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/>
  <mc:AlternateContent xmlns:mc="http://schemas.openxmlformats.org/markup-compatibility/2006">
    <mc:Choice Requires="x15">
      <x15ac:absPath xmlns:x15ac="http://schemas.microsoft.com/office/spreadsheetml/2010/11/ac" url="C:\Users\nodew\OneDrive\Dokument\1. Nodewise\Webpage\Attachements\"/>
    </mc:Choice>
  </mc:AlternateContent>
  <xr:revisionPtr revIDLastSave="34" documentId="8_{594F5F14-9EDC-4759-8690-2341CD8B9BA8}" xr6:coauthVersionLast="45" xr6:coauthVersionMax="45" xr10:uidLastSave="{1150A997-00AF-427D-838A-63A69A54D02B}"/>
  <bookViews>
    <workbookView xWindow="-120" yWindow="-120" windowWidth="38640" windowHeight="21240" xr2:uid="{A055B5BC-73E3-4140-B3A6-17D532AB7BFB}"/>
  </bookViews>
  <sheets>
    <sheet name="Service level" sheetId="8" r:id="rId1"/>
    <sheet name="Settings" sheetId="9" r:id="rId2"/>
    <sheet name="Opening stock balance" sheetId="6" r:id="rId3"/>
    <sheet name="Transactions" sheetId="2" r:id="rId4"/>
  </sheets>
  <definedNames>
    <definedName name="_xlnm._FilterDatabase" localSheetId="2" hidden="1">'Opening stock balance'!$A$1:$B$151</definedName>
    <definedName name="_xlnm._FilterDatabase" localSheetId="0" hidden="1">'Service level'!#REF!</definedName>
    <definedName name="_xlnm._FilterDatabase" localSheetId="1" hidden="1">Settings!#REF!</definedName>
    <definedName name="_xlnm._FilterDatabase" localSheetId="3" hidden="1">Transactions!$D$1:$K$11039</definedName>
    <definedName name="trackOrderType">Settings!$C$2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4" i="8" l="1"/>
  <c r="B5" i="8"/>
  <c r="B6" i="8"/>
  <c r="B7" i="8"/>
  <c r="B8" i="8"/>
  <c r="B9" i="8"/>
  <c r="B10" i="8"/>
  <c r="B11" i="8"/>
  <c r="B12" i="8"/>
  <c r="B13" i="8"/>
  <c r="B14" i="8"/>
  <c r="B15" i="8"/>
  <c r="B16" i="8"/>
  <c r="L2" i="2" l="1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434" i="2"/>
  <c r="L435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557" i="2"/>
  <c r="L558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2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6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1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L1167" i="2"/>
  <c r="L1168" i="2"/>
  <c r="L1169" i="2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84" i="2"/>
  <c r="L1185" i="2"/>
  <c r="L1186" i="2"/>
  <c r="L1187" i="2"/>
  <c r="L1188" i="2"/>
  <c r="L1189" i="2"/>
  <c r="L1190" i="2"/>
  <c r="L1191" i="2"/>
  <c r="L1192" i="2"/>
  <c r="L1193" i="2"/>
  <c r="L1194" i="2"/>
  <c r="L1195" i="2"/>
  <c r="L1196" i="2"/>
  <c r="L1197" i="2"/>
  <c r="L1198" i="2"/>
  <c r="L1199" i="2"/>
  <c r="L1200" i="2"/>
  <c r="L1201" i="2"/>
  <c r="L1202" i="2"/>
  <c r="L1203" i="2"/>
  <c r="L1204" i="2"/>
  <c r="L1205" i="2"/>
  <c r="L1206" i="2"/>
  <c r="L1207" i="2"/>
  <c r="L1208" i="2"/>
  <c r="L1209" i="2"/>
  <c r="L1210" i="2"/>
  <c r="L1211" i="2"/>
  <c r="L1212" i="2"/>
  <c r="L1213" i="2"/>
  <c r="L1214" i="2"/>
  <c r="L1215" i="2"/>
  <c r="L1216" i="2"/>
  <c r="L1217" i="2"/>
  <c r="L1218" i="2"/>
  <c r="L1219" i="2"/>
  <c r="L1220" i="2"/>
  <c r="L1221" i="2"/>
  <c r="L1222" i="2"/>
  <c r="L1223" i="2"/>
  <c r="L1224" i="2"/>
  <c r="L1225" i="2"/>
  <c r="L1226" i="2"/>
  <c r="L1227" i="2"/>
  <c r="L1228" i="2"/>
  <c r="L1229" i="2"/>
  <c r="L1230" i="2"/>
  <c r="L1231" i="2"/>
  <c r="L1232" i="2"/>
  <c r="L1233" i="2"/>
  <c r="L1234" i="2"/>
  <c r="L1235" i="2"/>
  <c r="L1236" i="2"/>
  <c r="L1237" i="2"/>
  <c r="L1238" i="2"/>
  <c r="L1239" i="2"/>
  <c r="L1240" i="2"/>
  <c r="L1241" i="2"/>
  <c r="L1242" i="2"/>
  <c r="L1243" i="2"/>
  <c r="L1244" i="2"/>
  <c r="L1245" i="2"/>
  <c r="L1246" i="2"/>
  <c r="L1247" i="2"/>
  <c r="L1248" i="2"/>
  <c r="L1249" i="2"/>
  <c r="L1250" i="2"/>
  <c r="L1251" i="2"/>
  <c r="L1252" i="2"/>
  <c r="L1253" i="2"/>
  <c r="L1254" i="2"/>
  <c r="L1255" i="2"/>
  <c r="L1256" i="2"/>
  <c r="L1257" i="2"/>
  <c r="L1258" i="2"/>
  <c r="L1259" i="2"/>
  <c r="L1260" i="2"/>
  <c r="L1261" i="2"/>
  <c r="L1262" i="2"/>
  <c r="L1263" i="2"/>
  <c r="L1264" i="2"/>
  <c r="L1265" i="2"/>
  <c r="L1266" i="2"/>
  <c r="L1267" i="2"/>
  <c r="L1268" i="2"/>
  <c r="L1269" i="2"/>
  <c r="L1270" i="2"/>
  <c r="L1271" i="2"/>
  <c r="L1272" i="2"/>
  <c r="L1273" i="2"/>
  <c r="L1274" i="2"/>
  <c r="L1275" i="2"/>
  <c r="L1276" i="2"/>
  <c r="L1277" i="2"/>
  <c r="L1278" i="2"/>
  <c r="L1279" i="2"/>
  <c r="L1280" i="2"/>
  <c r="L1281" i="2"/>
  <c r="L1282" i="2"/>
  <c r="L1283" i="2"/>
  <c r="L1284" i="2"/>
  <c r="L1285" i="2"/>
  <c r="L1286" i="2"/>
  <c r="L1287" i="2"/>
  <c r="L1288" i="2"/>
  <c r="L1289" i="2"/>
  <c r="L1290" i="2"/>
  <c r="L1291" i="2"/>
  <c r="L1292" i="2"/>
  <c r="L1293" i="2"/>
  <c r="L1294" i="2"/>
  <c r="L1295" i="2"/>
  <c r="L1296" i="2"/>
  <c r="L1297" i="2"/>
  <c r="L1298" i="2"/>
  <c r="L1299" i="2"/>
  <c r="L1300" i="2"/>
  <c r="L1301" i="2"/>
  <c r="L1302" i="2"/>
  <c r="L1303" i="2"/>
  <c r="L1304" i="2"/>
  <c r="L1305" i="2"/>
  <c r="L1306" i="2"/>
  <c r="L1307" i="2"/>
  <c r="L1308" i="2"/>
  <c r="L1309" i="2"/>
  <c r="L1310" i="2"/>
  <c r="L1311" i="2"/>
  <c r="L1312" i="2"/>
  <c r="L1313" i="2"/>
  <c r="L1314" i="2"/>
  <c r="L1315" i="2"/>
  <c r="L1316" i="2"/>
  <c r="L1317" i="2"/>
  <c r="L1318" i="2"/>
  <c r="L1319" i="2"/>
  <c r="L1320" i="2"/>
  <c r="L1321" i="2"/>
  <c r="L1322" i="2"/>
  <c r="L1323" i="2"/>
  <c r="L1324" i="2"/>
  <c r="L1325" i="2"/>
  <c r="L1326" i="2"/>
  <c r="L1327" i="2"/>
  <c r="L1328" i="2"/>
  <c r="L1329" i="2"/>
  <c r="L1330" i="2"/>
  <c r="L1331" i="2"/>
  <c r="L1332" i="2"/>
  <c r="L1333" i="2"/>
  <c r="L1334" i="2"/>
  <c r="L1335" i="2"/>
  <c r="L1336" i="2"/>
  <c r="L1337" i="2"/>
  <c r="L1338" i="2"/>
  <c r="L1339" i="2"/>
  <c r="L1340" i="2"/>
  <c r="L1341" i="2"/>
  <c r="L1342" i="2"/>
  <c r="L1343" i="2"/>
  <c r="L1344" i="2"/>
  <c r="L1345" i="2"/>
  <c r="L1346" i="2"/>
  <c r="L1347" i="2"/>
  <c r="L1348" i="2"/>
  <c r="L1349" i="2"/>
  <c r="L1350" i="2"/>
  <c r="L1351" i="2"/>
  <c r="L1352" i="2"/>
  <c r="L1353" i="2"/>
  <c r="L1354" i="2"/>
  <c r="L1355" i="2"/>
  <c r="L1356" i="2"/>
  <c r="L1357" i="2"/>
  <c r="L1358" i="2"/>
  <c r="L1359" i="2"/>
  <c r="L1360" i="2"/>
  <c r="L1361" i="2"/>
  <c r="L1362" i="2"/>
  <c r="L1363" i="2"/>
  <c r="L1364" i="2"/>
  <c r="L1365" i="2"/>
  <c r="L1366" i="2"/>
  <c r="L1367" i="2"/>
  <c r="L1368" i="2"/>
  <c r="L1369" i="2"/>
  <c r="L1370" i="2"/>
  <c r="L1371" i="2"/>
  <c r="L1372" i="2"/>
  <c r="L1373" i="2"/>
  <c r="L1374" i="2"/>
  <c r="L1375" i="2"/>
  <c r="L1376" i="2"/>
  <c r="L1377" i="2"/>
  <c r="L1378" i="2"/>
  <c r="L1379" i="2"/>
  <c r="L1380" i="2"/>
  <c r="L1381" i="2"/>
  <c r="L1382" i="2"/>
  <c r="L1383" i="2"/>
  <c r="L1384" i="2"/>
  <c r="L1385" i="2"/>
  <c r="L1386" i="2"/>
  <c r="L1387" i="2"/>
  <c r="L1388" i="2"/>
  <c r="L1389" i="2"/>
  <c r="L1390" i="2"/>
  <c r="L1391" i="2"/>
  <c r="L1392" i="2"/>
  <c r="L1393" i="2"/>
  <c r="L1394" i="2"/>
  <c r="L1395" i="2"/>
  <c r="L1396" i="2"/>
  <c r="L1397" i="2"/>
  <c r="L1398" i="2"/>
  <c r="L1399" i="2"/>
  <c r="L1400" i="2"/>
  <c r="L1401" i="2"/>
  <c r="L1402" i="2"/>
  <c r="L1403" i="2"/>
  <c r="L1404" i="2"/>
  <c r="L1405" i="2"/>
  <c r="L1406" i="2"/>
  <c r="L1407" i="2"/>
  <c r="L1408" i="2"/>
  <c r="L1409" i="2"/>
  <c r="L1410" i="2"/>
  <c r="L1411" i="2"/>
  <c r="L1412" i="2"/>
  <c r="L1413" i="2"/>
  <c r="L1414" i="2"/>
  <c r="L1415" i="2"/>
  <c r="L1416" i="2"/>
  <c r="L1417" i="2"/>
  <c r="L1418" i="2"/>
  <c r="L1419" i="2"/>
  <c r="L1420" i="2"/>
  <c r="L1421" i="2"/>
  <c r="L1422" i="2"/>
  <c r="L1423" i="2"/>
  <c r="L1424" i="2"/>
  <c r="L1425" i="2"/>
  <c r="L1426" i="2"/>
  <c r="L1427" i="2"/>
  <c r="L1428" i="2"/>
  <c r="L1429" i="2"/>
  <c r="L1430" i="2"/>
  <c r="L1431" i="2"/>
  <c r="L1432" i="2"/>
  <c r="L1433" i="2"/>
  <c r="L1434" i="2"/>
  <c r="L1435" i="2"/>
  <c r="L1436" i="2"/>
  <c r="L1437" i="2"/>
  <c r="L1438" i="2"/>
  <c r="L1439" i="2"/>
  <c r="L1440" i="2"/>
  <c r="L1441" i="2"/>
  <c r="L1442" i="2"/>
  <c r="L1443" i="2"/>
  <c r="L1444" i="2"/>
  <c r="L1445" i="2"/>
  <c r="L1446" i="2"/>
  <c r="L1447" i="2"/>
  <c r="L1448" i="2"/>
  <c r="L1449" i="2"/>
  <c r="L1450" i="2"/>
  <c r="L1451" i="2"/>
  <c r="L1452" i="2"/>
  <c r="L1453" i="2"/>
  <c r="L1454" i="2"/>
  <c r="L1455" i="2"/>
  <c r="L1456" i="2"/>
  <c r="L1457" i="2"/>
  <c r="L1458" i="2"/>
  <c r="L1459" i="2"/>
  <c r="L1460" i="2"/>
  <c r="L1461" i="2"/>
  <c r="L1462" i="2"/>
  <c r="L1463" i="2"/>
  <c r="L1464" i="2"/>
  <c r="L1465" i="2"/>
  <c r="L1466" i="2"/>
  <c r="L1467" i="2"/>
  <c r="L1468" i="2"/>
  <c r="L1469" i="2"/>
  <c r="L1470" i="2"/>
  <c r="L1471" i="2"/>
  <c r="L1472" i="2"/>
  <c r="L1473" i="2"/>
  <c r="L1474" i="2"/>
  <c r="L1475" i="2"/>
  <c r="L1476" i="2"/>
  <c r="L1477" i="2"/>
  <c r="L1478" i="2"/>
  <c r="L1479" i="2"/>
  <c r="L1480" i="2"/>
  <c r="L1481" i="2"/>
  <c r="L1482" i="2"/>
  <c r="L1483" i="2"/>
  <c r="L1484" i="2"/>
  <c r="L1485" i="2"/>
  <c r="L1486" i="2"/>
  <c r="L1487" i="2"/>
  <c r="L1488" i="2"/>
  <c r="L1489" i="2"/>
  <c r="L1490" i="2"/>
  <c r="L1491" i="2"/>
  <c r="L1492" i="2"/>
  <c r="L1493" i="2"/>
  <c r="L1494" i="2"/>
  <c r="L1495" i="2"/>
  <c r="L1496" i="2"/>
  <c r="L1497" i="2"/>
  <c r="L1498" i="2"/>
  <c r="L1499" i="2"/>
  <c r="L1500" i="2"/>
  <c r="L1501" i="2"/>
  <c r="L1502" i="2"/>
  <c r="L1503" i="2"/>
  <c r="L1504" i="2"/>
  <c r="L1505" i="2"/>
  <c r="L1506" i="2"/>
  <c r="L1507" i="2"/>
  <c r="L1508" i="2"/>
  <c r="L1509" i="2"/>
  <c r="L1510" i="2"/>
  <c r="L1511" i="2"/>
  <c r="L1512" i="2"/>
  <c r="L1513" i="2"/>
  <c r="L1514" i="2"/>
  <c r="L1515" i="2"/>
  <c r="L1516" i="2"/>
  <c r="L1517" i="2"/>
  <c r="L1518" i="2"/>
  <c r="L1519" i="2"/>
  <c r="L1520" i="2"/>
  <c r="L1521" i="2"/>
  <c r="L1522" i="2"/>
  <c r="L1523" i="2"/>
  <c r="L1524" i="2"/>
  <c r="L1525" i="2"/>
  <c r="L1526" i="2"/>
  <c r="L1527" i="2"/>
  <c r="L1528" i="2"/>
  <c r="L1529" i="2"/>
  <c r="L1530" i="2"/>
  <c r="L1531" i="2"/>
  <c r="L1532" i="2"/>
  <c r="L1533" i="2"/>
  <c r="L1534" i="2"/>
  <c r="L1535" i="2"/>
  <c r="L1536" i="2"/>
  <c r="L1537" i="2"/>
  <c r="L1538" i="2"/>
  <c r="L1539" i="2"/>
  <c r="L1540" i="2"/>
  <c r="L1541" i="2"/>
  <c r="L1542" i="2"/>
  <c r="L1543" i="2"/>
  <c r="L1544" i="2"/>
  <c r="L1545" i="2"/>
  <c r="L1546" i="2"/>
  <c r="L1547" i="2"/>
  <c r="L1548" i="2"/>
  <c r="L1549" i="2"/>
  <c r="L1550" i="2"/>
  <c r="L1551" i="2"/>
  <c r="L1552" i="2"/>
  <c r="L1553" i="2"/>
  <c r="L1554" i="2"/>
  <c r="L1555" i="2"/>
  <c r="L1556" i="2"/>
  <c r="L1557" i="2"/>
  <c r="L1558" i="2"/>
  <c r="L1559" i="2"/>
  <c r="L1560" i="2"/>
  <c r="L1561" i="2"/>
  <c r="L1562" i="2"/>
  <c r="L1563" i="2"/>
  <c r="L1564" i="2"/>
  <c r="L1565" i="2"/>
  <c r="L1566" i="2"/>
  <c r="L1567" i="2"/>
  <c r="L1568" i="2"/>
  <c r="L1569" i="2"/>
  <c r="L1570" i="2"/>
  <c r="L1571" i="2"/>
  <c r="L1572" i="2"/>
  <c r="L1573" i="2"/>
  <c r="L1574" i="2"/>
  <c r="L1575" i="2"/>
  <c r="L1576" i="2"/>
  <c r="L1577" i="2"/>
  <c r="L1578" i="2"/>
  <c r="L1579" i="2"/>
  <c r="L1580" i="2"/>
  <c r="L1581" i="2"/>
  <c r="L1582" i="2"/>
  <c r="L1583" i="2"/>
  <c r="L1584" i="2"/>
  <c r="L1585" i="2"/>
  <c r="L1586" i="2"/>
  <c r="L1587" i="2"/>
  <c r="L1588" i="2"/>
  <c r="L1589" i="2"/>
  <c r="L1590" i="2"/>
  <c r="L1591" i="2"/>
  <c r="L1592" i="2"/>
  <c r="L1593" i="2"/>
  <c r="L1594" i="2"/>
  <c r="L1595" i="2"/>
  <c r="L1596" i="2"/>
  <c r="L1597" i="2"/>
  <c r="L1598" i="2"/>
  <c r="L1599" i="2"/>
  <c r="L1600" i="2"/>
  <c r="L1601" i="2"/>
  <c r="L1602" i="2"/>
  <c r="L1603" i="2"/>
  <c r="L1604" i="2"/>
  <c r="L1605" i="2"/>
  <c r="L1606" i="2"/>
  <c r="L1607" i="2"/>
  <c r="L1608" i="2"/>
  <c r="L1609" i="2"/>
  <c r="L1610" i="2"/>
  <c r="L1611" i="2"/>
  <c r="L1612" i="2"/>
  <c r="L1613" i="2"/>
  <c r="L1614" i="2"/>
  <c r="L1615" i="2"/>
  <c r="L1616" i="2"/>
  <c r="L1617" i="2"/>
  <c r="L1618" i="2"/>
  <c r="L1619" i="2"/>
  <c r="L1620" i="2"/>
  <c r="L1621" i="2"/>
  <c r="L1622" i="2"/>
  <c r="L1623" i="2"/>
  <c r="L1624" i="2"/>
  <c r="L1625" i="2"/>
  <c r="L1626" i="2"/>
  <c r="L1627" i="2"/>
  <c r="L1628" i="2"/>
  <c r="L1629" i="2"/>
  <c r="L1630" i="2"/>
  <c r="L1631" i="2"/>
  <c r="L1632" i="2"/>
  <c r="L1633" i="2"/>
  <c r="L1634" i="2"/>
  <c r="L1635" i="2"/>
  <c r="L1636" i="2"/>
  <c r="L1637" i="2"/>
  <c r="L1638" i="2"/>
  <c r="L1639" i="2"/>
  <c r="L1640" i="2"/>
  <c r="L1641" i="2"/>
  <c r="L1642" i="2"/>
  <c r="L1643" i="2"/>
  <c r="L1644" i="2"/>
  <c r="L1645" i="2"/>
  <c r="L1646" i="2"/>
  <c r="L1647" i="2"/>
  <c r="L1648" i="2"/>
  <c r="L1649" i="2"/>
  <c r="L1650" i="2"/>
  <c r="L1651" i="2"/>
  <c r="L1652" i="2"/>
  <c r="L1653" i="2"/>
  <c r="L1654" i="2"/>
  <c r="L1655" i="2"/>
  <c r="L1656" i="2"/>
  <c r="L1657" i="2"/>
  <c r="L1658" i="2"/>
  <c r="L1659" i="2"/>
  <c r="L1660" i="2"/>
  <c r="L1661" i="2"/>
  <c r="L1662" i="2"/>
  <c r="L1663" i="2"/>
  <c r="L1664" i="2"/>
  <c r="L1665" i="2"/>
  <c r="L1666" i="2"/>
  <c r="L1667" i="2"/>
  <c r="L1668" i="2"/>
  <c r="L1669" i="2"/>
  <c r="L1670" i="2"/>
  <c r="L1671" i="2"/>
  <c r="L1672" i="2"/>
  <c r="L1673" i="2"/>
  <c r="L1674" i="2"/>
  <c r="L1675" i="2"/>
  <c r="L1676" i="2"/>
  <c r="L1677" i="2"/>
  <c r="L1678" i="2"/>
  <c r="L1679" i="2"/>
  <c r="L1680" i="2"/>
  <c r="L1681" i="2"/>
  <c r="L1682" i="2"/>
  <c r="L1683" i="2"/>
  <c r="L1684" i="2"/>
  <c r="L1685" i="2"/>
  <c r="L1686" i="2"/>
  <c r="L1687" i="2"/>
  <c r="L1688" i="2"/>
  <c r="L1689" i="2"/>
  <c r="L1690" i="2"/>
  <c r="L1691" i="2"/>
  <c r="L1692" i="2"/>
  <c r="L1693" i="2"/>
  <c r="L1694" i="2"/>
  <c r="L1695" i="2"/>
  <c r="L1696" i="2"/>
  <c r="L1697" i="2"/>
  <c r="L1698" i="2"/>
  <c r="L1699" i="2"/>
  <c r="L1700" i="2"/>
  <c r="L1701" i="2"/>
  <c r="L1702" i="2"/>
  <c r="L1703" i="2"/>
  <c r="L1704" i="2"/>
  <c r="L1705" i="2"/>
  <c r="L1706" i="2"/>
  <c r="L1707" i="2"/>
  <c r="L1708" i="2"/>
  <c r="L1709" i="2"/>
  <c r="L1710" i="2"/>
  <c r="L1711" i="2"/>
  <c r="L1712" i="2"/>
  <c r="L1713" i="2"/>
  <c r="L1714" i="2"/>
  <c r="L1715" i="2"/>
  <c r="L1716" i="2"/>
  <c r="L1717" i="2"/>
  <c r="L1718" i="2"/>
  <c r="L1719" i="2"/>
  <c r="L1720" i="2"/>
  <c r="L1721" i="2"/>
  <c r="L1722" i="2"/>
  <c r="L1723" i="2"/>
  <c r="L1724" i="2"/>
  <c r="L1725" i="2"/>
  <c r="L1726" i="2"/>
  <c r="L1727" i="2"/>
  <c r="L1728" i="2"/>
  <c r="L1729" i="2"/>
  <c r="L1730" i="2"/>
  <c r="L1731" i="2"/>
  <c r="L1732" i="2"/>
  <c r="L1733" i="2"/>
  <c r="L1734" i="2"/>
  <c r="L1735" i="2"/>
  <c r="L1736" i="2"/>
  <c r="L1737" i="2"/>
  <c r="L1738" i="2"/>
  <c r="L1739" i="2"/>
  <c r="L1740" i="2"/>
  <c r="L1741" i="2"/>
  <c r="L1742" i="2"/>
  <c r="L1743" i="2"/>
  <c r="L1744" i="2"/>
  <c r="L1745" i="2"/>
  <c r="L1746" i="2"/>
  <c r="L1747" i="2"/>
  <c r="L1748" i="2"/>
  <c r="L1749" i="2"/>
  <c r="L1750" i="2"/>
  <c r="L1751" i="2"/>
  <c r="L1752" i="2"/>
  <c r="L1753" i="2"/>
  <c r="L1754" i="2"/>
  <c r="L1755" i="2"/>
  <c r="L1756" i="2"/>
  <c r="L1757" i="2"/>
  <c r="L1758" i="2"/>
  <c r="L1759" i="2"/>
  <c r="L1760" i="2"/>
  <c r="L1761" i="2"/>
  <c r="L1762" i="2"/>
  <c r="L1763" i="2"/>
  <c r="L1764" i="2"/>
  <c r="L1765" i="2"/>
  <c r="L1766" i="2"/>
  <c r="L1767" i="2"/>
  <c r="L1768" i="2"/>
  <c r="L1769" i="2"/>
  <c r="L1770" i="2"/>
  <c r="L1771" i="2"/>
  <c r="L1772" i="2"/>
  <c r="L1773" i="2"/>
  <c r="L1774" i="2"/>
  <c r="L1775" i="2"/>
  <c r="L1776" i="2"/>
  <c r="L1777" i="2"/>
  <c r="L1778" i="2"/>
  <c r="L1779" i="2"/>
  <c r="L1780" i="2"/>
  <c r="L1781" i="2"/>
  <c r="L1782" i="2"/>
  <c r="L1783" i="2"/>
  <c r="L1784" i="2"/>
  <c r="L1785" i="2"/>
  <c r="L1786" i="2"/>
  <c r="L1787" i="2"/>
  <c r="L1788" i="2"/>
  <c r="L1789" i="2"/>
  <c r="L1790" i="2"/>
  <c r="L1791" i="2"/>
  <c r="L1792" i="2"/>
  <c r="L1793" i="2"/>
  <c r="L1794" i="2"/>
  <c r="L1795" i="2"/>
  <c r="L1796" i="2"/>
  <c r="L1797" i="2"/>
  <c r="L1798" i="2"/>
  <c r="L1799" i="2"/>
  <c r="L1800" i="2"/>
  <c r="L1801" i="2"/>
  <c r="L1802" i="2"/>
  <c r="L1803" i="2"/>
  <c r="L1804" i="2"/>
  <c r="L1805" i="2"/>
  <c r="L1806" i="2"/>
  <c r="L1807" i="2"/>
  <c r="L1808" i="2"/>
  <c r="L1809" i="2"/>
  <c r="L1810" i="2"/>
  <c r="L1811" i="2"/>
  <c r="L1812" i="2"/>
  <c r="L1813" i="2"/>
  <c r="L1814" i="2"/>
  <c r="L1815" i="2"/>
  <c r="L1816" i="2"/>
  <c r="L1817" i="2"/>
  <c r="L1818" i="2"/>
  <c r="L1819" i="2"/>
  <c r="L1820" i="2"/>
  <c r="L1821" i="2"/>
  <c r="L1822" i="2"/>
  <c r="L1823" i="2"/>
  <c r="L1824" i="2"/>
  <c r="L1825" i="2"/>
  <c r="L1826" i="2"/>
  <c r="L1827" i="2"/>
  <c r="L1828" i="2"/>
  <c r="L1829" i="2"/>
  <c r="L1830" i="2"/>
  <c r="L1831" i="2"/>
  <c r="L1832" i="2"/>
  <c r="L1833" i="2"/>
  <c r="L1834" i="2"/>
  <c r="L1835" i="2"/>
  <c r="L1836" i="2"/>
  <c r="L1837" i="2"/>
  <c r="L1838" i="2"/>
  <c r="L1839" i="2"/>
  <c r="L1840" i="2"/>
  <c r="L1841" i="2"/>
  <c r="L1842" i="2"/>
  <c r="L1843" i="2"/>
  <c r="L1844" i="2"/>
  <c r="L1845" i="2"/>
  <c r="L1846" i="2"/>
  <c r="L1847" i="2"/>
  <c r="L1848" i="2"/>
  <c r="L1849" i="2"/>
  <c r="L1850" i="2"/>
  <c r="L1851" i="2"/>
  <c r="L1852" i="2"/>
  <c r="L1853" i="2"/>
  <c r="L1854" i="2"/>
  <c r="L1855" i="2"/>
  <c r="L1856" i="2"/>
  <c r="L1857" i="2"/>
  <c r="L1858" i="2"/>
  <c r="L1859" i="2"/>
  <c r="L1860" i="2"/>
  <c r="L1861" i="2"/>
  <c r="L1862" i="2"/>
  <c r="L1863" i="2"/>
  <c r="L1864" i="2"/>
  <c r="L1865" i="2"/>
  <c r="L1866" i="2"/>
  <c r="L1867" i="2"/>
  <c r="L1868" i="2"/>
  <c r="L1869" i="2"/>
  <c r="L1870" i="2"/>
  <c r="L1871" i="2"/>
  <c r="L1872" i="2"/>
  <c r="L1873" i="2"/>
  <c r="L1874" i="2"/>
  <c r="L1875" i="2"/>
  <c r="L1876" i="2"/>
  <c r="L1877" i="2"/>
  <c r="L1878" i="2"/>
  <c r="L1879" i="2"/>
  <c r="L1880" i="2"/>
  <c r="L1881" i="2"/>
  <c r="L1882" i="2"/>
  <c r="L1883" i="2"/>
  <c r="L1884" i="2"/>
  <c r="L1885" i="2"/>
  <c r="L1886" i="2"/>
  <c r="L1887" i="2"/>
  <c r="L1888" i="2"/>
  <c r="L1889" i="2"/>
  <c r="L1890" i="2"/>
  <c r="L1891" i="2"/>
  <c r="L1892" i="2"/>
  <c r="L1893" i="2"/>
  <c r="L1894" i="2"/>
  <c r="L1895" i="2"/>
  <c r="L1896" i="2"/>
  <c r="L1897" i="2"/>
  <c r="L1898" i="2"/>
  <c r="L1899" i="2"/>
  <c r="L1900" i="2"/>
  <c r="L1901" i="2"/>
  <c r="L1902" i="2"/>
  <c r="L1903" i="2"/>
  <c r="L1904" i="2"/>
  <c r="L1905" i="2"/>
  <c r="L1906" i="2"/>
  <c r="L1907" i="2"/>
  <c r="L1908" i="2"/>
  <c r="L1909" i="2"/>
  <c r="L1910" i="2"/>
  <c r="L1911" i="2"/>
  <c r="L1912" i="2"/>
  <c r="L1913" i="2"/>
  <c r="L1914" i="2"/>
  <c r="L1915" i="2"/>
  <c r="L1916" i="2"/>
  <c r="L1917" i="2"/>
  <c r="L1918" i="2"/>
  <c r="L1919" i="2"/>
  <c r="L1920" i="2"/>
  <c r="L1921" i="2"/>
  <c r="L1922" i="2"/>
  <c r="L1923" i="2"/>
  <c r="L1924" i="2"/>
  <c r="L1925" i="2"/>
  <c r="L1926" i="2"/>
  <c r="L1927" i="2"/>
  <c r="L1928" i="2"/>
  <c r="L1929" i="2"/>
  <c r="L1930" i="2"/>
  <c r="L1931" i="2"/>
  <c r="L1932" i="2"/>
  <c r="L1933" i="2"/>
  <c r="L1934" i="2"/>
  <c r="L1935" i="2"/>
  <c r="L1936" i="2"/>
  <c r="L1937" i="2"/>
  <c r="L1938" i="2"/>
  <c r="L1939" i="2"/>
  <c r="L1940" i="2"/>
  <c r="L1941" i="2"/>
  <c r="L1942" i="2"/>
  <c r="L1943" i="2"/>
  <c r="L1944" i="2"/>
  <c r="L1945" i="2"/>
  <c r="L1946" i="2"/>
  <c r="L1947" i="2"/>
  <c r="L1948" i="2"/>
  <c r="L1949" i="2"/>
  <c r="L1950" i="2"/>
  <c r="L1951" i="2"/>
  <c r="L1952" i="2"/>
  <c r="L1953" i="2"/>
  <c r="L1954" i="2"/>
  <c r="L1955" i="2"/>
  <c r="L1956" i="2"/>
  <c r="L1957" i="2"/>
  <c r="L1958" i="2"/>
  <c r="L1959" i="2"/>
  <c r="L1960" i="2"/>
  <c r="L1961" i="2"/>
  <c r="L1962" i="2"/>
  <c r="L1963" i="2"/>
  <c r="L1964" i="2"/>
  <c r="L1965" i="2"/>
  <c r="L1966" i="2"/>
  <c r="L1967" i="2"/>
  <c r="L1968" i="2"/>
  <c r="L1969" i="2"/>
  <c r="L1970" i="2"/>
  <c r="L1971" i="2"/>
  <c r="L1972" i="2"/>
  <c r="L1973" i="2"/>
  <c r="L1974" i="2"/>
  <c r="L1975" i="2"/>
  <c r="L1976" i="2"/>
  <c r="L1977" i="2"/>
  <c r="L1978" i="2"/>
  <c r="L1979" i="2"/>
  <c r="L1980" i="2"/>
  <c r="L1981" i="2"/>
  <c r="L1982" i="2"/>
  <c r="L1983" i="2"/>
  <c r="L1984" i="2"/>
  <c r="L1985" i="2"/>
  <c r="L1986" i="2"/>
  <c r="L1987" i="2"/>
  <c r="L1988" i="2"/>
  <c r="L1989" i="2"/>
  <c r="L1990" i="2"/>
  <c r="L1991" i="2"/>
  <c r="L1992" i="2"/>
  <c r="L1993" i="2"/>
  <c r="L1994" i="2"/>
  <c r="L1995" i="2"/>
  <c r="L1996" i="2"/>
  <c r="L1997" i="2"/>
  <c r="L1998" i="2"/>
  <c r="L1999" i="2"/>
  <c r="L2000" i="2"/>
  <c r="L2001" i="2"/>
  <c r="L2002" i="2"/>
  <c r="L2003" i="2"/>
  <c r="L2004" i="2"/>
  <c r="L2005" i="2"/>
  <c r="L2006" i="2"/>
  <c r="L2007" i="2"/>
  <c r="L2008" i="2"/>
  <c r="L2009" i="2"/>
  <c r="L2010" i="2"/>
  <c r="L2011" i="2"/>
  <c r="L2012" i="2"/>
  <c r="L2013" i="2"/>
  <c r="L2014" i="2"/>
  <c r="L2015" i="2"/>
  <c r="L2016" i="2"/>
  <c r="L2017" i="2"/>
  <c r="L2018" i="2"/>
  <c r="L2019" i="2"/>
  <c r="L2020" i="2"/>
  <c r="L2021" i="2"/>
  <c r="L2022" i="2"/>
  <c r="L2023" i="2"/>
  <c r="L2024" i="2"/>
  <c r="L2025" i="2"/>
  <c r="L2026" i="2"/>
  <c r="L2027" i="2"/>
  <c r="L2028" i="2"/>
  <c r="L2029" i="2"/>
  <c r="L2030" i="2"/>
  <c r="L2031" i="2"/>
  <c r="L2032" i="2"/>
  <c r="L2033" i="2"/>
  <c r="L2034" i="2"/>
  <c r="L2035" i="2"/>
  <c r="L2036" i="2"/>
  <c r="L2037" i="2"/>
  <c r="L2038" i="2"/>
  <c r="L2039" i="2"/>
  <c r="L2040" i="2"/>
  <c r="L2041" i="2"/>
  <c r="L2042" i="2"/>
  <c r="L2043" i="2"/>
  <c r="L2044" i="2"/>
  <c r="L2045" i="2"/>
  <c r="L2046" i="2"/>
  <c r="L2047" i="2"/>
  <c r="L2048" i="2"/>
  <c r="L2049" i="2"/>
  <c r="L2050" i="2"/>
  <c r="L2051" i="2"/>
  <c r="L2052" i="2"/>
  <c r="L2053" i="2"/>
  <c r="L2054" i="2"/>
  <c r="L2055" i="2"/>
  <c r="L2056" i="2"/>
  <c r="L2057" i="2"/>
  <c r="L2058" i="2"/>
  <c r="L2059" i="2"/>
  <c r="L2060" i="2"/>
  <c r="L2061" i="2"/>
  <c r="L2062" i="2"/>
  <c r="L2063" i="2"/>
  <c r="L2064" i="2"/>
  <c r="L2065" i="2"/>
  <c r="L2066" i="2"/>
  <c r="L2067" i="2"/>
  <c r="L2068" i="2"/>
  <c r="L2069" i="2"/>
  <c r="L2070" i="2"/>
  <c r="L2071" i="2"/>
  <c r="L2072" i="2"/>
  <c r="L2073" i="2"/>
  <c r="L2074" i="2"/>
  <c r="L2075" i="2"/>
  <c r="L2076" i="2"/>
  <c r="L2077" i="2"/>
  <c r="L2078" i="2"/>
  <c r="L2079" i="2"/>
  <c r="L2080" i="2"/>
  <c r="L2081" i="2"/>
  <c r="L2082" i="2"/>
  <c r="L2083" i="2"/>
  <c r="L2084" i="2"/>
  <c r="L2085" i="2"/>
  <c r="L2086" i="2"/>
  <c r="L2087" i="2"/>
  <c r="L2088" i="2"/>
  <c r="L2089" i="2"/>
  <c r="L2090" i="2"/>
  <c r="L2091" i="2"/>
  <c r="L2092" i="2"/>
  <c r="L2093" i="2"/>
  <c r="L2094" i="2"/>
  <c r="L2095" i="2"/>
  <c r="L2096" i="2"/>
  <c r="L2097" i="2"/>
  <c r="L2098" i="2"/>
  <c r="L2099" i="2"/>
  <c r="L2100" i="2"/>
  <c r="L2101" i="2"/>
  <c r="L2102" i="2"/>
  <c r="L2103" i="2"/>
  <c r="L2104" i="2"/>
  <c r="L2105" i="2"/>
  <c r="L2106" i="2"/>
  <c r="L2107" i="2"/>
  <c r="L2108" i="2"/>
  <c r="L2109" i="2"/>
  <c r="L2110" i="2"/>
  <c r="L2111" i="2"/>
  <c r="L2112" i="2"/>
  <c r="L2113" i="2"/>
  <c r="L2114" i="2"/>
  <c r="L2115" i="2"/>
  <c r="L2116" i="2"/>
  <c r="L2117" i="2"/>
  <c r="L2118" i="2"/>
  <c r="L2119" i="2"/>
  <c r="L2120" i="2"/>
  <c r="L2121" i="2"/>
  <c r="L2122" i="2"/>
  <c r="L2123" i="2"/>
  <c r="L2124" i="2"/>
  <c r="L2125" i="2"/>
  <c r="L2126" i="2"/>
  <c r="L2127" i="2"/>
  <c r="L2128" i="2"/>
  <c r="L2129" i="2"/>
  <c r="L2130" i="2"/>
  <c r="L2131" i="2"/>
  <c r="L2132" i="2"/>
  <c r="L2133" i="2"/>
  <c r="L2134" i="2"/>
  <c r="L2135" i="2"/>
  <c r="L2136" i="2"/>
  <c r="L2137" i="2"/>
  <c r="L2138" i="2"/>
  <c r="L2139" i="2"/>
  <c r="L2140" i="2"/>
  <c r="L2141" i="2"/>
  <c r="L2142" i="2"/>
  <c r="L2143" i="2"/>
  <c r="L2144" i="2"/>
  <c r="L2145" i="2"/>
  <c r="L2146" i="2"/>
  <c r="L2147" i="2"/>
  <c r="L2148" i="2"/>
  <c r="L2149" i="2"/>
  <c r="L2150" i="2"/>
  <c r="L2151" i="2"/>
  <c r="L2152" i="2"/>
  <c r="L2153" i="2"/>
  <c r="L2154" i="2"/>
  <c r="L2155" i="2"/>
  <c r="L2156" i="2"/>
  <c r="L2157" i="2"/>
  <c r="L2158" i="2"/>
  <c r="L2159" i="2"/>
  <c r="L2160" i="2"/>
  <c r="L2161" i="2"/>
  <c r="L2162" i="2"/>
  <c r="L2163" i="2"/>
  <c r="L2164" i="2"/>
  <c r="L2165" i="2"/>
  <c r="L2166" i="2"/>
  <c r="L2167" i="2"/>
  <c r="L2168" i="2"/>
  <c r="L2169" i="2"/>
  <c r="L2170" i="2"/>
  <c r="L2171" i="2"/>
  <c r="L2172" i="2"/>
  <c r="L2173" i="2"/>
  <c r="L2174" i="2"/>
  <c r="L2175" i="2"/>
  <c r="L2176" i="2"/>
  <c r="L2177" i="2"/>
  <c r="L2178" i="2"/>
  <c r="L2179" i="2"/>
  <c r="L2180" i="2"/>
  <c r="L2181" i="2"/>
  <c r="L2182" i="2"/>
  <c r="L2183" i="2"/>
  <c r="L2184" i="2"/>
  <c r="L2185" i="2"/>
  <c r="L2186" i="2"/>
  <c r="L2187" i="2"/>
  <c r="L2188" i="2"/>
  <c r="L2189" i="2"/>
  <c r="L2190" i="2"/>
  <c r="L2191" i="2"/>
  <c r="L2192" i="2"/>
  <c r="L2193" i="2"/>
  <c r="L2194" i="2"/>
  <c r="L2195" i="2"/>
  <c r="L2196" i="2"/>
  <c r="L2197" i="2"/>
  <c r="L2198" i="2"/>
  <c r="L2199" i="2"/>
  <c r="L2200" i="2"/>
  <c r="L2201" i="2"/>
  <c r="L2202" i="2"/>
  <c r="L2203" i="2"/>
  <c r="L2204" i="2"/>
  <c r="L2205" i="2"/>
  <c r="L2206" i="2"/>
  <c r="L2207" i="2"/>
  <c r="L2208" i="2"/>
  <c r="L2209" i="2"/>
  <c r="L2210" i="2"/>
  <c r="L2211" i="2"/>
  <c r="L2212" i="2"/>
  <c r="L2213" i="2"/>
  <c r="L2214" i="2"/>
  <c r="L2215" i="2"/>
  <c r="L2216" i="2"/>
  <c r="L2217" i="2"/>
  <c r="L2218" i="2"/>
  <c r="L2219" i="2"/>
  <c r="L2220" i="2"/>
  <c r="L2221" i="2"/>
  <c r="L2222" i="2"/>
  <c r="L2223" i="2"/>
  <c r="L2224" i="2"/>
  <c r="L2225" i="2"/>
  <c r="L2226" i="2"/>
  <c r="L2227" i="2"/>
  <c r="L2228" i="2"/>
  <c r="L2229" i="2"/>
  <c r="L2230" i="2"/>
  <c r="L2231" i="2"/>
  <c r="L2232" i="2"/>
  <c r="L2233" i="2"/>
  <c r="L2234" i="2"/>
  <c r="L2235" i="2"/>
  <c r="L2236" i="2"/>
  <c r="L2237" i="2"/>
  <c r="L2238" i="2"/>
  <c r="L2239" i="2"/>
  <c r="L2240" i="2"/>
  <c r="L2241" i="2"/>
  <c r="L2242" i="2"/>
  <c r="L2243" i="2"/>
  <c r="L2244" i="2"/>
  <c r="L2245" i="2"/>
  <c r="L2246" i="2"/>
  <c r="L2247" i="2"/>
  <c r="L2248" i="2"/>
  <c r="L2249" i="2"/>
  <c r="L2250" i="2"/>
  <c r="L2251" i="2"/>
  <c r="L2252" i="2"/>
  <c r="L2253" i="2"/>
  <c r="L2254" i="2"/>
  <c r="L2255" i="2"/>
  <c r="L2256" i="2"/>
  <c r="L2257" i="2"/>
  <c r="L2258" i="2"/>
  <c r="L2259" i="2"/>
  <c r="L2260" i="2"/>
  <c r="L2261" i="2"/>
  <c r="L2262" i="2"/>
  <c r="L2263" i="2"/>
  <c r="L2264" i="2"/>
  <c r="L2265" i="2"/>
  <c r="L2266" i="2"/>
  <c r="L2267" i="2"/>
  <c r="L2268" i="2"/>
  <c r="L2269" i="2"/>
  <c r="L2270" i="2"/>
  <c r="L2271" i="2"/>
  <c r="L2272" i="2"/>
  <c r="L2273" i="2"/>
  <c r="L2274" i="2"/>
  <c r="L2275" i="2"/>
  <c r="L2276" i="2"/>
  <c r="L2277" i="2"/>
  <c r="L2278" i="2"/>
  <c r="L2279" i="2"/>
  <c r="L2280" i="2"/>
  <c r="L2281" i="2"/>
  <c r="L2282" i="2"/>
  <c r="L2283" i="2"/>
  <c r="L2284" i="2"/>
  <c r="L2285" i="2"/>
  <c r="L2286" i="2"/>
  <c r="L2287" i="2"/>
  <c r="L2288" i="2"/>
  <c r="L2289" i="2"/>
  <c r="L2290" i="2"/>
  <c r="L2291" i="2"/>
  <c r="L2292" i="2"/>
  <c r="L2293" i="2"/>
  <c r="L2294" i="2"/>
  <c r="L2295" i="2"/>
  <c r="L2296" i="2"/>
  <c r="L2297" i="2"/>
  <c r="L2298" i="2"/>
  <c r="L2299" i="2"/>
  <c r="L2300" i="2"/>
  <c r="L2301" i="2"/>
  <c r="L2302" i="2"/>
  <c r="L2303" i="2"/>
  <c r="L2304" i="2"/>
  <c r="L2305" i="2"/>
  <c r="L2306" i="2"/>
  <c r="L2307" i="2"/>
  <c r="L2308" i="2"/>
  <c r="L2309" i="2"/>
  <c r="L2310" i="2"/>
  <c r="L2311" i="2"/>
  <c r="L2312" i="2"/>
  <c r="L2313" i="2"/>
  <c r="L2314" i="2"/>
  <c r="L2315" i="2"/>
  <c r="L2316" i="2"/>
  <c r="L2317" i="2"/>
  <c r="L2318" i="2"/>
  <c r="L2319" i="2"/>
  <c r="L2320" i="2"/>
  <c r="L2321" i="2"/>
  <c r="L2322" i="2"/>
  <c r="L2323" i="2"/>
  <c r="L2324" i="2"/>
  <c r="L2325" i="2"/>
  <c r="L2326" i="2"/>
  <c r="L2327" i="2"/>
  <c r="L2328" i="2"/>
  <c r="L2329" i="2"/>
  <c r="L2330" i="2"/>
  <c r="L2331" i="2"/>
  <c r="L2332" i="2"/>
  <c r="L2333" i="2"/>
  <c r="L2334" i="2"/>
  <c r="L2335" i="2"/>
  <c r="L2336" i="2"/>
  <c r="L2337" i="2"/>
  <c r="L2338" i="2"/>
  <c r="L2339" i="2"/>
  <c r="L2340" i="2"/>
  <c r="L2341" i="2"/>
  <c r="L2342" i="2"/>
  <c r="L2343" i="2"/>
  <c r="L2344" i="2"/>
  <c r="L2345" i="2"/>
  <c r="L2346" i="2"/>
  <c r="L2347" i="2"/>
  <c r="L2348" i="2"/>
  <c r="L2349" i="2"/>
  <c r="L2350" i="2"/>
  <c r="L2351" i="2"/>
  <c r="L2352" i="2"/>
  <c r="L2353" i="2"/>
  <c r="L2354" i="2"/>
  <c r="L2355" i="2"/>
  <c r="L2356" i="2"/>
  <c r="L2357" i="2"/>
  <c r="L2358" i="2"/>
  <c r="L2359" i="2"/>
  <c r="L2360" i="2"/>
  <c r="L2361" i="2"/>
  <c r="L2362" i="2"/>
  <c r="L2363" i="2"/>
  <c r="L2364" i="2"/>
  <c r="L2365" i="2"/>
  <c r="L2366" i="2"/>
  <c r="L2367" i="2"/>
  <c r="L2368" i="2"/>
  <c r="L2369" i="2"/>
  <c r="L2370" i="2"/>
  <c r="L2371" i="2"/>
  <c r="L2372" i="2"/>
  <c r="L2373" i="2"/>
  <c r="L2374" i="2"/>
  <c r="L2375" i="2"/>
  <c r="L2376" i="2"/>
  <c r="L2377" i="2"/>
  <c r="L2378" i="2"/>
  <c r="L2379" i="2"/>
  <c r="L2380" i="2"/>
  <c r="L2381" i="2"/>
  <c r="L2382" i="2"/>
  <c r="L2383" i="2"/>
  <c r="L2384" i="2"/>
  <c r="L2385" i="2"/>
  <c r="L2386" i="2"/>
  <c r="L2387" i="2"/>
  <c r="L2388" i="2"/>
  <c r="L2389" i="2"/>
  <c r="L2390" i="2"/>
  <c r="L2391" i="2"/>
  <c r="L2392" i="2"/>
  <c r="L2393" i="2"/>
  <c r="L2394" i="2"/>
  <c r="L2395" i="2"/>
  <c r="L2396" i="2"/>
  <c r="L2397" i="2"/>
  <c r="L2398" i="2"/>
  <c r="L2399" i="2"/>
  <c r="L2400" i="2"/>
  <c r="L2401" i="2"/>
  <c r="L2402" i="2"/>
  <c r="L2403" i="2"/>
  <c r="L2404" i="2"/>
  <c r="L2405" i="2"/>
  <c r="L2406" i="2"/>
  <c r="L2407" i="2"/>
  <c r="L2408" i="2"/>
  <c r="L2409" i="2"/>
  <c r="L2410" i="2"/>
  <c r="L2411" i="2"/>
  <c r="L2412" i="2"/>
  <c r="L2413" i="2"/>
  <c r="L2414" i="2"/>
  <c r="L2415" i="2"/>
  <c r="L2416" i="2"/>
  <c r="L2417" i="2"/>
  <c r="L2418" i="2"/>
  <c r="L2419" i="2"/>
  <c r="L2420" i="2"/>
  <c r="L2421" i="2"/>
  <c r="L2422" i="2"/>
  <c r="L2423" i="2"/>
  <c r="L2424" i="2"/>
  <c r="L2425" i="2"/>
  <c r="L2426" i="2"/>
  <c r="L2427" i="2"/>
  <c r="L2428" i="2"/>
  <c r="L2429" i="2"/>
  <c r="L2430" i="2"/>
  <c r="L2431" i="2"/>
  <c r="L2432" i="2"/>
  <c r="L2433" i="2"/>
  <c r="L2434" i="2"/>
  <c r="L2435" i="2"/>
  <c r="L2436" i="2"/>
  <c r="L2437" i="2"/>
  <c r="L2438" i="2"/>
  <c r="L2439" i="2"/>
  <c r="L2440" i="2"/>
  <c r="L2441" i="2"/>
  <c r="L2442" i="2"/>
  <c r="L2443" i="2"/>
  <c r="L2444" i="2"/>
  <c r="L2445" i="2"/>
  <c r="L2446" i="2"/>
  <c r="L2447" i="2"/>
  <c r="L2448" i="2"/>
  <c r="L2449" i="2"/>
  <c r="L2450" i="2"/>
  <c r="L2451" i="2"/>
  <c r="L2452" i="2"/>
  <c r="L2453" i="2"/>
  <c r="L2454" i="2"/>
  <c r="L2455" i="2"/>
  <c r="L2456" i="2"/>
  <c r="L2457" i="2"/>
  <c r="L2458" i="2"/>
  <c r="L2459" i="2"/>
  <c r="L2460" i="2"/>
  <c r="L2461" i="2"/>
  <c r="L2462" i="2"/>
  <c r="L2463" i="2"/>
  <c r="L2464" i="2"/>
  <c r="L2465" i="2"/>
  <c r="L2466" i="2"/>
  <c r="L2467" i="2"/>
  <c r="L2468" i="2"/>
  <c r="L2469" i="2"/>
  <c r="L2470" i="2"/>
  <c r="L2471" i="2"/>
  <c r="L2472" i="2"/>
  <c r="L2473" i="2"/>
  <c r="L2474" i="2"/>
  <c r="L2475" i="2"/>
  <c r="L2476" i="2"/>
  <c r="L2477" i="2"/>
  <c r="L2478" i="2"/>
  <c r="L2479" i="2"/>
  <c r="L2480" i="2"/>
  <c r="L2481" i="2"/>
  <c r="L2482" i="2"/>
  <c r="L2483" i="2"/>
  <c r="L2484" i="2"/>
  <c r="L2485" i="2"/>
  <c r="L2486" i="2"/>
  <c r="L2487" i="2"/>
  <c r="L2488" i="2"/>
  <c r="L2489" i="2"/>
  <c r="L2490" i="2"/>
  <c r="L2491" i="2"/>
  <c r="L2492" i="2"/>
  <c r="L2493" i="2"/>
  <c r="L2494" i="2"/>
  <c r="L2495" i="2"/>
  <c r="L2496" i="2"/>
  <c r="L2497" i="2"/>
  <c r="L2498" i="2"/>
  <c r="L2499" i="2"/>
  <c r="L2500" i="2"/>
  <c r="L2501" i="2"/>
  <c r="L2502" i="2"/>
  <c r="L2503" i="2"/>
  <c r="L2504" i="2"/>
  <c r="L2505" i="2"/>
  <c r="L2506" i="2"/>
  <c r="L2507" i="2"/>
  <c r="L2508" i="2"/>
  <c r="L2509" i="2"/>
  <c r="L2510" i="2"/>
  <c r="L2511" i="2"/>
  <c r="L2512" i="2"/>
  <c r="L2513" i="2"/>
  <c r="L2514" i="2"/>
  <c r="L2515" i="2"/>
  <c r="L2516" i="2"/>
  <c r="L2517" i="2"/>
  <c r="L2518" i="2"/>
  <c r="L2519" i="2"/>
  <c r="L2520" i="2"/>
  <c r="L2521" i="2"/>
  <c r="L2522" i="2"/>
  <c r="L2523" i="2"/>
  <c r="L2524" i="2"/>
  <c r="L2525" i="2"/>
  <c r="L2526" i="2"/>
  <c r="L2527" i="2"/>
  <c r="L2528" i="2"/>
  <c r="L2529" i="2"/>
  <c r="L2530" i="2"/>
  <c r="L2531" i="2"/>
  <c r="L2532" i="2"/>
  <c r="L2533" i="2"/>
  <c r="L2534" i="2"/>
  <c r="L2535" i="2"/>
  <c r="L2536" i="2"/>
  <c r="L2537" i="2"/>
  <c r="L2538" i="2"/>
  <c r="L2539" i="2"/>
  <c r="L2540" i="2"/>
  <c r="L2541" i="2"/>
  <c r="L2542" i="2"/>
  <c r="L2543" i="2"/>
  <c r="L2544" i="2"/>
  <c r="L2545" i="2"/>
  <c r="L2546" i="2"/>
  <c r="L2547" i="2"/>
  <c r="L2548" i="2"/>
  <c r="L2549" i="2"/>
  <c r="L2550" i="2"/>
  <c r="L2551" i="2"/>
  <c r="L2552" i="2"/>
  <c r="L2553" i="2"/>
  <c r="L2554" i="2"/>
  <c r="L2555" i="2"/>
  <c r="L2556" i="2"/>
  <c r="L2557" i="2"/>
  <c r="L2558" i="2"/>
  <c r="L2559" i="2"/>
  <c r="L2560" i="2"/>
  <c r="L2561" i="2"/>
  <c r="L2562" i="2"/>
  <c r="L2563" i="2"/>
  <c r="L2564" i="2"/>
  <c r="L2565" i="2"/>
  <c r="L2566" i="2"/>
  <c r="L2567" i="2"/>
  <c r="L2568" i="2"/>
  <c r="L2569" i="2"/>
  <c r="L2570" i="2"/>
  <c r="L2571" i="2"/>
  <c r="L2572" i="2"/>
  <c r="L2573" i="2"/>
  <c r="L2574" i="2"/>
  <c r="L2575" i="2"/>
  <c r="L2576" i="2"/>
  <c r="L2577" i="2"/>
  <c r="L2578" i="2"/>
  <c r="L2579" i="2"/>
  <c r="L2580" i="2"/>
  <c r="L2581" i="2"/>
  <c r="L2582" i="2"/>
  <c r="L2583" i="2"/>
  <c r="L2584" i="2"/>
  <c r="L2585" i="2"/>
  <c r="L2586" i="2"/>
  <c r="L2587" i="2"/>
  <c r="L2588" i="2"/>
  <c r="L2589" i="2"/>
  <c r="L2590" i="2"/>
  <c r="L2591" i="2"/>
  <c r="L2592" i="2"/>
  <c r="L2593" i="2"/>
  <c r="L2594" i="2"/>
  <c r="L2595" i="2"/>
  <c r="L2596" i="2"/>
  <c r="L2597" i="2"/>
  <c r="L2598" i="2"/>
  <c r="L2599" i="2"/>
  <c r="L2600" i="2"/>
  <c r="L2601" i="2"/>
  <c r="L2602" i="2"/>
  <c r="L2603" i="2"/>
  <c r="L2604" i="2"/>
  <c r="L2605" i="2"/>
  <c r="L2606" i="2"/>
  <c r="L2607" i="2"/>
  <c r="L2608" i="2"/>
  <c r="L2609" i="2"/>
  <c r="L2610" i="2"/>
  <c r="L2611" i="2"/>
  <c r="L2612" i="2"/>
  <c r="L2613" i="2"/>
  <c r="L2614" i="2"/>
  <c r="L2615" i="2"/>
  <c r="L2616" i="2"/>
  <c r="L2617" i="2"/>
  <c r="L2618" i="2"/>
  <c r="L2619" i="2"/>
  <c r="L2620" i="2"/>
  <c r="L2621" i="2"/>
  <c r="L2622" i="2"/>
  <c r="L2623" i="2"/>
  <c r="L2624" i="2"/>
  <c r="L2625" i="2"/>
  <c r="L2626" i="2"/>
  <c r="L2627" i="2"/>
  <c r="L2628" i="2"/>
  <c r="L2629" i="2"/>
  <c r="L2630" i="2"/>
  <c r="L2631" i="2"/>
  <c r="L2632" i="2"/>
  <c r="L2633" i="2"/>
  <c r="L2634" i="2"/>
  <c r="L2635" i="2"/>
  <c r="L2636" i="2"/>
  <c r="L2637" i="2"/>
  <c r="L2638" i="2"/>
  <c r="L2639" i="2"/>
  <c r="L2640" i="2"/>
  <c r="L2641" i="2"/>
  <c r="L2642" i="2"/>
  <c r="L2643" i="2"/>
  <c r="L2644" i="2"/>
  <c r="L2645" i="2"/>
  <c r="L2646" i="2"/>
  <c r="L2647" i="2"/>
  <c r="L2648" i="2"/>
  <c r="L2649" i="2"/>
  <c r="L2650" i="2"/>
  <c r="L2651" i="2"/>
  <c r="L2652" i="2"/>
  <c r="L2653" i="2"/>
  <c r="L2654" i="2"/>
  <c r="L2655" i="2"/>
  <c r="L2656" i="2"/>
  <c r="L2657" i="2"/>
  <c r="L2658" i="2"/>
  <c r="L2659" i="2"/>
  <c r="L2660" i="2"/>
  <c r="L2661" i="2"/>
  <c r="L2662" i="2"/>
  <c r="L2663" i="2"/>
  <c r="L2664" i="2"/>
  <c r="L2665" i="2"/>
  <c r="L2666" i="2"/>
  <c r="L2667" i="2"/>
  <c r="L2668" i="2"/>
  <c r="L2669" i="2"/>
  <c r="L2670" i="2"/>
  <c r="L2671" i="2"/>
  <c r="L2672" i="2"/>
  <c r="L2673" i="2"/>
  <c r="L2674" i="2"/>
  <c r="L2675" i="2"/>
  <c r="L2676" i="2"/>
  <c r="L2677" i="2"/>
  <c r="L2678" i="2"/>
  <c r="L2679" i="2"/>
  <c r="L2680" i="2"/>
  <c r="L2681" i="2"/>
  <c r="L2682" i="2"/>
  <c r="L2683" i="2"/>
  <c r="L2684" i="2"/>
  <c r="L2685" i="2"/>
  <c r="L2686" i="2"/>
  <c r="L2687" i="2"/>
  <c r="L2688" i="2"/>
  <c r="L2689" i="2"/>
  <c r="L2690" i="2"/>
  <c r="L2691" i="2"/>
  <c r="L2692" i="2"/>
  <c r="L2693" i="2"/>
  <c r="L2694" i="2"/>
  <c r="L2695" i="2"/>
  <c r="L2696" i="2"/>
  <c r="L2697" i="2"/>
  <c r="L2698" i="2"/>
  <c r="L2699" i="2"/>
  <c r="L2700" i="2"/>
  <c r="L2701" i="2"/>
  <c r="L2702" i="2"/>
  <c r="L2703" i="2"/>
  <c r="L2704" i="2"/>
  <c r="L2705" i="2"/>
  <c r="L2706" i="2"/>
  <c r="L2707" i="2"/>
  <c r="L2708" i="2"/>
  <c r="L2709" i="2"/>
  <c r="L2710" i="2"/>
  <c r="L2711" i="2"/>
  <c r="L2712" i="2"/>
  <c r="L2713" i="2"/>
  <c r="L2714" i="2"/>
  <c r="L2715" i="2"/>
  <c r="L2716" i="2"/>
  <c r="L2717" i="2"/>
  <c r="L2718" i="2"/>
  <c r="L2719" i="2"/>
  <c r="L2720" i="2"/>
  <c r="L2721" i="2"/>
  <c r="L2722" i="2"/>
  <c r="L2723" i="2"/>
  <c r="L2724" i="2"/>
  <c r="L2725" i="2"/>
  <c r="L2726" i="2"/>
  <c r="L2727" i="2"/>
  <c r="L2728" i="2"/>
  <c r="L2729" i="2"/>
  <c r="L2730" i="2"/>
  <c r="L2731" i="2"/>
  <c r="L2732" i="2"/>
  <c r="L2733" i="2"/>
  <c r="L2734" i="2"/>
  <c r="L2735" i="2"/>
  <c r="L2736" i="2"/>
  <c r="L2737" i="2"/>
  <c r="L2738" i="2"/>
  <c r="L2739" i="2"/>
  <c r="L2740" i="2"/>
  <c r="L2741" i="2"/>
  <c r="L2742" i="2"/>
  <c r="L2743" i="2"/>
  <c r="L2744" i="2"/>
  <c r="L2745" i="2"/>
  <c r="L2746" i="2"/>
  <c r="L2747" i="2"/>
  <c r="L2748" i="2"/>
  <c r="L2749" i="2"/>
  <c r="L2750" i="2"/>
  <c r="L2751" i="2"/>
  <c r="L2752" i="2"/>
  <c r="L2753" i="2"/>
  <c r="L2754" i="2"/>
  <c r="L2755" i="2"/>
  <c r="L2756" i="2"/>
  <c r="L2757" i="2"/>
  <c r="L2758" i="2"/>
  <c r="L2759" i="2"/>
  <c r="L2760" i="2"/>
  <c r="L2761" i="2"/>
  <c r="L2762" i="2"/>
  <c r="L2763" i="2"/>
  <c r="L2764" i="2"/>
  <c r="L2765" i="2"/>
  <c r="L2766" i="2"/>
  <c r="L2767" i="2"/>
  <c r="L2768" i="2"/>
  <c r="L2769" i="2"/>
  <c r="L2770" i="2"/>
  <c r="L2771" i="2"/>
  <c r="L2772" i="2"/>
  <c r="L2773" i="2"/>
  <c r="L2774" i="2"/>
  <c r="L2775" i="2"/>
  <c r="L2776" i="2"/>
  <c r="L2777" i="2"/>
  <c r="L2778" i="2"/>
  <c r="L2779" i="2"/>
  <c r="L2780" i="2"/>
  <c r="L2781" i="2"/>
  <c r="L2782" i="2"/>
  <c r="L2783" i="2"/>
  <c r="L2784" i="2"/>
  <c r="L2785" i="2"/>
  <c r="L2786" i="2"/>
  <c r="L2787" i="2"/>
  <c r="L2788" i="2"/>
  <c r="L2789" i="2"/>
  <c r="L2790" i="2"/>
  <c r="L2791" i="2"/>
  <c r="L2792" i="2"/>
  <c r="L2793" i="2"/>
  <c r="L2794" i="2"/>
  <c r="L2795" i="2"/>
  <c r="L2796" i="2"/>
  <c r="L2797" i="2"/>
  <c r="L2798" i="2"/>
  <c r="L2799" i="2"/>
  <c r="L2800" i="2"/>
  <c r="L2801" i="2"/>
  <c r="L2802" i="2"/>
  <c r="L2803" i="2"/>
  <c r="L2804" i="2"/>
  <c r="L2805" i="2"/>
  <c r="L2806" i="2"/>
  <c r="L2807" i="2"/>
  <c r="L2808" i="2"/>
  <c r="L2809" i="2"/>
  <c r="L2810" i="2"/>
  <c r="L2811" i="2"/>
  <c r="L2812" i="2"/>
  <c r="L2813" i="2"/>
  <c r="L2814" i="2"/>
  <c r="L2815" i="2"/>
  <c r="L2816" i="2"/>
  <c r="L2817" i="2"/>
  <c r="L2818" i="2"/>
  <c r="L2819" i="2"/>
  <c r="L2820" i="2"/>
  <c r="L2821" i="2"/>
  <c r="L2822" i="2"/>
  <c r="L2823" i="2"/>
  <c r="L2824" i="2"/>
  <c r="L2825" i="2"/>
  <c r="L2826" i="2"/>
  <c r="L2827" i="2"/>
  <c r="L2828" i="2"/>
  <c r="L2829" i="2"/>
  <c r="L2830" i="2"/>
  <c r="L2831" i="2"/>
  <c r="L2832" i="2"/>
  <c r="L2833" i="2"/>
  <c r="L2834" i="2"/>
  <c r="L2835" i="2"/>
  <c r="L2836" i="2"/>
  <c r="L2837" i="2"/>
  <c r="L2838" i="2"/>
  <c r="L2839" i="2"/>
  <c r="L2840" i="2"/>
  <c r="L2841" i="2"/>
  <c r="L2842" i="2"/>
  <c r="L2843" i="2"/>
  <c r="L2844" i="2"/>
  <c r="L2845" i="2"/>
  <c r="L2846" i="2"/>
  <c r="L2847" i="2"/>
  <c r="L2848" i="2"/>
  <c r="L2849" i="2"/>
  <c r="L2850" i="2"/>
  <c r="L2851" i="2"/>
  <c r="L2852" i="2"/>
  <c r="L2853" i="2"/>
  <c r="L2854" i="2"/>
  <c r="L2855" i="2"/>
  <c r="L2856" i="2"/>
  <c r="L2857" i="2"/>
  <c r="L2858" i="2"/>
  <c r="L2859" i="2"/>
  <c r="L2860" i="2"/>
  <c r="L2861" i="2"/>
  <c r="L2862" i="2"/>
  <c r="L2863" i="2"/>
  <c r="L2864" i="2"/>
  <c r="L2865" i="2"/>
  <c r="L2866" i="2"/>
  <c r="L2867" i="2"/>
  <c r="L2868" i="2"/>
  <c r="L2869" i="2"/>
  <c r="L2870" i="2"/>
  <c r="L2871" i="2"/>
  <c r="L2872" i="2"/>
  <c r="L2873" i="2"/>
  <c r="L2874" i="2"/>
  <c r="L2875" i="2"/>
  <c r="L2876" i="2"/>
  <c r="L2877" i="2"/>
  <c r="L2878" i="2"/>
  <c r="L2879" i="2"/>
  <c r="L2880" i="2"/>
  <c r="L2881" i="2"/>
  <c r="L2882" i="2"/>
  <c r="L2883" i="2"/>
  <c r="L2884" i="2"/>
  <c r="L2885" i="2"/>
  <c r="L2886" i="2"/>
  <c r="L2887" i="2"/>
  <c r="L2888" i="2"/>
  <c r="L2889" i="2"/>
  <c r="L2890" i="2"/>
  <c r="L2891" i="2"/>
  <c r="L2892" i="2"/>
  <c r="L2893" i="2"/>
  <c r="L2894" i="2"/>
  <c r="L2895" i="2"/>
  <c r="L2896" i="2"/>
  <c r="L2897" i="2"/>
  <c r="L2898" i="2"/>
  <c r="L2899" i="2"/>
  <c r="L2900" i="2"/>
  <c r="L2901" i="2"/>
  <c r="L2902" i="2"/>
  <c r="L2903" i="2"/>
  <c r="L2904" i="2"/>
  <c r="L2905" i="2"/>
  <c r="L2906" i="2"/>
  <c r="L2907" i="2"/>
  <c r="L2908" i="2"/>
  <c r="L2909" i="2"/>
  <c r="L2910" i="2"/>
  <c r="L2911" i="2"/>
  <c r="L2912" i="2"/>
  <c r="L2913" i="2"/>
  <c r="L2914" i="2"/>
  <c r="L2915" i="2"/>
  <c r="L2916" i="2"/>
  <c r="L2917" i="2"/>
  <c r="L2918" i="2"/>
  <c r="L2919" i="2"/>
  <c r="L2920" i="2"/>
  <c r="L2921" i="2"/>
  <c r="L2922" i="2"/>
  <c r="L2923" i="2"/>
  <c r="L2924" i="2"/>
  <c r="L2925" i="2"/>
  <c r="L2926" i="2"/>
  <c r="L2927" i="2"/>
  <c r="L2928" i="2"/>
  <c r="L2929" i="2"/>
  <c r="L2930" i="2"/>
  <c r="L2931" i="2"/>
  <c r="L2932" i="2"/>
  <c r="L2933" i="2"/>
  <c r="L2934" i="2"/>
  <c r="L2935" i="2"/>
  <c r="L2936" i="2"/>
  <c r="L2937" i="2"/>
  <c r="L2938" i="2"/>
  <c r="L2939" i="2"/>
  <c r="L2940" i="2"/>
  <c r="L2941" i="2"/>
  <c r="L2942" i="2"/>
  <c r="L2943" i="2"/>
  <c r="L2944" i="2"/>
  <c r="L2945" i="2"/>
  <c r="L2946" i="2"/>
  <c r="L2947" i="2"/>
  <c r="L2948" i="2"/>
  <c r="L2949" i="2"/>
  <c r="L2950" i="2"/>
  <c r="L2951" i="2"/>
  <c r="L2952" i="2"/>
  <c r="L2953" i="2"/>
  <c r="L2954" i="2"/>
  <c r="L2955" i="2"/>
  <c r="L2956" i="2"/>
  <c r="L2957" i="2"/>
  <c r="L2958" i="2"/>
  <c r="L2959" i="2"/>
  <c r="L2960" i="2"/>
  <c r="L2961" i="2"/>
  <c r="L2962" i="2"/>
  <c r="L2963" i="2"/>
  <c r="L2964" i="2"/>
  <c r="L2965" i="2"/>
  <c r="L2966" i="2"/>
  <c r="L2967" i="2"/>
  <c r="L2968" i="2"/>
  <c r="L2969" i="2"/>
  <c r="L2970" i="2"/>
  <c r="L2971" i="2"/>
  <c r="L2972" i="2"/>
  <c r="L2973" i="2"/>
  <c r="L2974" i="2"/>
  <c r="L2975" i="2"/>
  <c r="L2976" i="2"/>
  <c r="L2977" i="2"/>
  <c r="L2978" i="2"/>
  <c r="L2979" i="2"/>
  <c r="L2980" i="2"/>
  <c r="L2981" i="2"/>
  <c r="L2982" i="2"/>
  <c r="L2983" i="2"/>
  <c r="L2984" i="2"/>
  <c r="L2985" i="2"/>
  <c r="L2986" i="2"/>
  <c r="L2987" i="2"/>
  <c r="L2988" i="2"/>
  <c r="L2989" i="2"/>
  <c r="L2990" i="2"/>
  <c r="L2991" i="2"/>
  <c r="L2992" i="2"/>
  <c r="L2993" i="2"/>
  <c r="L2994" i="2"/>
  <c r="L2995" i="2"/>
  <c r="L2996" i="2"/>
  <c r="L2997" i="2"/>
  <c r="L2998" i="2"/>
  <c r="L2999" i="2"/>
  <c r="L3000" i="2"/>
  <c r="L3001" i="2"/>
  <c r="L3002" i="2"/>
  <c r="L3003" i="2"/>
  <c r="L3004" i="2"/>
  <c r="L3005" i="2"/>
  <c r="L3006" i="2"/>
  <c r="L3007" i="2"/>
  <c r="L3008" i="2"/>
  <c r="L3009" i="2"/>
  <c r="L3010" i="2"/>
  <c r="L3011" i="2"/>
  <c r="L3012" i="2"/>
  <c r="L3013" i="2"/>
  <c r="L3014" i="2"/>
  <c r="L3015" i="2"/>
  <c r="L3016" i="2"/>
  <c r="L3017" i="2"/>
  <c r="L3018" i="2"/>
  <c r="L3019" i="2"/>
  <c r="L3020" i="2"/>
  <c r="L3021" i="2"/>
  <c r="L3022" i="2"/>
  <c r="L3023" i="2"/>
  <c r="L3024" i="2"/>
  <c r="L3025" i="2"/>
  <c r="L3026" i="2"/>
  <c r="L3027" i="2"/>
  <c r="L3028" i="2"/>
  <c r="L3029" i="2"/>
  <c r="L3030" i="2"/>
  <c r="L3031" i="2"/>
  <c r="L3032" i="2"/>
  <c r="L3033" i="2"/>
  <c r="L3034" i="2"/>
  <c r="L3035" i="2"/>
  <c r="L3036" i="2"/>
  <c r="L3037" i="2"/>
  <c r="L3038" i="2"/>
  <c r="L3039" i="2"/>
  <c r="L3040" i="2"/>
  <c r="L3041" i="2"/>
  <c r="L3042" i="2"/>
  <c r="L3043" i="2"/>
  <c r="L3044" i="2"/>
  <c r="L3045" i="2"/>
  <c r="L3046" i="2"/>
  <c r="L3047" i="2"/>
  <c r="L3048" i="2"/>
  <c r="L3049" i="2"/>
  <c r="L3050" i="2"/>
  <c r="L3051" i="2"/>
  <c r="L3052" i="2"/>
  <c r="L3053" i="2"/>
  <c r="L3054" i="2"/>
  <c r="L3055" i="2"/>
  <c r="L3056" i="2"/>
  <c r="L3057" i="2"/>
  <c r="L3058" i="2"/>
  <c r="L3059" i="2"/>
  <c r="L3060" i="2"/>
  <c r="L3061" i="2"/>
  <c r="L3062" i="2"/>
  <c r="L3063" i="2"/>
  <c r="L3064" i="2"/>
  <c r="L3065" i="2"/>
  <c r="L3066" i="2"/>
  <c r="L3067" i="2"/>
  <c r="L3068" i="2"/>
  <c r="L3069" i="2"/>
  <c r="L3070" i="2"/>
  <c r="L3071" i="2"/>
  <c r="L3072" i="2"/>
  <c r="L3073" i="2"/>
  <c r="L3074" i="2"/>
  <c r="L3075" i="2"/>
  <c r="L3076" i="2"/>
  <c r="L3077" i="2"/>
  <c r="L3078" i="2"/>
  <c r="L3079" i="2"/>
  <c r="L3080" i="2"/>
  <c r="L3081" i="2"/>
  <c r="L3082" i="2"/>
  <c r="L3083" i="2"/>
  <c r="L3084" i="2"/>
  <c r="L3085" i="2"/>
  <c r="L3086" i="2"/>
  <c r="L3087" i="2"/>
  <c r="L3088" i="2"/>
  <c r="L3089" i="2"/>
  <c r="L3090" i="2"/>
  <c r="L3091" i="2"/>
  <c r="L3092" i="2"/>
  <c r="L3093" i="2"/>
  <c r="L3094" i="2"/>
  <c r="L3095" i="2"/>
  <c r="L3096" i="2"/>
  <c r="L3097" i="2"/>
  <c r="L3098" i="2"/>
  <c r="L3099" i="2"/>
  <c r="L3100" i="2"/>
  <c r="L3101" i="2"/>
  <c r="L3102" i="2"/>
  <c r="L3103" i="2"/>
  <c r="L3104" i="2"/>
  <c r="L3105" i="2"/>
  <c r="L3106" i="2"/>
  <c r="L3107" i="2"/>
  <c r="L3108" i="2"/>
  <c r="L3109" i="2"/>
  <c r="L3110" i="2"/>
  <c r="L3111" i="2"/>
  <c r="L3112" i="2"/>
  <c r="L3113" i="2"/>
  <c r="L3114" i="2"/>
  <c r="L3115" i="2"/>
  <c r="L3116" i="2"/>
  <c r="L3117" i="2"/>
  <c r="L3118" i="2"/>
  <c r="L3119" i="2"/>
  <c r="L3120" i="2"/>
  <c r="L3121" i="2"/>
  <c r="L3122" i="2"/>
  <c r="L3123" i="2"/>
  <c r="L3124" i="2"/>
  <c r="L3125" i="2"/>
  <c r="L3126" i="2"/>
  <c r="L3127" i="2"/>
  <c r="L3128" i="2"/>
  <c r="L3129" i="2"/>
  <c r="L3130" i="2"/>
  <c r="L3131" i="2"/>
  <c r="L3132" i="2"/>
  <c r="L3133" i="2"/>
  <c r="L3134" i="2"/>
  <c r="L3135" i="2"/>
  <c r="L3136" i="2"/>
  <c r="L3137" i="2"/>
  <c r="L3138" i="2"/>
  <c r="L3139" i="2"/>
  <c r="L3140" i="2"/>
  <c r="L3141" i="2"/>
  <c r="L3142" i="2"/>
  <c r="L3143" i="2"/>
  <c r="L3144" i="2"/>
  <c r="L3145" i="2"/>
  <c r="L3146" i="2"/>
  <c r="L3147" i="2"/>
  <c r="L3148" i="2"/>
  <c r="L3149" i="2"/>
  <c r="L3150" i="2"/>
  <c r="L3151" i="2"/>
  <c r="L3152" i="2"/>
  <c r="L3153" i="2"/>
  <c r="L3154" i="2"/>
  <c r="L3155" i="2"/>
  <c r="L3156" i="2"/>
  <c r="L3157" i="2"/>
  <c r="L3158" i="2"/>
  <c r="L3159" i="2"/>
  <c r="L3160" i="2"/>
  <c r="L3161" i="2"/>
  <c r="L3162" i="2"/>
  <c r="L3163" i="2"/>
  <c r="L3164" i="2"/>
  <c r="L3165" i="2"/>
  <c r="L3166" i="2"/>
  <c r="L3167" i="2"/>
  <c r="L3168" i="2"/>
  <c r="L3169" i="2"/>
  <c r="L3170" i="2"/>
  <c r="L3171" i="2"/>
  <c r="L3172" i="2"/>
  <c r="L3173" i="2"/>
  <c r="L3174" i="2"/>
  <c r="L3175" i="2"/>
  <c r="L3176" i="2"/>
  <c r="L3177" i="2"/>
  <c r="L3178" i="2"/>
  <c r="L3179" i="2"/>
  <c r="L3180" i="2"/>
  <c r="L3181" i="2"/>
  <c r="L3182" i="2"/>
  <c r="L3183" i="2"/>
  <c r="L3184" i="2"/>
  <c r="L3185" i="2"/>
  <c r="L3186" i="2"/>
  <c r="L3187" i="2"/>
  <c r="L3188" i="2"/>
  <c r="L3189" i="2"/>
  <c r="L3190" i="2"/>
  <c r="L3191" i="2"/>
  <c r="L3192" i="2"/>
  <c r="L3193" i="2"/>
  <c r="L3194" i="2"/>
  <c r="L3195" i="2"/>
  <c r="L3196" i="2"/>
  <c r="L3197" i="2"/>
  <c r="L3198" i="2"/>
  <c r="L3199" i="2"/>
  <c r="L3200" i="2"/>
  <c r="L3201" i="2"/>
  <c r="L3202" i="2"/>
  <c r="L3203" i="2"/>
  <c r="L3204" i="2"/>
  <c r="L3205" i="2"/>
  <c r="L3206" i="2"/>
  <c r="L3207" i="2"/>
  <c r="L3208" i="2"/>
  <c r="L3209" i="2"/>
  <c r="L3210" i="2"/>
  <c r="L3211" i="2"/>
  <c r="L3212" i="2"/>
  <c r="L3213" i="2"/>
  <c r="L3214" i="2"/>
  <c r="L3215" i="2"/>
  <c r="L3216" i="2"/>
  <c r="L3217" i="2"/>
  <c r="L3218" i="2"/>
  <c r="L3219" i="2"/>
  <c r="L3220" i="2"/>
  <c r="L3221" i="2"/>
  <c r="L3222" i="2"/>
  <c r="L3223" i="2"/>
  <c r="L3224" i="2"/>
  <c r="L3225" i="2"/>
  <c r="L3226" i="2"/>
  <c r="L3227" i="2"/>
  <c r="L3228" i="2"/>
  <c r="L3229" i="2"/>
  <c r="L3230" i="2"/>
  <c r="L3231" i="2"/>
  <c r="L3232" i="2"/>
  <c r="L3233" i="2"/>
  <c r="L3234" i="2"/>
  <c r="L3235" i="2"/>
  <c r="L3236" i="2"/>
  <c r="L3237" i="2"/>
  <c r="L3238" i="2"/>
  <c r="L3239" i="2"/>
  <c r="L3240" i="2"/>
  <c r="L3241" i="2"/>
  <c r="L3242" i="2"/>
  <c r="L3243" i="2"/>
  <c r="L3244" i="2"/>
  <c r="L3245" i="2"/>
  <c r="L3246" i="2"/>
  <c r="L3247" i="2"/>
  <c r="L3248" i="2"/>
  <c r="L3249" i="2"/>
  <c r="L3250" i="2"/>
  <c r="L3251" i="2"/>
  <c r="L3252" i="2"/>
  <c r="L3253" i="2"/>
  <c r="L3254" i="2"/>
  <c r="L3255" i="2"/>
  <c r="L3256" i="2"/>
  <c r="L3257" i="2"/>
  <c r="L3258" i="2"/>
  <c r="L3259" i="2"/>
  <c r="L3260" i="2"/>
  <c r="L3261" i="2"/>
  <c r="L3262" i="2"/>
  <c r="L3263" i="2"/>
  <c r="L3264" i="2"/>
  <c r="L3265" i="2"/>
  <c r="L3266" i="2"/>
  <c r="L3267" i="2"/>
  <c r="L3268" i="2"/>
  <c r="L3269" i="2"/>
  <c r="L3270" i="2"/>
  <c r="L3271" i="2"/>
  <c r="L3272" i="2"/>
  <c r="L3273" i="2"/>
  <c r="L3274" i="2"/>
  <c r="L3275" i="2"/>
  <c r="L3276" i="2"/>
  <c r="L3277" i="2"/>
  <c r="L3278" i="2"/>
  <c r="L3279" i="2"/>
  <c r="L3280" i="2"/>
  <c r="L3281" i="2"/>
  <c r="L3282" i="2"/>
  <c r="L3283" i="2"/>
  <c r="L3284" i="2"/>
  <c r="L3285" i="2"/>
  <c r="L3286" i="2"/>
  <c r="L3287" i="2"/>
  <c r="L3288" i="2"/>
  <c r="L3289" i="2"/>
  <c r="L3290" i="2"/>
  <c r="L3291" i="2"/>
  <c r="L3292" i="2"/>
  <c r="L3293" i="2"/>
  <c r="L3294" i="2"/>
  <c r="L3295" i="2"/>
  <c r="L3296" i="2"/>
  <c r="L3297" i="2"/>
  <c r="L3298" i="2"/>
  <c r="L3299" i="2"/>
  <c r="L3300" i="2"/>
  <c r="L3301" i="2"/>
  <c r="L3302" i="2"/>
  <c r="L3303" i="2"/>
  <c r="L3304" i="2"/>
  <c r="L3305" i="2"/>
  <c r="L3306" i="2"/>
  <c r="L3307" i="2"/>
  <c r="L3308" i="2"/>
  <c r="L3309" i="2"/>
  <c r="L3310" i="2"/>
  <c r="L3311" i="2"/>
  <c r="L3312" i="2"/>
  <c r="L3313" i="2"/>
  <c r="L3314" i="2"/>
  <c r="L3315" i="2"/>
  <c r="L3316" i="2"/>
  <c r="L3317" i="2"/>
  <c r="L3318" i="2"/>
  <c r="L3319" i="2"/>
  <c r="L3320" i="2"/>
  <c r="L3321" i="2"/>
  <c r="L3322" i="2"/>
  <c r="L3323" i="2"/>
  <c r="L3324" i="2"/>
  <c r="L3325" i="2"/>
  <c r="L3326" i="2"/>
  <c r="L3327" i="2"/>
  <c r="L3328" i="2"/>
  <c r="L3329" i="2"/>
  <c r="L3330" i="2"/>
  <c r="L3331" i="2"/>
  <c r="L3332" i="2"/>
  <c r="L3333" i="2"/>
  <c r="L3334" i="2"/>
  <c r="L3335" i="2"/>
  <c r="L3336" i="2"/>
  <c r="L3337" i="2"/>
  <c r="L3338" i="2"/>
  <c r="L3339" i="2"/>
  <c r="L3340" i="2"/>
  <c r="L3341" i="2"/>
  <c r="L3342" i="2"/>
  <c r="L3343" i="2"/>
  <c r="L3344" i="2"/>
  <c r="L3345" i="2"/>
  <c r="L3346" i="2"/>
  <c r="L3347" i="2"/>
  <c r="L3348" i="2"/>
  <c r="L3349" i="2"/>
  <c r="L3350" i="2"/>
  <c r="L3351" i="2"/>
  <c r="L3352" i="2"/>
  <c r="L3353" i="2"/>
  <c r="L3354" i="2"/>
  <c r="L3355" i="2"/>
  <c r="L3356" i="2"/>
  <c r="L3357" i="2"/>
  <c r="L3358" i="2"/>
  <c r="L3359" i="2"/>
  <c r="L3360" i="2"/>
  <c r="L3361" i="2"/>
  <c r="L3362" i="2"/>
  <c r="L3363" i="2"/>
  <c r="L3364" i="2"/>
  <c r="L3365" i="2"/>
  <c r="L3366" i="2"/>
  <c r="L3367" i="2"/>
  <c r="L3368" i="2"/>
  <c r="L3369" i="2"/>
  <c r="L3370" i="2"/>
  <c r="L3371" i="2"/>
  <c r="L3372" i="2"/>
  <c r="L3373" i="2"/>
  <c r="L3374" i="2"/>
  <c r="L3375" i="2"/>
  <c r="L3376" i="2"/>
  <c r="L3377" i="2"/>
  <c r="L3378" i="2"/>
  <c r="L3379" i="2"/>
  <c r="L3380" i="2"/>
  <c r="L3381" i="2"/>
  <c r="L3382" i="2"/>
  <c r="L3383" i="2"/>
  <c r="L3384" i="2"/>
  <c r="L3385" i="2"/>
  <c r="L3386" i="2"/>
  <c r="L3387" i="2"/>
  <c r="L3388" i="2"/>
  <c r="L3389" i="2"/>
  <c r="L3390" i="2"/>
  <c r="L3391" i="2"/>
  <c r="L3392" i="2"/>
  <c r="L3393" i="2"/>
  <c r="L3394" i="2"/>
  <c r="L3395" i="2"/>
  <c r="L3396" i="2"/>
  <c r="L3397" i="2"/>
  <c r="L3398" i="2"/>
  <c r="L3399" i="2"/>
  <c r="L3400" i="2"/>
  <c r="L3401" i="2"/>
  <c r="L3402" i="2"/>
  <c r="L3403" i="2"/>
  <c r="L3404" i="2"/>
  <c r="L3405" i="2"/>
  <c r="L3406" i="2"/>
  <c r="L3407" i="2"/>
  <c r="L3408" i="2"/>
  <c r="L3409" i="2"/>
  <c r="L3410" i="2"/>
  <c r="L3411" i="2"/>
  <c r="L3412" i="2"/>
  <c r="L3413" i="2"/>
  <c r="L3414" i="2"/>
  <c r="L3415" i="2"/>
  <c r="L3416" i="2"/>
  <c r="L3417" i="2"/>
  <c r="L3418" i="2"/>
  <c r="L3419" i="2"/>
  <c r="L3420" i="2"/>
  <c r="L3421" i="2"/>
  <c r="L3422" i="2"/>
  <c r="L3423" i="2"/>
  <c r="L3424" i="2"/>
  <c r="L3425" i="2"/>
  <c r="L3426" i="2"/>
  <c r="L3427" i="2"/>
  <c r="L3428" i="2"/>
  <c r="L3429" i="2"/>
  <c r="L3430" i="2"/>
  <c r="L3431" i="2"/>
  <c r="L3432" i="2"/>
  <c r="L3433" i="2"/>
  <c r="L3434" i="2"/>
  <c r="L3435" i="2"/>
  <c r="L3436" i="2"/>
  <c r="L3437" i="2"/>
  <c r="L3438" i="2"/>
  <c r="L3439" i="2"/>
  <c r="L3440" i="2"/>
  <c r="L3441" i="2"/>
  <c r="L3442" i="2"/>
  <c r="L3443" i="2"/>
  <c r="L3444" i="2"/>
  <c r="L3445" i="2"/>
  <c r="L3446" i="2"/>
  <c r="L3447" i="2"/>
  <c r="L3448" i="2"/>
  <c r="L3449" i="2"/>
  <c r="L3450" i="2"/>
  <c r="L3451" i="2"/>
  <c r="L3452" i="2"/>
  <c r="L3453" i="2"/>
  <c r="L3454" i="2"/>
  <c r="L3455" i="2"/>
  <c r="L3456" i="2"/>
  <c r="L3457" i="2"/>
  <c r="L3458" i="2"/>
  <c r="L3459" i="2"/>
  <c r="L3460" i="2"/>
  <c r="L3461" i="2"/>
  <c r="L3462" i="2"/>
  <c r="L3463" i="2"/>
  <c r="L3464" i="2"/>
  <c r="L3465" i="2"/>
  <c r="L3466" i="2"/>
  <c r="L3467" i="2"/>
  <c r="L3468" i="2"/>
  <c r="L3469" i="2"/>
  <c r="L3470" i="2"/>
  <c r="L3471" i="2"/>
  <c r="L3472" i="2"/>
  <c r="L3473" i="2"/>
  <c r="L3474" i="2"/>
  <c r="L3475" i="2"/>
  <c r="L3476" i="2"/>
  <c r="L3477" i="2"/>
  <c r="L3478" i="2"/>
  <c r="L3479" i="2"/>
  <c r="L3480" i="2"/>
  <c r="L3481" i="2"/>
  <c r="L3482" i="2"/>
  <c r="L3483" i="2"/>
  <c r="L3484" i="2"/>
  <c r="L3485" i="2"/>
  <c r="L3486" i="2"/>
  <c r="L3487" i="2"/>
  <c r="L3488" i="2"/>
  <c r="L3489" i="2"/>
  <c r="L3490" i="2"/>
  <c r="L3491" i="2"/>
  <c r="L3492" i="2"/>
  <c r="L3493" i="2"/>
  <c r="L3494" i="2"/>
  <c r="L3495" i="2"/>
  <c r="L3496" i="2"/>
  <c r="L3497" i="2"/>
  <c r="L3498" i="2"/>
  <c r="L3499" i="2"/>
  <c r="L3500" i="2"/>
  <c r="L3501" i="2"/>
  <c r="L3502" i="2"/>
  <c r="L3503" i="2"/>
  <c r="L3504" i="2"/>
  <c r="L3505" i="2"/>
  <c r="L3506" i="2"/>
  <c r="L3507" i="2"/>
  <c r="L3508" i="2"/>
  <c r="L3509" i="2"/>
  <c r="L3510" i="2"/>
  <c r="L3511" i="2"/>
  <c r="L3512" i="2"/>
  <c r="L3513" i="2"/>
  <c r="L3514" i="2"/>
  <c r="L3515" i="2"/>
  <c r="L3516" i="2"/>
  <c r="L3517" i="2"/>
  <c r="L3518" i="2"/>
  <c r="L3519" i="2"/>
  <c r="L3520" i="2"/>
  <c r="L3521" i="2"/>
  <c r="L3522" i="2"/>
  <c r="L3523" i="2"/>
  <c r="L3524" i="2"/>
  <c r="L3525" i="2"/>
  <c r="L3526" i="2"/>
  <c r="L3527" i="2"/>
  <c r="L3528" i="2"/>
  <c r="L3529" i="2"/>
  <c r="L3530" i="2"/>
  <c r="L3531" i="2"/>
  <c r="L3532" i="2"/>
  <c r="L3533" i="2"/>
  <c r="L3534" i="2"/>
  <c r="L3535" i="2"/>
  <c r="L3536" i="2"/>
  <c r="L3537" i="2"/>
  <c r="L3538" i="2"/>
  <c r="L3539" i="2"/>
  <c r="L3540" i="2"/>
  <c r="L3541" i="2"/>
  <c r="L3542" i="2"/>
  <c r="L3543" i="2"/>
  <c r="L3544" i="2"/>
  <c r="L3545" i="2"/>
  <c r="L3546" i="2"/>
  <c r="L3547" i="2"/>
  <c r="L3548" i="2"/>
  <c r="L3549" i="2"/>
  <c r="L3550" i="2"/>
  <c r="L3551" i="2"/>
  <c r="L3552" i="2"/>
  <c r="L3553" i="2"/>
  <c r="L3554" i="2"/>
  <c r="L3555" i="2"/>
  <c r="L3556" i="2"/>
  <c r="L3557" i="2"/>
  <c r="L3558" i="2"/>
  <c r="L3559" i="2"/>
  <c r="L3560" i="2"/>
  <c r="L3561" i="2"/>
  <c r="L3562" i="2"/>
  <c r="L3563" i="2"/>
  <c r="L3564" i="2"/>
  <c r="L3565" i="2"/>
  <c r="L3566" i="2"/>
  <c r="L3567" i="2"/>
  <c r="L3568" i="2"/>
  <c r="L3569" i="2"/>
  <c r="L3570" i="2"/>
  <c r="L3571" i="2"/>
  <c r="L3572" i="2"/>
  <c r="L3573" i="2"/>
  <c r="L3574" i="2"/>
  <c r="L3575" i="2"/>
  <c r="L3576" i="2"/>
  <c r="L3577" i="2"/>
  <c r="L3578" i="2"/>
  <c r="L3579" i="2"/>
  <c r="L3580" i="2"/>
  <c r="L3581" i="2"/>
  <c r="L3582" i="2"/>
  <c r="L3583" i="2"/>
  <c r="L3584" i="2"/>
  <c r="L3585" i="2"/>
  <c r="L3586" i="2"/>
  <c r="L3587" i="2"/>
  <c r="L3588" i="2"/>
  <c r="L3589" i="2"/>
  <c r="L3590" i="2"/>
  <c r="L3591" i="2"/>
  <c r="L3592" i="2"/>
  <c r="L3593" i="2"/>
  <c r="L3594" i="2"/>
  <c r="L3595" i="2"/>
  <c r="L3596" i="2"/>
  <c r="L3597" i="2"/>
  <c r="L3598" i="2"/>
  <c r="L3599" i="2"/>
  <c r="L3600" i="2"/>
  <c r="L3601" i="2"/>
  <c r="L3602" i="2"/>
  <c r="L3603" i="2"/>
  <c r="L3604" i="2"/>
  <c r="L3605" i="2"/>
  <c r="L3606" i="2"/>
  <c r="L3607" i="2"/>
  <c r="L3608" i="2"/>
  <c r="L3609" i="2"/>
  <c r="L3610" i="2"/>
  <c r="L3611" i="2"/>
  <c r="L3612" i="2"/>
  <c r="L3613" i="2"/>
  <c r="L3614" i="2"/>
  <c r="L3615" i="2"/>
  <c r="L3616" i="2"/>
  <c r="L3617" i="2"/>
  <c r="L3618" i="2"/>
  <c r="L3619" i="2"/>
  <c r="L3620" i="2"/>
  <c r="L3621" i="2"/>
  <c r="L3622" i="2"/>
  <c r="L3623" i="2"/>
  <c r="L3624" i="2"/>
  <c r="L3625" i="2"/>
  <c r="L3626" i="2"/>
  <c r="L3627" i="2"/>
  <c r="L3628" i="2"/>
  <c r="L3629" i="2"/>
  <c r="L3630" i="2"/>
  <c r="L3631" i="2"/>
  <c r="L3632" i="2"/>
  <c r="L3633" i="2"/>
  <c r="L3634" i="2"/>
  <c r="L3635" i="2"/>
  <c r="L3636" i="2"/>
  <c r="L3637" i="2"/>
  <c r="L3638" i="2"/>
  <c r="L3639" i="2"/>
  <c r="L3640" i="2"/>
  <c r="L3641" i="2"/>
  <c r="L3642" i="2"/>
  <c r="L3643" i="2"/>
  <c r="L3644" i="2"/>
  <c r="L3645" i="2"/>
  <c r="L3646" i="2"/>
  <c r="L3647" i="2"/>
  <c r="L3648" i="2"/>
  <c r="L3649" i="2"/>
  <c r="L3650" i="2"/>
  <c r="L3651" i="2"/>
  <c r="L3652" i="2"/>
  <c r="L3653" i="2"/>
  <c r="L3654" i="2"/>
  <c r="L3655" i="2"/>
  <c r="L3656" i="2"/>
  <c r="L3657" i="2"/>
  <c r="L3658" i="2"/>
  <c r="L3659" i="2"/>
  <c r="L3660" i="2"/>
  <c r="L3661" i="2"/>
  <c r="L3662" i="2"/>
  <c r="L3663" i="2"/>
  <c r="L3664" i="2"/>
  <c r="L3665" i="2"/>
  <c r="L3666" i="2"/>
  <c r="L3667" i="2"/>
  <c r="L3668" i="2"/>
  <c r="L3669" i="2"/>
  <c r="L3670" i="2"/>
  <c r="L3671" i="2"/>
  <c r="L3672" i="2"/>
  <c r="L3673" i="2"/>
  <c r="L3674" i="2"/>
  <c r="L3675" i="2"/>
  <c r="L3676" i="2"/>
  <c r="L3677" i="2"/>
  <c r="L3678" i="2"/>
  <c r="L3679" i="2"/>
  <c r="L3680" i="2"/>
  <c r="L3681" i="2"/>
  <c r="L3682" i="2"/>
  <c r="L3683" i="2"/>
  <c r="L3684" i="2"/>
  <c r="L3685" i="2"/>
  <c r="L3686" i="2"/>
  <c r="L3687" i="2"/>
  <c r="L3688" i="2"/>
  <c r="L3689" i="2"/>
  <c r="L3690" i="2"/>
  <c r="L3691" i="2"/>
  <c r="L3692" i="2"/>
  <c r="L3693" i="2"/>
  <c r="L3694" i="2"/>
  <c r="L3695" i="2"/>
  <c r="L3696" i="2"/>
  <c r="L3697" i="2"/>
  <c r="L3698" i="2"/>
  <c r="L3699" i="2"/>
  <c r="L3700" i="2"/>
  <c r="L3701" i="2"/>
  <c r="L3702" i="2"/>
  <c r="L3703" i="2"/>
  <c r="L3704" i="2"/>
  <c r="L3705" i="2"/>
  <c r="L3706" i="2"/>
  <c r="L3707" i="2"/>
  <c r="L3708" i="2"/>
  <c r="L3709" i="2"/>
  <c r="L3710" i="2"/>
  <c r="L3711" i="2"/>
  <c r="L3712" i="2"/>
  <c r="L3713" i="2"/>
  <c r="L3714" i="2"/>
  <c r="L3715" i="2"/>
  <c r="L3716" i="2"/>
  <c r="L3717" i="2"/>
  <c r="L3718" i="2"/>
  <c r="L3719" i="2"/>
  <c r="L3720" i="2"/>
  <c r="L3721" i="2"/>
  <c r="L3722" i="2"/>
  <c r="L3723" i="2"/>
  <c r="L3724" i="2"/>
  <c r="L3725" i="2"/>
  <c r="L3726" i="2"/>
  <c r="L3727" i="2"/>
  <c r="L3728" i="2"/>
  <c r="L3729" i="2"/>
  <c r="L3730" i="2"/>
  <c r="L3731" i="2"/>
  <c r="L3732" i="2"/>
  <c r="L3733" i="2"/>
  <c r="L3734" i="2"/>
  <c r="L3735" i="2"/>
  <c r="L3736" i="2"/>
  <c r="L3737" i="2"/>
  <c r="L3738" i="2"/>
  <c r="L3739" i="2"/>
  <c r="L3740" i="2"/>
  <c r="L3741" i="2"/>
  <c r="L3742" i="2"/>
  <c r="L3743" i="2"/>
  <c r="L3744" i="2"/>
  <c r="L3745" i="2"/>
  <c r="L3746" i="2"/>
  <c r="L3747" i="2"/>
  <c r="L3748" i="2"/>
  <c r="L3749" i="2"/>
  <c r="L3750" i="2"/>
  <c r="L3751" i="2"/>
  <c r="L3752" i="2"/>
  <c r="L3753" i="2"/>
  <c r="L3754" i="2"/>
  <c r="L3755" i="2"/>
  <c r="L3756" i="2"/>
  <c r="L3757" i="2"/>
  <c r="L3758" i="2"/>
  <c r="L3759" i="2"/>
  <c r="L3760" i="2"/>
  <c r="L3761" i="2"/>
  <c r="L3762" i="2"/>
  <c r="L3763" i="2"/>
  <c r="L3764" i="2"/>
  <c r="L3765" i="2"/>
  <c r="L3766" i="2"/>
  <c r="L3767" i="2"/>
  <c r="L3768" i="2"/>
  <c r="L3769" i="2"/>
  <c r="L3770" i="2"/>
  <c r="L3771" i="2"/>
  <c r="L3772" i="2"/>
  <c r="L3773" i="2"/>
  <c r="L3774" i="2"/>
  <c r="L3775" i="2"/>
  <c r="L3776" i="2"/>
  <c r="L3777" i="2"/>
  <c r="L3778" i="2"/>
  <c r="L3779" i="2"/>
  <c r="L3780" i="2"/>
  <c r="L3781" i="2"/>
  <c r="L3782" i="2"/>
  <c r="L3783" i="2"/>
  <c r="L3784" i="2"/>
  <c r="L3785" i="2"/>
  <c r="L3786" i="2"/>
  <c r="L3787" i="2"/>
  <c r="L3788" i="2"/>
  <c r="L3789" i="2"/>
  <c r="L3790" i="2"/>
  <c r="L3791" i="2"/>
  <c r="L3792" i="2"/>
  <c r="L3793" i="2"/>
  <c r="L3794" i="2"/>
  <c r="L3795" i="2"/>
  <c r="L3796" i="2"/>
  <c r="L3797" i="2"/>
  <c r="L3798" i="2"/>
  <c r="L3799" i="2"/>
  <c r="L3800" i="2"/>
  <c r="L3801" i="2"/>
  <c r="L3802" i="2"/>
  <c r="L3803" i="2"/>
  <c r="L3804" i="2"/>
  <c r="L3805" i="2"/>
  <c r="L3806" i="2"/>
  <c r="L3807" i="2"/>
  <c r="L3808" i="2"/>
  <c r="L3809" i="2"/>
  <c r="L3810" i="2"/>
  <c r="L3811" i="2"/>
  <c r="L3812" i="2"/>
  <c r="L3813" i="2"/>
  <c r="L3814" i="2"/>
  <c r="L3815" i="2"/>
  <c r="L3816" i="2"/>
  <c r="L3817" i="2"/>
  <c r="L3818" i="2"/>
  <c r="L3819" i="2"/>
  <c r="L3820" i="2"/>
  <c r="L3821" i="2"/>
  <c r="L3822" i="2"/>
  <c r="L3823" i="2"/>
  <c r="L3824" i="2"/>
  <c r="L3825" i="2"/>
  <c r="L3826" i="2"/>
  <c r="L3827" i="2"/>
  <c r="L3828" i="2"/>
  <c r="L3829" i="2"/>
  <c r="L3830" i="2"/>
  <c r="L3831" i="2"/>
  <c r="L3832" i="2"/>
  <c r="L3833" i="2"/>
  <c r="L3834" i="2"/>
  <c r="L3835" i="2"/>
  <c r="L3836" i="2"/>
  <c r="L3837" i="2"/>
  <c r="L3838" i="2"/>
  <c r="L3839" i="2"/>
  <c r="L3840" i="2"/>
  <c r="L3841" i="2"/>
  <c r="L3842" i="2"/>
  <c r="L3843" i="2"/>
  <c r="L3844" i="2"/>
  <c r="L3845" i="2"/>
  <c r="L3846" i="2"/>
  <c r="L3847" i="2"/>
  <c r="L3848" i="2"/>
  <c r="L3849" i="2"/>
  <c r="L3850" i="2"/>
  <c r="L3851" i="2"/>
  <c r="L3852" i="2"/>
  <c r="L3853" i="2"/>
  <c r="L3854" i="2"/>
  <c r="L3855" i="2"/>
  <c r="L3856" i="2"/>
  <c r="L3857" i="2"/>
  <c r="L3858" i="2"/>
  <c r="L3859" i="2"/>
  <c r="L3860" i="2"/>
  <c r="L3861" i="2"/>
  <c r="L3862" i="2"/>
  <c r="L3863" i="2"/>
  <c r="L3864" i="2"/>
  <c r="L3865" i="2"/>
  <c r="L3866" i="2"/>
  <c r="L3867" i="2"/>
  <c r="L3868" i="2"/>
  <c r="L3869" i="2"/>
  <c r="L3870" i="2"/>
  <c r="L3871" i="2"/>
  <c r="L3872" i="2"/>
  <c r="L3873" i="2"/>
  <c r="L3874" i="2"/>
  <c r="L3875" i="2"/>
  <c r="L3876" i="2"/>
  <c r="L3877" i="2"/>
  <c r="L3878" i="2"/>
  <c r="L3879" i="2"/>
  <c r="L3880" i="2"/>
  <c r="L3881" i="2"/>
  <c r="L3882" i="2"/>
  <c r="L3883" i="2"/>
  <c r="L3884" i="2"/>
  <c r="L3885" i="2"/>
  <c r="L3886" i="2"/>
  <c r="L3887" i="2"/>
  <c r="L3888" i="2"/>
  <c r="L3889" i="2"/>
  <c r="L3890" i="2"/>
  <c r="L3891" i="2"/>
  <c r="L3892" i="2"/>
  <c r="L3893" i="2"/>
  <c r="L3894" i="2"/>
  <c r="L3895" i="2"/>
  <c r="L3896" i="2"/>
  <c r="L3897" i="2"/>
  <c r="L3898" i="2"/>
  <c r="L3899" i="2"/>
  <c r="L3900" i="2"/>
  <c r="L3901" i="2"/>
  <c r="L3902" i="2"/>
  <c r="L3903" i="2"/>
  <c r="L3904" i="2"/>
  <c r="L3905" i="2"/>
  <c r="L3906" i="2"/>
  <c r="L3907" i="2"/>
  <c r="L3908" i="2"/>
  <c r="L3909" i="2"/>
  <c r="L3910" i="2"/>
  <c r="L3911" i="2"/>
  <c r="L3912" i="2"/>
  <c r="L3913" i="2"/>
  <c r="L3914" i="2"/>
  <c r="L3915" i="2"/>
  <c r="L3916" i="2"/>
  <c r="L3917" i="2"/>
  <c r="L3918" i="2"/>
  <c r="L3919" i="2"/>
  <c r="L3920" i="2"/>
  <c r="L3921" i="2"/>
  <c r="L3922" i="2"/>
  <c r="L3923" i="2"/>
  <c r="L3924" i="2"/>
  <c r="L3925" i="2"/>
  <c r="L3926" i="2"/>
  <c r="L3927" i="2"/>
  <c r="L3928" i="2"/>
  <c r="L3929" i="2"/>
  <c r="L3930" i="2"/>
  <c r="L3931" i="2"/>
  <c r="L3932" i="2"/>
  <c r="L3933" i="2"/>
  <c r="L3934" i="2"/>
  <c r="L3935" i="2"/>
  <c r="L3936" i="2"/>
  <c r="L3937" i="2"/>
  <c r="L3938" i="2"/>
  <c r="L3939" i="2"/>
  <c r="L3940" i="2"/>
  <c r="L3941" i="2"/>
  <c r="L3942" i="2"/>
  <c r="L3943" i="2"/>
  <c r="L3944" i="2"/>
  <c r="L3945" i="2"/>
  <c r="L3946" i="2"/>
  <c r="L3947" i="2"/>
  <c r="L3948" i="2"/>
  <c r="L3949" i="2"/>
  <c r="L3950" i="2"/>
  <c r="L3951" i="2"/>
  <c r="L3952" i="2"/>
  <c r="L3953" i="2"/>
  <c r="L3954" i="2"/>
  <c r="L3955" i="2"/>
  <c r="L3956" i="2"/>
  <c r="L3957" i="2"/>
  <c r="L3958" i="2"/>
  <c r="L3959" i="2"/>
  <c r="L3960" i="2"/>
  <c r="L3961" i="2"/>
  <c r="L3962" i="2"/>
  <c r="L3963" i="2"/>
  <c r="L3964" i="2"/>
  <c r="L3965" i="2"/>
  <c r="L3966" i="2"/>
  <c r="L3967" i="2"/>
  <c r="L3968" i="2"/>
  <c r="L3969" i="2"/>
  <c r="L3970" i="2"/>
  <c r="L3971" i="2"/>
  <c r="L3972" i="2"/>
  <c r="L3973" i="2"/>
  <c r="L3974" i="2"/>
  <c r="L3975" i="2"/>
  <c r="L3976" i="2"/>
  <c r="L3977" i="2"/>
  <c r="L3978" i="2"/>
  <c r="L3979" i="2"/>
  <c r="L3980" i="2"/>
  <c r="L3981" i="2"/>
  <c r="L3982" i="2"/>
  <c r="L3983" i="2"/>
  <c r="L3984" i="2"/>
  <c r="L3985" i="2"/>
  <c r="L3986" i="2"/>
  <c r="L3987" i="2"/>
  <c r="L3988" i="2"/>
  <c r="L3989" i="2"/>
  <c r="L3990" i="2"/>
  <c r="L3991" i="2"/>
  <c r="L3992" i="2"/>
  <c r="L3993" i="2"/>
  <c r="L3994" i="2"/>
  <c r="L3995" i="2"/>
  <c r="L3996" i="2"/>
  <c r="L3997" i="2"/>
  <c r="L3998" i="2"/>
  <c r="L3999" i="2"/>
  <c r="L4000" i="2"/>
  <c r="L4001" i="2"/>
  <c r="L4002" i="2"/>
  <c r="L4003" i="2"/>
  <c r="L4004" i="2"/>
  <c r="L4005" i="2"/>
  <c r="L4006" i="2"/>
  <c r="L4007" i="2"/>
  <c r="L4008" i="2"/>
  <c r="L4009" i="2"/>
  <c r="L4010" i="2"/>
  <c r="L4011" i="2"/>
  <c r="L4012" i="2"/>
  <c r="L4013" i="2"/>
  <c r="L4014" i="2"/>
  <c r="L4015" i="2"/>
  <c r="L4016" i="2"/>
  <c r="L4017" i="2"/>
  <c r="L4018" i="2"/>
  <c r="L4019" i="2"/>
  <c r="L4020" i="2"/>
  <c r="L4021" i="2"/>
  <c r="L4022" i="2"/>
  <c r="L4023" i="2"/>
  <c r="L4024" i="2"/>
  <c r="L4025" i="2"/>
  <c r="L4026" i="2"/>
  <c r="L4027" i="2"/>
  <c r="L4028" i="2"/>
  <c r="L4029" i="2"/>
  <c r="L4030" i="2"/>
  <c r="L4031" i="2"/>
  <c r="L4032" i="2"/>
  <c r="L4033" i="2"/>
  <c r="L4034" i="2"/>
  <c r="L4035" i="2"/>
  <c r="L4036" i="2"/>
  <c r="L4037" i="2"/>
  <c r="L4038" i="2"/>
  <c r="L4039" i="2"/>
  <c r="L4040" i="2"/>
  <c r="L4041" i="2"/>
  <c r="L4042" i="2"/>
  <c r="L4043" i="2"/>
  <c r="L4044" i="2"/>
  <c r="L4045" i="2"/>
  <c r="L4046" i="2"/>
  <c r="L4047" i="2"/>
  <c r="L4048" i="2"/>
  <c r="L4049" i="2"/>
  <c r="L4050" i="2"/>
  <c r="L4051" i="2"/>
  <c r="L4052" i="2"/>
  <c r="L4053" i="2"/>
  <c r="L4054" i="2"/>
  <c r="L4055" i="2"/>
  <c r="L4056" i="2"/>
  <c r="L4057" i="2"/>
  <c r="L4058" i="2"/>
  <c r="L4059" i="2"/>
  <c r="L4060" i="2"/>
  <c r="L4061" i="2"/>
  <c r="L4062" i="2"/>
  <c r="L4063" i="2"/>
  <c r="L4064" i="2"/>
  <c r="L4065" i="2"/>
  <c r="L4066" i="2"/>
  <c r="L4067" i="2"/>
  <c r="L4068" i="2"/>
  <c r="L4069" i="2"/>
  <c r="L4070" i="2"/>
  <c r="L4071" i="2"/>
  <c r="L4072" i="2"/>
  <c r="L4073" i="2"/>
  <c r="L4074" i="2"/>
  <c r="L4075" i="2"/>
  <c r="L4076" i="2"/>
  <c r="L4077" i="2"/>
  <c r="L4078" i="2"/>
  <c r="L4079" i="2"/>
  <c r="L4080" i="2"/>
  <c r="L4081" i="2"/>
  <c r="L4082" i="2"/>
  <c r="L4083" i="2"/>
  <c r="L4084" i="2"/>
  <c r="L4085" i="2"/>
  <c r="L4086" i="2"/>
  <c r="L4087" i="2"/>
  <c r="L4088" i="2"/>
  <c r="L4089" i="2"/>
  <c r="L4090" i="2"/>
  <c r="L4091" i="2"/>
  <c r="L4092" i="2"/>
  <c r="L4093" i="2"/>
  <c r="L4094" i="2"/>
  <c r="L4095" i="2"/>
  <c r="L4096" i="2"/>
  <c r="L4097" i="2"/>
  <c r="L4098" i="2"/>
  <c r="L4099" i="2"/>
  <c r="L4100" i="2"/>
  <c r="L4101" i="2"/>
  <c r="L4102" i="2"/>
  <c r="L4103" i="2"/>
  <c r="L4104" i="2"/>
  <c r="L4105" i="2"/>
  <c r="L4106" i="2"/>
  <c r="L4107" i="2"/>
  <c r="L4108" i="2"/>
  <c r="L4109" i="2"/>
  <c r="L4110" i="2"/>
  <c r="L4111" i="2"/>
  <c r="L4112" i="2"/>
  <c r="L4113" i="2"/>
  <c r="L4114" i="2"/>
  <c r="L4115" i="2"/>
  <c r="L4116" i="2"/>
  <c r="L4117" i="2"/>
  <c r="L4118" i="2"/>
  <c r="L4119" i="2"/>
  <c r="L4120" i="2"/>
  <c r="L4121" i="2"/>
  <c r="L4122" i="2"/>
  <c r="L4123" i="2"/>
  <c r="L4124" i="2"/>
  <c r="L4125" i="2"/>
  <c r="L4126" i="2"/>
  <c r="L4127" i="2"/>
  <c r="L4128" i="2"/>
  <c r="L4129" i="2"/>
  <c r="L4130" i="2"/>
  <c r="L4131" i="2"/>
  <c r="L4132" i="2"/>
  <c r="L4133" i="2"/>
  <c r="L4134" i="2"/>
  <c r="L4135" i="2"/>
  <c r="L4136" i="2"/>
  <c r="L4137" i="2"/>
  <c r="L4138" i="2"/>
  <c r="L4139" i="2"/>
  <c r="L4140" i="2"/>
  <c r="L4141" i="2"/>
  <c r="L4142" i="2"/>
  <c r="L4143" i="2"/>
  <c r="L4144" i="2"/>
  <c r="L4145" i="2"/>
  <c r="L4146" i="2"/>
  <c r="L4147" i="2"/>
  <c r="L4148" i="2"/>
  <c r="L4149" i="2"/>
  <c r="L4150" i="2"/>
  <c r="L4151" i="2"/>
  <c r="L4152" i="2"/>
  <c r="L4153" i="2"/>
  <c r="L4154" i="2"/>
  <c r="L4155" i="2"/>
  <c r="L4156" i="2"/>
  <c r="L4157" i="2"/>
  <c r="L4158" i="2"/>
  <c r="L4159" i="2"/>
  <c r="L4160" i="2"/>
  <c r="L4161" i="2"/>
  <c r="L4162" i="2"/>
  <c r="L4163" i="2"/>
  <c r="L4164" i="2"/>
  <c r="L4165" i="2"/>
  <c r="L4166" i="2"/>
  <c r="L4167" i="2"/>
  <c r="L4168" i="2"/>
  <c r="L4169" i="2"/>
  <c r="L4170" i="2"/>
  <c r="L4171" i="2"/>
  <c r="L4172" i="2"/>
  <c r="L4173" i="2"/>
  <c r="L4174" i="2"/>
  <c r="L4175" i="2"/>
  <c r="L4176" i="2"/>
  <c r="L4177" i="2"/>
  <c r="L4178" i="2"/>
  <c r="L4179" i="2"/>
  <c r="L4180" i="2"/>
  <c r="L4181" i="2"/>
  <c r="L4182" i="2"/>
  <c r="L4183" i="2"/>
  <c r="L4184" i="2"/>
  <c r="L4185" i="2"/>
  <c r="L4186" i="2"/>
  <c r="L4187" i="2"/>
  <c r="L4188" i="2"/>
  <c r="L4189" i="2"/>
  <c r="L4190" i="2"/>
  <c r="L4191" i="2"/>
  <c r="L4192" i="2"/>
  <c r="L4193" i="2"/>
  <c r="L4194" i="2"/>
  <c r="L4195" i="2"/>
  <c r="L4196" i="2"/>
  <c r="L4197" i="2"/>
  <c r="L4198" i="2"/>
  <c r="L4199" i="2"/>
  <c r="L4200" i="2"/>
  <c r="L4201" i="2"/>
  <c r="L4202" i="2"/>
  <c r="L4203" i="2"/>
  <c r="L4204" i="2"/>
  <c r="L4205" i="2"/>
  <c r="L4206" i="2"/>
  <c r="L4207" i="2"/>
  <c r="L4208" i="2"/>
  <c r="L4209" i="2"/>
  <c r="L4210" i="2"/>
  <c r="L4211" i="2"/>
  <c r="L4212" i="2"/>
  <c r="L4213" i="2"/>
  <c r="L4214" i="2"/>
  <c r="L4215" i="2"/>
  <c r="L4216" i="2"/>
  <c r="L4217" i="2"/>
  <c r="L4218" i="2"/>
  <c r="L4219" i="2"/>
  <c r="L4220" i="2"/>
  <c r="L4221" i="2"/>
  <c r="L4222" i="2"/>
  <c r="L4223" i="2"/>
  <c r="L4224" i="2"/>
  <c r="L4225" i="2"/>
  <c r="L4226" i="2"/>
  <c r="L4227" i="2"/>
  <c r="L4228" i="2"/>
  <c r="L4229" i="2"/>
  <c r="L4230" i="2"/>
  <c r="L4231" i="2"/>
  <c r="L4232" i="2"/>
  <c r="L4233" i="2"/>
  <c r="L4234" i="2"/>
  <c r="L4235" i="2"/>
  <c r="L4236" i="2"/>
  <c r="L4237" i="2"/>
  <c r="L4238" i="2"/>
  <c r="L4239" i="2"/>
  <c r="L4240" i="2"/>
  <c r="L4241" i="2"/>
  <c r="L4242" i="2"/>
  <c r="L4243" i="2"/>
  <c r="L4244" i="2"/>
  <c r="L4245" i="2"/>
  <c r="L4246" i="2"/>
  <c r="L4247" i="2"/>
  <c r="L4248" i="2"/>
  <c r="L4249" i="2"/>
  <c r="L4250" i="2"/>
  <c r="L4251" i="2"/>
  <c r="L4252" i="2"/>
  <c r="L4253" i="2"/>
  <c r="L4254" i="2"/>
  <c r="L4255" i="2"/>
  <c r="L4256" i="2"/>
  <c r="L4257" i="2"/>
  <c r="L4258" i="2"/>
  <c r="L4259" i="2"/>
  <c r="L4260" i="2"/>
  <c r="L4261" i="2"/>
  <c r="L4262" i="2"/>
  <c r="L4263" i="2"/>
  <c r="L4264" i="2"/>
  <c r="L4265" i="2"/>
  <c r="L4266" i="2"/>
  <c r="L4267" i="2"/>
  <c r="L4268" i="2"/>
  <c r="L4269" i="2"/>
  <c r="L4270" i="2"/>
  <c r="L4271" i="2"/>
  <c r="L4272" i="2"/>
  <c r="L4273" i="2"/>
  <c r="L4274" i="2"/>
  <c r="L4275" i="2"/>
  <c r="L4276" i="2"/>
  <c r="L4277" i="2"/>
  <c r="L4278" i="2"/>
  <c r="L4279" i="2"/>
  <c r="L4280" i="2"/>
  <c r="L4281" i="2"/>
  <c r="L4282" i="2"/>
  <c r="L4283" i="2"/>
  <c r="L4284" i="2"/>
  <c r="L4285" i="2"/>
  <c r="L4286" i="2"/>
  <c r="L4287" i="2"/>
  <c r="L4288" i="2"/>
  <c r="L4289" i="2"/>
  <c r="L4290" i="2"/>
  <c r="L4291" i="2"/>
  <c r="L4292" i="2"/>
  <c r="L4293" i="2"/>
  <c r="L4294" i="2"/>
  <c r="L4295" i="2"/>
  <c r="L4296" i="2"/>
  <c r="L4297" i="2"/>
  <c r="L4298" i="2"/>
  <c r="L4299" i="2"/>
  <c r="L4300" i="2"/>
  <c r="L4301" i="2"/>
  <c r="L4302" i="2"/>
  <c r="L4303" i="2"/>
  <c r="L4304" i="2"/>
  <c r="L4305" i="2"/>
  <c r="L4306" i="2"/>
  <c r="L4307" i="2"/>
  <c r="L4308" i="2"/>
  <c r="L4309" i="2"/>
  <c r="L4310" i="2"/>
  <c r="L4311" i="2"/>
  <c r="L4312" i="2"/>
  <c r="L4313" i="2"/>
  <c r="L4314" i="2"/>
  <c r="L4315" i="2"/>
  <c r="L4316" i="2"/>
  <c r="L4317" i="2"/>
  <c r="L4318" i="2"/>
  <c r="L4319" i="2"/>
  <c r="L4320" i="2"/>
  <c r="L4321" i="2"/>
  <c r="L4322" i="2"/>
  <c r="L4323" i="2"/>
  <c r="L4324" i="2"/>
  <c r="L4325" i="2"/>
  <c r="L4326" i="2"/>
  <c r="L4327" i="2"/>
  <c r="L4328" i="2"/>
  <c r="L4329" i="2"/>
  <c r="L4330" i="2"/>
  <c r="L4331" i="2"/>
  <c r="L4332" i="2"/>
  <c r="L4333" i="2"/>
  <c r="L4334" i="2"/>
  <c r="L4335" i="2"/>
  <c r="L4336" i="2"/>
  <c r="L4337" i="2"/>
  <c r="L4338" i="2"/>
  <c r="L4339" i="2"/>
  <c r="L4340" i="2"/>
  <c r="L4341" i="2"/>
  <c r="L4342" i="2"/>
  <c r="L4343" i="2"/>
  <c r="L4344" i="2"/>
  <c r="L4345" i="2"/>
  <c r="L4346" i="2"/>
  <c r="L4347" i="2"/>
  <c r="L4348" i="2"/>
  <c r="L4349" i="2"/>
  <c r="L4350" i="2"/>
  <c r="L4351" i="2"/>
  <c r="L4352" i="2"/>
  <c r="L4353" i="2"/>
  <c r="L4354" i="2"/>
  <c r="L4355" i="2"/>
  <c r="L4356" i="2"/>
  <c r="L4357" i="2"/>
  <c r="L4358" i="2"/>
  <c r="L4359" i="2"/>
  <c r="L4360" i="2"/>
  <c r="L4361" i="2"/>
  <c r="L4362" i="2"/>
  <c r="L4363" i="2"/>
  <c r="L4364" i="2"/>
  <c r="L4365" i="2"/>
  <c r="L4366" i="2"/>
  <c r="L4367" i="2"/>
  <c r="L4368" i="2"/>
  <c r="L4369" i="2"/>
  <c r="L4370" i="2"/>
  <c r="L4371" i="2"/>
  <c r="L4372" i="2"/>
  <c r="L4373" i="2"/>
  <c r="L4374" i="2"/>
  <c r="L4375" i="2"/>
  <c r="L4376" i="2"/>
  <c r="L4377" i="2"/>
  <c r="L4378" i="2"/>
  <c r="L4379" i="2"/>
  <c r="L4380" i="2"/>
  <c r="L4381" i="2"/>
  <c r="L4382" i="2"/>
  <c r="L4383" i="2"/>
  <c r="L4384" i="2"/>
  <c r="L4385" i="2"/>
  <c r="L4386" i="2"/>
  <c r="L4387" i="2"/>
  <c r="L4388" i="2"/>
  <c r="L4389" i="2"/>
  <c r="L4390" i="2"/>
  <c r="L4391" i="2"/>
  <c r="L4392" i="2"/>
  <c r="L4393" i="2"/>
  <c r="L4394" i="2"/>
  <c r="L4395" i="2"/>
  <c r="L4396" i="2"/>
  <c r="L4397" i="2"/>
  <c r="L4398" i="2"/>
  <c r="L4399" i="2"/>
  <c r="L4400" i="2"/>
  <c r="L4401" i="2"/>
  <c r="L4402" i="2"/>
  <c r="L4403" i="2"/>
  <c r="L4404" i="2"/>
  <c r="L4405" i="2"/>
  <c r="L4406" i="2"/>
  <c r="L4407" i="2"/>
  <c r="L4408" i="2"/>
  <c r="L4409" i="2"/>
  <c r="L4410" i="2"/>
  <c r="L4411" i="2"/>
  <c r="L4412" i="2"/>
  <c r="L4413" i="2"/>
  <c r="L4414" i="2"/>
  <c r="L4415" i="2"/>
  <c r="L4416" i="2"/>
  <c r="L4417" i="2"/>
  <c r="L4418" i="2"/>
  <c r="L4419" i="2"/>
  <c r="L4420" i="2"/>
  <c r="L4421" i="2"/>
  <c r="L4422" i="2"/>
  <c r="L4423" i="2"/>
  <c r="L4424" i="2"/>
  <c r="L4425" i="2"/>
  <c r="L4426" i="2"/>
  <c r="L4427" i="2"/>
  <c r="L4428" i="2"/>
  <c r="L4429" i="2"/>
  <c r="L4430" i="2"/>
  <c r="L4431" i="2"/>
  <c r="L4432" i="2"/>
  <c r="L4433" i="2"/>
  <c r="L4434" i="2"/>
  <c r="L4435" i="2"/>
  <c r="L4436" i="2"/>
  <c r="L4437" i="2"/>
  <c r="L4438" i="2"/>
  <c r="L4439" i="2"/>
  <c r="L4440" i="2"/>
  <c r="L4441" i="2"/>
  <c r="L4442" i="2"/>
  <c r="L4443" i="2"/>
  <c r="L4444" i="2"/>
  <c r="L4445" i="2"/>
  <c r="L4446" i="2"/>
  <c r="L4447" i="2"/>
  <c r="L4448" i="2"/>
  <c r="L4449" i="2"/>
  <c r="L4450" i="2"/>
  <c r="L4451" i="2"/>
  <c r="L4452" i="2"/>
  <c r="L4453" i="2"/>
  <c r="L4454" i="2"/>
  <c r="L4455" i="2"/>
  <c r="L4456" i="2"/>
  <c r="L4457" i="2"/>
  <c r="L4458" i="2"/>
  <c r="L4459" i="2"/>
  <c r="L4460" i="2"/>
  <c r="L4461" i="2"/>
  <c r="L4462" i="2"/>
  <c r="L4463" i="2"/>
  <c r="L4464" i="2"/>
  <c r="L4465" i="2"/>
  <c r="L4466" i="2"/>
  <c r="L4467" i="2"/>
  <c r="L4468" i="2"/>
  <c r="L4469" i="2"/>
  <c r="L4470" i="2"/>
  <c r="L4471" i="2"/>
  <c r="L4472" i="2"/>
  <c r="L4473" i="2"/>
  <c r="L4474" i="2"/>
  <c r="L4475" i="2"/>
  <c r="L4476" i="2"/>
  <c r="L4477" i="2"/>
  <c r="L4478" i="2"/>
  <c r="L4479" i="2"/>
  <c r="L4480" i="2"/>
  <c r="L4481" i="2"/>
  <c r="L4482" i="2"/>
  <c r="L4483" i="2"/>
  <c r="L4484" i="2"/>
  <c r="L4485" i="2"/>
  <c r="L4486" i="2"/>
  <c r="L4487" i="2"/>
  <c r="L4488" i="2"/>
  <c r="L4489" i="2"/>
  <c r="L4490" i="2"/>
  <c r="L4491" i="2"/>
  <c r="L4492" i="2"/>
  <c r="L4493" i="2"/>
  <c r="L4494" i="2"/>
  <c r="L4495" i="2"/>
  <c r="L4496" i="2"/>
  <c r="L4497" i="2"/>
  <c r="L4498" i="2"/>
  <c r="L4499" i="2"/>
  <c r="L4500" i="2"/>
  <c r="L4501" i="2"/>
  <c r="L4502" i="2"/>
  <c r="L4503" i="2"/>
  <c r="L4504" i="2"/>
  <c r="L4505" i="2"/>
  <c r="L4506" i="2"/>
  <c r="L4507" i="2"/>
  <c r="L4508" i="2"/>
  <c r="L4509" i="2"/>
  <c r="L4510" i="2"/>
  <c r="L4511" i="2"/>
  <c r="L4512" i="2"/>
  <c r="L4513" i="2"/>
  <c r="L4514" i="2"/>
  <c r="L4515" i="2"/>
  <c r="L4516" i="2"/>
  <c r="L4517" i="2"/>
  <c r="L4518" i="2"/>
  <c r="L4519" i="2"/>
  <c r="L4520" i="2"/>
  <c r="L4521" i="2"/>
  <c r="L4522" i="2"/>
  <c r="L4523" i="2"/>
  <c r="L4524" i="2"/>
  <c r="L4525" i="2"/>
  <c r="L4526" i="2"/>
  <c r="L4527" i="2"/>
  <c r="L4528" i="2"/>
  <c r="L4529" i="2"/>
  <c r="L4530" i="2"/>
  <c r="L4531" i="2"/>
  <c r="L4532" i="2"/>
  <c r="L4533" i="2"/>
  <c r="L4534" i="2"/>
  <c r="L4535" i="2"/>
  <c r="L4536" i="2"/>
  <c r="L4537" i="2"/>
  <c r="L4538" i="2"/>
  <c r="L4539" i="2"/>
  <c r="L4540" i="2"/>
  <c r="L4541" i="2"/>
  <c r="L4542" i="2"/>
  <c r="L4543" i="2"/>
  <c r="L4544" i="2"/>
  <c r="L4545" i="2"/>
  <c r="L4546" i="2"/>
  <c r="L4547" i="2"/>
  <c r="L4548" i="2"/>
  <c r="L4549" i="2"/>
  <c r="L4550" i="2"/>
  <c r="L4551" i="2"/>
  <c r="L4552" i="2"/>
  <c r="L4553" i="2"/>
  <c r="L4554" i="2"/>
  <c r="L4555" i="2"/>
  <c r="L4556" i="2"/>
  <c r="L4557" i="2"/>
  <c r="L4558" i="2"/>
  <c r="L4559" i="2"/>
  <c r="L4560" i="2"/>
  <c r="L4561" i="2"/>
  <c r="L4562" i="2"/>
  <c r="L4563" i="2"/>
  <c r="L4564" i="2"/>
  <c r="L4565" i="2"/>
  <c r="L4566" i="2"/>
  <c r="L4567" i="2"/>
  <c r="L4568" i="2"/>
  <c r="L4569" i="2"/>
  <c r="L4570" i="2"/>
  <c r="L4571" i="2"/>
  <c r="L4572" i="2"/>
  <c r="L4573" i="2"/>
  <c r="L4574" i="2"/>
  <c r="L4575" i="2"/>
  <c r="L4576" i="2"/>
  <c r="L4577" i="2"/>
  <c r="L4578" i="2"/>
  <c r="L4579" i="2"/>
  <c r="L4580" i="2"/>
  <c r="L4581" i="2"/>
  <c r="L4582" i="2"/>
  <c r="L4583" i="2"/>
  <c r="L4584" i="2"/>
  <c r="L4585" i="2"/>
  <c r="L4586" i="2"/>
  <c r="L4587" i="2"/>
  <c r="L4588" i="2"/>
  <c r="L4589" i="2"/>
  <c r="L4590" i="2"/>
  <c r="L4591" i="2"/>
  <c r="L4592" i="2"/>
  <c r="L4593" i="2"/>
  <c r="L4594" i="2"/>
  <c r="L4595" i="2"/>
  <c r="L4596" i="2"/>
  <c r="L4597" i="2"/>
  <c r="L4598" i="2"/>
  <c r="L4599" i="2"/>
  <c r="L4600" i="2"/>
  <c r="L4601" i="2"/>
  <c r="L4602" i="2"/>
  <c r="L4603" i="2"/>
  <c r="L4604" i="2"/>
  <c r="L4605" i="2"/>
  <c r="L4606" i="2"/>
  <c r="L4607" i="2"/>
  <c r="L4608" i="2"/>
  <c r="L4609" i="2"/>
  <c r="L4610" i="2"/>
  <c r="L4611" i="2"/>
  <c r="L4612" i="2"/>
  <c r="L4613" i="2"/>
  <c r="L4614" i="2"/>
  <c r="L4615" i="2"/>
  <c r="L4616" i="2"/>
  <c r="L4617" i="2"/>
  <c r="L4618" i="2"/>
  <c r="L4619" i="2"/>
  <c r="L4620" i="2"/>
  <c r="L4621" i="2"/>
  <c r="L4622" i="2"/>
  <c r="L4623" i="2"/>
  <c r="L4624" i="2"/>
  <c r="L4625" i="2"/>
  <c r="L4626" i="2"/>
  <c r="L4627" i="2"/>
  <c r="L4628" i="2"/>
  <c r="L4629" i="2"/>
  <c r="L4630" i="2"/>
  <c r="L4631" i="2"/>
  <c r="L4632" i="2"/>
  <c r="L4633" i="2"/>
  <c r="L4634" i="2"/>
  <c r="L4635" i="2"/>
  <c r="L4636" i="2"/>
  <c r="L4637" i="2"/>
  <c r="L4638" i="2"/>
  <c r="L4639" i="2"/>
  <c r="L4640" i="2"/>
  <c r="L4641" i="2"/>
  <c r="L4642" i="2"/>
  <c r="L4643" i="2"/>
  <c r="L4644" i="2"/>
  <c r="L4645" i="2"/>
  <c r="L4646" i="2"/>
  <c r="L4647" i="2"/>
  <c r="L4648" i="2"/>
  <c r="L4649" i="2"/>
  <c r="L4650" i="2"/>
  <c r="L4651" i="2"/>
  <c r="L4652" i="2"/>
  <c r="L4653" i="2"/>
  <c r="L4654" i="2"/>
  <c r="L4655" i="2"/>
  <c r="L4656" i="2"/>
  <c r="L4657" i="2"/>
  <c r="L4658" i="2"/>
  <c r="L4659" i="2"/>
  <c r="L4660" i="2"/>
  <c r="L4661" i="2"/>
  <c r="L4662" i="2"/>
  <c r="L4663" i="2"/>
  <c r="L4664" i="2"/>
  <c r="L4665" i="2"/>
  <c r="L4666" i="2"/>
  <c r="L4667" i="2"/>
  <c r="L4668" i="2"/>
  <c r="L4669" i="2"/>
  <c r="L4670" i="2"/>
  <c r="L4671" i="2"/>
  <c r="L4672" i="2"/>
  <c r="L4673" i="2"/>
  <c r="L4674" i="2"/>
  <c r="L4675" i="2"/>
  <c r="L4676" i="2"/>
  <c r="L4677" i="2"/>
  <c r="L4678" i="2"/>
  <c r="L4679" i="2"/>
  <c r="L4680" i="2"/>
  <c r="L4681" i="2"/>
  <c r="L4682" i="2"/>
  <c r="L4683" i="2"/>
  <c r="L4684" i="2"/>
  <c r="L4685" i="2"/>
  <c r="L4686" i="2"/>
  <c r="L4687" i="2"/>
  <c r="L4688" i="2"/>
  <c r="L4689" i="2"/>
  <c r="L4690" i="2"/>
  <c r="L4691" i="2"/>
  <c r="L4692" i="2"/>
  <c r="L4693" i="2"/>
  <c r="L4694" i="2"/>
  <c r="L4695" i="2"/>
  <c r="L4696" i="2"/>
  <c r="L4697" i="2"/>
  <c r="L4698" i="2"/>
  <c r="L4699" i="2"/>
  <c r="L4700" i="2"/>
  <c r="L4701" i="2"/>
  <c r="L4702" i="2"/>
  <c r="L4703" i="2"/>
  <c r="L4704" i="2"/>
  <c r="L4705" i="2"/>
  <c r="L4706" i="2"/>
  <c r="L4707" i="2"/>
  <c r="L4708" i="2"/>
  <c r="L4709" i="2"/>
  <c r="L4710" i="2"/>
  <c r="L4711" i="2"/>
  <c r="L4712" i="2"/>
  <c r="L4713" i="2"/>
  <c r="L4714" i="2"/>
  <c r="L4715" i="2"/>
  <c r="L4716" i="2"/>
  <c r="L4717" i="2"/>
  <c r="L4718" i="2"/>
  <c r="L4719" i="2"/>
  <c r="L4720" i="2"/>
  <c r="L4721" i="2"/>
  <c r="L4722" i="2"/>
  <c r="L4723" i="2"/>
  <c r="L4724" i="2"/>
  <c r="L4725" i="2"/>
  <c r="L4726" i="2"/>
  <c r="L4727" i="2"/>
  <c r="L4728" i="2"/>
  <c r="L4729" i="2"/>
  <c r="L4730" i="2"/>
  <c r="L4731" i="2"/>
  <c r="L4732" i="2"/>
  <c r="L4733" i="2"/>
  <c r="L4734" i="2"/>
  <c r="L4735" i="2"/>
  <c r="L4736" i="2"/>
  <c r="L4737" i="2"/>
  <c r="L4738" i="2"/>
  <c r="L4739" i="2"/>
  <c r="L4740" i="2"/>
  <c r="L4741" i="2"/>
  <c r="L4742" i="2"/>
  <c r="L4743" i="2"/>
  <c r="L4744" i="2"/>
  <c r="L4745" i="2"/>
  <c r="L4746" i="2"/>
  <c r="L4747" i="2"/>
  <c r="L4748" i="2"/>
  <c r="L4749" i="2"/>
  <c r="L4750" i="2"/>
  <c r="L4751" i="2"/>
  <c r="L4752" i="2"/>
  <c r="L4753" i="2"/>
  <c r="L4754" i="2"/>
  <c r="L4755" i="2"/>
  <c r="L4756" i="2"/>
  <c r="L4757" i="2"/>
  <c r="L4758" i="2"/>
  <c r="L4759" i="2"/>
  <c r="L4760" i="2"/>
  <c r="L4761" i="2"/>
  <c r="L4762" i="2"/>
  <c r="L4763" i="2"/>
  <c r="L4764" i="2"/>
  <c r="L4765" i="2"/>
  <c r="L4766" i="2"/>
  <c r="L4767" i="2"/>
  <c r="L4768" i="2"/>
  <c r="L4769" i="2"/>
  <c r="L4770" i="2"/>
  <c r="L4771" i="2"/>
  <c r="L4772" i="2"/>
  <c r="L4773" i="2"/>
  <c r="L4774" i="2"/>
  <c r="L4775" i="2"/>
  <c r="L4776" i="2"/>
  <c r="L4777" i="2"/>
  <c r="L4778" i="2"/>
  <c r="L4779" i="2"/>
  <c r="L4780" i="2"/>
  <c r="L4781" i="2"/>
  <c r="L4782" i="2"/>
  <c r="L4783" i="2"/>
  <c r="L4784" i="2"/>
  <c r="L4785" i="2"/>
  <c r="L4786" i="2"/>
  <c r="L4787" i="2"/>
  <c r="L4788" i="2"/>
  <c r="L4789" i="2"/>
  <c r="L4790" i="2"/>
  <c r="L4791" i="2"/>
  <c r="L4792" i="2"/>
  <c r="L4793" i="2"/>
  <c r="L4794" i="2"/>
  <c r="L4795" i="2"/>
  <c r="L4796" i="2"/>
  <c r="L4797" i="2"/>
  <c r="L4798" i="2"/>
  <c r="L4799" i="2"/>
  <c r="L4800" i="2"/>
  <c r="L4801" i="2"/>
  <c r="L4802" i="2"/>
  <c r="L4803" i="2"/>
  <c r="L4804" i="2"/>
  <c r="L4805" i="2"/>
  <c r="L4806" i="2"/>
  <c r="L4807" i="2"/>
  <c r="L4808" i="2"/>
  <c r="L4809" i="2"/>
  <c r="L4810" i="2"/>
  <c r="L4811" i="2"/>
  <c r="L4812" i="2"/>
  <c r="L4813" i="2"/>
  <c r="L4814" i="2"/>
  <c r="L4815" i="2"/>
  <c r="L4816" i="2"/>
  <c r="L4817" i="2"/>
  <c r="L4818" i="2"/>
  <c r="L4819" i="2"/>
  <c r="L4820" i="2"/>
  <c r="L4821" i="2"/>
  <c r="L4822" i="2"/>
  <c r="L4823" i="2"/>
  <c r="L4824" i="2"/>
  <c r="L4825" i="2"/>
  <c r="L4826" i="2"/>
  <c r="L4827" i="2"/>
  <c r="L4828" i="2"/>
  <c r="L4829" i="2"/>
  <c r="L4830" i="2"/>
  <c r="L4831" i="2"/>
  <c r="L4832" i="2"/>
  <c r="L4833" i="2"/>
  <c r="L4834" i="2"/>
  <c r="L4835" i="2"/>
  <c r="L4836" i="2"/>
  <c r="L4837" i="2"/>
  <c r="L4838" i="2"/>
  <c r="L4839" i="2"/>
  <c r="L4840" i="2"/>
  <c r="L4841" i="2"/>
  <c r="L4842" i="2"/>
  <c r="L4843" i="2"/>
  <c r="L4844" i="2"/>
  <c r="L4845" i="2"/>
  <c r="L4846" i="2"/>
  <c r="L4847" i="2"/>
  <c r="L4848" i="2"/>
  <c r="L4849" i="2"/>
  <c r="L4850" i="2"/>
  <c r="L4851" i="2"/>
  <c r="L4852" i="2"/>
  <c r="L4853" i="2"/>
  <c r="L4854" i="2"/>
  <c r="L4855" i="2"/>
  <c r="L4856" i="2"/>
  <c r="L4857" i="2"/>
  <c r="L4858" i="2"/>
  <c r="L4859" i="2"/>
  <c r="L4860" i="2"/>
  <c r="L4861" i="2"/>
  <c r="L4862" i="2"/>
  <c r="L4863" i="2"/>
  <c r="L4864" i="2"/>
  <c r="L4865" i="2"/>
  <c r="L4866" i="2"/>
  <c r="L4867" i="2"/>
  <c r="L4868" i="2"/>
  <c r="L4869" i="2"/>
  <c r="L4870" i="2"/>
  <c r="L4871" i="2"/>
  <c r="L4872" i="2"/>
  <c r="L4873" i="2"/>
  <c r="L4874" i="2"/>
  <c r="L4875" i="2"/>
  <c r="L4876" i="2"/>
  <c r="L4877" i="2"/>
  <c r="L4878" i="2"/>
  <c r="L4879" i="2"/>
  <c r="L4880" i="2"/>
  <c r="L4881" i="2"/>
  <c r="L4882" i="2"/>
  <c r="L4883" i="2"/>
  <c r="L4884" i="2"/>
  <c r="L4885" i="2"/>
  <c r="L4886" i="2"/>
  <c r="L4887" i="2"/>
  <c r="L4888" i="2"/>
  <c r="L4889" i="2"/>
  <c r="L4890" i="2"/>
  <c r="L4891" i="2"/>
  <c r="L4892" i="2"/>
  <c r="L4893" i="2"/>
  <c r="L4894" i="2"/>
  <c r="L4895" i="2"/>
  <c r="L4896" i="2"/>
  <c r="L4897" i="2"/>
  <c r="L4898" i="2"/>
  <c r="L4899" i="2"/>
  <c r="L4900" i="2"/>
  <c r="L4901" i="2"/>
  <c r="L4902" i="2"/>
  <c r="L4903" i="2"/>
  <c r="L4904" i="2"/>
  <c r="L4905" i="2"/>
  <c r="L4906" i="2"/>
  <c r="L4907" i="2"/>
  <c r="L4908" i="2"/>
  <c r="L4909" i="2"/>
  <c r="L4910" i="2"/>
  <c r="L4911" i="2"/>
  <c r="L4912" i="2"/>
  <c r="L4913" i="2"/>
  <c r="L4914" i="2"/>
  <c r="L4915" i="2"/>
  <c r="L4916" i="2"/>
  <c r="L4917" i="2"/>
  <c r="L4918" i="2"/>
  <c r="L4919" i="2"/>
  <c r="L4920" i="2"/>
  <c r="L4921" i="2"/>
  <c r="L4922" i="2"/>
  <c r="L4923" i="2"/>
  <c r="L4924" i="2"/>
  <c r="L4925" i="2"/>
  <c r="L4926" i="2"/>
  <c r="L4927" i="2"/>
  <c r="L4928" i="2"/>
  <c r="L4929" i="2"/>
  <c r="L4930" i="2"/>
  <c r="L4931" i="2"/>
  <c r="L4932" i="2"/>
  <c r="L4933" i="2"/>
  <c r="L4934" i="2"/>
  <c r="L4935" i="2"/>
  <c r="L4936" i="2"/>
  <c r="L4937" i="2"/>
  <c r="L4938" i="2"/>
  <c r="L4939" i="2"/>
  <c r="L4940" i="2"/>
  <c r="L4941" i="2"/>
  <c r="L4942" i="2"/>
  <c r="L4943" i="2"/>
  <c r="L4944" i="2"/>
  <c r="L4945" i="2"/>
  <c r="L4946" i="2"/>
  <c r="L4947" i="2"/>
  <c r="L4948" i="2"/>
  <c r="L4949" i="2"/>
  <c r="L4950" i="2"/>
  <c r="L4951" i="2"/>
  <c r="L4952" i="2"/>
  <c r="L4953" i="2"/>
  <c r="L4954" i="2"/>
  <c r="L4955" i="2"/>
  <c r="L4956" i="2"/>
  <c r="L4957" i="2"/>
  <c r="L4958" i="2"/>
  <c r="L4959" i="2"/>
  <c r="L4960" i="2"/>
  <c r="L4961" i="2"/>
  <c r="L4962" i="2"/>
  <c r="L4963" i="2"/>
  <c r="L4964" i="2"/>
  <c r="L4965" i="2"/>
  <c r="L4966" i="2"/>
  <c r="L4967" i="2"/>
  <c r="L4968" i="2"/>
  <c r="L4969" i="2"/>
  <c r="L4970" i="2"/>
  <c r="L4971" i="2"/>
  <c r="L4972" i="2"/>
  <c r="L4973" i="2"/>
  <c r="L4974" i="2"/>
  <c r="L4975" i="2"/>
  <c r="L4976" i="2"/>
  <c r="L4977" i="2"/>
  <c r="L4978" i="2"/>
  <c r="L4979" i="2"/>
  <c r="L4980" i="2"/>
  <c r="L4981" i="2"/>
  <c r="L4982" i="2"/>
  <c r="L4983" i="2"/>
  <c r="L4984" i="2"/>
  <c r="L4985" i="2"/>
  <c r="L4986" i="2"/>
  <c r="L4987" i="2"/>
  <c r="L4988" i="2"/>
  <c r="L4989" i="2"/>
  <c r="L4990" i="2"/>
  <c r="L4991" i="2"/>
  <c r="L4992" i="2"/>
  <c r="L4993" i="2"/>
  <c r="L4994" i="2"/>
  <c r="L4995" i="2"/>
  <c r="L4996" i="2"/>
  <c r="L4997" i="2"/>
  <c r="L4998" i="2"/>
  <c r="L4999" i="2"/>
  <c r="L5000" i="2"/>
  <c r="L5001" i="2"/>
  <c r="L5002" i="2"/>
  <c r="L5003" i="2"/>
  <c r="L5004" i="2"/>
  <c r="L5005" i="2"/>
  <c r="L5006" i="2"/>
  <c r="L5007" i="2"/>
  <c r="L5008" i="2"/>
  <c r="L5009" i="2"/>
  <c r="L5010" i="2"/>
  <c r="L5011" i="2"/>
  <c r="L5012" i="2"/>
  <c r="L5013" i="2"/>
  <c r="L5014" i="2"/>
  <c r="L5015" i="2"/>
  <c r="L5016" i="2"/>
  <c r="L5017" i="2"/>
  <c r="L5018" i="2"/>
  <c r="L5019" i="2"/>
  <c r="L5020" i="2"/>
  <c r="L5021" i="2"/>
  <c r="L5022" i="2"/>
  <c r="L5023" i="2"/>
  <c r="L5024" i="2"/>
  <c r="L5025" i="2"/>
  <c r="L5026" i="2"/>
  <c r="L5027" i="2"/>
  <c r="L5028" i="2"/>
  <c r="L5029" i="2"/>
  <c r="L5030" i="2"/>
  <c r="L5031" i="2"/>
  <c r="L5032" i="2"/>
  <c r="L5033" i="2"/>
  <c r="L5034" i="2"/>
  <c r="L5035" i="2"/>
  <c r="L5036" i="2"/>
  <c r="L5037" i="2"/>
  <c r="L5038" i="2"/>
  <c r="L5039" i="2"/>
  <c r="L5040" i="2"/>
  <c r="L5041" i="2"/>
  <c r="L5042" i="2"/>
  <c r="L5043" i="2"/>
  <c r="L5044" i="2"/>
  <c r="L5045" i="2"/>
  <c r="L5046" i="2"/>
  <c r="L5047" i="2"/>
  <c r="L5048" i="2"/>
  <c r="L5049" i="2"/>
  <c r="L5050" i="2"/>
  <c r="L5051" i="2"/>
  <c r="L5052" i="2"/>
  <c r="L5053" i="2"/>
  <c r="L5054" i="2"/>
  <c r="L5055" i="2"/>
  <c r="L5056" i="2"/>
  <c r="L5057" i="2"/>
  <c r="L5058" i="2"/>
  <c r="L5059" i="2"/>
  <c r="L5060" i="2"/>
  <c r="L5061" i="2"/>
  <c r="L5062" i="2"/>
  <c r="L5063" i="2"/>
  <c r="L5064" i="2"/>
  <c r="L5065" i="2"/>
  <c r="L5066" i="2"/>
  <c r="L5067" i="2"/>
  <c r="L5068" i="2"/>
  <c r="L5069" i="2"/>
  <c r="L5070" i="2"/>
  <c r="L5071" i="2"/>
  <c r="L5072" i="2"/>
  <c r="L5073" i="2"/>
  <c r="L5074" i="2"/>
  <c r="L5075" i="2"/>
  <c r="L5076" i="2"/>
  <c r="L5077" i="2"/>
  <c r="L5078" i="2"/>
  <c r="L5079" i="2"/>
  <c r="L5080" i="2"/>
  <c r="L5081" i="2"/>
  <c r="L5082" i="2"/>
  <c r="L5083" i="2"/>
  <c r="L5084" i="2"/>
  <c r="L5085" i="2"/>
  <c r="L5086" i="2"/>
  <c r="L5087" i="2"/>
  <c r="L5088" i="2"/>
  <c r="L5089" i="2"/>
  <c r="L5090" i="2"/>
  <c r="L5091" i="2"/>
  <c r="L5092" i="2"/>
  <c r="L5093" i="2"/>
  <c r="L5094" i="2"/>
  <c r="L5095" i="2"/>
  <c r="L5096" i="2"/>
  <c r="L5097" i="2"/>
  <c r="L5098" i="2"/>
  <c r="L5099" i="2"/>
  <c r="L5100" i="2"/>
  <c r="L5101" i="2"/>
  <c r="L5102" i="2"/>
  <c r="L5103" i="2"/>
  <c r="L5104" i="2"/>
  <c r="L5105" i="2"/>
  <c r="L5106" i="2"/>
  <c r="L5107" i="2"/>
  <c r="L5108" i="2"/>
  <c r="L5109" i="2"/>
  <c r="L5110" i="2"/>
  <c r="L5111" i="2"/>
  <c r="L5112" i="2"/>
  <c r="L5113" i="2"/>
  <c r="L5114" i="2"/>
  <c r="L5115" i="2"/>
  <c r="L5116" i="2"/>
  <c r="L5117" i="2"/>
  <c r="L5118" i="2"/>
  <c r="L5119" i="2"/>
  <c r="L5120" i="2"/>
  <c r="L5121" i="2"/>
  <c r="L5122" i="2"/>
  <c r="L5123" i="2"/>
  <c r="L5124" i="2"/>
  <c r="L5125" i="2"/>
  <c r="L5126" i="2"/>
  <c r="L5127" i="2"/>
  <c r="L5128" i="2"/>
  <c r="L5129" i="2"/>
  <c r="L5130" i="2"/>
  <c r="L5131" i="2"/>
  <c r="L5132" i="2"/>
  <c r="L5133" i="2"/>
  <c r="L5134" i="2"/>
  <c r="L5135" i="2"/>
  <c r="L5136" i="2"/>
  <c r="L5137" i="2"/>
  <c r="L5138" i="2"/>
  <c r="L5139" i="2"/>
  <c r="L5140" i="2"/>
  <c r="L5141" i="2"/>
  <c r="L5142" i="2"/>
  <c r="L5143" i="2"/>
  <c r="L5144" i="2"/>
  <c r="L5145" i="2"/>
  <c r="L5146" i="2"/>
  <c r="L5147" i="2"/>
  <c r="L5148" i="2"/>
  <c r="L5149" i="2"/>
  <c r="L5150" i="2"/>
  <c r="L5151" i="2"/>
  <c r="L5152" i="2"/>
  <c r="L5153" i="2"/>
  <c r="L5154" i="2"/>
  <c r="L5155" i="2"/>
  <c r="L5156" i="2"/>
  <c r="L5157" i="2"/>
  <c r="L5158" i="2"/>
  <c r="L5159" i="2"/>
  <c r="L5160" i="2"/>
  <c r="L5161" i="2"/>
  <c r="L5162" i="2"/>
  <c r="L5163" i="2"/>
  <c r="L5164" i="2"/>
  <c r="L5165" i="2"/>
  <c r="L5166" i="2"/>
  <c r="L5167" i="2"/>
  <c r="L5168" i="2"/>
  <c r="L5169" i="2"/>
  <c r="L5170" i="2"/>
  <c r="L5171" i="2"/>
  <c r="L5172" i="2"/>
  <c r="L5173" i="2"/>
  <c r="L5174" i="2"/>
  <c r="L5175" i="2"/>
  <c r="L5176" i="2"/>
  <c r="L5177" i="2"/>
  <c r="L5178" i="2"/>
  <c r="L5179" i="2"/>
  <c r="L5180" i="2"/>
  <c r="L5181" i="2"/>
  <c r="L5182" i="2"/>
  <c r="L5183" i="2"/>
  <c r="L5184" i="2"/>
  <c r="L5185" i="2"/>
  <c r="L5186" i="2"/>
  <c r="L5187" i="2"/>
  <c r="L5188" i="2"/>
  <c r="L5189" i="2"/>
  <c r="L5190" i="2"/>
  <c r="L5191" i="2"/>
  <c r="L5192" i="2"/>
  <c r="L5193" i="2"/>
  <c r="L5194" i="2"/>
  <c r="L5195" i="2"/>
  <c r="L5196" i="2"/>
  <c r="L5197" i="2"/>
  <c r="L5198" i="2"/>
  <c r="L5199" i="2"/>
  <c r="L5200" i="2"/>
  <c r="L5201" i="2"/>
  <c r="L5202" i="2"/>
  <c r="L5203" i="2"/>
  <c r="L5204" i="2"/>
  <c r="L5205" i="2"/>
  <c r="L5206" i="2"/>
  <c r="L5207" i="2"/>
  <c r="L5208" i="2"/>
  <c r="L5209" i="2"/>
  <c r="L5210" i="2"/>
  <c r="L5211" i="2"/>
  <c r="L5212" i="2"/>
  <c r="L5213" i="2"/>
  <c r="L5214" i="2"/>
  <c r="L5215" i="2"/>
  <c r="L5216" i="2"/>
  <c r="L5217" i="2"/>
  <c r="L5218" i="2"/>
  <c r="L5219" i="2"/>
  <c r="L5220" i="2"/>
  <c r="L5221" i="2"/>
  <c r="L5222" i="2"/>
  <c r="L5223" i="2"/>
  <c r="L5224" i="2"/>
  <c r="L5225" i="2"/>
  <c r="L5226" i="2"/>
  <c r="L5227" i="2"/>
  <c r="L5228" i="2"/>
  <c r="L5229" i="2"/>
  <c r="L5230" i="2"/>
  <c r="L5231" i="2"/>
  <c r="L5232" i="2"/>
  <c r="L5233" i="2"/>
  <c r="L5234" i="2"/>
  <c r="L5235" i="2"/>
  <c r="L5236" i="2"/>
  <c r="L5237" i="2"/>
  <c r="L5238" i="2"/>
  <c r="L5239" i="2"/>
  <c r="L5240" i="2"/>
  <c r="L5241" i="2"/>
  <c r="L5242" i="2"/>
  <c r="L5243" i="2"/>
  <c r="L5244" i="2"/>
  <c r="L5245" i="2"/>
  <c r="L5246" i="2"/>
  <c r="L5247" i="2"/>
  <c r="L5248" i="2"/>
  <c r="L5249" i="2"/>
  <c r="L5250" i="2"/>
  <c r="L5251" i="2"/>
  <c r="L5252" i="2"/>
  <c r="L5253" i="2"/>
  <c r="L5254" i="2"/>
  <c r="L5255" i="2"/>
  <c r="L5256" i="2"/>
  <c r="L5257" i="2"/>
  <c r="L5258" i="2"/>
  <c r="L5259" i="2"/>
  <c r="L5260" i="2"/>
  <c r="L5261" i="2"/>
  <c r="L5262" i="2"/>
  <c r="L5263" i="2"/>
  <c r="L5264" i="2"/>
  <c r="L5265" i="2"/>
  <c r="L5266" i="2"/>
  <c r="L5267" i="2"/>
  <c r="L5268" i="2"/>
  <c r="L5269" i="2"/>
  <c r="L5270" i="2"/>
  <c r="L5271" i="2"/>
  <c r="L5272" i="2"/>
  <c r="L5273" i="2"/>
  <c r="L5274" i="2"/>
  <c r="L5275" i="2"/>
  <c r="L5276" i="2"/>
  <c r="L5277" i="2"/>
  <c r="L5278" i="2"/>
  <c r="L5279" i="2"/>
  <c r="L5280" i="2"/>
  <c r="L5281" i="2"/>
  <c r="L5282" i="2"/>
  <c r="L5283" i="2"/>
  <c r="L5284" i="2"/>
  <c r="L5285" i="2"/>
  <c r="L5286" i="2"/>
  <c r="L5287" i="2"/>
  <c r="L5288" i="2"/>
  <c r="L5289" i="2"/>
  <c r="L5290" i="2"/>
  <c r="L5291" i="2"/>
  <c r="L5292" i="2"/>
  <c r="L5293" i="2"/>
  <c r="L5294" i="2"/>
  <c r="L5295" i="2"/>
  <c r="L5296" i="2"/>
  <c r="L5297" i="2"/>
  <c r="L5298" i="2"/>
  <c r="L5299" i="2"/>
  <c r="L5300" i="2"/>
  <c r="L5301" i="2"/>
  <c r="L5302" i="2"/>
  <c r="L5303" i="2"/>
  <c r="L5304" i="2"/>
  <c r="L5305" i="2"/>
  <c r="L5306" i="2"/>
  <c r="L5307" i="2"/>
  <c r="L5308" i="2"/>
  <c r="L5309" i="2"/>
  <c r="L5310" i="2"/>
  <c r="L5311" i="2"/>
  <c r="L5312" i="2"/>
  <c r="L5313" i="2"/>
  <c r="L5314" i="2"/>
  <c r="L5315" i="2"/>
  <c r="L5316" i="2"/>
  <c r="L5317" i="2"/>
  <c r="L5318" i="2"/>
  <c r="L5319" i="2"/>
  <c r="L5320" i="2"/>
  <c r="L5321" i="2"/>
  <c r="L5322" i="2"/>
  <c r="L5323" i="2"/>
  <c r="L5324" i="2"/>
  <c r="L5325" i="2"/>
  <c r="L5326" i="2"/>
  <c r="L5327" i="2"/>
  <c r="L5328" i="2"/>
  <c r="L5329" i="2"/>
  <c r="L5330" i="2"/>
  <c r="L5331" i="2"/>
  <c r="L5332" i="2"/>
  <c r="L5333" i="2"/>
  <c r="L5334" i="2"/>
  <c r="L5335" i="2"/>
  <c r="L5336" i="2"/>
  <c r="L5337" i="2"/>
  <c r="L5338" i="2"/>
  <c r="L5339" i="2"/>
  <c r="L5340" i="2"/>
  <c r="L5341" i="2"/>
  <c r="L5342" i="2"/>
  <c r="L5343" i="2"/>
  <c r="L5344" i="2"/>
  <c r="L5345" i="2"/>
  <c r="L5346" i="2"/>
  <c r="L5347" i="2"/>
  <c r="L5348" i="2"/>
  <c r="L5349" i="2"/>
  <c r="L5350" i="2"/>
  <c r="L5351" i="2"/>
  <c r="L5352" i="2"/>
  <c r="L5353" i="2"/>
  <c r="L5354" i="2"/>
  <c r="L5355" i="2"/>
  <c r="L5356" i="2"/>
  <c r="L5357" i="2"/>
  <c r="L5358" i="2"/>
  <c r="L5359" i="2"/>
  <c r="L5360" i="2"/>
  <c r="L5361" i="2"/>
  <c r="L5362" i="2"/>
  <c r="L5363" i="2"/>
  <c r="L5364" i="2"/>
  <c r="L5365" i="2"/>
  <c r="L5366" i="2"/>
  <c r="L5367" i="2"/>
  <c r="L5368" i="2"/>
  <c r="L5369" i="2"/>
  <c r="L5370" i="2"/>
  <c r="L5371" i="2"/>
  <c r="L5372" i="2"/>
  <c r="L5373" i="2"/>
  <c r="L5374" i="2"/>
  <c r="L5375" i="2"/>
  <c r="L5376" i="2"/>
  <c r="L5377" i="2"/>
  <c r="L5378" i="2"/>
  <c r="L5379" i="2"/>
  <c r="L5380" i="2"/>
  <c r="L5381" i="2"/>
  <c r="L5382" i="2"/>
  <c r="L5383" i="2"/>
  <c r="L5384" i="2"/>
  <c r="L5385" i="2"/>
  <c r="L5386" i="2"/>
  <c r="L5387" i="2"/>
  <c r="L5388" i="2"/>
  <c r="L5389" i="2"/>
  <c r="L5390" i="2"/>
  <c r="L5391" i="2"/>
  <c r="L5392" i="2"/>
  <c r="L5393" i="2"/>
  <c r="L5394" i="2"/>
  <c r="L5395" i="2"/>
  <c r="L5396" i="2"/>
  <c r="L5397" i="2"/>
  <c r="L5398" i="2"/>
  <c r="L5399" i="2"/>
  <c r="L5400" i="2"/>
  <c r="L5401" i="2"/>
  <c r="L5402" i="2"/>
  <c r="L5403" i="2"/>
  <c r="L5404" i="2"/>
  <c r="L5405" i="2"/>
  <c r="L5406" i="2"/>
  <c r="L5407" i="2"/>
  <c r="L5408" i="2"/>
  <c r="L5409" i="2"/>
  <c r="L5410" i="2"/>
  <c r="L5411" i="2"/>
  <c r="L5412" i="2"/>
  <c r="L5413" i="2"/>
  <c r="L5414" i="2"/>
  <c r="L5415" i="2"/>
  <c r="L5416" i="2"/>
  <c r="L5417" i="2"/>
  <c r="L5418" i="2"/>
  <c r="L5419" i="2"/>
  <c r="L5420" i="2"/>
  <c r="L5421" i="2"/>
  <c r="L5422" i="2"/>
  <c r="L5423" i="2"/>
  <c r="L5424" i="2"/>
  <c r="L5425" i="2"/>
  <c r="L5426" i="2"/>
  <c r="L5427" i="2"/>
  <c r="L5428" i="2"/>
  <c r="L5429" i="2"/>
  <c r="L5430" i="2"/>
  <c r="L5431" i="2"/>
  <c r="L5432" i="2"/>
  <c r="L5433" i="2"/>
  <c r="L5434" i="2"/>
  <c r="L5435" i="2"/>
  <c r="L5436" i="2"/>
  <c r="L5437" i="2"/>
  <c r="L5438" i="2"/>
  <c r="L5439" i="2"/>
  <c r="L5440" i="2"/>
  <c r="L5441" i="2"/>
  <c r="L5442" i="2"/>
  <c r="L5443" i="2"/>
  <c r="L5444" i="2"/>
  <c r="L5445" i="2"/>
  <c r="L5446" i="2"/>
  <c r="L5447" i="2"/>
  <c r="L5448" i="2"/>
  <c r="L5449" i="2"/>
  <c r="L5450" i="2"/>
  <c r="L5451" i="2"/>
  <c r="L5452" i="2"/>
  <c r="L5453" i="2"/>
  <c r="L5454" i="2"/>
  <c r="L5455" i="2"/>
  <c r="L5456" i="2"/>
  <c r="L5457" i="2"/>
  <c r="L5458" i="2"/>
  <c r="L5459" i="2"/>
  <c r="L5460" i="2"/>
  <c r="L5461" i="2"/>
  <c r="L5462" i="2"/>
  <c r="L5463" i="2"/>
  <c r="L5464" i="2"/>
  <c r="L5465" i="2"/>
  <c r="L5466" i="2"/>
  <c r="L5467" i="2"/>
  <c r="L5468" i="2"/>
  <c r="L5469" i="2"/>
  <c r="L5470" i="2"/>
  <c r="L5471" i="2"/>
  <c r="L5472" i="2"/>
  <c r="L5473" i="2"/>
  <c r="L5474" i="2"/>
  <c r="L5475" i="2"/>
  <c r="L5476" i="2"/>
  <c r="L5477" i="2"/>
  <c r="L5478" i="2"/>
  <c r="L5479" i="2"/>
  <c r="L5480" i="2"/>
  <c r="L5481" i="2"/>
  <c r="L5482" i="2"/>
  <c r="L5483" i="2"/>
  <c r="L5484" i="2"/>
  <c r="L5485" i="2"/>
  <c r="L5486" i="2"/>
  <c r="L5487" i="2"/>
  <c r="L5488" i="2"/>
  <c r="L5489" i="2"/>
  <c r="L5490" i="2"/>
  <c r="L5491" i="2"/>
  <c r="L5492" i="2"/>
  <c r="L5493" i="2"/>
  <c r="L5494" i="2"/>
  <c r="L5495" i="2"/>
  <c r="L5496" i="2"/>
  <c r="L5497" i="2"/>
  <c r="L5498" i="2"/>
  <c r="L5499" i="2"/>
  <c r="L5500" i="2"/>
  <c r="L5501" i="2"/>
  <c r="L5502" i="2"/>
  <c r="L5503" i="2"/>
  <c r="L5504" i="2"/>
  <c r="L5505" i="2"/>
  <c r="L5506" i="2"/>
  <c r="L5507" i="2"/>
  <c r="L5508" i="2"/>
  <c r="L5509" i="2"/>
  <c r="L5510" i="2"/>
  <c r="L5511" i="2"/>
  <c r="L5512" i="2"/>
  <c r="L5513" i="2"/>
  <c r="L5514" i="2"/>
  <c r="L5515" i="2"/>
  <c r="L5516" i="2"/>
  <c r="L5517" i="2"/>
  <c r="L5518" i="2"/>
  <c r="L5519" i="2"/>
  <c r="L5520" i="2"/>
  <c r="L5521" i="2"/>
  <c r="L5522" i="2"/>
  <c r="L5523" i="2"/>
  <c r="L5524" i="2"/>
  <c r="L5525" i="2"/>
  <c r="L5526" i="2"/>
  <c r="L5527" i="2"/>
  <c r="L5528" i="2"/>
  <c r="L5529" i="2"/>
  <c r="L5530" i="2"/>
  <c r="L5531" i="2"/>
  <c r="L5532" i="2"/>
  <c r="L5533" i="2"/>
  <c r="L5534" i="2"/>
  <c r="L5535" i="2"/>
  <c r="L5536" i="2"/>
  <c r="L5537" i="2"/>
  <c r="L5538" i="2"/>
  <c r="L5539" i="2"/>
  <c r="L5540" i="2"/>
  <c r="L5541" i="2"/>
  <c r="L5542" i="2"/>
  <c r="L5543" i="2"/>
  <c r="L5544" i="2"/>
  <c r="L5545" i="2"/>
  <c r="L5546" i="2"/>
  <c r="L5547" i="2"/>
  <c r="L5548" i="2"/>
  <c r="L5549" i="2"/>
  <c r="L5550" i="2"/>
  <c r="L5551" i="2"/>
  <c r="L5552" i="2"/>
  <c r="L5553" i="2"/>
  <c r="L5554" i="2"/>
  <c r="L5555" i="2"/>
  <c r="L5556" i="2"/>
  <c r="L5557" i="2"/>
  <c r="L5558" i="2"/>
  <c r="L5559" i="2"/>
  <c r="L5560" i="2"/>
  <c r="L5561" i="2"/>
  <c r="L5562" i="2"/>
  <c r="L5563" i="2"/>
  <c r="L5564" i="2"/>
  <c r="L5565" i="2"/>
  <c r="L5566" i="2"/>
  <c r="L5567" i="2"/>
  <c r="L5568" i="2"/>
  <c r="L5569" i="2"/>
  <c r="L5570" i="2"/>
  <c r="L5571" i="2"/>
  <c r="L5572" i="2"/>
  <c r="L5573" i="2"/>
  <c r="L5574" i="2"/>
  <c r="L5575" i="2"/>
  <c r="L5576" i="2"/>
  <c r="L5577" i="2"/>
  <c r="L5578" i="2"/>
  <c r="L5579" i="2"/>
  <c r="L5580" i="2"/>
  <c r="L5581" i="2"/>
  <c r="L5582" i="2"/>
  <c r="L5583" i="2"/>
  <c r="L5584" i="2"/>
  <c r="L5585" i="2"/>
  <c r="L5586" i="2"/>
  <c r="L5587" i="2"/>
  <c r="L5588" i="2"/>
  <c r="L5589" i="2"/>
  <c r="L5590" i="2"/>
  <c r="L5591" i="2"/>
  <c r="L5592" i="2"/>
  <c r="L5593" i="2"/>
  <c r="L5594" i="2"/>
  <c r="L5595" i="2"/>
  <c r="L5596" i="2"/>
  <c r="L5597" i="2"/>
  <c r="L5598" i="2"/>
  <c r="L5599" i="2"/>
  <c r="L5600" i="2"/>
  <c r="L5601" i="2"/>
  <c r="L5602" i="2"/>
  <c r="L5603" i="2"/>
  <c r="L5604" i="2"/>
  <c r="L5605" i="2"/>
  <c r="L5606" i="2"/>
  <c r="L5607" i="2"/>
  <c r="L5608" i="2"/>
  <c r="L5609" i="2"/>
  <c r="L5610" i="2"/>
  <c r="L5611" i="2"/>
  <c r="L5612" i="2"/>
  <c r="L5613" i="2"/>
  <c r="L5614" i="2"/>
  <c r="L5615" i="2"/>
  <c r="L5616" i="2"/>
  <c r="L5617" i="2"/>
  <c r="L5618" i="2"/>
  <c r="L5619" i="2"/>
  <c r="L5620" i="2"/>
  <c r="L5621" i="2"/>
  <c r="L5622" i="2"/>
  <c r="L5623" i="2"/>
  <c r="L5624" i="2"/>
  <c r="L5625" i="2"/>
  <c r="L5626" i="2"/>
  <c r="L5627" i="2"/>
  <c r="L5628" i="2"/>
  <c r="L5629" i="2"/>
  <c r="L5630" i="2"/>
  <c r="L5631" i="2"/>
  <c r="L5632" i="2"/>
  <c r="L5633" i="2"/>
  <c r="L5634" i="2"/>
  <c r="L5635" i="2"/>
  <c r="L5636" i="2"/>
  <c r="L5637" i="2"/>
  <c r="L5638" i="2"/>
  <c r="L5639" i="2"/>
  <c r="L5640" i="2"/>
  <c r="L5641" i="2"/>
  <c r="L5642" i="2"/>
  <c r="L5643" i="2"/>
  <c r="L5644" i="2"/>
  <c r="L5645" i="2"/>
  <c r="L5646" i="2"/>
  <c r="L5647" i="2"/>
  <c r="L5648" i="2"/>
  <c r="L5649" i="2"/>
  <c r="L5650" i="2"/>
  <c r="L5651" i="2"/>
  <c r="L5652" i="2"/>
  <c r="L5653" i="2"/>
  <c r="L5654" i="2"/>
  <c r="L5655" i="2"/>
  <c r="L5656" i="2"/>
  <c r="L5657" i="2"/>
  <c r="L5658" i="2"/>
  <c r="L5659" i="2"/>
  <c r="L5660" i="2"/>
  <c r="L5661" i="2"/>
  <c r="L5662" i="2"/>
  <c r="L5663" i="2"/>
  <c r="L5664" i="2"/>
  <c r="L5665" i="2"/>
  <c r="L5666" i="2"/>
  <c r="L5667" i="2"/>
  <c r="L5668" i="2"/>
  <c r="L5669" i="2"/>
  <c r="L5670" i="2"/>
  <c r="L5671" i="2"/>
  <c r="L5672" i="2"/>
  <c r="L5673" i="2"/>
  <c r="L5674" i="2"/>
  <c r="L5675" i="2"/>
  <c r="L5676" i="2"/>
  <c r="L5677" i="2"/>
  <c r="L5678" i="2"/>
  <c r="L5679" i="2"/>
  <c r="L5680" i="2"/>
  <c r="L5681" i="2"/>
  <c r="L5682" i="2"/>
  <c r="L5683" i="2"/>
  <c r="L5684" i="2"/>
  <c r="L5685" i="2"/>
  <c r="L5686" i="2"/>
  <c r="L5687" i="2"/>
  <c r="L5688" i="2"/>
  <c r="L5689" i="2"/>
  <c r="L5690" i="2"/>
  <c r="L5691" i="2"/>
  <c r="L5692" i="2"/>
  <c r="L5693" i="2"/>
  <c r="L5694" i="2"/>
  <c r="L5695" i="2"/>
  <c r="L5696" i="2"/>
  <c r="L5697" i="2"/>
  <c r="L5698" i="2"/>
  <c r="L5699" i="2"/>
  <c r="L5700" i="2"/>
  <c r="L5701" i="2"/>
  <c r="L5702" i="2"/>
  <c r="L5703" i="2"/>
  <c r="L5704" i="2"/>
  <c r="L5705" i="2"/>
  <c r="L5706" i="2"/>
  <c r="L5707" i="2"/>
  <c r="L5708" i="2"/>
  <c r="L5709" i="2"/>
  <c r="L5710" i="2"/>
  <c r="L5711" i="2"/>
  <c r="L5712" i="2"/>
  <c r="L5713" i="2"/>
  <c r="L5714" i="2"/>
  <c r="L5715" i="2"/>
  <c r="L5716" i="2"/>
  <c r="L5717" i="2"/>
  <c r="L5718" i="2"/>
  <c r="L5719" i="2"/>
  <c r="L5720" i="2"/>
  <c r="L5721" i="2"/>
  <c r="L5722" i="2"/>
  <c r="L5723" i="2"/>
  <c r="L5724" i="2"/>
  <c r="L5725" i="2"/>
  <c r="L5726" i="2"/>
  <c r="L5727" i="2"/>
  <c r="L5728" i="2"/>
  <c r="L5729" i="2"/>
  <c r="L5730" i="2"/>
  <c r="L5731" i="2"/>
  <c r="L5732" i="2"/>
  <c r="L5733" i="2"/>
  <c r="L5734" i="2"/>
  <c r="L5735" i="2"/>
  <c r="L5736" i="2"/>
  <c r="L5737" i="2"/>
  <c r="L5738" i="2"/>
  <c r="L5739" i="2"/>
  <c r="L5740" i="2"/>
  <c r="L5741" i="2"/>
  <c r="L5742" i="2"/>
  <c r="L5743" i="2"/>
  <c r="L5744" i="2"/>
  <c r="L5745" i="2"/>
  <c r="L5746" i="2"/>
  <c r="L5747" i="2"/>
  <c r="L5748" i="2"/>
  <c r="L5749" i="2"/>
  <c r="L5750" i="2"/>
  <c r="L5751" i="2"/>
  <c r="L5752" i="2"/>
  <c r="L5753" i="2"/>
  <c r="L5754" i="2"/>
  <c r="L5755" i="2"/>
  <c r="L5756" i="2"/>
  <c r="L5757" i="2"/>
  <c r="L5758" i="2"/>
  <c r="L5759" i="2"/>
  <c r="L5760" i="2"/>
  <c r="L5761" i="2"/>
  <c r="L5762" i="2"/>
  <c r="L5763" i="2"/>
  <c r="L5764" i="2"/>
  <c r="L5765" i="2"/>
  <c r="L5766" i="2"/>
  <c r="L5767" i="2"/>
  <c r="L5768" i="2"/>
  <c r="L5769" i="2"/>
  <c r="L5770" i="2"/>
  <c r="L5771" i="2"/>
  <c r="L5772" i="2"/>
  <c r="L5773" i="2"/>
  <c r="L5774" i="2"/>
  <c r="L5775" i="2"/>
  <c r="L5776" i="2"/>
  <c r="L5777" i="2"/>
  <c r="L5778" i="2"/>
  <c r="L5779" i="2"/>
  <c r="L5780" i="2"/>
  <c r="L5781" i="2"/>
  <c r="L5782" i="2"/>
  <c r="L5783" i="2"/>
  <c r="L5784" i="2"/>
  <c r="L5785" i="2"/>
  <c r="L5786" i="2"/>
  <c r="L5787" i="2"/>
  <c r="L5788" i="2"/>
  <c r="L5789" i="2"/>
  <c r="L5790" i="2"/>
  <c r="L5791" i="2"/>
  <c r="L5792" i="2"/>
  <c r="L5793" i="2"/>
  <c r="L5794" i="2"/>
  <c r="L5795" i="2"/>
  <c r="L5796" i="2"/>
  <c r="L5797" i="2"/>
  <c r="L5798" i="2"/>
  <c r="L5799" i="2"/>
  <c r="L5800" i="2"/>
  <c r="L5801" i="2"/>
  <c r="L5802" i="2"/>
  <c r="L5803" i="2"/>
  <c r="L5804" i="2"/>
  <c r="L5805" i="2"/>
  <c r="L5806" i="2"/>
  <c r="L5807" i="2"/>
  <c r="L5808" i="2"/>
  <c r="L5809" i="2"/>
  <c r="L5810" i="2"/>
  <c r="L5811" i="2"/>
  <c r="L5812" i="2"/>
  <c r="L5813" i="2"/>
  <c r="L5814" i="2"/>
  <c r="L5815" i="2"/>
  <c r="L5816" i="2"/>
  <c r="L5817" i="2"/>
  <c r="L5818" i="2"/>
  <c r="L5819" i="2"/>
  <c r="L5820" i="2"/>
  <c r="L5821" i="2"/>
  <c r="L5822" i="2"/>
  <c r="L5823" i="2"/>
  <c r="L5824" i="2"/>
  <c r="L5825" i="2"/>
  <c r="L5826" i="2"/>
  <c r="L5827" i="2"/>
  <c r="L5828" i="2"/>
  <c r="L5829" i="2"/>
  <c r="L5830" i="2"/>
  <c r="L5831" i="2"/>
  <c r="L5832" i="2"/>
  <c r="L5833" i="2"/>
  <c r="L5834" i="2"/>
  <c r="L5835" i="2"/>
  <c r="L5836" i="2"/>
  <c r="L5837" i="2"/>
  <c r="L5838" i="2"/>
  <c r="L5839" i="2"/>
  <c r="L5840" i="2"/>
  <c r="L5841" i="2"/>
  <c r="L5842" i="2"/>
  <c r="L5843" i="2"/>
  <c r="L5844" i="2"/>
  <c r="L5845" i="2"/>
  <c r="L5846" i="2"/>
  <c r="L5847" i="2"/>
  <c r="L5848" i="2"/>
  <c r="L5849" i="2"/>
  <c r="L5850" i="2"/>
  <c r="L5851" i="2"/>
  <c r="L5852" i="2"/>
  <c r="L5853" i="2"/>
  <c r="L5854" i="2"/>
  <c r="L5855" i="2"/>
  <c r="L5856" i="2"/>
  <c r="L5857" i="2"/>
  <c r="L5858" i="2"/>
  <c r="L5859" i="2"/>
  <c r="L5860" i="2"/>
  <c r="L5861" i="2"/>
  <c r="L5862" i="2"/>
  <c r="L5863" i="2"/>
  <c r="L5864" i="2"/>
  <c r="L5865" i="2"/>
  <c r="L5866" i="2"/>
  <c r="L5867" i="2"/>
  <c r="L5868" i="2"/>
  <c r="L5869" i="2"/>
  <c r="L5870" i="2"/>
  <c r="L5871" i="2"/>
  <c r="L5872" i="2"/>
  <c r="L5873" i="2"/>
  <c r="L5874" i="2"/>
  <c r="L5875" i="2"/>
  <c r="L5876" i="2"/>
  <c r="L5877" i="2"/>
  <c r="L5878" i="2"/>
  <c r="L5879" i="2"/>
  <c r="L5880" i="2"/>
  <c r="L5881" i="2"/>
  <c r="L5882" i="2"/>
  <c r="L5883" i="2"/>
  <c r="L5884" i="2"/>
  <c r="L5885" i="2"/>
  <c r="L5886" i="2"/>
  <c r="L5887" i="2"/>
  <c r="L5888" i="2"/>
  <c r="L5889" i="2"/>
  <c r="L5890" i="2"/>
  <c r="L5891" i="2"/>
  <c r="L5892" i="2"/>
  <c r="L5893" i="2"/>
  <c r="L5894" i="2"/>
  <c r="L5895" i="2"/>
  <c r="L5896" i="2"/>
  <c r="L5897" i="2"/>
  <c r="L5898" i="2"/>
  <c r="L5899" i="2"/>
  <c r="L5900" i="2"/>
  <c r="L5901" i="2"/>
  <c r="L5902" i="2"/>
  <c r="L5903" i="2"/>
  <c r="L5904" i="2"/>
  <c r="L5905" i="2"/>
  <c r="L5906" i="2"/>
  <c r="L5907" i="2"/>
  <c r="L5908" i="2"/>
  <c r="L5909" i="2"/>
  <c r="L5910" i="2"/>
  <c r="L5911" i="2"/>
  <c r="L5912" i="2"/>
  <c r="L5913" i="2"/>
  <c r="L5914" i="2"/>
  <c r="L5915" i="2"/>
  <c r="L5916" i="2"/>
  <c r="L5917" i="2"/>
  <c r="L5918" i="2"/>
  <c r="L5919" i="2"/>
  <c r="L5920" i="2"/>
  <c r="L5921" i="2"/>
  <c r="L5922" i="2"/>
  <c r="L5923" i="2"/>
  <c r="L5924" i="2"/>
  <c r="L5925" i="2"/>
  <c r="L5926" i="2"/>
  <c r="L5927" i="2"/>
  <c r="L5928" i="2"/>
  <c r="L5929" i="2"/>
  <c r="L5930" i="2"/>
  <c r="L5931" i="2"/>
  <c r="L5932" i="2"/>
  <c r="L5933" i="2"/>
  <c r="L5934" i="2"/>
  <c r="L5935" i="2"/>
  <c r="L5936" i="2"/>
  <c r="L5937" i="2"/>
  <c r="L5938" i="2"/>
  <c r="L5939" i="2"/>
  <c r="L5940" i="2"/>
  <c r="L5941" i="2"/>
  <c r="L5942" i="2"/>
  <c r="L5943" i="2"/>
  <c r="L5944" i="2"/>
  <c r="L5945" i="2"/>
  <c r="L5946" i="2"/>
  <c r="L5947" i="2"/>
  <c r="L5948" i="2"/>
  <c r="L5949" i="2"/>
  <c r="L5950" i="2"/>
  <c r="L5951" i="2"/>
  <c r="L5952" i="2"/>
  <c r="L5953" i="2"/>
  <c r="L5954" i="2"/>
  <c r="L5955" i="2"/>
  <c r="L5956" i="2"/>
  <c r="L5957" i="2"/>
  <c r="L5958" i="2"/>
  <c r="L5959" i="2"/>
  <c r="L5960" i="2"/>
  <c r="L5961" i="2"/>
  <c r="L5962" i="2"/>
  <c r="L5963" i="2"/>
  <c r="L5964" i="2"/>
  <c r="L5965" i="2"/>
  <c r="L5966" i="2"/>
  <c r="L5967" i="2"/>
  <c r="L5968" i="2"/>
  <c r="L5969" i="2"/>
  <c r="L5970" i="2"/>
  <c r="L5971" i="2"/>
  <c r="L5972" i="2"/>
  <c r="L5973" i="2"/>
  <c r="L5974" i="2"/>
  <c r="L5975" i="2"/>
  <c r="L5976" i="2"/>
  <c r="L5977" i="2"/>
  <c r="L5978" i="2"/>
  <c r="L5979" i="2"/>
  <c r="L5980" i="2"/>
  <c r="L5981" i="2"/>
  <c r="L5982" i="2"/>
  <c r="L5983" i="2"/>
  <c r="L5984" i="2"/>
  <c r="L5985" i="2"/>
  <c r="L5986" i="2"/>
  <c r="L5987" i="2"/>
  <c r="L5988" i="2"/>
  <c r="L5989" i="2"/>
  <c r="L5990" i="2"/>
  <c r="L5991" i="2"/>
  <c r="L5992" i="2"/>
  <c r="L5993" i="2"/>
  <c r="L5994" i="2"/>
  <c r="L5995" i="2"/>
  <c r="L5996" i="2"/>
  <c r="L5997" i="2"/>
  <c r="L5998" i="2"/>
  <c r="L5999" i="2"/>
  <c r="L6000" i="2"/>
  <c r="L6001" i="2"/>
  <c r="L6002" i="2"/>
  <c r="L6003" i="2"/>
  <c r="L6004" i="2"/>
  <c r="L6005" i="2"/>
  <c r="L6006" i="2"/>
  <c r="L6007" i="2"/>
  <c r="L6008" i="2"/>
  <c r="L6009" i="2"/>
  <c r="L6010" i="2"/>
  <c r="L6011" i="2"/>
  <c r="L6012" i="2"/>
  <c r="L6013" i="2"/>
  <c r="L6014" i="2"/>
  <c r="L6015" i="2"/>
  <c r="L6016" i="2"/>
  <c r="L6017" i="2"/>
  <c r="L6018" i="2"/>
  <c r="L6019" i="2"/>
  <c r="L6020" i="2"/>
  <c r="L6021" i="2"/>
  <c r="L6022" i="2"/>
  <c r="L6023" i="2"/>
  <c r="L6024" i="2"/>
  <c r="L6025" i="2"/>
  <c r="L6026" i="2"/>
  <c r="L6027" i="2"/>
  <c r="L6028" i="2"/>
  <c r="L6029" i="2"/>
  <c r="L6030" i="2"/>
  <c r="L6031" i="2"/>
  <c r="L6032" i="2"/>
  <c r="L6033" i="2"/>
  <c r="L6034" i="2"/>
  <c r="L6035" i="2"/>
  <c r="L6036" i="2"/>
  <c r="L6037" i="2"/>
  <c r="L6038" i="2"/>
  <c r="L6039" i="2"/>
  <c r="L6040" i="2"/>
  <c r="L6041" i="2"/>
  <c r="L6042" i="2"/>
  <c r="L6043" i="2"/>
  <c r="L6044" i="2"/>
  <c r="L6045" i="2"/>
  <c r="L6046" i="2"/>
  <c r="L6047" i="2"/>
  <c r="L6048" i="2"/>
  <c r="L6049" i="2"/>
  <c r="L6050" i="2"/>
  <c r="L6051" i="2"/>
  <c r="L6052" i="2"/>
  <c r="L6053" i="2"/>
  <c r="L6054" i="2"/>
  <c r="L6055" i="2"/>
  <c r="L6056" i="2"/>
  <c r="L6057" i="2"/>
  <c r="L6058" i="2"/>
  <c r="L6059" i="2"/>
  <c r="L6060" i="2"/>
  <c r="L6061" i="2"/>
  <c r="L6062" i="2"/>
  <c r="L6063" i="2"/>
  <c r="L6064" i="2"/>
  <c r="L6065" i="2"/>
  <c r="L6066" i="2"/>
  <c r="L6067" i="2"/>
  <c r="L6068" i="2"/>
  <c r="L6069" i="2"/>
  <c r="L6070" i="2"/>
  <c r="L6071" i="2"/>
  <c r="L6072" i="2"/>
  <c r="L6073" i="2"/>
  <c r="L6074" i="2"/>
  <c r="L6075" i="2"/>
  <c r="L6076" i="2"/>
  <c r="L6077" i="2"/>
  <c r="L6078" i="2"/>
  <c r="L6079" i="2"/>
  <c r="L6080" i="2"/>
  <c r="L6081" i="2"/>
  <c r="L6082" i="2"/>
  <c r="L6083" i="2"/>
  <c r="L6084" i="2"/>
  <c r="L6085" i="2"/>
  <c r="L6086" i="2"/>
  <c r="L6087" i="2"/>
  <c r="L6088" i="2"/>
  <c r="L6089" i="2"/>
  <c r="L6090" i="2"/>
  <c r="L6091" i="2"/>
  <c r="L6092" i="2"/>
  <c r="L6093" i="2"/>
  <c r="L6094" i="2"/>
  <c r="L6095" i="2"/>
  <c r="L6096" i="2"/>
  <c r="L6097" i="2"/>
  <c r="L6098" i="2"/>
  <c r="L6099" i="2"/>
  <c r="L6100" i="2"/>
  <c r="L6101" i="2"/>
  <c r="L6102" i="2"/>
  <c r="L6103" i="2"/>
  <c r="L6104" i="2"/>
  <c r="L6105" i="2"/>
  <c r="L6106" i="2"/>
  <c r="L6107" i="2"/>
  <c r="L6108" i="2"/>
  <c r="L6109" i="2"/>
  <c r="L6110" i="2"/>
  <c r="L6111" i="2"/>
  <c r="L6112" i="2"/>
  <c r="L6113" i="2"/>
  <c r="L6114" i="2"/>
  <c r="L6115" i="2"/>
  <c r="L6116" i="2"/>
  <c r="L6117" i="2"/>
  <c r="L6118" i="2"/>
  <c r="L6119" i="2"/>
  <c r="L6120" i="2"/>
  <c r="L6121" i="2"/>
  <c r="L6122" i="2"/>
  <c r="L6123" i="2"/>
  <c r="L6124" i="2"/>
  <c r="L6125" i="2"/>
  <c r="L6126" i="2"/>
  <c r="L6127" i="2"/>
  <c r="L6128" i="2"/>
  <c r="L6129" i="2"/>
  <c r="L6130" i="2"/>
  <c r="L6131" i="2"/>
  <c r="L6132" i="2"/>
  <c r="L6133" i="2"/>
  <c r="L6134" i="2"/>
  <c r="L6135" i="2"/>
  <c r="L6136" i="2"/>
  <c r="L6137" i="2"/>
  <c r="L6138" i="2"/>
  <c r="L6139" i="2"/>
  <c r="L6140" i="2"/>
  <c r="L6141" i="2"/>
  <c r="L6142" i="2"/>
  <c r="L6143" i="2"/>
  <c r="L6144" i="2"/>
  <c r="L6145" i="2"/>
  <c r="L6146" i="2"/>
  <c r="L6147" i="2"/>
  <c r="L6148" i="2"/>
  <c r="L6149" i="2"/>
  <c r="L6150" i="2"/>
  <c r="L6151" i="2"/>
  <c r="L6152" i="2"/>
  <c r="L6153" i="2"/>
  <c r="L6154" i="2"/>
  <c r="L6155" i="2"/>
  <c r="L6156" i="2"/>
  <c r="L6157" i="2"/>
  <c r="L6158" i="2"/>
  <c r="L6159" i="2"/>
  <c r="L6160" i="2"/>
  <c r="L6161" i="2"/>
  <c r="L6162" i="2"/>
  <c r="L6163" i="2"/>
  <c r="L6164" i="2"/>
  <c r="L6165" i="2"/>
  <c r="L6166" i="2"/>
  <c r="L6167" i="2"/>
  <c r="L6168" i="2"/>
  <c r="L6169" i="2"/>
  <c r="L6170" i="2"/>
  <c r="L6171" i="2"/>
  <c r="L6172" i="2"/>
  <c r="L6173" i="2"/>
  <c r="L6174" i="2"/>
  <c r="L6175" i="2"/>
  <c r="L6176" i="2"/>
  <c r="L6177" i="2"/>
  <c r="L6178" i="2"/>
  <c r="L6179" i="2"/>
  <c r="L6180" i="2"/>
  <c r="L6181" i="2"/>
  <c r="L6182" i="2"/>
  <c r="L6183" i="2"/>
  <c r="L6184" i="2"/>
  <c r="L6185" i="2"/>
  <c r="L6186" i="2"/>
  <c r="L6187" i="2"/>
  <c r="L6188" i="2"/>
  <c r="L6189" i="2"/>
  <c r="L6190" i="2"/>
  <c r="L6191" i="2"/>
  <c r="L6192" i="2"/>
  <c r="L6193" i="2"/>
  <c r="L6194" i="2"/>
  <c r="L6195" i="2"/>
  <c r="L6196" i="2"/>
  <c r="L6197" i="2"/>
  <c r="L6198" i="2"/>
  <c r="L6199" i="2"/>
  <c r="L6200" i="2"/>
  <c r="L6201" i="2"/>
  <c r="L6202" i="2"/>
  <c r="L6203" i="2"/>
  <c r="L6204" i="2"/>
  <c r="L6205" i="2"/>
  <c r="L6206" i="2"/>
  <c r="L6207" i="2"/>
  <c r="L6208" i="2"/>
  <c r="L6209" i="2"/>
  <c r="L6210" i="2"/>
  <c r="L6211" i="2"/>
  <c r="L6212" i="2"/>
  <c r="L6213" i="2"/>
  <c r="L6214" i="2"/>
  <c r="L6215" i="2"/>
  <c r="L6216" i="2"/>
  <c r="L6217" i="2"/>
  <c r="L6218" i="2"/>
  <c r="L6219" i="2"/>
  <c r="L6220" i="2"/>
  <c r="L6221" i="2"/>
  <c r="L6222" i="2"/>
  <c r="L6223" i="2"/>
  <c r="L6224" i="2"/>
  <c r="L6225" i="2"/>
  <c r="L6226" i="2"/>
  <c r="L6227" i="2"/>
  <c r="L6228" i="2"/>
  <c r="L6229" i="2"/>
  <c r="L6230" i="2"/>
  <c r="L6231" i="2"/>
  <c r="L6232" i="2"/>
  <c r="L6233" i="2"/>
  <c r="L6234" i="2"/>
  <c r="L6235" i="2"/>
  <c r="L6236" i="2"/>
  <c r="L6237" i="2"/>
  <c r="L6238" i="2"/>
  <c r="L6239" i="2"/>
  <c r="L6240" i="2"/>
  <c r="L6241" i="2"/>
  <c r="L6242" i="2"/>
  <c r="L6243" i="2"/>
  <c r="L6244" i="2"/>
  <c r="L6245" i="2"/>
  <c r="L6246" i="2"/>
  <c r="L6247" i="2"/>
  <c r="L6248" i="2"/>
  <c r="L6249" i="2"/>
  <c r="L6250" i="2"/>
  <c r="L6251" i="2"/>
  <c r="L6252" i="2"/>
  <c r="L6253" i="2"/>
  <c r="L6254" i="2"/>
  <c r="L6255" i="2"/>
  <c r="L6256" i="2"/>
  <c r="L6257" i="2"/>
  <c r="L6258" i="2"/>
  <c r="L6259" i="2"/>
  <c r="L6260" i="2"/>
  <c r="L6261" i="2"/>
  <c r="L6262" i="2"/>
  <c r="L6263" i="2"/>
  <c r="L6264" i="2"/>
  <c r="L6265" i="2"/>
  <c r="L6266" i="2"/>
  <c r="L6267" i="2"/>
  <c r="L6268" i="2"/>
  <c r="L6269" i="2"/>
  <c r="L6270" i="2"/>
  <c r="L6271" i="2"/>
  <c r="L6272" i="2"/>
  <c r="L6273" i="2"/>
  <c r="L6274" i="2"/>
  <c r="L6275" i="2"/>
  <c r="L6276" i="2"/>
  <c r="L6277" i="2"/>
  <c r="L6278" i="2"/>
  <c r="L6279" i="2"/>
  <c r="L6280" i="2"/>
  <c r="L6281" i="2"/>
  <c r="L6282" i="2"/>
  <c r="L6283" i="2"/>
  <c r="L6284" i="2"/>
  <c r="L6285" i="2"/>
  <c r="L6286" i="2"/>
  <c r="L6287" i="2"/>
  <c r="L6288" i="2"/>
  <c r="L6289" i="2"/>
  <c r="L6290" i="2"/>
  <c r="L6291" i="2"/>
  <c r="L6292" i="2"/>
  <c r="L6293" i="2"/>
  <c r="L6294" i="2"/>
  <c r="L6295" i="2"/>
  <c r="L6296" i="2"/>
  <c r="L6297" i="2"/>
  <c r="L6298" i="2"/>
  <c r="L6299" i="2"/>
  <c r="L6300" i="2"/>
  <c r="L6301" i="2"/>
  <c r="L6302" i="2"/>
  <c r="L6303" i="2"/>
  <c r="L6304" i="2"/>
  <c r="L6305" i="2"/>
  <c r="L6306" i="2"/>
  <c r="L6307" i="2"/>
  <c r="L6308" i="2"/>
  <c r="L6309" i="2"/>
  <c r="L6310" i="2"/>
  <c r="L6311" i="2"/>
  <c r="L6312" i="2"/>
  <c r="L6313" i="2"/>
  <c r="L6314" i="2"/>
  <c r="L6315" i="2"/>
  <c r="L6316" i="2"/>
  <c r="L6317" i="2"/>
  <c r="L6318" i="2"/>
  <c r="L6319" i="2"/>
  <c r="L6320" i="2"/>
  <c r="L6321" i="2"/>
  <c r="L6322" i="2"/>
  <c r="L6323" i="2"/>
  <c r="L6324" i="2"/>
  <c r="L6325" i="2"/>
  <c r="L6326" i="2"/>
  <c r="L6327" i="2"/>
  <c r="L6328" i="2"/>
  <c r="L6329" i="2"/>
  <c r="L6330" i="2"/>
  <c r="L6331" i="2"/>
  <c r="L6332" i="2"/>
  <c r="L6333" i="2"/>
  <c r="L6334" i="2"/>
  <c r="L6335" i="2"/>
  <c r="L6336" i="2"/>
  <c r="L6337" i="2"/>
  <c r="L6338" i="2"/>
  <c r="L6339" i="2"/>
  <c r="L6340" i="2"/>
  <c r="L6341" i="2"/>
  <c r="L6342" i="2"/>
  <c r="L6343" i="2"/>
  <c r="L6344" i="2"/>
  <c r="L6345" i="2"/>
  <c r="L6346" i="2"/>
  <c r="L6347" i="2"/>
  <c r="L6348" i="2"/>
  <c r="L6349" i="2"/>
  <c r="L6350" i="2"/>
  <c r="L6351" i="2"/>
  <c r="L6352" i="2"/>
  <c r="L6353" i="2"/>
  <c r="L6354" i="2"/>
  <c r="L6355" i="2"/>
  <c r="L6356" i="2"/>
  <c r="L6357" i="2"/>
  <c r="L6358" i="2"/>
  <c r="L6359" i="2"/>
  <c r="L6360" i="2"/>
  <c r="L6361" i="2"/>
  <c r="L6362" i="2"/>
  <c r="L6363" i="2"/>
  <c r="L6364" i="2"/>
  <c r="L6365" i="2"/>
  <c r="L6366" i="2"/>
  <c r="L6367" i="2"/>
  <c r="L6368" i="2"/>
  <c r="L6369" i="2"/>
  <c r="L6370" i="2"/>
  <c r="L6371" i="2"/>
  <c r="L6372" i="2"/>
  <c r="L6373" i="2"/>
  <c r="L6374" i="2"/>
  <c r="L6375" i="2"/>
  <c r="L6376" i="2"/>
  <c r="L6377" i="2"/>
  <c r="L6378" i="2"/>
  <c r="L6379" i="2"/>
  <c r="L6380" i="2"/>
  <c r="L6381" i="2"/>
  <c r="L6382" i="2"/>
  <c r="L6383" i="2"/>
  <c r="L6384" i="2"/>
  <c r="L6385" i="2"/>
  <c r="L6386" i="2"/>
  <c r="L6387" i="2"/>
  <c r="L6388" i="2"/>
  <c r="L6389" i="2"/>
  <c r="L6390" i="2"/>
  <c r="L6391" i="2"/>
  <c r="L6392" i="2"/>
  <c r="L6393" i="2"/>
  <c r="L6394" i="2"/>
  <c r="L6395" i="2"/>
  <c r="L6396" i="2"/>
  <c r="L6397" i="2"/>
  <c r="L6398" i="2"/>
  <c r="L6399" i="2"/>
  <c r="L6400" i="2"/>
  <c r="L6401" i="2"/>
  <c r="L6402" i="2"/>
  <c r="L6403" i="2"/>
  <c r="L6404" i="2"/>
  <c r="L6405" i="2"/>
  <c r="L6406" i="2"/>
  <c r="L6407" i="2"/>
  <c r="L6408" i="2"/>
  <c r="L6409" i="2"/>
  <c r="L6410" i="2"/>
  <c r="L6411" i="2"/>
  <c r="L6412" i="2"/>
  <c r="L6413" i="2"/>
  <c r="L6414" i="2"/>
  <c r="L6415" i="2"/>
  <c r="L6416" i="2"/>
  <c r="L6417" i="2"/>
  <c r="L6418" i="2"/>
  <c r="L6419" i="2"/>
  <c r="L6420" i="2"/>
  <c r="L6421" i="2"/>
  <c r="L6422" i="2"/>
  <c r="L6423" i="2"/>
  <c r="L6424" i="2"/>
  <c r="L6425" i="2"/>
  <c r="L6426" i="2"/>
  <c r="L6427" i="2"/>
  <c r="L6428" i="2"/>
  <c r="L6429" i="2"/>
  <c r="L6430" i="2"/>
  <c r="L6431" i="2"/>
  <c r="L6432" i="2"/>
  <c r="L6433" i="2"/>
  <c r="L6434" i="2"/>
  <c r="L6435" i="2"/>
  <c r="L6436" i="2"/>
  <c r="L6437" i="2"/>
  <c r="L6438" i="2"/>
  <c r="L6439" i="2"/>
  <c r="L6440" i="2"/>
  <c r="L6441" i="2"/>
  <c r="L6442" i="2"/>
  <c r="L6443" i="2"/>
  <c r="L6444" i="2"/>
  <c r="L6445" i="2"/>
  <c r="L6446" i="2"/>
  <c r="L6447" i="2"/>
  <c r="L6448" i="2"/>
  <c r="L6449" i="2"/>
  <c r="L6450" i="2"/>
  <c r="L6451" i="2"/>
  <c r="L6452" i="2"/>
  <c r="L6453" i="2"/>
  <c r="L6454" i="2"/>
  <c r="L6455" i="2"/>
  <c r="L6456" i="2"/>
  <c r="L6457" i="2"/>
  <c r="L6458" i="2"/>
  <c r="L6459" i="2"/>
  <c r="L6460" i="2"/>
  <c r="L6461" i="2"/>
  <c r="L6462" i="2"/>
  <c r="L6463" i="2"/>
  <c r="L6464" i="2"/>
  <c r="L6465" i="2"/>
  <c r="L6466" i="2"/>
  <c r="L6467" i="2"/>
  <c r="L6468" i="2"/>
  <c r="L6469" i="2"/>
  <c r="L6470" i="2"/>
  <c r="L6471" i="2"/>
  <c r="L6472" i="2"/>
  <c r="L6473" i="2"/>
  <c r="L6474" i="2"/>
  <c r="L6475" i="2"/>
  <c r="L6476" i="2"/>
  <c r="L6477" i="2"/>
  <c r="L6478" i="2"/>
  <c r="L6479" i="2"/>
  <c r="L6480" i="2"/>
  <c r="L6481" i="2"/>
  <c r="L6482" i="2"/>
  <c r="L6483" i="2"/>
  <c r="L6484" i="2"/>
  <c r="L6485" i="2"/>
  <c r="L6486" i="2"/>
  <c r="L6487" i="2"/>
  <c r="L6488" i="2"/>
  <c r="L6489" i="2"/>
  <c r="L6490" i="2"/>
  <c r="L6491" i="2"/>
  <c r="L6492" i="2"/>
  <c r="L6493" i="2"/>
  <c r="L6494" i="2"/>
  <c r="L6495" i="2"/>
  <c r="L6496" i="2"/>
  <c r="L6497" i="2"/>
  <c r="L6498" i="2"/>
  <c r="L6499" i="2"/>
  <c r="L6500" i="2"/>
  <c r="L6501" i="2"/>
  <c r="L6502" i="2"/>
  <c r="L6503" i="2"/>
  <c r="L6504" i="2"/>
  <c r="L6505" i="2"/>
  <c r="L6506" i="2"/>
  <c r="L6507" i="2"/>
  <c r="L6508" i="2"/>
  <c r="L6509" i="2"/>
  <c r="L6510" i="2"/>
  <c r="L6511" i="2"/>
  <c r="L6512" i="2"/>
  <c r="L6513" i="2"/>
  <c r="L6514" i="2"/>
  <c r="L6515" i="2"/>
  <c r="L6516" i="2"/>
  <c r="L6517" i="2"/>
  <c r="L6518" i="2"/>
  <c r="L6519" i="2"/>
  <c r="L6520" i="2"/>
  <c r="L6521" i="2"/>
  <c r="L6522" i="2"/>
  <c r="L6523" i="2"/>
  <c r="L6524" i="2"/>
  <c r="L6525" i="2"/>
  <c r="L6526" i="2"/>
  <c r="L6527" i="2"/>
  <c r="L6528" i="2"/>
  <c r="L6529" i="2"/>
  <c r="L6530" i="2"/>
  <c r="L6531" i="2"/>
  <c r="L6532" i="2"/>
  <c r="L6533" i="2"/>
  <c r="L6534" i="2"/>
  <c r="L6535" i="2"/>
  <c r="L6536" i="2"/>
  <c r="L6537" i="2"/>
  <c r="L6538" i="2"/>
  <c r="L6539" i="2"/>
  <c r="L6540" i="2"/>
  <c r="L6541" i="2"/>
  <c r="L6542" i="2"/>
  <c r="L6543" i="2"/>
  <c r="L6544" i="2"/>
  <c r="L6545" i="2"/>
  <c r="L6546" i="2"/>
  <c r="L6547" i="2"/>
  <c r="L6548" i="2"/>
  <c r="L6549" i="2"/>
  <c r="L6550" i="2"/>
  <c r="L6551" i="2"/>
  <c r="L6552" i="2"/>
  <c r="L6553" i="2"/>
  <c r="L6554" i="2"/>
  <c r="L6555" i="2"/>
  <c r="L6556" i="2"/>
  <c r="L6557" i="2"/>
  <c r="L6558" i="2"/>
  <c r="L6559" i="2"/>
  <c r="L6560" i="2"/>
  <c r="L6561" i="2"/>
  <c r="L6562" i="2"/>
  <c r="L6563" i="2"/>
  <c r="L6564" i="2"/>
  <c r="L6565" i="2"/>
  <c r="L6566" i="2"/>
  <c r="L6567" i="2"/>
  <c r="L6568" i="2"/>
  <c r="L6569" i="2"/>
  <c r="L6570" i="2"/>
  <c r="L6571" i="2"/>
  <c r="L6572" i="2"/>
  <c r="L6573" i="2"/>
  <c r="L6574" i="2"/>
  <c r="L6575" i="2"/>
  <c r="L6576" i="2"/>
  <c r="L6577" i="2"/>
  <c r="L6578" i="2"/>
  <c r="L6579" i="2"/>
  <c r="L6580" i="2"/>
  <c r="L6581" i="2"/>
  <c r="L6582" i="2"/>
  <c r="L6583" i="2"/>
  <c r="L6584" i="2"/>
  <c r="L6585" i="2"/>
  <c r="L6586" i="2"/>
  <c r="L6587" i="2"/>
  <c r="L6588" i="2"/>
  <c r="L6589" i="2"/>
  <c r="L6590" i="2"/>
  <c r="L6591" i="2"/>
  <c r="L6592" i="2"/>
  <c r="L6593" i="2"/>
  <c r="L6594" i="2"/>
  <c r="L6595" i="2"/>
  <c r="L6596" i="2"/>
  <c r="L6597" i="2"/>
  <c r="L6598" i="2"/>
  <c r="L6599" i="2"/>
  <c r="L6600" i="2"/>
  <c r="L6601" i="2"/>
  <c r="L6602" i="2"/>
  <c r="L6603" i="2"/>
  <c r="L6604" i="2"/>
  <c r="L6605" i="2"/>
  <c r="L6606" i="2"/>
  <c r="L6607" i="2"/>
  <c r="L6608" i="2"/>
  <c r="L6609" i="2"/>
  <c r="L6610" i="2"/>
  <c r="L6611" i="2"/>
  <c r="L6612" i="2"/>
  <c r="L6613" i="2"/>
  <c r="L6614" i="2"/>
  <c r="L6615" i="2"/>
  <c r="L6616" i="2"/>
  <c r="L6617" i="2"/>
  <c r="L6618" i="2"/>
  <c r="L6619" i="2"/>
  <c r="L6620" i="2"/>
  <c r="L6621" i="2"/>
  <c r="L6622" i="2"/>
  <c r="L6623" i="2"/>
  <c r="L6624" i="2"/>
  <c r="L6625" i="2"/>
  <c r="L6626" i="2"/>
  <c r="L6627" i="2"/>
  <c r="L6628" i="2"/>
  <c r="L6629" i="2"/>
  <c r="L6630" i="2"/>
  <c r="L6631" i="2"/>
  <c r="L6632" i="2"/>
  <c r="L6633" i="2"/>
  <c r="L6634" i="2"/>
  <c r="L6635" i="2"/>
  <c r="L6636" i="2"/>
  <c r="L6637" i="2"/>
  <c r="L6638" i="2"/>
  <c r="L6639" i="2"/>
  <c r="L6640" i="2"/>
  <c r="L6641" i="2"/>
  <c r="L6642" i="2"/>
  <c r="L6643" i="2"/>
  <c r="L6644" i="2"/>
  <c r="L6645" i="2"/>
  <c r="L6646" i="2"/>
  <c r="L6647" i="2"/>
  <c r="L6648" i="2"/>
  <c r="L6649" i="2"/>
  <c r="L6650" i="2"/>
  <c r="L6651" i="2"/>
  <c r="L6652" i="2"/>
  <c r="L6653" i="2"/>
  <c r="L6654" i="2"/>
  <c r="L6655" i="2"/>
  <c r="L6656" i="2"/>
  <c r="L6657" i="2"/>
  <c r="L6658" i="2"/>
  <c r="L6659" i="2"/>
  <c r="L6660" i="2"/>
  <c r="L6661" i="2"/>
  <c r="L6662" i="2"/>
  <c r="L6663" i="2"/>
  <c r="L6664" i="2"/>
  <c r="L6665" i="2"/>
  <c r="L6666" i="2"/>
  <c r="L6667" i="2"/>
  <c r="L6668" i="2"/>
  <c r="L6669" i="2"/>
  <c r="L6670" i="2"/>
  <c r="L6671" i="2"/>
  <c r="L6672" i="2"/>
  <c r="L6673" i="2"/>
  <c r="L6674" i="2"/>
  <c r="L6675" i="2"/>
  <c r="L6676" i="2"/>
  <c r="L6677" i="2"/>
  <c r="L6678" i="2"/>
  <c r="L6679" i="2"/>
  <c r="L6680" i="2"/>
  <c r="L6681" i="2"/>
  <c r="L6682" i="2"/>
  <c r="L6683" i="2"/>
  <c r="L6684" i="2"/>
  <c r="L6685" i="2"/>
  <c r="L6686" i="2"/>
  <c r="L6687" i="2"/>
  <c r="L6688" i="2"/>
  <c r="L6689" i="2"/>
  <c r="L6690" i="2"/>
  <c r="L6691" i="2"/>
  <c r="L6692" i="2"/>
  <c r="L6693" i="2"/>
  <c r="L6694" i="2"/>
  <c r="L6695" i="2"/>
  <c r="L6696" i="2"/>
  <c r="L6697" i="2"/>
  <c r="L6698" i="2"/>
  <c r="L6699" i="2"/>
  <c r="L6700" i="2"/>
  <c r="L6701" i="2"/>
  <c r="L6702" i="2"/>
  <c r="L6703" i="2"/>
  <c r="L6704" i="2"/>
  <c r="L6705" i="2"/>
  <c r="L6706" i="2"/>
  <c r="L6707" i="2"/>
  <c r="L6708" i="2"/>
  <c r="L6709" i="2"/>
  <c r="L6710" i="2"/>
  <c r="L6711" i="2"/>
  <c r="L6712" i="2"/>
  <c r="L6713" i="2"/>
  <c r="L6714" i="2"/>
  <c r="L6715" i="2"/>
  <c r="L6716" i="2"/>
  <c r="L6717" i="2"/>
  <c r="L6718" i="2"/>
  <c r="L6719" i="2"/>
  <c r="L6720" i="2"/>
  <c r="L6721" i="2"/>
  <c r="L6722" i="2"/>
  <c r="L6723" i="2"/>
  <c r="L6724" i="2"/>
  <c r="L6725" i="2"/>
  <c r="L6726" i="2"/>
  <c r="L6727" i="2"/>
  <c r="L6728" i="2"/>
  <c r="L6729" i="2"/>
  <c r="L6730" i="2"/>
  <c r="L6731" i="2"/>
  <c r="L6732" i="2"/>
  <c r="L6733" i="2"/>
  <c r="L6734" i="2"/>
  <c r="L6735" i="2"/>
  <c r="L6736" i="2"/>
  <c r="L6737" i="2"/>
  <c r="L6738" i="2"/>
  <c r="L6739" i="2"/>
  <c r="L6740" i="2"/>
  <c r="L6741" i="2"/>
  <c r="L6742" i="2"/>
  <c r="L6743" i="2"/>
  <c r="L6744" i="2"/>
  <c r="L6745" i="2"/>
  <c r="L6746" i="2"/>
  <c r="L6747" i="2"/>
  <c r="L6748" i="2"/>
  <c r="L6749" i="2"/>
  <c r="L6750" i="2"/>
  <c r="L6751" i="2"/>
  <c r="L6752" i="2"/>
  <c r="L6753" i="2"/>
  <c r="L6754" i="2"/>
  <c r="L6755" i="2"/>
  <c r="L6756" i="2"/>
  <c r="L6757" i="2"/>
  <c r="L6758" i="2"/>
  <c r="L6759" i="2"/>
  <c r="L6760" i="2"/>
  <c r="L6761" i="2"/>
  <c r="L6762" i="2"/>
  <c r="L6763" i="2"/>
  <c r="L6764" i="2"/>
  <c r="L6765" i="2"/>
  <c r="L6766" i="2"/>
  <c r="L6767" i="2"/>
  <c r="L6768" i="2"/>
  <c r="L6769" i="2"/>
  <c r="L6770" i="2"/>
  <c r="L6771" i="2"/>
  <c r="L6772" i="2"/>
  <c r="L6773" i="2"/>
  <c r="L6774" i="2"/>
  <c r="L6775" i="2"/>
  <c r="L6776" i="2"/>
  <c r="L6777" i="2"/>
  <c r="L6778" i="2"/>
  <c r="L6779" i="2"/>
  <c r="L6780" i="2"/>
  <c r="L6781" i="2"/>
  <c r="L6782" i="2"/>
  <c r="L6783" i="2"/>
  <c r="L6784" i="2"/>
  <c r="L6785" i="2"/>
  <c r="L6786" i="2"/>
  <c r="L6787" i="2"/>
  <c r="L6788" i="2"/>
  <c r="L6789" i="2"/>
  <c r="L6790" i="2"/>
  <c r="L6791" i="2"/>
  <c r="L6792" i="2"/>
  <c r="L6793" i="2"/>
  <c r="L6794" i="2"/>
  <c r="L6795" i="2"/>
  <c r="L6796" i="2"/>
  <c r="L6797" i="2"/>
  <c r="L6798" i="2"/>
  <c r="L6799" i="2"/>
  <c r="L6800" i="2"/>
  <c r="L6801" i="2"/>
  <c r="L6802" i="2"/>
  <c r="L6803" i="2"/>
  <c r="L6804" i="2"/>
  <c r="L6805" i="2"/>
  <c r="L6806" i="2"/>
  <c r="L6807" i="2"/>
  <c r="L6808" i="2"/>
  <c r="L6809" i="2"/>
  <c r="L6810" i="2"/>
  <c r="L6811" i="2"/>
  <c r="L6812" i="2"/>
  <c r="L6813" i="2"/>
  <c r="L6814" i="2"/>
  <c r="L6815" i="2"/>
  <c r="L6816" i="2"/>
  <c r="L6817" i="2"/>
  <c r="L6818" i="2"/>
  <c r="L6819" i="2"/>
  <c r="L6820" i="2"/>
  <c r="L6821" i="2"/>
  <c r="L6822" i="2"/>
  <c r="L6823" i="2"/>
  <c r="L6824" i="2"/>
  <c r="L6825" i="2"/>
  <c r="L6826" i="2"/>
  <c r="L6827" i="2"/>
  <c r="L6828" i="2"/>
  <c r="L6829" i="2"/>
  <c r="L6830" i="2"/>
  <c r="L6831" i="2"/>
  <c r="L6832" i="2"/>
  <c r="L6833" i="2"/>
  <c r="L6834" i="2"/>
  <c r="L6835" i="2"/>
  <c r="L6836" i="2"/>
  <c r="L6837" i="2"/>
  <c r="L6838" i="2"/>
  <c r="L6839" i="2"/>
  <c r="L6840" i="2"/>
  <c r="L6841" i="2"/>
  <c r="L6842" i="2"/>
  <c r="L6843" i="2"/>
  <c r="L6844" i="2"/>
  <c r="L6845" i="2"/>
  <c r="L6846" i="2"/>
  <c r="L6847" i="2"/>
  <c r="L6848" i="2"/>
  <c r="L6849" i="2"/>
  <c r="L6850" i="2"/>
  <c r="L6851" i="2"/>
  <c r="L6852" i="2"/>
  <c r="L6853" i="2"/>
  <c r="L6854" i="2"/>
  <c r="L6855" i="2"/>
  <c r="L6856" i="2"/>
  <c r="L6857" i="2"/>
  <c r="L6858" i="2"/>
  <c r="L6859" i="2"/>
  <c r="L6860" i="2"/>
  <c r="L6861" i="2"/>
  <c r="L6862" i="2"/>
  <c r="L6863" i="2"/>
  <c r="L6864" i="2"/>
  <c r="L6865" i="2"/>
  <c r="L6866" i="2"/>
  <c r="L6867" i="2"/>
  <c r="L6868" i="2"/>
  <c r="L6869" i="2"/>
  <c r="L6870" i="2"/>
  <c r="L6871" i="2"/>
  <c r="L6872" i="2"/>
  <c r="L6873" i="2"/>
  <c r="L6874" i="2"/>
  <c r="L6875" i="2"/>
  <c r="L6876" i="2"/>
  <c r="L6877" i="2"/>
  <c r="L6878" i="2"/>
  <c r="L6879" i="2"/>
  <c r="L6880" i="2"/>
  <c r="L6881" i="2"/>
  <c r="L6882" i="2"/>
  <c r="L6883" i="2"/>
  <c r="L6884" i="2"/>
  <c r="L6885" i="2"/>
  <c r="L6886" i="2"/>
  <c r="L6887" i="2"/>
  <c r="L6888" i="2"/>
  <c r="L6889" i="2"/>
  <c r="L6890" i="2"/>
  <c r="L6891" i="2"/>
  <c r="L6892" i="2"/>
  <c r="L6893" i="2"/>
  <c r="L6894" i="2"/>
  <c r="L6895" i="2"/>
  <c r="L6896" i="2"/>
  <c r="L6897" i="2"/>
  <c r="L6898" i="2"/>
  <c r="L6899" i="2"/>
  <c r="L6900" i="2"/>
  <c r="L6901" i="2"/>
  <c r="L6902" i="2"/>
  <c r="L6903" i="2"/>
  <c r="L6904" i="2"/>
  <c r="L6905" i="2"/>
  <c r="L6906" i="2"/>
  <c r="L6907" i="2"/>
  <c r="L6908" i="2"/>
  <c r="L6909" i="2"/>
  <c r="L6910" i="2"/>
  <c r="L6911" i="2"/>
  <c r="L6912" i="2"/>
  <c r="L6913" i="2"/>
  <c r="L6914" i="2"/>
  <c r="L6915" i="2"/>
  <c r="L6916" i="2"/>
  <c r="L6917" i="2"/>
  <c r="L6918" i="2"/>
  <c r="L6919" i="2"/>
  <c r="L6920" i="2"/>
  <c r="L6921" i="2"/>
  <c r="L6922" i="2"/>
  <c r="L6923" i="2"/>
  <c r="L6924" i="2"/>
  <c r="L6925" i="2"/>
  <c r="L6926" i="2"/>
  <c r="L6927" i="2"/>
  <c r="L6928" i="2"/>
  <c r="L6929" i="2"/>
  <c r="L6930" i="2"/>
  <c r="L6931" i="2"/>
  <c r="L6932" i="2"/>
  <c r="L6933" i="2"/>
  <c r="L6934" i="2"/>
  <c r="L6935" i="2"/>
  <c r="L6936" i="2"/>
  <c r="L6937" i="2"/>
  <c r="L6938" i="2"/>
  <c r="L6939" i="2"/>
  <c r="L6940" i="2"/>
  <c r="L6941" i="2"/>
  <c r="L6942" i="2"/>
  <c r="L6943" i="2"/>
  <c r="L6944" i="2"/>
  <c r="L6945" i="2"/>
  <c r="L6946" i="2"/>
  <c r="L6947" i="2"/>
  <c r="L6948" i="2"/>
  <c r="L6949" i="2"/>
  <c r="L6950" i="2"/>
  <c r="L6951" i="2"/>
  <c r="L6952" i="2"/>
  <c r="L6953" i="2"/>
  <c r="L6954" i="2"/>
  <c r="L6955" i="2"/>
  <c r="L6956" i="2"/>
  <c r="L6957" i="2"/>
  <c r="L6958" i="2"/>
  <c r="L6959" i="2"/>
  <c r="L6960" i="2"/>
  <c r="L6961" i="2"/>
  <c r="L6962" i="2"/>
  <c r="L6963" i="2"/>
  <c r="L6964" i="2"/>
  <c r="L6965" i="2"/>
  <c r="L6966" i="2"/>
  <c r="L6967" i="2"/>
  <c r="L6968" i="2"/>
  <c r="L6969" i="2"/>
  <c r="L6970" i="2"/>
  <c r="L6971" i="2"/>
  <c r="L6972" i="2"/>
  <c r="L6973" i="2"/>
  <c r="L6974" i="2"/>
  <c r="L6975" i="2"/>
  <c r="L6976" i="2"/>
  <c r="L6977" i="2"/>
  <c r="L6978" i="2"/>
  <c r="L6979" i="2"/>
  <c r="L6980" i="2"/>
  <c r="L6981" i="2"/>
  <c r="L6982" i="2"/>
  <c r="L6983" i="2"/>
  <c r="L6984" i="2"/>
  <c r="L6985" i="2"/>
  <c r="L6986" i="2"/>
  <c r="L6987" i="2"/>
  <c r="L6988" i="2"/>
  <c r="L6989" i="2"/>
  <c r="L6990" i="2"/>
  <c r="L6991" i="2"/>
  <c r="L6992" i="2"/>
  <c r="L6993" i="2"/>
  <c r="L6994" i="2"/>
  <c r="L6995" i="2"/>
  <c r="L6996" i="2"/>
  <c r="L6997" i="2"/>
  <c r="L6998" i="2"/>
  <c r="L6999" i="2"/>
  <c r="L7000" i="2"/>
  <c r="L7001" i="2"/>
  <c r="L7002" i="2"/>
  <c r="L7003" i="2"/>
  <c r="L7004" i="2"/>
  <c r="L7005" i="2"/>
  <c r="L7006" i="2"/>
  <c r="L7007" i="2"/>
  <c r="L7008" i="2"/>
  <c r="L7009" i="2"/>
  <c r="L7010" i="2"/>
  <c r="L7011" i="2"/>
  <c r="L7012" i="2"/>
  <c r="L7013" i="2"/>
  <c r="L7014" i="2"/>
  <c r="L7015" i="2"/>
  <c r="L7016" i="2"/>
  <c r="L7017" i="2"/>
  <c r="L7018" i="2"/>
  <c r="L7019" i="2"/>
  <c r="L7020" i="2"/>
  <c r="L7021" i="2"/>
  <c r="L7022" i="2"/>
  <c r="L7023" i="2"/>
  <c r="L7024" i="2"/>
  <c r="L7025" i="2"/>
  <c r="L7026" i="2"/>
  <c r="L7027" i="2"/>
  <c r="L7028" i="2"/>
  <c r="L7029" i="2"/>
  <c r="L7030" i="2"/>
  <c r="L7031" i="2"/>
  <c r="L7032" i="2"/>
  <c r="L7033" i="2"/>
  <c r="L7034" i="2"/>
  <c r="L7035" i="2"/>
  <c r="L7036" i="2"/>
  <c r="L7037" i="2"/>
  <c r="L7038" i="2"/>
  <c r="L7039" i="2"/>
  <c r="L7040" i="2"/>
  <c r="L7041" i="2"/>
  <c r="L7042" i="2"/>
  <c r="L7043" i="2"/>
  <c r="L7044" i="2"/>
  <c r="L7045" i="2"/>
  <c r="L7046" i="2"/>
  <c r="L7047" i="2"/>
  <c r="L7048" i="2"/>
  <c r="L7049" i="2"/>
  <c r="L7050" i="2"/>
  <c r="L7051" i="2"/>
  <c r="L7052" i="2"/>
  <c r="L7053" i="2"/>
  <c r="L7054" i="2"/>
  <c r="L7055" i="2"/>
  <c r="L7056" i="2"/>
  <c r="L7057" i="2"/>
  <c r="L7058" i="2"/>
  <c r="L7059" i="2"/>
  <c r="L7060" i="2"/>
  <c r="L7061" i="2"/>
  <c r="L7062" i="2"/>
  <c r="L7063" i="2"/>
  <c r="L7064" i="2"/>
  <c r="L7065" i="2"/>
  <c r="L7066" i="2"/>
  <c r="L7067" i="2"/>
  <c r="L7068" i="2"/>
  <c r="L7069" i="2"/>
  <c r="L7070" i="2"/>
  <c r="L7071" i="2"/>
  <c r="L7072" i="2"/>
  <c r="L7073" i="2"/>
  <c r="L7074" i="2"/>
  <c r="L7075" i="2"/>
  <c r="L7076" i="2"/>
  <c r="L7077" i="2"/>
  <c r="L7078" i="2"/>
  <c r="L7079" i="2"/>
  <c r="L7080" i="2"/>
  <c r="L7081" i="2"/>
  <c r="L7082" i="2"/>
  <c r="L7083" i="2"/>
  <c r="L7084" i="2"/>
  <c r="L7085" i="2"/>
  <c r="L7086" i="2"/>
  <c r="L7087" i="2"/>
  <c r="L7088" i="2"/>
  <c r="L7089" i="2"/>
  <c r="L7090" i="2"/>
  <c r="L7091" i="2"/>
  <c r="L7092" i="2"/>
  <c r="L7093" i="2"/>
  <c r="L7094" i="2"/>
  <c r="L7095" i="2"/>
  <c r="L7096" i="2"/>
  <c r="L7097" i="2"/>
  <c r="L7098" i="2"/>
  <c r="L7099" i="2"/>
  <c r="L7100" i="2"/>
  <c r="L7101" i="2"/>
  <c r="L7102" i="2"/>
  <c r="L7103" i="2"/>
  <c r="L7104" i="2"/>
  <c r="L7105" i="2"/>
  <c r="L7106" i="2"/>
  <c r="L7107" i="2"/>
  <c r="L7108" i="2"/>
  <c r="L7109" i="2"/>
  <c r="L7110" i="2"/>
  <c r="L7111" i="2"/>
  <c r="L7112" i="2"/>
  <c r="L7113" i="2"/>
  <c r="L7114" i="2"/>
  <c r="L7115" i="2"/>
  <c r="L7116" i="2"/>
  <c r="L7117" i="2"/>
  <c r="L7118" i="2"/>
  <c r="L7119" i="2"/>
  <c r="L7120" i="2"/>
  <c r="L7121" i="2"/>
  <c r="L7122" i="2"/>
  <c r="L7123" i="2"/>
  <c r="L7124" i="2"/>
  <c r="L7125" i="2"/>
  <c r="L7126" i="2"/>
  <c r="L7127" i="2"/>
  <c r="L7128" i="2"/>
  <c r="L7129" i="2"/>
  <c r="L7130" i="2"/>
  <c r="L7131" i="2"/>
  <c r="L7132" i="2"/>
  <c r="L7133" i="2"/>
  <c r="L7134" i="2"/>
  <c r="L7135" i="2"/>
  <c r="L7136" i="2"/>
  <c r="L7137" i="2"/>
  <c r="L7138" i="2"/>
  <c r="L7139" i="2"/>
  <c r="L7140" i="2"/>
  <c r="L7141" i="2"/>
  <c r="L7142" i="2"/>
  <c r="L7143" i="2"/>
  <c r="L7144" i="2"/>
  <c r="L7145" i="2"/>
  <c r="L7146" i="2"/>
  <c r="L7147" i="2"/>
  <c r="L7148" i="2"/>
  <c r="L7149" i="2"/>
  <c r="L7150" i="2"/>
  <c r="L7151" i="2"/>
  <c r="L7152" i="2"/>
  <c r="L7153" i="2"/>
  <c r="L7154" i="2"/>
  <c r="L7155" i="2"/>
  <c r="L7156" i="2"/>
  <c r="L7157" i="2"/>
  <c r="L7158" i="2"/>
  <c r="L7159" i="2"/>
  <c r="L7160" i="2"/>
  <c r="L7161" i="2"/>
  <c r="L7162" i="2"/>
  <c r="L7163" i="2"/>
  <c r="L7164" i="2"/>
  <c r="L7165" i="2"/>
  <c r="L7166" i="2"/>
  <c r="L7167" i="2"/>
  <c r="L7168" i="2"/>
  <c r="L7169" i="2"/>
  <c r="L7170" i="2"/>
  <c r="L7171" i="2"/>
  <c r="L7172" i="2"/>
  <c r="L7173" i="2"/>
  <c r="L7174" i="2"/>
  <c r="L7175" i="2"/>
  <c r="L7176" i="2"/>
  <c r="L7177" i="2"/>
  <c r="L7178" i="2"/>
  <c r="L7179" i="2"/>
  <c r="L7180" i="2"/>
  <c r="L7181" i="2"/>
  <c r="L7182" i="2"/>
  <c r="L7183" i="2"/>
  <c r="L7184" i="2"/>
  <c r="L7185" i="2"/>
  <c r="L7186" i="2"/>
  <c r="L7187" i="2"/>
  <c r="L7188" i="2"/>
  <c r="L7189" i="2"/>
  <c r="L7190" i="2"/>
  <c r="L7191" i="2"/>
  <c r="L7192" i="2"/>
  <c r="L7193" i="2"/>
  <c r="L7194" i="2"/>
  <c r="L7195" i="2"/>
  <c r="L7196" i="2"/>
  <c r="L7197" i="2"/>
  <c r="L7198" i="2"/>
  <c r="L7199" i="2"/>
  <c r="L7200" i="2"/>
  <c r="L7201" i="2"/>
  <c r="L7202" i="2"/>
  <c r="L7203" i="2"/>
  <c r="L7204" i="2"/>
  <c r="L7205" i="2"/>
  <c r="L7206" i="2"/>
  <c r="L7207" i="2"/>
  <c r="L7208" i="2"/>
  <c r="L7209" i="2"/>
  <c r="L7210" i="2"/>
  <c r="L7211" i="2"/>
  <c r="L7212" i="2"/>
  <c r="L7213" i="2"/>
  <c r="L7214" i="2"/>
  <c r="L7215" i="2"/>
  <c r="L7216" i="2"/>
  <c r="L7217" i="2"/>
  <c r="L7218" i="2"/>
  <c r="L7219" i="2"/>
  <c r="L7220" i="2"/>
  <c r="L7221" i="2"/>
  <c r="L7222" i="2"/>
  <c r="L7223" i="2"/>
  <c r="L7224" i="2"/>
  <c r="L7225" i="2"/>
  <c r="L7226" i="2"/>
  <c r="L7227" i="2"/>
  <c r="L7228" i="2"/>
  <c r="L7229" i="2"/>
  <c r="L7230" i="2"/>
  <c r="L7231" i="2"/>
  <c r="L7232" i="2"/>
  <c r="L7233" i="2"/>
  <c r="L7234" i="2"/>
  <c r="L7235" i="2"/>
  <c r="L7236" i="2"/>
  <c r="L7237" i="2"/>
  <c r="L7238" i="2"/>
  <c r="L7239" i="2"/>
  <c r="L7240" i="2"/>
  <c r="L7241" i="2"/>
  <c r="L7242" i="2"/>
  <c r="L7243" i="2"/>
  <c r="L7244" i="2"/>
  <c r="L7245" i="2"/>
  <c r="L7246" i="2"/>
  <c r="L7247" i="2"/>
  <c r="L7248" i="2"/>
  <c r="L7249" i="2"/>
  <c r="L7250" i="2"/>
  <c r="L7251" i="2"/>
  <c r="L7252" i="2"/>
  <c r="L7253" i="2"/>
  <c r="L7254" i="2"/>
  <c r="L7255" i="2"/>
  <c r="L7256" i="2"/>
  <c r="L7257" i="2"/>
  <c r="L7258" i="2"/>
  <c r="L7259" i="2"/>
  <c r="L7260" i="2"/>
  <c r="L7261" i="2"/>
  <c r="L7262" i="2"/>
  <c r="L7263" i="2"/>
  <c r="L7264" i="2"/>
  <c r="L7265" i="2"/>
  <c r="L7266" i="2"/>
  <c r="L7267" i="2"/>
  <c r="L7268" i="2"/>
  <c r="L7269" i="2"/>
  <c r="L7270" i="2"/>
  <c r="L7271" i="2"/>
  <c r="L7272" i="2"/>
  <c r="L7273" i="2"/>
  <c r="L7274" i="2"/>
  <c r="L7275" i="2"/>
  <c r="L7276" i="2"/>
  <c r="L7277" i="2"/>
  <c r="L7278" i="2"/>
  <c r="L7279" i="2"/>
  <c r="L7280" i="2"/>
  <c r="L7281" i="2"/>
  <c r="L7282" i="2"/>
  <c r="L7283" i="2"/>
  <c r="L7284" i="2"/>
  <c r="L7285" i="2"/>
  <c r="L7286" i="2"/>
  <c r="L7287" i="2"/>
  <c r="L7288" i="2"/>
  <c r="L7289" i="2"/>
  <c r="L7290" i="2"/>
  <c r="L7291" i="2"/>
  <c r="L7292" i="2"/>
  <c r="L7293" i="2"/>
  <c r="L7294" i="2"/>
  <c r="L7295" i="2"/>
  <c r="L7296" i="2"/>
  <c r="L7297" i="2"/>
  <c r="L7298" i="2"/>
  <c r="L7299" i="2"/>
  <c r="L7300" i="2"/>
  <c r="L7301" i="2"/>
  <c r="L7302" i="2"/>
  <c r="L7303" i="2"/>
  <c r="L7304" i="2"/>
  <c r="L7305" i="2"/>
  <c r="L7306" i="2"/>
  <c r="L7307" i="2"/>
  <c r="L7308" i="2"/>
  <c r="L7309" i="2"/>
  <c r="L7310" i="2"/>
  <c r="L7311" i="2"/>
  <c r="L7312" i="2"/>
  <c r="L7313" i="2"/>
  <c r="L7314" i="2"/>
  <c r="L7315" i="2"/>
  <c r="L7316" i="2"/>
  <c r="L7317" i="2"/>
  <c r="L7318" i="2"/>
  <c r="L7319" i="2"/>
  <c r="L7320" i="2"/>
  <c r="L7321" i="2"/>
  <c r="L7322" i="2"/>
  <c r="L7323" i="2"/>
  <c r="L7324" i="2"/>
  <c r="L7325" i="2"/>
  <c r="L7326" i="2"/>
  <c r="L7327" i="2"/>
  <c r="L7328" i="2"/>
  <c r="L7329" i="2"/>
  <c r="L7330" i="2"/>
  <c r="L7331" i="2"/>
  <c r="L7332" i="2"/>
  <c r="L7333" i="2"/>
  <c r="L7334" i="2"/>
  <c r="L7335" i="2"/>
  <c r="L7336" i="2"/>
  <c r="L7337" i="2"/>
  <c r="L7338" i="2"/>
  <c r="L7339" i="2"/>
  <c r="L7340" i="2"/>
  <c r="L7341" i="2"/>
  <c r="L7342" i="2"/>
  <c r="L7343" i="2"/>
  <c r="L7344" i="2"/>
  <c r="L7345" i="2"/>
  <c r="L7346" i="2"/>
  <c r="L7347" i="2"/>
  <c r="L7348" i="2"/>
  <c r="L7349" i="2"/>
  <c r="L7350" i="2"/>
  <c r="L7351" i="2"/>
  <c r="L7352" i="2"/>
  <c r="L7353" i="2"/>
  <c r="L7354" i="2"/>
  <c r="L7355" i="2"/>
  <c r="L7356" i="2"/>
  <c r="L7357" i="2"/>
  <c r="L7358" i="2"/>
  <c r="L7359" i="2"/>
  <c r="L7360" i="2"/>
  <c r="L7361" i="2"/>
  <c r="L7362" i="2"/>
  <c r="L7363" i="2"/>
  <c r="L7364" i="2"/>
  <c r="L7365" i="2"/>
  <c r="L7366" i="2"/>
  <c r="L7367" i="2"/>
  <c r="L7368" i="2"/>
  <c r="L7369" i="2"/>
  <c r="L7370" i="2"/>
  <c r="L7371" i="2"/>
  <c r="L7372" i="2"/>
  <c r="L7373" i="2"/>
  <c r="L7374" i="2"/>
  <c r="L7375" i="2"/>
  <c r="L7376" i="2"/>
  <c r="L7377" i="2"/>
  <c r="L7378" i="2"/>
  <c r="L7379" i="2"/>
  <c r="L7380" i="2"/>
  <c r="L7381" i="2"/>
  <c r="L7382" i="2"/>
  <c r="L7383" i="2"/>
  <c r="L7384" i="2"/>
  <c r="L7385" i="2"/>
  <c r="L7386" i="2"/>
  <c r="L7387" i="2"/>
  <c r="L7388" i="2"/>
  <c r="L7389" i="2"/>
  <c r="L7390" i="2"/>
  <c r="L7391" i="2"/>
  <c r="L7392" i="2"/>
  <c r="L7393" i="2"/>
  <c r="L7394" i="2"/>
  <c r="L7395" i="2"/>
  <c r="L7396" i="2"/>
  <c r="L7397" i="2"/>
  <c r="L7398" i="2"/>
  <c r="L7399" i="2"/>
  <c r="L7400" i="2"/>
  <c r="L7401" i="2"/>
  <c r="L7402" i="2"/>
  <c r="L7403" i="2"/>
  <c r="L7404" i="2"/>
  <c r="L7405" i="2"/>
  <c r="L7406" i="2"/>
  <c r="L7407" i="2"/>
  <c r="L7408" i="2"/>
  <c r="L7409" i="2"/>
  <c r="L7410" i="2"/>
  <c r="L7411" i="2"/>
  <c r="L7412" i="2"/>
  <c r="L7413" i="2"/>
  <c r="L7414" i="2"/>
  <c r="L7415" i="2"/>
  <c r="L7416" i="2"/>
  <c r="L7417" i="2"/>
  <c r="L7418" i="2"/>
  <c r="L7419" i="2"/>
  <c r="L7420" i="2"/>
  <c r="L7421" i="2"/>
  <c r="L7422" i="2"/>
  <c r="L7423" i="2"/>
  <c r="L7424" i="2"/>
  <c r="L7425" i="2"/>
  <c r="L7426" i="2"/>
  <c r="L7427" i="2"/>
  <c r="L7428" i="2"/>
  <c r="L7429" i="2"/>
  <c r="L7430" i="2"/>
  <c r="L7431" i="2"/>
  <c r="L7432" i="2"/>
  <c r="L7433" i="2"/>
  <c r="L7434" i="2"/>
  <c r="L7435" i="2"/>
  <c r="L7436" i="2"/>
  <c r="L7437" i="2"/>
  <c r="L7438" i="2"/>
  <c r="L7439" i="2"/>
  <c r="L7440" i="2"/>
  <c r="L7441" i="2"/>
  <c r="L7442" i="2"/>
  <c r="L7443" i="2"/>
  <c r="L7444" i="2"/>
  <c r="L7445" i="2"/>
  <c r="L7446" i="2"/>
  <c r="L7447" i="2"/>
  <c r="L7448" i="2"/>
  <c r="L7449" i="2"/>
  <c r="L7450" i="2"/>
  <c r="L7451" i="2"/>
  <c r="L7452" i="2"/>
  <c r="L7453" i="2"/>
  <c r="L7454" i="2"/>
  <c r="L7455" i="2"/>
  <c r="L7456" i="2"/>
  <c r="L7457" i="2"/>
  <c r="L7458" i="2"/>
  <c r="L7459" i="2"/>
  <c r="L7460" i="2"/>
  <c r="L7461" i="2"/>
  <c r="L7462" i="2"/>
  <c r="L7463" i="2"/>
  <c r="L7464" i="2"/>
  <c r="L7465" i="2"/>
  <c r="L7466" i="2"/>
  <c r="L7467" i="2"/>
  <c r="L7468" i="2"/>
  <c r="L7469" i="2"/>
  <c r="L7470" i="2"/>
  <c r="L7471" i="2"/>
  <c r="L7472" i="2"/>
  <c r="L7473" i="2"/>
  <c r="L7474" i="2"/>
  <c r="L7475" i="2"/>
  <c r="L7476" i="2"/>
  <c r="L7477" i="2"/>
  <c r="L7478" i="2"/>
  <c r="L7479" i="2"/>
  <c r="L7480" i="2"/>
  <c r="L7481" i="2"/>
  <c r="L7482" i="2"/>
  <c r="L7483" i="2"/>
  <c r="L7484" i="2"/>
  <c r="L7485" i="2"/>
  <c r="L7486" i="2"/>
  <c r="L7487" i="2"/>
  <c r="L7488" i="2"/>
  <c r="L7489" i="2"/>
  <c r="L7490" i="2"/>
  <c r="L7491" i="2"/>
  <c r="L7492" i="2"/>
  <c r="L7493" i="2"/>
  <c r="L7494" i="2"/>
  <c r="L7495" i="2"/>
  <c r="L7496" i="2"/>
  <c r="L7497" i="2"/>
  <c r="L7498" i="2"/>
  <c r="L7499" i="2"/>
  <c r="L7500" i="2"/>
  <c r="L7501" i="2"/>
  <c r="L7502" i="2"/>
  <c r="L7503" i="2"/>
  <c r="L7504" i="2"/>
  <c r="L7505" i="2"/>
  <c r="L7506" i="2"/>
  <c r="L7507" i="2"/>
  <c r="L7508" i="2"/>
  <c r="L7509" i="2"/>
  <c r="L7510" i="2"/>
  <c r="L7511" i="2"/>
  <c r="L7512" i="2"/>
  <c r="L7513" i="2"/>
  <c r="L7514" i="2"/>
  <c r="L7515" i="2"/>
  <c r="L7516" i="2"/>
  <c r="L7517" i="2"/>
  <c r="L7518" i="2"/>
  <c r="L7519" i="2"/>
  <c r="L7520" i="2"/>
  <c r="L7521" i="2"/>
  <c r="L7522" i="2"/>
  <c r="L7523" i="2"/>
  <c r="L7524" i="2"/>
  <c r="L7525" i="2"/>
  <c r="L7526" i="2"/>
  <c r="L7527" i="2"/>
  <c r="L7528" i="2"/>
  <c r="L7529" i="2"/>
  <c r="L7530" i="2"/>
  <c r="L7531" i="2"/>
  <c r="L7532" i="2"/>
  <c r="L7533" i="2"/>
  <c r="L7534" i="2"/>
  <c r="L7535" i="2"/>
  <c r="L7536" i="2"/>
  <c r="L7537" i="2"/>
  <c r="L7538" i="2"/>
  <c r="L7539" i="2"/>
  <c r="L7540" i="2"/>
  <c r="L7541" i="2"/>
  <c r="L7542" i="2"/>
  <c r="L7543" i="2"/>
  <c r="L7544" i="2"/>
  <c r="L7545" i="2"/>
  <c r="L7546" i="2"/>
  <c r="L7547" i="2"/>
  <c r="L7548" i="2"/>
  <c r="L7549" i="2"/>
  <c r="L7550" i="2"/>
  <c r="L7551" i="2"/>
  <c r="L7552" i="2"/>
  <c r="L7553" i="2"/>
  <c r="L7554" i="2"/>
  <c r="L7555" i="2"/>
  <c r="L7556" i="2"/>
  <c r="L7557" i="2"/>
  <c r="L7558" i="2"/>
  <c r="L7559" i="2"/>
  <c r="L7560" i="2"/>
  <c r="L7561" i="2"/>
  <c r="L7562" i="2"/>
  <c r="L7563" i="2"/>
  <c r="L7564" i="2"/>
  <c r="L7565" i="2"/>
  <c r="L7566" i="2"/>
  <c r="L7567" i="2"/>
  <c r="L7568" i="2"/>
  <c r="L7569" i="2"/>
  <c r="L7570" i="2"/>
  <c r="L7571" i="2"/>
  <c r="L7572" i="2"/>
  <c r="L7573" i="2"/>
  <c r="L7574" i="2"/>
  <c r="L7575" i="2"/>
  <c r="L7576" i="2"/>
  <c r="L7577" i="2"/>
  <c r="L7578" i="2"/>
  <c r="L7579" i="2"/>
  <c r="L7580" i="2"/>
  <c r="L7581" i="2"/>
  <c r="L7582" i="2"/>
  <c r="L7583" i="2"/>
  <c r="L7584" i="2"/>
  <c r="L7585" i="2"/>
  <c r="L7586" i="2"/>
  <c r="L7587" i="2"/>
  <c r="L7588" i="2"/>
  <c r="L7589" i="2"/>
  <c r="L7590" i="2"/>
  <c r="L7591" i="2"/>
  <c r="L7592" i="2"/>
  <c r="L7593" i="2"/>
  <c r="L7594" i="2"/>
  <c r="L7595" i="2"/>
  <c r="L7596" i="2"/>
  <c r="L7597" i="2"/>
  <c r="L7598" i="2"/>
  <c r="L7599" i="2"/>
  <c r="L7600" i="2"/>
  <c r="L7601" i="2"/>
  <c r="L7602" i="2"/>
  <c r="L7603" i="2"/>
  <c r="L7604" i="2"/>
  <c r="L7605" i="2"/>
  <c r="L7606" i="2"/>
  <c r="L7607" i="2"/>
  <c r="L7608" i="2"/>
  <c r="L7609" i="2"/>
  <c r="L7610" i="2"/>
  <c r="L7611" i="2"/>
  <c r="L7612" i="2"/>
  <c r="L7613" i="2"/>
  <c r="L7614" i="2"/>
  <c r="L7615" i="2"/>
  <c r="L7616" i="2"/>
  <c r="L7617" i="2"/>
  <c r="L7618" i="2"/>
  <c r="L7619" i="2"/>
  <c r="L7620" i="2"/>
  <c r="L7621" i="2"/>
  <c r="L7622" i="2"/>
  <c r="L7623" i="2"/>
  <c r="L7624" i="2"/>
  <c r="L7625" i="2"/>
  <c r="L7626" i="2"/>
  <c r="L7627" i="2"/>
  <c r="L7628" i="2"/>
  <c r="L7629" i="2"/>
  <c r="L7630" i="2"/>
  <c r="L7631" i="2"/>
  <c r="L7632" i="2"/>
  <c r="L7633" i="2"/>
  <c r="L7634" i="2"/>
  <c r="L7635" i="2"/>
  <c r="L7636" i="2"/>
  <c r="L7637" i="2"/>
  <c r="L7638" i="2"/>
  <c r="L7639" i="2"/>
  <c r="L7640" i="2"/>
  <c r="L7641" i="2"/>
  <c r="L7642" i="2"/>
  <c r="L7643" i="2"/>
  <c r="L7644" i="2"/>
  <c r="L7645" i="2"/>
  <c r="L7646" i="2"/>
  <c r="L7647" i="2"/>
  <c r="L7648" i="2"/>
  <c r="L7649" i="2"/>
  <c r="L7650" i="2"/>
  <c r="L7651" i="2"/>
  <c r="L7652" i="2"/>
  <c r="L7653" i="2"/>
  <c r="L7654" i="2"/>
  <c r="L7655" i="2"/>
  <c r="L7656" i="2"/>
  <c r="L7657" i="2"/>
  <c r="L7658" i="2"/>
  <c r="L7659" i="2"/>
  <c r="L7660" i="2"/>
  <c r="L7661" i="2"/>
  <c r="L7662" i="2"/>
  <c r="L7663" i="2"/>
  <c r="L7664" i="2"/>
  <c r="L7665" i="2"/>
  <c r="L7666" i="2"/>
  <c r="L7667" i="2"/>
  <c r="L7668" i="2"/>
  <c r="L7669" i="2"/>
  <c r="L7670" i="2"/>
  <c r="L7671" i="2"/>
  <c r="L7672" i="2"/>
  <c r="L7673" i="2"/>
  <c r="L7674" i="2"/>
  <c r="L7675" i="2"/>
  <c r="L7676" i="2"/>
  <c r="L7677" i="2"/>
  <c r="L7678" i="2"/>
  <c r="L7679" i="2"/>
  <c r="L7680" i="2"/>
  <c r="L7681" i="2"/>
  <c r="L7682" i="2"/>
  <c r="L7683" i="2"/>
  <c r="L7684" i="2"/>
  <c r="L7685" i="2"/>
  <c r="L7686" i="2"/>
  <c r="L7687" i="2"/>
  <c r="L7688" i="2"/>
  <c r="L7689" i="2"/>
  <c r="L7690" i="2"/>
  <c r="L7691" i="2"/>
  <c r="L7692" i="2"/>
  <c r="L7693" i="2"/>
  <c r="L7694" i="2"/>
  <c r="L7695" i="2"/>
  <c r="L7696" i="2"/>
  <c r="L7697" i="2"/>
  <c r="L7698" i="2"/>
  <c r="L7699" i="2"/>
  <c r="L7700" i="2"/>
  <c r="L7701" i="2"/>
  <c r="L7702" i="2"/>
  <c r="L7703" i="2"/>
  <c r="L7704" i="2"/>
  <c r="L7705" i="2"/>
  <c r="L7706" i="2"/>
  <c r="L7707" i="2"/>
  <c r="L7708" i="2"/>
  <c r="L7709" i="2"/>
  <c r="L7710" i="2"/>
  <c r="L7711" i="2"/>
  <c r="L7712" i="2"/>
  <c r="L7713" i="2"/>
  <c r="L7714" i="2"/>
  <c r="L7715" i="2"/>
  <c r="L7716" i="2"/>
  <c r="L7717" i="2"/>
  <c r="L7718" i="2"/>
  <c r="L7719" i="2"/>
  <c r="L7720" i="2"/>
  <c r="L7721" i="2"/>
  <c r="L7722" i="2"/>
  <c r="L7723" i="2"/>
  <c r="L7724" i="2"/>
  <c r="L7725" i="2"/>
  <c r="L7726" i="2"/>
  <c r="L7727" i="2"/>
  <c r="L7728" i="2"/>
  <c r="L7729" i="2"/>
  <c r="L7730" i="2"/>
  <c r="L7731" i="2"/>
  <c r="L7732" i="2"/>
  <c r="L7733" i="2"/>
  <c r="L7734" i="2"/>
  <c r="L7735" i="2"/>
  <c r="L7736" i="2"/>
  <c r="L7737" i="2"/>
  <c r="L7738" i="2"/>
  <c r="L7739" i="2"/>
  <c r="L7740" i="2"/>
  <c r="L7741" i="2"/>
  <c r="L7742" i="2"/>
  <c r="L7743" i="2"/>
  <c r="L7744" i="2"/>
  <c r="L7745" i="2"/>
  <c r="L7746" i="2"/>
  <c r="L7747" i="2"/>
  <c r="L7748" i="2"/>
  <c r="L7749" i="2"/>
  <c r="L7750" i="2"/>
  <c r="L7751" i="2"/>
  <c r="L7752" i="2"/>
  <c r="L7753" i="2"/>
  <c r="L7754" i="2"/>
  <c r="L7755" i="2"/>
  <c r="L7756" i="2"/>
  <c r="L7757" i="2"/>
  <c r="L7758" i="2"/>
  <c r="L7759" i="2"/>
  <c r="L7760" i="2"/>
  <c r="L7761" i="2"/>
  <c r="L7762" i="2"/>
  <c r="L7763" i="2"/>
  <c r="L7764" i="2"/>
  <c r="L7765" i="2"/>
  <c r="L7766" i="2"/>
  <c r="L7767" i="2"/>
  <c r="L7768" i="2"/>
  <c r="L7769" i="2"/>
  <c r="L7770" i="2"/>
  <c r="L7771" i="2"/>
  <c r="L7772" i="2"/>
  <c r="L7773" i="2"/>
  <c r="L7774" i="2"/>
  <c r="L7775" i="2"/>
  <c r="L7776" i="2"/>
  <c r="L7777" i="2"/>
  <c r="L7778" i="2"/>
  <c r="L7779" i="2"/>
  <c r="L7780" i="2"/>
  <c r="L7781" i="2"/>
  <c r="L7782" i="2"/>
  <c r="L7783" i="2"/>
  <c r="L7784" i="2"/>
  <c r="L7785" i="2"/>
  <c r="L7786" i="2"/>
  <c r="L7787" i="2"/>
  <c r="L7788" i="2"/>
  <c r="L7789" i="2"/>
  <c r="L7790" i="2"/>
  <c r="L7791" i="2"/>
  <c r="L7792" i="2"/>
  <c r="L7793" i="2"/>
  <c r="L7794" i="2"/>
  <c r="L7795" i="2"/>
  <c r="L7796" i="2"/>
  <c r="L7797" i="2"/>
  <c r="L7798" i="2"/>
  <c r="L7799" i="2"/>
  <c r="L7800" i="2"/>
  <c r="L7801" i="2"/>
  <c r="L7802" i="2"/>
  <c r="L7803" i="2"/>
  <c r="L7804" i="2"/>
  <c r="L7805" i="2"/>
  <c r="L7806" i="2"/>
  <c r="L7807" i="2"/>
  <c r="L7808" i="2"/>
  <c r="L7809" i="2"/>
  <c r="L7810" i="2"/>
  <c r="L7811" i="2"/>
  <c r="L7812" i="2"/>
  <c r="L7813" i="2"/>
  <c r="L7814" i="2"/>
  <c r="L7815" i="2"/>
  <c r="L7816" i="2"/>
  <c r="L7817" i="2"/>
  <c r="L7818" i="2"/>
  <c r="L7819" i="2"/>
  <c r="L7820" i="2"/>
  <c r="L7821" i="2"/>
  <c r="L7822" i="2"/>
  <c r="L7823" i="2"/>
  <c r="L7824" i="2"/>
  <c r="L7825" i="2"/>
  <c r="L7826" i="2"/>
  <c r="L7827" i="2"/>
  <c r="L7828" i="2"/>
  <c r="L7829" i="2"/>
  <c r="L7830" i="2"/>
  <c r="L7831" i="2"/>
  <c r="L7832" i="2"/>
  <c r="L7833" i="2"/>
  <c r="L7834" i="2"/>
  <c r="L7835" i="2"/>
  <c r="L7836" i="2"/>
  <c r="L7837" i="2"/>
  <c r="L7838" i="2"/>
  <c r="L7839" i="2"/>
  <c r="L7840" i="2"/>
  <c r="L7841" i="2"/>
  <c r="L7842" i="2"/>
  <c r="L7843" i="2"/>
  <c r="L7844" i="2"/>
  <c r="L7845" i="2"/>
  <c r="L7846" i="2"/>
  <c r="L7847" i="2"/>
  <c r="L7848" i="2"/>
  <c r="L7849" i="2"/>
  <c r="L7850" i="2"/>
  <c r="L7851" i="2"/>
  <c r="L7852" i="2"/>
  <c r="L7853" i="2"/>
  <c r="L7854" i="2"/>
  <c r="L7855" i="2"/>
  <c r="L7856" i="2"/>
  <c r="L7857" i="2"/>
  <c r="L7858" i="2"/>
  <c r="L7859" i="2"/>
  <c r="L7860" i="2"/>
  <c r="L7861" i="2"/>
  <c r="L7862" i="2"/>
  <c r="L7863" i="2"/>
  <c r="L7864" i="2"/>
  <c r="L7865" i="2"/>
  <c r="L7866" i="2"/>
  <c r="L7867" i="2"/>
  <c r="L7868" i="2"/>
  <c r="L7869" i="2"/>
  <c r="L7870" i="2"/>
  <c r="L7871" i="2"/>
  <c r="L7872" i="2"/>
  <c r="L7873" i="2"/>
  <c r="L7874" i="2"/>
  <c r="L7875" i="2"/>
  <c r="L7876" i="2"/>
  <c r="L7877" i="2"/>
  <c r="L7878" i="2"/>
  <c r="L7879" i="2"/>
  <c r="L7880" i="2"/>
  <c r="L7881" i="2"/>
  <c r="L7882" i="2"/>
  <c r="L7883" i="2"/>
  <c r="L7884" i="2"/>
  <c r="L7885" i="2"/>
  <c r="L7886" i="2"/>
  <c r="L7887" i="2"/>
  <c r="L7888" i="2"/>
  <c r="L7889" i="2"/>
  <c r="L7890" i="2"/>
  <c r="L7891" i="2"/>
  <c r="L7892" i="2"/>
  <c r="L7893" i="2"/>
  <c r="L7894" i="2"/>
  <c r="L7895" i="2"/>
  <c r="L7896" i="2"/>
  <c r="L7897" i="2"/>
  <c r="L7898" i="2"/>
  <c r="L7899" i="2"/>
  <c r="L7900" i="2"/>
  <c r="L7901" i="2"/>
  <c r="L7902" i="2"/>
  <c r="L7903" i="2"/>
  <c r="L7904" i="2"/>
  <c r="L7905" i="2"/>
  <c r="L7906" i="2"/>
  <c r="L7907" i="2"/>
  <c r="L7908" i="2"/>
  <c r="L7909" i="2"/>
  <c r="L7910" i="2"/>
  <c r="L7911" i="2"/>
  <c r="L7912" i="2"/>
  <c r="L7913" i="2"/>
  <c r="L7914" i="2"/>
  <c r="L7915" i="2"/>
  <c r="L7916" i="2"/>
  <c r="L7917" i="2"/>
  <c r="L7918" i="2"/>
  <c r="L7919" i="2"/>
  <c r="L7920" i="2"/>
  <c r="L7921" i="2"/>
  <c r="L7922" i="2"/>
  <c r="L7923" i="2"/>
  <c r="L7924" i="2"/>
  <c r="L7925" i="2"/>
  <c r="L7926" i="2"/>
  <c r="L7927" i="2"/>
  <c r="L7928" i="2"/>
  <c r="L7929" i="2"/>
  <c r="L7930" i="2"/>
  <c r="L7931" i="2"/>
  <c r="L7932" i="2"/>
  <c r="L7933" i="2"/>
  <c r="L7934" i="2"/>
  <c r="L7935" i="2"/>
  <c r="L7936" i="2"/>
  <c r="L7937" i="2"/>
  <c r="L7938" i="2"/>
  <c r="L7939" i="2"/>
  <c r="L7940" i="2"/>
  <c r="L7941" i="2"/>
  <c r="L7942" i="2"/>
  <c r="L7943" i="2"/>
  <c r="L7944" i="2"/>
  <c r="L7945" i="2"/>
  <c r="L7946" i="2"/>
  <c r="L7947" i="2"/>
  <c r="L7948" i="2"/>
  <c r="L7949" i="2"/>
  <c r="L7950" i="2"/>
  <c r="L7951" i="2"/>
  <c r="L7952" i="2"/>
  <c r="L7953" i="2"/>
  <c r="L7954" i="2"/>
  <c r="L7955" i="2"/>
  <c r="L7956" i="2"/>
  <c r="L7957" i="2"/>
  <c r="L7958" i="2"/>
  <c r="L7959" i="2"/>
  <c r="L7960" i="2"/>
  <c r="L7961" i="2"/>
  <c r="L7962" i="2"/>
  <c r="L7963" i="2"/>
  <c r="L7964" i="2"/>
  <c r="L7965" i="2"/>
  <c r="L7966" i="2"/>
  <c r="L7967" i="2"/>
  <c r="L7968" i="2"/>
  <c r="L7969" i="2"/>
  <c r="L7970" i="2"/>
  <c r="L7971" i="2"/>
  <c r="L7972" i="2"/>
  <c r="L7973" i="2"/>
  <c r="L7974" i="2"/>
  <c r="L7975" i="2"/>
  <c r="L7976" i="2"/>
  <c r="L7977" i="2"/>
  <c r="L7978" i="2"/>
  <c r="L7979" i="2"/>
  <c r="L7980" i="2"/>
  <c r="L7981" i="2"/>
  <c r="L7982" i="2"/>
  <c r="L7983" i="2"/>
  <c r="L7984" i="2"/>
  <c r="L7985" i="2"/>
  <c r="L7986" i="2"/>
  <c r="L7987" i="2"/>
  <c r="L7988" i="2"/>
  <c r="L7989" i="2"/>
  <c r="L7990" i="2"/>
  <c r="L7991" i="2"/>
  <c r="L7992" i="2"/>
  <c r="L7993" i="2"/>
  <c r="L7994" i="2"/>
  <c r="L7995" i="2"/>
  <c r="L7996" i="2"/>
  <c r="L7997" i="2"/>
  <c r="L7998" i="2"/>
  <c r="L7999" i="2"/>
  <c r="L8000" i="2"/>
  <c r="L8001" i="2"/>
  <c r="L8002" i="2"/>
  <c r="L8003" i="2"/>
  <c r="L8004" i="2"/>
  <c r="L8005" i="2"/>
  <c r="L8006" i="2"/>
  <c r="L8007" i="2"/>
  <c r="L8008" i="2"/>
  <c r="L8009" i="2"/>
  <c r="L8010" i="2"/>
  <c r="L8011" i="2"/>
  <c r="L8012" i="2"/>
  <c r="L8013" i="2"/>
  <c r="L8014" i="2"/>
  <c r="L8015" i="2"/>
  <c r="L8016" i="2"/>
  <c r="L8017" i="2"/>
  <c r="L8018" i="2"/>
  <c r="L8019" i="2"/>
  <c r="L8020" i="2"/>
  <c r="L8021" i="2"/>
  <c r="L8022" i="2"/>
  <c r="L8023" i="2"/>
  <c r="L8024" i="2"/>
  <c r="L8025" i="2"/>
  <c r="L8026" i="2"/>
  <c r="L8027" i="2"/>
  <c r="L8028" i="2"/>
  <c r="L8029" i="2"/>
  <c r="L8030" i="2"/>
  <c r="L8031" i="2"/>
  <c r="L8032" i="2"/>
  <c r="L8033" i="2"/>
  <c r="L8034" i="2"/>
  <c r="L8035" i="2"/>
  <c r="L8036" i="2"/>
  <c r="L8037" i="2"/>
  <c r="L8038" i="2"/>
  <c r="L8039" i="2"/>
  <c r="L8040" i="2"/>
  <c r="L8041" i="2"/>
  <c r="L8042" i="2"/>
  <c r="L8043" i="2"/>
  <c r="L8044" i="2"/>
  <c r="L8045" i="2"/>
  <c r="L8046" i="2"/>
  <c r="L8047" i="2"/>
  <c r="L8048" i="2"/>
  <c r="L8049" i="2"/>
  <c r="L8050" i="2"/>
  <c r="L8051" i="2"/>
  <c r="L8052" i="2"/>
  <c r="L8053" i="2"/>
  <c r="L8054" i="2"/>
  <c r="L8055" i="2"/>
  <c r="L8056" i="2"/>
  <c r="L8057" i="2"/>
  <c r="L8058" i="2"/>
  <c r="L8059" i="2"/>
  <c r="L8060" i="2"/>
  <c r="L8061" i="2"/>
  <c r="L8062" i="2"/>
  <c r="L8063" i="2"/>
  <c r="L8064" i="2"/>
  <c r="L8065" i="2"/>
  <c r="L8066" i="2"/>
  <c r="L8067" i="2"/>
  <c r="L8068" i="2"/>
  <c r="L8069" i="2"/>
  <c r="L8070" i="2"/>
  <c r="L8071" i="2"/>
  <c r="L8072" i="2"/>
  <c r="L8073" i="2"/>
  <c r="L8074" i="2"/>
  <c r="L8075" i="2"/>
  <c r="L8076" i="2"/>
  <c r="L8077" i="2"/>
  <c r="L8078" i="2"/>
  <c r="L8079" i="2"/>
  <c r="L8080" i="2"/>
  <c r="L8081" i="2"/>
  <c r="L8082" i="2"/>
  <c r="L8083" i="2"/>
  <c r="L8084" i="2"/>
  <c r="L8085" i="2"/>
  <c r="L8086" i="2"/>
  <c r="L8087" i="2"/>
  <c r="L8088" i="2"/>
  <c r="L8089" i="2"/>
  <c r="L8090" i="2"/>
  <c r="L8091" i="2"/>
  <c r="L8092" i="2"/>
  <c r="L8093" i="2"/>
  <c r="L8094" i="2"/>
  <c r="L8095" i="2"/>
  <c r="L8096" i="2"/>
  <c r="L8097" i="2"/>
  <c r="L8098" i="2"/>
  <c r="L8099" i="2"/>
  <c r="L8100" i="2"/>
  <c r="L8101" i="2"/>
  <c r="L8102" i="2"/>
  <c r="L8103" i="2"/>
  <c r="L8104" i="2"/>
  <c r="L8105" i="2"/>
  <c r="L8106" i="2"/>
  <c r="L8107" i="2"/>
  <c r="L8108" i="2"/>
  <c r="L8109" i="2"/>
  <c r="L8110" i="2"/>
  <c r="L8111" i="2"/>
  <c r="L8112" i="2"/>
  <c r="L8113" i="2"/>
  <c r="L8114" i="2"/>
  <c r="L8115" i="2"/>
  <c r="L8116" i="2"/>
  <c r="L8117" i="2"/>
  <c r="L8118" i="2"/>
  <c r="L8119" i="2"/>
  <c r="L8120" i="2"/>
  <c r="L8121" i="2"/>
  <c r="L8122" i="2"/>
  <c r="L8123" i="2"/>
  <c r="L8124" i="2"/>
  <c r="L8125" i="2"/>
  <c r="L8126" i="2"/>
  <c r="L8127" i="2"/>
  <c r="L8128" i="2"/>
  <c r="L8129" i="2"/>
  <c r="L8130" i="2"/>
  <c r="L8131" i="2"/>
  <c r="L8132" i="2"/>
  <c r="L8133" i="2"/>
  <c r="L8134" i="2"/>
  <c r="L8135" i="2"/>
  <c r="L8136" i="2"/>
  <c r="L8137" i="2"/>
  <c r="L8138" i="2"/>
  <c r="L8139" i="2"/>
  <c r="L8140" i="2"/>
  <c r="L8141" i="2"/>
  <c r="L8142" i="2"/>
  <c r="L8143" i="2"/>
  <c r="L8144" i="2"/>
  <c r="L8145" i="2"/>
  <c r="L8146" i="2"/>
  <c r="L8147" i="2"/>
  <c r="L8148" i="2"/>
  <c r="L8149" i="2"/>
  <c r="L8150" i="2"/>
  <c r="L8151" i="2"/>
  <c r="L8152" i="2"/>
  <c r="L8153" i="2"/>
  <c r="L8154" i="2"/>
  <c r="L8155" i="2"/>
  <c r="L8156" i="2"/>
  <c r="L8157" i="2"/>
  <c r="L8158" i="2"/>
  <c r="L8159" i="2"/>
  <c r="L8160" i="2"/>
  <c r="L8161" i="2"/>
  <c r="L8162" i="2"/>
  <c r="L8163" i="2"/>
  <c r="L8164" i="2"/>
  <c r="L8165" i="2"/>
  <c r="L8166" i="2"/>
  <c r="L8167" i="2"/>
  <c r="L8168" i="2"/>
  <c r="L8169" i="2"/>
  <c r="L8170" i="2"/>
  <c r="L8171" i="2"/>
  <c r="L8172" i="2"/>
  <c r="L8173" i="2"/>
  <c r="L8174" i="2"/>
  <c r="L8175" i="2"/>
  <c r="L8176" i="2"/>
  <c r="L8177" i="2"/>
  <c r="L8178" i="2"/>
  <c r="L8179" i="2"/>
  <c r="L8180" i="2"/>
  <c r="L8181" i="2"/>
  <c r="L8182" i="2"/>
  <c r="L8183" i="2"/>
  <c r="L8184" i="2"/>
  <c r="L8185" i="2"/>
  <c r="L8186" i="2"/>
  <c r="L8187" i="2"/>
  <c r="L8188" i="2"/>
  <c r="L8189" i="2"/>
  <c r="L8190" i="2"/>
  <c r="L8191" i="2"/>
  <c r="L8192" i="2"/>
  <c r="L8193" i="2"/>
  <c r="L8194" i="2"/>
  <c r="L8195" i="2"/>
  <c r="L8196" i="2"/>
  <c r="L8197" i="2"/>
  <c r="L8198" i="2"/>
  <c r="L8199" i="2"/>
  <c r="L8200" i="2"/>
  <c r="L8201" i="2"/>
  <c r="L8202" i="2"/>
  <c r="L8203" i="2"/>
  <c r="L8204" i="2"/>
  <c r="L8205" i="2"/>
  <c r="L8206" i="2"/>
  <c r="L8207" i="2"/>
  <c r="L8208" i="2"/>
  <c r="L8209" i="2"/>
  <c r="L8210" i="2"/>
  <c r="L8211" i="2"/>
  <c r="L8212" i="2"/>
  <c r="L8213" i="2"/>
  <c r="L8214" i="2"/>
  <c r="L8215" i="2"/>
  <c r="L8216" i="2"/>
  <c r="L8217" i="2"/>
  <c r="L8218" i="2"/>
  <c r="L8219" i="2"/>
  <c r="L8220" i="2"/>
  <c r="L8221" i="2"/>
  <c r="L8222" i="2"/>
  <c r="L8223" i="2"/>
  <c r="L8224" i="2"/>
  <c r="L8225" i="2"/>
  <c r="L8226" i="2"/>
  <c r="L8227" i="2"/>
  <c r="L8228" i="2"/>
  <c r="L8229" i="2"/>
  <c r="L8230" i="2"/>
  <c r="L8231" i="2"/>
  <c r="L8232" i="2"/>
  <c r="L8233" i="2"/>
  <c r="L8234" i="2"/>
  <c r="L8235" i="2"/>
  <c r="L8236" i="2"/>
  <c r="L8237" i="2"/>
  <c r="L8238" i="2"/>
  <c r="L8239" i="2"/>
  <c r="L8240" i="2"/>
  <c r="L8241" i="2"/>
  <c r="L8242" i="2"/>
  <c r="L8243" i="2"/>
  <c r="L8244" i="2"/>
  <c r="L8245" i="2"/>
  <c r="L8246" i="2"/>
  <c r="L8247" i="2"/>
  <c r="L8248" i="2"/>
  <c r="L8249" i="2"/>
  <c r="L8250" i="2"/>
  <c r="L8251" i="2"/>
  <c r="L8252" i="2"/>
  <c r="L8253" i="2"/>
  <c r="L8254" i="2"/>
  <c r="L8255" i="2"/>
  <c r="L8256" i="2"/>
  <c r="L8257" i="2"/>
  <c r="L8258" i="2"/>
  <c r="L8259" i="2"/>
  <c r="L8260" i="2"/>
  <c r="L8261" i="2"/>
  <c r="L8262" i="2"/>
  <c r="L8263" i="2"/>
  <c r="L8264" i="2"/>
  <c r="L8265" i="2"/>
  <c r="L8266" i="2"/>
  <c r="L8267" i="2"/>
  <c r="L8268" i="2"/>
  <c r="L8269" i="2"/>
  <c r="L8270" i="2"/>
  <c r="L8271" i="2"/>
  <c r="L8272" i="2"/>
  <c r="L8273" i="2"/>
  <c r="L8274" i="2"/>
  <c r="L8275" i="2"/>
  <c r="L8276" i="2"/>
  <c r="L8277" i="2"/>
  <c r="L8278" i="2"/>
  <c r="L8279" i="2"/>
  <c r="L8280" i="2"/>
  <c r="L8281" i="2"/>
  <c r="L8282" i="2"/>
  <c r="L8283" i="2"/>
  <c r="L8284" i="2"/>
  <c r="L8285" i="2"/>
  <c r="L8286" i="2"/>
  <c r="L8287" i="2"/>
  <c r="L8288" i="2"/>
  <c r="L8289" i="2"/>
  <c r="L8290" i="2"/>
  <c r="L8291" i="2"/>
  <c r="L8292" i="2"/>
  <c r="L8293" i="2"/>
  <c r="L8294" i="2"/>
  <c r="L8295" i="2"/>
  <c r="L8296" i="2"/>
  <c r="L8297" i="2"/>
  <c r="L8298" i="2"/>
  <c r="L8299" i="2"/>
  <c r="L8300" i="2"/>
  <c r="L8301" i="2"/>
  <c r="L8302" i="2"/>
  <c r="L8303" i="2"/>
  <c r="L8304" i="2"/>
  <c r="L8305" i="2"/>
  <c r="L8306" i="2"/>
  <c r="L8307" i="2"/>
  <c r="L8308" i="2"/>
  <c r="L8309" i="2"/>
  <c r="L8310" i="2"/>
  <c r="L8311" i="2"/>
  <c r="L8312" i="2"/>
  <c r="L8313" i="2"/>
  <c r="L8314" i="2"/>
  <c r="L8315" i="2"/>
  <c r="L8316" i="2"/>
  <c r="L8317" i="2"/>
  <c r="L8318" i="2"/>
  <c r="L8319" i="2"/>
  <c r="L8320" i="2"/>
  <c r="L8321" i="2"/>
  <c r="L8322" i="2"/>
  <c r="L8323" i="2"/>
  <c r="L8324" i="2"/>
  <c r="L8325" i="2"/>
  <c r="L8326" i="2"/>
  <c r="L8327" i="2"/>
  <c r="L8328" i="2"/>
  <c r="L8329" i="2"/>
  <c r="L8330" i="2"/>
  <c r="L8331" i="2"/>
  <c r="L8332" i="2"/>
  <c r="L8333" i="2"/>
  <c r="L8334" i="2"/>
  <c r="L8335" i="2"/>
  <c r="L8336" i="2"/>
  <c r="L8337" i="2"/>
  <c r="L8338" i="2"/>
  <c r="L8339" i="2"/>
  <c r="L8340" i="2"/>
  <c r="L8341" i="2"/>
  <c r="L8342" i="2"/>
  <c r="L8343" i="2"/>
  <c r="L8344" i="2"/>
  <c r="L8345" i="2"/>
  <c r="L8346" i="2"/>
  <c r="L8347" i="2"/>
  <c r="L8348" i="2"/>
  <c r="L8349" i="2"/>
  <c r="L8350" i="2"/>
  <c r="L8351" i="2"/>
  <c r="L8352" i="2"/>
  <c r="L8353" i="2"/>
  <c r="L8354" i="2"/>
  <c r="L8355" i="2"/>
  <c r="L8356" i="2"/>
  <c r="L8357" i="2"/>
  <c r="L8358" i="2"/>
  <c r="L8359" i="2"/>
  <c r="L8360" i="2"/>
  <c r="L8361" i="2"/>
  <c r="L8362" i="2"/>
  <c r="L8363" i="2"/>
  <c r="L8364" i="2"/>
  <c r="L8365" i="2"/>
  <c r="L8366" i="2"/>
  <c r="L8367" i="2"/>
  <c r="L8368" i="2"/>
  <c r="L8369" i="2"/>
  <c r="L8370" i="2"/>
  <c r="L8371" i="2"/>
  <c r="L8372" i="2"/>
  <c r="L8373" i="2"/>
  <c r="L8374" i="2"/>
  <c r="L8375" i="2"/>
  <c r="L8376" i="2"/>
  <c r="L8377" i="2"/>
  <c r="L8378" i="2"/>
  <c r="L8379" i="2"/>
  <c r="L8380" i="2"/>
  <c r="L8381" i="2"/>
  <c r="L8382" i="2"/>
  <c r="L8383" i="2"/>
  <c r="L8384" i="2"/>
  <c r="L8385" i="2"/>
  <c r="L8386" i="2"/>
  <c r="L8387" i="2"/>
  <c r="L8388" i="2"/>
  <c r="L8389" i="2"/>
  <c r="L8390" i="2"/>
  <c r="L8391" i="2"/>
  <c r="L8392" i="2"/>
  <c r="L8393" i="2"/>
  <c r="L8394" i="2"/>
  <c r="L8395" i="2"/>
  <c r="L8396" i="2"/>
  <c r="L8397" i="2"/>
  <c r="L8398" i="2"/>
  <c r="L8399" i="2"/>
  <c r="L8400" i="2"/>
  <c r="L8401" i="2"/>
  <c r="L8402" i="2"/>
  <c r="L8403" i="2"/>
  <c r="L8404" i="2"/>
  <c r="L8405" i="2"/>
  <c r="L8406" i="2"/>
  <c r="L8407" i="2"/>
  <c r="L8408" i="2"/>
  <c r="L8409" i="2"/>
  <c r="L8410" i="2"/>
  <c r="L8411" i="2"/>
  <c r="L8412" i="2"/>
  <c r="L8413" i="2"/>
  <c r="L8414" i="2"/>
  <c r="L8415" i="2"/>
  <c r="L8416" i="2"/>
  <c r="L8417" i="2"/>
  <c r="L8418" i="2"/>
  <c r="L8419" i="2"/>
  <c r="L8420" i="2"/>
  <c r="L8421" i="2"/>
  <c r="L8422" i="2"/>
  <c r="L8423" i="2"/>
  <c r="L8424" i="2"/>
  <c r="L8425" i="2"/>
  <c r="L8426" i="2"/>
  <c r="L8427" i="2"/>
  <c r="L8428" i="2"/>
  <c r="L8429" i="2"/>
  <c r="L8430" i="2"/>
  <c r="L8431" i="2"/>
  <c r="L8432" i="2"/>
  <c r="L8433" i="2"/>
  <c r="L8434" i="2"/>
  <c r="L8435" i="2"/>
  <c r="L8436" i="2"/>
  <c r="L8437" i="2"/>
  <c r="L8438" i="2"/>
  <c r="L8439" i="2"/>
  <c r="L8440" i="2"/>
  <c r="L8441" i="2"/>
  <c r="L8442" i="2"/>
  <c r="L8443" i="2"/>
  <c r="L8444" i="2"/>
  <c r="L8445" i="2"/>
  <c r="L8446" i="2"/>
  <c r="L8447" i="2"/>
  <c r="L8448" i="2"/>
  <c r="L8449" i="2"/>
  <c r="L8450" i="2"/>
  <c r="L8451" i="2"/>
  <c r="L8452" i="2"/>
  <c r="L8453" i="2"/>
  <c r="L8454" i="2"/>
  <c r="L8455" i="2"/>
  <c r="L8456" i="2"/>
  <c r="L8457" i="2"/>
  <c r="L8458" i="2"/>
  <c r="L8459" i="2"/>
  <c r="L8460" i="2"/>
  <c r="L8461" i="2"/>
  <c r="L8462" i="2"/>
  <c r="L8463" i="2"/>
  <c r="L8464" i="2"/>
  <c r="L8465" i="2"/>
  <c r="L8466" i="2"/>
  <c r="L8467" i="2"/>
  <c r="L8468" i="2"/>
  <c r="L8469" i="2"/>
  <c r="L8470" i="2"/>
  <c r="L8471" i="2"/>
  <c r="L8472" i="2"/>
  <c r="L8473" i="2"/>
  <c r="L8474" i="2"/>
  <c r="L8475" i="2"/>
  <c r="L8476" i="2"/>
  <c r="L8477" i="2"/>
  <c r="L8478" i="2"/>
  <c r="L8479" i="2"/>
  <c r="L8480" i="2"/>
  <c r="L8481" i="2"/>
  <c r="L8482" i="2"/>
  <c r="L8483" i="2"/>
  <c r="L8484" i="2"/>
  <c r="L8485" i="2"/>
  <c r="L8486" i="2"/>
  <c r="L8487" i="2"/>
  <c r="L8488" i="2"/>
  <c r="L8489" i="2"/>
  <c r="L8490" i="2"/>
  <c r="L8491" i="2"/>
  <c r="L8492" i="2"/>
  <c r="L8493" i="2"/>
  <c r="L8494" i="2"/>
  <c r="L8495" i="2"/>
  <c r="L8496" i="2"/>
  <c r="L8497" i="2"/>
  <c r="L8498" i="2"/>
  <c r="L8499" i="2"/>
  <c r="L8500" i="2"/>
  <c r="L8501" i="2"/>
  <c r="L8502" i="2"/>
  <c r="L8503" i="2"/>
  <c r="L8504" i="2"/>
  <c r="L8505" i="2"/>
  <c r="L8506" i="2"/>
  <c r="L8507" i="2"/>
  <c r="L8508" i="2"/>
  <c r="L8509" i="2"/>
  <c r="L8510" i="2"/>
  <c r="L8511" i="2"/>
  <c r="L8512" i="2"/>
  <c r="L8513" i="2"/>
  <c r="L8514" i="2"/>
  <c r="L8515" i="2"/>
  <c r="L8516" i="2"/>
  <c r="L8517" i="2"/>
  <c r="L8518" i="2"/>
  <c r="L8519" i="2"/>
  <c r="L8520" i="2"/>
  <c r="L8521" i="2"/>
  <c r="L8522" i="2"/>
  <c r="L8523" i="2"/>
  <c r="L8524" i="2"/>
  <c r="L8525" i="2"/>
  <c r="L8526" i="2"/>
  <c r="L8527" i="2"/>
  <c r="L8528" i="2"/>
  <c r="L8529" i="2"/>
  <c r="L8530" i="2"/>
  <c r="L8531" i="2"/>
  <c r="L8532" i="2"/>
  <c r="L8533" i="2"/>
  <c r="L8534" i="2"/>
  <c r="L8535" i="2"/>
  <c r="L8536" i="2"/>
  <c r="L8537" i="2"/>
  <c r="L8538" i="2"/>
  <c r="L8539" i="2"/>
  <c r="L8540" i="2"/>
  <c r="L8541" i="2"/>
  <c r="L8542" i="2"/>
  <c r="L8543" i="2"/>
  <c r="L8544" i="2"/>
  <c r="L8545" i="2"/>
  <c r="L8546" i="2"/>
  <c r="L8547" i="2"/>
  <c r="L8548" i="2"/>
  <c r="L8549" i="2"/>
  <c r="L8550" i="2"/>
  <c r="L8551" i="2"/>
  <c r="L8552" i="2"/>
  <c r="L8553" i="2"/>
  <c r="L8554" i="2"/>
  <c r="L8555" i="2"/>
  <c r="L8556" i="2"/>
  <c r="L8557" i="2"/>
  <c r="L8558" i="2"/>
  <c r="L8559" i="2"/>
  <c r="L8560" i="2"/>
  <c r="L8561" i="2"/>
  <c r="L8562" i="2"/>
  <c r="L8563" i="2"/>
  <c r="L8564" i="2"/>
  <c r="L8565" i="2"/>
  <c r="L8566" i="2"/>
  <c r="L8567" i="2"/>
  <c r="L8568" i="2"/>
  <c r="L8569" i="2"/>
  <c r="L8570" i="2"/>
  <c r="L8571" i="2"/>
  <c r="L8572" i="2"/>
  <c r="L8573" i="2"/>
  <c r="L8574" i="2"/>
  <c r="L8575" i="2"/>
  <c r="L8576" i="2"/>
  <c r="L8577" i="2"/>
  <c r="L8578" i="2"/>
  <c r="L8579" i="2"/>
  <c r="L8580" i="2"/>
  <c r="L8581" i="2"/>
  <c r="L8582" i="2"/>
  <c r="L8583" i="2"/>
  <c r="L8584" i="2"/>
  <c r="L8585" i="2"/>
  <c r="L8586" i="2"/>
  <c r="L8587" i="2"/>
  <c r="L8588" i="2"/>
  <c r="L8589" i="2"/>
  <c r="L8590" i="2"/>
  <c r="L8591" i="2"/>
  <c r="L8592" i="2"/>
  <c r="L8593" i="2"/>
  <c r="L8594" i="2"/>
  <c r="L8595" i="2"/>
  <c r="L8596" i="2"/>
  <c r="L8597" i="2"/>
  <c r="L8598" i="2"/>
  <c r="L8599" i="2"/>
  <c r="L8600" i="2"/>
  <c r="L8601" i="2"/>
  <c r="L8602" i="2"/>
  <c r="L8603" i="2"/>
  <c r="L8604" i="2"/>
  <c r="L8605" i="2"/>
  <c r="L8606" i="2"/>
  <c r="L8607" i="2"/>
  <c r="L8608" i="2"/>
  <c r="L8609" i="2"/>
  <c r="L8610" i="2"/>
  <c r="L8611" i="2"/>
  <c r="L8612" i="2"/>
  <c r="L8613" i="2"/>
  <c r="L8614" i="2"/>
  <c r="L8615" i="2"/>
  <c r="L8616" i="2"/>
  <c r="L8617" i="2"/>
  <c r="L8618" i="2"/>
  <c r="L8619" i="2"/>
  <c r="L8620" i="2"/>
  <c r="L8621" i="2"/>
  <c r="L8622" i="2"/>
  <c r="L8623" i="2"/>
  <c r="L8624" i="2"/>
  <c r="L8625" i="2"/>
  <c r="L8626" i="2"/>
  <c r="L8627" i="2"/>
  <c r="L8628" i="2"/>
  <c r="L8629" i="2"/>
  <c r="L8630" i="2"/>
  <c r="L8631" i="2"/>
  <c r="L8632" i="2"/>
  <c r="L8633" i="2"/>
  <c r="L8634" i="2"/>
  <c r="L8635" i="2"/>
  <c r="L8636" i="2"/>
  <c r="L8637" i="2"/>
  <c r="L8638" i="2"/>
  <c r="L8639" i="2"/>
  <c r="L8640" i="2"/>
  <c r="L8641" i="2"/>
  <c r="L8642" i="2"/>
  <c r="L8643" i="2"/>
  <c r="L8644" i="2"/>
  <c r="L8645" i="2"/>
  <c r="L8646" i="2"/>
  <c r="L8647" i="2"/>
  <c r="L8648" i="2"/>
  <c r="L8649" i="2"/>
  <c r="L8650" i="2"/>
  <c r="L8651" i="2"/>
  <c r="L8652" i="2"/>
  <c r="L8653" i="2"/>
  <c r="L8654" i="2"/>
  <c r="L8655" i="2"/>
  <c r="L8656" i="2"/>
  <c r="L8657" i="2"/>
  <c r="L8658" i="2"/>
  <c r="L8659" i="2"/>
  <c r="L8660" i="2"/>
  <c r="L8661" i="2"/>
  <c r="L8662" i="2"/>
  <c r="L8663" i="2"/>
  <c r="L8664" i="2"/>
  <c r="L8665" i="2"/>
  <c r="L8666" i="2"/>
  <c r="L8667" i="2"/>
  <c r="L8668" i="2"/>
  <c r="L8669" i="2"/>
  <c r="L8670" i="2"/>
  <c r="L8671" i="2"/>
  <c r="L8672" i="2"/>
  <c r="L8673" i="2"/>
  <c r="L8674" i="2"/>
  <c r="L8675" i="2"/>
  <c r="L8676" i="2"/>
  <c r="L8677" i="2"/>
  <c r="L8678" i="2"/>
  <c r="L8679" i="2"/>
  <c r="L8680" i="2"/>
  <c r="L8681" i="2"/>
  <c r="L8682" i="2"/>
  <c r="L8683" i="2"/>
  <c r="L8684" i="2"/>
  <c r="L8685" i="2"/>
  <c r="L8686" i="2"/>
  <c r="L8687" i="2"/>
  <c r="L8688" i="2"/>
  <c r="L8689" i="2"/>
  <c r="L8690" i="2"/>
  <c r="L8691" i="2"/>
  <c r="L8692" i="2"/>
  <c r="L8693" i="2"/>
  <c r="L8694" i="2"/>
  <c r="L8695" i="2"/>
  <c r="L8696" i="2"/>
  <c r="L8697" i="2"/>
  <c r="L8698" i="2"/>
  <c r="L8699" i="2"/>
  <c r="L8700" i="2"/>
  <c r="L8701" i="2"/>
  <c r="L8702" i="2"/>
  <c r="L8703" i="2"/>
  <c r="L8704" i="2"/>
  <c r="L8705" i="2"/>
  <c r="L8706" i="2"/>
  <c r="L8707" i="2"/>
  <c r="L8708" i="2"/>
  <c r="L8709" i="2"/>
  <c r="L8710" i="2"/>
  <c r="L8711" i="2"/>
  <c r="L8712" i="2"/>
  <c r="L8713" i="2"/>
  <c r="L8714" i="2"/>
  <c r="L8715" i="2"/>
  <c r="L8716" i="2"/>
  <c r="L8717" i="2"/>
  <c r="L8718" i="2"/>
  <c r="L8719" i="2"/>
  <c r="L8720" i="2"/>
  <c r="L8721" i="2"/>
  <c r="L8722" i="2"/>
  <c r="L8723" i="2"/>
  <c r="L8724" i="2"/>
  <c r="L8725" i="2"/>
  <c r="L8726" i="2"/>
  <c r="L8727" i="2"/>
  <c r="L8728" i="2"/>
  <c r="L8729" i="2"/>
  <c r="L8730" i="2"/>
  <c r="L8731" i="2"/>
  <c r="L8732" i="2"/>
  <c r="L8733" i="2"/>
  <c r="L8734" i="2"/>
  <c r="L8735" i="2"/>
  <c r="L8736" i="2"/>
  <c r="L8737" i="2"/>
  <c r="L8738" i="2"/>
  <c r="L8739" i="2"/>
  <c r="L8740" i="2"/>
  <c r="L8741" i="2"/>
  <c r="L8742" i="2"/>
  <c r="L8743" i="2"/>
  <c r="L8744" i="2"/>
  <c r="L8745" i="2"/>
  <c r="L8746" i="2"/>
  <c r="L8747" i="2"/>
  <c r="L8748" i="2"/>
  <c r="L8749" i="2"/>
  <c r="L8750" i="2"/>
  <c r="L8751" i="2"/>
  <c r="L8752" i="2"/>
  <c r="L8753" i="2"/>
  <c r="L8754" i="2"/>
  <c r="L8755" i="2"/>
  <c r="L8756" i="2"/>
  <c r="L8757" i="2"/>
  <c r="L8758" i="2"/>
  <c r="L8759" i="2"/>
  <c r="L8760" i="2"/>
  <c r="L8761" i="2"/>
  <c r="L8762" i="2"/>
  <c r="L8763" i="2"/>
  <c r="L8764" i="2"/>
  <c r="L8765" i="2"/>
  <c r="L8766" i="2"/>
  <c r="L8767" i="2"/>
  <c r="L8768" i="2"/>
  <c r="L8769" i="2"/>
  <c r="L8770" i="2"/>
  <c r="L8771" i="2"/>
  <c r="L8772" i="2"/>
  <c r="L8773" i="2"/>
  <c r="L8774" i="2"/>
  <c r="L8775" i="2"/>
  <c r="L8776" i="2"/>
  <c r="L8777" i="2"/>
  <c r="L8778" i="2"/>
  <c r="L8779" i="2"/>
  <c r="L8780" i="2"/>
  <c r="L8781" i="2"/>
  <c r="L8782" i="2"/>
  <c r="L8783" i="2"/>
  <c r="L8784" i="2"/>
  <c r="L8785" i="2"/>
  <c r="L8786" i="2"/>
  <c r="L8787" i="2"/>
  <c r="L8788" i="2"/>
  <c r="L8789" i="2"/>
  <c r="L8790" i="2"/>
  <c r="L8791" i="2"/>
  <c r="L8792" i="2"/>
  <c r="L8793" i="2"/>
  <c r="L8794" i="2"/>
  <c r="L8795" i="2"/>
  <c r="L8796" i="2"/>
  <c r="L8797" i="2"/>
  <c r="L8798" i="2"/>
  <c r="L8799" i="2"/>
  <c r="L8800" i="2"/>
  <c r="L8801" i="2"/>
  <c r="L8802" i="2"/>
  <c r="L8803" i="2"/>
  <c r="L8804" i="2"/>
  <c r="L8805" i="2"/>
  <c r="L8806" i="2"/>
  <c r="L8807" i="2"/>
  <c r="L8808" i="2"/>
  <c r="L8809" i="2"/>
  <c r="L8810" i="2"/>
  <c r="L8811" i="2"/>
  <c r="L8812" i="2"/>
  <c r="L8813" i="2"/>
  <c r="L8814" i="2"/>
  <c r="L8815" i="2"/>
  <c r="L8816" i="2"/>
  <c r="L8817" i="2"/>
  <c r="L8818" i="2"/>
  <c r="L8819" i="2"/>
  <c r="L8820" i="2"/>
  <c r="L8821" i="2"/>
  <c r="L8822" i="2"/>
  <c r="L8823" i="2"/>
  <c r="L8824" i="2"/>
  <c r="L8825" i="2"/>
  <c r="L8826" i="2"/>
  <c r="L8827" i="2"/>
  <c r="L8828" i="2"/>
  <c r="L8829" i="2"/>
  <c r="L8830" i="2"/>
  <c r="L8831" i="2"/>
  <c r="L8832" i="2"/>
  <c r="L8833" i="2"/>
  <c r="L8834" i="2"/>
  <c r="L8835" i="2"/>
  <c r="L8836" i="2"/>
  <c r="L8837" i="2"/>
  <c r="L8838" i="2"/>
  <c r="L8839" i="2"/>
  <c r="L8840" i="2"/>
  <c r="L8841" i="2"/>
  <c r="L8842" i="2"/>
  <c r="L8843" i="2"/>
  <c r="L8844" i="2"/>
  <c r="L8845" i="2"/>
  <c r="L8846" i="2"/>
  <c r="L8847" i="2"/>
  <c r="L8848" i="2"/>
  <c r="L8849" i="2"/>
  <c r="L8850" i="2"/>
  <c r="L8851" i="2"/>
  <c r="L8852" i="2"/>
  <c r="L8853" i="2"/>
  <c r="L8854" i="2"/>
  <c r="L8855" i="2"/>
  <c r="L8856" i="2"/>
  <c r="L8857" i="2"/>
  <c r="L8858" i="2"/>
  <c r="L8859" i="2"/>
  <c r="L8860" i="2"/>
  <c r="L8861" i="2"/>
  <c r="L8862" i="2"/>
  <c r="L8863" i="2"/>
  <c r="L8864" i="2"/>
  <c r="L8865" i="2"/>
  <c r="L8866" i="2"/>
  <c r="L8867" i="2"/>
  <c r="L8868" i="2"/>
  <c r="L8869" i="2"/>
  <c r="L8870" i="2"/>
  <c r="L8871" i="2"/>
  <c r="L8872" i="2"/>
  <c r="L8873" i="2"/>
  <c r="L8874" i="2"/>
  <c r="L8875" i="2"/>
  <c r="L8876" i="2"/>
  <c r="L8877" i="2"/>
  <c r="L8878" i="2"/>
  <c r="L8879" i="2"/>
  <c r="L8880" i="2"/>
  <c r="L8881" i="2"/>
  <c r="L8882" i="2"/>
  <c r="L8883" i="2"/>
  <c r="L8884" i="2"/>
  <c r="L8885" i="2"/>
  <c r="L8886" i="2"/>
  <c r="L8887" i="2"/>
  <c r="L8888" i="2"/>
  <c r="L8889" i="2"/>
  <c r="L8890" i="2"/>
  <c r="L8891" i="2"/>
  <c r="L8892" i="2"/>
  <c r="L8893" i="2"/>
  <c r="L8894" i="2"/>
  <c r="L8895" i="2"/>
  <c r="L8896" i="2"/>
  <c r="L8897" i="2"/>
  <c r="L8898" i="2"/>
  <c r="L8899" i="2"/>
  <c r="L8900" i="2"/>
  <c r="L8901" i="2"/>
  <c r="L8902" i="2"/>
  <c r="L8903" i="2"/>
  <c r="L8904" i="2"/>
  <c r="L8905" i="2"/>
  <c r="L8906" i="2"/>
  <c r="L8907" i="2"/>
  <c r="L8908" i="2"/>
  <c r="L8909" i="2"/>
  <c r="L8910" i="2"/>
  <c r="L8911" i="2"/>
  <c r="L8912" i="2"/>
  <c r="L8913" i="2"/>
  <c r="L8914" i="2"/>
  <c r="L8915" i="2"/>
  <c r="L8916" i="2"/>
  <c r="L8917" i="2"/>
  <c r="L8918" i="2"/>
  <c r="L8919" i="2"/>
  <c r="L8920" i="2"/>
  <c r="L8921" i="2"/>
  <c r="L8922" i="2"/>
  <c r="L8923" i="2"/>
  <c r="L8924" i="2"/>
  <c r="L8925" i="2"/>
  <c r="L8926" i="2"/>
  <c r="L8927" i="2"/>
  <c r="L8928" i="2"/>
  <c r="L8929" i="2"/>
  <c r="L8930" i="2"/>
  <c r="L8931" i="2"/>
  <c r="L8932" i="2"/>
  <c r="L8933" i="2"/>
  <c r="L8934" i="2"/>
  <c r="L8935" i="2"/>
  <c r="L8936" i="2"/>
  <c r="L8937" i="2"/>
  <c r="L8938" i="2"/>
  <c r="L8939" i="2"/>
  <c r="L8940" i="2"/>
  <c r="L8941" i="2"/>
  <c r="L8942" i="2"/>
  <c r="L8943" i="2"/>
  <c r="L8944" i="2"/>
  <c r="L8945" i="2"/>
  <c r="L8946" i="2"/>
  <c r="L8947" i="2"/>
  <c r="L8948" i="2"/>
  <c r="L8949" i="2"/>
  <c r="L8950" i="2"/>
  <c r="L8951" i="2"/>
  <c r="L8952" i="2"/>
  <c r="L8953" i="2"/>
  <c r="L8954" i="2"/>
  <c r="L8955" i="2"/>
  <c r="L8956" i="2"/>
  <c r="L8957" i="2"/>
  <c r="L8958" i="2"/>
  <c r="L8959" i="2"/>
  <c r="L8960" i="2"/>
  <c r="L8961" i="2"/>
  <c r="L8962" i="2"/>
  <c r="L8963" i="2"/>
  <c r="L8964" i="2"/>
  <c r="L8965" i="2"/>
  <c r="L8966" i="2"/>
  <c r="L8967" i="2"/>
  <c r="L8968" i="2"/>
  <c r="L8969" i="2"/>
  <c r="L8970" i="2"/>
  <c r="L8971" i="2"/>
  <c r="L8972" i="2"/>
  <c r="L8973" i="2"/>
  <c r="L8974" i="2"/>
  <c r="L8975" i="2"/>
  <c r="L8976" i="2"/>
  <c r="L8977" i="2"/>
  <c r="L8978" i="2"/>
  <c r="L8979" i="2"/>
  <c r="L8980" i="2"/>
  <c r="L8981" i="2"/>
  <c r="L8982" i="2"/>
  <c r="L8983" i="2"/>
  <c r="L8984" i="2"/>
  <c r="L8985" i="2"/>
  <c r="L8986" i="2"/>
  <c r="L8987" i="2"/>
  <c r="L8988" i="2"/>
  <c r="L8989" i="2"/>
  <c r="L8990" i="2"/>
  <c r="L8991" i="2"/>
  <c r="L8992" i="2"/>
  <c r="L8993" i="2"/>
  <c r="L8994" i="2"/>
  <c r="L8995" i="2"/>
  <c r="L8996" i="2"/>
  <c r="L8997" i="2"/>
  <c r="L8998" i="2"/>
  <c r="L8999" i="2"/>
  <c r="L9000" i="2"/>
  <c r="L9001" i="2"/>
  <c r="L9002" i="2"/>
  <c r="L9003" i="2"/>
  <c r="L9004" i="2"/>
  <c r="L9005" i="2"/>
  <c r="L9006" i="2"/>
  <c r="L9007" i="2"/>
  <c r="L9008" i="2"/>
  <c r="L9009" i="2"/>
  <c r="L9010" i="2"/>
  <c r="L9011" i="2"/>
  <c r="L9012" i="2"/>
  <c r="L9013" i="2"/>
  <c r="L9014" i="2"/>
  <c r="L9015" i="2"/>
  <c r="L9016" i="2"/>
  <c r="L9017" i="2"/>
  <c r="L9018" i="2"/>
  <c r="L9019" i="2"/>
  <c r="L9020" i="2"/>
  <c r="L9021" i="2"/>
  <c r="L9022" i="2"/>
  <c r="L9023" i="2"/>
  <c r="L9024" i="2"/>
  <c r="L9025" i="2"/>
  <c r="L9026" i="2"/>
  <c r="L9027" i="2"/>
  <c r="L9028" i="2"/>
  <c r="L9029" i="2"/>
  <c r="L9030" i="2"/>
  <c r="L9031" i="2"/>
  <c r="L9032" i="2"/>
  <c r="L9033" i="2"/>
  <c r="L9034" i="2"/>
  <c r="L9035" i="2"/>
  <c r="L9036" i="2"/>
  <c r="L9037" i="2"/>
  <c r="L9038" i="2"/>
  <c r="L9039" i="2"/>
  <c r="L9040" i="2"/>
  <c r="L9041" i="2"/>
  <c r="L9042" i="2"/>
  <c r="L9043" i="2"/>
  <c r="L9044" i="2"/>
  <c r="L9045" i="2"/>
  <c r="L9046" i="2"/>
  <c r="L9047" i="2"/>
  <c r="L9048" i="2"/>
  <c r="L9049" i="2"/>
  <c r="L9050" i="2"/>
  <c r="L9051" i="2"/>
  <c r="L9052" i="2"/>
  <c r="L9053" i="2"/>
  <c r="L9054" i="2"/>
  <c r="L9055" i="2"/>
  <c r="L9056" i="2"/>
  <c r="L9057" i="2"/>
  <c r="L9058" i="2"/>
  <c r="L9059" i="2"/>
  <c r="L9060" i="2"/>
  <c r="L9061" i="2"/>
  <c r="L9062" i="2"/>
  <c r="L9063" i="2"/>
  <c r="L9064" i="2"/>
  <c r="L9065" i="2"/>
  <c r="L9066" i="2"/>
  <c r="L9067" i="2"/>
  <c r="L9068" i="2"/>
  <c r="L9069" i="2"/>
  <c r="L9070" i="2"/>
  <c r="L9071" i="2"/>
  <c r="L9072" i="2"/>
  <c r="L9073" i="2"/>
  <c r="L9074" i="2"/>
  <c r="L9075" i="2"/>
  <c r="L9076" i="2"/>
  <c r="L9077" i="2"/>
  <c r="L9078" i="2"/>
  <c r="L9079" i="2"/>
  <c r="L9080" i="2"/>
  <c r="L9081" i="2"/>
  <c r="L9082" i="2"/>
  <c r="L9083" i="2"/>
  <c r="L9084" i="2"/>
  <c r="L9085" i="2"/>
  <c r="L9086" i="2"/>
  <c r="L9087" i="2"/>
  <c r="L9088" i="2"/>
  <c r="L9089" i="2"/>
  <c r="L9090" i="2"/>
  <c r="L9091" i="2"/>
  <c r="L9092" i="2"/>
  <c r="L9093" i="2"/>
  <c r="L9094" i="2"/>
  <c r="L9095" i="2"/>
  <c r="L9096" i="2"/>
  <c r="L9097" i="2"/>
  <c r="L9098" i="2"/>
  <c r="L9099" i="2"/>
  <c r="L9100" i="2"/>
  <c r="L9101" i="2"/>
  <c r="L9102" i="2"/>
  <c r="L9103" i="2"/>
  <c r="L9104" i="2"/>
  <c r="L9105" i="2"/>
  <c r="L9106" i="2"/>
  <c r="L9107" i="2"/>
  <c r="L9108" i="2"/>
  <c r="L9109" i="2"/>
  <c r="L9110" i="2"/>
  <c r="L9111" i="2"/>
  <c r="L9112" i="2"/>
  <c r="L9113" i="2"/>
  <c r="L9114" i="2"/>
  <c r="L9115" i="2"/>
  <c r="L9116" i="2"/>
  <c r="L9117" i="2"/>
  <c r="L9118" i="2"/>
  <c r="L9119" i="2"/>
  <c r="L9120" i="2"/>
  <c r="L9121" i="2"/>
  <c r="L9122" i="2"/>
  <c r="L9123" i="2"/>
  <c r="L9124" i="2"/>
  <c r="L9125" i="2"/>
  <c r="L9126" i="2"/>
  <c r="L9127" i="2"/>
  <c r="L9128" i="2"/>
  <c r="L9129" i="2"/>
  <c r="L9130" i="2"/>
  <c r="L9131" i="2"/>
  <c r="L9132" i="2"/>
  <c r="L9133" i="2"/>
  <c r="L9134" i="2"/>
  <c r="L9135" i="2"/>
  <c r="L9136" i="2"/>
  <c r="L9137" i="2"/>
  <c r="L9138" i="2"/>
  <c r="L9139" i="2"/>
  <c r="L9140" i="2"/>
  <c r="L9141" i="2"/>
  <c r="L9142" i="2"/>
  <c r="L9143" i="2"/>
  <c r="L9144" i="2"/>
  <c r="L9145" i="2"/>
  <c r="L9146" i="2"/>
  <c r="L9147" i="2"/>
  <c r="L9148" i="2"/>
  <c r="L9149" i="2"/>
  <c r="L9150" i="2"/>
  <c r="L9151" i="2"/>
  <c r="L9152" i="2"/>
  <c r="L9153" i="2"/>
  <c r="L9154" i="2"/>
  <c r="L9155" i="2"/>
  <c r="L9156" i="2"/>
  <c r="L9157" i="2"/>
  <c r="L9158" i="2"/>
  <c r="L9159" i="2"/>
  <c r="L9160" i="2"/>
  <c r="L9161" i="2"/>
  <c r="L9162" i="2"/>
  <c r="L9163" i="2"/>
  <c r="L9164" i="2"/>
  <c r="L9165" i="2"/>
  <c r="L9166" i="2"/>
  <c r="L9167" i="2"/>
  <c r="L9168" i="2"/>
  <c r="L9169" i="2"/>
  <c r="L9170" i="2"/>
  <c r="L9171" i="2"/>
  <c r="L9172" i="2"/>
  <c r="L9173" i="2"/>
  <c r="L9174" i="2"/>
  <c r="L9175" i="2"/>
  <c r="L9176" i="2"/>
  <c r="L9177" i="2"/>
  <c r="L9178" i="2"/>
  <c r="L9179" i="2"/>
  <c r="L9180" i="2"/>
  <c r="L9181" i="2"/>
  <c r="L9182" i="2"/>
  <c r="L9183" i="2"/>
  <c r="L9184" i="2"/>
  <c r="L9185" i="2"/>
  <c r="L9186" i="2"/>
  <c r="L9187" i="2"/>
  <c r="L9188" i="2"/>
  <c r="L9189" i="2"/>
  <c r="L9190" i="2"/>
  <c r="L9191" i="2"/>
  <c r="L9192" i="2"/>
  <c r="L9193" i="2"/>
  <c r="L9194" i="2"/>
  <c r="L9195" i="2"/>
  <c r="L9196" i="2"/>
  <c r="L9197" i="2"/>
  <c r="L9198" i="2"/>
  <c r="L9199" i="2"/>
  <c r="L9200" i="2"/>
  <c r="L9201" i="2"/>
  <c r="L9202" i="2"/>
  <c r="L9203" i="2"/>
  <c r="L9204" i="2"/>
  <c r="L9205" i="2"/>
  <c r="L9206" i="2"/>
  <c r="L9207" i="2"/>
  <c r="L9208" i="2"/>
  <c r="L9209" i="2"/>
  <c r="L9210" i="2"/>
  <c r="L9211" i="2"/>
  <c r="L9212" i="2"/>
  <c r="L9213" i="2"/>
  <c r="L9214" i="2"/>
  <c r="L9215" i="2"/>
  <c r="L9216" i="2"/>
  <c r="L9217" i="2"/>
  <c r="L9218" i="2"/>
  <c r="L9219" i="2"/>
  <c r="L9220" i="2"/>
  <c r="L9221" i="2"/>
  <c r="L9222" i="2"/>
  <c r="L9223" i="2"/>
  <c r="L9224" i="2"/>
  <c r="L9225" i="2"/>
  <c r="L9226" i="2"/>
  <c r="L9227" i="2"/>
  <c r="L9228" i="2"/>
  <c r="L9229" i="2"/>
  <c r="L9230" i="2"/>
  <c r="L9231" i="2"/>
  <c r="L9232" i="2"/>
  <c r="L9233" i="2"/>
  <c r="L9234" i="2"/>
  <c r="L9235" i="2"/>
  <c r="L9236" i="2"/>
  <c r="L9237" i="2"/>
  <c r="L9238" i="2"/>
  <c r="L9239" i="2"/>
  <c r="L9240" i="2"/>
  <c r="L9241" i="2"/>
  <c r="L9242" i="2"/>
  <c r="L9243" i="2"/>
  <c r="L9244" i="2"/>
  <c r="L9245" i="2"/>
  <c r="L9246" i="2"/>
  <c r="L9247" i="2"/>
  <c r="L9248" i="2"/>
  <c r="L9249" i="2"/>
  <c r="L9250" i="2"/>
  <c r="L9251" i="2"/>
  <c r="L9252" i="2"/>
  <c r="L9253" i="2"/>
  <c r="L9254" i="2"/>
  <c r="L9255" i="2"/>
  <c r="L9256" i="2"/>
  <c r="L9257" i="2"/>
  <c r="L9258" i="2"/>
  <c r="L9259" i="2"/>
  <c r="L9260" i="2"/>
  <c r="L9261" i="2"/>
  <c r="L9262" i="2"/>
  <c r="L9263" i="2"/>
  <c r="L9264" i="2"/>
  <c r="L9265" i="2"/>
  <c r="L9266" i="2"/>
  <c r="L9267" i="2"/>
  <c r="L9268" i="2"/>
  <c r="L9269" i="2"/>
  <c r="L9270" i="2"/>
  <c r="L9271" i="2"/>
  <c r="L9272" i="2"/>
  <c r="L9273" i="2"/>
  <c r="L9274" i="2"/>
  <c r="L9275" i="2"/>
  <c r="L9276" i="2"/>
  <c r="L9277" i="2"/>
  <c r="L9278" i="2"/>
  <c r="L9279" i="2"/>
  <c r="L9280" i="2"/>
  <c r="L9281" i="2"/>
  <c r="L9282" i="2"/>
  <c r="L9283" i="2"/>
  <c r="L9284" i="2"/>
  <c r="L9285" i="2"/>
  <c r="L9286" i="2"/>
  <c r="L9287" i="2"/>
  <c r="L9288" i="2"/>
  <c r="L9289" i="2"/>
  <c r="L9290" i="2"/>
  <c r="L9291" i="2"/>
  <c r="L9292" i="2"/>
  <c r="L9293" i="2"/>
  <c r="L9294" i="2"/>
  <c r="L9295" i="2"/>
  <c r="L9296" i="2"/>
  <c r="L9297" i="2"/>
  <c r="L9298" i="2"/>
  <c r="L9299" i="2"/>
  <c r="L9300" i="2"/>
  <c r="L9301" i="2"/>
  <c r="L9302" i="2"/>
  <c r="L9303" i="2"/>
  <c r="L9304" i="2"/>
  <c r="L9305" i="2"/>
  <c r="L9306" i="2"/>
  <c r="L9307" i="2"/>
  <c r="L9308" i="2"/>
  <c r="L9309" i="2"/>
  <c r="L9310" i="2"/>
  <c r="L9311" i="2"/>
  <c r="L9312" i="2"/>
  <c r="L9313" i="2"/>
  <c r="L9314" i="2"/>
  <c r="L9315" i="2"/>
  <c r="L9316" i="2"/>
  <c r="L9317" i="2"/>
  <c r="L9318" i="2"/>
  <c r="L9319" i="2"/>
  <c r="L9320" i="2"/>
  <c r="L9321" i="2"/>
  <c r="L9322" i="2"/>
  <c r="L9323" i="2"/>
  <c r="L9324" i="2"/>
  <c r="L9325" i="2"/>
  <c r="L9326" i="2"/>
  <c r="L9327" i="2"/>
  <c r="L9328" i="2"/>
  <c r="L9329" i="2"/>
  <c r="L9330" i="2"/>
  <c r="L9331" i="2"/>
  <c r="L9332" i="2"/>
  <c r="L9333" i="2"/>
  <c r="L9334" i="2"/>
  <c r="L9335" i="2"/>
  <c r="L9336" i="2"/>
  <c r="L9337" i="2"/>
  <c r="L9338" i="2"/>
  <c r="L9339" i="2"/>
  <c r="L9340" i="2"/>
  <c r="L9341" i="2"/>
  <c r="L9342" i="2"/>
  <c r="L9343" i="2"/>
  <c r="L9344" i="2"/>
  <c r="L9345" i="2"/>
  <c r="L9346" i="2"/>
  <c r="L9347" i="2"/>
  <c r="L9348" i="2"/>
  <c r="L9349" i="2"/>
  <c r="L9350" i="2"/>
  <c r="L9351" i="2"/>
  <c r="L9352" i="2"/>
  <c r="L9353" i="2"/>
  <c r="L9354" i="2"/>
  <c r="L9355" i="2"/>
  <c r="L9356" i="2"/>
  <c r="L9357" i="2"/>
  <c r="L9358" i="2"/>
  <c r="L9359" i="2"/>
  <c r="L9360" i="2"/>
  <c r="L9361" i="2"/>
  <c r="L9362" i="2"/>
  <c r="L9363" i="2"/>
  <c r="L9364" i="2"/>
  <c r="L9365" i="2"/>
  <c r="L9366" i="2"/>
  <c r="L9367" i="2"/>
  <c r="L9368" i="2"/>
  <c r="L9369" i="2"/>
  <c r="L9370" i="2"/>
  <c r="L9371" i="2"/>
  <c r="L9372" i="2"/>
  <c r="L9373" i="2"/>
  <c r="L9374" i="2"/>
  <c r="L9375" i="2"/>
  <c r="L9376" i="2"/>
  <c r="L9377" i="2"/>
  <c r="L9378" i="2"/>
  <c r="L9379" i="2"/>
  <c r="L9380" i="2"/>
  <c r="L9381" i="2"/>
  <c r="L9382" i="2"/>
  <c r="L9383" i="2"/>
  <c r="L9384" i="2"/>
  <c r="L9385" i="2"/>
  <c r="L9386" i="2"/>
  <c r="L9387" i="2"/>
  <c r="L9388" i="2"/>
  <c r="L9389" i="2"/>
  <c r="L9390" i="2"/>
  <c r="L9391" i="2"/>
  <c r="L9392" i="2"/>
  <c r="L9393" i="2"/>
  <c r="L9394" i="2"/>
  <c r="L9395" i="2"/>
  <c r="L9396" i="2"/>
  <c r="L9397" i="2"/>
  <c r="L9398" i="2"/>
  <c r="L9399" i="2"/>
  <c r="L9400" i="2"/>
  <c r="L9401" i="2"/>
  <c r="L9402" i="2"/>
  <c r="L9403" i="2"/>
  <c r="L9404" i="2"/>
  <c r="L9405" i="2"/>
  <c r="L9406" i="2"/>
  <c r="L9407" i="2"/>
  <c r="L9408" i="2"/>
  <c r="L9409" i="2"/>
  <c r="L9410" i="2"/>
  <c r="L9411" i="2"/>
  <c r="L9412" i="2"/>
  <c r="L9413" i="2"/>
  <c r="L9414" i="2"/>
  <c r="L9415" i="2"/>
  <c r="L9416" i="2"/>
  <c r="L9417" i="2"/>
  <c r="L9418" i="2"/>
  <c r="L9419" i="2"/>
  <c r="L9420" i="2"/>
  <c r="L9421" i="2"/>
  <c r="L9422" i="2"/>
  <c r="L9423" i="2"/>
  <c r="L9424" i="2"/>
  <c r="L9425" i="2"/>
  <c r="L9426" i="2"/>
  <c r="L9427" i="2"/>
  <c r="L9428" i="2"/>
  <c r="L9429" i="2"/>
  <c r="L9430" i="2"/>
  <c r="L9431" i="2"/>
  <c r="L9432" i="2"/>
  <c r="L9433" i="2"/>
  <c r="L9434" i="2"/>
  <c r="L9435" i="2"/>
  <c r="L9436" i="2"/>
  <c r="L9437" i="2"/>
  <c r="L9438" i="2"/>
  <c r="L9439" i="2"/>
  <c r="L9440" i="2"/>
  <c r="L9441" i="2"/>
  <c r="L9442" i="2"/>
  <c r="L9443" i="2"/>
  <c r="L9444" i="2"/>
  <c r="L9445" i="2"/>
  <c r="L9446" i="2"/>
  <c r="L9447" i="2"/>
  <c r="L9448" i="2"/>
  <c r="L9449" i="2"/>
  <c r="L9450" i="2"/>
  <c r="L9451" i="2"/>
  <c r="L9452" i="2"/>
  <c r="L9453" i="2"/>
  <c r="L9454" i="2"/>
  <c r="L9455" i="2"/>
  <c r="L9456" i="2"/>
  <c r="L9457" i="2"/>
  <c r="L9458" i="2"/>
  <c r="L9459" i="2"/>
  <c r="L9460" i="2"/>
  <c r="L9461" i="2"/>
  <c r="L9462" i="2"/>
  <c r="L9463" i="2"/>
  <c r="L9464" i="2"/>
  <c r="L9465" i="2"/>
  <c r="L9466" i="2"/>
  <c r="L9467" i="2"/>
  <c r="L9468" i="2"/>
  <c r="L9469" i="2"/>
  <c r="L9470" i="2"/>
  <c r="L9471" i="2"/>
  <c r="L9472" i="2"/>
  <c r="L9473" i="2"/>
  <c r="L9474" i="2"/>
  <c r="L9475" i="2"/>
  <c r="L9476" i="2"/>
  <c r="L9477" i="2"/>
  <c r="L9478" i="2"/>
  <c r="L9479" i="2"/>
  <c r="L9480" i="2"/>
  <c r="L9481" i="2"/>
  <c r="L9482" i="2"/>
  <c r="L9483" i="2"/>
  <c r="L9484" i="2"/>
  <c r="L9485" i="2"/>
  <c r="L9486" i="2"/>
  <c r="L9487" i="2"/>
  <c r="L9488" i="2"/>
  <c r="L9489" i="2"/>
  <c r="L9490" i="2"/>
  <c r="L9491" i="2"/>
  <c r="L9492" i="2"/>
  <c r="L9493" i="2"/>
  <c r="L9494" i="2"/>
  <c r="L9495" i="2"/>
  <c r="L9496" i="2"/>
  <c r="L9497" i="2"/>
  <c r="L9498" i="2"/>
  <c r="L9499" i="2"/>
  <c r="L9500" i="2"/>
  <c r="L9501" i="2"/>
  <c r="L9502" i="2"/>
  <c r="L9503" i="2"/>
  <c r="L9504" i="2"/>
  <c r="L9505" i="2"/>
  <c r="L9506" i="2"/>
  <c r="L9507" i="2"/>
  <c r="L9508" i="2"/>
  <c r="L9509" i="2"/>
  <c r="L9510" i="2"/>
  <c r="L9511" i="2"/>
  <c r="L9512" i="2"/>
  <c r="L9513" i="2"/>
  <c r="L9514" i="2"/>
  <c r="L9515" i="2"/>
  <c r="L9516" i="2"/>
  <c r="L9517" i="2"/>
  <c r="L9518" i="2"/>
  <c r="L9519" i="2"/>
  <c r="L9520" i="2"/>
  <c r="L9521" i="2"/>
  <c r="L9522" i="2"/>
  <c r="L9523" i="2"/>
  <c r="L9524" i="2"/>
  <c r="L9525" i="2"/>
  <c r="L9526" i="2"/>
  <c r="L9527" i="2"/>
  <c r="L9528" i="2"/>
  <c r="L9529" i="2"/>
  <c r="L9530" i="2"/>
  <c r="L9531" i="2"/>
  <c r="L9532" i="2"/>
  <c r="L9533" i="2"/>
  <c r="L9534" i="2"/>
  <c r="L9535" i="2"/>
  <c r="L9536" i="2"/>
  <c r="L9537" i="2"/>
  <c r="L9538" i="2"/>
  <c r="L9539" i="2"/>
  <c r="L9540" i="2"/>
  <c r="L9541" i="2"/>
  <c r="L9542" i="2"/>
  <c r="L9543" i="2"/>
  <c r="L9544" i="2"/>
  <c r="L9545" i="2"/>
  <c r="L9546" i="2"/>
  <c r="L9547" i="2"/>
  <c r="L9548" i="2"/>
  <c r="L9549" i="2"/>
  <c r="L9550" i="2"/>
  <c r="L9551" i="2"/>
  <c r="L9552" i="2"/>
  <c r="L9553" i="2"/>
  <c r="L9554" i="2"/>
  <c r="L9555" i="2"/>
  <c r="L9556" i="2"/>
  <c r="L9557" i="2"/>
  <c r="L9558" i="2"/>
  <c r="L9559" i="2"/>
  <c r="L9560" i="2"/>
  <c r="L9561" i="2"/>
  <c r="L9562" i="2"/>
  <c r="L9563" i="2"/>
  <c r="L9564" i="2"/>
  <c r="L9565" i="2"/>
  <c r="L9566" i="2"/>
  <c r="L9567" i="2"/>
  <c r="L9568" i="2"/>
  <c r="L9569" i="2"/>
  <c r="L9570" i="2"/>
  <c r="L9571" i="2"/>
  <c r="L9572" i="2"/>
  <c r="L9573" i="2"/>
  <c r="L9574" i="2"/>
  <c r="L9575" i="2"/>
  <c r="L9576" i="2"/>
  <c r="L9577" i="2"/>
  <c r="L9578" i="2"/>
  <c r="L9579" i="2"/>
  <c r="L9580" i="2"/>
  <c r="L9581" i="2"/>
  <c r="L9582" i="2"/>
  <c r="L9583" i="2"/>
  <c r="L9584" i="2"/>
  <c r="L9585" i="2"/>
  <c r="L9586" i="2"/>
  <c r="L9587" i="2"/>
  <c r="L9588" i="2"/>
  <c r="L9589" i="2"/>
  <c r="L9590" i="2"/>
  <c r="L9591" i="2"/>
  <c r="L9592" i="2"/>
  <c r="L9593" i="2"/>
  <c r="L9594" i="2"/>
  <c r="L9595" i="2"/>
  <c r="L9596" i="2"/>
  <c r="L9597" i="2"/>
  <c r="L9598" i="2"/>
  <c r="L9599" i="2"/>
  <c r="L9600" i="2"/>
  <c r="L9601" i="2"/>
  <c r="L9602" i="2"/>
  <c r="L9603" i="2"/>
  <c r="L9604" i="2"/>
  <c r="L9605" i="2"/>
  <c r="L9606" i="2"/>
  <c r="L9607" i="2"/>
  <c r="L9608" i="2"/>
  <c r="L9609" i="2"/>
  <c r="L9610" i="2"/>
  <c r="L9611" i="2"/>
  <c r="L9612" i="2"/>
  <c r="L9613" i="2"/>
  <c r="L9614" i="2"/>
  <c r="L9615" i="2"/>
  <c r="L9616" i="2"/>
  <c r="L9617" i="2"/>
  <c r="L9618" i="2"/>
  <c r="L9619" i="2"/>
  <c r="L9620" i="2"/>
  <c r="L9621" i="2"/>
  <c r="L9622" i="2"/>
  <c r="L9623" i="2"/>
  <c r="L9624" i="2"/>
  <c r="L9625" i="2"/>
  <c r="L9626" i="2"/>
  <c r="L9627" i="2"/>
  <c r="L9628" i="2"/>
  <c r="L9629" i="2"/>
  <c r="L9630" i="2"/>
  <c r="L9631" i="2"/>
  <c r="L9632" i="2"/>
  <c r="L9633" i="2"/>
  <c r="L9634" i="2"/>
  <c r="L9635" i="2"/>
  <c r="L9636" i="2"/>
  <c r="L9637" i="2"/>
  <c r="L9638" i="2"/>
  <c r="L9639" i="2"/>
  <c r="L9640" i="2"/>
  <c r="L9641" i="2"/>
  <c r="L9642" i="2"/>
  <c r="L9643" i="2"/>
  <c r="L9644" i="2"/>
  <c r="L9645" i="2"/>
  <c r="L9646" i="2"/>
  <c r="L9647" i="2"/>
  <c r="L9648" i="2"/>
  <c r="L9649" i="2"/>
  <c r="L9650" i="2"/>
  <c r="L9651" i="2"/>
  <c r="L9652" i="2"/>
  <c r="L9653" i="2"/>
  <c r="L9654" i="2"/>
  <c r="L9655" i="2"/>
  <c r="L9656" i="2"/>
  <c r="L9657" i="2"/>
  <c r="L9658" i="2"/>
  <c r="L9659" i="2"/>
  <c r="L9660" i="2"/>
  <c r="L9661" i="2"/>
  <c r="L9662" i="2"/>
  <c r="L9663" i="2"/>
  <c r="L9664" i="2"/>
  <c r="L9665" i="2"/>
  <c r="L9666" i="2"/>
  <c r="L9667" i="2"/>
  <c r="L9668" i="2"/>
  <c r="L9669" i="2"/>
  <c r="L9670" i="2"/>
  <c r="L9671" i="2"/>
  <c r="L9672" i="2"/>
  <c r="L9673" i="2"/>
  <c r="L9674" i="2"/>
  <c r="L9675" i="2"/>
  <c r="L9676" i="2"/>
  <c r="L9677" i="2"/>
  <c r="L9678" i="2"/>
  <c r="L9679" i="2"/>
  <c r="L9680" i="2"/>
  <c r="L9681" i="2"/>
  <c r="L9682" i="2"/>
  <c r="L9683" i="2"/>
  <c r="L9684" i="2"/>
  <c r="L9685" i="2"/>
  <c r="L9686" i="2"/>
  <c r="L9687" i="2"/>
  <c r="L9688" i="2"/>
  <c r="L9689" i="2"/>
  <c r="L9690" i="2"/>
  <c r="L9691" i="2"/>
  <c r="L9692" i="2"/>
  <c r="L9693" i="2"/>
  <c r="L9694" i="2"/>
  <c r="L9695" i="2"/>
  <c r="L9696" i="2"/>
  <c r="L9697" i="2"/>
  <c r="L9698" i="2"/>
  <c r="L9699" i="2"/>
  <c r="L9700" i="2"/>
  <c r="L9701" i="2"/>
  <c r="L9702" i="2"/>
  <c r="L9703" i="2"/>
  <c r="L9704" i="2"/>
  <c r="L9705" i="2"/>
  <c r="L9706" i="2"/>
  <c r="L9707" i="2"/>
  <c r="L9708" i="2"/>
  <c r="L9709" i="2"/>
  <c r="L9710" i="2"/>
  <c r="L9711" i="2"/>
  <c r="L9712" i="2"/>
  <c r="L9713" i="2"/>
  <c r="L9714" i="2"/>
  <c r="L9715" i="2"/>
  <c r="L9716" i="2"/>
  <c r="L9717" i="2"/>
  <c r="L9718" i="2"/>
  <c r="L9719" i="2"/>
  <c r="L9720" i="2"/>
  <c r="L9721" i="2"/>
  <c r="L9722" i="2"/>
  <c r="L9723" i="2"/>
  <c r="L9724" i="2"/>
  <c r="L9725" i="2"/>
  <c r="L9726" i="2"/>
  <c r="L9727" i="2"/>
  <c r="L9728" i="2"/>
  <c r="L9729" i="2"/>
  <c r="L9730" i="2"/>
  <c r="L9731" i="2"/>
  <c r="L9732" i="2"/>
  <c r="L9733" i="2"/>
  <c r="L9734" i="2"/>
  <c r="L9735" i="2"/>
  <c r="L9736" i="2"/>
  <c r="L9737" i="2"/>
  <c r="L9738" i="2"/>
  <c r="L9739" i="2"/>
  <c r="L9740" i="2"/>
  <c r="L9741" i="2"/>
  <c r="L9742" i="2"/>
  <c r="L9743" i="2"/>
  <c r="L9744" i="2"/>
  <c r="L9745" i="2"/>
  <c r="L9746" i="2"/>
  <c r="L9747" i="2"/>
  <c r="L9748" i="2"/>
  <c r="L9749" i="2"/>
  <c r="L9750" i="2"/>
  <c r="L9751" i="2"/>
  <c r="L9752" i="2"/>
  <c r="L9753" i="2"/>
  <c r="L9754" i="2"/>
  <c r="L9755" i="2"/>
  <c r="L9756" i="2"/>
  <c r="L9757" i="2"/>
  <c r="L9758" i="2"/>
  <c r="L9759" i="2"/>
  <c r="L9760" i="2"/>
  <c r="L9761" i="2"/>
  <c r="L9762" i="2"/>
  <c r="L9763" i="2"/>
  <c r="L9764" i="2"/>
  <c r="L9765" i="2"/>
  <c r="L9766" i="2"/>
  <c r="L9767" i="2"/>
  <c r="L9768" i="2"/>
  <c r="L9769" i="2"/>
  <c r="L9770" i="2"/>
  <c r="L9771" i="2"/>
  <c r="L9772" i="2"/>
  <c r="L9773" i="2"/>
  <c r="L9774" i="2"/>
  <c r="L9775" i="2"/>
  <c r="L9776" i="2"/>
  <c r="L9777" i="2"/>
  <c r="L9778" i="2"/>
  <c r="L9779" i="2"/>
  <c r="L9780" i="2"/>
  <c r="L9781" i="2"/>
  <c r="L9782" i="2"/>
  <c r="L9783" i="2"/>
  <c r="L9784" i="2"/>
  <c r="L9785" i="2"/>
  <c r="L9786" i="2"/>
  <c r="L9787" i="2"/>
  <c r="L9788" i="2"/>
  <c r="L9789" i="2"/>
  <c r="L9790" i="2"/>
  <c r="L9791" i="2"/>
  <c r="L9792" i="2"/>
  <c r="L9793" i="2"/>
  <c r="L9794" i="2"/>
  <c r="L9795" i="2"/>
  <c r="L9796" i="2"/>
  <c r="L9797" i="2"/>
  <c r="L9798" i="2"/>
  <c r="L9799" i="2"/>
  <c r="L9800" i="2"/>
  <c r="L9801" i="2"/>
  <c r="L9802" i="2"/>
  <c r="L9803" i="2"/>
  <c r="L9804" i="2"/>
  <c r="L9805" i="2"/>
  <c r="L9806" i="2"/>
  <c r="L9807" i="2"/>
  <c r="L9808" i="2"/>
  <c r="L9809" i="2"/>
  <c r="L9810" i="2"/>
  <c r="L9811" i="2"/>
  <c r="L9812" i="2"/>
  <c r="L9813" i="2"/>
  <c r="L9814" i="2"/>
  <c r="L9815" i="2"/>
  <c r="L9816" i="2"/>
  <c r="L9817" i="2"/>
  <c r="L9818" i="2"/>
  <c r="L9819" i="2"/>
  <c r="L9820" i="2"/>
  <c r="L9821" i="2"/>
  <c r="L9822" i="2"/>
  <c r="L9823" i="2"/>
  <c r="L9824" i="2"/>
  <c r="L9825" i="2"/>
  <c r="L9826" i="2"/>
  <c r="L9827" i="2"/>
  <c r="L9828" i="2"/>
  <c r="L9829" i="2"/>
  <c r="L9830" i="2"/>
  <c r="L9831" i="2"/>
  <c r="L9832" i="2"/>
  <c r="L9833" i="2"/>
  <c r="L9834" i="2"/>
  <c r="L9835" i="2"/>
  <c r="L9836" i="2"/>
  <c r="L9837" i="2"/>
  <c r="L9838" i="2"/>
  <c r="L9839" i="2"/>
  <c r="L9840" i="2"/>
  <c r="L9841" i="2"/>
  <c r="L9842" i="2"/>
  <c r="L9843" i="2"/>
  <c r="L9844" i="2"/>
  <c r="L9845" i="2"/>
  <c r="L9846" i="2"/>
  <c r="L9847" i="2"/>
  <c r="L9848" i="2"/>
  <c r="L9849" i="2"/>
  <c r="L9850" i="2"/>
  <c r="L9851" i="2"/>
  <c r="L9852" i="2"/>
  <c r="L9853" i="2"/>
  <c r="L9854" i="2"/>
  <c r="L9855" i="2"/>
  <c r="L9856" i="2"/>
  <c r="L9857" i="2"/>
  <c r="L9858" i="2"/>
  <c r="L9859" i="2"/>
  <c r="L9860" i="2"/>
  <c r="L9861" i="2"/>
  <c r="L9862" i="2"/>
  <c r="L9863" i="2"/>
  <c r="L9864" i="2"/>
  <c r="L9865" i="2"/>
  <c r="L9866" i="2"/>
  <c r="L9867" i="2"/>
  <c r="L9868" i="2"/>
  <c r="L9869" i="2"/>
  <c r="L9870" i="2"/>
  <c r="L9871" i="2"/>
  <c r="L9872" i="2"/>
  <c r="L9873" i="2"/>
  <c r="L9874" i="2"/>
  <c r="L9875" i="2"/>
  <c r="L9876" i="2"/>
  <c r="L9877" i="2"/>
  <c r="L9878" i="2"/>
  <c r="L9879" i="2"/>
  <c r="L9880" i="2"/>
  <c r="L9881" i="2"/>
  <c r="L9882" i="2"/>
  <c r="L9883" i="2"/>
  <c r="L9884" i="2"/>
  <c r="L9885" i="2"/>
  <c r="L9886" i="2"/>
  <c r="L9887" i="2"/>
  <c r="L9888" i="2"/>
  <c r="L9889" i="2"/>
  <c r="L9890" i="2"/>
  <c r="L9891" i="2"/>
  <c r="L9892" i="2"/>
  <c r="L9893" i="2"/>
  <c r="L9894" i="2"/>
  <c r="L9895" i="2"/>
  <c r="L9896" i="2"/>
  <c r="L9897" i="2"/>
  <c r="L9898" i="2"/>
  <c r="L9899" i="2"/>
  <c r="L9900" i="2"/>
  <c r="L9901" i="2"/>
  <c r="L9902" i="2"/>
  <c r="L9903" i="2"/>
  <c r="L9904" i="2"/>
  <c r="L9905" i="2"/>
  <c r="L9906" i="2"/>
  <c r="L9907" i="2"/>
  <c r="L9908" i="2"/>
  <c r="L9909" i="2"/>
  <c r="L9910" i="2"/>
  <c r="L9911" i="2"/>
  <c r="L9912" i="2"/>
  <c r="L9913" i="2"/>
  <c r="L9914" i="2"/>
  <c r="L9915" i="2"/>
  <c r="L9916" i="2"/>
  <c r="L9917" i="2"/>
  <c r="L9918" i="2"/>
  <c r="L9919" i="2"/>
  <c r="L9920" i="2"/>
  <c r="L9921" i="2"/>
  <c r="L9922" i="2"/>
  <c r="L9923" i="2"/>
  <c r="L9924" i="2"/>
  <c r="L9925" i="2"/>
  <c r="L9926" i="2"/>
  <c r="L9927" i="2"/>
  <c r="L9928" i="2"/>
  <c r="L9929" i="2"/>
  <c r="L9930" i="2"/>
  <c r="L9931" i="2"/>
  <c r="L9932" i="2"/>
  <c r="L9933" i="2"/>
  <c r="L9934" i="2"/>
  <c r="L9935" i="2"/>
  <c r="L9936" i="2"/>
  <c r="L9937" i="2"/>
  <c r="L9938" i="2"/>
  <c r="L9939" i="2"/>
  <c r="L9940" i="2"/>
  <c r="L9941" i="2"/>
  <c r="L9942" i="2"/>
  <c r="L9943" i="2"/>
  <c r="L9944" i="2"/>
  <c r="L9945" i="2"/>
  <c r="L9946" i="2"/>
  <c r="L9947" i="2"/>
  <c r="L9948" i="2"/>
  <c r="L9949" i="2"/>
  <c r="L9950" i="2"/>
  <c r="L9951" i="2"/>
  <c r="L9952" i="2"/>
  <c r="L9953" i="2"/>
  <c r="L9954" i="2"/>
  <c r="L9955" i="2"/>
  <c r="L9956" i="2"/>
  <c r="L9957" i="2"/>
  <c r="L9958" i="2"/>
  <c r="L9959" i="2"/>
  <c r="L9960" i="2"/>
  <c r="L9961" i="2"/>
  <c r="L9962" i="2"/>
  <c r="L9963" i="2"/>
  <c r="L9964" i="2"/>
  <c r="L9965" i="2"/>
  <c r="L9966" i="2"/>
  <c r="L9967" i="2"/>
  <c r="L9968" i="2"/>
  <c r="L9969" i="2"/>
  <c r="L9970" i="2"/>
  <c r="L9971" i="2"/>
  <c r="L9972" i="2"/>
  <c r="L9973" i="2"/>
  <c r="L9974" i="2"/>
  <c r="L9975" i="2"/>
  <c r="L9976" i="2"/>
  <c r="L9977" i="2"/>
  <c r="L9978" i="2"/>
  <c r="L9979" i="2"/>
  <c r="L9980" i="2"/>
  <c r="L9981" i="2"/>
  <c r="L9982" i="2"/>
  <c r="L9983" i="2"/>
  <c r="L9984" i="2"/>
  <c r="L9985" i="2"/>
  <c r="L9986" i="2"/>
  <c r="L9987" i="2"/>
  <c r="L9988" i="2"/>
  <c r="L9989" i="2"/>
  <c r="L9990" i="2"/>
  <c r="L9991" i="2"/>
  <c r="L9992" i="2"/>
  <c r="L9993" i="2"/>
  <c r="L9994" i="2"/>
  <c r="L9995" i="2"/>
  <c r="L9996" i="2"/>
  <c r="L9997" i="2"/>
  <c r="L9998" i="2"/>
  <c r="L9999" i="2"/>
  <c r="L10000" i="2"/>
  <c r="L10001" i="2"/>
  <c r="L10002" i="2"/>
  <c r="L10003" i="2"/>
  <c r="L10004" i="2"/>
  <c r="L10005" i="2"/>
  <c r="L10006" i="2"/>
  <c r="L10007" i="2"/>
  <c r="L10008" i="2"/>
  <c r="L10009" i="2"/>
  <c r="L10010" i="2"/>
  <c r="L10011" i="2"/>
  <c r="L10012" i="2"/>
  <c r="L10013" i="2"/>
  <c r="L10014" i="2"/>
  <c r="L10015" i="2"/>
  <c r="L10016" i="2"/>
  <c r="L10017" i="2"/>
  <c r="L10018" i="2"/>
  <c r="L10019" i="2"/>
  <c r="L10020" i="2"/>
  <c r="L10021" i="2"/>
  <c r="L10022" i="2"/>
  <c r="L10023" i="2"/>
  <c r="L10024" i="2"/>
  <c r="L10025" i="2"/>
  <c r="L10026" i="2"/>
  <c r="L10027" i="2"/>
  <c r="L10028" i="2"/>
  <c r="L10029" i="2"/>
  <c r="L10030" i="2"/>
  <c r="L10031" i="2"/>
  <c r="L10032" i="2"/>
  <c r="L10033" i="2"/>
  <c r="L10034" i="2"/>
  <c r="L10035" i="2"/>
  <c r="L10036" i="2"/>
  <c r="L10037" i="2"/>
  <c r="L10038" i="2"/>
  <c r="L10039" i="2"/>
  <c r="L10040" i="2"/>
  <c r="L10041" i="2"/>
  <c r="L10042" i="2"/>
  <c r="L10043" i="2"/>
  <c r="L10044" i="2"/>
  <c r="L10045" i="2"/>
  <c r="L10046" i="2"/>
  <c r="L10047" i="2"/>
  <c r="L10048" i="2"/>
  <c r="L10049" i="2"/>
  <c r="L10050" i="2"/>
  <c r="L10051" i="2"/>
  <c r="L10052" i="2"/>
  <c r="L10053" i="2"/>
  <c r="L10054" i="2"/>
  <c r="L10055" i="2"/>
  <c r="L10056" i="2"/>
  <c r="L10057" i="2"/>
  <c r="L10058" i="2"/>
  <c r="L10059" i="2"/>
  <c r="L10060" i="2"/>
  <c r="L10061" i="2"/>
  <c r="L10062" i="2"/>
  <c r="L10063" i="2"/>
  <c r="L10064" i="2"/>
  <c r="L10065" i="2"/>
  <c r="L10066" i="2"/>
  <c r="L10067" i="2"/>
  <c r="L10068" i="2"/>
  <c r="L10069" i="2"/>
  <c r="L10070" i="2"/>
  <c r="L10071" i="2"/>
  <c r="L10072" i="2"/>
  <c r="L10073" i="2"/>
  <c r="L10074" i="2"/>
  <c r="L10075" i="2"/>
  <c r="L10076" i="2"/>
  <c r="L10077" i="2"/>
  <c r="L10078" i="2"/>
  <c r="L10079" i="2"/>
  <c r="L10080" i="2"/>
  <c r="L10081" i="2"/>
  <c r="L10082" i="2"/>
  <c r="L10083" i="2"/>
  <c r="L10084" i="2"/>
  <c r="L10085" i="2"/>
  <c r="L10086" i="2"/>
  <c r="L10087" i="2"/>
  <c r="L10088" i="2"/>
  <c r="L10089" i="2"/>
  <c r="L10090" i="2"/>
  <c r="L10091" i="2"/>
  <c r="L10092" i="2"/>
  <c r="L10093" i="2"/>
  <c r="L10094" i="2"/>
  <c r="L10095" i="2"/>
  <c r="L10096" i="2"/>
  <c r="L10097" i="2"/>
  <c r="L10098" i="2"/>
  <c r="L10099" i="2"/>
  <c r="L10100" i="2"/>
  <c r="L10101" i="2"/>
  <c r="L10102" i="2"/>
  <c r="L10103" i="2"/>
  <c r="L10104" i="2"/>
  <c r="L10105" i="2"/>
  <c r="L10106" i="2"/>
  <c r="L10107" i="2"/>
  <c r="L10108" i="2"/>
  <c r="L10109" i="2"/>
  <c r="L10110" i="2"/>
  <c r="L10111" i="2"/>
  <c r="L10112" i="2"/>
  <c r="L10113" i="2"/>
  <c r="L10114" i="2"/>
  <c r="L10115" i="2"/>
  <c r="L10116" i="2"/>
  <c r="L10117" i="2"/>
  <c r="L10118" i="2"/>
  <c r="L10119" i="2"/>
  <c r="L10120" i="2"/>
  <c r="L10121" i="2"/>
  <c r="L10122" i="2"/>
  <c r="L10123" i="2"/>
  <c r="L10124" i="2"/>
  <c r="L10125" i="2"/>
  <c r="L10126" i="2"/>
  <c r="L10127" i="2"/>
  <c r="L10128" i="2"/>
  <c r="L10129" i="2"/>
  <c r="L10130" i="2"/>
  <c r="L10131" i="2"/>
  <c r="L10132" i="2"/>
  <c r="L10133" i="2"/>
  <c r="L10134" i="2"/>
  <c r="L10135" i="2"/>
  <c r="L10136" i="2"/>
  <c r="L10137" i="2"/>
  <c r="L10138" i="2"/>
  <c r="L10139" i="2"/>
  <c r="L10140" i="2"/>
  <c r="L10141" i="2"/>
  <c r="L10142" i="2"/>
  <c r="L10143" i="2"/>
  <c r="L10144" i="2"/>
  <c r="L10145" i="2"/>
  <c r="L10146" i="2"/>
  <c r="L10147" i="2"/>
  <c r="L10148" i="2"/>
  <c r="L10149" i="2"/>
  <c r="L10150" i="2"/>
  <c r="L10151" i="2"/>
  <c r="L10152" i="2"/>
  <c r="L10153" i="2"/>
  <c r="L10154" i="2"/>
  <c r="L10155" i="2"/>
  <c r="L10156" i="2"/>
  <c r="L10157" i="2"/>
  <c r="L10158" i="2"/>
  <c r="L10159" i="2"/>
  <c r="L10160" i="2"/>
  <c r="L10161" i="2"/>
  <c r="L10162" i="2"/>
  <c r="L10163" i="2"/>
  <c r="L10164" i="2"/>
  <c r="L10165" i="2"/>
  <c r="L10166" i="2"/>
  <c r="L10167" i="2"/>
  <c r="L10168" i="2"/>
  <c r="L10169" i="2"/>
  <c r="L10170" i="2"/>
  <c r="L10171" i="2"/>
  <c r="L10172" i="2"/>
  <c r="L10173" i="2"/>
  <c r="L10174" i="2"/>
  <c r="L10175" i="2"/>
  <c r="L10176" i="2"/>
  <c r="L10177" i="2"/>
  <c r="L10178" i="2"/>
  <c r="L10179" i="2"/>
  <c r="L10180" i="2"/>
  <c r="L10181" i="2"/>
  <c r="L10182" i="2"/>
  <c r="L10183" i="2"/>
  <c r="L10184" i="2"/>
  <c r="L10185" i="2"/>
  <c r="L10186" i="2"/>
  <c r="L10187" i="2"/>
  <c r="L10188" i="2"/>
  <c r="L10189" i="2"/>
  <c r="L10190" i="2"/>
  <c r="L10191" i="2"/>
  <c r="L10192" i="2"/>
  <c r="L10193" i="2"/>
  <c r="L10194" i="2"/>
  <c r="L10195" i="2"/>
  <c r="L10196" i="2"/>
  <c r="L10197" i="2"/>
  <c r="L10198" i="2"/>
  <c r="L10199" i="2"/>
  <c r="L10200" i="2"/>
  <c r="L10201" i="2"/>
  <c r="L10202" i="2"/>
  <c r="L10203" i="2"/>
  <c r="L10204" i="2"/>
  <c r="L10205" i="2"/>
  <c r="L10206" i="2"/>
  <c r="L10207" i="2"/>
  <c r="L10208" i="2"/>
  <c r="L10209" i="2"/>
  <c r="L10210" i="2"/>
  <c r="L10211" i="2"/>
  <c r="L10212" i="2"/>
  <c r="L10213" i="2"/>
  <c r="L10214" i="2"/>
  <c r="L10215" i="2"/>
  <c r="L10216" i="2"/>
  <c r="L10217" i="2"/>
  <c r="L10218" i="2"/>
  <c r="L10219" i="2"/>
  <c r="L10220" i="2"/>
  <c r="L10221" i="2"/>
  <c r="L10222" i="2"/>
  <c r="L10223" i="2"/>
  <c r="L10224" i="2"/>
  <c r="L10225" i="2"/>
  <c r="L10226" i="2"/>
  <c r="L10227" i="2"/>
  <c r="L10228" i="2"/>
  <c r="L10229" i="2"/>
  <c r="L10230" i="2"/>
  <c r="L10231" i="2"/>
  <c r="L10232" i="2"/>
  <c r="L10233" i="2"/>
  <c r="L10234" i="2"/>
  <c r="L10235" i="2"/>
  <c r="L10236" i="2"/>
  <c r="L10237" i="2"/>
  <c r="L10238" i="2"/>
  <c r="L10239" i="2"/>
  <c r="L10240" i="2"/>
  <c r="L10241" i="2"/>
  <c r="L10242" i="2"/>
  <c r="L10243" i="2"/>
  <c r="L10244" i="2"/>
  <c r="L10245" i="2"/>
  <c r="L10246" i="2"/>
  <c r="L10247" i="2"/>
  <c r="L10248" i="2"/>
  <c r="L10249" i="2"/>
  <c r="L10250" i="2"/>
  <c r="L10251" i="2"/>
  <c r="L10252" i="2"/>
  <c r="L10253" i="2"/>
  <c r="L10254" i="2"/>
  <c r="L10255" i="2"/>
  <c r="L10256" i="2"/>
  <c r="L10257" i="2"/>
  <c r="L10258" i="2"/>
  <c r="L10259" i="2"/>
  <c r="L10260" i="2"/>
  <c r="L10261" i="2"/>
  <c r="L10262" i="2"/>
  <c r="L10263" i="2"/>
  <c r="L10264" i="2"/>
  <c r="L10265" i="2"/>
  <c r="L10266" i="2"/>
  <c r="L10267" i="2"/>
  <c r="L10268" i="2"/>
  <c r="L10269" i="2"/>
  <c r="L10270" i="2"/>
  <c r="L10271" i="2"/>
  <c r="L10272" i="2"/>
  <c r="L10273" i="2"/>
  <c r="L10274" i="2"/>
  <c r="L10275" i="2"/>
  <c r="L10276" i="2"/>
  <c r="L10277" i="2"/>
  <c r="L10278" i="2"/>
  <c r="L10279" i="2"/>
  <c r="L10280" i="2"/>
  <c r="L10281" i="2"/>
  <c r="L10282" i="2"/>
  <c r="L10283" i="2"/>
  <c r="L10284" i="2"/>
  <c r="L10285" i="2"/>
  <c r="L10286" i="2"/>
  <c r="L10287" i="2"/>
  <c r="L10288" i="2"/>
  <c r="L10289" i="2"/>
  <c r="L10290" i="2"/>
  <c r="L10291" i="2"/>
  <c r="L10292" i="2"/>
  <c r="L10293" i="2"/>
  <c r="L10294" i="2"/>
  <c r="L10295" i="2"/>
  <c r="L10296" i="2"/>
  <c r="L10297" i="2"/>
  <c r="L10298" i="2"/>
  <c r="L10299" i="2"/>
  <c r="L10300" i="2"/>
  <c r="L10301" i="2"/>
  <c r="L10302" i="2"/>
  <c r="L10303" i="2"/>
  <c r="L10304" i="2"/>
  <c r="L10305" i="2"/>
  <c r="L10306" i="2"/>
  <c r="L10307" i="2"/>
  <c r="L10308" i="2"/>
  <c r="L10309" i="2"/>
  <c r="L10310" i="2"/>
  <c r="L10311" i="2"/>
  <c r="L10312" i="2"/>
  <c r="L10313" i="2"/>
  <c r="L10314" i="2"/>
  <c r="L10315" i="2"/>
  <c r="L10316" i="2"/>
  <c r="L10317" i="2"/>
  <c r="L10318" i="2"/>
  <c r="L10319" i="2"/>
  <c r="L10320" i="2"/>
  <c r="L10321" i="2"/>
  <c r="L10322" i="2"/>
  <c r="L10323" i="2"/>
  <c r="L10324" i="2"/>
  <c r="L10325" i="2"/>
  <c r="L10326" i="2"/>
  <c r="L10327" i="2"/>
  <c r="L10328" i="2"/>
  <c r="L10329" i="2"/>
  <c r="L10330" i="2"/>
  <c r="L10331" i="2"/>
  <c r="L10332" i="2"/>
  <c r="L10333" i="2"/>
  <c r="L10334" i="2"/>
  <c r="L10335" i="2"/>
  <c r="L10336" i="2"/>
  <c r="L10337" i="2"/>
  <c r="L10338" i="2"/>
  <c r="L10339" i="2"/>
  <c r="L10340" i="2"/>
  <c r="L10341" i="2"/>
  <c r="L10342" i="2"/>
  <c r="L10343" i="2"/>
  <c r="L10344" i="2"/>
  <c r="L10345" i="2"/>
  <c r="L10346" i="2"/>
  <c r="L10347" i="2"/>
  <c r="L10348" i="2"/>
  <c r="L10349" i="2"/>
  <c r="L10350" i="2"/>
  <c r="L10351" i="2"/>
  <c r="L10352" i="2"/>
  <c r="L10353" i="2"/>
  <c r="L10354" i="2"/>
  <c r="L10355" i="2"/>
  <c r="L10356" i="2"/>
  <c r="L10357" i="2"/>
  <c r="L10358" i="2"/>
  <c r="L10359" i="2"/>
  <c r="L10360" i="2"/>
  <c r="L10361" i="2"/>
  <c r="L10362" i="2"/>
  <c r="L10363" i="2"/>
  <c r="L10364" i="2"/>
  <c r="L10365" i="2"/>
  <c r="L10366" i="2"/>
  <c r="L10367" i="2"/>
  <c r="L10368" i="2"/>
  <c r="L10369" i="2"/>
  <c r="L10370" i="2"/>
  <c r="L10371" i="2"/>
  <c r="L10372" i="2"/>
  <c r="L10373" i="2"/>
  <c r="L10374" i="2"/>
  <c r="L10375" i="2"/>
  <c r="L10376" i="2"/>
  <c r="L10377" i="2"/>
  <c r="L10378" i="2"/>
  <c r="L10379" i="2"/>
  <c r="L10380" i="2"/>
  <c r="L10381" i="2"/>
  <c r="L10382" i="2"/>
  <c r="L10383" i="2"/>
  <c r="L10384" i="2"/>
  <c r="L10385" i="2"/>
  <c r="L10386" i="2"/>
  <c r="L10387" i="2"/>
  <c r="L10388" i="2"/>
  <c r="L10389" i="2"/>
  <c r="L10390" i="2"/>
  <c r="L10391" i="2"/>
  <c r="L10392" i="2"/>
  <c r="L10393" i="2"/>
  <c r="L10394" i="2"/>
  <c r="L10395" i="2"/>
  <c r="L10396" i="2"/>
  <c r="L10397" i="2"/>
  <c r="L10398" i="2"/>
  <c r="L10399" i="2"/>
  <c r="L10400" i="2"/>
  <c r="L10401" i="2"/>
  <c r="L10402" i="2"/>
  <c r="L10403" i="2"/>
  <c r="L10404" i="2"/>
  <c r="L10405" i="2"/>
  <c r="L10406" i="2"/>
  <c r="L10407" i="2"/>
  <c r="L10408" i="2"/>
  <c r="L10409" i="2"/>
  <c r="L10410" i="2"/>
  <c r="L10411" i="2"/>
  <c r="L10412" i="2"/>
  <c r="L10413" i="2"/>
  <c r="L10414" i="2"/>
  <c r="L10415" i="2"/>
  <c r="L10416" i="2"/>
  <c r="L10417" i="2"/>
  <c r="L10418" i="2"/>
  <c r="L10419" i="2"/>
  <c r="L10420" i="2"/>
  <c r="L10421" i="2"/>
  <c r="L10422" i="2"/>
  <c r="L10423" i="2"/>
  <c r="L10424" i="2"/>
  <c r="L10425" i="2"/>
  <c r="L10426" i="2"/>
  <c r="L10427" i="2"/>
  <c r="L10428" i="2"/>
  <c r="L10429" i="2"/>
  <c r="L10430" i="2"/>
  <c r="L10431" i="2"/>
  <c r="L10432" i="2"/>
  <c r="L10433" i="2"/>
  <c r="L10434" i="2"/>
  <c r="L10435" i="2"/>
  <c r="L10436" i="2"/>
  <c r="L10437" i="2"/>
  <c r="L10438" i="2"/>
  <c r="L10439" i="2"/>
  <c r="L10440" i="2"/>
  <c r="L10441" i="2"/>
  <c r="L10442" i="2"/>
  <c r="L10443" i="2"/>
  <c r="L10444" i="2"/>
  <c r="L10445" i="2"/>
  <c r="L10446" i="2"/>
  <c r="L10447" i="2"/>
  <c r="L10448" i="2"/>
  <c r="L10449" i="2"/>
  <c r="L10450" i="2"/>
  <c r="L10451" i="2"/>
  <c r="L10452" i="2"/>
  <c r="L10453" i="2"/>
  <c r="L10454" i="2"/>
  <c r="L10455" i="2"/>
  <c r="L10456" i="2"/>
  <c r="L10457" i="2"/>
  <c r="L10458" i="2"/>
  <c r="L10459" i="2"/>
  <c r="L10460" i="2"/>
  <c r="L10461" i="2"/>
  <c r="L10462" i="2"/>
  <c r="L10463" i="2"/>
  <c r="L10464" i="2"/>
  <c r="L10465" i="2"/>
  <c r="L10466" i="2"/>
  <c r="L10467" i="2"/>
  <c r="L10468" i="2"/>
  <c r="L10469" i="2"/>
  <c r="L10470" i="2"/>
  <c r="L10471" i="2"/>
  <c r="L10472" i="2"/>
  <c r="L10473" i="2"/>
  <c r="L10474" i="2"/>
  <c r="L10475" i="2"/>
  <c r="L10476" i="2"/>
  <c r="L10477" i="2"/>
  <c r="L10478" i="2"/>
  <c r="L10479" i="2"/>
  <c r="L10480" i="2"/>
  <c r="L10481" i="2"/>
  <c r="L10482" i="2"/>
  <c r="L10483" i="2"/>
  <c r="L10484" i="2"/>
  <c r="L10485" i="2"/>
  <c r="L10486" i="2"/>
  <c r="L10487" i="2"/>
  <c r="L10488" i="2"/>
  <c r="L10489" i="2"/>
  <c r="L10490" i="2"/>
  <c r="L10491" i="2"/>
  <c r="L10492" i="2"/>
  <c r="L10493" i="2"/>
  <c r="L10494" i="2"/>
  <c r="L10495" i="2"/>
  <c r="L10496" i="2"/>
  <c r="L10497" i="2"/>
  <c r="L10498" i="2"/>
  <c r="L10499" i="2"/>
  <c r="L10500" i="2"/>
  <c r="L10501" i="2"/>
  <c r="L10502" i="2"/>
  <c r="L10503" i="2"/>
  <c r="L10504" i="2"/>
  <c r="L10505" i="2"/>
  <c r="L10506" i="2"/>
  <c r="L10507" i="2"/>
  <c r="L10508" i="2"/>
  <c r="L10509" i="2"/>
  <c r="L10510" i="2"/>
  <c r="L10511" i="2"/>
  <c r="L10512" i="2"/>
  <c r="L10513" i="2"/>
  <c r="L10514" i="2"/>
  <c r="L10515" i="2"/>
  <c r="L10516" i="2"/>
  <c r="L10517" i="2"/>
  <c r="L10518" i="2"/>
  <c r="L10519" i="2"/>
  <c r="L10520" i="2"/>
  <c r="L10521" i="2"/>
  <c r="L10522" i="2"/>
  <c r="L10523" i="2"/>
  <c r="L10524" i="2"/>
  <c r="L10525" i="2"/>
  <c r="L10526" i="2"/>
  <c r="L10527" i="2"/>
  <c r="L10528" i="2"/>
  <c r="L10529" i="2"/>
  <c r="L10530" i="2"/>
  <c r="L10531" i="2"/>
  <c r="L10532" i="2"/>
  <c r="L10533" i="2"/>
  <c r="L10534" i="2"/>
  <c r="L10535" i="2"/>
  <c r="L10536" i="2"/>
  <c r="L10537" i="2"/>
  <c r="L10538" i="2"/>
  <c r="L10539" i="2"/>
  <c r="L10540" i="2"/>
  <c r="L10541" i="2"/>
  <c r="L10542" i="2"/>
  <c r="L10543" i="2"/>
  <c r="L10544" i="2"/>
  <c r="L10545" i="2"/>
  <c r="L10546" i="2"/>
  <c r="L10547" i="2"/>
  <c r="L10548" i="2"/>
  <c r="L10549" i="2"/>
  <c r="L10550" i="2"/>
  <c r="L10551" i="2"/>
  <c r="L10552" i="2"/>
  <c r="L10553" i="2"/>
  <c r="L10554" i="2"/>
  <c r="L10555" i="2"/>
  <c r="L10556" i="2"/>
  <c r="L10557" i="2"/>
  <c r="L10558" i="2"/>
  <c r="L10559" i="2"/>
  <c r="L10560" i="2"/>
  <c r="L10561" i="2"/>
  <c r="L10562" i="2"/>
  <c r="L10563" i="2"/>
  <c r="L10564" i="2"/>
  <c r="L10565" i="2"/>
  <c r="L10566" i="2"/>
  <c r="L10567" i="2"/>
  <c r="L10568" i="2"/>
  <c r="L10569" i="2"/>
  <c r="L10570" i="2"/>
  <c r="L10571" i="2"/>
  <c r="L10572" i="2"/>
  <c r="L10573" i="2"/>
  <c r="L10574" i="2"/>
  <c r="L10575" i="2"/>
  <c r="L10576" i="2"/>
  <c r="L10577" i="2"/>
  <c r="L10578" i="2"/>
  <c r="L10579" i="2"/>
  <c r="L10580" i="2"/>
  <c r="L10581" i="2"/>
  <c r="L10582" i="2"/>
  <c r="L10583" i="2"/>
  <c r="L10584" i="2"/>
  <c r="L10585" i="2"/>
  <c r="L10586" i="2"/>
  <c r="L10587" i="2"/>
  <c r="L10588" i="2"/>
  <c r="L10589" i="2"/>
  <c r="L10590" i="2"/>
  <c r="L10591" i="2"/>
  <c r="L10592" i="2"/>
  <c r="L10593" i="2"/>
  <c r="L10594" i="2"/>
  <c r="L10595" i="2"/>
  <c r="L10596" i="2"/>
  <c r="L10597" i="2"/>
  <c r="L10598" i="2"/>
  <c r="L10599" i="2"/>
  <c r="L10600" i="2"/>
  <c r="L10601" i="2"/>
  <c r="L10602" i="2"/>
  <c r="L10603" i="2"/>
  <c r="L10604" i="2"/>
  <c r="L10605" i="2"/>
  <c r="L10606" i="2"/>
  <c r="L10607" i="2"/>
  <c r="L10608" i="2"/>
  <c r="L10609" i="2"/>
  <c r="L10610" i="2"/>
  <c r="L10611" i="2"/>
  <c r="L10612" i="2"/>
  <c r="L10613" i="2"/>
  <c r="L10614" i="2"/>
  <c r="L10615" i="2"/>
  <c r="L10616" i="2"/>
  <c r="L10617" i="2"/>
  <c r="L10618" i="2"/>
  <c r="L10619" i="2"/>
  <c r="L10620" i="2"/>
  <c r="L10621" i="2"/>
  <c r="L10622" i="2"/>
  <c r="L10623" i="2"/>
  <c r="L10624" i="2"/>
  <c r="L10625" i="2"/>
  <c r="L10626" i="2"/>
  <c r="L10627" i="2"/>
  <c r="L10628" i="2"/>
  <c r="L10629" i="2"/>
  <c r="L10630" i="2"/>
  <c r="L10631" i="2"/>
  <c r="L10632" i="2"/>
  <c r="L10633" i="2"/>
  <c r="L10634" i="2"/>
  <c r="L10635" i="2"/>
  <c r="L10636" i="2"/>
  <c r="L10637" i="2"/>
  <c r="L10638" i="2"/>
  <c r="L10639" i="2"/>
  <c r="L10640" i="2"/>
  <c r="L10641" i="2"/>
  <c r="L10642" i="2"/>
  <c r="L10643" i="2"/>
  <c r="L10644" i="2"/>
  <c r="L10645" i="2"/>
  <c r="L10646" i="2"/>
  <c r="L10647" i="2"/>
  <c r="L10648" i="2"/>
  <c r="L10649" i="2"/>
  <c r="L10650" i="2"/>
  <c r="L10651" i="2"/>
  <c r="L10652" i="2"/>
  <c r="L10653" i="2"/>
  <c r="L10654" i="2"/>
  <c r="L10655" i="2"/>
  <c r="L10656" i="2"/>
  <c r="L10657" i="2"/>
  <c r="L10658" i="2"/>
  <c r="L10659" i="2"/>
  <c r="L10660" i="2"/>
  <c r="L10661" i="2"/>
  <c r="L10662" i="2"/>
  <c r="L10663" i="2"/>
  <c r="L10664" i="2"/>
  <c r="L10665" i="2"/>
  <c r="L10666" i="2"/>
  <c r="L10667" i="2"/>
  <c r="L10668" i="2"/>
  <c r="L10669" i="2"/>
  <c r="L10670" i="2"/>
  <c r="L10671" i="2"/>
  <c r="L10672" i="2"/>
  <c r="L10673" i="2"/>
  <c r="L10674" i="2"/>
  <c r="L10675" i="2"/>
  <c r="L10676" i="2"/>
  <c r="L10677" i="2"/>
  <c r="L10678" i="2"/>
  <c r="L10679" i="2"/>
  <c r="L10680" i="2"/>
  <c r="L10681" i="2"/>
  <c r="L10682" i="2"/>
  <c r="L10683" i="2"/>
  <c r="L10684" i="2"/>
  <c r="L10685" i="2"/>
  <c r="L10686" i="2"/>
  <c r="L10687" i="2"/>
  <c r="L10688" i="2"/>
  <c r="L10689" i="2"/>
  <c r="L10690" i="2"/>
  <c r="L10691" i="2"/>
  <c r="L10692" i="2"/>
  <c r="L10693" i="2"/>
  <c r="L10694" i="2"/>
  <c r="L10695" i="2"/>
  <c r="L10696" i="2"/>
  <c r="L10697" i="2"/>
  <c r="L10698" i="2"/>
  <c r="L10699" i="2"/>
  <c r="L10700" i="2"/>
  <c r="L10701" i="2"/>
  <c r="L10702" i="2"/>
  <c r="L10703" i="2"/>
  <c r="L10704" i="2"/>
  <c r="L10705" i="2"/>
  <c r="L10706" i="2"/>
  <c r="L10707" i="2"/>
  <c r="L10708" i="2"/>
  <c r="L10709" i="2"/>
  <c r="L10710" i="2"/>
  <c r="L10711" i="2"/>
  <c r="L10712" i="2"/>
  <c r="L10713" i="2"/>
  <c r="L10714" i="2"/>
  <c r="L10715" i="2"/>
  <c r="L10716" i="2"/>
  <c r="L10717" i="2"/>
  <c r="L10718" i="2"/>
  <c r="L10719" i="2"/>
  <c r="L10720" i="2"/>
  <c r="L10721" i="2"/>
  <c r="L10722" i="2"/>
  <c r="L10723" i="2"/>
  <c r="L10724" i="2"/>
  <c r="L10725" i="2"/>
  <c r="L10726" i="2"/>
  <c r="L10727" i="2"/>
  <c r="L10728" i="2"/>
  <c r="L10729" i="2"/>
  <c r="L10730" i="2"/>
  <c r="L10731" i="2"/>
  <c r="L10732" i="2"/>
  <c r="L10733" i="2"/>
  <c r="L10734" i="2"/>
  <c r="L10735" i="2"/>
  <c r="L10736" i="2"/>
  <c r="L10737" i="2"/>
  <c r="L10738" i="2"/>
  <c r="L10739" i="2"/>
  <c r="L10740" i="2"/>
  <c r="L10741" i="2"/>
  <c r="L10742" i="2"/>
  <c r="L10743" i="2"/>
  <c r="L10744" i="2"/>
  <c r="L10745" i="2"/>
  <c r="L10746" i="2"/>
  <c r="L10747" i="2"/>
  <c r="L10748" i="2"/>
  <c r="L10749" i="2"/>
  <c r="L10750" i="2"/>
  <c r="L10751" i="2"/>
  <c r="L10752" i="2"/>
  <c r="L10753" i="2"/>
  <c r="L10754" i="2"/>
  <c r="L10755" i="2"/>
  <c r="L10756" i="2"/>
  <c r="L10757" i="2"/>
  <c r="L10758" i="2"/>
  <c r="L10759" i="2"/>
  <c r="L10760" i="2"/>
  <c r="L10761" i="2"/>
  <c r="L10762" i="2"/>
  <c r="L10763" i="2"/>
  <c r="L10764" i="2"/>
  <c r="L10765" i="2"/>
  <c r="L10766" i="2"/>
  <c r="L10767" i="2"/>
  <c r="L10768" i="2"/>
  <c r="L10769" i="2"/>
  <c r="L10770" i="2"/>
  <c r="L10771" i="2"/>
  <c r="L10772" i="2"/>
  <c r="L10773" i="2"/>
  <c r="L10774" i="2"/>
  <c r="L10775" i="2"/>
  <c r="L10776" i="2"/>
  <c r="L10777" i="2"/>
  <c r="L10778" i="2"/>
  <c r="L10779" i="2"/>
  <c r="L10780" i="2"/>
  <c r="L10781" i="2"/>
  <c r="L10782" i="2"/>
  <c r="L10783" i="2"/>
  <c r="L10784" i="2"/>
  <c r="L10785" i="2"/>
  <c r="L10786" i="2"/>
  <c r="L10787" i="2"/>
  <c r="L10788" i="2"/>
  <c r="L10789" i="2"/>
  <c r="L10790" i="2"/>
  <c r="L10791" i="2"/>
  <c r="L10792" i="2"/>
  <c r="L10793" i="2"/>
  <c r="L10794" i="2"/>
  <c r="L10795" i="2"/>
  <c r="L10796" i="2"/>
  <c r="L10797" i="2"/>
  <c r="L10798" i="2"/>
  <c r="L10799" i="2"/>
  <c r="L10800" i="2"/>
  <c r="L10801" i="2"/>
  <c r="L10802" i="2"/>
  <c r="L10803" i="2"/>
  <c r="L10804" i="2"/>
  <c r="L10805" i="2"/>
  <c r="L10806" i="2"/>
  <c r="L10807" i="2"/>
  <c r="L10808" i="2"/>
  <c r="L10809" i="2"/>
  <c r="L10810" i="2"/>
  <c r="L10811" i="2"/>
  <c r="L10812" i="2"/>
  <c r="L10813" i="2"/>
  <c r="L10814" i="2"/>
  <c r="L10815" i="2"/>
  <c r="L10816" i="2"/>
  <c r="L10817" i="2"/>
  <c r="L10818" i="2"/>
  <c r="L10819" i="2"/>
  <c r="L10820" i="2"/>
  <c r="L10821" i="2"/>
  <c r="L10822" i="2"/>
  <c r="L10823" i="2"/>
  <c r="L10824" i="2"/>
  <c r="L10825" i="2"/>
  <c r="L10826" i="2"/>
  <c r="L10827" i="2"/>
  <c r="L10828" i="2"/>
  <c r="L10829" i="2"/>
  <c r="L10830" i="2"/>
  <c r="L10831" i="2"/>
  <c r="L10832" i="2"/>
  <c r="L10833" i="2"/>
  <c r="L10834" i="2"/>
  <c r="L10835" i="2"/>
  <c r="L10836" i="2"/>
  <c r="L10837" i="2"/>
  <c r="L10838" i="2"/>
  <c r="L10839" i="2"/>
  <c r="L10840" i="2"/>
  <c r="L10841" i="2"/>
  <c r="L10842" i="2"/>
  <c r="L10843" i="2"/>
  <c r="L10844" i="2"/>
  <c r="L10845" i="2"/>
  <c r="L10846" i="2"/>
  <c r="L10847" i="2"/>
  <c r="L10848" i="2"/>
  <c r="L10849" i="2"/>
  <c r="L10850" i="2"/>
  <c r="L10851" i="2"/>
  <c r="L10852" i="2"/>
  <c r="L10853" i="2"/>
  <c r="L10854" i="2"/>
  <c r="L10855" i="2"/>
  <c r="L10856" i="2"/>
  <c r="L10857" i="2"/>
  <c r="L10858" i="2"/>
  <c r="L10859" i="2"/>
  <c r="L10860" i="2"/>
  <c r="L10861" i="2"/>
  <c r="L10862" i="2"/>
  <c r="L10863" i="2"/>
  <c r="L10864" i="2"/>
  <c r="L10865" i="2"/>
  <c r="L10866" i="2"/>
  <c r="L10867" i="2"/>
  <c r="L10868" i="2"/>
  <c r="L10869" i="2"/>
  <c r="L10870" i="2"/>
  <c r="L10871" i="2"/>
  <c r="L10872" i="2"/>
  <c r="L10873" i="2"/>
  <c r="L10874" i="2"/>
  <c r="L10875" i="2"/>
  <c r="L10876" i="2"/>
  <c r="L10877" i="2"/>
  <c r="L10878" i="2"/>
  <c r="L10879" i="2"/>
  <c r="L10880" i="2"/>
  <c r="L10881" i="2"/>
  <c r="L10882" i="2"/>
  <c r="L10883" i="2"/>
  <c r="L10884" i="2"/>
  <c r="L10885" i="2"/>
  <c r="L10886" i="2"/>
  <c r="L10887" i="2"/>
  <c r="L10888" i="2"/>
  <c r="L10889" i="2"/>
  <c r="L10890" i="2"/>
  <c r="L10891" i="2"/>
  <c r="L10892" i="2"/>
  <c r="L10893" i="2"/>
  <c r="L10894" i="2"/>
  <c r="L10895" i="2"/>
  <c r="L10896" i="2"/>
  <c r="L10897" i="2"/>
  <c r="L10898" i="2"/>
  <c r="L10899" i="2"/>
  <c r="L10900" i="2"/>
  <c r="L10901" i="2"/>
  <c r="L10902" i="2"/>
  <c r="L10903" i="2"/>
  <c r="L10904" i="2"/>
  <c r="L10905" i="2"/>
  <c r="L10906" i="2"/>
  <c r="L10907" i="2"/>
  <c r="L10908" i="2"/>
  <c r="L10909" i="2"/>
  <c r="L10910" i="2"/>
  <c r="L10911" i="2"/>
  <c r="L10912" i="2"/>
  <c r="L10913" i="2"/>
  <c r="L10914" i="2"/>
  <c r="L10915" i="2"/>
  <c r="L10916" i="2"/>
  <c r="L10917" i="2"/>
  <c r="L10918" i="2"/>
  <c r="L10919" i="2"/>
  <c r="L10920" i="2"/>
  <c r="L10921" i="2"/>
  <c r="L10922" i="2"/>
  <c r="L10923" i="2"/>
  <c r="L10924" i="2"/>
  <c r="L10925" i="2"/>
  <c r="L10926" i="2"/>
  <c r="L10927" i="2"/>
  <c r="L10928" i="2"/>
  <c r="L10929" i="2"/>
  <c r="L10930" i="2"/>
  <c r="L10931" i="2"/>
  <c r="L10932" i="2"/>
  <c r="L10933" i="2"/>
  <c r="L10934" i="2"/>
  <c r="L10935" i="2"/>
  <c r="L10936" i="2"/>
  <c r="L10937" i="2"/>
  <c r="L10938" i="2"/>
  <c r="L10939" i="2"/>
  <c r="L10940" i="2"/>
  <c r="L10941" i="2"/>
  <c r="L10942" i="2"/>
  <c r="L10943" i="2"/>
  <c r="L10944" i="2"/>
  <c r="L10945" i="2"/>
  <c r="L10946" i="2"/>
  <c r="L10947" i="2"/>
  <c r="L10948" i="2"/>
  <c r="L10949" i="2"/>
  <c r="L10950" i="2"/>
  <c r="L10951" i="2"/>
  <c r="L10952" i="2"/>
  <c r="L10953" i="2"/>
  <c r="L10954" i="2"/>
  <c r="L10955" i="2"/>
  <c r="L10956" i="2"/>
  <c r="L10957" i="2"/>
  <c r="L10958" i="2"/>
  <c r="L10959" i="2"/>
  <c r="L10960" i="2"/>
  <c r="L10961" i="2"/>
  <c r="L10962" i="2"/>
  <c r="L10963" i="2"/>
  <c r="L10964" i="2"/>
  <c r="L10965" i="2"/>
  <c r="L10966" i="2"/>
  <c r="L10967" i="2"/>
  <c r="L10968" i="2"/>
  <c r="L10969" i="2"/>
  <c r="L10970" i="2"/>
  <c r="L10971" i="2"/>
  <c r="L10972" i="2"/>
  <c r="L10973" i="2"/>
  <c r="L10974" i="2"/>
  <c r="L10975" i="2"/>
  <c r="L10976" i="2"/>
  <c r="L10977" i="2"/>
  <c r="L10978" i="2"/>
  <c r="L10979" i="2"/>
  <c r="L10980" i="2"/>
  <c r="L10981" i="2"/>
  <c r="L10982" i="2"/>
  <c r="L10983" i="2"/>
  <c r="L10984" i="2"/>
  <c r="L10985" i="2"/>
  <c r="L10986" i="2"/>
  <c r="L10987" i="2"/>
  <c r="L10988" i="2"/>
  <c r="L10989" i="2"/>
  <c r="L10990" i="2"/>
  <c r="L10991" i="2"/>
  <c r="L10992" i="2"/>
  <c r="L10993" i="2"/>
  <c r="L10994" i="2"/>
  <c r="L10995" i="2"/>
  <c r="L10996" i="2"/>
  <c r="L10997" i="2"/>
  <c r="L10998" i="2"/>
  <c r="L10999" i="2"/>
  <c r="L11000" i="2"/>
  <c r="L11001" i="2"/>
  <c r="L11002" i="2"/>
  <c r="L11003" i="2"/>
  <c r="L11004" i="2"/>
  <c r="L11005" i="2"/>
  <c r="L11006" i="2"/>
  <c r="L11007" i="2"/>
  <c r="L11008" i="2"/>
  <c r="L11009" i="2"/>
  <c r="L11010" i="2"/>
  <c r="L11011" i="2"/>
  <c r="L11012" i="2"/>
  <c r="L11013" i="2"/>
  <c r="L11014" i="2"/>
  <c r="L11015" i="2"/>
  <c r="L11016" i="2"/>
  <c r="L11017" i="2"/>
  <c r="L11018" i="2"/>
  <c r="L11019" i="2"/>
  <c r="L11020" i="2"/>
  <c r="L11021" i="2"/>
  <c r="L11022" i="2"/>
  <c r="L11023" i="2"/>
  <c r="L11024" i="2"/>
  <c r="L11025" i="2"/>
  <c r="L11026" i="2"/>
  <c r="L11027" i="2"/>
  <c r="L11028" i="2"/>
  <c r="L11029" i="2"/>
  <c r="L11030" i="2"/>
  <c r="L11031" i="2"/>
  <c r="L11032" i="2"/>
  <c r="L11033" i="2"/>
  <c r="L11034" i="2"/>
  <c r="L11035" i="2"/>
  <c r="L11036" i="2"/>
  <c r="L11037" i="2"/>
  <c r="L11038" i="2"/>
  <c r="L11039" i="2"/>
  <c r="I2" i="2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2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277" i="2"/>
  <c r="I278" i="2"/>
  <c r="I279" i="2"/>
  <c r="I280" i="2"/>
  <c r="I281" i="2"/>
  <c r="I282" i="2"/>
  <c r="I283" i="2"/>
  <c r="I284" i="2"/>
  <c r="I285" i="2"/>
  <c r="I286" i="2"/>
  <c r="I287" i="2"/>
  <c r="I288" i="2"/>
  <c r="I289" i="2"/>
  <c r="I290" i="2"/>
  <c r="I291" i="2"/>
  <c r="I292" i="2"/>
  <c r="I293" i="2"/>
  <c r="I294" i="2"/>
  <c r="I295" i="2"/>
  <c r="I296" i="2"/>
  <c r="I297" i="2"/>
  <c r="I298" i="2"/>
  <c r="I299" i="2"/>
  <c r="I300" i="2"/>
  <c r="I301" i="2"/>
  <c r="I302" i="2"/>
  <c r="I303" i="2"/>
  <c r="I304" i="2"/>
  <c r="I305" i="2"/>
  <c r="I306" i="2"/>
  <c r="I307" i="2"/>
  <c r="I308" i="2"/>
  <c r="I309" i="2"/>
  <c r="I310" i="2"/>
  <c r="I311" i="2"/>
  <c r="I312" i="2"/>
  <c r="I313" i="2"/>
  <c r="I314" i="2"/>
  <c r="I315" i="2"/>
  <c r="I316" i="2"/>
  <c r="I317" i="2"/>
  <c r="I318" i="2"/>
  <c r="I319" i="2"/>
  <c r="I320" i="2"/>
  <c r="I321" i="2"/>
  <c r="I322" i="2"/>
  <c r="I323" i="2"/>
  <c r="I324" i="2"/>
  <c r="I325" i="2"/>
  <c r="I326" i="2"/>
  <c r="I327" i="2"/>
  <c r="I328" i="2"/>
  <c r="I329" i="2"/>
  <c r="I330" i="2"/>
  <c r="I331" i="2"/>
  <c r="I332" i="2"/>
  <c r="I333" i="2"/>
  <c r="I334" i="2"/>
  <c r="I335" i="2"/>
  <c r="I336" i="2"/>
  <c r="I337" i="2"/>
  <c r="I338" i="2"/>
  <c r="I339" i="2"/>
  <c r="I340" i="2"/>
  <c r="I341" i="2"/>
  <c r="I342" i="2"/>
  <c r="I343" i="2"/>
  <c r="I344" i="2"/>
  <c r="I345" i="2"/>
  <c r="I346" i="2"/>
  <c r="I347" i="2"/>
  <c r="I348" i="2"/>
  <c r="I349" i="2"/>
  <c r="I350" i="2"/>
  <c r="I351" i="2"/>
  <c r="I352" i="2"/>
  <c r="I353" i="2"/>
  <c r="I354" i="2"/>
  <c r="I355" i="2"/>
  <c r="I356" i="2"/>
  <c r="I357" i="2"/>
  <c r="I358" i="2"/>
  <c r="I359" i="2"/>
  <c r="I360" i="2"/>
  <c r="I361" i="2"/>
  <c r="I362" i="2"/>
  <c r="I363" i="2"/>
  <c r="I364" i="2"/>
  <c r="I365" i="2"/>
  <c r="I366" i="2"/>
  <c r="I367" i="2"/>
  <c r="I368" i="2"/>
  <c r="I369" i="2"/>
  <c r="I370" i="2"/>
  <c r="I371" i="2"/>
  <c r="I372" i="2"/>
  <c r="I373" i="2"/>
  <c r="I374" i="2"/>
  <c r="I375" i="2"/>
  <c r="I376" i="2"/>
  <c r="I377" i="2"/>
  <c r="I378" i="2"/>
  <c r="I379" i="2"/>
  <c r="I380" i="2"/>
  <c r="I381" i="2"/>
  <c r="I382" i="2"/>
  <c r="I383" i="2"/>
  <c r="I384" i="2"/>
  <c r="I385" i="2"/>
  <c r="I386" i="2"/>
  <c r="I387" i="2"/>
  <c r="I388" i="2"/>
  <c r="I389" i="2"/>
  <c r="I390" i="2"/>
  <c r="I391" i="2"/>
  <c r="I392" i="2"/>
  <c r="I393" i="2"/>
  <c r="I394" i="2"/>
  <c r="I395" i="2"/>
  <c r="I396" i="2"/>
  <c r="I397" i="2"/>
  <c r="I398" i="2"/>
  <c r="I399" i="2"/>
  <c r="I400" i="2"/>
  <c r="I401" i="2"/>
  <c r="I402" i="2"/>
  <c r="I403" i="2"/>
  <c r="I404" i="2"/>
  <c r="I405" i="2"/>
  <c r="I406" i="2"/>
  <c r="I407" i="2"/>
  <c r="I408" i="2"/>
  <c r="I409" i="2"/>
  <c r="I410" i="2"/>
  <c r="I411" i="2"/>
  <c r="I412" i="2"/>
  <c r="I413" i="2"/>
  <c r="I414" i="2"/>
  <c r="I415" i="2"/>
  <c r="I416" i="2"/>
  <c r="I417" i="2"/>
  <c r="I418" i="2"/>
  <c r="I419" i="2"/>
  <c r="I420" i="2"/>
  <c r="I421" i="2"/>
  <c r="I422" i="2"/>
  <c r="I423" i="2"/>
  <c r="I424" i="2"/>
  <c r="I425" i="2"/>
  <c r="I426" i="2"/>
  <c r="I427" i="2"/>
  <c r="I428" i="2"/>
  <c r="I429" i="2"/>
  <c r="I430" i="2"/>
  <c r="I431" i="2"/>
  <c r="I432" i="2"/>
  <c r="I433" i="2"/>
  <c r="I434" i="2"/>
  <c r="I435" i="2"/>
  <c r="I436" i="2"/>
  <c r="I437" i="2"/>
  <c r="I438" i="2"/>
  <c r="I439" i="2"/>
  <c r="I440" i="2"/>
  <c r="I441" i="2"/>
  <c r="I442" i="2"/>
  <c r="I443" i="2"/>
  <c r="I444" i="2"/>
  <c r="I445" i="2"/>
  <c r="I446" i="2"/>
  <c r="I447" i="2"/>
  <c r="I448" i="2"/>
  <c r="I449" i="2"/>
  <c r="I450" i="2"/>
  <c r="I451" i="2"/>
  <c r="I452" i="2"/>
  <c r="I453" i="2"/>
  <c r="I454" i="2"/>
  <c r="I455" i="2"/>
  <c r="I456" i="2"/>
  <c r="I457" i="2"/>
  <c r="I458" i="2"/>
  <c r="I459" i="2"/>
  <c r="I460" i="2"/>
  <c r="I461" i="2"/>
  <c r="I462" i="2"/>
  <c r="I463" i="2"/>
  <c r="I464" i="2"/>
  <c r="I465" i="2"/>
  <c r="I466" i="2"/>
  <c r="I467" i="2"/>
  <c r="I468" i="2"/>
  <c r="I469" i="2"/>
  <c r="I470" i="2"/>
  <c r="I471" i="2"/>
  <c r="I472" i="2"/>
  <c r="I473" i="2"/>
  <c r="I474" i="2"/>
  <c r="I475" i="2"/>
  <c r="I476" i="2"/>
  <c r="I477" i="2"/>
  <c r="I478" i="2"/>
  <c r="I479" i="2"/>
  <c r="I480" i="2"/>
  <c r="I481" i="2"/>
  <c r="I482" i="2"/>
  <c r="I483" i="2"/>
  <c r="I484" i="2"/>
  <c r="I485" i="2"/>
  <c r="I486" i="2"/>
  <c r="I487" i="2"/>
  <c r="I488" i="2"/>
  <c r="I489" i="2"/>
  <c r="I490" i="2"/>
  <c r="I491" i="2"/>
  <c r="I492" i="2"/>
  <c r="I493" i="2"/>
  <c r="I494" i="2"/>
  <c r="I495" i="2"/>
  <c r="I496" i="2"/>
  <c r="I497" i="2"/>
  <c r="I498" i="2"/>
  <c r="I499" i="2"/>
  <c r="I500" i="2"/>
  <c r="I501" i="2"/>
  <c r="I502" i="2"/>
  <c r="I503" i="2"/>
  <c r="I504" i="2"/>
  <c r="I505" i="2"/>
  <c r="I506" i="2"/>
  <c r="I507" i="2"/>
  <c r="I508" i="2"/>
  <c r="I509" i="2"/>
  <c r="I510" i="2"/>
  <c r="I511" i="2"/>
  <c r="I512" i="2"/>
  <c r="I513" i="2"/>
  <c r="I514" i="2"/>
  <c r="I515" i="2"/>
  <c r="I516" i="2"/>
  <c r="I517" i="2"/>
  <c r="I518" i="2"/>
  <c r="I519" i="2"/>
  <c r="I520" i="2"/>
  <c r="I521" i="2"/>
  <c r="I522" i="2"/>
  <c r="I523" i="2"/>
  <c r="I524" i="2"/>
  <c r="I525" i="2"/>
  <c r="I526" i="2"/>
  <c r="I527" i="2"/>
  <c r="I528" i="2"/>
  <c r="I529" i="2"/>
  <c r="I530" i="2"/>
  <c r="I531" i="2"/>
  <c r="I532" i="2"/>
  <c r="I533" i="2"/>
  <c r="I534" i="2"/>
  <c r="I535" i="2"/>
  <c r="I536" i="2"/>
  <c r="I537" i="2"/>
  <c r="I538" i="2"/>
  <c r="I539" i="2"/>
  <c r="I540" i="2"/>
  <c r="I541" i="2"/>
  <c r="I542" i="2"/>
  <c r="I543" i="2"/>
  <c r="I544" i="2"/>
  <c r="I545" i="2"/>
  <c r="I546" i="2"/>
  <c r="I547" i="2"/>
  <c r="I548" i="2"/>
  <c r="I549" i="2"/>
  <c r="I550" i="2"/>
  <c r="I551" i="2"/>
  <c r="I552" i="2"/>
  <c r="I553" i="2"/>
  <c r="I554" i="2"/>
  <c r="I555" i="2"/>
  <c r="I556" i="2"/>
  <c r="I557" i="2"/>
  <c r="I558" i="2"/>
  <c r="I559" i="2"/>
  <c r="I560" i="2"/>
  <c r="I561" i="2"/>
  <c r="I562" i="2"/>
  <c r="I563" i="2"/>
  <c r="I564" i="2"/>
  <c r="I565" i="2"/>
  <c r="I566" i="2"/>
  <c r="I567" i="2"/>
  <c r="I568" i="2"/>
  <c r="I569" i="2"/>
  <c r="I570" i="2"/>
  <c r="I571" i="2"/>
  <c r="I572" i="2"/>
  <c r="I573" i="2"/>
  <c r="I574" i="2"/>
  <c r="I575" i="2"/>
  <c r="I576" i="2"/>
  <c r="I577" i="2"/>
  <c r="I578" i="2"/>
  <c r="I579" i="2"/>
  <c r="I580" i="2"/>
  <c r="I581" i="2"/>
  <c r="I582" i="2"/>
  <c r="I583" i="2"/>
  <c r="I584" i="2"/>
  <c r="I585" i="2"/>
  <c r="I586" i="2"/>
  <c r="I587" i="2"/>
  <c r="I588" i="2"/>
  <c r="I589" i="2"/>
  <c r="I590" i="2"/>
  <c r="I591" i="2"/>
  <c r="I592" i="2"/>
  <c r="I593" i="2"/>
  <c r="I594" i="2"/>
  <c r="I595" i="2"/>
  <c r="I596" i="2"/>
  <c r="I597" i="2"/>
  <c r="I598" i="2"/>
  <c r="I599" i="2"/>
  <c r="I600" i="2"/>
  <c r="I601" i="2"/>
  <c r="I602" i="2"/>
  <c r="I603" i="2"/>
  <c r="I604" i="2"/>
  <c r="I605" i="2"/>
  <c r="I606" i="2"/>
  <c r="I607" i="2"/>
  <c r="I608" i="2"/>
  <c r="I609" i="2"/>
  <c r="I610" i="2"/>
  <c r="I611" i="2"/>
  <c r="I612" i="2"/>
  <c r="I613" i="2"/>
  <c r="I614" i="2"/>
  <c r="I615" i="2"/>
  <c r="I616" i="2"/>
  <c r="I617" i="2"/>
  <c r="I618" i="2"/>
  <c r="I619" i="2"/>
  <c r="I620" i="2"/>
  <c r="I621" i="2"/>
  <c r="I622" i="2"/>
  <c r="I623" i="2"/>
  <c r="I624" i="2"/>
  <c r="I625" i="2"/>
  <c r="I626" i="2"/>
  <c r="I627" i="2"/>
  <c r="I628" i="2"/>
  <c r="I629" i="2"/>
  <c r="I630" i="2"/>
  <c r="I631" i="2"/>
  <c r="I632" i="2"/>
  <c r="I633" i="2"/>
  <c r="I634" i="2"/>
  <c r="I635" i="2"/>
  <c r="I636" i="2"/>
  <c r="I637" i="2"/>
  <c r="I638" i="2"/>
  <c r="I639" i="2"/>
  <c r="I640" i="2"/>
  <c r="I641" i="2"/>
  <c r="I642" i="2"/>
  <c r="I643" i="2"/>
  <c r="I644" i="2"/>
  <c r="I645" i="2"/>
  <c r="I646" i="2"/>
  <c r="I647" i="2"/>
  <c r="I648" i="2"/>
  <c r="I649" i="2"/>
  <c r="I650" i="2"/>
  <c r="I651" i="2"/>
  <c r="I652" i="2"/>
  <c r="I653" i="2"/>
  <c r="I654" i="2"/>
  <c r="I655" i="2"/>
  <c r="I656" i="2"/>
  <c r="I657" i="2"/>
  <c r="I658" i="2"/>
  <c r="I659" i="2"/>
  <c r="I660" i="2"/>
  <c r="I661" i="2"/>
  <c r="I662" i="2"/>
  <c r="I663" i="2"/>
  <c r="I664" i="2"/>
  <c r="I665" i="2"/>
  <c r="I666" i="2"/>
  <c r="I667" i="2"/>
  <c r="I668" i="2"/>
  <c r="I669" i="2"/>
  <c r="I670" i="2"/>
  <c r="I671" i="2"/>
  <c r="I672" i="2"/>
  <c r="I673" i="2"/>
  <c r="I674" i="2"/>
  <c r="I675" i="2"/>
  <c r="I676" i="2"/>
  <c r="I677" i="2"/>
  <c r="I678" i="2"/>
  <c r="I679" i="2"/>
  <c r="I680" i="2"/>
  <c r="I681" i="2"/>
  <c r="I682" i="2"/>
  <c r="I683" i="2"/>
  <c r="I684" i="2"/>
  <c r="I685" i="2"/>
  <c r="I686" i="2"/>
  <c r="I687" i="2"/>
  <c r="I688" i="2"/>
  <c r="I689" i="2"/>
  <c r="I690" i="2"/>
  <c r="I691" i="2"/>
  <c r="I692" i="2"/>
  <c r="I693" i="2"/>
  <c r="I694" i="2"/>
  <c r="I695" i="2"/>
  <c r="I696" i="2"/>
  <c r="I697" i="2"/>
  <c r="I698" i="2"/>
  <c r="I699" i="2"/>
  <c r="I700" i="2"/>
  <c r="I701" i="2"/>
  <c r="I702" i="2"/>
  <c r="I703" i="2"/>
  <c r="I704" i="2"/>
  <c r="I705" i="2"/>
  <c r="I706" i="2"/>
  <c r="I707" i="2"/>
  <c r="I708" i="2"/>
  <c r="I709" i="2"/>
  <c r="I710" i="2"/>
  <c r="I711" i="2"/>
  <c r="I712" i="2"/>
  <c r="I713" i="2"/>
  <c r="I714" i="2"/>
  <c r="I715" i="2"/>
  <c r="I716" i="2"/>
  <c r="I717" i="2"/>
  <c r="I718" i="2"/>
  <c r="I719" i="2"/>
  <c r="I720" i="2"/>
  <c r="I721" i="2"/>
  <c r="I722" i="2"/>
  <c r="I723" i="2"/>
  <c r="I724" i="2"/>
  <c r="I725" i="2"/>
  <c r="I726" i="2"/>
  <c r="I727" i="2"/>
  <c r="I728" i="2"/>
  <c r="I729" i="2"/>
  <c r="I730" i="2"/>
  <c r="I731" i="2"/>
  <c r="I732" i="2"/>
  <c r="I733" i="2"/>
  <c r="I734" i="2"/>
  <c r="I735" i="2"/>
  <c r="I736" i="2"/>
  <c r="I737" i="2"/>
  <c r="I738" i="2"/>
  <c r="I739" i="2"/>
  <c r="I740" i="2"/>
  <c r="I741" i="2"/>
  <c r="I742" i="2"/>
  <c r="I743" i="2"/>
  <c r="I744" i="2"/>
  <c r="I745" i="2"/>
  <c r="I746" i="2"/>
  <c r="I747" i="2"/>
  <c r="I748" i="2"/>
  <c r="I749" i="2"/>
  <c r="I750" i="2"/>
  <c r="I751" i="2"/>
  <c r="I752" i="2"/>
  <c r="I753" i="2"/>
  <c r="I754" i="2"/>
  <c r="I755" i="2"/>
  <c r="I756" i="2"/>
  <c r="I757" i="2"/>
  <c r="I758" i="2"/>
  <c r="I759" i="2"/>
  <c r="I760" i="2"/>
  <c r="I761" i="2"/>
  <c r="I762" i="2"/>
  <c r="I763" i="2"/>
  <c r="I764" i="2"/>
  <c r="I765" i="2"/>
  <c r="I766" i="2"/>
  <c r="I767" i="2"/>
  <c r="I768" i="2"/>
  <c r="I769" i="2"/>
  <c r="I770" i="2"/>
  <c r="I771" i="2"/>
  <c r="I772" i="2"/>
  <c r="I773" i="2"/>
  <c r="I774" i="2"/>
  <c r="I775" i="2"/>
  <c r="I776" i="2"/>
  <c r="I777" i="2"/>
  <c r="I778" i="2"/>
  <c r="I779" i="2"/>
  <c r="I780" i="2"/>
  <c r="I781" i="2"/>
  <c r="I782" i="2"/>
  <c r="I783" i="2"/>
  <c r="I784" i="2"/>
  <c r="I785" i="2"/>
  <c r="I786" i="2"/>
  <c r="I787" i="2"/>
  <c r="I788" i="2"/>
  <c r="I789" i="2"/>
  <c r="I790" i="2"/>
  <c r="I791" i="2"/>
  <c r="I792" i="2"/>
  <c r="I793" i="2"/>
  <c r="I794" i="2"/>
  <c r="I795" i="2"/>
  <c r="I796" i="2"/>
  <c r="I797" i="2"/>
  <c r="I798" i="2"/>
  <c r="I799" i="2"/>
  <c r="I800" i="2"/>
  <c r="I801" i="2"/>
  <c r="I802" i="2"/>
  <c r="I803" i="2"/>
  <c r="I804" i="2"/>
  <c r="I805" i="2"/>
  <c r="I806" i="2"/>
  <c r="I807" i="2"/>
  <c r="I808" i="2"/>
  <c r="I809" i="2"/>
  <c r="I810" i="2"/>
  <c r="I811" i="2"/>
  <c r="I812" i="2"/>
  <c r="I813" i="2"/>
  <c r="I814" i="2"/>
  <c r="I815" i="2"/>
  <c r="I816" i="2"/>
  <c r="I817" i="2"/>
  <c r="I818" i="2"/>
  <c r="I819" i="2"/>
  <c r="I820" i="2"/>
  <c r="I821" i="2"/>
  <c r="I822" i="2"/>
  <c r="I823" i="2"/>
  <c r="I824" i="2"/>
  <c r="I825" i="2"/>
  <c r="I826" i="2"/>
  <c r="I827" i="2"/>
  <c r="I828" i="2"/>
  <c r="I829" i="2"/>
  <c r="I830" i="2"/>
  <c r="I831" i="2"/>
  <c r="I832" i="2"/>
  <c r="I833" i="2"/>
  <c r="I834" i="2"/>
  <c r="I835" i="2"/>
  <c r="I836" i="2"/>
  <c r="I837" i="2"/>
  <c r="I838" i="2"/>
  <c r="I839" i="2"/>
  <c r="I840" i="2"/>
  <c r="I841" i="2"/>
  <c r="I842" i="2"/>
  <c r="I843" i="2"/>
  <c r="I844" i="2"/>
  <c r="I845" i="2"/>
  <c r="I846" i="2"/>
  <c r="I847" i="2"/>
  <c r="I848" i="2"/>
  <c r="I849" i="2"/>
  <c r="I850" i="2"/>
  <c r="I851" i="2"/>
  <c r="I852" i="2"/>
  <c r="I853" i="2"/>
  <c r="I854" i="2"/>
  <c r="I855" i="2"/>
  <c r="I856" i="2"/>
  <c r="I857" i="2"/>
  <c r="I858" i="2"/>
  <c r="I859" i="2"/>
  <c r="I860" i="2"/>
  <c r="I861" i="2"/>
  <c r="I862" i="2"/>
  <c r="I863" i="2"/>
  <c r="I864" i="2"/>
  <c r="I865" i="2"/>
  <c r="I866" i="2"/>
  <c r="I867" i="2"/>
  <c r="I868" i="2"/>
  <c r="I869" i="2"/>
  <c r="I870" i="2"/>
  <c r="I871" i="2"/>
  <c r="I872" i="2"/>
  <c r="I873" i="2"/>
  <c r="I874" i="2"/>
  <c r="I875" i="2"/>
  <c r="I876" i="2"/>
  <c r="I877" i="2"/>
  <c r="I878" i="2"/>
  <c r="I879" i="2"/>
  <c r="I880" i="2"/>
  <c r="I881" i="2"/>
  <c r="I882" i="2"/>
  <c r="I883" i="2"/>
  <c r="I884" i="2"/>
  <c r="I885" i="2"/>
  <c r="I886" i="2"/>
  <c r="I887" i="2"/>
  <c r="I888" i="2"/>
  <c r="I889" i="2"/>
  <c r="I890" i="2"/>
  <c r="I891" i="2"/>
  <c r="I892" i="2"/>
  <c r="I893" i="2"/>
  <c r="I894" i="2"/>
  <c r="I895" i="2"/>
  <c r="I896" i="2"/>
  <c r="I897" i="2"/>
  <c r="I898" i="2"/>
  <c r="I899" i="2"/>
  <c r="I900" i="2"/>
  <c r="I901" i="2"/>
  <c r="I902" i="2"/>
  <c r="I903" i="2"/>
  <c r="I904" i="2"/>
  <c r="I905" i="2"/>
  <c r="I906" i="2"/>
  <c r="I907" i="2"/>
  <c r="I908" i="2"/>
  <c r="I909" i="2"/>
  <c r="I910" i="2"/>
  <c r="I911" i="2"/>
  <c r="I912" i="2"/>
  <c r="I913" i="2"/>
  <c r="I914" i="2"/>
  <c r="I915" i="2"/>
  <c r="I916" i="2"/>
  <c r="I917" i="2"/>
  <c r="I918" i="2"/>
  <c r="I919" i="2"/>
  <c r="I920" i="2"/>
  <c r="I921" i="2"/>
  <c r="I922" i="2"/>
  <c r="I923" i="2"/>
  <c r="I924" i="2"/>
  <c r="I925" i="2"/>
  <c r="I926" i="2"/>
  <c r="I927" i="2"/>
  <c r="I928" i="2"/>
  <c r="I929" i="2"/>
  <c r="I930" i="2"/>
  <c r="I931" i="2"/>
  <c r="I932" i="2"/>
  <c r="I933" i="2"/>
  <c r="I934" i="2"/>
  <c r="I935" i="2"/>
  <c r="I936" i="2"/>
  <c r="I937" i="2"/>
  <c r="I938" i="2"/>
  <c r="I939" i="2"/>
  <c r="I940" i="2"/>
  <c r="I941" i="2"/>
  <c r="I942" i="2"/>
  <c r="I943" i="2"/>
  <c r="I944" i="2"/>
  <c r="I945" i="2"/>
  <c r="I946" i="2"/>
  <c r="I947" i="2"/>
  <c r="I948" i="2"/>
  <c r="I949" i="2"/>
  <c r="I950" i="2"/>
  <c r="I951" i="2"/>
  <c r="I952" i="2"/>
  <c r="I953" i="2"/>
  <c r="I954" i="2"/>
  <c r="I955" i="2"/>
  <c r="I956" i="2"/>
  <c r="I957" i="2"/>
  <c r="I958" i="2"/>
  <c r="I959" i="2"/>
  <c r="I960" i="2"/>
  <c r="I961" i="2"/>
  <c r="I962" i="2"/>
  <c r="I963" i="2"/>
  <c r="I964" i="2"/>
  <c r="I965" i="2"/>
  <c r="I966" i="2"/>
  <c r="I967" i="2"/>
  <c r="I968" i="2"/>
  <c r="I969" i="2"/>
  <c r="I970" i="2"/>
  <c r="I971" i="2"/>
  <c r="I972" i="2"/>
  <c r="I973" i="2"/>
  <c r="I974" i="2"/>
  <c r="I975" i="2"/>
  <c r="I976" i="2"/>
  <c r="I977" i="2"/>
  <c r="I978" i="2"/>
  <c r="I979" i="2"/>
  <c r="I980" i="2"/>
  <c r="I981" i="2"/>
  <c r="I982" i="2"/>
  <c r="I983" i="2"/>
  <c r="I984" i="2"/>
  <c r="I985" i="2"/>
  <c r="I986" i="2"/>
  <c r="I987" i="2"/>
  <c r="I988" i="2"/>
  <c r="I989" i="2"/>
  <c r="I990" i="2"/>
  <c r="I991" i="2"/>
  <c r="I992" i="2"/>
  <c r="I993" i="2"/>
  <c r="I994" i="2"/>
  <c r="I995" i="2"/>
  <c r="I996" i="2"/>
  <c r="I997" i="2"/>
  <c r="I998" i="2"/>
  <c r="I999" i="2"/>
  <c r="I1000" i="2"/>
  <c r="I1001" i="2"/>
  <c r="I1002" i="2"/>
  <c r="I1003" i="2"/>
  <c r="I1004" i="2"/>
  <c r="I1005" i="2"/>
  <c r="I1006" i="2"/>
  <c r="I1007" i="2"/>
  <c r="I1008" i="2"/>
  <c r="I1009" i="2"/>
  <c r="I1010" i="2"/>
  <c r="I1011" i="2"/>
  <c r="I1012" i="2"/>
  <c r="I1013" i="2"/>
  <c r="I1014" i="2"/>
  <c r="I1015" i="2"/>
  <c r="I1016" i="2"/>
  <c r="I1017" i="2"/>
  <c r="I1018" i="2"/>
  <c r="I1019" i="2"/>
  <c r="I1020" i="2"/>
  <c r="I1021" i="2"/>
  <c r="I1022" i="2"/>
  <c r="I1023" i="2"/>
  <c r="I1024" i="2"/>
  <c r="I1025" i="2"/>
  <c r="I1026" i="2"/>
  <c r="I1027" i="2"/>
  <c r="I1028" i="2"/>
  <c r="I1029" i="2"/>
  <c r="I1030" i="2"/>
  <c r="I1031" i="2"/>
  <c r="I1032" i="2"/>
  <c r="I1033" i="2"/>
  <c r="I1034" i="2"/>
  <c r="I1035" i="2"/>
  <c r="I1036" i="2"/>
  <c r="I1037" i="2"/>
  <c r="I1038" i="2"/>
  <c r="I1039" i="2"/>
  <c r="I1040" i="2"/>
  <c r="I1041" i="2"/>
  <c r="I1042" i="2"/>
  <c r="I1043" i="2"/>
  <c r="I1044" i="2"/>
  <c r="I1045" i="2"/>
  <c r="I1046" i="2"/>
  <c r="I1047" i="2"/>
  <c r="I1048" i="2"/>
  <c r="I1049" i="2"/>
  <c r="I1050" i="2"/>
  <c r="I1051" i="2"/>
  <c r="I1052" i="2"/>
  <c r="I1053" i="2"/>
  <c r="I1054" i="2"/>
  <c r="I1055" i="2"/>
  <c r="I1056" i="2"/>
  <c r="I1057" i="2"/>
  <c r="I1058" i="2"/>
  <c r="I1059" i="2"/>
  <c r="I1060" i="2"/>
  <c r="I1061" i="2"/>
  <c r="I1062" i="2"/>
  <c r="I1063" i="2"/>
  <c r="I1064" i="2"/>
  <c r="I1065" i="2"/>
  <c r="I1066" i="2"/>
  <c r="I1067" i="2"/>
  <c r="I1068" i="2"/>
  <c r="I1069" i="2"/>
  <c r="I1070" i="2"/>
  <c r="I1071" i="2"/>
  <c r="I1072" i="2"/>
  <c r="I1073" i="2"/>
  <c r="I1074" i="2"/>
  <c r="I1075" i="2"/>
  <c r="I1076" i="2"/>
  <c r="I1077" i="2"/>
  <c r="I1078" i="2"/>
  <c r="I1079" i="2"/>
  <c r="I1080" i="2"/>
  <c r="I1081" i="2"/>
  <c r="I1082" i="2"/>
  <c r="I1083" i="2"/>
  <c r="I1084" i="2"/>
  <c r="I1085" i="2"/>
  <c r="I1086" i="2"/>
  <c r="I1087" i="2"/>
  <c r="I1088" i="2"/>
  <c r="I1089" i="2"/>
  <c r="I1090" i="2"/>
  <c r="I1091" i="2"/>
  <c r="I1092" i="2"/>
  <c r="I1093" i="2"/>
  <c r="I1094" i="2"/>
  <c r="I1095" i="2"/>
  <c r="I1096" i="2"/>
  <c r="I1097" i="2"/>
  <c r="I1098" i="2"/>
  <c r="I1099" i="2"/>
  <c r="I1100" i="2"/>
  <c r="I1101" i="2"/>
  <c r="I1102" i="2"/>
  <c r="I1103" i="2"/>
  <c r="I1104" i="2"/>
  <c r="I1105" i="2"/>
  <c r="I1106" i="2"/>
  <c r="I1107" i="2"/>
  <c r="I1108" i="2"/>
  <c r="I1109" i="2"/>
  <c r="I1110" i="2"/>
  <c r="I1111" i="2"/>
  <c r="I1112" i="2"/>
  <c r="I1113" i="2"/>
  <c r="I1114" i="2"/>
  <c r="I1115" i="2"/>
  <c r="I1116" i="2"/>
  <c r="I1117" i="2"/>
  <c r="I1118" i="2"/>
  <c r="I1119" i="2"/>
  <c r="I1120" i="2"/>
  <c r="I1121" i="2"/>
  <c r="I1122" i="2"/>
  <c r="I1123" i="2"/>
  <c r="I1124" i="2"/>
  <c r="I1125" i="2"/>
  <c r="I1126" i="2"/>
  <c r="I1127" i="2"/>
  <c r="I1128" i="2"/>
  <c r="I1129" i="2"/>
  <c r="I1130" i="2"/>
  <c r="I1131" i="2"/>
  <c r="I1132" i="2"/>
  <c r="I1133" i="2"/>
  <c r="I1134" i="2"/>
  <c r="I1135" i="2"/>
  <c r="I1136" i="2"/>
  <c r="I1137" i="2"/>
  <c r="I1138" i="2"/>
  <c r="I1139" i="2"/>
  <c r="I1140" i="2"/>
  <c r="I1141" i="2"/>
  <c r="I1142" i="2"/>
  <c r="I1143" i="2"/>
  <c r="I1144" i="2"/>
  <c r="I1145" i="2"/>
  <c r="I1146" i="2"/>
  <c r="I1147" i="2"/>
  <c r="I1148" i="2"/>
  <c r="I1149" i="2"/>
  <c r="I1150" i="2"/>
  <c r="I1151" i="2"/>
  <c r="I1152" i="2"/>
  <c r="I1153" i="2"/>
  <c r="I1154" i="2"/>
  <c r="I1155" i="2"/>
  <c r="I1156" i="2"/>
  <c r="I1157" i="2"/>
  <c r="I1158" i="2"/>
  <c r="I1159" i="2"/>
  <c r="I1160" i="2"/>
  <c r="I1161" i="2"/>
  <c r="I1162" i="2"/>
  <c r="I1163" i="2"/>
  <c r="I1164" i="2"/>
  <c r="I1165" i="2"/>
  <c r="I1166" i="2"/>
  <c r="I1167" i="2"/>
  <c r="I1168" i="2"/>
  <c r="I1169" i="2"/>
  <c r="I1170" i="2"/>
  <c r="I1171" i="2"/>
  <c r="I1172" i="2"/>
  <c r="I1173" i="2"/>
  <c r="I1174" i="2"/>
  <c r="I1175" i="2"/>
  <c r="I1176" i="2"/>
  <c r="I1177" i="2"/>
  <c r="I1178" i="2"/>
  <c r="I1179" i="2"/>
  <c r="I1180" i="2"/>
  <c r="I1181" i="2"/>
  <c r="I1182" i="2"/>
  <c r="I1183" i="2"/>
  <c r="I1184" i="2"/>
  <c r="I1185" i="2"/>
  <c r="I1186" i="2"/>
  <c r="I1187" i="2"/>
  <c r="I1188" i="2"/>
  <c r="I1189" i="2"/>
  <c r="I1190" i="2"/>
  <c r="I1191" i="2"/>
  <c r="I1192" i="2"/>
  <c r="I1193" i="2"/>
  <c r="I1194" i="2"/>
  <c r="I1195" i="2"/>
  <c r="I1196" i="2"/>
  <c r="I1197" i="2"/>
  <c r="I1198" i="2"/>
  <c r="I1199" i="2"/>
  <c r="I1200" i="2"/>
  <c r="I1201" i="2"/>
  <c r="I1202" i="2"/>
  <c r="I1203" i="2"/>
  <c r="I1204" i="2"/>
  <c r="I1205" i="2"/>
  <c r="I1206" i="2"/>
  <c r="I1207" i="2"/>
  <c r="I1208" i="2"/>
  <c r="I1209" i="2"/>
  <c r="I1210" i="2"/>
  <c r="I1211" i="2"/>
  <c r="I1212" i="2"/>
  <c r="I1213" i="2"/>
  <c r="I1214" i="2"/>
  <c r="I1215" i="2"/>
  <c r="I1216" i="2"/>
  <c r="I1217" i="2"/>
  <c r="I1218" i="2"/>
  <c r="I1219" i="2"/>
  <c r="I1220" i="2"/>
  <c r="I1221" i="2"/>
  <c r="I1222" i="2"/>
  <c r="I1223" i="2"/>
  <c r="I1224" i="2"/>
  <c r="I1225" i="2"/>
  <c r="I1226" i="2"/>
  <c r="I1227" i="2"/>
  <c r="I1228" i="2"/>
  <c r="I1229" i="2"/>
  <c r="I1230" i="2"/>
  <c r="I1231" i="2"/>
  <c r="I1232" i="2"/>
  <c r="I1233" i="2"/>
  <c r="I1234" i="2"/>
  <c r="I1235" i="2"/>
  <c r="I1236" i="2"/>
  <c r="I1237" i="2"/>
  <c r="I1238" i="2"/>
  <c r="I1239" i="2"/>
  <c r="I1240" i="2"/>
  <c r="I1241" i="2"/>
  <c r="I1242" i="2"/>
  <c r="I1243" i="2"/>
  <c r="I1244" i="2"/>
  <c r="I1245" i="2"/>
  <c r="I1246" i="2"/>
  <c r="I1247" i="2"/>
  <c r="I1248" i="2"/>
  <c r="I1249" i="2"/>
  <c r="I1250" i="2"/>
  <c r="I1251" i="2"/>
  <c r="I1252" i="2"/>
  <c r="I1253" i="2"/>
  <c r="I1254" i="2"/>
  <c r="I1255" i="2"/>
  <c r="I1256" i="2"/>
  <c r="I1257" i="2"/>
  <c r="I1258" i="2"/>
  <c r="I1259" i="2"/>
  <c r="I1260" i="2"/>
  <c r="I1261" i="2"/>
  <c r="I1262" i="2"/>
  <c r="I1263" i="2"/>
  <c r="I1264" i="2"/>
  <c r="I1265" i="2"/>
  <c r="I1266" i="2"/>
  <c r="I1267" i="2"/>
  <c r="I1268" i="2"/>
  <c r="I1269" i="2"/>
  <c r="I1270" i="2"/>
  <c r="I1271" i="2"/>
  <c r="I1272" i="2"/>
  <c r="I1273" i="2"/>
  <c r="I1274" i="2"/>
  <c r="I1275" i="2"/>
  <c r="I1276" i="2"/>
  <c r="I1277" i="2"/>
  <c r="I1278" i="2"/>
  <c r="I1279" i="2"/>
  <c r="I1280" i="2"/>
  <c r="I1281" i="2"/>
  <c r="I1282" i="2"/>
  <c r="I1283" i="2"/>
  <c r="I1284" i="2"/>
  <c r="I1285" i="2"/>
  <c r="I1286" i="2"/>
  <c r="I1287" i="2"/>
  <c r="I1288" i="2"/>
  <c r="I1289" i="2"/>
  <c r="I1290" i="2"/>
  <c r="I1291" i="2"/>
  <c r="I1292" i="2"/>
  <c r="I1293" i="2"/>
  <c r="I1294" i="2"/>
  <c r="I1295" i="2"/>
  <c r="I1296" i="2"/>
  <c r="I1297" i="2"/>
  <c r="I1298" i="2"/>
  <c r="I1299" i="2"/>
  <c r="I1300" i="2"/>
  <c r="I1301" i="2"/>
  <c r="I1302" i="2"/>
  <c r="I1303" i="2"/>
  <c r="I1304" i="2"/>
  <c r="I1305" i="2"/>
  <c r="I1306" i="2"/>
  <c r="I1307" i="2"/>
  <c r="I1308" i="2"/>
  <c r="I1309" i="2"/>
  <c r="I1310" i="2"/>
  <c r="I1311" i="2"/>
  <c r="I1312" i="2"/>
  <c r="I1313" i="2"/>
  <c r="I1314" i="2"/>
  <c r="I1315" i="2"/>
  <c r="I1316" i="2"/>
  <c r="I1317" i="2"/>
  <c r="I1318" i="2"/>
  <c r="I1319" i="2"/>
  <c r="I1320" i="2"/>
  <c r="I1321" i="2"/>
  <c r="I1322" i="2"/>
  <c r="I1323" i="2"/>
  <c r="I1324" i="2"/>
  <c r="I1325" i="2"/>
  <c r="I1326" i="2"/>
  <c r="I1327" i="2"/>
  <c r="I1328" i="2"/>
  <c r="I1329" i="2"/>
  <c r="I1330" i="2"/>
  <c r="I1331" i="2"/>
  <c r="I1332" i="2"/>
  <c r="I1333" i="2"/>
  <c r="I1334" i="2"/>
  <c r="I1335" i="2"/>
  <c r="I1336" i="2"/>
  <c r="I1337" i="2"/>
  <c r="I1338" i="2"/>
  <c r="I1339" i="2"/>
  <c r="I1340" i="2"/>
  <c r="I1341" i="2"/>
  <c r="I1342" i="2"/>
  <c r="I1343" i="2"/>
  <c r="I1344" i="2"/>
  <c r="I1345" i="2"/>
  <c r="I1346" i="2"/>
  <c r="I1347" i="2"/>
  <c r="I1348" i="2"/>
  <c r="I1349" i="2"/>
  <c r="I1350" i="2"/>
  <c r="I1351" i="2"/>
  <c r="I1352" i="2"/>
  <c r="I1353" i="2"/>
  <c r="I1354" i="2"/>
  <c r="I1355" i="2"/>
  <c r="I1356" i="2"/>
  <c r="I1357" i="2"/>
  <c r="I1358" i="2"/>
  <c r="I1359" i="2"/>
  <c r="I1360" i="2"/>
  <c r="I1361" i="2"/>
  <c r="I1362" i="2"/>
  <c r="I1363" i="2"/>
  <c r="I1364" i="2"/>
  <c r="I1365" i="2"/>
  <c r="I1366" i="2"/>
  <c r="I1367" i="2"/>
  <c r="I1368" i="2"/>
  <c r="I1369" i="2"/>
  <c r="I1370" i="2"/>
  <c r="I1371" i="2"/>
  <c r="I1372" i="2"/>
  <c r="I1373" i="2"/>
  <c r="I1374" i="2"/>
  <c r="I1375" i="2"/>
  <c r="I1376" i="2"/>
  <c r="I1377" i="2"/>
  <c r="I1378" i="2"/>
  <c r="I1379" i="2"/>
  <c r="I1380" i="2"/>
  <c r="I1381" i="2"/>
  <c r="I1382" i="2"/>
  <c r="I1383" i="2"/>
  <c r="I1384" i="2"/>
  <c r="I1385" i="2"/>
  <c r="I1386" i="2"/>
  <c r="I1387" i="2"/>
  <c r="I1388" i="2"/>
  <c r="I1389" i="2"/>
  <c r="I1390" i="2"/>
  <c r="I1391" i="2"/>
  <c r="I1392" i="2"/>
  <c r="I1393" i="2"/>
  <c r="I1394" i="2"/>
  <c r="I1395" i="2"/>
  <c r="I1396" i="2"/>
  <c r="I1397" i="2"/>
  <c r="I1398" i="2"/>
  <c r="I1399" i="2"/>
  <c r="I1400" i="2"/>
  <c r="I1401" i="2"/>
  <c r="I1402" i="2"/>
  <c r="I1403" i="2"/>
  <c r="I1404" i="2"/>
  <c r="I1405" i="2"/>
  <c r="I1406" i="2"/>
  <c r="I1407" i="2"/>
  <c r="I1408" i="2"/>
  <c r="I1409" i="2"/>
  <c r="I1410" i="2"/>
  <c r="I1411" i="2"/>
  <c r="I1412" i="2"/>
  <c r="I1413" i="2"/>
  <c r="I1414" i="2"/>
  <c r="I1415" i="2"/>
  <c r="I1416" i="2"/>
  <c r="I1417" i="2"/>
  <c r="I1418" i="2"/>
  <c r="I1419" i="2"/>
  <c r="I1420" i="2"/>
  <c r="I1421" i="2"/>
  <c r="I1422" i="2"/>
  <c r="I1423" i="2"/>
  <c r="I1424" i="2"/>
  <c r="I1425" i="2"/>
  <c r="I1426" i="2"/>
  <c r="I1427" i="2"/>
  <c r="I1428" i="2"/>
  <c r="I1429" i="2"/>
  <c r="I1430" i="2"/>
  <c r="I1431" i="2"/>
  <c r="I1432" i="2"/>
  <c r="I1433" i="2"/>
  <c r="I1434" i="2"/>
  <c r="I1435" i="2"/>
  <c r="I1436" i="2"/>
  <c r="I1437" i="2"/>
  <c r="I1438" i="2"/>
  <c r="I1439" i="2"/>
  <c r="I1440" i="2"/>
  <c r="I1441" i="2"/>
  <c r="I1442" i="2"/>
  <c r="I1443" i="2"/>
  <c r="I1444" i="2"/>
  <c r="I1445" i="2"/>
  <c r="I1446" i="2"/>
  <c r="I1447" i="2"/>
  <c r="I1448" i="2"/>
  <c r="I1449" i="2"/>
  <c r="I1450" i="2"/>
  <c r="I1451" i="2"/>
  <c r="I1452" i="2"/>
  <c r="I1453" i="2"/>
  <c r="I1454" i="2"/>
  <c r="I1455" i="2"/>
  <c r="I1456" i="2"/>
  <c r="I1457" i="2"/>
  <c r="I1458" i="2"/>
  <c r="I1459" i="2"/>
  <c r="I1460" i="2"/>
  <c r="I1461" i="2"/>
  <c r="I1462" i="2"/>
  <c r="I1463" i="2"/>
  <c r="I1464" i="2"/>
  <c r="I1465" i="2"/>
  <c r="I1466" i="2"/>
  <c r="I1467" i="2"/>
  <c r="I1468" i="2"/>
  <c r="I1469" i="2"/>
  <c r="I1470" i="2"/>
  <c r="I1471" i="2"/>
  <c r="I1472" i="2"/>
  <c r="I1473" i="2"/>
  <c r="I1474" i="2"/>
  <c r="I1475" i="2"/>
  <c r="I1476" i="2"/>
  <c r="I1477" i="2"/>
  <c r="I1478" i="2"/>
  <c r="I1479" i="2"/>
  <c r="I1480" i="2"/>
  <c r="I1481" i="2"/>
  <c r="I1482" i="2"/>
  <c r="I1483" i="2"/>
  <c r="I1484" i="2"/>
  <c r="I1485" i="2"/>
  <c r="I1486" i="2"/>
  <c r="I1487" i="2"/>
  <c r="I1488" i="2"/>
  <c r="I1489" i="2"/>
  <c r="I1490" i="2"/>
  <c r="I1491" i="2"/>
  <c r="I1492" i="2"/>
  <c r="I1493" i="2"/>
  <c r="I1494" i="2"/>
  <c r="I1495" i="2"/>
  <c r="I1496" i="2"/>
  <c r="I1497" i="2"/>
  <c r="I1498" i="2"/>
  <c r="I1499" i="2"/>
  <c r="I1500" i="2"/>
  <c r="I1501" i="2"/>
  <c r="I1502" i="2"/>
  <c r="I1503" i="2"/>
  <c r="I1504" i="2"/>
  <c r="I1505" i="2"/>
  <c r="I1506" i="2"/>
  <c r="I1507" i="2"/>
  <c r="I1508" i="2"/>
  <c r="I1509" i="2"/>
  <c r="I1510" i="2"/>
  <c r="I1511" i="2"/>
  <c r="I1512" i="2"/>
  <c r="I1513" i="2"/>
  <c r="I1514" i="2"/>
  <c r="I1515" i="2"/>
  <c r="I1516" i="2"/>
  <c r="I1517" i="2"/>
  <c r="I1518" i="2"/>
  <c r="I1519" i="2"/>
  <c r="I1520" i="2"/>
  <c r="I1521" i="2"/>
  <c r="I1522" i="2"/>
  <c r="I1523" i="2"/>
  <c r="I1524" i="2"/>
  <c r="I1525" i="2"/>
  <c r="I1526" i="2"/>
  <c r="I1527" i="2"/>
  <c r="I1528" i="2"/>
  <c r="I1529" i="2"/>
  <c r="I1530" i="2"/>
  <c r="I1531" i="2"/>
  <c r="I1532" i="2"/>
  <c r="I1533" i="2"/>
  <c r="I1534" i="2"/>
  <c r="I1535" i="2"/>
  <c r="I1536" i="2"/>
  <c r="I1537" i="2"/>
  <c r="I1538" i="2"/>
  <c r="I1539" i="2"/>
  <c r="I1540" i="2"/>
  <c r="I1541" i="2"/>
  <c r="I1542" i="2"/>
  <c r="I1543" i="2"/>
  <c r="I1544" i="2"/>
  <c r="I1545" i="2"/>
  <c r="I1546" i="2"/>
  <c r="I1547" i="2"/>
  <c r="I1548" i="2"/>
  <c r="I1549" i="2"/>
  <c r="I1550" i="2"/>
  <c r="I1551" i="2"/>
  <c r="I1552" i="2"/>
  <c r="I1553" i="2"/>
  <c r="I1554" i="2"/>
  <c r="I1555" i="2"/>
  <c r="I1556" i="2"/>
  <c r="I1557" i="2"/>
  <c r="I1558" i="2"/>
  <c r="I1559" i="2"/>
  <c r="I1560" i="2"/>
  <c r="I1561" i="2"/>
  <c r="I1562" i="2"/>
  <c r="I1563" i="2"/>
  <c r="I1564" i="2"/>
  <c r="I1565" i="2"/>
  <c r="I1566" i="2"/>
  <c r="I1567" i="2"/>
  <c r="I1568" i="2"/>
  <c r="I1569" i="2"/>
  <c r="I1570" i="2"/>
  <c r="I1571" i="2"/>
  <c r="I1572" i="2"/>
  <c r="I1573" i="2"/>
  <c r="I1574" i="2"/>
  <c r="I1575" i="2"/>
  <c r="I1576" i="2"/>
  <c r="I1577" i="2"/>
  <c r="I1578" i="2"/>
  <c r="I1579" i="2"/>
  <c r="I1580" i="2"/>
  <c r="I1581" i="2"/>
  <c r="I1582" i="2"/>
  <c r="I1583" i="2"/>
  <c r="I1584" i="2"/>
  <c r="I1585" i="2"/>
  <c r="I1586" i="2"/>
  <c r="I1587" i="2"/>
  <c r="I1588" i="2"/>
  <c r="I1589" i="2"/>
  <c r="I1590" i="2"/>
  <c r="I1591" i="2"/>
  <c r="I1592" i="2"/>
  <c r="I1593" i="2"/>
  <c r="I1594" i="2"/>
  <c r="I1595" i="2"/>
  <c r="I1596" i="2"/>
  <c r="I1597" i="2"/>
  <c r="I1598" i="2"/>
  <c r="I1599" i="2"/>
  <c r="I1600" i="2"/>
  <c r="I1601" i="2"/>
  <c r="I1602" i="2"/>
  <c r="I1603" i="2"/>
  <c r="I1604" i="2"/>
  <c r="I1605" i="2"/>
  <c r="I1606" i="2"/>
  <c r="I1607" i="2"/>
  <c r="I1608" i="2"/>
  <c r="I1609" i="2"/>
  <c r="I1610" i="2"/>
  <c r="I1611" i="2"/>
  <c r="I1612" i="2"/>
  <c r="I1613" i="2"/>
  <c r="I1614" i="2"/>
  <c r="I1615" i="2"/>
  <c r="I1616" i="2"/>
  <c r="I1617" i="2"/>
  <c r="I1618" i="2"/>
  <c r="I1619" i="2"/>
  <c r="I1620" i="2"/>
  <c r="I1621" i="2"/>
  <c r="I1622" i="2"/>
  <c r="I1623" i="2"/>
  <c r="I1624" i="2"/>
  <c r="I1625" i="2"/>
  <c r="I1626" i="2"/>
  <c r="I1627" i="2"/>
  <c r="I1628" i="2"/>
  <c r="I1629" i="2"/>
  <c r="I1630" i="2"/>
  <c r="I1631" i="2"/>
  <c r="I1632" i="2"/>
  <c r="I1633" i="2"/>
  <c r="I1634" i="2"/>
  <c r="I1635" i="2"/>
  <c r="I1636" i="2"/>
  <c r="I1637" i="2"/>
  <c r="I1638" i="2"/>
  <c r="I1639" i="2"/>
  <c r="I1640" i="2"/>
  <c r="I1641" i="2"/>
  <c r="I1642" i="2"/>
  <c r="I1643" i="2"/>
  <c r="I1644" i="2"/>
  <c r="I1645" i="2"/>
  <c r="I1646" i="2"/>
  <c r="I1647" i="2"/>
  <c r="I1648" i="2"/>
  <c r="I1649" i="2"/>
  <c r="I1650" i="2"/>
  <c r="I1651" i="2"/>
  <c r="I1652" i="2"/>
  <c r="I1653" i="2"/>
  <c r="I1654" i="2"/>
  <c r="I1655" i="2"/>
  <c r="I1656" i="2"/>
  <c r="I1657" i="2"/>
  <c r="I1658" i="2"/>
  <c r="I1659" i="2"/>
  <c r="I1660" i="2"/>
  <c r="I1661" i="2"/>
  <c r="I1662" i="2"/>
  <c r="I1663" i="2"/>
  <c r="I1664" i="2"/>
  <c r="I1665" i="2"/>
  <c r="I1666" i="2"/>
  <c r="I1667" i="2"/>
  <c r="I1668" i="2"/>
  <c r="I1669" i="2"/>
  <c r="I1670" i="2"/>
  <c r="I1671" i="2"/>
  <c r="I1672" i="2"/>
  <c r="I1673" i="2"/>
  <c r="I1674" i="2"/>
  <c r="I1675" i="2"/>
  <c r="I1676" i="2"/>
  <c r="I1677" i="2"/>
  <c r="I1678" i="2"/>
  <c r="I1679" i="2"/>
  <c r="I1680" i="2"/>
  <c r="I1681" i="2"/>
  <c r="I1682" i="2"/>
  <c r="I1683" i="2"/>
  <c r="I1684" i="2"/>
  <c r="I1685" i="2"/>
  <c r="I1686" i="2"/>
  <c r="I1687" i="2"/>
  <c r="I1688" i="2"/>
  <c r="I1689" i="2"/>
  <c r="I1690" i="2"/>
  <c r="I1691" i="2"/>
  <c r="I1692" i="2"/>
  <c r="I1693" i="2"/>
  <c r="I1694" i="2"/>
  <c r="I1695" i="2"/>
  <c r="I1696" i="2"/>
  <c r="I1697" i="2"/>
  <c r="I1698" i="2"/>
  <c r="I1699" i="2"/>
  <c r="I1700" i="2"/>
  <c r="I1701" i="2"/>
  <c r="I1702" i="2"/>
  <c r="I1703" i="2"/>
  <c r="I1704" i="2"/>
  <c r="I1705" i="2"/>
  <c r="I1706" i="2"/>
  <c r="I1707" i="2"/>
  <c r="I1708" i="2"/>
  <c r="I1709" i="2"/>
  <c r="I1710" i="2"/>
  <c r="I1711" i="2"/>
  <c r="I1712" i="2"/>
  <c r="I1713" i="2"/>
  <c r="I1714" i="2"/>
  <c r="I1715" i="2"/>
  <c r="I1716" i="2"/>
  <c r="I1717" i="2"/>
  <c r="I1718" i="2"/>
  <c r="I1719" i="2"/>
  <c r="I1720" i="2"/>
  <c r="I1721" i="2"/>
  <c r="I1722" i="2"/>
  <c r="I1723" i="2"/>
  <c r="I1724" i="2"/>
  <c r="I1725" i="2"/>
  <c r="I1726" i="2"/>
  <c r="I1727" i="2"/>
  <c r="I1728" i="2"/>
  <c r="I1729" i="2"/>
  <c r="I1730" i="2"/>
  <c r="I1731" i="2"/>
  <c r="I1732" i="2"/>
  <c r="I1733" i="2"/>
  <c r="I1734" i="2"/>
  <c r="I1735" i="2"/>
  <c r="I1736" i="2"/>
  <c r="I1737" i="2"/>
  <c r="I1738" i="2"/>
  <c r="I1739" i="2"/>
  <c r="I1740" i="2"/>
  <c r="I1741" i="2"/>
  <c r="I1742" i="2"/>
  <c r="I1743" i="2"/>
  <c r="I1744" i="2"/>
  <c r="I1745" i="2"/>
  <c r="I1746" i="2"/>
  <c r="I1747" i="2"/>
  <c r="I1748" i="2"/>
  <c r="I1749" i="2"/>
  <c r="I1750" i="2"/>
  <c r="I1751" i="2"/>
  <c r="I1752" i="2"/>
  <c r="I1753" i="2"/>
  <c r="I1754" i="2"/>
  <c r="I1755" i="2"/>
  <c r="I1756" i="2"/>
  <c r="I1757" i="2"/>
  <c r="I1758" i="2"/>
  <c r="I1759" i="2"/>
  <c r="I1760" i="2"/>
  <c r="I1761" i="2"/>
  <c r="I1762" i="2"/>
  <c r="I1763" i="2"/>
  <c r="I1764" i="2"/>
  <c r="I1765" i="2"/>
  <c r="I1766" i="2"/>
  <c r="I1767" i="2"/>
  <c r="I1768" i="2"/>
  <c r="I1769" i="2"/>
  <c r="I1770" i="2"/>
  <c r="I1771" i="2"/>
  <c r="I1772" i="2"/>
  <c r="I1773" i="2"/>
  <c r="I1774" i="2"/>
  <c r="I1775" i="2"/>
  <c r="I1776" i="2"/>
  <c r="I1777" i="2"/>
  <c r="I1778" i="2"/>
  <c r="I1779" i="2"/>
  <c r="I1780" i="2"/>
  <c r="I1781" i="2"/>
  <c r="I1782" i="2"/>
  <c r="I1783" i="2"/>
  <c r="I1784" i="2"/>
  <c r="I1785" i="2"/>
  <c r="I1786" i="2"/>
  <c r="I1787" i="2"/>
  <c r="I1788" i="2"/>
  <c r="I1789" i="2"/>
  <c r="I1790" i="2"/>
  <c r="I1791" i="2"/>
  <c r="I1792" i="2"/>
  <c r="I1793" i="2"/>
  <c r="I1794" i="2"/>
  <c r="I1795" i="2"/>
  <c r="I1796" i="2"/>
  <c r="I1797" i="2"/>
  <c r="I1798" i="2"/>
  <c r="I1799" i="2"/>
  <c r="I1800" i="2"/>
  <c r="I1801" i="2"/>
  <c r="I1802" i="2"/>
  <c r="I1803" i="2"/>
  <c r="I1804" i="2"/>
  <c r="I1805" i="2"/>
  <c r="I1806" i="2"/>
  <c r="I1807" i="2"/>
  <c r="I1808" i="2"/>
  <c r="I1809" i="2"/>
  <c r="I1810" i="2"/>
  <c r="I1811" i="2"/>
  <c r="I1812" i="2"/>
  <c r="I1813" i="2"/>
  <c r="I1814" i="2"/>
  <c r="I1815" i="2"/>
  <c r="I1816" i="2"/>
  <c r="I1817" i="2"/>
  <c r="I1818" i="2"/>
  <c r="I1819" i="2"/>
  <c r="I1820" i="2"/>
  <c r="I1821" i="2"/>
  <c r="I1822" i="2"/>
  <c r="I1823" i="2"/>
  <c r="I1824" i="2"/>
  <c r="I1825" i="2"/>
  <c r="I1826" i="2"/>
  <c r="I1827" i="2"/>
  <c r="I1828" i="2"/>
  <c r="I1829" i="2"/>
  <c r="I1830" i="2"/>
  <c r="I1831" i="2"/>
  <c r="I1832" i="2"/>
  <c r="I1833" i="2"/>
  <c r="I1834" i="2"/>
  <c r="I1835" i="2"/>
  <c r="I1836" i="2"/>
  <c r="I1837" i="2"/>
  <c r="I1838" i="2"/>
  <c r="I1839" i="2"/>
  <c r="I1840" i="2"/>
  <c r="I1841" i="2"/>
  <c r="I1842" i="2"/>
  <c r="I1843" i="2"/>
  <c r="I1844" i="2"/>
  <c r="I1845" i="2"/>
  <c r="I1846" i="2"/>
  <c r="I1847" i="2"/>
  <c r="I1848" i="2"/>
  <c r="I1849" i="2"/>
  <c r="I1850" i="2"/>
  <c r="I1851" i="2"/>
  <c r="I1852" i="2"/>
  <c r="I1853" i="2"/>
  <c r="I1854" i="2"/>
  <c r="I1855" i="2"/>
  <c r="I1856" i="2"/>
  <c r="I1857" i="2"/>
  <c r="I1858" i="2"/>
  <c r="I1859" i="2"/>
  <c r="I1860" i="2"/>
  <c r="I1861" i="2"/>
  <c r="I1862" i="2"/>
  <c r="I1863" i="2"/>
  <c r="I1864" i="2"/>
  <c r="I1865" i="2"/>
  <c r="I1866" i="2"/>
  <c r="I1867" i="2"/>
  <c r="I1868" i="2"/>
  <c r="I1869" i="2"/>
  <c r="I1870" i="2"/>
  <c r="I1871" i="2"/>
  <c r="I1872" i="2"/>
  <c r="I1873" i="2"/>
  <c r="I1874" i="2"/>
  <c r="I1875" i="2"/>
  <c r="I1876" i="2"/>
  <c r="I1877" i="2"/>
  <c r="I1878" i="2"/>
  <c r="I1879" i="2"/>
  <c r="I1880" i="2"/>
  <c r="I1881" i="2"/>
  <c r="I1882" i="2"/>
  <c r="I1883" i="2"/>
  <c r="I1884" i="2"/>
  <c r="I1885" i="2"/>
  <c r="I1886" i="2"/>
  <c r="I1887" i="2"/>
  <c r="I1888" i="2"/>
  <c r="I1889" i="2"/>
  <c r="I1890" i="2"/>
  <c r="I1891" i="2"/>
  <c r="I1892" i="2"/>
  <c r="I1893" i="2"/>
  <c r="I1894" i="2"/>
  <c r="I1895" i="2"/>
  <c r="I1896" i="2"/>
  <c r="I1897" i="2"/>
  <c r="I1898" i="2"/>
  <c r="I1899" i="2"/>
  <c r="I1900" i="2"/>
  <c r="I1901" i="2"/>
  <c r="I1902" i="2"/>
  <c r="I1903" i="2"/>
  <c r="I1904" i="2"/>
  <c r="I1905" i="2"/>
  <c r="I1906" i="2"/>
  <c r="I1907" i="2"/>
  <c r="I1908" i="2"/>
  <c r="I1909" i="2"/>
  <c r="I1910" i="2"/>
  <c r="I1911" i="2"/>
  <c r="I1912" i="2"/>
  <c r="I1913" i="2"/>
  <c r="I1914" i="2"/>
  <c r="I1915" i="2"/>
  <c r="I1916" i="2"/>
  <c r="I1917" i="2"/>
  <c r="I1918" i="2"/>
  <c r="I1919" i="2"/>
  <c r="I1920" i="2"/>
  <c r="I1921" i="2"/>
  <c r="I1922" i="2"/>
  <c r="I1923" i="2"/>
  <c r="I1924" i="2"/>
  <c r="I1925" i="2"/>
  <c r="I1926" i="2"/>
  <c r="I1927" i="2"/>
  <c r="I1928" i="2"/>
  <c r="I1929" i="2"/>
  <c r="I1930" i="2"/>
  <c r="I1931" i="2"/>
  <c r="I1932" i="2"/>
  <c r="I1933" i="2"/>
  <c r="I1934" i="2"/>
  <c r="I1935" i="2"/>
  <c r="I1936" i="2"/>
  <c r="I1937" i="2"/>
  <c r="I1938" i="2"/>
  <c r="I1939" i="2"/>
  <c r="I1940" i="2"/>
  <c r="I1941" i="2"/>
  <c r="I1942" i="2"/>
  <c r="I1943" i="2"/>
  <c r="I1944" i="2"/>
  <c r="I1945" i="2"/>
  <c r="I1946" i="2"/>
  <c r="I1947" i="2"/>
  <c r="I1948" i="2"/>
  <c r="I1949" i="2"/>
  <c r="I1950" i="2"/>
  <c r="I1951" i="2"/>
  <c r="I1952" i="2"/>
  <c r="I1953" i="2"/>
  <c r="I1954" i="2"/>
  <c r="I1955" i="2"/>
  <c r="I1956" i="2"/>
  <c r="I1957" i="2"/>
  <c r="I1958" i="2"/>
  <c r="I1959" i="2"/>
  <c r="I1960" i="2"/>
  <c r="I1961" i="2"/>
  <c r="I1962" i="2"/>
  <c r="I1963" i="2"/>
  <c r="I1964" i="2"/>
  <c r="I1965" i="2"/>
  <c r="I1966" i="2"/>
  <c r="I1967" i="2"/>
  <c r="I1968" i="2"/>
  <c r="I1969" i="2"/>
  <c r="I1970" i="2"/>
  <c r="I1971" i="2"/>
  <c r="I1972" i="2"/>
  <c r="I1973" i="2"/>
  <c r="I1974" i="2"/>
  <c r="I1975" i="2"/>
  <c r="I1976" i="2"/>
  <c r="I1977" i="2"/>
  <c r="I1978" i="2"/>
  <c r="I1979" i="2"/>
  <c r="I1980" i="2"/>
  <c r="I1981" i="2"/>
  <c r="I1982" i="2"/>
  <c r="I1983" i="2"/>
  <c r="I1984" i="2"/>
  <c r="I1985" i="2"/>
  <c r="I1986" i="2"/>
  <c r="I1987" i="2"/>
  <c r="I1988" i="2"/>
  <c r="I1989" i="2"/>
  <c r="I1990" i="2"/>
  <c r="I1991" i="2"/>
  <c r="I1992" i="2"/>
  <c r="I1993" i="2"/>
  <c r="I1994" i="2"/>
  <c r="I1995" i="2"/>
  <c r="I1996" i="2"/>
  <c r="I1997" i="2"/>
  <c r="I1998" i="2"/>
  <c r="I1999" i="2"/>
  <c r="I2000" i="2"/>
  <c r="I2001" i="2"/>
  <c r="I2002" i="2"/>
  <c r="I2003" i="2"/>
  <c r="I2004" i="2"/>
  <c r="I2005" i="2"/>
  <c r="I2006" i="2"/>
  <c r="I2007" i="2"/>
  <c r="I2008" i="2"/>
  <c r="I2009" i="2"/>
  <c r="I2010" i="2"/>
  <c r="I2011" i="2"/>
  <c r="I2012" i="2"/>
  <c r="I2013" i="2"/>
  <c r="I2014" i="2"/>
  <c r="I2015" i="2"/>
  <c r="I2016" i="2"/>
  <c r="I2017" i="2"/>
  <c r="I2018" i="2"/>
  <c r="I2019" i="2"/>
  <c r="I2020" i="2"/>
  <c r="I2021" i="2"/>
  <c r="I2022" i="2"/>
  <c r="I2023" i="2"/>
  <c r="I2024" i="2"/>
  <c r="I2025" i="2"/>
  <c r="I2026" i="2"/>
  <c r="I2027" i="2"/>
  <c r="I2028" i="2"/>
  <c r="I2029" i="2"/>
  <c r="I2030" i="2"/>
  <c r="I2031" i="2"/>
  <c r="I2032" i="2"/>
  <c r="I2033" i="2"/>
  <c r="I2034" i="2"/>
  <c r="I2035" i="2"/>
  <c r="I2036" i="2"/>
  <c r="I2037" i="2"/>
  <c r="I2038" i="2"/>
  <c r="I2039" i="2"/>
  <c r="I2040" i="2"/>
  <c r="I2041" i="2"/>
  <c r="I2042" i="2"/>
  <c r="I2043" i="2"/>
  <c r="I2044" i="2"/>
  <c r="I2045" i="2"/>
  <c r="I2046" i="2"/>
  <c r="I2047" i="2"/>
  <c r="I2048" i="2"/>
  <c r="I2049" i="2"/>
  <c r="I2050" i="2"/>
  <c r="I2051" i="2"/>
  <c r="I2052" i="2"/>
  <c r="I2053" i="2"/>
  <c r="I2054" i="2"/>
  <c r="I2055" i="2"/>
  <c r="I2056" i="2"/>
  <c r="I2057" i="2"/>
  <c r="I2058" i="2"/>
  <c r="I2059" i="2"/>
  <c r="I2060" i="2"/>
  <c r="I2061" i="2"/>
  <c r="I2062" i="2"/>
  <c r="I2063" i="2"/>
  <c r="I2064" i="2"/>
  <c r="I2065" i="2"/>
  <c r="I2066" i="2"/>
  <c r="I2067" i="2"/>
  <c r="I2068" i="2"/>
  <c r="I2069" i="2"/>
  <c r="I2070" i="2"/>
  <c r="I2071" i="2"/>
  <c r="I2072" i="2"/>
  <c r="I2073" i="2"/>
  <c r="I2074" i="2"/>
  <c r="I2075" i="2"/>
  <c r="I2076" i="2"/>
  <c r="I2077" i="2"/>
  <c r="I2078" i="2"/>
  <c r="I2079" i="2"/>
  <c r="I2080" i="2"/>
  <c r="I2081" i="2"/>
  <c r="I2082" i="2"/>
  <c r="I2083" i="2"/>
  <c r="I2084" i="2"/>
  <c r="I2085" i="2"/>
  <c r="I2086" i="2"/>
  <c r="I2087" i="2"/>
  <c r="I2088" i="2"/>
  <c r="I2089" i="2"/>
  <c r="I2090" i="2"/>
  <c r="I2091" i="2"/>
  <c r="I2092" i="2"/>
  <c r="I2093" i="2"/>
  <c r="I2094" i="2"/>
  <c r="I2095" i="2"/>
  <c r="I2096" i="2"/>
  <c r="I2097" i="2"/>
  <c r="I2098" i="2"/>
  <c r="I2099" i="2"/>
  <c r="I2100" i="2"/>
  <c r="I2101" i="2"/>
  <c r="I2102" i="2"/>
  <c r="I2103" i="2"/>
  <c r="I2104" i="2"/>
  <c r="I2105" i="2"/>
  <c r="I2106" i="2"/>
  <c r="I2107" i="2"/>
  <c r="I2108" i="2"/>
  <c r="I2109" i="2"/>
  <c r="I2110" i="2"/>
  <c r="I2111" i="2"/>
  <c r="I2112" i="2"/>
  <c r="I2113" i="2"/>
  <c r="I2114" i="2"/>
  <c r="I2115" i="2"/>
  <c r="I2116" i="2"/>
  <c r="I2117" i="2"/>
  <c r="I2118" i="2"/>
  <c r="I2119" i="2"/>
  <c r="I2120" i="2"/>
  <c r="I2121" i="2"/>
  <c r="I2122" i="2"/>
  <c r="I2123" i="2"/>
  <c r="I2124" i="2"/>
  <c r="I2125" i="2"/>
  <c r="I2126" i="2"/>
  <c r="I2127" i="2"/>
  <c r="I2128" i="2"/>
  <c r="I2129" i="2"/>
  <c r="I2130" i="2"/>
  <c r="I2131" i="2"/>
  <c r="I2132" i="2"/>
  <c r="I2133" i="2"/>
  <c r="I2134" i="2"/>
  <c r="I2135" i="2"/>
  <c r="I2136" i="2"/>
  <c r="I2137" i="2"/>
  <c r="I2138" i="2"/>
  <c r="I2139" i="2"/>
  <c r="I2140" i="2"/>
  <c r="I2141" i="2"/>
  <c r="I2142" i="2"/>
  <c r="I2143" i="2"/>
  <c r="I2144" i="2"/>
  <c r="I2145" i="2"/>
  <c r="I2146" i="2"/>
  <c r="I2147" i="2"/>
  <c r="I2148" i="2"/>
  <c r="I2149" i="2"/>
  <c r="I2150" i="2"/>
  <c r="I2151" i="2"/>
  <c r="I2152" i="2"/>
  <c r="I2153" i="2"/>
  <c r="I2154" i="2"/>
  <c r="I2155" i="2"/>
  <c r="I2156" i="2"/>
  <c r="I2157" i="2"/>
  <c r="I2158" i="2"/>
  <c r="I2159" i="2"/>
  <c r="I2160" i="2"/>
  <c r="I2161" i="2"/>
  <c r="I2162" i="2"/>
  <c r="I2163" i="2"/>
  <c r="I2164" i="2"/>
  <c r="I2165" i="2"/>
  <c r="I2166" i="2"/>
  <c r="I2167" i="2"/>
  <c r="I2168" i="2"/>
  <c r="I2169" i="2"/>
  <c r="I2170" i="2"/>
  <c r="I2171" i="2"/>
  <c r="I2172" i="2"/>
  <c r="I2173" i="2"/>
  <c r="I2174" i="2"/>
  <c r="I2175" i="2"/>
  <c r="I2176" i="2"/>
  <c r="I2177" i="2"/>
  <c r="I2178" i="2"/>
  <c r="I2179" i="2"/>
  <c r="I2180" i="2"/>
  <c r="I2181" i="2"/>
  <c r="I2182" i="2"/>
  <c r="I2183" i="2"/>
  <c r="I2184" i="2"/>
  <c r="I2185" i="2"/>
  <c r="I2186" i="2"/>
  <c r="I2187" i="2"/>
  <c r="I2188" i="2"/>
  <c r="I2189" i="2"/>
  <c r="I2190" i="2"/>
  <c r="I2191" i="2"/>
  <c r="I2192" i="2"/>
  <c r="I2193" i="2"/>
  <c r="I2194" i="2"/>
  <c r="I2195" i="2"/>
  <c r="I2196" i="2"/>
  <c r="I2197" i="2"/>
  <c r="I2198" i="2"/>
  <c r="I2199" i="2"/>
  <c r="I2200" i="2"/>
  <c r="I2201" i="2"/>
  <c r="I2202" i="2"/>
  <c r="I2203" i="2"/>
  <c r="I2204" i="2"/>
  <c r="I2205" i="2"/>
  <c r="I2206" i="2"/>
  <c r="I2207" i="2"/>
  <c r="I2208" i="2"/>
  <c r="I2209" i="2"/>
  <c r="I2210" i="2"/>
  <c r="I2211" i="2"/>
  <c r="I2212" i="2"/>
  <c r="I2213" i="2"/>
  <c r="I2214" i="2"/>
  <c r="I2215" i="2"/>
  <c r="I2216" i="2"/>
  <c r="I2217" i="2"/>
  <c r="I2218" i="2"/>
  <c r="I2219" i="2"/>
  <c r="I2220" i="2"/>
  <c r="I2221" i="2"/>
  <c r="I2222" i="2"/>
  <c r="I2223" i="2"/>
  <c r="I2224" i="2"/>
  <c r="I2225" i="2"/>
  <c r="I2226" i="2"/>
  <c r="I2227" i="2"/>
  <c r="I2228" i="2"/>
  <c r="I2229" i="2"/>
  <c r="I2230" i="2"/>
  <c r="I2231" i="2"/>
  <c r="I2232" i="2"/>
  <c r="I2233" i="2"/>
  <c r="I2234" i="2"/>
  <c r="I2235" i="2"/>
  <c r="I2236" i="2"/>
  <c r="I2237" i="2"/>
  <c r="I2238" i="2"/>
  <c r="I2239" i="2"/>
  <c r="I2240" i="2"/>
  <c r="I2241" i="2"/>
  <c r="I2242" i="2"/>
  <c r="I2243" i="2"/>
  <c r="I2244" i="2"/>
  <c r="I2245" i="2"/>
  <c r="I2246" i="2"/>
  <c r="I2247" i="2"/>
  <c r="I2248" i="2"/>
  <c r="I2249" i="2"/>
  <c r="I2250" i="2"/>
  <c r="I2251" i="2"/>
  <c r="I2252" i="2"/>
  <c r="I2253" i="2"/>
  <c r="I2254" i="2"/>
  <c r="I2255" i="2"/>
  <c r="I2256" i="2"/>
  <c r="I2257" i="2"/>
  <c r="I2258" i="2"/>
  <c r="I2259" i="2"/>
  <c r="I2260" i="2"/>
  <c r="I2261" i="2"/>
  <c r="I2262" i="2"/>
  <c r="I2263" i="2"/>
  <c r="I2264" i="2"/>
  <c r="I2265" i="2"/>
  <c r="I2266" i="2"/>
  <c r="I2267" i="2"/>
  <c r="I2268" i="2"/>
  <c r="I2269" i="2"/>
  <c r="I2270" i="2"/>
  <c r="I2271" i="2"/>
  <c r="I2272" i="2"/>
  <c r="I2273" i="2"/>
  <c r="I2274" i="2"/>
  <c r="I2275" i="2"/>
  <c r="I2276" i="2"/>
  <c r="I2277" i="2"/>
  <c r="I2278" i="2"/>
  <c r="I2279" i="2"/>
  <c r="I2280" i="2"/>
  <c r="I2281" i="2"/>
  <c r="I2282" i="2"/>
  <c r="I2283" i="2"/>
  <c r="I2284" i="2"/>
  <c r="I2285" i="2"/>
  <c r="I2286" i="2"/>
  <c r="I2287" i="2"/>
  <c r="I2288" i="2"/>
  <c r="I2289" i="2"/>
  <c r="I2290" i="2"/>
  <c r="I2291" i="2"/>
  <c r="I2292" i="2"/>
  <c r="I2293" i="2"/>
  <c r="I2294" i="2"/>
  <c r="I2295" i="2"/>
  <c r="I2296" i="2"/>
  <c r="I2297" i="2"/>
  <c r="I2298" i="2"/>
  <c r="I2299" i="2"/>
  <c r="I2300" i="2"/>
  <c r="I2301" i="2"/>
  <c r="I2302" i="2"/>
  <c r="I2303" i="2"/>
  <c r="I2304" i="2"/>
  <c r="I2305" i="2"/>
  <c r="I2306" i="2"/>
  <c r="I2307" i="2"/>
  <c r="I2308" i="2"/>
  <c r="I2309" i="2"/>
  <c r="I2310" i="2"/>
  <c r="I2311" i="2"/>
  <c r="I2312" i="2"/>
  <c r="I2313" i="2"/>
  <c r="I2314" i="2"/>
  <c r="I2315" i="2"/>
  <c r="I2316" i="2"/>
  <c r="I2317" i="2"/>
  <c r="I2318" i="2"/>
  <c r="I2319" i="2"/>
  <c r="I2320" i="2"/>
  <c r="I2321" i="2"/>
  <c r="I2322" i="2"/>
  <c r="I2323" i="2"/>
  <c r="I2324" i="2"/>
  <c r="I2325" i="2"/>
  <c r="I2326" i="2"/>
  <c r="I2327" i="2"/>
  <c r="I2328" i="2"/>
  <c r="I2329" i="2"/>
  <c r="I2330" i="2"/>
  <c r="I2331" i="2"/>
  <c r="I2332" i="2"/>
  <c r="I2333" i="2"/>
  <c r="I2334" i="2"/>
  <c r="I2335" i="2"/>
  <c r="I2336" i="2"/>
  <c r="I2337" i="2"/>
  <c r="I2338" i="2"/>
  <c r="I2339" i="2"/>
  <c r="I2340" i="2"/>
  <c r="I2341" i="2"/>
  <c r="I2342" i="2"/>
  <c r="I2343" i="2"/>
  <c r="I2344" i="2"/>
  <c r="I2345" i="2"/>
  <c r="I2346" i="2"/>
  <c r="I2347" i="2"/>
  <c r="I2348" i="2"/>
  <c r="I2349" i="2"/>
  <c r="I2350" i="2"/>
  <c r="I2351" i="2"/>
  <c r="I2352" i="2"/>
  <c r="I2353" i="2"/>
  <c r="I2354" i="2"/>
  <c r="I2355" i="2"/>
  <c r="I2356" i="2"/>
  <c r="I2357" i="2"/>
  <c r="I2358" i="2"/>
  <c r="I2359" i="2"/>
  <c r="I2360" i="2"/>
  <c r="I2361" i="2"/>
  <c r="I2362" i="2"/>
  <c r="I2363" i="2"/>
  <c r="I2364" i="2"/>
  <c r="I2365" i="2"/>
  <c r="I2366" i="2"/>
  <c r="I2367" i="2"/>
  <c r="I2368" i="2"/>
  <c r="I2369" i="2"/>
  <c r="I2370" i="2"/>
  <c r="I2371" i="2"/>
  <c r="I2372" i="2"/>
  <c r="I2373" i="2"/>
  <c r="I2374" i="2"/>
  <c r="I2375" i="2"/>
  <c r="I2376" i="2"/>
  <c r="I2377" i="2"/>
  <c r="I2378" i="2"/>
  <c r="I2379" i="2"/>
  <c r="I2380" i="2"/>
  <c r="I2381" i="2"/>
  <c r="I2382" i="2"/>
  <c r="I2383" i="2"/>
  <c r="I2384" i="2"/>
  <c r="I2385" i="2"/>
  <c r="I2386" i="2"/>
  <c r="I2387" i="2"/>
  <c r="I2388" i="2"/>
  <c r="I2389" i="2"/>
  <c r="I2390" i="2"/>
  <c r="I2391" i="2"/>
  <c r="I2392" i="2"/>
  <c r="I2393" i="2"/>
  <c r="I2394" i="2"/>
  <c r="I2395" i="2"/>
  <c r="I2396" i="2"/>
  <c r="I2397" i="2"/>
  <c r="I2398" i="2"/>
  <c r="I2399" i="2"/>
  <c r="I2400" i="2"/>
  <c r="I2401" i="2"/>
  <c r="I2402" i="2"/>
  <c r="I2403" i="2"/>
  <c r="I2404" i="2"/>
  <c r="I2405" i="2"/>
  <c r="I2406" i="2"/>
  <c r="I2407" i="2"/>
  <c r="I2408" i="2"/>
  <c r="I2409" i="2"/>
  <c r="I2410" i="2"/>
  <c r="I2411" i="2"/>
  <c r="I2412" i="2"/>
  <c r="I2413" i="2"/>
  <c r="I2414" i="2"/>
  <c r="I2415" i="2"/>
  <c r="I2416" i="2"/>
  <c r="I2417" i="2"/>
  <c r="I2418" i="2"/>
  <c r="I2419" i="2"/>
  <c r="I2420" i="2"/>
  <c r="I2421" i="2"/>
  <c r="I2422" i="2"/>
  <c r="I2423" i="2"/>
  <c r="I2424" i="2"/>
  <c r="I2425" i="2"/>
  <c r="I2426" i="2"/>
  <c r="I2427" i="2"/>
  <c r="I2428" i="2"/>
  <c r="I2429" i="2"/>
  <c r="I2430" i="2"/>
  <c r="I2431" i="2"/>
  <c r="I2432" i="2"/>
  <c r="I2433" i="2"/>
  <c r="I2434" i="2"/>
  <c r="I2435" i="2"/>
  <c r="I2436" i="2"/>
  <c r="I2437" i="2"/>
  <c r="I2438" i="2"/>
  <c r="I2439" i="2"/>
  <c r="I2440" i="2"/>
  <c r="I2441" i="2"/>
  <c r="I2442" i="2"/>
  <c r="I2443" i="2"/>
  <c r="I2444" i="2"/>
  <c r="I2445" i="2"/>
  <c r="I2446" i="2"/>
  <c r="I2447" i="2"/>
  <c r="I2448" i="2"/>
  <c r="I2449" i="2"/>
  <c r="I2450" i="2"/>
  <c r="I2451" i="2"/>
  <c r="I2452" i="2"/>
  <c r="I2453" i="2"/>
  <c r="I2454" i="2"/>
  <c r="I2455" i="2"/>
  <c r="I2456" i="2"/>
  <c r="I2457" i="2"/>
  <c r="I2458" i="2"/>
  <c r="I2459" i="2"/>
  <c r="I2460" i="2"/>
  <c r="I2461" i="2"/>
  <c r="I2462" i="2"/>
  <c r="I2463" i="2"/>
  <c r="I2464" i="2"/>
  <c r="I2465" i="2"/>
  <c r="I2466" i="2"/>
  <c r="I2467" i="2"/>
  <c r="I2468" i="2"/>
  <c r="I2469" i="2"/>
  <c r="I2470" i="2"/>
  <c r="I2471" i="2"/>
  <c r="I2472" i="2"/>
  <c r="I2473" i="2"/>
  <c r="I2474" i="2"/>
  <c r="I2475" i="2"/>
  <c r="I2476" i="2"/>
  <c r="I2477" i="2"/>
  <c r="I2478" i="2"/>
  <c r="I2479" i="2"/>
  <c r="I2480" i="2"/>
  <c r="I2481" i="2"/>
  <c r="I2482" i="2"/>
  <c r="I2483" i="2"/>
  <c r="I2484" i="2"/>
  <c r="I2485" i="2"/>
  <c r="I2486" i="2"/>
  <c r="I2487" i="2"/>
  <c r="I2488" i="2"/>
  <c r="I2489" i="2"/>
  <c r="I2490" i="2"/>
  <c r="I2491" i="2"/>
  <c r="I2492" i="2"/>
  <c r="I2493" i="2"/>
  <c r="I2494" i="2"/>
  <c r="I2495" i="2"/>
  <c r="I2496" i="2"/>
  <c r="I2497" i="2"/>
  <c r="I2498" i="2"/>
  <c r="I2499" i="2"/>
  <c r="I2500" i="2"/>
  <c r="I2501" i="2"/>
  <c r="I2502" i="2"/>
  <c r="I2503" i="2"/>
  <c r="I2504" i="2"/>
  <c r="I2505" i="2"/>
  <c r="I2506" i="2"/>
  <c r="I2507" i="2"/>
  <c r="I2508" i="2"/>
  <c r="I2509" i="2"/>
  <c r="I2510" i="2"/>
  <c r="I2511" i="2"/>
  <c r="I2512" i="2"/>
  <c r="I2513" i="2"/>
  <c r="I2514" i="2"/>
  <c r="I2515" i="2"/>
  <c r="I2516" i="2"/>
  <c r="I2517" i="2"/>
  <c r="I2518" i="2"/>
  <c r="I2519" i="2"/>
  <c r="I2520" i="2"/>
  <c r="I2521" i="2"/>
  <c r="I2522" i="2"/>
  <c r="I2523" i="2"/>
  <c r="I2524" i="2"/>
  <c r="I2525" i="2"/>
  <c r="I2526" i="2"/>
  <c r="I2527" i="2"/>
  <c r="I2528" i="2"/>
  <c r="I2529" i="2"/>
  <c r="I2530" i="2"/>
  <c r="I2531" i="2"/>
  <c r="I2532" i="2"/>
  <c r="I2533" i="2"/>
  <c r="I2534" i="2"/>
  <c r="I2535" i="2"/>
  <c r="I2536" i="2"/>
  <c r="I2537" i="2"/>
  <c r="I2538" i="2"/>
  <c r="I2539" i="2"/>
  <c r="I2540" i="2"/>
  <c r="I2541" i="2"/>
  <c r="I2542" i="2"/>
  <c r="I2543" i="2"/>
  <c r="I2544" i="2"/>
  <c r="I2545" i="2"/>
  <c r="I2546" i="2"/>
  <c r="I2547" i="2"/>
  <c r="I2548" i="2"/>
  <c r="I2549" i="2"/>
  <c r="I2550" i="2"/>
  <c r="I2551" i="2"/>
  <c r="I2552" i="2"/>
  <c r="I2553" i="2"/>
  <c r="I2554" i="2"/>
  <c r="I2555" i="2"/>
  <c r="I2556" i="2"/>
  <c r="I2557" i="2"/>
  <c r="I2558" i="2"/>
  <c r="I2559" i="2"/>
  <c r="I2560" i="2"/>
  <c r="I2561" i="2"/>
  <c r="I2562" i="2"/>
  <c r="I2563" i="2"/>
  <c r="I2564" i="2"/>
  <c r="I2565" i="2"/>
  <c r="I2566" i="2"/>
  <c r="I2567" i="2"/>
  <c r="I2568" i="2"/>
  <c r="I2569" i="2"/>
  <c r="I2570" i="2"/>
  <c r="I2571" i="2"/>
  <c r="I2572" i="2"/>
  <c r="I2573" i="2"/>
  <c r="I2574" i="2"/>
  <c r="I2575" i="2"/>
  <c r="I2576" i="2"/>
  <c r="I2577" i="2"/>
  <c r="I2578" i="2"/>
  <c r="I2579" i="2"/>
  <c r="I2580" i="2"/>
  <c r="I2581" i="2"/>
  <c r="I2582" i="2"/>
  <c r="I2583" i="2"/>
  <c r="I2584" i="2"/>
  <c r="I2585" i="2"/>
  <c r="I2586" i="2"/>
  <c r="I2587" i="2"/>
  <c r="I2588" i="2"/>
  <c r="I2589" i="2"/>
  <c r="I2590" i="2"/>
  <c r="I2591" i="2"/>
  <c r="I2592" i="2"/>
  <c r="I2593" i="2"/>
  <c r="I2594" i="2"/>
  <c r="I2595" i="2"/>
  <c r="I2596" i="2"/>
  <c r="I2597" i="2"/>
  <c r="I2598" i="2"/>
  <c r="I2599" i="2"/>
  <c r="I2600" i="2"/>
  <c r="I2601" i="2"/>
  <c r="I2602" i="2"/>
  <c r="I2603" i="2"/>
  <c r="I2604" i="2"/>
  <c r="I2605" i="2"/>
  <c r="I2606" i="2"/>
  <c r="I2607" i="2"/>
  <c r="I2608" i="2"/>
  <c r="I2609" i="2"/>
  <c r="I2610" i="2"/>
  <c r="I2611" i="2"/>
  <c r="I2612" i="2"/>
  <c r="I2613" i="2"/>
  <c r="I2614" i="2"/>
  <c r="I2615" i="2"/>
  <c r="I2616" i="2"/>
  <c r="I2617" i="2"/>
  <c r="I2618" i="2"/>
  <c r="I2619" i="2"/>
  <c r="I2620" i="2"/>
  <c r="I2621" i="2"/>
  <c r="I2622" i="2"/>
  <c r="I2623" i="2"/>
  <c r="I2624" i="2"/>
  <c r="I2625" i="2"/>
  <c r="I2626" i="2"/>
  <c r="I2627" i="2"/>
  <c r="I2628" i="2"/>
  <c r="I2629" i="2"/>
  <c r="I2630" i="2"/>
  <c r="I2631" i="2"/>
  <c r="I2632" i="2"/>
  <c r="I2633" i="2"/>
  <c r="I2634" i="2"/>
  <c r="I2635" i="2"/>
  <c r="I2636" i="2"/>
  <c r="I2637" i="2"/>
  <c r="I2638" i="2"/>
  <c r="I2639" i="2"/>
  <c r="I2640" i="2"/>
  <c r="I2641" i="2"/>
  <c r="I2642" i="2"/>
  <c r="I2643" i="2"/>
  <c r="I2644" i="2"/>
  <c r="I2645" i="2"/>
  <c r="I2646" i="2"/>
  <c r="I2647" i="2"/>
  <c r="I2648" i="2"/>
  <c r="I2649" i="2"/>
  <c r="I2650" i="2"/>
  <c r="I2651" i="2"/>
  <c r="I2652" i="2"/>
  <c r="I2653" i="2"/>
  <c r="I2654" i="2"/>
  <c r="I2655" i="2"/>
  <c r="I2656" i="2"/>
  <c r="I2657" i="2"/>
  <c r="I2658" i="2"/>
  <c r="I2659" i="2"/>
  <c r="I2660" i="2"/>
  <c r="I2661" i="2"/>
  <c r="I2662" i="2"/>
  <c r="I2663" i="2"/>
  <c r="I2664" i="2"/>
  <c r="I2665" i="2"/>
  <c r="I2666" i="2"/>
  <c r="I2667" i="2"/>
  <c r="I2668" i="2"/>
  <c r="I2669" i="2"/>
  <c r="I2670" i="2"/>
  <c r="I2671" i="2"/>
  <c r="I2672" i="2"/>
  <c r="I2673" i="2"/>
  <c r="I2674" i="2"/>
  <c r="I2675" i="2"/>
  <c r="I2676" i="2"/>
  <c r="I2677" i="2"/>
  <c r="I2678" i="2"/>
  <c r="I2679" i="2"/>
  <c r="I2680" i="2"/>
  <c r="I2681" i="2"/>
  <c r="I2682" i="2"/>
  <c r="I2683" i="2"/>
  <c r="I2684" i="2"/>
  <c r="I2685" i="2"/>
  <c r="I2686" i="2"/>
  <c r="I2687" i="2"/>
  <c r="I2688" i="2"/>
  <c r="I2689" i="2"/>
  <c r="I2690" i="2"/>
  <c r="I2691" i="2"/>
  <c r="I2692" i="2"/>
  <c r="I2693" i="2"/>
  <c r="I2694" i="2"/>
  <c r="I2695" i="2"/>
  <c r="I2696" i="2"/>
  <c r="I2697" i="2"/>
  <c r="I2698" i="2"/>
  <c r="I2699" i="2"/>
  <c r="I2700" i="2"/>
  <c r="I2701" i="2"/>
  <c r="I2702" i="2"/>
  <c r="I2703" i="2"/>
  <c r="I2704" i="2"/>
  <c r="I2705" i="2"/>
  <c r="I2706" i="2"/>
  <c r="I2707" i="2"/>
  <c r="I2708" i="2"/>
  <c r="I2709" i="2"/>
  <c r="I2710" i="2"/>
  <c r="I2711" i="2"/>
  <c r="I2712" i="2"/>
  <c r="I2713" i="2"/>
  <c r="I2714" i="2"/>
  <c r="I2715" i="2"/>
  <c r="I2716" i="2"/>
  <c r="I2717" i="2"/>
  <c r="I2718" i="2"/>
  <c r="I2719" i="2"/>
  <c r="I2720" i="2"/>
  <c r="I2721" i="2"/>
  <c r="I2722" i="2"/>
  <c r="I2723" i="2"/>
  <c r="I2724" i="2"/>
  <c r="I2725" i="2"/>
  <c r="I2726" i="2"/>
  <c r="I2727" i="2"/>
  <c r="I2728" i="2"/>
  <c r="I2729" i="2"/>
  <c r="I2730" i="2"/>
  <c r="I2731" i="2"/>
  <c r="I2732" i="2"/>
  <c r="I2733" i="2"/>
  <c r="I2734" i="2"/>
  <c r="I2735" i="2"/>
  <c r="I2736" i="2"/>
  <c r="I2737" i="2"/>
  <c r="I2738" i="2"/>
  <c r="I2739" i="2"/>
  <c r="I2740" i="2"/>
  <c r="I2741" i="2"/>
  <c r="I2742" i="2"/>
  <c r="I2743" i="2"/>
  <c r="I2744" i="2"/>
  <c r="I2745" i="2"/>
  <c r="I2746" i="2"/>
  <c r="I2747" i="2"/>
  <c r="I2748" i="2"/>
  <c r="I2749" i="2"/>
  <c r="I2750" i="2"/>
  <c r="I2751" i="2"/>
  <c r="I2752" i="2"/>
  <c r="I2753" i="2"/>
  <c r="I2754" i="2"/>
  <c r="I2755" i="2"/>
  <c r="I2756" i="2"/>
  <c r="I2757" i="2"/>
  <c r="I2758" i="2"/>
  <c r="I2759" i="2"/>
  <c r="I2760" i="2"/>
  <c r="I2761" i="2"/>
  <c r="I2762" i="2"/>
  <c r="I2763" i="2"/>
  <c r="I2764" i="2"/>
  <c r="I2765" i="2"/>
  <c r="I2766" i="2"/>
  <c r="I2767" i="2"/>
  <c r="I2768" i="2"/>
  <c r="I2769" i="2"/>
  <c r="I2770" i="2"/>
  <c r="I2771" i="2"/>
  <c r="I2772" i="2"/>
  <c r="I2773" i="2"/>
  <c r="I2774" i="2"/>
  <c r="I2775" i="2"/>
  <c r="I2776" i="2"/>
  <c r="I2777" i="2"/>
  <c r="I2778" i="2"/>
  <c r="I2779" i="2"/>
  <c r="I2780" i="2"/>
  <c r="I2781" i="2"/>
  <c r="I2782" i="2"/>
  <c r="I2783" i="2"/>
  <c r="I2784" i="2"/>
  <c r="I2785" i="2"/>
  <c r="I2786" i="2"/>
  <c r="I2787" i="2"/>
  <c r="I2788" i="2"/>
  <c r="I2789" i="2"/>
  <c r="I2790" i="2"/>
  <c r="I2791" i="2"/>
  <c r="I2792" i="2"/>
  <c r="I2793" i="2"/>
  <c r="I2794" i="2"/>
  <c r="I2795" i="2"/>
  <c r="I2796" i="2"/>
  <c r="I2797" i="2"/>
  <c r="I2798" i="2"/>
  <c r="I2799" i="2"/>
  <c r="I2800" i="2"/>
  <c r="I2801" i="2"/>
  <c r="I2802" i="2"/>
  <c r="I2803" i="2"/>
  <c r="I2804" i="2"/>
  <c r="I2805" i="2"/>
  <c r="I2806" i="2"/>
  <c r="I2807" i="2"/>
  <c r="I2808" i="2"/>
  <c r="I2809" i="2"/>
  <c r="I2810" i="2"/>
  <c r="I2811" i="2"/>
  <c r="I2812" i="2"/>
  <c r="I2813" i="2"/>
  <c r="I2814" i="2"/>
  <c r="I2815" i="2"/>
  <c r="I2816" i="2"/>
  <c r="I2817" i="2"/>
  <c r="I2818" i="2"/>
  <c r="I2819" i="2"/>
  <c r="I2820" i="2"/>
  <c r="I2821" i="2"/>
  <c r="I2822" i="2"/>
  <c r="I2823" i="2"/>
  <c r="I2824" i="2"/>
  <c r="I2825" i="2"/>
  <c r="I2826" i="2"/>
  <c r="I2827" i="2"/>
  <c r="I2828" i="2"/>
  <c r="I2829" i="2"/>
  <c r="I2830" i="2"/>
  <c r="I2831" i="2"/>
  <c r="I2832" i="2"/>
  <c r="I2833" i="2"/>
  <c r="I2834" i="2"/>
  <c r="I2835" i="2"/>
  <c r="I2836" i="2"/>
  <c r="I2837" i="2"/>
  <c r="I2838" i="2"/>
  <c r="I2839" i="2"/>
  <c r="I2840" i="2"/>
  <c r="I2841" i="2"/>
  <c r="I2842" i="2"/>
  <c r="I2843" i="2"/>
  <c r="I2844" i="2"/>
  <c r="I2845" i="2"/>
  <c r="I2846" i="2"/>
  <c r="I2847" i="2"/>
  <c r="I2848" i="2"/>
  <c r="I2849" i="2"/>
  <c r="I2850" i="2"/>
  <c r="I2851" i="2"/>
  <c r="I2852" i="2"/>
  <c r="I2853" i="2"/>
  <c r="I2854" i="2"/>
  <c r="I2855" i="2"/>
  <c r="I2856" i="2"/>
  <c r="I2857" i="2"/>
  <c r="I2858" i="2"/>
  <c r="I2859" i="2"/>
  <c r="I2860" i="2"/>
  <c r="I2861" i="2"/>
  <c r="I2862" i="2"/>
  <c r="I2863" i="2"/>
  <c r="I2864" i="2"/>
  <c r="I2865" i="2"/>
  <c r="I2866" i="2"/>
  <c r="I2867" i="2"/>
  <c r="I2868" i="2"/>
  <c r="I2869" i="2"/>
  <c r="I2870" i="2"/>
  <c r="I2871" i="2"/>
  <c r="I2872" i="2"/>
  <c r="I2873" i="2"/>
  <c r="I2874" i="2"/>
  <c r="I2875" i="2"/>
  <c r="I2876" i="2"/>
  <c r="I2877" i="2"/>
  <c r="I2878" i="2"/>
  <c r="I2879" i="2"/>
  <c r="I2880" i="2"/>
  <c r="I2881" i="2"/>
  <c r="I2882" i="2"/>
  <c r="I2883" i="2"/>
  <c r="I2884" i="2"/>
  <c r="I2885" i="2"/>
  <c r="I2886" i="2"/>
  <c r="I2887" i="2"/>
  <c r="I2888" i="2"/>
  <c r="I2889" i="2"/>
  <c r="I2890" i="2"/>
  <c r="I2891" i="2"/>
  <c r="I2892" i="2"/>
  <c r="I2893" i="2"/>
  <c r="I2894" i="2"/>
  <c r="I2895" i="2"/>
  <c r="I2896" i="2"/>
  <c r="I2897" i="2"/>
  <c r="I2898" i="2"/>
  <c r="I2899" i="2"/>
  <c r="I2900" i="2"/>
  <c r="I2901" i="2"/>
  <c r="I2902" i="2"/>
  <c r="I2903" i="2"/>
  <c r="I2904" i="2"/>
  <c r="I2905" i="2"/>
  <c r="I2906" i="2"/>
  <c r="I2907" i="2"/>
  <c r="I2908" i="2"/>
  <c r="I2909" i="2"/>
  <c r="I2910" i="2"/>
  <c r="I2911" i="2"/>
  <c r="I2912" i="2"/>
  <c r="I2913" i="2"/>
  <c r="I2914" i="2"/>
  <c r="I2915" i="2"/>
  <c r="I2916" i="2"/>
  <c r="I2917" i="2"/>
  <c r="I2918" i="2"/>
  <c r="I2919" i="2"/>
  <c r="I2920" i="2"/>
  <c r="I2921" i="2"/>
  <c r="I2922" i="2"/>
  <c r="I2923" i="2"/>
  <c r="I2924" i="2"/>
  <c r="I2925" i="2"/>
  <c r="I2926" i="2"/>
  <c r="I2927" i="2"/>
  <c r="I2928" i="2"/>
  <c r="I2929" i="2"/>
  <c r="I2930" i="2"/>
  <c r="I2931" i="2"/>
  <c r="I2932" i="2"/>
  <c r="I2933" i="2"/>
  <c r="I2934" i="2"/>
  <c r="I2935" i="2"/>
  <c r="I2936" i="2"/>
  <c r="I2937" i="2"/>
  <c r="I2938" i="2"/>
  <c r="I2939" i="2"/>
  <c r="I2940" i="2"/>
  <c r="I2941" i="2"/>
  <c r="I2942" i="2"/>
  <c r="I2943" i="2"/>
  <c r="I2944" i="2"/>
  <c r="I2945" i="2"/>
  <c r="I2946" i="2"/>
  <c r="I2947" i="2"/>
  <c r="I2948" i="2"/>
  <c r="I2949" i="2"/>
  <c r="I2950" i="2"/>
  <c r="I2951" i="2"/>
  <c r="I2952" i="2"/>
  <c r="I2953" i="2"/>
  <c r="I2954" i="2"/>
  <c r="I2955" i="2"/>
  <c r="I2956" i="2"/>
  <c r="I2957" i="2"/>
  <c r="I2958" i="2"/>
  <c r="I2959" i="2"/>
  <c r="I2960" i="2"/>
  <c r="I2961" i="2"/>
  <c r="I2962" i="2"/>
  <c r="I2963" i="2"/>
  <c r="I2964" i="2"/>
  <c r="I2965" i="2"/>
  <c r="I2966" i="2"/>
  <c r="I2967" i="2"/>
  <c r="I2968" i="2"/>
  <c r="I2969" i="2"/>
  <c r="I2970" i="2"/>
  <c r="I2971" i="2"/>
  <c r="I2972" i="2"/>
  <c r="I2973" i="2"/>
  <c r="I2974" i="2"/>
  <c r="I2975" i="2"/>
  <c r="I2976" i="2"/>
  <c r="I2977" i="2"/>
  <c r="I2978" i="2"/>
  <c r="I2979" i="2"/>
  <c r="I2980" i="2"/>
  <c r="I2981" i="2"/>
  <c r="I2982" i="2"/>
  <c r="I2983" i="2"/>
  <c r="I2984" i="2"/>
  <c r="I2985" i="2"/>
  <c r="I2986" i="2"/>
  <c r="I2987" i="2"/>
  <c r="I2988" i="2"/>
  <c r="I2989" i="2"/>
  <c r="I2990" i="2"/>
  <c r="I2991" i="2"/>
  <c r="I2992" i="2"/>
  <c r="I2993" i="2"/>
  <c r="I2994" i="2"/>
  <c r="I2995" i="2"/>
  <c r="I2996" i="2"/>
  <c r="I2997" i="2"/>
  <c r="I2998" i="2"/>
  <c r="I2999" i="2"/>
  <c r="I3000" i="2"/>
  <c r="I3001" i="2"/>
  <c r="I3002" i="2"/>
  <c r="I3003" i="2"/>
  <c r="I3004" i="2"/>
  <c r="I3005" i="2"/>
  <c r="I3006" i="2"/>
  <c r="I3007" i="2"/>
  <c r="I3008" i="2"/>
  <c r="I3009" i="2"/>
  <c r="I3010" i="2"/>
  <c r="I3011" i="2"/>
  <c r="I3012" i="2"/>
  <c r="I3013" i="2"/>
  <c r="I3014" i="2"/>
  <c r="I3015" i="2"/>
  <c r="I3016" i="2"/>
  <c r="I3017" i="2"/>
  <c r="I3018" i="2"/>
  <c r="I3019" i="2"/>
  <c r="I3020" i="2"/>
  <c r="I3021" i="2"/>
  <c r="I3022" i="2"/>
  <c r="I3023" i="2"/>
  <c r="I3024" i="2"/>
  <c r="I3025" i="2"/>
  <c r="I3026" i="2"/>
  <c r="I3027" i="2"/>
  <c r="I3028" i="2"/>
  <c r="I3029" i="2"/>
  <c r="I3030" i="2"/>
  <c r="I3031" i="2"/>
  <c r="I3032" i="2"/>
  <c r="I3033" i="2"/>
  <c r="I3034" i="2"/>
  <c r="I3035" i="2"/>
  <c r="I3036" i="2"/>
  <c r="I3037" i="2"/>
  <c r="I3038" i="2"/>
  <c r="I3039" i="2"/>
  <c r="I3040" i="2"/>
  <c r="I3041" i="2"/>
  <c r="I3042" i="2"/>
  <c r="I3043" i="2"/>
  <c r="I3044" i="2"/>
  <c r="I3045" i="2"/>
  <c r="I3046" i="2"/>
  <c r="I3047" i="2"/>
  <c r="I3048" i="2"/>
  <c r="I3049" i="2"/>
  <c r="I3050" i="2"/>
  <c r="I3051" i="2"/>
  <c r="I3052" i="2"/>
  <c r="I3053" i="2"/>
  <c r="I3054" i="2"/>
  <c r="I3055" i="2"/>
  <c r="I3056" i="2"/>
  <c r="I3057" i="2"/>
  <c r="I3058" i="2"/>
  <c r="I3059" i="2"/>
  <c r="I3060" i="2"/>
  <c r="I3061" i="2"/>
  <c r="I3062" i="2"/>
  <c r="I3063" i="2"/>
  <c r="I3064" i="2"/>
  <c r="I3065" i="2"/>
  <c r="I3066" i="2"/>
  <c r="I3067" i="2"/>
  <c r="I3068" i="2"/>
  <c r="I3069" i="2"/>
  <c r="I3070" i="2"/>
  <c r="I3071" i="2"/>
  <c r="I3072" i="2"/>
  <c r="I3073" i="2"/>
  <c r="I3074" i="2"/>
  <c r="I3075" i="2"/>
  <c r="I3076" i="2"/>
  <c r="I3077" i="2"/>
  <c r="I3078" i="2"/>
  <c r="I3079" i="2"/>
  <c r="I3080" i="2"/>
  <c r="I3081" i="2"/>
  <c r="I3082" i="2"/>
  <c r="I3083" i="2"/>
  <c r="I3084" i="2"/>
  <c r="I3085" i="2"/>
  <c r="I3086" i="2"/>
  <c r="I3087" i="2"/>
  <c r="I3088" i="2"/>
  <c r="I3089" i="2"/>
  <c r="I3090" i="2"/>
  <c r="I3091" i="2"/>
  <c r="I3092" i="2"/>
  <c r="I3093" i="2"/>
  <c r="I3094" i="2"/>
  <c r="I3095" i="2"/>
  <c r="I3096" i="2"/>
  <c r="I3097" i="2"/>
  <c r="I3098" i="2"/>
  <c r="I3099" i="2"/>
  <c r="I3100" i="2"/>
  <c r="I3101" i="2"/>
  <c r="I3102" i="2"/>
  <c r="I3103" i="2"/>
  <c r="I3104" i="2"/>
  <c r="I3105" i="2"/>
  <c r="I3106" i="2"/>
  <c r="I3107" i="2"/>
  <c r="I3108" i="2"/>
  <c r="I3109" i="2"/>
  <c r="I3110" i="2"/>
  <c r="I3111" i="2"/>
  <c r="I3112" i="2"/>
  <c r="I3113" i="2"/>
  <c r="I3114" i="2"/>
  <c r="I3115" i="2"/>
  <c r="I3116" i="2"/>
  <c r="I3117" i="2"/>
  <c r="I3118" i="2"/>
  <c r="I3119" i="2"/>
  <c r="I3120" i="2"/>
  <c r="I3121" i="2"/>
  <c r="I3122" i="2"/>
  <c r="I3123" i="2"/>
  <c r="I3124" i="2"/>
  <c r="I3125" i="2"/>
  <c r="I3126" i="2"/>
  <c r="I3127" i="2"/>
  <c r="I3128" i="2"/>
  <c r="I3129" i="2"/>
  <c r="I3130" i="2"/>
  <c r="I3131" i="2"/>
  <c r="I3132" i="2"/>
  <c r="I3133" i="2"/>
  <c r="I3134" i="2"/>
  <c r="I3135" i="2"/>
  <c r="I3136" i="2"/>
  <c r="I3137" i="2"/>
  <c r="I3138" i="2"/>
  <c r="I3139" i="2"/>
  <c r="I3140" i="2"/>
  <c r="I3141" i="2"/>
  <c r="I3142" i="2"/>
  <c r="I3143" i="2"/>
  <c r="I3144" i="2"/>
  <c r="I3145" i="2"/>
  <c r="I3146" i="2"/>
  <c r="I3147" i="2"/>
  <c r="I3148" i="2"/>
  <c r="I3149" i="2"/>
  <c r="I3150" i="2"/>
  <c r="I3151" i="2"/>
  <c r="I3152" i="2"/>
  <c r="I3153" i="2"/>
  <c r="I3154" i="2"/>
  <c r="I3155" i="2"/>
  <c r="I3156" i="2"/>
  <c r="I3157" i="2"/>
  <c r="I3158" i="2"/>
  <c r="I3159" i="2"/>
  <c r="I3160" i="2"/>
  <c r="I3161" i="2"/>
  <c r="I3162" i="2"/>
  <c r="I3163" i="2"/>
  <c r="I3164" i="2"/>
  <c r="I3165" i="2"/>
  <c r="I3166" i="2"/>
  <c r="I3167" i="2"/>
  <c r="I3168" i="2"/>
  <c r="I3169" i="2"/>
  <c r="I3170" i="2"/>
  <c r="I3171" i="2"/>
  <c r="I3172" i="2"/>
  <c r="I3173" i="2"/>
  <c r="I3174" i="2"/>
  <c r="I3175" i="2"/>
  <c r="I3176" i="2"/>
  <c r="I3177" i="2"/>
  <c r="I3178" i="2"/>
  <c r="I3179" i="2"/>
  <c r="I3180" i="2"/>
  <c r="I3181" i="2"/>
  <c r="I3182" i="2"/>
  <c r="I3183" i="2"/>
  <c r="I3184" i="2"/>
  <c r="I3185" i="2"/>
  <c r="I3186" i="2"/>
  <c r="I3187" i="2"/>
  <c r="I3188" i="2"/>
  <c r="I3189" i="2"/>
  <c r="I3190" i="2"/>
  <c r="I3191" i="2"/>
  <c r="I3192" i="2"/>
  <c r="I3193" i="2"/>
  <c r="I3194" i="2"/>
  <c r="I3195" i="2"/>
  <c r="I3196" i="2"/>
  <c r="I3197" i="2"/>
  <c r="I3198" i="2"/>
  <c r="I3199" i="2"/>
  <c r="I3200" i="2"/>
  <c r="I3201" i="2"/>
  <c r="I3202" i="2"/>
  <c r="I3203" i="2"/>
  <c r="I3204" i="2"/>
  <c r="I3205" i="2"/>
  <c r="I3206" i="2"/>
  <c r="I3207" i="2"/>
  <c r="I3208" i="2"/>
  <c r="I3209" i="2"/>
  <c r="I3210" i="2"/>
  <c r="I3211" i="2"/>
  <c r="I3212" i="2"/>
  <c r="I3213" i="2"/>
  <c r="I3214" i="2"/>
  <c r="I3215" i="2"/>
  <c r="I3216" i="2"/>
  <c r="I3217" i="2"/>
  <c r="I3218" i="2"/>
  <c r="I3219" i="2"/>
  <c r="I3220" i="2"/>
  <c r="I3221" i="2"/>
  <c r="I3222" i="2"/>
  <c r="I3223" i="2"/>
  <c r="I3224" i="2"/>
  <c r="I3225" i="2"/>
  <c r="I3226" i="2"/>
  <c r="I3227" i="2"/>
  <c r="I3228" i="2"/>
  <c r="I3229" i="2"/>
  <c r="I3230" i="2"/>
  <c r="I3231" i="2"/>
  <c r="I3232" i="2"/>
  <c r="I3233" i="2"/>
  <c r="I3234" i="2"/>
  <c r="I3235" i="2"/>
  <c r="I3236" i="2"/>
  <c r="I3237" i="2"/>
  <c r="I3238" i="2"/>
  <c r="I3239" i="2"/>
  <c r="I3240" i="2"/>
  <c r="I3241" i="2"/>
  <c r="I3242" i="2"/>
  <c r="I3243" i="2"/>
  <c r="I3244" i="2"/>
  <c r="I3245" i="2"/>
  <c r="I3246" i="2"/>
  <c r="I3247" i="2"/>
  <c r="I3248" i="2"/>
  <c r="I3249" i="2"/>
  <c r="I3250" i="2"/>
  <c r="I3251" i="2"/>
  <c r="I3252" i="2"/>
  <c r="I3253" i="2"/>
  <c r="I3254" i="2"/>
  <c r="I3255" i="2"/>
  <c r="I3256" i="2"/>
  <c r="I3257" i="2"/>
  <c r="I3258" i="2"/>
  <c r="I3259" i="2"/>
  <c r="I3260" i="2"/>
  <c r="I3261" i="2"/>
  <c r="I3262" i="2"/>
  <c r="I3263" i="2"/>
  <c r="I3264" i="2"/>
  <c r="I3265" i="2"/>
  <c r="I3266" i="2"/>
  <c r="I3267" i="2"/>
  <c r="I3268" i="2"/>
  <c r="I3269" i="2"/>
  <c r="I3270" i="2"/>
  <c r="I3271" i="2"/>
  <c r="I3272" i="2"/>
  <c r="I3273" i="2"/>
  <c r="I3274" i="2"/>
  <c r="I3275" i="2"/>
  <c r="I3276" i="2"/>
  <c r="I3277" i="2"/>
  <c r="I3278" i="2"/>
  <c r="I3279" i="2"/>
  <c r="I3280" i="2"/>
  <c r="I3281" i="2"/>
  <c r="I3282" i="2"/>
  <c r="I3283" i="2"/>
  <c r="I3284" i="2"/>
  <c r="I3285" i="2"/>
  <c r="I3286" i="2"/>
  <c r="I3287" i="2"/>
  <c r="I3288" i="2"/>
  <c r="I3289" i="2"/>
  <c r="I3290" i="2"/>
  <c r="I3291" i="2"/>
  <c r="I3292" i="2"/>
  <c r="I3293" i="2"/>
  <c r="I3294" i="2"/>
  <c r="I3295" i="2"/>
  <c r="I3296" i="2"/>
  <c r="I3297" i="2"/>
  <c r="I3298" i="2"/>
  <c r="I3299" i="2"/>
  <c r="I3300" i="2"/>
  <c r="I3301" i="2"/>
  <c r="I3302" i="2"/>
  <c r="I3303" i="2"/>
  <c r="I3304" i="2"/>
  <c r="I3305" i="2"/>
  <c r="I3306" i="2"/>
  <c r="I3307" i="2"/>
  <c r="I3308" i="2"/>
  <c r="I3309" i="2"/>
  <c r="I3310" i="2"/>
  <c r="I3311" i="2"/>
  <c r="I3312" i="2"/>
  <c r="I3313" i="2"/>
  <c r="I3314" i="2"/>
  <c r="I3315" i="2"/>
  <c r="I3316" i="2"/>
  <c r="I3317" i="2"/>
  <c r="I3318" i="2"/>
  <c r="I3319" i="2"/>
  <c r="I3320" i="2"/>
  <c r="I3321" i="2"/>
  <c r="I3322" i="2"/>
  <c r="I3323" i="2"/>
  <c r="I3324" i="2"/>
  <c r="I3325" i="2"/>
  <c r="I3326" i="2"/>
  <c r="I3327" i="2"/>
  <c r="I3328" i="2"/>
  <c r="I3329" i="2"/>
  <c r="I3330" i="2"/>
  <c r="I3331" i="2"/>
  <c r="I3332" i="2"/>
  <c r="I3333" i="2"/>
  <c r="I3334" i="2"/>
  <c r="I3335" i="2"/>
  <c r="I3336" i="2"/>
  <c r="I3337" i="2"/>
  <c r="I3338" i="2"/>
  <c r="I3339" i="2"/>
  <c r="I3340" i="2"/>
  <c r="I3341" i="2"/>
  <c r="I3342" i="2"/>
  <c r="I3343" i="2"/>
  <c r="I3344" i="2"/>
  <c r="I3345" i="2"/>
  <c r="I3346" i="2"/>
  <c r="I3347" i="2"/>
  <c r="I3348" i="2"/>
  <c r="I3349" i="2"/>
  <c r="I3350" i="2"/>
  <c r="I3351" i="2"/>
  <c r="I3352" i="2"/>
  <c r="I3353" i="2"/>
  <c r="I3354" i="2"/>
  <c r="I3355" i="2"/>
  <c r="I3356" i="2"/>
  <c r="I3357" i="2"/>
  <c r="I3358" i="2"/>
  <c r="I3359" i="2"/>
  <c r="I3360" i="2"/>
  <c r="I3361" i="2"/>
  <c r="I3362" i="2"/>
  <c r="I3363" i="2"/>
  <c r="I3364" i="2"/>
  <c r="I3365" i="2"/>
  <c r="I3366" i="2"/>
  <c r="I3367" i="2"/>
  <c r="I3368" i="2"/>
  <c r="I3369" i="2"/>
  <c r="I3370" i="2"/>
  <c r="I3371" i="2"/>
  <c r="I3372" i="2"/>
  <c r="I3373" i="2"/>
  <c r="I3374" i="2"/>
  <c r="I3375" i="2"/>
  <c r="I3376" i="2"/>
  <c r="I3377" i="2"/>
  <c r="I3378" i="2"/>
  <c r="I3379" i="2"/>
  <c r="I3380" i="2"/>
  <c r="I3381" i="2"/>
  <c r="I3382" i="2"/>
  <c r="I3383" i="2"/>
  <c r="I3384" i="2"/>
  <c r="I3385" i="2"/>
  <c r="I3386" i="2"/>
  <c r="I3387" i="2"/>
  <c r="I3388" i="2"/>
  <c r="I3389" i="2"/>
  <c r="I3390" i="2"/>
  <c r="I3391" i="2"/>
  <c r="I3392" i="2"/>
  <c r="I3393" i="2"/>
  <c r="I3394" i="2"/>
  <c r="I3395" i="2"/>
  <c r="I3396" i="2"/>
  <c r="I3397" i="2"/>
  <c r="I3398" i="2"/>
  <c r="I3399" i="2"/>
  <c r="I3400" i="2"/>
  <c r="I3401" i="2"/>
  <c r="I3402" i="2"/>
  <c r="I3403" i="2"/>
  <c r="I3404" i="2"/>
  <c r="I3405" i="2"/>
  <c r="I3406" i="2"/>
  <c r="I3407" i="2"/>
  <c r="I3408" i="2"/>
  <c r="I3409" i="2"/>
  <c r="I3410" i="2"/>
  <c r="I3411" i="2"/>
  <c r="I3412" i="2"/>
  <c r="I3413" i="2"/>
  <c r="I3414" i="2"/>
  <c r="I3415" i="2"/>
  <c r="I3416" i="2"/>
  <c r="I3417" i="2"/>
  <c r="I3418" i="2"/>
  <c r="I3419" i="2"/>
  <c r="I3420" i="2"/>
  <c r="I3421" i="2"/>
  <c r="I3422" i="2"/>
  <c r="I3423" i="2"/>
  <c r="I3424" i="2"/>
  <c r="I3425" i="2"/>
  <c r="I3426" i="2"/>
  <c r="I3427" i="2"/>
  <c r="I3428" i="2"/>
  <c r="I3429" i="2"/>
  <c r="I3430" i="2"/>
  <c r="I3431" i="2"/>
  <c r="I3432" i="2"/>
  <c r="I3433" i="2"/>
  <c r="I3434" i="2"/>
  <c r="I3435" i="2"/>
  <c r="I3436" i="2"/>
  <c r="I3437" i="2"/>
  <c r="I3438" i="2"/>
  <c r="I3439" i="2"/>
  <c r="I3440" i="2"/>
  <c r="I3441" i="2"/>
  <c r="I3442" i="2"/>
  <c r="I3443" i="2"/>
  <c r="I3444" i="2"/>
  <c r="I3445" i="2"/>
  <c r="I3446" i="2"/>
  <c r="I3447" i="2"/>
  <c r="I3448" i="2"/>
  <c r="I3449" i="2"/>
  <c r="I3450" i="2"/>
  <c r="I3451" i="2"/>
  <c r="I3452" i="2"/>
  <c r="I3453" i="2"/>
  <c r="I3454" i="2"/>
  <c r="I3455" i="2"/>
  <c r="I3456" i="2"/>
  <c r="I3457" i="2"/>
  <c r="I3458" i="2"/>
  <c r="I3459" i="2"/>
  <c r="I3460" i="2"/>
  <c r="I3461" i="2"/>
  <c r="I3462" i="2"/>
  <c r="I3463" i="2"/>
  <c r="I3464" i="2"/>
  <c r="I3465" i="2"/>
  <c r="I3466" i="2"/>
  <c r="I3467" i="2"/>
  <c r="I3468" i="2"/>
  <c r="I3469" i="2"/>
  <c r="I3470" i="2"/>
  <c r="I3471" i="2"/>
  <c r="I3472" i="2"/>
  <c r="I3473" i="2"/>
  <c r="I3474" i="2"/>
  <c r="I3475" i="2"/>
  <c r="I3476" i="2"/>
  <c r="I3477" i="2"/>
  <c r="I3478" i="2"/>
  <c r="I3479" i="2"/>
  <c r="I3480" i="2"/>
  <c r="I3481" i="2"/>
  <c r="I3482" i="2"/>
  <c r="I3483" i="2"/>
  <c r="I3484" i="2"/>
  <c r="I3485" i="2"/>
  <c r="I3486" i="2"/>
  <c r="I3487" i="2"/>
  <c r="I3488" i="2"/>
  <c r="I3489" i="2"/>
  <c r="I3490" i="2"/>
  <c r="I3491" i="2"/>
  <c r="I3492" i="2"/>
  <c r="I3493" i="2"/>
  <c r="I3494" i="2"/>
  <c r="I3495" i="2"/>
  <c r="I3496" i="2"/>
  <c r="I3497" i="2"/>
  <c r="I3498" i="2"/>
  <c r="I3499" i="2"/>
  <c r="I3500" i="2"/>
  <c r="I3501" i="2"/>
  <c r="I3502" i="2"/>
  <c r="I3503" i="2"/>
  <c r="I3504" i="2"/>
  <c r="I3505" i="2"/>
  <c r="I3506" i="2"/>
  <c r="I3507" i="2"/>
  <c r="I3508" i="2"/>
  <c r="I3509" i="2"/>
  <c r="I3510" i="2"/>
  <c r="I3511" i="2"/>
  <c r="I3512" i="2"/>
  <c r="I3513" i="2"/>
  <c r="I3514" i="2"/>
  <c r="I3515" i="2"/>
  <c r="I3516" i="2"/>
  <c r="I3517" i="2"/>
  <c r="I3518" i="2"/>
  <c r="I3519" i="2"/>
  <c r="I3520" i="2"/>
  <c r="I3521" i="2"/>
  <c r="I3522" i="2"/>
  <c r="I3523" i="2"/>
  <c r="I3524" i="2"/>
  <c r="I3525" i="2"/>
  <c r="I3526" i="2"/>
  <c r="I3527" i="2"/>
  <c r="I3528" i="2"/>
  <c r="I3529" i="2"/>
  <c r="I3530" i="2"/>
  <c r="I3531" i="2"/>
  <c r="I3532" i="2"/>
  <c r="I3533" i="2"/>
  <c r="I3534" i="2"/>
  <c r="I3535" i="2"/>
  <c r="I3536" i="2"/>
  <c r="I3537" i="2"/>
  <c r="I3538" i="2"/>
  <c r="I3539" i="2"/>
  <c r="I3540" i="2"/>
  <c r="I3541" i="2"/>
  <c r="I3542" i="2"/>
  <c r="I3543" i="2"/>
  <c r="I3544" i="2"/>
  <c r="I3545" i="2"/>
  <c r="I3546" i="2"/>
  <c r="I3547" i="2"/>
  <c r="I3548" i="2"/>
  <c r="I3549" i="2"/>
  <c r="I3550" i="2"/>
  <c r="I3551" i="2"/>
  <c r="I3552" i="2"/>
  <c r="I3553" i="2"/>
  <c r="I3554" i="2"/>
  <c r="I3555" i="2"/>
  <c r="I3556" i="2"/>
  <c r="I3557" i="2"/>
  <c r="I3558" i="2"/>
  <c r="I3559" i="2"/>
  <c r="I3560" i="2"/>
  <c r="I3561" i="2"/>
  <c r="I3562" i="2"/>
  <c r="I3563" i="2"/>
  <c r="I3564" i="2"/>
  <c r="I3565" i="2"/>
  <c r="I3566" i="2"/>
  <c r="I3567" i="2"/>
  <c r="I3568" i="2"/>
  <c r="I3569" i="2"/>
  <c r="I3570" i="2"/>
  <c r="I3571" i="2"/>
  <c r="I3572" i="2"/>
  <c r="I3573" i="2"/>
  <c r="I3574" i="2"/>
  <c r="I3575" i="2"/>
  <c r="I3576" i="2"/>
  <c r="I3577" i="2"/>
  <c r="I3578" i="2"/>
  <c r="I3579" i="2"/>
  <c r="I3580" i="2"/>
  <c r="I3581" i="2"/>
  <c r="I3582" i="2"/>
  <c r="I3583" i="2"/>
  <c r="I3584" i="2"/>
  <c r="I3585" i="2"/>
  <c r="I3586" i="2"/>
  <c r="I3587" i="2"/>
  <c r="I3588" i="2"/>
  <c r="I3589" i="2"/>
  <c r="I3590" i="2"/>
  <c r="I3591" i="2"/>
  <c r="I3592" i="2"/>
  <c r="I3593" i="2"/>
  <c r="I3594" i="2"/>
  <c r="I3595" i="2"/>
  <c r="I3596" i="2"/>
  <c r="I3597" i="2"/>
  <c r="I3598" i="2"/>
  <c r="I3599" i="2"/>
  <c r="I3600" i="2"/>
  <c r="I3601" i="2"/>
  <c r="I3602" i="2"/>
  <c r="I3603" i="2"/>
  <c r="I3604" i="2"/>
  <c r="I3605" i="2"/>
  <c r="I3606" i="2"/>
  <c r="I3607" i="2"/>
  <c r="I3608" i="2"/>
  <c r="I3609" i="2"/>
  <c r="I3610" i="2"/>
  <c r="I3611" i="2"/>
  <c r="I3612" i="2"/>
  <c r="I3613" i="2"/>
  <c r="I3614" i="2"/>
  <c r="I3615" i="2"/>
  <c r="I3616" i="2"/>
  <c r="I3617" i="2"/>
  <c r="I3618" i="2"/>
  <c r="I3619" i="2"/>
  <c r="I3620" i="2"/>
  <c r="I3621" i="2"/>
  <c r="I3622" i="2"/>
  <c r="I3623" i="2"/>
  <c r="I3624" i="2"/>
  <c r="I3625" i="2"/>
  <c r="I3626" i="2"/>
  <c r="I3627" i="2"/>
  <c r="I3628" i="2"/>
  <c r="I3629" i="2"/>
  <c r="I3630" i="2"/>
  <c r="I3631" i="2"/>
  <c r="I3632" i="2"/>
  <c r="I3633" i="2"/>
  <c r="I3634" i="2"/>
  <c r="I3635" i="2"/>
  <c r="I3636" i="2"/>
  <c r="I3637" i="2"/>
  <c r="I3638" i="2"/>
  <c r="I3639" i="2"/>
  <c r="I3640" i="2"/>
  <c r="I3641" i="2"/>
  <c r="I3642" i="2"/>
  <c r="I3643" i="2"/>
  <c r="I3644" i="2"/>
  <c r="I3645" i="2"/>
  <c r="I3646" i="2"/>
  <c r="I3647" i="2"/>
  <c r="I3648" i="2"/>
  <c r="I3649" i="2"/>
  <c r="I3650" i="2"/>
  <c r="I3651" i="2"/>
  <c r="I3652" i="2"/>
  <c r="I3653" i="2"/>
  <c r="I3654" i="2"/>
  <c r="I3655" i="2"/>
  <c r="I3656" i="2"/>
  <c r="I3657" i="2"/>
  <c r="I3658" i="2"/>
  <c r="I3659" i="2"/>
  <c r="I3660" i="2"/>
  <c r="I3661" i="2"/>
  <c r="I3662" i="2"/>
  <c r="I3663" i="2"/>
  <c r="I3664" i="2"/>
  <c r="I3665" i="2"/>
  <c r="I3666" i="2"/>
  <c r="I3667" i="2"/>
  <c r="I3668" i="2"/>
  <c r="I3669" i="2"/>
  <c r="I3670" i="2"/>
  <c r="I3671" i="2"/>
  <c r="I3672" i="2"/>
  <c r="I3673" i="2"/>
  <c r="I3674" i="2"/>
  <c r="I3675" i="2"/>
  <c r="I3676" i="2"/>
  <c r="I3677" i="2"/>
  <c r="I3678" i="2"/>
  <c r="I3679" i="2"/>
  <c r="I3680" i="2"/>
  <c r="I3681" i="2"/>
  <c r="I3682" i="2"/>
  <c r="I3683" i="2"/>
  <c r="I3684" i="2"/>
  <c r="I3685" i="2"/>
  <c r="I3686" i="2"/>
  <c r="I3687" i="2"/>
  <c r="I3688" i="2"/>
  <c r="I3689" i="2"/>
  <c r="I3690" i="2"/>
  <c r="I3691" i="2"/>
  <c r="I3692" i="2"/>
  <c r="I3693" i="2"/>
  <c r="I3694" i="2"/>
  <c r="I3695" i="2"/>
  <c r="I3696" i="2"/>
  <c r="I3697" i="2"/>
  <c r="I3698" i="2"/>
  <c r="I3699" i="2"/>
  <c r="I3700" i="2"/>
  <c r="I3701" i="2"/>
  <c r="I3702" i="2"/>
  <c r="I3703" i="2"/>
  <c r="I3704" i="2"/>
  <c r="I3705" i="2"/>
  <c r="I3706" i="2"/>
  <c r="I3707" i="2"/>
  <c r="I3708" i="2"/>
  <c r="I3709" i="2"/>
  <c r="I3710" i="2"/>
  <c r="I3711" i="2"/>
  <c r="I3712" i="2"/>
  <c r="I3713" i="2"/>
  <c r="I3714" i="2"/>
  <c r="I3715" i="2"/>
  <c r="I3716" i="2"/>
  <c r="I3717" i="2"/>
  <c r="I3718" i="2"/>
  <c r="I3719" i="2"/>
  <c r="I3720" i="2"/>
  <c r="I3721" i="2"/>
  <c r="I3722" i="2"/>
  <c r="I3723" i="2"/>
  <c r="I3724" i="2"/>
  <c r="I3725" i="2"/>
  <c r="I3726" i="2"/>
  <c r="I3727" i="2"/>
  <c r="I3728" i="2"/>
  <c r="I3729" i="2"/>
  <c r="I3730" i="2"/>
  <c r="I3731" i="2"/>
  <c r="I3732" i="2"/>
  <c r="I3733" i="2"/>
  <c r="I3734" i="2"/>
  <c r="I3735" i="2"/>
  <c r="I3736" i="2"/>
  <c r="I3737" i="2"/>
  <c r="I3738" i="2"/>
  <c r="I3739" i="2"/>
  <c r="I3740" i="2"/>
  <c r="I3741" i="2"/>
  <c r="I3742" i="2"/>
  <c r="I3743" i="2"/>
  <c r="I3744" i="2"/>
  <c r="I3745" i="2"/>
  <c r="I3746" i="2"/>
  <c r="I3747" i="2"/>
  <c r="I3748" i="2"/>
  <c r="I3749" i="2"/>
  <c r="I3750" i="2"/>
  <c r="I3751" i="2"/>
  <c r="I3752" i="2"/>
  <c r="I3753" i="2"/>
  <c r="I3754" i="2"/>
  <c r="I3755" i="2"/>
  <c r="I3756" i="2"/>
  <c r="I3757" i="2"/>
  <c r="I3758" i="2"/>
  <c r="I3759" i="2"/>
  <c r="I3760" i="2"/>
  <c r="I3761" i="2"/>
  <c r="I3762" i="2"/>
  <c r="I3763" i="2"/>
  <c r="I3764" i="2"/>
  <c r="I3765" i="2"/>
  <c r="I3766" i="2"/>
  <c r="I3767" i="2"/>
  <c r="I3768" i="2"/>
  <c r="I3769" i="2"/>
  <c r="I3770" i="2"/>
  <c r="I3771" i="2"/>
  <c r="I3772" i="2"/>
  <c r="I3773" i="2"/>
  <c r="I3774" i="2"/>
  <c r="I3775" i="2"/>
  <c r="I3776" i="2"/>
  <c r="I3777" i="2"/>
  <c r="I3778" i="2"/>
  <c r="I3779" i="2"/>
  <c r="I3780" i="2"/>
  <c r="I3781" i="2"/>
  <c r="I3782" i="2"/>
  <c r="I3783" i="2"/>
  <c r="I3784" i="2"/>
  <c r="I3785" i="2"/>
  <c r="I3786" i="2"/>
  <c r="I3787" i="2"/>
  <c r="I3788" i="2"/>
  <c r="I3789" i="2"/>
  <c r="I3790" i="2"/>
  <c r="I3791" i="2"/>
  <c r="I3792" i="2"/>
  <c r="I3793" i="2"/>
  <c r="I3794" i="2"/>
  <c r="I3795" i="2"/>
  <c r="I3796" i="2"/>
  <c r="I3797" i="2"/>
  <c r="I3798" i="2"/>
  <c r="I3799" i="2"/>
  <c r="I3800" i="2"/>
  <c r="I3801" i="2"/>
  <c r="I3802" i="2"/>
  <c r="I3803" i="2"/>
  <c r="I3804" i="2"/>
  <c r="I3805" i="2"/>
  <c r="I3806" i="2"/>
  <c r="I3807" i="2"/>
  <c r="I3808" i="2"/>
  <c r="I3809" i="2"/>
  <c r="I3810" i="2"/>
  <c r="I3811" i="2"/>
  <c r="I3812" i="2"/>
  <c r="I3813" i="2"/>
  <c r="I3814" i="2"/>
  <c r="I3815" i="2"/>
  <c r="I3816" i="2"/>
  <c r="I3817" i="2"/>
  <c r="I3818" i="2"/>
  <c r="I3819" i="2"/>
  <c r="I3820" i="2"/>
  <c r="I3821" i="2"/>
  <c r="I3822" i="2"/>
  <c r="I3823" i="2"/>
  <c r="I3824" i="2"/>
  <c r="I3825" i="2"/>
  <c r="I3826" i="2"/>
  <c r="I3827" i="2"/>
  <c r="I3828" i="2"/>
  <c r="I3829" i="2"/>
  <c r="I3830" i="2"/>
  <c r="I3831" i="2"/>
  <c r="I3832" i="2"/>
  <c r="I3833" i="2"/>
  <c r="I3834" i="2"/>
  <c r="I3835" i="2"/>
  <c r="I3836" i="2"/>
  <c r="I3837" i="2"/>
  <c r="I3838" i="2"/>
  <c r="I3839" i="2"/>
  <c r="I3840" i="2"/>
  <c r="I3841" i="2"/>
  <c r="I3842" i="2"/>
  <c r="I3843" i="2"/>
  <c r="I3844" i="2"/>
  <c r="I3845" i="2"/>
  <c r="I3846" i="2"/>
  <c r="I3847" i="2"/>
  <c r="I3848" i="2"/>
  <c r="I3849" i="2"/>
  <c r="I3850" i="2"/>
  <c r="I3851" i="2"/>
  <c r="I3852" i="2"/>
  <c r="I3853" i="2"/>
  <c r="I3854" i="2"/>
  <c r="I3855" i="2"/>
  <c r="I3856" i="2"/>
  <c r="I3857" i="2"/>
  <c r="I3858" i="2"/>
  <c r="I3859" i="2"/>
  <c r="I3860" i="2"/>
  <c r="I3861" i="2"/>
  <c r="I3862" i="2"/>
  <c r="I3863" i="2"/>
  <c r="I3864" i="2"/>
  <c r="I3865" i="2"/>
  <c r="I3866" i="2"/>
  <c r="I3867" i="2"/>
  <c r="I3868" i="2"/>
  <c r="I3869" i="2"/>
  <c r="I3870" i="2"/>
  <c r="I3871" i="2"/>
  <c r="I3872" i="2"/>
  <c r="I3873" i="2"/>
  <c r="I3874" i="2"/>
  <c r="I3875" i="2"/>
  <c r="I3876" i="2"/>
  <c r="I3877" i="2"/>
  <c r="I3878" i="2"/>
  <c r="I3879" i="2"/>
  <c r="I3880" i="2"/>
  <c r="I3881" i="2"/>
  <c r="I3882" i="2"/>
  <c r="I3883" i="2"/>
  <c r="I3884" i="2"/>
  <c r="I3885" i="2"/>
  <c r="I3886" i="2"/>
  <c r="I3887" i="2"/>
  <c r="I3888" i="2"/>
  <c r="I3889" i="2"/>
  <c r="I3890" i="2"/>
  <c r="I3891" i="2"/>
  <c r="I3892" i="2"/>
  <c r="I3893" i="2"/>
  <c r="I3894" i="2"/>
  <c r="I3895" i="2"/>
  <c r="I3896" i="2"/>
  <c r="I3897" i="2"/>
  <c r="I3898" i="2"/>
  <c r="I3899" i="2"/>
  <c r="I3900" i="2"/>
  <c r="I3901" i="2"/>
  <c r="I3902" i="2"/>
  <c r="I3903" i="2"/>
  <c r="I3904" i="2"/>
  <c r="I3905" i="2"/>
  <c r="I3906" i="2"/>
  <c r="I3907" i="2"/>
  <c r="I3908" i="2"/>
  <c r="I3909" i="2"/>
  <c r="I3910" i="2"/>
  <c r="I3911" i="2"/>
  <c r="I3912" i="2"/>
  <c r="I3913" i="2"/>
  <c r="I3914" i="2"/>
  <c r="I3915" i="2"/>
  <c r="I3916" i="2"/>
  <c r="I3917" i="2"/>
  <c r="I3918" i="2"/>
  <c r="I3919" i="2"/>
  <c r="I3920" i="2"/>
  <c r="I3921" i="2"/>
  <c r="I3922" i="2"/>
  <c r="I3923" i="2"/>
  <c r="I3924" i="2"/>
  <c r="I3925" i="2"/>
  <c r="I3926" i="2"/>
  <c r="I3927" i="2"/>
  <c r="I3928" i="2"/>
  <c r="I3929" i="2"/>
  <c r="I3930" i="2"/>
  <c r="I3931" i="2"/>
  <c r="I3932" i="2"/>
  <c r="I3933" i="2"/>
  <c r="I3934" i="2"/>
  <c r="I3935" i="2"/>
  <c r="I3936" i="2"/>
  <c r="I3937" i="2"/>
  <c r="I3938" i="2"/>
  <c r="I3939" i="2"/>
  <c r="I3940" i="2"/>
  <c r="I3941" i="2"/>
  <c r="I3942" i="2"/>
  <c r="I3943" i="2"/>
  <c r="I3944" i="2"/>
  <c r="I3945" i="2"/>
  <c r="I3946" i="2"/>
  <c r="I3947" i="2"/>
  <c r="I3948" i="2"/>
  <c r="I3949" i="2"/>
  <c r="I3950" i="2"/>
  <c r="I3951" i="2"/>
  <c r="I3952" i="2"/>
  <c r="I3953" i="2"/>
  <c r="I3954" i="2"/>
  <c r="I3955" i="2"/>
  <c r="I3956" i="2"/>
  <c r="I3957" i="2"/>
  <c r="I3958" i="2"/>
  <c r="I3959" i="2"/>
  <c r="I3960" i="2"/>
  <c r="I3961" i="2"/>
  <c r="I3962" i="2"/>
  <c r="I3963" i="2"/>
  <c r="I3964" i="2"/>
  <c r="I3965" i="2"/>
  <c r="I3966" i="2"/>
  <c r="I3967" i="2"/>
  <c r="I3968" i="2"/>
  <c r="I3969" i="2"/>
  <c r="I3970" i="2"/>
  <c r="I3971" i="2"/>
  <c r="I3972" i="2"/>
  <c r="I3973" i="2"/>
  <c r="I3974" i="2"/>
  <c r="I3975" i="2"/>
  <c r="I3976" i="2"/>
  <c r="I3977" i="2"/>
  <c r="I3978" i="2"/>
  <c r="I3979" i="2"/>
  <c r="I3980" i="2"/>
  <c r="I3981" i="2"/>
  <c r="I3982" i="2"/>
  <c r="I3983" i="2"/>
  <c r="I3984" i="2"/>
  <c r="I3985" i="2"/>
  <c r="I3986" i="2"/>
  <c r="I3987" i="2"/>
  <c r="I3988" i="2"/>
  <c r="I3989" i="2"/>
  <c r="I3990" i="2"/>
  <c r="I3991" i="2"/>
  <c r="I3992" i="2"/>
  <c r="I3993" i="2"/>
  <c r="I3994" i="2"/>
  <c r="I3995" i="2"/>
  <c r="I3996" i="2"/>
  <c r="I3997" i="2"/>
  <c r="I3998" i="2"/>
  <c r="I3999" i="2"/>
  <c r="I4000" i="2"/>
  <c r="I4001" i="2"/>
  <c r="I4002" i="2"/>
  <c r="I4003" i="2"/>
  <c r="I4004" i="2"/>
  <c r="I4005" i="2"/>
  <c r="I4006" i="2"/>
  <c r="I4007" i="2"/>
  <c r="I4008" i="2"/>
  <c r="I4009" i="2"/>
  <c r="I4010" i="2"/>
  <c r="I4011" i="2"/>
  <c r="I4012" i="2"/>
  <c r="I4013" i="2"/>
  <c r="I4014" i="2"/>
  <c r="I4015" i="2"/>
  <c r="I4016" i="2"/>
  <c r="I4017" i="2"/>
  <c r="I4018" i="2"/>
  <c r="I4019" i="2"/>
  <c r="I4020" i="2"/>
  <c r="I4021" i="2"/>
  <c r="I4022" i="2"/>
  <c r="I4023" i="2"/>
  <c r="I4024" i="2"/>
  <c r="I4025" i="2"/>
  <c r="I4026" i="2"/>
  <c r="I4027" i="2"/>
  <c r="I4028" i="2"/>
  <c r="I4029" i="2"/>
  <c r="I4030" i="2"/>
  <c r="I4031" i="2"/>
  <c r="I4032" i="2"/>
  <c r="I4033" i="2"/>
  <c r="I4034" i="2"/>
  <c r="I4035" i="2"/>
  <c r="I4036" i="2"/>
  <c r="I4037" i="2"/>
  <c r="I4038" i="2"/>
  <c r="I4039" i="2"/>
  <c r="I4040" i="2"/>
  <c r="I4041" i="2"/>
  <c r="I4042" i="2"/>
  <c r="I4043" i="2"/>
  <c r="I4044" i="2"/>
  <c r="I4045" i="2"/>
  <c r="I4046" i="2"/>
  <c r="I4047" i="2"/>
  <c r="I4048" i="2"/>
  <c r="I4049" i="2"/>
  <c r="I4050" i="2"/>
  <c r="I4051" i="2"/>
  <c r="I4052" i="2"/>
  <c r="I4053" i="2"/>
  <c r="I4054" i="2"/>
  <c r="I4055" i="2"/>
  <c r="I4056" i="2"/>
  <c r="I4057" i="2"/>
  <c r="I4058" i="2"/>
  <c r="I4059" i="2"/>
  <c r="I4060" i="2"/>
  <c r="I4061" i="2"/>
  <c r="I4062" i="2"/>
  <c r="I4063" i="2"/>
  <c r="I4064" i="2"/>
  <c r="I4065" i="2"/>
  <c r="I4066" i="2"/>
  <c r="I4067" i="2"/>
  <c r="I4068" i="2"/>
  <c r="I4069" i="2"/>
  <c r="I4070" i="2"/>
  <c r="I4071" i="2"/>
  <c r="I4072" i="2"/>
  <c r="I4073" i="2"/>
  <c r="I4074" i="2"/>
  <c r="I4075" i="2"/>
  <c r="I4076" i="2"/>
  <c r="I4077" i="2"/>
  <c r="I4078" i="2"/>
  <c r="I4079" i="2"/>
  <c r="I4080" i="2"/>
  <c r="I4081" i="2"/>
  <c r="I4082" i="2"/>
  <c r="I4083" i="2"/>
  <c r="I4084" i="2"/>
  <c r="I4085" i="2"/>
  <c r="I4086" i="2"/>
  <c r="I4087" i="2"/>
  <c r="I4088" i="2"/>
  <c r="I4089" i="2"/>
  <c r="I4090" i="2"/>
  <c r="I4091" i="2"/>
  <c r="I4092" i="2"/>
  <c r="I4093" i="2"/>
  <c r="I4094" i="2"/>
  <c r="I4095" i="2"/>
  <c r="I4096" i="2"/>
  <c r="I4097" i="2"/>
  <c r="I4098" i="2"/>
  <c r="I4099" i="2"/>
  <c r="I4100" i="2"/>
  <c r="I4101" i="2"/>
  <c r="I4102" i="2"/>
  <c r="I4103" i="2"/>
  <c r="I4104" i="2"/>
  <c r="I4105" i="2"/>
  <c r="I4106" i="2"/>
  <c r="I4107" i="2"/>
  <c r="I4108" i="2"/>
  <c r="I4109" i="2"/>
  <c r="I4110" i="2"/>
  <c r="I4111" i="2"/>
  <c r="I4112" i="2"/>
  <c r="I4113" i="2"/>
  <c r="I4114" i="2"/>
  <c r="I4115" i="2"/>
  <c r="I4116" i="2"/>
  <c r="I4117" i="2"/>
  <c r="I4118" i="2"/>
  <c r="I4119" i="2"/>
  <c r="I4120" i="2"/>
  <c r="I4121" i="2"/>
  <c r="I4122" i="2"/>
  <c r="I4123" i="2"/>
  <c r="I4124" i="2"/>
  <c r="I4125" i="2"/>
  <c r="I4126" i="2"/>
  <c r="I4127" i="2"/>
  <c r="I4128" i="2"/>
  <c r="I4129" i="2"/>
  <c r="I4130" i="2"/>
  <c r="I4131" i="2"/>
  <c r="I4132" i="2"/>
  <c r="I4133" i="2"/>
  <c r="I4134" i="2"/>
  <c r="I4135" i="2"/>
  <c r="I4136" i="2"/>
  <c r="I4137" i="2"/>
  <c r="I4138" i="2"/>
  <c r="I4139" i="2"/>
  <c r="I4140" i="2"/>
  <c r="I4141" i="2"/>
  <c r="I4142" i="2"/>
  <c r="I4143" i="2"/>
  <c r="I4144" i="2"/>
  <c r="I4145" i="2"/>
  <c r="I4146" i="2"/>
  <c r="I4147" i="2"/>
  <c r="I4148" i="2"/>
  <c r="I4149" i="2"/>
  <c r="I4150" i="2"/>
  <c r="I4151" i="2"/>
  <c r="I4152" i="2"/>
  <c r="I4153" i="2"/>
  <c r="I4154" i="2"/>
  <c r="I4155" i="2"/>
  <c r="I4156" i="2"/>
  <c r="I4157" i="2"/>
  <c r="I4158" i="2"/>
  <c r="I4159" i="2"/>
  <c r="I4160" i="2"/>
  <c r="I4161" i="2"/>
  <c r="I4162" i="2"/>
  <c r="I4163" i="2"/>
  <c r="I4164" i="2"/>
  <c r="I4165" i="2"/>
  <c r="I4166" i="2"/>
  <c r="I4167" i="2"/>
  <c r="I4168" i="2"/>
  <c r="I4169" i="2"/>
  <c r="I4170" i="2"/>
  <c r="I4171" i="2"/>
  <c r="I4172" i="2"/>
  <c r="I4173" i="2"/>
  <c r="I4174" i="2"/>
  <c r="I4175" i="2"/>
  <c r="I4176" i="2"/>
  <c r="I4177" i="2"/>
  <c r="I4178" i="2"/>
  <c r="I4179" i="2"/>
  <c r="I4180" i="2"/>
  <c r="I4181" i="2"/>
  <c r="I4182" i="2"/>
  <c r="I4183" i="2"/>
  <c r="I4184" i="2"/>
  <c r="I4185" i="2"/>
  <c r="I4186" i="2"/>
  <c r="I4187" i="2"/>
  <c r="I4188" i="2"/>
  <c r="I4189" i="2"/>
  <c r="I4190" i="2"/>
  <c r="I4191" i="2"/>
  <c r="I4192" i="2"/>
  <c r="I4193" i="2"/>
  <c r="I4194" i="2"/>
  <c r="I4195" i="2"/>
  <c r="I4196" i="2"/>
  <c r="I4197" i="2"/>
  <c r="I4198" i="2"/>
  <c r="I4199" i="2"/>
  <c r="I4200" i="2"/>
  <c r="I4201" i="2"/>
  <c r="I4202" i="2"/>
  <c r="I4203" i="2"/>
  <c r="I4204" i="2"/>
  <c r="I4205" i="2"/>
  <c r="I4206" i="2"/>
  <c r="I4207" i="2"/>
  <c r="I4208" i="2"/>
  <c r="I4209" i="2"/>
  <c r="I4210" i="2"/>
  <c r="I4211" i="2"/>
  <c r="I4212" i="2"/>
  <c r="I4213" i="2"/>
  <c r="I4214" i="2"/>
  <c r="I4215" i="2"/>
  <c r="I4216" i="2"/>
  <c r="I4217" i="2"/>
  <c r="I4218" i="2"/>
  <c r="I4219" i="2"/>
  <c r="I4220" i="2"/>
  <c r="I4221" i="2"/>
  <c r="I4222" i="2"/>
  <c r="I4223" i="2"/>
  <c r="I4224" i="2"/>
  <c r="I4225" i="2"/>
  <c r="I4226" i="2"/>
  <c r="I4227" i="2"/>
  <c r="I4228" i="2"/>
  <c r="I4229" i="2"/>
  <c r="I4230" i="2"/>
  <c r="I4231" i="2"/>
  <c r="I4232" i="2"/>
  <c r="I4233" i="2"/>
  <c r="I4234" i="2"/>
  <c r="I4235" i="2"/>
  <c r="I4236" i="2"/>
  <c r="I4237" i="2"/>
  <c r="I4238" i="2"/>
  <c r="I4239" i="2"/>
  <c r="I4240" i="2"/>
  <c r="I4241" i="2"/>
  <c r="I4242" i="2"/>
  <c r="I4243" i="2"/>
  <c r="I4244" i="2"/>
  <c r="I4245" i="2"/>
  <c r="I4246" i="2"/>
  <c r="I4247" i="2"/>
  <c r="I4248" i="2"/>
  <c r="I4249" i="2"/>
  <c r="I4250" i="2"/>
  <c r="I4251" i="2"/>
  <c r="I4252" i="2"/>
  <c r="I4253" i="2"/>
  <c r="I4254" i="2"/>
  <c r="I4255" i="2"/>
  <c r="I4256" i="2"/>
  <c r="I4257" i="2"/>
  <c r="I4258" i="2"/>
  <c r="I4259" i="2"/>
  <c r="I4260" i="2"/>
  <c r="I4261" i="2"/>
  <c r="I4262" i="2"/>
  <c r="I4263" i="2"/>
  <c r="I4264" i="2"/>
  <c r="I4265" i="2"/>
  <c r="I4266" i="2"/>
  <c r="I4267" i="2"/>
  <c r="I4268" i="2"/>
  <c r="I4269" i="2"/>
  <c r="I4270" i="2"/>
  <c r="I4271" i="2"/>
  <c r="I4272" i="2"/>
  <c r="I4273" i="2"/>
  <c r="I4274" i="2"/>
  <c r="I4275" i="2"/>
  <c r="I4276" i="2"/>
  <c r="I4277" i="2"/>
  <c r="I4278" i="2"/>
  <c r="I4279" i="2"/>
  <c r="I4280" i="2"/>
  <c r="I4281" i="2"/>
  <c r="I4282" i="2"/>
  <c r="I4283" i="2"/>
  <c r="I4284" i="2"/>
  <c r="I4285" i="2"/>
  <c r="I4286" i="2"/>
  <c r="I4287" i="2"/>
  <c r="I4288" i="2"/>
  <c r="I4289" i="2"/>
  <c r="I4290" i="2"/>
  <c r="I4291" i="2"/>
  <c r="I4292" i="2"/>
  <c r="I4293" i="2"/>
  <c r="I4294" i="2"/>
  <c r="I4295" i="2"/>
  <c r="I4296" i="2"/>
  <c r="I4297" i="2"/>
  <c r="I4298" i="2"/>
  <c r="I4299" i="2"/>
  <c r="I4300" i="2"/>
  <c r="I4301" i="2"/>
  <c r="I4302" i="2"/>
  <c r="I4303" i="2"/>
  <c r="I4304" i="2"/>
  <c r="I4305" i="2"/>
  <c r="I4306" i="2"/>
  <c r="I4307" i="2"/>
  <c r="I4308" i="2"/>
  <c r="I4309" i="2"/>
  <c r="I4310" i="2"/>
  <c r="I4311" i="2"/>
  <c r="I4312" i="2"/>
  <c r="I4313" i="2"/>
  <c r="I4314" i="2"/>
  <c r="I4315" i="2"/>
  <c r="I4316" i="2"/>
  <c r="I4317" i="2"/>
  <c r="I4318" i="2"/>
  <c r="I4319" i="2"/>
  <c r="I4320" i="2"/>
  <c r="I4321" i="2"/>
  <c r="I4322" i="2"/>
  <c r="I4323" i="2"/>
  <c r="I4324" i="2"/>
  <c r="I4325" i="2"/>
  <c r="I4326" i="2"/>
  <c r="I4327" i="2"/>
  <c r="I4328" i="2"/>
  <c r="I4329" i="2"/>
  <c r="I4330" i="2"/>
  <c r="I4331" i="2"/>
  <c r="I4332" i="2"/>
  <c r="I4333" i="2"/>
  <c r="I4334" i="2"/>
  <c r="I4335" i="2"/>
  <c r="I4336" i="2"/>
  <c r="I4337" i="2"/>
  <c r="I4338" i="2"/>
  <c r="I4339" i="2"/>
  <c r="I4340" i="2"/>
  <c r="I4341" i="2"/>
  <c r="I4342" i="2"/>
  <c r="I4343" i="2"/>
  <c r="I4344" i="2"/>
  <c r="I4345" i="2"/>
  <c r="I4346" i="2"/>
  <c r="I4347" i="2"/>
  <c r="I4348" i="2"/>
  <c r="I4349" i="2"/>
  <c r="I4350" i="2"/>
  <c r="I4351" i="2"/>
  <c r="I4352" i="2"/>
  <c r="I4353" i="2"/>
  <c r="I4354" i="2"/>
  <c r="I4355" i="2"/>
  <c r="I4356" i="2"/>
  <c r="I4357" i="2"/>
  <c r="I4358" i="2"/>
  <c r="I4359" i="2"/>
  <c r="I4360" i="2"/>
  <c r="I4361" i="2"/>
  <c r="I4362" i="2"/>
  <c r="I4363" i="2"/>
  <c r="I4364" i="2"/>
  <c r="I4365" i="2"/>
  <c r="I4366" i="2"/>
  <c r="I4367" i="2"/>
  <c r="I4368" i="2"/>
  <c r="I4369" i="2"/>
  <c r="I4370" i="2"/>
  <c r="I4371" i="2"/>
  <c r="I4372" i="2"/>
  <c r="I4373" i="2"/>
  <c r="I4374" i="2"/>
  <c r="I4375" i="2"/>
  <c r="I4376" i="2"/>
  <c r="I4377" i="2"/>
  <c r="I4378" i="2"/>
  <c r="I4379" i="2"/>
  <c r="I4380" i="2"/>
  <c r="I4381" i="2"/>
  <c r="I4382" i="2"/>
  <c r="I4383" i="2"/>
  <c r="I4384" i="2"/>
  <c r="I4385" i="2"/>
  <c r="I4386" i="2"/>
  <c r="I4387" i="2"/>
  <c r="I4388" i="2"/>
  <c r="I4389" i="2"/>
  <c r="I4390" i="2"/>
  <c r="I4391" i="2"/>
  <c r="I4392" i="2"/>
  <c r="I4393" i="2"/>
  <c r="I4394" i="2"/>
  <c r="I4395" i="2"/>
  <c r="I4396" i="2"/>
  <c r="I4397" i="2"/>
  <c r="I4398" i="2"/>
  <c r="I4399" i="2"/>
  <c r="I4400" i="2"/>
  <c r="I4401" i="2"/>
  <c r="I4402" i="2"/>
  <c r="I4403" i="2"/>
  <c r="I4404" i="2"/>
  <c r="I4405" i="2"/>
  <c r="I4406" i="2"/>
  <c r="I4407" i="2"/>
  <c r="I4408" i="2"/>
  <c r="I4409" i="2"/>
  <c r="I4410" i="2"/>
  <c r="I4411" i="2"/>
  <c r="I4412" i="2"/>
  <c r="I4413" i="2"/>
  <c r="I4414" i="2"/>
  <c r="I4415" i="2"/>
  <c r="I4416" i="2"/>
  <c r="I4417" i="2"/>
  <c r="I4418" i="2"/>
  <c r="I4419" i="2"/>
  <c r="I4420" i="2"/>
  <c r="I4421" i="2"/>
  <c r="I4422" i="2"/>
  <c r="I4423" i="2"/>
  <c r="I4424" i="2"/>
  <c r="I4425" i="2"/>
  <c r="I4426" i="2"/>
  <c r="I4427" i="2"/>
  <c r="I4428" i="2"/>
  <c r="I4429" i="2"/>
  <c r="I4430" i="2"/>
  <c r="I4431" i="2"/>
  <c r="I4432" i="2"/>
  <c r="I4433" i="2"/>
  <c r="I4434" i="2"/>
  <c r="I4435" i="2"/>
  <c r="I4436" i="2"/>
  <c r="I4437" i="2"/>
  <c r="I4438" i="2"/>
  <c r="I4439" i="2"/>
  <c r="I4440" i="2"/>
  <c r="I4441" i="2"/>
  <c r="I4442" i="2"/>
  <c r="I4443" i="2"/>
  <c r="I4444" i="2"/>
  <c r="I4445" i="2"/>
  <c r="I4446" i="2"/>
  <c r="I4447" i="2"/>
  <c r="I4448" i="2"/>
  <c r="I4449" i="2"/>
  <c r="I4450" i="2"/>
  <c r="I4451" i="2"/>
  <c r="I4452" i="2"/>
  <c r="I4453" i="2"/>
  <c r="I4454" i="2"/>
  <c r="I4455" i="2"/>
  <c r="I4456" i="2"/>
  <c r="I4457" i="2"/>
  <c r="I4458" i="2"/>
  <c r="I4459" i="2"/>
  <c r="I4460" i="2"/>
  <c r="I4461" i="2"/>
  <c r="I4462" i="2"/>
  <c r="I4463" i="2"/>
  <c r="I4464" i="2"/>
  <c r="I4465" i="2"/>
  <c r="I4466" i="2"/>
  <c r="I4467" i="2"/>
  <c r="I4468" i="2"/>
  <c r="I4469" i="2"/>
  <c r="I4470" i="2"/>
  <c r="I4471" i="2"/>
  <c r="I4472" i="2"/>
  <c r="I4473" i="2"/>
  <c r="I4474" i="2"/>
  <c r="I4475" i="2"/>
  <c r="I4476" i="2"/>
  <c r="I4477" i="2"/>
  <c r="I4478" i="2"/>
  <c r="I4479" i="2"/>
  <c r="I4480" i="2"/>
  <c r="I4481" i="2"/>
  <c r="I4482" i="2"/>
  <c r="I4483" i="2"/>
  <c r="I4484" i="2"/>
  <c r="I4485" i="2"/>
  <c r="I4486" i="2"/>
  <c r="I4487" i="2"/>
  <c r="I4488" i="2"/>
  <c r="I4489" i="2"/>
  <c r="I4490" i="2"/>
  <c r="I4491" i="2"/>
  <c r="I4492" i="2"/>
  <c r="I4493" i="2"/>
  <c r="I4494" i="2"/>
  <c r="I4495" i="2"/>
  <c r="I4496" i="2"/>
  <c r="I4497" i="2"/>
  <c r="I4498" i="2"/>
  <c r="I4499" i="2"/>
  <c r="I4500" i="2"/>
  <c r="I4501" i="2"/>
  <c r="I4502" i="2"/>
  <c r="I4503" i="2"/>
  <c r="I4504" i="2"/>
  <c r="I4505" i="2"/>
  <c r="I4506" i="2"/>
  <c r="I4507" i="2"/>
  <c r="I4508" i="2"/>
  <c r="I4509" i="2"/>
  <c r="I4510" i="2"/>
  <c r="I4511" i="2"/>
  <c r="I4512" i="2"/>
  <c r="I4513" i="2"/>
  <c r="I4514" i="2"/>
  <c r="I4515" i="2"/>
  <c r="I4516" i="2"/>
  <c r="I4517" i="2"/>
  <c r="I4518" i="2"/>
  <c r="I4519" i="2"/>
  <c r="I4520" i="2"/>
  <c r="I4521" i="2"/>
  <c r="I4522" i="2"/>
  <c r="I4523" i="2"/>
  <c r="I4524" i="2"/>
  <c r="I4525" i="2"/>
  <c r="I4526" i="2"/>
  <c r="I4527" i="2"/>
  <c r="I4528" i="2"/>
  <c r="I4529" i="2"/>
  <c r="I4530" i="2"/>
  <c r="I4531" i="2"/>
  <c r="I4532" i="2"/>
  <c r="I4533" i="2"/>
  <c r="I4534" i="2"/>
  <c r="I4535" i="2"/>
  <c r="I4536" i="2"/>
  <c r="I4537" i="2"/>
  <c r="I4538" i="2"/>
  <c r="I4539" i="2"/>
  <c r="I4540" i="2"/>
  <c r="I4541" i="2"/>
  <c r="I4542" i="2"/>
  <c r="I4543" i="2"/>
  <c r="I4544" i="2"/>
  <c r="I4545" i="2"/>
  <c r="I4546" i="2"/>
  <c r="I4547" i="2"/>
  <c r="I4548" i="2"/>
  <c r="I4549" i="2"/>
  <c r="I4550" i="2"/>
  <c r="I4551" i="2"/>
  <c r="I4552" i="2"/>
  <c r="I4553" i="2"/>
  <c r="I4554" i="2"/>
  <c r="I4555" i="2"/>
  <c r="I4556" i="2"/>
  <c r="I4557" i="2"/>
  <c r="I4558" i="2"/>
  <c r="I4559" i="2"/>
  <c r="I4560" i="2"/>
  <c r="I4561" i="2"/>
  <c r="I4562" i="2"/>
  <c r="I4563" i="2"/>
  <c r="I4564" i="2"/>
  <c r="I4565" i="2"/>
  <c r="I4566" i="2"/>
  <c r="I4567" i="2"/>
  <c r="I4568" i="2"/>
  <c r="I4569" i="2"/>
  <c r="I4570" i="2"/>
  <c r="I4571" i="2"/>
  <c r="I4572" i="2"/>
  <c r="I4573" i="2"/>
  <c r="I4574" i="2"/>
  <c r="I4575" i="2"/>
  <c r="I4576" i="2"/>
  <c r="I4577" i="2"/>
  <c r="I4578" i="2"/>
  <c r="I4579" i="2"/>
  <c r="I4580" i="2"/>
  <c r="I4581" i="2"/>
  <c r="I4582" i="2"/>
  <c r="I4583" i="2"/>
  <c r="I4584" i="2"/>
  <c r="I4585" i="2"/>
  <c r="I4586" i="2"/>
  <c r="I4587" i="2"/>
  <c r="I4588" i="2"/>
  <c r="I4589" i="2"/>
  <c r="I4590" i="2"/>
  <c r="I4591" i="2"/>
  <c r="I4592" i="2"/>
  <c r="I4593" i="2"/>
  <c r="I4594" i="2"/>
  <c r="I4595" i="2"/>
  <c r="I4596" i="2"/>
  <c r="I4597" i="2"/>
  <c r="I4598" i="2"/>
  <c r="I4599" i="2"/>
  <c r="I4600" i="2"/>
  <c r="I4601" i="2"/>
  <c r="I4602" i="2"/>
  <c r="I4603" i="2"/>
  <c r="I4604" i="2"/>
  <c r="I4605" i="2"/>
  <c r="I4606" i="2"/>
  <c r="I4607" i="2"/>
  <c r="I4608" i="2"/>
  <c r="I4609" i="2"/>
  <c r="I4610" i="2"/>
  <c r="I4611" i="2"/>
  <c r="I4612" i="2"/>
  <c r="I4613" i="2"/>
  <c r="I4614" i="2"/>
  <c r="I4615" i="2"/>
  <c r="I4616" i="2"/>
  <c r="I4617" i="2"/>
  <c r="I4618" i="2"/>
  <c r="I4619" i="2"/>
  <c r="I4620" i="2"/>
  <c r="I4621" i="2"/>
  <c r="I4622" i="2"/>
  <c r="I4623" i="2"/>
  <c r="I4624" i="2"/>
  <c r="I4625" i="2"/>
  <c r="I4626" i="2"/>
  <c r="I4627" i="2"/>
  <c r="I4628" i="2"/>
  <c r="I4629" i="2"/>
  <c r="I4630" i="2"/>
  <c r="I4631" i="2"/>
  <c r="I4632" i="2"/>
  <c r="I4633" i="2"/>
  <c r="I4634" i="2"/>
  <c r="I4635" i="2"/>
  <c r="I4636" i="2"/>
  <c r="I4637" i="2"/>
  <c r="I4638" i="2"/>
  <c r="I4639" i="2"/>
  <c r="I4640" i="2"/>
  <c r="I4641" i="2"/>
  <c r="I4642" i="2"/>
  <c r="I4643" i="2"/>
  <c r="I4644" i="2"/>
  <c r="I4645" i="2"/>
  <c r="I4646" i="2"/>
  <c r="I4647" i="2"/>
  <c r="I4648" i="2"/>
  <c r="I4649" i="2"/>
  <c r="I4650" i="2"/>
  <c r="I4651" i="2"/>
  <c r="I4652" i="2"/>
  <c r="I4653" i="2"/>
  <c r="I4654" i="2"/>
  <c r="I4655" i="2"/>
  <c r="I4656" i="2"/>
  <c r="I4657" i="2"/>
  <c r="I4658" i="2"/>
  <c r="I4659" i="2"/>
  <c r="I4660" i="2"/>
  <c r="I4661" i="2"/>
  <c r="I4662" i="2"/>
  <c r="I4663" i="2"/>
  <c r="I4664" i="2"/>
  <c r="I4665" i="2"/>
  <c r="I4666" i="2"/>
  <c r="I4667" i="2"/>
  <c r="I4668" i="2"/>
  <c r="I4669" i="2"/>
  <c r="I4670" i="2"/>
  <c r="I4671" i="2"/>
  <c r="I4672" i="2"/>
  <c r="I4673" i="2"/>
  <c r="I4674" i="2"/>
  <c r="I4675" i="2"/>
  <c r="I4676" i="2"/>
  <c r="I4677" i="2"/>
  <c r="I4678" i="2"/>
  <c r="I4679" i="2"/>
  <c r="I4680" i="2"/>
  <c r="I4681" i="2"/>
  <c r="I4682" i="2"/>
  <c r="I4683" i="2"/>
  <c r="I4684" i="2"/>
  <c r="I4685" i="2"/>
  <c r="I4686" i="2"/>
  <c r="I4687" i="2"/>
  <c r="I4688" i="2"/>
  <c r="I4689" i="2"/>
  <c r="I4690" i="2"/>
  <c r="I4691" i="2"/>
  <c r="I4692" i="2"/>
  <c r="I4693" i="2"/>
  <c r="I4694" i="2"/>
  <c r="I4695" i="2"/>
  <c r="I4696" i="2"/>
  <c r="I4697" i="2"/>
  <c r="I4698" i="2"/>
  <c r="I4699" i="2"/>
  <c r="I4700" i="2"/>
  <c r="I4701" i="2"/>
  <c r="I4702" i="2"/>
  <c r="I4703" i="2"/>
  <c r="I4704" i="2"/>
  <c r="I4705" i="2"/>
  <c r="I4706" i="2"/>
  <c r="I4707" i="2"/>
  <c r="I4708" i="2"/>
  <c r="I4709" i="2"/>
  <c r="I4710" i="2"/>
  <c r="I4711" i="2"/>
  <c r="I4712" i="2"/>
  <c r="I4713" i="2"/>
  <c r="I4714" i="2"/>
  <c r="I4715" i="2"/>
  <c r="I4716" i="2"/>
  <c r="I4717" i="2"/>
  <c r="I4718" i="2"/>
  <c r="I4719" i="2"/>
  <c r="I4720" i="2"/>
  <c r="I4721" i="2"/>
  <c r="I4722" i="2"/>
  <c r="I4723" i="2"/>
  <c r="I4724" i="2"/>
  <c r="I4725" i="2"/>
  <c r="I4726" i="2"/>
  <c r="I4727" i="2"/>
  <c r="I4728" i="2"/>
  <c r="I4729" i="2"/>
  <c r="I4730" i="2"/>
  <c r="I4731" i="2"/>
  <c r="I4732" i="2"/>
  <c r="I4733" i="2"/>
  <c r="I4734" i="2"/>
  <c r="I4735" i="2"/>
  <c r="I4736" i="2"/>
  <c r="I4737" i="2"/>
  <c r="I4738" i="2"/>
  <c r="I4739" i="2"/>
  <c r="I4740" i="2"/>
  <c r="I4741" i="2"/>
  <c r="I4742" i="2"/>
  <c r="I4743" i="2"/>
  <c r="I4744" i="2"/>
  <c r="I4745" i="2"/>
  <c r="I4746" i="2"/>
  <c r="I4747" i="2"/>
  <c r="I4748" i="2"/>
  <c r="I4749" i="2"/>
  <c r="I4750" i="2"/>
  <c r="I4751" i="2"/>
  <c r="I4752" i="2"/>
  <c r="I4753" i="2"/>
  <c r="I4754" i="2"/>
  <c r="I4755" i="2"/>
  <c r="I4756" i="2"/>
  <c r="I4757" i="2"/>
  <c r="I4758" i="2"/>
  <c r="I4759" i="2"/>
  <c r="I4760" i="2"/>
  <c r="I4761" i="2"/>
  <c r="I4762" i="2"/>
  <c r="I4763" i="2"/>
  <c r="I4764" i="2"/>
  <c r="I4765" i="2"/>
  <c r="I4766" i="2"/>
  <c r="I4767" i="2"/>
  <c r="I4768" i="2"/>
  <c r="I4769" i="2"/>
  <c r="I4770" i="2"/>
  <c r="I4771" i="2"/>
  <c r="I4772" i="2"/>
  <c r="I4773" i="2"/>
  <c r="I4774" i="2"/>
  <c r="I4775" i="2"/>
  <c r="I4776" i="2"/>
  <c r="I4777" i="2"/>
  <c r="I4778" i="2"/>
  <c r="I4779" i="2"/>
  <c r="I4780" i="2"/>
  <c r="I4781" i="2"/>
  <c r="I4782" i="2"/>
  <c r="I4783" i="2"/>
  <c r="I4784" i="2"/>
  <c r="I4785" i="2"/>
  <c r="I4786" i="2"/>
  <c r="I4787" i="2"/>
  <c r="I4788" i="2"/>
  <c r="I4789" i="2"/>
  <c r="I4790" i="2"/>
  <c r="I4791" i="2"/>
  <c r="I4792" i="2"/>
  <c r="I4793" i="2"/>
  <c r="I4794" i="2"/>
  <c r="I4795" i="2"/>
  <c r="I4796" i="2"/>
  <c r="I4797" i="2"/>
  <c r="I4798" i="2"/>
  <c r="I4799" i="2"/>
  <c r="I4800" i="2"/>
  <c r="I4801" i="2"/>
  <c r="I4802" i="2"/>
  <c r="I4803" i="2"/>
  <c r="I4804" i="2"/>
  <c r="I4805" i="2"/>
  <c r="I4806" i="2"/>
  <c r="I4807" i="2"/>
  <c r="I4808" i="2"/>
  <c r="I4809" i="2"/>
  <c r="I4810" i="2"/>
  <c r="I4811" i="2"/>
  <c r="I4812" i="2"/>
  <c r="I4813" i="2"/>
  <c r="I4814" i="2"/>
  <c r="I4815" i="2"/>
  <c r="I4816" i="2"/>
  <c r="I4817" i="2"/>
  <c r="I4818" i="2"/>
  <c r="I4819" i="2"/>
  <c r="I4820" i="2"/>
  <c r="I4821" i="2"/>
  <c r="I4822" i="2"/>
  <c r="I4823" i="2"/>
  <c r="I4824" i="2"/>
  <c r="I4825" i="2"/>
  <c r="I4826" i="2"/>
  <c r="I4827" i="2"/>
  <c r="I4828" i="2"/>
  <c r="I4829" i="2"/>
  <c r="I4830" i="2"/>
  <c r="I4831" i="2"/>
  <c r="I4832" i="2"/>
  <c r="I4833" i="2"/>
  <c r="I4834" i="2"/>
  <c r="I4835" i="2"/>
  <c r="I4836" i="2"/>
  <c r="I4837" i="2"/>
  <c r="I4838" i="2"/>
  <c r="I4839" i="2"/>
  <c r="I4840" i="2"/>
  <c r="I4841" i="2"/>
  <c r="I4842" i="2"/>
  <c r="I4843" i="2"/>
  <c r="I4844" i="2"/>
  <c r="I4845" i="2"/>
  <c r="I4846" i="2"/>
  <c r="I4847" i="2"/>
  <c r="I4848" i="2"/>
  <c r="I4849" i="2"/>
  <c r="I4850" i="2"/>
  <c r="I4851" i="2"/>
  <c r="I4852" i="2"/>
  <c r="I4853" i="2"/>
  <c r="I4854" i="2"/>
  <c r="I4855" i="2"/>
  <c r="I4856" i="2"/>
  <c r="I4857" i="2"/>
  <c r="I4858" i="2"/>
  <c r="I4859" i="2"/>
  <c r="I4860" i="2"/>
  <c r="I4861" i="2"/>
  <c r="I4862" i="2"/>
  <c r="I4863" i="2"/>
  <c r="I4864" i="2"/>
  <c r="I4865" i="2"/>
  <c r="I4866" i="2"/>
  <c r="I4867" i="2"/>
  <c r="I4868" i="2"/>
  <c r="I4869" i="2"/>
  <c r="I4870" i="2"/>
  <c r="I4871" i="2"/>
  <c r="I4872" i="2"/>
  <c r="I4873" i="2"/>
  <c r="I4874" i="2"/>
  <c r="I4875" i="2"/>
  <c r="I4876" i="2"/>
  <c r="I4877" i="2"/>
  <c r="I4878" i="2"/>
  <c r="I4879" i="2"/>
  <c r="I4880" i="2"/>
  <c r="I4881" i="2"/>
  <c r="I4882" i="2"/>
  <c r="I4883" i="2"/>
  <c r="I4884" i="2"/>
  <c r="I4885" i="2"/>
  <c r="I4886" i="2"/>
  <c r="I4887" i="2"/>
  <c r="I4888" i="2"/>
  <c r="I4889" i="2"/>
  <c r="I4890" i="2"/>
  <c r="I4891" i="2"/>
  <c r="I4892" i="2"/>
  <c r="I4893" i="2"/>
  <c r="I4894" i="2"/>
  <c r="I4895" i="2"/>
  <c r="I4896" i="2"/>
  <c r="I4897" i="2"/>
  <c r="I4898" i="2"/>
  <c r="I4899" i="2"/>
  <c r="I4900" i="2"/>
  <c r="I4901" i="2"/>
  <c r="I4902" i="2"/>
  <c r="I4903" i="2"/>
  <c r="I4904" i="2"/>
  <c r="I4905" i="2"/>
  <c r="I4906" i="2"/>
  <c r="I4907" i="2"/>
  <c r="I4908" i="2"/>
  <c r="I4909" i="2"/>
  <c r="I4910" i="2"/>
  <c r="I4911" i="2"/>
  <c r="I4912" i="2"/>
  <c r="I4913" i="2"/>
  <c r="I4914" i="2"/>
  <c r="I4915" i="2"/>
  <c r="I4916" i="2"/>
  <c r="I4917" i="2"/>
  <c r="I4918" i="2"/>
  <c r="I4919" i="2"/>
  <c r="I4920" i="2"/>
  <c r="I4921" i="2"/>
  <c r="I4922" i="2"/>
  <c r="I4923" i="2"/>
  <c r="I4924" i="2"/>
  <c r="I4925" i="2"/>
  <c r="I4926" i="2"/>
  <c r="I4927" i="2"/>
  <c r="I4928" i="2"/>
  <c r="I4929" i="2"/>
  <c r="I4930" i="2"/>
  <c r="I4931" i="2"/>
  <c r="I4932" i="2"/>
  <c r="I4933" i="2"/>
  <c r="I4934" i="2"/>
  <c r="I4935" i="2"/>
  <c r="I4936" i="2"/>
  <c r="I4937" i="2"/>
  <c r="I4938" i="2"/>
  <c r="I4939" i="2"/>
  <c r="I4940" i="2"/>
  <c r="I4941" i="2"/>
  <c r="I4942" i="2"/>
  <c r="I4943" i="2"/>
  <c r="I4944" i="2"/>
  <c r="I4945" i="2"/>
  <c r="I4946" i="2"/>
  <c r="I4947" i="2"/>
  <c r="I4948" i="2"/>
  <c r="I4949" i="2"/>
  <c r="I4950" i="2"/>
  <c r="I4951" i="2"/>
  <c r="I4952" i="2"/>
  <c r="I4953" i="2"/>
  <c r="I4954" i="2"/>
  <c r="I4955" i="2"/>
  <c r="I4956" i="2"/>
  <c r="I4957" i="2"/>
  <c r="I4958" i="2"/>
  <c r="I4959" i="2"/>
  <c r="I4960" i="2"/>
  <c r="I4961" i="2"/>
  <c r="I4962" i="2"/>
  <c r="I4963" i="2"/>
  <c r="I4964" i="2"/>
  <c r="I4965" i="2"/>
  <c r="I4966" i="2"/>
  <c r="I4967" i="2"/>
  <c r="I4968" i="2"/>
  <c r="I4969" i="2"/>
  <c r="I4970" i="2"/>
  <c r="I4971" i="2"/>
  <c r="I4972" i="2"/>
  <c r="I4973" i="2"/>
  <c r="I4974" i="2"/>
  <c r="I4975" i="2"/>
  <c r="I4976" i="2"/>
  <c r="I4977" i="2"/>
  <c r="I4978" i="2"/>
  <c r="I4979" i="2"/>
  <c r="I4980" i="2"/>
  <c r="I4981" i="2"/>
  <c r="I4982" i="2"/>
  <c r="I4983" i="2"/>
  <c r="I4984" i="2"/>
  <c r="I4985" i="2"/>
  <c r="I4986" i="2"/>
  <c r="I4987" i="2"/>
  <c r="I4988" i="2"/>
  <c r="I4989" i="2"/>
  <c r="I4990" i="2"/>
  <c r="I4991" i="2"/>
  <c r="I4992" i="2"/>
  <c r="I4993" i="2"/>
  <c r="I4994" i="2"/>
  <c r="I4995" i="2"/>
  <c r="I4996" i="2"/>
  <c r="I4997" i="2"/>
  <c r="I4998" i="2"/>
  <c r="I4999" i="2"/>
  <c r="I5000" i="2"/>
  <c r="I5001" i="2"/>
  <c r="I5002" i="2"/>
  <c r="I5003" i="2"/>
  <c r="I5004" i="2"/>
  <c r="I5005" i="2"/>
  <c r="I5006" i="2"/>
  <c r="I5007" i="2"/>
  <c r="I5008" i="2"/>
  <c r="I5009" i="2"/>
  <c r="I5010" i="2"/>
  <c r="I5011" i="2"/>
  <c r="I5012" i="2"/>
  <c r="I5013" i="2"/>
  <c r="I5014" i="2"/>
  <c r="I5015" i="2"/>
  <c r="I5016" i="2"/>
  <c r="I5017" i="2"/>
  <c r="I5018" i="2"/>
  <c r="I5019" i="2"/>
  <c r="I5020" i="2"/>
  <c r="I5021" i="2"/>
  <c r="I5022" i="2"/>
  <c r="I5023" i="2"/>
  <c r="I5024" i="2"/>
  <c r="I5025" i="2"/>
  <c r="I5026" i="2"/>
  <c r="I5027" i="2"/>
  <c r="I5028" i="2"/>
  <c r="I5029" i="2"/>
  <c r="I5030" i="2"/>
  <c r="I5031" i="2"/>
  <c r="I5032" i="2"/>
  <c r="I5033" i="2"/>
  <c r="I5034" i="2"/>
  <c r="I5035" i="2"/>
  <c r="I5036" i="2"/>
  <c r="I5037" i="2"/>
  <c r="I5038" i="2"/>
  <c r="I5039" i="2"/>
  <c r="I5040" i="2"/>
  <c r="I5041" i="2"/>
  <c r="I5042" i="2"/>
  <c r="I5043" i="2"/>
  <c r="I5044" i="2"/>
  <c r="I5045" i="2"/>
  <c r="I5046" i="2"/>
  <c r="I5047" i="2"/>
  <c r="I5048" i="2"/>
  <c r="I5049" i="2"/>
  <c r="I5050" i="2"/>
  <c r="I5051" i="2"/>
  <c r="I5052" i="2"/>
  <c r="I5053" i="2"/>
  <c r="I5054" i="2"/>
  <c r="I5055" i="2"/>
  <c r="I5056" i="2"/>
  <c r="I5057" i="2"/>
  <c r="I5058" i="2"/>
  <c r="I5059" i="2"/>
  <c r="I5060" i="2"/>
  <c r="I5061" i="2"/>
  <c r="I5062" i="2"/>
  <c r="I5063" i="2"/>
  <c r="I5064" i="2"/>
  <c r="I5065" i="2"/>
  <c r="I5066" i="2"/>
  <c r="I5067" i="2"/>
  <c r="I5068" i="2"/>
  <c r="I5069" i="2"/>
  <c r="I5070" i="2"/>
  <c r="I5071" i="2"/>
  <c r="I5072" i="2"/>
  <c r="I5073" i="2"/>
  <c r="I5074" i="2"/>
  <c r="I5075" i="2"/>
  <c r="I5076" i="2"/>
  <c r="I5077" i="2"/>
  <c r="I5078" i="2"/>
  <c r="I5079" i="2"/>
  <c r="I5080" i="2"/>
  <c r="I5081" i="2"/>
  <c r="I5082" i="2"/>
  <c r="I5083" i="2"/>
  <c r="I5084" i="2"/>
  <c r="I5085" i="2"/>
  <c r="I5086" i="2"/>
  <c r="I5087" i="2"/>
  <c r="I5088" i="2"/>
  <c r="I5089" i="2"/>
  <c r="I5090" i="2"/>
  <c r="I5091" i="2"/>
  <c r="I5092" i="2"/>
  <c r="I5093" i="2"/>
  <c r="I5094" i="2"/>
  <c r="I5095" i="2"/>
  <c r="I5096" i="2"/>
  <c r="I5097" i="2"/>
  <c r="I5098" i="2"/>
  <c r="I5099" i="2"/>
  <c r="I5100" i="2"/>
  <c r="I5101" i="2"/>
  <c r="I5102" i="2"/>
  <c r="I5103" i="2"/>
  <c r="I5104" i="2"/>
  <c r="I5105" i="2"/>
  <c r="I5106" i="2"/>
  <c r="I5107" i="2"/>
  <c r="I5108" i="2"/>
  <c r="I5109" i="2"/>
  <c r="I5110" i="2"/>
  <c r="I5111" i="2"/>
  <c r="I5112" i="2"/>
  <c r="I5113" i="2"/>
  <c r="I5114" i="2"/>
  <c r="I5115" i="2"/>
  <c r="I5116" i="2"/>
  <c r="I5117" i="2"/>
  <c r="I5118" i="2"/>
  <c r="I5119" i="2"/>
  <c r="I5120" i="2"/>
  <c r="I5121" i="2"/>
  <c r="I5122" i="2"/>
  <c r="I5123" i="2"/>
  <c r="I5124" i="2"/>
  <c r="I5125" i="2"/>
  <c r="I5126" i="2"/>
  <c r="I5127" i="2"/>
  <c r="I5128" i="2"/>
  <c r="I5129" i="2"/>
  <c r="I5130" i="2"/>
  <c r="I5131" i="2"/>
  <c r="I5132" i="2"/>
  <c r="I5133" i="2"/>
  <c r="I5134" i="2"/>
  <c r="I5135" i="2"/>
  <c r="I5136" i="2"/>
  <c r="I5137" i="2"/>
  <c r="I5138" i="2"/>
  <c r="I5139" i="2"/>
  <c r="I5140" i="2"/>
  <c r="I5141" i="2"/>
  <c r="I5142" i="2"/>
  <c r="I5143" i="2"/>
  <c r="I5144" i="2"/>
  <c r="I5145" i="2"/>
  <c r="I5146" i="2"/>
  <c r="I5147" i="2"/>
  <c r="I5148" i="2"/>
  <c r="I5149" i="2"/>
  <c r="I5150" i="2"/>
  <c r="I5151" i="2"/>
  <c r="I5152" i="2"/>
  <c r="I5153" i="2"/>
  <c r="I5154" i="2"/>
  <c r="I5155" i="2"/>
  <c r="I5156" i="2"/>
  <c r="I5157" i="2"/>
  <c r="I5158" i="2"/>
  <c r="I5159" i="2"/>
  <c r="I5160" i="2"/>
  <c r="I5161" i="2"/>
  <c r="I5162" i="2"/>
  <c r="I5163" i="2"/>
  <c r="I5164" i="2"/>
  <c r="I5165" i="2"/>
  <c r="I5166" i="2"/>
  <c r="I5167" i="2"/>
  <c r="I5168" i="2"/>
  <c r="I5169" i="2"/>
  <c r="I5170" i="2"/>
  <c r="I5171" i="2"/>
  <c r="I5172" i="2"/>
  <c r="I5173" i="2"/>
  <c r="I5174" i="2"/>
  <c r="I5175" i="2"/>
  <c r="I5176" i="2"/>
  <c r="I5177" i="2"/>
  <c r="I5178" i="2"/>
  <c r="I5179" i="2"/>
  <c r="I5180" i="2"/>
  <c r="I5181" i="2"/>
  <c r="I5182" i="2"/>
  <c r="I5183" i="2"/>
  <c r="I5184" i="2"/>
  <c r="I5185" i="2"/>
  <c r="I5186" i="2"/>
  <c r="I5187" i="2"/>
  <c r="I5188" i="2"/>
  <c r="I5189" i="2"/>
  <c r="I5190" i="2"/>
  <c r="I5191" i="2"/>
  <c r="I5192" i="2"/>
  <c r="I5193" i="2"/>
  <c r="I5194" i="2"/>
  <c r="I5195" i="2"/>
  <c r="I5196" i="2"/>
  <c r="I5197" i="2"/>
  <c r="I5198" i="2"/>
  <c r="I5199" i="2"/>
  <c r="I5200" i="2"/>
  <c r="I5201" i="2"/>
  <c r="I5202" i="2"/>
  <c r="I5203" i="2"/>
  <c r="I5204" i="2"/>
  <c r="I5205" i="2"/>
  <c r="I5206" i="2"/>
  <c r="I5207" i="2"/>
  <c r="I5208" i="2"/>
  <c r="I5209" i="2"/>
  <c r="I5210" i="2"/>
  <c r="I5211" i="2"/>
  <c r="I5212" i="2"/>
  <c r="I5213" i="2"/>
  <c r="I5214" i="2"/>
  <c r="I5215" i="2"/>
  <c r="I5216" i="2"/>
  <c r="I5217" i="2"/>
  <c r="I5218" i="2"/>
  <c r="I5219" i="2"/>
  <c r="I5220" i="2"/>
  <c r="I5221" i="2"/>
  <c r="I5222" i="2"/>
  <c r="I5223" i="2"/>
  <c r="I5224" i="2"/>
  <c r="I5225" i="2"/>
  <c r="I5226" i="2"/>
  <c r="I5227" i="2"/>
  <c r="I5228" i="2"/>
  <c r="I5229" i="2"/>
  <c r="I5230" i="2"/>
  <c r="I5231" i="2"/>
  <c r="I5232" i="2"/>
  <c r="I5233" i="2"/>
  <c r="I5234" i="2"/>
  <c r="I5235" i="2"/>
  <c r="I5236" i="2"/>
  <c r="I5237" i="2"/>
  <c r="I5238" i="2"/>
  <c r="I5239" i="2"/>
  <c r="I5240" i="2"/>
  <c r="I5241" i="2"/>
  <c r="I5242" i="2"/>
  <c r="I5243" i="2"/>
  <c r="I5244" i="2"/>
  <c r="I5245" i="2"/>
  <c r="I5246" i="2"/>
  <c r="I5247" i="2"/>
  <c r="I5248" i="2"/>
  <c r="I5249" i="2"/>
  <c r="I5250" i="2"/>
  <c r="I5251" i="2"/>
  <c r="I5252" i="2"/>
  <c r="I5253" i="2"/>
  <c r="I5254" i="2"/>
  <c r="I5255" i="2"/>
  <c r="I5256" i="2"/>
  <c r="I5257" i="2"/>
  <c r="I5258" i="2"/>
  <c r="I5259" i="2"/>
  <c r="I5260" i="2"/>
  <c r="I5261" i="2"/>
  <c r="I5262" i="2"/>
  <c r="I5263" i="2"/>
  <c r="I5264" i="2"/>
  <c r="I5265" i="2"/>
  <c r="I5266" i="2"/>
  <c r="I5267" i="2"/>
  <c r="I5268" i="2"/>
  <c r="I5269" i="2"/>
  <c r="I5270" i="2"/>
  <c r="I5271" i="2"/>
  <c r="I5272" i="2"/>
  <c r="I5273" i="2"/>
  <c r="I5274" i="2"/>
  <c r="I5275" i="2"/>
  <c r="I5276" i="2"/>
  <c r="I5277" i="2"/>
  <c r="I5278" i="2"/>
  <c r="I5279" i="2"/>
  <c r="I5280" i="2"/>
  <c r="I5281" i="2"/>
  <c r="I5282" i="2"/>
  <c r="I5283" i="2"/>
  <c r="I5284" i="2"/>
  <c r="I5285" i="2"/>
  <c r="I5286" i="2"/>
  <c r="I5287" i="2"/>
  <c r="I5288" i="2"/>
  <c r="I5289" i="2"/>
  <c r="I5290" i="2"/>
  <c r="I5291" i="2"/>
  <c r="I5292" i="2"/>
  <c r="I5293" i="2"/>
  <c r="I5294" i="2"/>
  <c r="I5295" i="2"/>
  <c r="I5296" i="2"/>
  <c r="I5297" i="2"/>
  <c r="I5298" i="2"/>
  <c r="I5299" i="2"/>
  <c r="I5300" i="2"/>
  <c r="I5301" i="2"/>
  <c r="I5302" i="2"/>
  <c r="I5303" i="2"/>
  <c r="I5304" i="2"/>
  <c r="I5305" i="2"/>
  <c r="I5306" i="2"/>
  <c r="I5307" i="2"/>
  <c r="I5308" i="2"/>
  <c r="I5309" i="2"/>
  <c r="I5310" i="2"/>
  <c r="I5311" i="2"/>
  <c r="I5312" i="2"/>
  <c r="I5313" i="2"/>
  <c r="I5314" i="2"/>
  <c r="I5315" i="2"/>
  <c r="I5316" i="2"/>
  <c r="I5317" i="2"/>
  <c r="I5318" i="2"/>
  <c r="I5319" i="2"/>
  <c r="I5320" i="2"/>
  <c r="I5321" i="2"/>
  <c r="I5322" i="2"/>
  <c r="I5323" i="2"/>
  <c r="I5324" i="2"/>
  <c r="I5325" i="2"/>
  <c r="I5326" i="2"/>
  <c r="I5327" i="2"/>
  <c r="I5328" i="2"/>
  <c r="I5329" i="2"/>
  <c r="I5330" i="2"/>
  <c r="I5331" i="2"/>
  <c r="I5332" i="2"/>
  <c r="I5333" i="2"/>
  <c r="I5334" i="2"/>
  <c r="I5335" i="2"/>
  <c r="I5336" i="2"/>
  <c r="I5337" i="2"/>
  <c r="I5338" i="2"/>
  <c r="I5339" i="2"/>
  <c r="I5340" i="2"/>
  <c r="I5341" i="2"/>
  <c r="I5342" i="2"/>
  <c r="I5343" i="2"/>
  <c r="I5344" i="2"/>
  <c r="I5345" i="2"/>
  <c r="I5346" i="2"/>
  <c r="I5347" i="2"/>
  <c r="I5348" i="2"/>
  <c r="I5349" i="2"/>
  <c r="I5350" i="2"/>
  <c r="I5351" i="2"/>
  <c r="I5352" i="2"/>
  <c r="I5353" i="2"/>
  <c r="I5354" i="2"/>
  <c r="I5355" i="2"/>
  <c r="I5356" i="2"/>
  <c r="I5357" i="2"/>
  <c r="I5358" i="2"/>
  <c r="I5359" i="2"/>
  <c r="I5360" i="2"/>
  <c r="I5361" i="2"/>
  <c r="I5362" i="2"/>
  <c r="I5363" i="2"/>
  <c r="I5364" i="2"/>
  <c r="I5365" i="2"/>
  <c r="I5366" i="2"/>
  <c r="I5367" i="2"/>
  <c r="I5368" i="2"/>
  <c r="I5369" i="2"/>
  <c r="I5370" i="2"/>
  <c r="I5371" i="2"/>
  <c r="I5372" i="2"/>
  <c r="I5373" i="2"/>
  <c r="I5374" i="2"/>
  <c r="I5375" i="2"/>
  <c r="I5376" i="2"/>
  <c r="I5377" i="2"/>
  <c r="I5378" i="2"/>
  <c r="I5379" i="2"/>
  <c r="I5380" i="2"/>
  <c r="I5381" i="2"/>
  <c r="I5382" i="2"/>
  <c r="I5383" i="2"/>
  <c r="I5384" i="2"/>
  <c r="I5385" i="2"/>
  <c r="I5386" i="2"/>
  <c r="I5387" i="2"/>
  <c r="I5388" i="2"/>
  <c r="I5389" i="2"/>
  <c r="I5390" i="2"/>
  <c r="I5391" i="2"/>
  <c r="I5392" i="2"/>
  <c r="I5393" i="2"/>
  <c r="I5394" i="2"/>
  <c r="I5395" i="2"/>
  <c r="I5396" i="2"/>
  <c r="I5397" i="2"/>
  <c r="I5398" i="2"/>
  <c r="I5399" i="2"/>
  <c r="I5400" i="2"/>
  <c r="I5401" i="2"/>
  <c r="I5402" i="2"/>
  <c r="I5403" i="2"/>
  <c r="I5404" i="2"/>
  <c r="I5405" i="2"/>
  <c r="I5406" i="2"/>
  <c r="I5407" i="2"/>
  <c r="I5408" i="2"/>
  <c r="I5409" i="2"/>
  <c r="I5410" i="2"/>
  <c r="I5411" i="2"/>
  <c r="I5412" i="2"/>
  <c r="I5413" i="2"/>
  <c r="I5414" i="2"/>
  <c r="I5415" i="2"/>
  <c r="I5416" i="2"/>
  <c r="I5417" i="2"/>
  <c r="I5418" i="2"/>
  <c r="I5419" i="2"/>
  <c r="I5420" i="2"/>
  <c r="I5421" i="2"/>
  <c r="I5422" i="2"/>
  <c r="I5423" i="2"/>
  <c r="I5424" i="2"/>
  <c r="I5425" i="2"/>
  <c r="I5426" i="2"/>
  <c r="I5427" i="2"/>
  <c r="I5428" i="2"/>
  <c r="I5429" i="2"/>
  <c r="I5430" i="2"/>
  <c r="I5431" i="2"/>
  <c r="I5432" i="2"/>
  <c r="I5433" i="2"/>
  <c r="I5434" i="2"/>
  <c r="I5435" i="2"/>
  <c r="I5436" i="2"/>
  <c r="I5437" i="2"/>
  <c r="I5438" i="2"/>
  <c r="I5439" i="2"/>
  <c r="I5440" i="2"/>
  <c r="I5441" i="2"/>
  <c r="I5442" i="2"/>
  <c r="I5443" i="2"/>
  <c r="I5444" i="2"/>
  <c r="I5445" i="2"/>
  <c r="I5446" i="2"/>
  <c r="I5447" i="2"/>
  <c r="I5448" i="2"/>
  <c r="I5449" i="2"/>
  <c r="I5450" i="2"/>
  <c r="I5451" i="2"/>
  <c r="I5452" i="2"/>
  <c r="I5453" i="2"/>
  <c r="I5454" i="2"/>
  <c r="I5455" i="2"/>
  <c r="I5456" i="2"/>
  <c r="I5457" i="2"/>
  <c r="I5458" i="2"/>
  <c r="I5459" i="2"/>
  <c r="I5460" i="2"/>
  <c r="I5461" i="2"/>
  <c r="I5462" i="2"/>
  <c r="I5463" i="2"/>
  <c r="I5464" i="2"/>
  <c r="I5465" i="2"/>
  <c r="I5466" i="2"/>
  <c r="I5467" i="2"/>
  <c r="I5468" i="2"/>
  <c r="I5469" i="2"/>
  <c r="I5470" i="2"/>
  <c r="I5471" i="2"/>
  <c r="I5472" i="2"/>
  <c r="I5473" i="2"/>
  <c r="I5474" i="2"/>
  <c r="I5475" i="2"/>
  <c r="I5476" i="2"/>
  <c r="I5477" i="2"/>
  <c r="I5478" i="2"/>
  <c r="I5479" i="2"/>
  <c r="I5480" i="2"/>
  <c r="I5481" i="2"/>
  <c r="I5482" i="2"/>
  <c r="I5483" i="2"/>
  <c r="I5484" i="2"/>
  <c r="I5485" i="2"/>
  <c r="I5486" i="2"/>
  <c r="I5487" i="2"/>
  <c r="I5488" i="2"/>
  <c r="I5489" i="2"/>
  <c r="I5490" i="2"/>
  <c r="I5491" i="2"/>
  <c r="I5492" i="2"/>
  <c r="I5493" i="2"/>
  <c r="I5494" i="2"/>
  <c r="I5495" i="2"/>
  <c r="I5496" i="2"/>
  <c r="I5497" i="2"/>
  <c r="I5498" i="2"/>
  <c r="I5499" i="2"/>
  <c r="I5500" i="2"/>
  <c r="I5501" i="2"/>
  <c r="I5502" i="2"/>
  <c r="I5503" i="2"/>
  <c r="I5504" i="2"/>
  <c r="I5505" i="2"/>
  <c r="I5506" i="2"/>
  <c r="I5507" i="2"/>
  <c r="I5508" i="2"/>
  <c r="I5509" i="2"/>
  <c r="I5510" i="2"/>
  <c r="I5511" i="2"/>
  <c r="I5512" i="2"/>
  <c r="I5513" i="2"/>
  <c r="I5514" i="2"/>
  <c r="I5515" i="2"/>
  <c r="I5516" i="2"/>
  <c r="I5517" i="2"/>
  <c r="I5518" i="2"/>
  <c r="I5519" i="2"/>
  <c r="I5520" i="2"/>
  <c r="I5521" i="2"/>
  <c r="I5522" i="2"/>
  <c r="I5523" i="2"/>
  <c r="I5524" i="2"/>
  <c r="I5525" i="2"/>
  <c r="I5526" i="2"/>
  <c r="I5527" i="2"/>
  <c r="I5528" i="2"/>
  <c r="I5529" i="2"/>
  <c r="I5530" i="2"/>
  <c r="I5531" i="2"/>
  <c r="I5532" i="2"/>
  <c r="I5533" i="2"/>
  <c r="I5534" i="2"/>
  <c r="I5535" i="2"/>
  <c r="I5536" i="2"/>
  <c r="I5537" i="2"/>
  <c r="I5538" i="2"/>
  <c r="I5539" i="2"/>
  <c r="I5540" i="2"/>
  <c r="I5541" i="2"/>
  <c r="I5542" i="2"/>
  <c r="I5543" i="2"/>
  <c r="I5544" i="2"/>
  <c r="I5545" i="2"/>
  <c r="I5546" i="2"/>
  <c r="I5547" i="2"/>
  <c r="I5548" i="2"/>
  <c r="I5549" i="2"/>
  <c r="I5550" i="2"/>
  <c r="I5551" i="2"/>
  <c r="I5552" i="2"/>
  <c r="I5553" i="2"/>
  <c r="I5554" i="2"/>
  <c r="I5555" i="2"/>
  <c r="I5556" i="2"/>
  <c r="I5557" i="2"/>
  <c r="I5558" i="2"/>
  <c r="I5559" i="2"/>
  <c r="I5560" i="2"/>
  <c r="I5561" i="2"/>
  <c r="I5562" i="2"/>
  <c r="I5563" i="2"/>
  <c r="I5564" i="2"/>
  <c r="I5565" i="2"/>
  <c r="I5566" i="2"/>
  <c r="I5567" i="2"/>
  <c r="I5568" i="2"/>
  <c r="I5569" i="2"/>
  <c r="I5570" i="2"/>
  <c r="I5571" i="2"/>
  <c r="I5572" i="2"/>
  <c r="I5573" i="2"/>
  <c r="I5574" i="2"/>
  <c r="I5575" i="2"/>
  <c r="I5576" i="2"/>
  <c r="I5577" i="2"/>
  <c r="I5578" i="2"/>
  <c r="I5579" i="2"/>
  <c r="I5580" i="2"/>
  <c r="I5581" i="2"/>
  <c r="I5582" i="2"/>
  <c r="I5583" i="2"/>
  <c r="I5584" i="2"/>
  <c r="I5585" i="2"/>
  <c r="I5586" i="2"/>
  <c r="I5587" i="2"/>
  <c r="I5588" i="2"/>
  <c r="I5589" i="2"/>
  <c r="I5590" i="2"/>
  <c r="I5591" i="2"/>
  <c r="I5592" i="2"/>
  <c r="I5593" i="2"/>
  <c r="I5594" i="2"/>
  <c r="I5595" i="2"/>
  <c r="I5596" i="2"/>
  <c r="I5597" i="2"/>
  <c r="I5598" i="2"/>
  <c r="I5599" i="2"/>
  <c r="I5600" i="2"/>
  <c r="I5601" i="2"/>
  <c r="I5602" i="2"/>
  <c r="I5603" i="2"/>
  <c r="I5604" i="2"/>
  <c r="I5605" i="2"/>
  <c r="I5606" i="2"/>
  <c r="I5607" i="2"/>
  <c r="I5608" i="2"/>
  <c r="I5609" i="2"/>
  <c r="I5610" i="2"/>
  <c r="I5611" i="2"/>
  <c r="I5612" i="2"/>
  <c r="I5613" i="2"/>
  <c r="I5614" i="2"/>
  <c r="I5615" i="2"/>
  <c r="I5616" i="2"/>
  <c r="I5617" i="2"/>
  <c r="I5618" i="2"/>
  <c r="I5619" i="2"/>
  <c r="I5620" i="2"/>
  <c r="I5621" i="2"/>
  <c r="I5622" i="2"/>
  <c r="I5623" i="2"/>
  <c r="I5624" i="2"/>
  <c r="I5625" i="2"/>
  <c r="I5626" i="2"/>
  <c r="I5627" i="2"/>
  <c r="I5628" i="2"/>
  <c r="I5629" i="2"/>
  <c r="I5630" i="2"/>
  <c r="I5631" i="2"/>
  <c r="I5632" i="2"/>
  <c r="I5633" i="2"/>
  <c r="I5634" i="2"/>
  <c r="I5635" i="2"/>
  <c r="I5636" i="2"/>
  <c r="I5637" i="2"/>
  <c r="I5638" i="2"/>
  <c r="I5639" i="2"/>
  <c r="I5640" i="2"/>
  <c r="I5641" i="2"/>
  <c r="I5642" i="2"/>
  <c r="I5643" i="2"/>
  <c r="I5644" i="2"/>
  <c r="I5645" i="2"/>
  <c r="I5646" i="2"/>
  <c r="I5647" i="2"/>
  <c r="I5648" i="2"/>
  <c r="I5649" i="2"/>
  <c r="I5650" i="2"/>
  <c r="I5651" i="2"/>
  <c r="I5652" i="2"/>
  <c r="I5653" i="2"/>
  <c r="I5654" i="2"/>
  <c r="I5655" i="2"/>
  <c r="I5656" i="2"/>
  <c r="I5657" i="2"/>
  <c r="I5658" i="2"/>
  <c r="I5659" i="2"/>
  <c r="I5660" i="2"/>
  <c r="I5661" i="2"/>
  <c r="I5662" i="2"/>
  <c r="I5663" i="2"/>
  <c r="I5664" i="2"/>
  <c r="I5665" i="2"/>
  <c r="I5666" i="2"/>
  <c r="I5667" i="2"/>
  <c r="I5668" i="2"/>
  <c r="I5669" i="2"/>
  <c r="I5670" i="2"/>
  <c r="I5671" i="2"/>
  <c r="I5672" i="2"/>
  <c r="I5673" i="2"/>
  <c r="I5674" i="2"/>
  <c r="I5675" i="2"/>
  <c r="I5676" i="2"/>
  <c r="I5677" i="2"/>
  <c r="I5678" i="2"/>
  <c r="I5679" i="2"/>
  <c r="I5680" i="2"/>
  <c r="I5681" i="2"/>
  <c r="I5682" i="2"/>
  <c r="I5683" i="2"/>
  <c r="I5684" i="2"/>
  <c r="I5685" i="2"/>
  <c r="I5686" i="2"/>
  <c r="I5687" i="2"/>
  <c r="I5688" i="2"/>
  <c r="I5689" i="2"/>
  <c r="I5690" i="2"/>
  <c r="I5691" i="2"/>
  <c r="I5692" i="2"/>
  <c r="I5693" i="2"/>
  <c r="I5694" i="2"/>
  <c r="I5695" i="2"/>
  <c r="I5696" i="2"/>
  <c r="I5697" i="2"/>
  <c r="I5698" i="2"/>
  <c r="I5699" i="2"/>
  <c r="I5700" i="2"/>
  <c r="I5701" i="2"/>
  <c r="I5702" i="2"/>
  <c r="I5703" i="2"/>
  <c r="I5704" i="2"/>
  <c r="I5705" i="2"/>
  <c r="I5706" i="2"/>
  <c r="I5707" i="2"/>
  <c r="I5708" i="2"/>
  <c r="I5709" i="2"/>
  <c r="I5710" i="2"/>
  <c r="I5711" i="2"/>
  <c r="I5712" i="2"/>
  <c r="I5713" i="2"/>
  <c r="I5714" i="2"/>
  <c r="I5715" i="2"/>
  <c r="I5716" i="2"/>
  <c r="I5717" i="2"/>
  <c r="I5718" i="2"/>
  <c r="I5719" i="2"/>
  <c r="I5720" i="2"/>
  <c r="I5721" i="2"/>
  <c r="I5722" i="2"/>
  <c r="I5723" i="2"/>
  <c r="I5724" i="2"/>
  <c r="I5725" i="2"/>
  <c r="I5726" i="2"/>
  <c r="I5727" i="2"/>
  <c r="I5728" i="2"/>
  <c r="I5729" i="2"/>
  <c r="I5730" i="2"/>
  <c r="I5731" i="2"/>
  <c r="I5732" i="2"/>
  <c r="I5733" i="2"/>
  <c r="I5734" i="2"/>
  <c r="I5735" i="2"/>
  <c r="I5736" i="2"/>
  <c r="I5737" i="2"/>
  <c r="I5738" i="2"/>
  <c r="I5739" i="2"/>
  <c r="I5740" i="2"/>
  <c r="I5741" i="2"/>
  <c r="I5742" i="2"/>
  <c r="I5743" i="2"/>
  <c r="I5744" i="2"/>
  <c r="I5745" i="2"/>
  <c r="I5746" i="2"/>
  <c r="I5747" i="2"/>
  <c r="I5748" i="2"/>
  <c r="I5749" i="2"/>
  <c r="I5750" i="2"/>
  <c r="I5751" i="2"/>
  <c r="I5752" i="2"/>
  <c r="I5753" i="2"/>
  <c r="I5754" i="2"/>
  <c r="I5755" i="2"/>
  <c r="I5756" i="2"/>
  <c r="I5757" i="2"/>
  <c r="I5758" i="2"/>
  <c r="I5759" i="2"/>
  <c r="I5760" i="2"/>
  <c r="I5761" i="2"/>
  <c r="I5762" i="2"/>
  <c r="I5763" i="2"/>
  <c r="I5764" i="2"/>
  <c r="I5765" i="2"/>
  <c r="I5766" i="2"/>
  <c r="I5767" i="2"/>
  <c r="I5768" i="2"/>
  <c r="I5769" i="2"/>
  <c r="I5770" i="2"/>
  <c r="I5771" i="2"/>
  <c r="I5772" i="2"/>
  <c r="I5773" i="2"/>
  <c r="I5774" i="2"/>
  <c r="I5775" i="2"/>
  <c r="I5776" i="2"/>
  <c r="I5777" i="2"/>
  <c r="I5778" i="2"/>
  <c r="I5779" i="2"/>
  <c r="I5780" i="2"/>
  <c r="I5781" i="2"/>
  <c r="I5782" i="2"/>
  <c r="I5783" i="2"/>
  <c r="I5784" i="2"/>
  <c r="I5785" i="2"/>
  <c r="I5786" i="2"/>
  <c r="I5787" i="2"/>
  <c r="I5788" i="2"/>
  <c r="I5789" i="2"/>
  <c r="I5790" i="2"/>
  <c r="I5791" i="2"/>
  <c r="I5792" i="2"/>
  <c r="I5793" i="2"/>
  <c r="I5794" i="2"/>
  <c r="I5795" i="2"/>
  <c r="I5796" i="2"/>
  <c r="I5797" i="2"/>
  <c r="I5798" i="2"/>
  <c r="I5799" i="2"/>
  <c r="I5800" i="2"/>
  <c r="I5801" i="2"/>
  <c r="I5802" i="2"/>
  <c r="I5803" i="2"/>
  <c r="I5804" i="2"/>
  <c r="I5805" i="2"/>
  <c r="I5806" i="2"/>
  <c r="I5807" i="2"/>
  <c r="I5808" i="2"/>
  <c r="I5809" i="2"/>
  <c r="I5810" i="2"/>
  <c r="I5811" i="2"/>
  <c r="I5812" i="2"/>
  <c r="I5813" i="2"/>
  <c r="I5814" i="2"/>
  <c r="I5815" i="2"/>
  <c r="I5816" i="2"/>
  <c r="I5817" i="2"/>
  <c r="I5818" i="2"/>
  <c r="I5819" i="2"/>
  <c r="I5820" i="2"/>
  <c r="I5821" i="2"/>
  <c r="I5822" i="2"/>
  <c r="I5823" i="2"/>
  <c r="I5824" i="2"/>
  <c r="I5825" i="2"/>
  <c r="I5826" i="2"/>
  <c r="I5827" i="2"/>
  <c r="I5828" i="2"/>
  <c r="I5829" i="2"/>
  <c r="I5830" i="2"/>
  <c r="I5831" i="2"/>
  <c r="I5832" i="2"/>
  <c r="I5833" i="2"/>
  <c r="I5834" i="2"/>
  <c r="I5835" i="2"/>
  <c r="I5836" i="2"/>
  <c r="I5837" i="2"/>
  <c r="I5838" i="2"/>
  <c r="I5839" i="2"/>
  <c r="I5840" i="2"/>
  <c r="I5841" i="2"/>
  <c r="I5842" i="2"/>
  <c r="I5843" i="2"/>
  <c r="I5844" i="2"/>
  <c r="I5845" i="2"/>
  <c r="I5846" i="2"/>
  <c r="I5847" i="2"/>
  <c r="I5848" i="2"/>
  <c r="I5849" i="2"/>
  <c r="I5850" i="2"/>
  <c r="I5851" i="2"/>
  <c r="I5852" i="2"/>
  <c r="I5853" i="2"/>
  <c r="I5854" i="2"/>
  <c r="I5855" i="2"/>
  <c r="I5856" i="2"/>
  <c r="I5857" i="2"/>
  <c r="I5858" i="2"/>
  <c r="I5859" i="2"/>
  <c r="I5860" i="2"/>
  <c r="I5861" i="2"/>
  <c r="I5862" i="2"/>
  <c r="I5863" i="2"/>
  <c r="I5864" i="2"/>
  <c r="I5865" i="2"/>
  <c r="I5866" i="2"/>
  <c r="I5867" i="2"/>
  <c r="I5868" i="2"/>
  <c r="I5869" i="2"/>
  <c r="I5870" i="2"/>
  <c r="I5871" i="2"/>
  <c r="I5872" i="2"/>
  <c r="I5873" i="2"/>
  <c r="I5874" i="2"/>
  <c r="I5875" i="2"/>
  <c r="I5876" i="2"/>
  <c r="I5877" i="2"/>
  <c r="I5878" i="2"/>
  <c r="I5879" i="2"/>
  <c r="I5880" i="2"/>
  <c r="I5881" i="2"/>
  <c r="I5882" i="2"/>
  <c r="I5883" i="2"/>
  <c r="I5884" i="2"/>
  <c r="I5885" i="2"/>
  <c r="I5886" i="2"/>
  <c r="I5887" i="2"/>
  <c r="I5888" i="2"/>
  <c r="I5889" i="2"/>
  <c r="I5890" i="2"/>
  <c r="I5891" i="2"/>
  <c r="I5892" i="2"/>
  <c r="I5893" i="2"/>
  <c r="I5894" i="2"/>
  <c r="I5895" i="2"/>
  <c r="I5896" i="2"/>
  <c r="I5897" i="2"/>
  <c r="I5898" i="2"/>
  <c r="I5899" i="2"/>
  <c r="I5900" i="2"/>
  <c r="I5901" i="2"/>
  <c r="I5902" i="2"/>
  <c r="I5903" i="2"/>
  <c r="I5904" i="2"/>
  <c r="I5905" i="2"/>
  <c r="I5906" i="2"/>
  <c r="I5907" i="2"/>
  <c r="I5908" i="2"/>
  <c r="I5909" i="2"/>
  <c r="I5910" i="2"/>
  <c r="I5911" i="2"/>
  <c r="I5912" i="2"/>
  <c r="I5913" i="2"/>
  <c r="I5914" i="2"/>
  <c r="I5915" i="2"/>
  <c r="I5916" i="2"/>
  <c r="I5917" i="2"/>
  <c r="I5918" i="2"/>
  <c r="I5919" i="2"/>
  <c r="I5920" i="2"/>
  <c r="I5921" i="2"/>
  <c r="I5922" i="2"/>
  <c r="I5923" i="2"/>
  <c r="I5924" i="2"/>
  <c r="I5925" i="2"/>
  <c r="I5926" i="2"/>
  <c r="I5927" i="2"/>
  <c r="I5928" i="2"/>
  <c r="I5929" i="2"/>
  <c r="I5930" i="2"/>
  <c r="I5931" i="2"/>
  <c r="I5932" i="2"/>
  <c r="I5933" i="2"/>
  <c r="I5934" i="2"/>
  <c r="I5935" i="2"/>
  <c r="I5936" i="2"/>
  <c r="I5937" i="2"/>
  <c r="I5938" i="2"/>
  <c r="I5939" i="2"/>
  <c r="I5940" i="2"/>
  <c r="I5941" i="2"/>
  <c r="I5942" i="2"/>
  <c r="I5943" i="2"/>
  <c r="I5944" i="2"/>
  <c r="I5945" i="2"/>
  <c r="I5946" i="2"/>
  <c r="I5947" i="2"/>
  <c r="I5948" i="2"/>
  <c r="I5949" i="2"/>
  <c r="I5950" i="2"/>
  <c r="I5951" i="2"/>
  <c r="I5952" i="2"/>
  <c r="I5953" i="2"/>
  <c r="I5954" i="2"/>
  <c r="I5955" i="2"/>
  <c r="I5956" i="2"/>
  <c r="I5957" i="2"/>
  <c r="I5958" i="2"/>
  <c r="I5959" i="2"/>
  <c r="I5960" i="2"/>
  <c r="I5961" i="2"/>
  <c r="I5962" i="2"/>
  <c r="I5963" i="2"/>
  <c r="I5964" i="2"/>
  <c r="I5965" i="2"/>
  <c r="I5966" i="2"/>
  <c r="I5967" i="2"/>
  <c r="I5968" i="2"/>
  <c r="I5969" i="2"/>
  <c r="I5970" i="2"/>
  <c r="I5971" i="2"/>
  <c r="I5972" i="2"/>
  <c r="I5973" i="2"/>
  <c r="I5974" i="2"/>
  <c r="I5975" i="2"/>
  <c r="I5976" i="2"/>
  <c r="I5977" i="2"/>
  <c r="I5978" i="2"/>
  <c r="I5979" i="2"/>
  <c r="I5980" i="2"/>
  <c r="I5981" i="2"/>
  <c r="I5982" i="2"/>
  <c r="I5983" i="2"/>
  <c r="I5984" i="2"/>
  <c r="I5985" i="2"/>
  <c r="I5986" i="2"/>
  <c r="I5987" i="2"/>
  <c r="I5988" i="2"/>
  <c r="I5989" i="2"/>
  <c r="I5990" i="2"/>
  <c r="I5991" i="2"/>
  <c r="I5992" i="2"/>
  <c r="I5993" i="2"/>
  <c r="I5994" i="2"/>
  <c r="I5995" i="2"/>
  <c r="I5996" i="2"/>
  <c r="I5997" i="2"/>
  <c r="I5998" i="2"/>
  <c r="I5999" i="2"/>
  <c r="I6000" i="2"/>
  <c r="I6001" i="2"/>
  <c r="I6002" i="2"/>
  <c r="I6003" i="2"/>
  <c r="I6004" i="2"/>
  <c r="I6005" i="2"/>
  <c r="I6006" i="2"/>
  <c r="I6007" i="2"/>
  <c r="I6008" i="2"/>
  <c r="I6009" i="2"/>
  <c r="I6010" i="2"/>
  <c r="I6011" i="2"/>
  <c r="I6012" i="2"/>
  <c r="I6013" i="2"/>
  <c r="I6014" i="2"/>
  <c r="I6015" i="2"/>
  <c r="I6016" i="2"/>
  <c r="I6017" i="2"/>
  <c r="I6018" i="2"/>
  <c r="I6019" i="2"/>
  <c r="I6020" i="2"/>
  <c r="I6021" i="2"/>
  <c r="I6022" i="2"/>
  <c r="I6023" i="2"/>
  <c r="I6024" i="2"/>
  <c r="I6025" i="2"/>
  <c r="I6026" i="2"/>
  <c r="I6027" i="2"/>
  <c r="I6028" i="2"/>
  <c r="I6029" i="2"/>
  <c r="I6030" i="2"/>
  <c r="I6031" i="2"/>
  <c r="I6032" i="2"/>
  <c r="I6033" i="2"/>
  <c r="I6034" i="2"/>
  <c r="I6035" i="2"/>
  <c r="I6036" i="2"/>
  <c r="I6037" i="2"/>
  <c r="I6038" i="2"/>
  <c r="I6039" i="2"/>
  <c r="I6040" i="2"/>
  <c r="I6041" i="2"/>
  <c r="I6042" i="2"/>
  <c r="I6043" i="2"/>
  <c r="I6044" i="2"/>
  <c r="I6045" i="2"/>
  <c r="I6046" i="2"/>
  <c r="I6047" i="2"/>
  <c r="I6048" i="2"/>
  <c r="I6049" i="2"/>
  <c r="I6050" i="2"/>
  <c r="I6051" i="2"/>
  <c r="I6052" i="2"/>
  <c r="I6053" i="2"/>
  <c r="I6054" i="2"/>
  <c r="I6055" i="2"/>
  <c r="I6056" i="2"/>
  <c r="I6057" i="2"/>
  <c r="I6058" i="2"/>
  <c r="I6059" i="2"/>
  <c r="I6060" i="2"/>
  <c r="I6061" i="2"/>
  <c r="I6062" i="2"/>
  <c r="I6063" i="2"/>
  <c r="I6064" i="2"/>
  <c r="I6065" i="2"/>
  <c r="I6066" i="2"/>
  <c r="I6067" i="2"/>
  <c r="I6068" i="2"/>
  <c r="I6069" i="2"/>
  <c r="I6070" i="2"/>
  <c r="I6071" i="2"/>
  <c r="I6072" i="2"/>
  <c r="I6073" i="2"/>
  <c r="I6074" i="2"/>
  <c r="I6075" i="2"/>
  <c r="I6076" i="2"/>
  <c r="I6077" i="2"/>
  <c r="I6078" i="2"/>
  <c r="I6079" i="2"/>
  <c r="I6080" i="2"/>
  <c r="I6081" i="2"/>
  <c r="I6082" i="2"/>
  <c r="I6083" i="2"/>
  <c r="I6084" i="2"/>
  <c r="I6085" i="2"/>
  <c r="I6086" i="2"/>
  <c r="I6087" i="2"/>
  <c r="I6088" i="2"/>
  <c r="I6089" i="2"/>
  <c r="I6090" i="2"/>
  <c r="I6091" i="2"/>
  <c r="I6092" i="2"/>
  <c r="I6093" i="2"/>
  <c r="I6094" i="2"/>
  <c r="I6095" i="2"/>
  <c r="I6096" i="2"/>
  <c r="I6097" i="2"/>
  <c r="I6098" i="2"/>
  <c r="I6099" i="2"/>
  <c r="I6100" i="2"/>
  <c r="I6101" i="2"/>
  <c r="I6102" i="2"/>
  <c r="I6103" i="2"/>
  <c r="I6104" i="2"/>
  <c r="I6105" i="2"/>
  <c r="I6106" i="2"/>
  <c r="I6107" i="2"/>
  <c r="I6108" i="2"/>
  <c r="I6109" i="2"/>
  <c r="I6110" i="2"/>
  <c r="I6111" i="2"/>
  <c r="I6112" i="2"/>
  <c r="I6113" i="2"/>
  <c r="I6114" i="2"/>
  <c r="I6115" i="2"/>
  <c r="I6116" i="2"/>
  <c r="I6117" i="2"/>
  <c r="I6118" i="2"/>
  <c r="I6119" i="2"/>
  <c r="I6120" i="2"/>
  <c r="I6121" i="2"/>
  <c r="I6122" i="2"/>
  <c r="I6123" i="2"/>
  <c r="I6124" i="2"/>
  <c r="I6125" i="2"/>
  <c r="I6126" i="2"/>
  <c r="I6127" i="2"/>
  <c r="I6128" i="2"/>
  <c r="I6129" i="2"/>
  <c r="I6130" i="2"/>
  <c r="I6131" i="2"/>
  <c r="I6132" i="2"/>
  <c r="I6133" i="2"/>
  <c r="I6134" i="2"/>
  <c r="I6135" i="2"/>
  <c r="I6136" i="2"/>
  <c r="I6137" i="2"/>
  <c r="I6138" i="2"/>
  <c r="I6139" i="2"/>
  <c r="I6140" i="2"/>
  <c r="I6141" i="2"/>
  <c r="I6142" i="2"/>
  <c r="I6143" i="2"/>
  <c r="I6144" i="2"/>
  <c r="I6145" i="2"/>
  <c r="I6146" i="2"/>
  <c r="I6147" i="2"/>
  <c r="I6148" i="2"/>
  <c r="I6149" i="2"/>
  <c r="I6150" i="2"/>
  <c r="I6151" i="2"/>
  <c r="I6152" i="2"/>
  <c r="I6153" i="2"/>
  <c r="I6154" i="2"/>
  <c r="I6155" i="2"/>
  <c r="I6156" i="2"/>
  <c r="I6157" i="2"/>
  <c r="I6158" i="2"/>
  <c r="I6159" i="2"/>
  <c r="I6160" i="2"/>
  <c r="I6161" i="2"/>
  <c r="I6162" i="2"/>
  <c r="I6163" i="2"/>
  <c r="I6164" i="2"/>
  <c r="I6165" i="2"/>
  <c r="I6166" i="2"/>
  <c r="I6167" i="2"/>
  <c r="I6168" i="2"/>
  <c r="I6169" i="2"/>
  <c r="I6170" i="2"/>
  <c r="I6171" i="2"/>
  <c r="I6172" i="2"/>
  <c r="I6173" i="2"/>
  <c r="I6174" i="2"/>
  <c r="I6175" i="2"/>
  <c r="I6176" i="2"/>
  <c r="I6177" i="2"/>
  <c r="I6178" i="2"/>
  <c r="I6179" i="2"/>
  <c r="I6180" i="2"/>
  <c r="I6181" i="2"/>
  <c r="I6182" i="2"/>
  <c r="I6183" i="2"/>
  <c r="I6184" i="2"/>
  <c r="I6185" i="2"/>
  <c r="I6186" i="2"/>
  <c r="I6187" i="2"/>
  <c r="I6188" i="2"/>
  <c r="I6189" i="2"/>
  <c r="I6190" i="2"/>
  <c r="I6191" i="2"/>
  <c r="I6192" i="2"/>
  <c r="I6193" i="2"/>
  <c r="I6194" i="2"/>
  <c r="I6195" i="2"/>
  <c r="I6196" i="2"/>
  <c r="I6197" i="2"/>
  <c r="I6198" i="2"/>
  <c r="I6199" i="2"/>
  <c r="I6200" i="2"/>
  <c r="I6201" i="2"/>
  <c r="I6202" i="2"/>
  <c r="I6203" i="2"/>
  <c r="I6204" i="2"/>
  <c r="I6205" i="2"/>
  <c r="I6206" i="2"/>
  <c r="I6207" i="2"/>
  <c r="I6208" i="2"/>
  <c r="I6209" i="2"/>
  <c r="I6210" i="2"/>
  <c r="I6211" i="2"/>
  <c r="I6212" i="2"/>
  <c r="I6213" i="2"/>
  <c r="I6214" i="2"/>
  <c r="I6215" i="2"/>
  <c r="I6216" i="2"/>
  <c r="I6217" i="2"/>
  <c r="I6218" i="2"/>
  <c r="I6219" i="2"/>
  <c r="I6220" i="2"/>
  <c r="I6221" i="2"/>
  <c r="I6222" i="2"/>
  <c r="I6223" i="2"/>
  <c r="I6224" i="2"/>
  <c r="I6225" i="2"/>
  <c r="I6226" i="2"/>
  <c r="I6227" i="2"/>
  <c r="I6228" i="2"/>
  <c r="I6229" i="2"/>
  <c r="I6230" i="2"/>
  <c r="I6231" i="2"/>
  <c r="I6232" i="2"/>
  <c r="I6233" i="2"/>
  <c r="I6234" i="2"/>
  <c r="I6235" i="2"/>
  <c r="I6236" i="2"/>
  <c r="I6237" i="2"/>
  <c r="I6238" i="2"/>
  <c r="I6239" i="2"/>
  <c r="I6240" i="2"/>
  <c r="I6241" i="2"/>
  <c r="I6242" i="2"/>
  <c r="I6243" i="2"/>
  <c r="I6244" i="2"/>
  <c r="I6245" i="2"/>
  <c r="I6246" i="2"/>
  <c r="I6247" i="2"/>
  <c r="I6248" i="2"/>
  <c r="I6249" i="2"/>
  <c r="I6250" i="2"/>
  <c r="I6251" i="2"/>
  <c r="I6252" i="2"/>
  <c r="I6253" i="2"/>
  <c r="I6254" i="2"/>
  <c r="I6255" i="2"/>
  <c r="I6256" i="2"/>
  <c r="I6257" i="2"/>
  <c r="I6258" i="2"/>
  <c r="I6259" i="2"/>
  <c r="I6260" i="2"/>
  <c r="I6261" i="2"/>
  <c r="I6262" i="2"/>
  <c r="I6263" i="2"/>
  <c r="I6264" i="2"/>
  <c r="I6265" i="2"/>
  <c r="I6266" i="2"/>
  <c r="I6267" i="2"/>
  <c r="I6268" i="2"/>
  <c r="I6269" i="2"/>
  <c r="I6270" i="2"/>
  <c r="I6271" i="2"/>
  <c r="I6272" i="2"/>
  <c r="I6273" i="2"/>
  <c r="I6274" i="2"/>
  <c r="I6275" i="2"/>
  <c r="I6276" i="2"/>
  <c r="I6277" i="2"/>
  <c r="I6278" i="2"/>
  <c r="I6279" i="2"/>
  <c r="I6280" i="2"/>
  <c r="I6281" i="2"/>
  <c r="I6282" i="2"/>
  <c r="I6283" i="2"/>
  <c r="I6284" i="2"/>
  <c r="I6285" i="2"/>
  <c r="I6286" i="2"/>
  <c r="I6287" i="2"/>
  <c r="I6288" i="2"/>
  <c r="I6289" i="2"/>
  <c r="I6290" i="2"/>
  <c r="I6291" i="2"/>
  <c r="I6292" i="2"/>
  <c r="I6293" i="2"/>
  <c r="I6294" i="2"/>
  <c r="I6295" i="2"/>
  <c r="I6296" i="2"/>
  <c r="I6297" i="2"/>
  <c r="I6298" i="2"/>
  <c r="I6299" i="2"/>
  <c r="I6300" i="2"/>
  <c r="I6301" i="2"/>
  <c r="I6302" i="2"/>
  <c r="I6303" i="2"/>
  <c r="I6304" i="2"/>
  <c r="I6305" i="2"/>
  <c r="I6306" i="2"/>
  <c r="I6307" i="2"/>
  <c r="I6308" i="2"/>
  <c r="I6309" i="2"/>
  <c r="I6310" i="2"/>
  <c r="I6311" i="2"/>
  <c r="I6312" i="2"/>
  <c r="I6313" i="2"/>
  <c r="I6314" i="2"/>
  <c r="I6315" i="2"/>
  <c r="I6316" i="2"/>
  <c r="I6317" i="2"/>
  <c r="I6318" i="2"/>
  <c r="I6319" i="2"/>
  <c r="I6320" i="2"/>
  <c r="I6321" i="2"/>
  <c r="I6322" i="2"/>
  <c r="I6323" i="2"/>
  <c r="I6324" i="2"/>
  <c r="I6325" i="2"/>
  <c r="I6326" i="2"/>
  <c r="I6327" i="2"/>
  <c r="I6328" i="2"/>
  <c r="I6329" i="2"/>
  <c r="I6330" i="2"/>
  <c r="I6331" i="2"/>
  <c r="I6332" i="2"/>
  <c r="I6333" i="2"/>
  <c r="I6334" i="2"/>
  <c r="I6335" i="2"/>
  <c r="I6336" i="2"/>
  <c r="I6337" i="2"/>
  <c r="I6338" i="2"/>
  <c r="I6339" i="2"/>
  <c r="I6340" i="2"/>
  <c r="I6341" i="2"/>
  <c r="I6342" i="2"/>
  <c r="I6343" i="2"/>
  <c r="I6344" i="2"/>
  <c r="I6345" i="2"/>
  <c r="I6346" i="2"/>
  <c r="I6347" i="2"/>
  <c r="I6348" i="2"/>
  <c r="I6349" i="2"/>
  <c r="I6350" i="2"/>
  <c r="I6351" i="2"/>
  <c r="I6352" i="2"/>
  <c r="I6353" i="2"/>
  <c r="I6354" i="2"/>
  <c r="I6355" i="2"/>
  <c r="I6356" i="2"/>
  <c r="I6357" i="2"/>
  <c r="I6358" i="2"/>
  <c r="I6359" i="2"/>
  <c r="I6360" i="2"/>
  <c r="I6361" i="2"/>
  <c r="I6362" i="2"/>
  <c r="I6363" i="2"/>
  <c r="I6364" i="2"/>
  <c r="I6365" i="2"/>
  <c r="I6366" i="2"/>
  <c r="I6367" i="2"/>
  <c r="I6368" i="2"/>
  <c r="I6369" i="2"/>
  <c r="I6370" i="2"/>
  <c r="I6371" i="2"/>
  <c r="I6372" i="2"/>
  <c r="I6373" i="2"/>
  <c r="I6374" i="2"/>
  <c r="I6375" i="2"/>
  <c r="I6376" i="2"/>
  <c r="I6377" i="2"/>
  <c r="I6378" i="2"/>
  <c r="I6379" i="2"/>
  <c r="I6380" i="2"/>
  <c r="I6381" i="2"/>
  <c r="I6382" i="2"/>
  <c r="I6383" i="2"/>
  <c r="I6384" i="2"/>
  <c r="I6385" i="2"/>
  <c r="I6386" i="2"/>
  <c r="I6387" i="2"/>
  <c r="I6388" i="2"/>
  <c r="I6389" i="2"/>
  <c r="I6390" i="2"/>
  <c r="I6391" i="2"/>
  <c r="I6392" i="2"/>
  <c r="I6393" i="2"/>
  <c r="I6394" i="2"/>
  <c r="I6395" i="2"/>
  <c r="I6396" i="2"/>
  <c r="I6397" i="2"/>
  <c r="I6398" i="2"/>
  <c r="I6399" i="2"/>
  <c r="I6400" i="2"/>
  <c r="I6401" i="2"/>
  <c r="I6402" i="2"/>
  <c r="I6403" i="2"/>
  <c r="I6404" i="2"/>
  <c r="I6405" i="2"/>
  <c r="I6406" i="2"/>
  <c r="I6407" i="2"/>
  <c r="I6408" i="2"/>
  <c r="I6409" i="2"/>
  <c r="I6410" i="2"/>
  <c r="I6411" i="2"/>
  <c r="I6412" i="2"/>
  <c r="I6413" i="2"/>
  <c r="I6414" i="2"/>
  <c r="I6415" i="2"/>
  <c r="I6416" i="2"/>
  <c r="I6417" i="2"/>
  <c r="I6418" i="2"/>
  <c r="I6419" i="2"/>
  <c r="I6420" i="2"/>
  <c r="I6421" i="2"/>
  <c r="I6422" i="2"/>
  <c r="I6423" i="2"/>
  <c r="I6424" i="2"/>
  <c r="I6425" i="2"/>
  <c r="I6426" i="2"/>
  <c r="I6427" i="2"/>
  <c r="I6428" i="2"/>
  <c r="I6429" i="2"/>
  <c r="I6430" i="2"/>
  <c r="I6431" i="2"/>
  <c r="I6432" i="2"/>
  <c r="I6433" i="2"/>
  <c r="I6434" i="2"/>
  <c r="I6435" i="2"/>
  <c r="I6436" i="2"/>
  <c r="I6437" i="2"/>
  <c r="I6438" i="2"/>
  <c r="I6439" i="2"/>
  <c r="I6440" i="2"/>
  <c r="I6441" i="2"/>
  <c r="I6442" i="2"/>
  <c r="I6443" i="2"/>
  <c r="I6444" i="2"/>
  <c r="I6445" i="2"/>
  <c r="I6446" i="2"/>
  <c r="I6447" i="2"/>
  <c r="I6448" i="2"/>
  <c r="I6449" i="2"/>
  <c r="I6450" i="2"/>
  <c r="I6451" i="2"/>
  <c r="I6452" i="2"/>
  <c r="I6453" i="2"/>
  <c r="I6454" i="2"/>
  <c r="I6455" i="2"/>
  <c r="I6456" i="2"/>
  <c r="I6457" i="2"/>
  <c r="I6458" i="2"/>
  <c r="I6459" i="2"/>
  <c r="I6460" i="2"/>
  <c r="I6461" i="2"/>
  <c r="I6462" i="2"/>
  <c r="I6463" i="2"/>
  <c r="I6464" i="2"/>
  <c r="I6465" i="2"/>
  <c r="I6466" i="2"/>
  <c r="I6467" i="2"/>
  <c r="I6468" i="2"/>
  <c r="I6469" i="2"/>
  <c r="I6470" i="2"/>
  <c r="I6471" i="2"/>
  <c r="I6472" i="2"/>
  <c r="I6473" i="2"/>
  <c r="I6474" i="2"/>
  <c r="I6475" i="2"/>
  <c r="I6476" i="2"/>
  <c r="I6477" i="2"/>
  <c r="I6478" i="2"/>
  <c r="I6479" i="2"/>
  <c r="I6480" i="2"/>
  <c r="I6481" i="2"/>
  <c r="I6482" i="2"/>
  <c r="I6483" i="2"/>
  <c r="I6484" i="2"/>
  <c r="I6485" i="2"/>
  <c r="I6486" i="2"/>
  <c r="I6487" i="2"/>
  <c r="I6488" i="2"/>
  <c r="I6489" i="2"/>
  <c r="I6490" i="2"/>
  <c r="I6491" i="2"/>
  <c r="I6492" i="2"/>
  <c r="I6493" i="2"/>
  <c r="I6494" i="2"/>
  <c r="I6495" i="2"/>
  <c r="I6496" i="2"/>
  <c r="I6497" i="2"/>
  <c r="I6498" i="2"/>
  <c r="I6499" i="2"/>
  <c r="I6500" i="2"/>
  <c r="I6501" i="2"/>
  <c r="I6502" i="2"/>
  <c r="I6503" i="2"/>
  <c r="I6504" i="2"/>
  <c r="I6505" i="2"/>
  <c r="I6506" i="2"/>
  <c r="I6507" i="2"/>
  <c r="I6508" i="2"/>
  <c r="I6509" i="2"/>
  <c r="I6510" i="2"/>
  <c r="I6511" i="2"/>
  <c r="I6512" i="2"/>
  <c r="I6513" i="2"/>
  <c r="I6514" i="2"/>
  <c r="I6515" i="2"/>
  <c r="I6516" i="2"/>
  <c r="I6517" i="2"/>
  <c r="I6518" i="2"/>
  <c r="I6519" i="2"/>
  <c r="I6520" i="2"/>
  <c r="I6521" i="2"/>
  <c r="I6522" i="2"/>
  <c r="I6523" i="2"/>
  <c r="I6524" i="2"/>
  <c r="I6525" i="2"/>
  <c r="I6526" i="2"/>
  <c r="I6527" i="2"/>
  <c r="I6528" i="2"/>
  <c r="I6529" i="2"/>
  <c r="I6530" i="2"/>
  <c r="I6531" i="2"/>
  <c r="I6532" i="2"/>
  <c r="I6533" i="2"/>
  <c r="I6534" i="2"/>
  <c r="I6535" i="2"/>
  <c r="I6536" i="2"/>
  <c r="I6537" i="2"/>
  <c r="I6538" i="2"/>
  <c r="I6539" i="2"/>
  <c r="I6540" i="2"/>
  <c r="I6541" i="2"/>
  <c r="I6542" i="2"/>
  <c r="I6543" i="2"/>
  <c r="I6544" i="2"/>
  <c r="I6545" i="2"/>
  <c r="I6546" i="2"/>
  <c r="I6547" i="2"/>
  <c r="I6548" i="2"/>
  <c r="I6549" i="2"/>
  <c r="I6550" i="2"/>
  <c r="I6551" i="2"/>
  <c r="I6552" i="2"/>
  <c r="I6553" i="2"/>
  <c r="I6554" i="2"/>
  <c r="I6555" i="2"/>
  <c r="I6556" i="2"/>
  <c r="I6557" i="2"/>
  <c r="I6558" i="2"/>
  <c r="I6559" i="2"/>
  <c r="I6560" i="2"/>
  <c r="I6561" i="2"/>
  <c r="I6562" i="2"/>
  <c r="I6563" i="2"/>
  <c r="I6564" i="2"/>
  <c r="I6565" i="2"/>
  <c r="I6566" i="2"/>
  <c r="I6567" i="2"/>
  <c r="I6568" i="2"/>
  <c r="I6569" i="2"/>
  <c r="I6570" i="2"/>
  <c r="I6571" i="2"/>
  <c r="I6572" i="2"/>
  <c r="I6573" i="2"/>
  <c r="I6574" i="2"/>
  <c r="I6575" i="2"/>
  <c r="I6576" i="2"/>
  <c r="I6577" i="2"/>
  <c r="I6578" i="2"/>
  <c r="I6579" i="2"/>
  <c r="I6580" i="2"/>
  <c r="I6581" i="2"/>
  <c r="I6582" i="2"/>
  <c r="I6583" i="2"/>
  <c r="I6584" i="2"/>
  <c r="I6585" i="2"/>
  <c r="I6586" i="2"/>
  <c r="I6587" i="2"/>
  <c r="I6588" i="2"/>
  <c r="I6589" i="2"/>
  <c r="I6590" i="2"/>
  <c r="I6591" i="2"/>
  <c r="I6592" i="2"/>
  <c r="I6593" i="2"/>
  <c r="I6594" i="2"/>
  <c r="I6595" i="2"/>
  <c r="I6596" i="2"/>
  <c r="I6597" i="2"/>
  <c r="I6598" i="2"/>
  <c r="I6599" i="2"/>
  <c r="I6600" i="2"/>
  <c r="I6601" i="2"/>
  <c r="I6602" i="2"/>
  <c r="I6603" i="2"/>
  <c r="I6604" i="2"/>
  <c r="I6605" i="2"/>
  <c r="I6606" i="2"/>
  <c r="I6607" i="2"/>
  <c r="I6608" i="2"/>
  <c r="I6609" i="2"/>
  <c r="I6610" i="2"/>
  <c r="I6611" i="2"/>
  <c r="I6612" i="2"/>
  <c r="I6613" i="2"/>
  <c r="I6614" i="2"/>
  <c r="I6615" i="2"/>
  <c r="I6616" i="2"/>
  <c r="I6617" i="2"/>
  <c r="I6618" i="2"/>
  <c r="I6619" i="2"/>
  <c r="I6620" i="2"/>
  <c r="I6621" i="2"/>
  <c r="I6622" i="2"/>
  <c r="I6623" i="2"/>
  <c r="I6624" i="2"/>
  <c r="I6625" i="2"/>
  <c r="I6626" i="2"/>
  <c r="I6627" i="2"/>
  <c r="I6628" i="2"/>
  <c r="I6629" i="2"/>
  <c r="I6630" i="2"/>
  <c r="I6631" i="2"/>
  <c r="I6632" i="2"/>
  <c r="I6633" i="2"/>
  <c r="I6634" i="2"/>
  <c r="I6635" i="2"/>
  <c r="I6636" i="2"/>
  <c r="I6637" i="2"/>
  <c r="I6638" i="2"/>
  <c r="I6639" i="2"/>
  <c r="I6640" i="2"/>
  <c r="I6641" i="2"/>
  <c r="I6642" i="2"/>
  <c r="I6643" i="2"/>
  <c r="I6644" i="2"/>
  <c r="I6645" i="2"/>
  <c r="I6646" i="2"/>
  <c r="I6647" i="2"/>
  <c r="I6648" i="2"/>
  <c r="I6649" i="2"/>
  <c r="I6650" i="2"/>
  <c r="I6651" i="2"/>
  <c r="I6652" i="2"/>
  <c r="I6653" i="2"/>
  <c r="I6654" i="2"/>
  <c r="I6655" i="2"/>
  <c r="I6656" i="2"/>
  <c r="I6657" i="2"/>
  <c r="I6658" i="2"/>
  <c r="I6659" i="2"/>
  <c r="I6660" i="2"/>
  <c r="I6661" i="2"/>
  <c r="I6662" i="2"/>
  <c r="I6663" i="2"/>
  <c r="I6664" i="2"/>
  <c r="I6665" i="2"/>
  <c r="I6666" i="2"/>
  <c r="I6667" i="2"/>
  <c r="I6668" i="2"/>
  <c r="I6669" i="2"/>
  <c r="I6670" i="2"/>
  <c r="I6671" i="2"/>
  <c r="I6672" i="2"/>
  <c r="I6673" i="2"/>
  <c r="I6674" i="2"/>
  <c r="I6675" i="2"/>
  <c r="I6676" i="2"/>
  <c r="I6677" i="2"/>
  <c r="I6678" i="2"/>
  <c r="I6679" i="2"/>
  <c r="I6680" i="2"/>
  <c r="I6681" i="2"/>
  <c r="I6682" i="2"/>
  <c r="I6683" i="2"/>
  <c r="I6684" i="2"/>
  <c r="I6685" i="2"/>
  <c r="I6686" i="2"/>
  <c r="I6687" i="2"/>
  <c r="I6688" i="2"/>
  <c r="I6689" i="2"/>
  <c r="I6690" i="2"/>
  <c r="I6691" i="2"/>
  <c r="I6692" i="2"/>
  <c r="I6693" i="2"/>
  <c r="I6694" i="2"/>
  <c r="I6695" i="2"/>
  <c r="I6696" i="2"/>
  <c r="I6697" i="2"/>
  <c r="I6698" i="2"/>
  <c r="I6699" i="2"/>
  <c r="I6700" i="2"/>
  <c r="I6701" i="2"/>
  <c r="I6702" i="2"/>
  <c r="I6703" i="2"/>
  <c r="I6704" i="2"/>
  <c r="I6705" i="2"/>
  <c r="I6706" i="2"/>
  <c r="I6707" i="2"/>
  <c r="I6708" i="2"/>
  <c r="I6709" i="2"/>
  <c r="I6710" i="2"/>
  <c r="I6711" i="2"/>
  <c r="I6712" i="2"/>
  <c r="I6713" i="2"/>
  <c r="I6714" i="2"/>
  <c r="I6715" i="2"/>
  <c r="I6716" i="2"/>
  <c r="I6717" i="2"/>
  <c r="I6718" i="2"/>
  <c r="I6719" i="2"/>
  <c r="I6720" i="2"/>
  <c r="I6721" i="2"/>
  <c r="I6722" i="2"/>
  <c r="I6723" i="2"/>
  <c r="I6724" i="2"/>
  <c r="I6725" i="2"/>
  <c r="I6726" i="2"/>
  <c r="I6727" i="2"/>
  <c r="I6728" i="2"/>
  <c r="I6729" i="2"/>
  <c r="I6730" i="2"/>
  <c r="I6731" i="2"/>
  <c r="I6732" i="2"/>
  <c r="I6733" i="2"/>
  <c r="I6734" i="2"/>
  <c r="I6735" i="2"/>
  <c r="I6736" i="2"/>
  <c r="I6737" i="2"/>
  <c r="I6738" i="2"/>
  <c r="I6739" i="2"/>
  <c r="I6740" i="2"/>
  <c r="I6741" i="2"/>
  <c r="I6742" i="2"/>
  <c r="I6743" i="2"/>
  <c r="I6744" i="2"/>
  <c r="I6745" i="2"/>
  <c r="I6746" i="2"/>
  <c r="I6747" i="2"/>
  <c r="I6748" i="2"/>
  <c r="I6749" i="2"/>
  <c r="I6750" i="2"/>
  <c r="I6751" i="2"/>
  <c r="I6752" i="2"/>
  <c r="I6753" i="2"/>
  <c r="I6754" i="2"/>
  <c r="I6755" i="2"/>
  <c r="I6756" i="2"/>
  <c r="I6757" i="2"/>
  <c r="I6758" i="2"/>
  <c r="I6759" i="2"/>
  <c r="I6760" i="2"/>
  <c r="I6761" i="2"/>
  <c r="I6762" i="2"/>
  <c r="I6763" i="2"/>
  <c r="I6764" i="2"/>
  <c r="I6765" i="2"/>
  <c r="I6766" i="2"/>
  <c r="I6767" i="2"/>
  <c r="I6768" i="2"/>
  <c r="I6769" i="2"/>
  <c r="I6770" i="2"/>
  <c r="I6771" i="2"/>
  <c r="I6772" i="2"/>
  <c r="I6773" i="2"/>
  <c r="I6774" i="2"/>
  <c r="I6775" i="2"/>
  <c r="I6776" i="2"/>
  <c r="I6777" i="2"/>
  <c r="I6778" i="2"/>
  <c r="I6779" i="2"/>
  <c r="I6780" i="2"/>
  <c r="I6781" i="2"/>
  <c r="I6782" i="2"/>
  <c r="I6783" i="2"/>
  <c r="I6784" i="2"/>
  <c r="I6785" i="2"/>
  <c r="I6786" i="2"/>
  <c r="I6787" i="2"/>
  <c r="I6788" i="2"/>
  <c r="I6789" i="2"/>
  <c r="I6790" i="2"/>
  <c r="I6791" i="2"/>
  <c r="I6792" i="2"/>
  <c r="I6793" i="2"/>
  <c r="I6794" i="2"/>
  <c r="I6795" i="2"/>
  <c r="I6796" i="2"/>
  <c r="I6797" i="2"/>
  <c r="I6798" i="2"/>
  <c r="I6799" i="2"/>
  <c r="I6800" i="2"/>
  <c r="I6801" i="2"/>
  <c r="I6802" i="2"/>
  <c r="I6803" i="2"/>
  <c r="I6804" i="2"/>
  <c r="I6805" i="2"/>
  <c r="I6806" i="2"/>
  <c r="I6807" i="2"/>
  <c r="I6808" i="2"/>
  <c r="I6809" i="2"/>
  <c r="I6810" i="2"/>
  <c r="I6811" i="2"/>
  <c r="I6812" i="2"/>
  <c r="I6813" i="2"/>
  <c r="I6814" i="2"/>
  <c r="I6815" i="2"/>
  <c r="I6816" i="2"/>
  <c r="I6817" i="2"/>
  <c r="I6818" i="2"/>
  <c r="I6819" i="2"/>
  <c r="I6820" i="2"/>
  <c r="I6821" i="2"/>
  <c r="I6822" i="2"/>
  <c r="I6823" i="2"/>
  <c r="I6824" i="2"/>
  <c r="I6825" i="2"/>
  <c r="I6826" i="2"/>
  <c r="I6827" i="2"/>
  <c r="I6828" i="2"/>
  <c r="I6829" i="2"/>
  <c r="I6830" i="2"/>
  <c r="I6831" i="2"/>
  <c r="I6832" i="2"/>
  <c r="I6833" i="2"/>
  <c r="I6834" i="2"/>
  <c r="I6835" i="2"/>
  <c r="I6836" i="2"/>
  <c r="I6837" i="2"/>
  <c r="I6838" i="2"/>
  <c r="I6839" i="2"/>
  <c r="I6840" i="2"/>
  <c r="I6841" i="2"/>
  <c r="I6842" i="2"/>
  <c r="I6843" i="2"/>
  <c r="I6844" i="2"/>
  <c r="I6845" i="2"/>
  <c r="I6846" i="2"/>
  <c r="I6847" i="2"/>
  <c r="I6848" i="2"/>
  <c r="I6849" i="2"/>
  <c r="I6850" i="2"/>
  <c r="I6851" i="2"/>
  <c r="I6852" i="2"/>
  <c r="I6853" i="2"/>
  <c r="I6854" i="2"/>
  <c r="I6855" i="2"/>
  <c r="I6856" i="2"/>
  <c r="I6857" i="2"/>
  <c r="I6858" i="2"/>
  <c r="I6859" i="2"/>
  <c r="I6860" i="2"/>
  <c r="I6861" i="2"/>
  <c r="I6862" i="2"/>
  <c r="I6863" i="2"/>
  <c r="I6864" i="2"/>
  <c r="I6865" i="2"/>
  <c r="I6866" i="2"/>
  <c r="I6867" i="2"/>
  <c r="I6868" i="2"/>
  <c r="I6869" i="2"/>
  <c r="I6870" i="2"/>
  <c r="I6871" i="2"/>
  <c r="I6872" i="2"/>
  <c r="I6873" i="2"/>
  <c r="I6874" i="2"/>
  <c r="I6875" i="2"/>
  <c r="I6876" i="2"/>
  <c r="I6877" i="2"/>
  <c r="I6878" i="2"/>
  <c r="I6879" i="2"/>
  <c r="I6880" i="2"/>
  <c r="I6881" i="2"/>
  <c r="I6882" i="2"/>
  <c r="I6883" i="2"/>
  <c r="I6884" i="2"/>
  <c r="I6885" i="2"/>
  <c r="I6886" i="2"/>
  <c r="I6887" i="2"/>
  <c r="I6888" i="2"/>
  <c r="I6889" i="2"/>
  <c r="I6890" i="2"/>
  <c r="I6891" i="2"/>
  <c r="I6892" i="2"/>
  <c r="I6893" i="2"/>
  <c r="I6894" i="2"/>
  <c r="I6895" i="2"/>
  <c r="I6896" i="2"/>
  <c r="I6897" i="2"/>
  <c r="I6898" i="2"/>
  <c r="I6899" i="2"/>
  <c r="I6900" i="2"/>
  <c r="I6901" i="2"/>
  <c r="I6902" i="2"/>
  <c r="I6903" i="2"/>
  <c r="I6904" i="2"/>
  <c r="I6905" i="2"/>
  <c r="I6906" i="2"/>
  <c r="I6907" i="2"/>
  <c r="I6908" i="2"/>
  <c r="I6909" i="2"/>
  <c r="I6910" i="2"/>
  <c r="I6911" i="2"/>
  <c r="I6912" i="2"/>
  <c r="I6913" i="2"/>
  <c r="I6914" i="2"/>
  <c r="I6915" i="2"/>
  <c r="I6916" i="2"/>
  <c r="I6917" i="2"/>
  <c r="I6918" i="2"/>
  <c r="I6919" i="2"/>
  <c r="I6920" i="2"/>
  <c r="I6921" i="2"/>
  <c r="I6922" i="2"/>
  <c r="I6923" i="2"/>
  <c r="I6924" i="2"/>
  <c r="I6925" i="2"/>
  <c r="I6926" i="2"/>
  <c r="I6927" i="2"/>
  <c r="I6928" i="2"/>
  <c r="I6929" i="2"/>
  <c r="I6930" i="2"/>
  <c r="I6931" i="2"/>
  <c r="I6932" i="2"/>
  <c r="I6933" i="2"/>
  <c r="I6934" i="2"/>
  <c r="I6935" i="2"/>
  <c r="I6936" i="2"/>
  <c r="I6937" i="2"/>
  <c r="I6938" i="2"/>
  <c r="I6939" i="2"/>
  <c r="I6940" i="2"/>
  <c r="I6941" i="2"/>
  <c r="I6942" i="2"/>
  <c r="I6943" i="2"/>
  <c r="I6944" i="2"/>
  <c r="I6945" i="2"/>
  <c r="I6946" i="2"/>
  <c r="I6947" i="2"/>
  <c r="I6948" i="2"/>
  <c r="I6949" i="2"/>
  <c r="I6950" i="2"/>
  <c r="I6951" i="2"/>
  <c r="I6952" i="2"/>
  <c r="I6953" i="2"/>
  <c r="I6954" i="2"/>
  <c r="I6955" i="2"/>
  <c r="I6956" i="2"/>
  <c r="I6957" i="2"/>
  <c r="I6958" i="2"/>
  <c r="I6959" i="2"/>
  <c r="I6960" i="2"/>
  <c r="I6961" i="2"/>
  <c r="I6962" i="2"/>
  <c r="I6963" i="2"/>
  <c r="I6964" i="2"/>
  <c r="I6965" i="2"/>
  <c r="I6966" i="2"/>
  <c r="I6967" i="2"/>
  <c r="I6968" i="2"/>
  <c r="I6969" i="2"/>
  <c r="I6970" i="2"/>
  <c r="I6971" i="2"/>
  <c r="I6972" i="2"/>
  <c r="I6973" i="2"/>
  <c r="I6974" i="2"/>
  <c r="I6975" i="2"/>
  <c r="I6976" i="2"/>
  <c r="I6977" i="2"/>
  <c r="I6978" i="2"/>
  <c r="I6979" i="2"/>
  <c r="I6980" i="2"/>
  <c r="I6981" i="2"/>
  <c r="I6982" i="2"/>
  <c r="I6983" i="2"/>
  <c r="I6984" i="2"/>
  <c r="I6985" i="2"/>
  <c r="I6986" i="2"/>
  <c r="I6987" i="2"/>
  <c r="I6988" i="2"/>
  <c r="I6989" i="2"/>
  <c r="I6990" i="2"/>
  <c r="I6991" i="2"/>
  <c r="I6992" i="2"/>
  <c r="I6993" i="2"/>
  <c r="I6994" i="2"/>
  <c r="I6995" i="2"/>
  <c r="I6996" i="2"/>
  <c r="I6997" i="2"/>
  <c r="I6998" i="2"/>
  <c r="I6999" i="2"/>
  <c r="I7000" i="2"/>
  <c r="I7001" i="2"/>
  <c r="I7002" i="2"/>
  <c r="I7003" i="2"/>
  <c r="I7004" i="2"/>
  <c r="I7005" i="2"/>
  <c r="I7006" i="2"/>
  <c r="I7007" i="2"/>
  <c r="I7008" i="2"/>
  <c r="I7009" i="2"/>
  <c r="I7010" i="2"/>
  <c r="I7011" i="2"/>
  <c r="I7012" i="2"/>
  <c r="I7013" i="2"/>
  <c r="I7014" i="2"/>
  <c r="I7015" i="2"/>
  <c r="I7016" i="2"/>
  <c r="I7017" i="2"/>
  <c r="I7018" i="2"/>
  <c r="I7019" i="2"/>
  <c r="I7020" i="2"/>
  <c r="I7021" i="2"/>
  <c r="I7022" i="2"/>
  <c r="I7023" i="2"/>
  <c r="I7024" i="2"/>
  <c r="I7025" i="2"/>
  <c r="I7026" i="2"/>
  <c r="I7027" i="2"/>
  <c r="I7028" i="2"/>
  <c r="I7029" i="2"/>
  <c r="I7030" i="2"/>
  <c r="I7031" i="2"/>
  <c r="I7032" i="2"/>
  <c r="I7033" i="2"/>
  <c r="I7034" i="2"/>
  <c r="I7035" i="2"/>
  <c r="I7036" i="2"/>
  <c r="I7037" i="2"/>
  <c r="I7038" i="2"/>
  <c r="I7039" i="2"/>
  <c r="I7040" i="2"/>
  <c r="I7041" i="2"/>
  <c r="I7042" i="2"/>
  <c r="I7043" i="2"/>
  <c r="I7044" i="2"/>
  <c r="I7045" i="2"/>
  <c r="I7046" i="2"/>
  <c r="I7047" i="2"/>
  <c r="I7048" i="2"/>
  <c r="I7049" i="2"/>
  <c r="I7050" i="2"/>
  <c r="I7051" i="2"/>
  <c r="I7052" i="2"/>
  <c r="I7053" i="2"/>
  <c r="I7054" i="2"/>
  <c r="I7055" i="2"/>
  <c r="I7056" i="2"/>
  <c r="I7057" i="2"/>
  <c r="I7058" i="2"/>
  <c r="I7059" i="2"/>
  <c r="I7060" i="2"/>
  <c r="I7061" i="2"/>
  <c r="I7062" i="2"/>
  <c r="I7063" i="2"/>
  <c r="I7064" i="2"/>
  <c r="I7065" i="2"/>
  <c r="I7066" i="2"/>
  <c r="I7067" i="2"/>
  <c r="I7068" i="2"/>
  <c r="I7069" i="2"/>
  <c r="I7070" i="2"/>
  <c r="I7071" i="2"/>
  <c r="I7072" i="2"/>
  <c r="I7073" i="2"/>
  <c r="I7074" i="2"/>
  <c r="I7075" i="2"/>
  <c r="I7076" i="2"/>
  <c r="I7077" i="2"/>
  <c r="I7078" i="2"/>
  <c r="I7079" i="2"/>
  <c r="I7080" i="2"/>
  <c r="I7081" i="2"/>
  <c r="I7082" i="2"/>
  <c r="I7083" i="2"/>
  <c r="I7084" i="2"/>
  <c r="I7085" i="2"/>
  <c r="I7086" i="2"/>
  <c r="I7087" i="2"/>
  <c r="I7088" i="2"/>
  <c r="I7089" i="2"/>
  <c r="I7090" i="2"/>
  <c r="I7091" i="2"/>
  <c r="I7092" i="2"/>
  <c r="I7093" i="2"/>
  <c r="I7094" i="2"/>
  <c r="I7095" i="2"/>
  <c r="I7096" i="2"/>
  <c r="I7097" i="2"/>
  <c r="I7098" i="2"/>
  <c r="I7099" i="2"/>
  <c r="I7100" i="2"/>
  <c r="I7101" i="2"/>
  <c r="I7102" i="2"/>
  <c r="I7103" i="2"/>
  <c r="I7104" i="2"/>
  <c r="I7105" i="2"/>
  <c r="I7106" i="2"/>
  <c r="I7107" i="2"/>
  <c r="I7108" i="2"/>
  <c r="I7109" i="2"/>
  <c r="I7110" i="2"/>
  <c r="I7111" i="2"/>
  <c r="I7112" i="2"/>
  <c r="I7113" i="2"/>
  <c r="I7114" i="2"/>
  <c r="I7115" i="2"/>
  <c r="I7116" i="2"/>
  <c r="I7117" i="2"/>
  <c r="I7118" i="2"/>
  <c r="I7119" i="2"/>
  <c r="I7120" i="2"/>
  <c r="I7121" i="2"/>
  <c r="I7122" i="2"/>
  <c r="I7123" i="2"/>
  <c r="I7124" i="2"/>
  <c r="I7125" i="2"/>
  <c r="I7126" i="2"/>
  <c r="I7127" i="2"/>
  <c r="I7128" i="2"/>
  <c r="I7129" i="2"/>
  <c r="I7130" i="2"/>
  <c r="I7131" i="2"/>
  <c r="I7132" i="2"/>
  <c r="I7133" i="2"/>
  <c r="I7134" i="2"/>
  <c r="I7135" i="2"/>
  <c r="I7136" i="2"/>
  <c r="I7137" i="2"/>
  <c r="I7138" i="2"/>
  <c r="I7139" i="2"/>
  <c r="I7140" i="2"/>
  <c r="I7141" i="2"/>
  <c r="I7142" i="2"/>
  <c r="I7143" i="2"/>
  <c r="I7144" i="2"/>
  <c r="I7145" i="2"/>
  <c r="I7146" i="2"/>
  <c r="I7147" i="2"/>
  <c r="I7148" i="2"/>
  <c r="I7149" i="2"/>
  <c r="I7150" i="2"/>
  <c r="I7151" i="2"/>
  <c r="I7152" i="2"/>
  <c r="I7153" i="2"/>
  <c r="I7154" i="2"/>
  <c r="I7155" i="2"/>
  <c r="I7156" i="2"/>
  <c r="I7157" i="2"/>
  <c r="I7158" i="2"/>
  <c r="I7159" i="2"/>
  <c r="I7160" i="2"/>
  <c r="I7161" i="2"/>
  <c r="I7162" i="2"/>
  <c r="I7163" i="2"/>
  <c r="I7164" i="2"/>
  <c r="I7165" i="2"/>
  <c r="I7166" i="2"/>
  <c r="I7167" i="2"/>
  <c r="I7168" i="2"/>
  <c r="I7169" i="2"/>
  <c r="I7170" i="2"/>
  <c r="I7171" i="2"/>
  <c r="I7172" i="2"/>
  <c r="I7173" i="2"/>
  <c r="I7174" i="2"/>
  <c r="I7175" i="2"/>
  <c r="I7176" i="2"/>
  <c r="I7177" i="2"/>
  <c r="I7178" i="2"/>
  <c r="I7179" i="2"/>
  <c r="I7180" i="2"/>
  <c r="I7181" i="2"/>
  <c r="I7182" i="2"/>
  <c r="I7183" i="2"/>
  <c r="I7184" i="2"/>
  <c r="I7185" i="2"/>
  <c r="I7186" i="2"/>
  <c r="I7187" i="2"/>
  <c r="I7188" i="2"/>
  <c r="I7189" i="2"/>
  <c r="I7190" i="2"/>
  <c r="I7191" i="2"/>
  <c r="I7192" i="2"/>
  <c r="I7193" i="2"/>
  <c r="I7194" i="2"/>
  <c r="I7195" i="2"/>
  <c r="I7196" i="2"/>
  <c r="I7197" i="2"/>
  <c r="I7198" i="2"/>
  <c r="I7199" i="2"/>
  <c r="I7200" i="2"/>
  <c r="I7201" i="2"/>
  <c r="I7202" i="2"/>
  <c r="I7203" i="2"/>
  <c r="I7204" i="2"/>
  <c r="I7205" i="2"/>
  <c r="I7206" i="2"/>
  <c r="I7207" i="2"/>
  <c r="I7208" i="2"/>
  <c r="I7209" i="2"/>
  <c r="I7210" i="2"/>
  <c r="I7211" i="2"/>
  <c r="I7212" i="2"/>
  <c r="I7213" i="2"/>
  <c r="I7214" i="2"/>
  <c r="I7215" i="2"/>
  <c r="I7216" i="2"/>
  <c r="I7217" i="2"/>
  <c r="I7218" i="2"/>
  <c r="I7219" i="2"/>
  <c r="I7220" i="2"/>
  <c r="I7221" i="2"/>
  <c r="I7222" i="2"/>
  <c r="I7223" i="2"/>
  <c r="I7224" i="2"/>
  <c r="I7225" i="2"/>
  <c r="I7226" i="2"/>
  <c r="I7227" i="2"/>
  <c r="I7228" i="2"/>
  <c r="I7229" i="2"/>
  <c r="I7230" i="2"/>
  <c r="I7231" i="2"/>
  <c r="I7232" i="2"/>
  <c r="I7233" i="2"/>
  <c r="I7234" i="2"/>
  <c r="I7235" i="2"/>
  <c r="I7236" i="2"/>
  <c r="I7237" i="2"/>
  <c r="I7238" i="2"/>
  <c r="I7239" i="2"/>
  <c r="I7240" i="2"/>
  <c r="I7241" i="2"/>
  <c r="I7242" i="2"/>
  <c r="I7243" i="2"/>
  <c r="I7244" i="2"/>
  <c r="I7245" i="2"/>
  <c r="I7246" i="2"/>
  <c r="I7247" i="2"/>
  <c r="I7248" i="2"/>
  <c r="I7249" i="2"/>
  <c r="I7250" i="2"/>
  <c r="I7251" i="2"/>
  <c r="I7252" i="2"/>
  <c r="I7253" i="2"/>
  <c r="I7254" i="2"/>
  <c r="I7255" i="2"/>
  <c r="I7256" i="2"/>
  <c r="I7257" i="2"/>
  <c r="I7258" i="2"/>
  <c r="I7259" i="2"/>
  <c r="I7260" i="2"/>
  <c r="I7261" i="2"/>
  <c r="I7262" i="2"/>
  <c r="I7263" i="2"/>
  <c r="I7264" i="2"/>
  <c r="I7265" i="2"/>
  <c r="I7266" i="2"/>
  <c r="I7267" i="2"/>
  <c r="I7268" i="2"/>
  <c r="I7269" i="2"/>
  <c r="I7270" i="2"/>
  <c r="I7271" i="2"/>
  <c r="I7272" i="2"/>
  <c r="I7273" i="2"/>
  <c r="I7274" i="2"/>
  <c r="I7275" i="2"/>
  <c r="I7276" i="2"/>
  <c r="I7277" i="2"/>
  <c r="I7278" i="2"/>
  <c r="I7279" i="2"/>
  <c r="I7280" i="2"/>
  <c r="I7281" i="2"/>
  <c r="I7282" i="2"/>
  <c r="I7283" i="2"/>
  <c r="I7284" i="2"/>
  <c r="I7285" i="2"/>
  <c r="I7286" i="2"/>
  <c r="I7287" i="2"/>
  <c r="I7288" i="2"/>
  <c r="I7289" i="2"/>
  <c r="I7290" i="2"/>
  <c r="I7291" i="2"/>
  <c r="I7292" i="2"/>
  <c r="I7293" i="2"/>
  <c r="I7294" i="2"/>
  <c r="I7295" i="2"/>
  <c r="I7296" i="2"/>
  <c r="I7297" i="2"/>
  <c r="I7298" i="2"/>
  <c r="I7299" i="2"/>
  <c r="I7300" i="2"/>
  <c r="I7301" i="2"/>
  <c r="I7302" i="2"/>
  <c r="I7303" i="2"/>
  <c r="I7304" i="2"/>
  <c r="I7305" i="2"/>
  <c r="I7306" i="2"/>
  <c r="I7307" i="2"/>
  <c r="I7308" i="2"/>
  <c r="I7309" i="2"/>
  <c r="I7310" i="2"/>
  <c r="I7311" i="2"/>
  <c r="I7312" i="2"/>
  <c r="I7313" i="2"/>
  <c r="I7314" i="2"/>
  <c r="I7315" i="2"/>
  <c r="I7316" i="2"/>
  <c r="I7317" i="2"/>
  <c r="I7318" i="2"/>
  <c r="I7319" i="2"/>
  <c r="I7320" i="2"/>
  <c r="I7321" i="2"/>
  <c r="I7322" i="2"/>
  <c r="I7323" i="2"/>
  <c r="I7324" i="2"/>
  <c r="I7325" i="2"/>
  <c r="I7326" i="2"/>
  <c r="I7327" i="2"/>
  <c r="I7328" i="2"/>
  <c r="I7329" i="2"/>
  <c r="I7330" i="2"/>
  <c r="I7331" i="2"/>
  <c r="I7332" i="2"/>
  <c r="I7333" i="2"/>
  <c r="I7334" i="2"/>
  <c r="I7335" i="2"/>
  <c r="I7336" i="2"/>
  <c r="I7337" i="2"/>
  <c r="I7338" i="2"/>
  <c r="I7339" i="2"/>
  <c r="I7340" i="2"/>
  <c r="I7341" i="2"/>
  <c r="I7342" i="2"/>
  <c r="I7343" i="2"/>
  <c r="I7344" i="2"/>
  <c r="I7345" i="2"/>
  <c r="I7346" i="2"/>
  <c r="I7347" i="2"/>
  <c r="I7348" i="2"/>
  <c r="I7349" i="2"/>
  <c r="I7350" i="2"/>
  <c r="I7351" i="2"/>
  <c r="I7352" i="2"/>
  <c r="I7353" i="2"/>
  <c r="I7354" i="2"/>
  <c r="I7355" i="2"/>
  <c r="I7356" i="2"/>
  <c r="I7357" i="2"/>
  <c r="I7358" i="2"/>
  <c r="I7359" i="2"/>
  <c r="I7360" i="2"/>
  <c r="I7361" i="2"/>
  <c r="I7362" i="2"/>
  <c r="I7363" i="2"/>
  <c r="I7364" i="2"/>
  <c r="I7365" i="2"/>
  <c r="I7366" i="2"/>
  <c r="I7367" i="2"/>
  <c r="I7368" i="2"/>
  <c r="I7369" i="2"/>
  <c r="I7370" i="2"/>
  <c r="I7371" i="2"/>
  <c r="I7372" i="2"/>
  <c r="I7373" i="2"/>
  <c r="I7374" i="2"/>
  <c r="I7375" i="2"/>
  <c r="I7376" i="2"/>
  <c r="I7377" i="2"/>
  <c r="I7378" i="2"/>
  <c r="I7379" i="2"/>
  <c r="I7380" i="2"/>
  <c r="I7381" i="2"/>
  <c r="I7382" i="2"/>
  <c r="I7383" i="2"/>
  <c r="I7384" i="2"/>
  <c r="I7385" i="2"/>
  <c r="I7386" i="2"/>
  <c r="I7387" i="2"/>
  <c r="I7388" i="2"/>
  <c r="I7389" i="2"/>
  <c r="I7390" i="2"/>
  <c r="I7391" i="2"/>
  <c r="I7392" i="2"/>
  <c r="I7393" i="2"/>
  <c r="I7394" i="2"/>
  <c r="I7395" i="2"/>
  <c r="I7396" i="2"/>
  <c r="I7397" i="2"/>
  <c r="I7398" i="2"/>
  <c r="I7399" i="2"/>
  <c r="I7400" i="2"/>
  <c r="I7401" i="2"/>
  <c r="I7402" i="2"/>
  <c r="I7403" i="2"/>
  <c r="I7404" i="2"/>
  <c r="I7405" i="2"/>
  <c r="I7406" i="2"/>
  <c r="I7407" i="2"/>
  <c r="I7408" i="2"/>
  <c r="I7409" i="2"/>
  <c r="I7410" i="2"/>
  <c r="I7411" i="2"/>
  <c r="I7412" i="2"/>
  <c r="I7413" i="2"/>
  <c r="I7414" i="2"/>
  <c r="I7415" i="2"/>
  <c r="I7416" i="2"/>
  <c r="I7417" i="2"/>
  <c r="I7418" i="2"/>
  <c r="I7419" i="2"/>
  <c r="I7420" i="2"/>
  <c r="I7421" i="2"/>
  <c r="I7422" i="2"/>
  <c r="I7423" i="2"/>
  <c r="I7424" i="2"/>
  <c r="I7425" i="2"/>
  <c r="I7426" i="2"/>
  <c r="I7427" i="2"/>
  <c r="I7428" i="2"/>
  <c r="I7429" i="2"/>
  <c r="I7430" i="2"/>
  <c r="I7431" i="2"/>
  <c r="I7432" i="2"/>
  <c r="I7433" i="2"/>
  <c r="I7434" i="2"/>
  <c r="I7435" i="2"/>
  <c r="I7436" i="2"/>
  <c r="I7437" i="2"/>
  <c r="I7438" i="2"/>
  <c r="I7439" i="2"/>
  <c r="I7440" i="2"/>
  <c r="I7441" i="2"/>
  <c r="I7442" i="2"/>
  <c r="I7443" i="2"/>
  <c r="I7444" i="2"/>
  <c r="I7445" i="2"/>
  <c r="I7446" i="2"/>
  <c r="I7447" i="2"/>
  <c r="I7448" i="2"/>
  <c r="I7449" i="2"/>
  <c r="I7450" i="2"/>
  <c r="I7451" i="2"/>
  <c r="I7452" i="2"/>
  <c r="I7453" i="2"/>
  <c r="I7454" i="2"/>
  <c r="I7455" i="2"/>
  <c r="I7456" i="2"/>
  <c r="I7457" i="2"/>
  <c r="I7458" i="2"/>
  <c r="I7459" i="2"/>
  <c r="I7460" i="2"/>
  <c r="I7461" i="2"/>
  <c r="I7462" i="2"/>
  <c r="I7463" i="2"/>
  <c r="I7464" i="2"/>
  <c r="I7465" i="2"/>
  <c r="I7466" i="2"/>
  <c r="I7467" i="2"/>
  <c r="I7468" i="2"/>
  <c r="I7469" i="2"/>
  <c r="I7470" i="2"/>
  <c r="I7471" i="2"/>
  <c r="I7472" i="2"/>
  <c r="I7473" i="2"/>
  <c r="I7474" i="2"/>
  <c r="I7475" i="2"/>
  <c r="I7476" i="2"/>
  <c r="I7477" i="2"/>
  <c r="I7478" i="2"/>
  <c r="I7479" i="2"/>
  <c r="I7480" i="2"/>
  <c r="I7481" i="2"/>
  <c r="I7482" i="2"/>
  <c r="I7483" i="2"/>
  <c r="I7484" i="2"/>
  <c r="I7485" i="2"/>
  <c r="I7486" i="2"/>
  <c r="I7487" i="2"/>
  <c r="I7488" i="2"/>
  <c r="I7489" i="2"/>
  <c r="I7490" i="2"/>
  <c r="I7491" i="2"/>
  <c r="I7492" i="2"/>
  <c r="I7493" i="2"/>
  <c r="I7494" i="2"/>
  <c r="I7495" i="2"/>
  <c r="I7496" i="2"/>
  <c r="I7497" i="2"/>
  <c r="I7498" i="2"/>
  <c r="I7499" i="2"/>
  <c r="I7500" i="2"/>
  <c r="I7501" i="2"/>
  <c r="I7502" i="2"/>
  <c r="I7503" i="2"/>
  <c r="I7504" i="2"/>
  <c r="I7505" i="2"/>
  <c r="I7506" i="2"/>
  <c r="I7507" i="2"/>
  <c r="I7508" i="2"/>
  <c r="I7509" i="2"/>
  <c r="I7510" i="2"/>
  <c r="I7511" i="2"/>
  <c r="I7512" i="2"/>
  <c r="I7513" i="2"/>
  <c r="I7514" i="2"/>
  <c r="I7515" i="2"/>
  <c r="I7516" i="2"/>
  <c r="I7517" i="2"/>
  <c r="I7518" i="2"/>
  <c r="I7519" i="2"/>
  <c r="I7520" i="2"/>
  <c r="I7521" i="2"/>
  <c r="I7522" i="2"/>
  <c r="I7523" i="2"/>
  <c r="I7524" i="2"/>
  <c r="I7525" i="2"/>
  <c r="I7526" i="2"/>
  <c r="I7527" i="2"/>
  <c r="I7528" i="2"/>
  <c r="I7529" i="2"/>
  <c r="I7530" i="2"/>
  <c r="I7531" i="2"/>
  <c r="I7532" i="2"/>
  <c r="I7533" i="2"/>
  <c r="I7534" i="2"/>
  <c r="I7535" i="2"/>
  <c r="I7536" i="2"/>
  <c r="I7537" i="2"/>
  <c r="I7538" i="2"/>
  <c r="I7539" i="2"/>
  <c r="I7540" i="2"/>
  <c r="I7541" i="2"/>
  <c r="I7542" i="2"/>
  <c r="I7543" i="2"/>
  <c r="I7544" i="2"/>
  <c r="I7545" i="2"/>
  <c r="I7546" i="2"/>
  <c r="I7547" i="2"/>
  <c r="I7548" i="2"/>
  <c r="I7549" i="2"/>
  <c r="I7550" i="2"/>
  <c r="I7551" i="2"/>
  <c r="I7552" i="2"/>
  <c r="I7553" i="2"/>
  <c r="I7554" i="2"/>
  <c r="I7555" i="2"/>
  <c r="I7556" i="2"/>
  <c r="I7557" i="2"/>
  <c r="I7558" i="2"/>
  <c r="I7559" i="2"/>
  <c r="I7560" i="2"/>
  <c r="I7561" i="2"/>
  <c r="I7562" i="2"/>
  <c r="I7563" i="2"/>
  <c r="I7564" i="2"/>
  <c r="I7565" i="2"/>
  <c r="I7566" i="2"/>
  <c r="I7567" i="2"/>
  <c r="I7568" i="2"/>
  <c r="I7569" i="2"/>
  <c r="I7570" i="2"/>
  <c r="I7571" i="2"/>
  <c r="I7572" i="2"/>
  <c r="I7573" i="2"/>
  <c r="I7574" i="2"/>
  <c r="I7575" i="2"/>
  <c r="I7576" i="2"/>
  <c r="I7577" i="2"/>
  <c r="I7578" i="2"/>
  <c r="I7579" i="2"/>
  <c r="I7580" i="2"/>
  <c r="I7581" i="2"/>
  <c r="I7582" i="2"/>
  <c r="I7583" i="2"/>
  <c r="I7584" i="2"/>
  <c r="I7585" i="2"/>
  <c r="I7586" i="2"/>
  <c r="I7587" i="2"/>
  <c r="I7588" i="2"/>
  <c r="I7589" i="2"/>
  <c r="I7590" i="2"/>
  <c r="I7591" i="2"/>
  <c r="I7592" i="2"/>
  <c r="I7593" i="2"/>
  <c r="I7594" i="2"/>
  <c r="I7595" i="2"/>
  <c r="I7596" i="2"/>
  <c r="I7597" i="2"/>
  <c r="I7598" i="2"/>
  <c r="I7599" i="2"/>
  <c r="I7600" i="2"/>
  <c r="I7601" i="2"/>
  <c r="I7602" i="2"/>
  <c r="I7603" i="2"/>
  <c r="I7604" i="2"/>
  <c r="I7605" i="2"/>
  <c r="I7606" i="2"/>
  <c r="I7607" i="2"/>
  <c r="I7608" i="2"/>
  <c r="I7609" i="2"/>
  <c r="I7610" i="2"/>
  <c r="I7611" i="2"/>
  <c r="I7612" i="2"/>
  <c r="I7613" i="2"/>
  <c r="I7614" i="2"/>
  <c r="I7615" i="2"/>
  <c r="I7616" i="2"/>
  <c r="I7617" i="2"/>
  <c r="I7618" i="2"/>
  <c r="I7619" i="2"/>
  <c r="I7620" i="2"/>
  <c r="I7621" i="2"/>
  <c r="I7622" i="2"/>
  <c r="I7623" i="2"/>
  <c r="I7624" i="2"/>
  <c r="I7625" i="2"/>
  <c r="I7626" i="2"/>
  <c r="I7627" i="2"/>
  <c r="I7628" i="2"/>
  <c r="I7629" i="2"/>
  <c r="I7630" i="2"/>
  <c r="I7631" i="2"/>
  <c r="I7632" i="2"/>
  <c r="I7633" i="2"/>
  <c r="I7634" i="2"/>
  <c r="I7635" i="2"/>
  <c r="I7636" i="2"/>
  <c r="I7637" i="2"/>
  <c r="I7638" i="2"/>
  <c r="I7639" i="2"/>
  <c r="I7640" i="2"/>
  <c r="I7641" i="2"/>
  <c r="I7642" i="2"/>
  <c r="I7643" i="2"/>
  <c r="I7644" i="2"/>
  <c r="I7645" i="2"/>
  <c r="I7646" i="2"/>
  <c r="I7647" i="2"/>
  <c r="I7648" i="2"/>
  <c r="I7649" i="2"/>
  <c r="I7650" i="2"/>
  <c r="I7651" i="2"/>
  <c r="I7652" i="2"/>
  <c r="I7653" i="2"/>
  <c r="I7654" i="2"/>
  <c r="I7655" i="2"/>
  <c r="I7656" i="2"/>
  <c r="I7657" i="2"/>
  <c r="I7658" i="2"/>
  <c r="I7659" i="2"/>
  <c r="I7660" i="2"/>
  <c r="I7661" i="2"/>
  <c r="I7662" i="2"/>
  <c r="I7663" i="2"/>
  <c r="I7664" i="2"/>
  <c r="I7665" i="2"/>
  <c r="I7666" i="2"/>
  <c r="I7667" i="2"/>
  <c r="I7668" i="2"/>
  <c r="I7669" i="2"/>
  <c r="I7670" i="2"/>
  <c r="I7671" i="2"/>
  <c r="I7672" i="2"/>
  <c r="I7673" i="2"/>
  <c r="I7674" i="2"/>
  <c r="I7675" i="2"/>
  <c r="I7676" i="2"/>
  <c r="I7677" i="2"/>
  <c r="I7678" i="2"/>
  <c r="I7679" i="2"/>
  <c r="I7680" i="2"/>
  <c r="I7681" i="2"/>
  <c r="I7682" i="2"/>
  <c r="I7683" i="2"/>
  <c r="I7684" i="2"/>
  <c r="I7685" i="2"/>
  <c r="I7686" i="2"/>
  <c r="I7687" i="2"/>
  <c r="I7688" i="2"/>
  <c r="I7689" i="2"/>
  <c r="I7690" i="2"/>
  <c r="I7691" i="2"/>
  <c r="I7692" i="2"/>
  <c r="I7693" i="2"/>
  <c r="I7694" i="2"/>
  <c r="I7695" i="2"/>
  <c r="I7696" i="2"/>
  <c r="I7697" i="2"/>
  <c r="I7698" i="2"/>
  <c r="I7699" i="2"/>
  <c r="I7700" i="2"/>
  <c r="I7701" i="2"/>
  <c r="I7702" i="2"/>
  <c r="I7703" i="2"/>
  <c r="I7704" i="2"/>
  <c r="I7705" i="2"/>
  <c r="I7706" i="2"/>
  <c r="I7707" i="2"/>
  <c r="I7708" i="2"/>
  <c r="I7709" i="2"/>
  <c r="I7710" i="2"/>
  <c r="I7711" i="2"/>
  <c r="I7712" i="2"/>
  <c r="I7713" i="2"/>
  <c r="I7714" i="2"/>
  <c r="I7715" i="2"/>
  <c r="I7716" i="2"/>
  <c r="I7717" i="2"/>
  <c r="I7718" i="2"/>
  <c r="I7719" i="2"/>
  <c r="I7720" i="2"/>
  <c r="I7721" i="2"/>
  <c r="I7722" i="2"/>
  <c r="I7723" i="2"/>
  <c r="I7724" i="2"/>
  <c r="I7725" i="2"/>
  <c r="I7726" i="2"/>
  <c r="I7727" i="2"/>
  <c r="I7728" i="2"/>
  <c r="I7729" i="2"/>
  <c r="I7730" i="2"/>
  <c r="I7731" i="2"/>
  <c r="I7732" i="2"/>
  <c r="I7733" i="2"/>
  <c r="I7734" i="2"/>
  <c r="I7735" i="2"/>
  <c r="I7736" i="2"/>
  <c r="I7737" i="2"/>
  <c r="I7738" i="2"/>
  <c r="I7739" i="2"/>
  <c r="I7740" i="2"/>
  <c r="I7741" i="2"/>
  <c r="I7742" i="2"/>
  <c r="I7743" i="2"/>
  <c r="I7744" i="2"/>
  <c r="I7745" i="2"/>
  <c r="I7746" i="2"/>
  <c r="I7747" i="2"/>
  <c r="I7748" i="2"/>
  <c r="I7749" i="2"/>
  <c r="I7750" i="2"/>
  <c r="I7751" i="2"/>
  <c r="I7752" i="2"/>
  <c r="I7753" i="2"/>
  <c r="I7754" i="2"/>
  <c r="I7755" i="2"/>
  <c r="I7756" i="2"/>
  <c r="I7757" i="2"/>
  <c r="I7758" i="2"/>
  <c r="I7759" i="2"/>
  <c r="I7760" i="2"/>
  <c r="I7761" i="2"/>
  <c r="I7762" i="2"/>
  <c r="I7763" i="2"/>
  <c r="I7764" i="2"/>
  <c r="I7765" i="2"/>
  <c r="I7766" i="2"/>
  <c r="I7767" i="2"/>
  <c r="I7768" i="2"/>
  <c r="I7769" i="2"/>
  <c r="I7770" i="2"/>
  <c r="I7771" i="2"/>
  <c r="I7772" i="2"/>
  <c r="I7773" i="2"/>
  <c r="I7774" i="2"/>
  <c r="I7775" i="2"/>
  <c r="I7776" i="2"/>
  <c r="I7777" i="2"/>
  <c r="I7778" i="2"/>
  <c r="I7779" i="2"/>
  <c r="I7780" i="2"/>
  <c r="I7781" i="2"/>
  <c r="I7782" i="2"/>
  <c r="I7783" i="2"/>
  <c r="I7784" i="2"/>
  <c r="I7785" i="2"/>
  <c r="I7786" i="2"/>
  <c r="I7787" i="2"/>
  <c r="I7788" i="2"/>
  <c r="I7789" i="2"/>
  <c r="I7790" i="2"/>
  <c r="I7791" i="2"/>
  <c r="I7792" i="2"/>
  <c r="I7793" i="2"/>
  <c r="I7794" i="2"/>
  <c r="I7795" i="2"/>
  <c r="I7796" i="2"/>
  <c r="I7797" i="2"/>
  <c r="I7798" i="2"/>
  <c r="I7799" i="2"/>
  <c r="I7800" i="2"/>
  <c r="I7801" i="2"/>
  <c r="I7802" i="2"/>
  <c r="I7803" i="2"/>
  <c r="I7804" i="2"/>
  <c r="I7805" i="2"/>
  <c r="I7806" i="2"/>
  <c r="I7807" i="2"/>
  <c r="I7808" i="2"/>
  <c r="I7809" i="2"/>
  <c r="I7810" i="2"/>
  <c r="I7811" i="2"/>
  <c r="I7812" i="2"/>
  <c r="I7813" i="2"/>
  <c r="I7814" i="2"/>
  <c r="I7815" i="2"/>
  <c r="I7816" i="2"/>
  <c r="I7817" i="2"/>
  <c r="I7818" i="2"/>
  <c r="I7819" i="2"/>
  <c r="I7820" i="2"/>
  <c r="I7821" i="2"/>
  <c r="I7822" i="2"/>
  <c r="I7823" i="2"/>
  <c r="I7824" i="2"/>
  <c r="I7825" i="2"/>
  <c r="I7826" i="2"/>
  <c r="I7827" i="2"/>
  <c r="I7828" i="2"/>
  <c r="I7829" i="2"/>
  <c r="I7830" i="2"/>
  <c r="I7831" i="2"/>
  <c r="I7832" i="2"/>
  <c r="I7833" i="2"/>
  <c r="I7834" i="2"/>
  <c r="I7835" i="2"/>
  <c r="I7836" i="2"/>
  <c r="I7837" i="2"/>
  <c r="I7838" i="2"/>
  <c r="I7839" i="2"/>
  <c r="I7840" i="2"/>
  <c r="I7841" i="2"/>
  <c r="I7842" i="2"/>
  <c r="I7843" i="2"/>
  <c r="I7844" i="2"/>
  <c r="I7845" i="2"/>
  <c r="I7846" i="2"/>
  <c r="I7847" i="2"/>
  <c r="I7848" i="2"/>
  <c r="I7849" i="2"/>
  <c r="I7850" i="2"/>
  <c r="I7851" i="2"/>
  <c r="I7852" i="2"/>
  <c r="I7853" i="2"/>
  <c r="I7854" i="2"/>
  <c r="I7855" i="2"/>
  <c r="I7856" i="2"/>
  <c r="I7857" i="2"/>
  <c r="I7858" i="2"/>
  <c r="I7859" i="2"/>
  <c r="I7860" i="2"/>
  <c r="I7861" i="2"/>
  <c r="I7862" i="2"/>
  <c r="I7863" i="2"/>
  <c r="I7864" i="2"/>
  <c r="I7865" i="2"/>
  <c r="I7866" i="2"/>
  <c r="I7867" i="2"/>
  <c r="I7868" i="2"/>
  <c r="I7869" i="2"/>
  <c r="I7870" i="2"/>
  <c r="I7871" i="2"/>
  <c r="I7872" i="2"/>
  <c r="I7873" i="2"/>
  <c r="I7874" i="2"/>
  <c r="I7875" i="2"/>
  <c r="I7876" i="2"/>
  <c r="I7877" i="2"/>
  <c r="I7878" i="2"/>
  <c r="I7879" i="2"/>
  <c r="I7880" i="2"/>
  <c r="I7881" i="2"/>
  <c r="I7882" i="2"/>
  <c r="I7883" i="2"/>
  <c r="I7884" i="2"/>
  <c r="I7885" i="2"/>
  <c r="I7886" i="2"/>
  <c r="I7887" i="2"/>
  <c r="I7888" i="2"/>
  <c r="I7889" i="2"/>
  <c r="I7890" i="2"/>
  <c r="I7891" i="2"/>
  <c r="I7892" i="2"/>
  <c r="I7893" i="2"/>
  <c r="I7894" i="2"/>
  <c r="I7895" i="2"/>
  <c r="I7896" i="2"/>
  <c r="I7897" i="2"/>
  <c r="I7898" i="2"/>
  <c r="I7899" i="2"/>
  <c r="I7900" i="2"/>
  <c r="I7901" i="2"/>
  <c r="I7902" i="2"/>
  <c r="I7903" i="2"/>
  <c r="I7904" i="2"/>
  <c r="I7905" i="2"/>
  <c r="I7906" i="2"/>
  <c r="I7907" i="2"/>
  <c r="I7908" i="2"/>
  <c r="I7909" i="2"/>
  <c r="I7910" i="2"/>
  <c r="I7911" i="2"/>
  <c r="I7912" i="2"/>
  <c r="I7913" i="2"/>
  <c r="I7914" i="2"/>
  <c r="I7915" i="2"/>
  <c r="I7916" i="2"/>
  <c r="I7917" i="2"/>
  <c r="I7918" i="2"/>
  <c r="I7919" i="2"/>
  <c r="I7920" i="2"/>
  <c r="I7921" i="2"/>
  <c r="I7922" i="2"/>
  <c r="I7923" i="2"/>
  <c r="I7924" i="2"/>
  <c r="I7925" i="2"/>
  <c r="I7926" i="2"/>
  <c r="I7927" i="2"/>
  <c r="I7928" i="2"/>
  <c r="I7929" i="2"/>
  <c r="I7930" i="2"/>
  <c r="I7931" i="2"/>
  <c r="I7932" i="2"/>
  <c r="I7933" i="2"/>
  <c r="I7934" i="2"/>
  <c r="I7935" i="2"/>
  <c r="I7936" i="2"/>
  <c r="I7937" i="2"/>
  <c r="I7938" i="2"/>
  <c r="I7939" i="2"/>
  <c r="I7940" i="2"/>
  <c r="I7941" i="2"/>
  <c r="I7942" i="2"/>
  <c r="I7943" i="2"/>
  <c r="I7944" i="2"/>
  <c r="I7945" i="2"/>
  <c r="I7946" i="2"/>
  <c r="I7947" i="2"/>
  <c r="I7948" i="2"/>
  <c r="I7949" i="2"/>
  <c r="I7950" i="2"/>
  <c r="I7951" i="2"/>
  <c r="I7952" i="2"/>
  <c r="I7953" i="2"/>
  <c r="I7954" i="2"/>
  <c r="I7955" i="2"/>
  <c r="I7956" i="2"/>
  <c r="I7957" i="2"/>
  <c r="I7958" i="2"/>
  <c r="I7959" i="2"/>
  <c r="I7960" i="2"/>
  <c r="I7961" i="2"/>
  <c r="I7962" i="2"/>
  <c r="I7963" i="2"/>
  <c r="I7964" i="2"/>
  <c r="I7965" i="2"/>
  <c r="I7966" i="2"/>
  <c r="I7967" i="2"/>
  <c r="I7968" i="2"/>
  <c r="I7969" i="2"/>
  <c r="I7970" i="2"/>
  <c r="I7971" i="2"/>
  <c r="I7972" i="2"/>
  <c r="I7973" i="2"/>
  <c r="I7974" i="2"/>
  <c r="I7975" i="2"/>
  <c r="I7976" i="2"/>
  <c r="I7977" i="2"/>
  <c r="I7978" i="2"/>
  <c r="I7979" i="2"/>
  <c r="I7980" i="2"/>
  <c r="I7981" i="2"/>
  <c r="I7982" i="2"/>
  <c r="I7983" i="2"/>
  <c r="I7984" i="2"/>
  <c r="I7985" i="2"/>
  <c r="I7986" i="2"/>
  <c r="I7987" i="2"/>
  <c r="I7988" i="2"/>
  <c r="I7989" i="2"/>
  <c r="I7990" i="2"/>
  <c r="I7991" i="2"/>
  <c r="I7992" i="2"/>
  <c r="I7993" i="2"/>
  <c r="I7994" i="2"/>
  <c r="I7995" i="2"/>
  <c r="I7996" i="2"/>
  <c r="I7997" i="2"/>
  <c r="I7998" i="2"/>
  <c r="I7999" i="2"/>
  <c r="I8000" i="2"/>
  <c r="I8001" i="2"/>
  <c r="I8002" i="2"/>
  <c r="I8003" i="2"/>
  <c r="I8004" i="2"/>
  <c r="I8005" i="2"/>
  <c r="I8006" i="2"/>
  <c r="I8007" i="2"/>
  <c r="I8008" i="2"/>
  <c r="I8009" i="2"/>
  <c r="I8010" i="2"/>
  <c r="I8011" i="2"/>
  <c r="I8012" i="2"/>
  <c r="I8013" i="2"/>
  <c r="I8014" i="2"/>
  <c r="I8015" i="2"/>
  <c r="I8016" i="2"/>
  <c r="I8017" i="2"/>
  <c r="I8018" i="2"/>
  <c r="I8019" i="2"/>
  <c r="I8020" i="2"/>
  <c r="I8021" i="2"/>
  <c r="I8022" i="2"/>
  <c r="I8023" i="2"/>
  <c r="I8024" i="2"/>
  <c r="I8025" i="2"/>
  <c r="I8026" i="2"/>
  <c r="I8027" i="2"/>
  <c r="I8028" i="2"/>
  <c r="I8029" i="2"/>
  <c r="I8030" i="2"/>
  <c r="I8031" i="2"/>
  <c r="I8032" i="2"/>
  <c r="I8033" i="2"/>
  <c r="I8034" i="2"/>
  <c r="I8035" i="2"/>
  <c r="I8036" i="2"/>
  <c r="I8037" i="2"/>
  <c r="I8038" i="2"/>
  <c r="I8039" i="2"/>
  <c r="I8040" i="2"/>
  <c r="I8041" i="2"/>
  <c r="I8042" i="2"/>
  <c r="I8043" i="2"/>
  <c r="I8044" i="2"/>
  <c r="I8045" i="2"/>
  <c r="I8046" i="2"/>
  <c r="I8047" i="2"/>
  <c r="I8048" i="2"/>
  <c r="I8049" i="2"/>
  <c r="I8050" i="2"/>
  <c r="I8051" i="2"/>
  <c r="I8052" i="2"/>
  <c r="I8053" i="2"/>
  <c r="I8054" i="2"/>
  <c r="I8055" i="2"/>
  <c r="I8056" i="2"/>
  <c r="I8057" i="2"/>
  <c r="I8058" i="2"/>
  <c r="I8059" i="2"/>
  <c r="I8060" i="2"/>
  <c r="I8061" i="2"/>
  <c r="I8062" i="2"/>
  <c r="I8063" i="2"/>
  <c r="I8064" i="2"/>
  <c r="I8065" i="2"/>
  <c r="I8066" i="2"/>
  <c r="I8067" i="2"/>
  <c r="I8068" i="2"/>
  <c r="I8069" i="2"/>
  <c r="I8070" i="2"/>
  <c r="I8071" i="2"/>
  <c r="I8072" i="2"/>
  <c r="I8073" i="2"/>
  <c r="I8074" i="2"/>
  <c r="I8075" i="2"/>
  <c r="I8076" i="2"/>
  <c r="I8077" i="2"/>
  <c r="I8078" i="2"/>
  <c r="I8079" i="2"/>
  <c r="I8080" i="2"/>
  <c r="I8081" i="2"/>
  <c r="I8082" i="2"/>
  <c r="I8083" i="2"/>
  <c r="I8084" i="2"/>
  <c r="I8085" i="2"/>
  <c r="I8086" i="2"/>
  <c r="I8087" i="2"/>
  <c r="I8088" i="2"/>
  <c r="I8089" i="2"/>
  <c r="I8090" i="2"/>
  <c r="I8091" i="2"/>
  <c r="I8092" i="2"/>
  <c r="I8093" i="2"/>
  <c r="I8094" i="2"/>
  <c r="I8095" i="2"/>
  <c r="I8096" i="2"/>
  <c r="I8097" i="2"/>
  <c r="I8098" i="2"/>
  <c r="I8099" i="2"/>
  <c r="I8100" i="2"/>
  <c r="I8101" i="2"/>
  <c r="I8102" i="2"/>
  <c r="I8103" i="2"/>
  <c r="I8104" i="2"/>
  <c r="I8105" i="2"/>
  <c r="I8106" i="2"/>
  <c r="I8107" i="2"/>
  <c r="I8108" i="2"/>
  <c r="I8109" i="2"/>
  <c r="I8110" i="2"/>
  <c r="I8111" i="2"/>
  <c r="I8112" i="2"/>
  <c r="I8113" i="2"/>
  <c r="I8114" i="2"/>
  <c r="I8115" i="2"/>
  <c r="I8116" i="2"/>
  <c r="I8117" i="2"/>
  <c r="I8118" i="2"/>
  <c r="I8119" i="2"/>
  <c r="I8120" i="2"/>
  <c r="I8121" i="2"/>
  <c r="I8122" i="2"/>
  <c r="I8123" i="2"/>
  <c r="I8124" i="2"/>
  <c r="I8125" i="2"/>
  <c r="I8126" i="2"/>
  <c r="I8127" i="2"/>
  <c r="I8128" i="2"/>
  <c r="I8129" i="2"/>
  <c r="I8130" i="2"/>
  <c r="I8131" i="2"/>
  <c r="I8132" i="2"/>
  <c r="I8133" i="2"/>
  <c r="I8134" i="2"/>
  <c r="I8135" i="2"/>
  <c r="I8136" i="2"/>
  <c r="I8137" i="2"/>
  <c r="I8138" i="2"/>
  <c r="I8139" i="2"/>
  <c r="I8140" i="2"/>
  <c r="I8141" i="2"/>
  <c r="I8142" i="2"/>
  <c r="I8143" i="2"/>
  <c r="I8144" i="2"/>
  <c r="I8145" i="2"/>
  <c r="I8146" i="2"/>
  <c r="I8147" i="2"/>
  <c r="I8148" i="2"/>
  <c r="I8149" i="2"/>
  <c r="I8150" i="2"/>
  <c r="I8151" i="2"/>
  <c r="I8152" i="2"/>
  <c r="I8153" i="2"/>
  <c r="I8154" i="2"/>
  <c r="I8155" i="2"/>
  <c r="I8156" i="2"/>
  <c r="I8157" i="2"/>
  <c r="I8158" i="2"/>
  <c r="I8159" i="2"/>
  <c r="I8160" i="2"/>
  <c r="I8161" i="2"/>
  <c r="I8162" i="2"/>
  <c r="I8163" i="2"/>
  <c r="I8164" i="2"/>
  <c r="I8165" i="2"/>
  <c r="I8166" i="2"/>
  <c r="I8167" i="2"/>
  <c r="I8168" i="2"/>
  <c r="I8169" i="2"/>
  <c r="I8170" i="2"/>
  <c r="I8171" i="2"/>
  <c r="I8172" i="2"/>
  <c r="I8173" i="2"/>
  <c r="I8174" i="2"/>
  <c r="I8175" i="2"/>
  <c r="I8176" i="2"/>
  <c r="I8177" i="2"/>
  <c r="I8178" i="2"/>
  <c r="I8179" i="2"/>
  <c r="I8180" i="2"/>
  <c r="I8181" i="2"/>
  <c r="I8182" i="2"/>
  <c r="I8183" i="2"/>
  <c r="I8184" i="2"/>
  <c r="I8185" i="2"/>
  <c r="I8186" i="2"/>
  <c r="I8187" i="2"/>
  <c r="I8188" i="2"/>
  <c r="I8189" i="2"/>
  <c r="I8190" i="2"/>
  <c r="I8191" i="2"/>
  <c r="I8192" i="2"/>
  <c r="I8193" i="2"/>
  <c r="I8194" i="2"/>
  <c r="I8195" i="2"/>
  <c r="I8196" i="2"/>
  <c r="I8197" i="2"/>
  <c r="I8198" i="2"/>
  <c r="I8199" i="2"/>
  <c r="I8200" i="2"/>
  <c r="I8201" i="2"/>
  <c r="I8202" i="2"/>
  <c r="I8203" i="2"/>
  <c r="I8204" i="2"/>
  <c r="I8205" i="2"/>
  <c r="I8206" i="2"/>
  <c r="I8207" i="2"/>
  <c r="I8208" i="2"/>
  <c r="I8209" i="2"/>
  <c r="I8210" i="2"/>
  <c r="I8211" i="2"/>
  <c r="I8212" i="2"/>
  <c r="I8213" i="2"/>
  <c r="I8214" i="2"/>
  <c r="I8215" i="2"/>
  <c r="I8216" i="2"/>
  <c r="I8217" i="2"/>
  <c r="I8218" i="2"/>
  <c r="I8219" i="2"/>
  <c r="I8220" i="2"/>
  <c r="I8221" i="2"/>
  <c r="I8222" i="2"/>
  <c r="I8223" i="2"/>
  <c r="I8224" i="2"/>
  <c r="I8225" i="2"/>
  <c r="I8226" i="2"/>
  <c r="I8227" i="2"/>
  <c r="I8228" i="2"/>
  <c r="I8229" i="2"/>
  <c r="I8230" i="2"/>
  <c r="I8231" i="2"/>
  <c r="I8232" i="2"/>
  <c r="I8233" i="2"/>
  <c r="I8234" i="2"/>
  <c r="I8235" i="2"/>
  <c r="I8236" i="2"/>
  <c r="I8237" i="2"/>
  <c r="I8238" i="2"/>
  <c r="I8239" i="2"/>
  <c r="I8240" i="2"/>
  <c r="I8241" i="2"/>
  <c r="I8242" i="2"/>
  <c r="I8243" i="2"/>
  <c r="I8244" i="2"/>
  <c r="I8245" i="2"/>
  <c r="I8246" i="2"/>
  <c r="I8247" i="2"/>
  <c r="I8248" i="2"/>
  <c r="I8249" i="2"/>
  <c r="I8250" i="2"/>
  <c r="I8251" i="2"/>
  <c r="I8252" i="2"/>
  <c r="I8253" i="2"/>
  <c r="I8254" i="2"/>
  <c r="I8255" i="2"/>
  <c r="I8256" i="2"/>
  <c r="I8257" i="2"/>
  <c r="I8258" i="2"/>
  <c r="I8259" i="2"/>
  <c r="I8260" i="2"/>
  <c r="I8261" i="2"/>
  <c r="I8262" i="2"/>
  <c r="I8263" i="2"/>
  <c r="I8264" i="2"/>
  <c r="I8265" i="2"/>
  <c r="I8266" i="2"/>
  <c r="I8267" i="2"/>
  <c r="I8268" i="2"/>
  <c r="I8269" i="2"/>
  <c r="I8270" i="2"/>
  <c r="I8271" i="2"/>
  <c r="I8272" i="2"/>
  <c r="I8273" i="2"/>
  <c r="I8274" i="2"/>
  <c r="I8275" i="2"/>
  <c r="I8276" i="2"/>
  <c r="I8277" i="2"/>
  <c r="I8278" i="2"/>
  <c r="I8279" i="2"/>
  <c r="I8280" i="2"/>
  <c r="I8281" i="2"/>
  <c r="I8282" i="2"/>
  <c r="I8283" i="2"/>
  <c r="I8284" i="2"/>
  <c r="I8285" i="2"/>
  <c r="I8286" i="2"/>
  <c r="I8287" i="2"/>
  <c r="I8288" i="2"/>
  <c r="I8289" i="2"/>
  <c r="I8290" i="2"/>
  <c r="I8291" i="2"/>
  <c r="I8292" i="2"/>
  <c r="I8293" i="2"/>
  <c r="I8294" i="2"/>
  <c r="I8295" i="2"/>
  <c r="I8296" i="2"/>
  <c r="I8297" i="2"/>
  <c r="I8298" i="2"/>
  <c r="I8299" i="2"/>
  <c r="I8300" i="2"/>
  <c r="I8301" i="2"/>
  <c r="I8302" i="2"/>
  <c r="I8303" i="2"/>
  <c r="I8304" i="2"/>
  <c r="I8305" i="2"/>
  <c r="I8306" i="2"/>
  <c r="I8307" i="2"/>
  <c r="I8308" i="2"/>
  <c r="I8309" i="2"/>
  <c r="I8310" i="2"/>
  <c r="I8311" i="2"/>
  <c r="I8312" i="2"/>
  <c r="I8313" i="2"/>
  <c r="I8314" i="2"/>
  <c r="I8315" i="2"/>
  <c r="I8316" i="2"/>
  <c r="I8317" i="2"/>
  <c r="I8318" i="2"/>
  <c r="I8319" i="2"/>
  <c r="I8320" i="2"/>
  <c r="I8321" i="2"/>
  <c r="I8322" i="2"/>
  <c r="I8323" i="2"/>
  <c r="I8324" i="2"/>
  <c r="I8325" i="2"/>
  <c r="I8326" i="2"/>
  <c r="I8327" i="2"/>
  <c r="I8328" i="2"/>
  <c r="I8329" i="2"/>
  <c r="I8330" i="2"/>
  <c r="I8331" i="2"/>
  <c r="I8332" i="2"/>
  <c r="I8333" i="2"/>
  <c r="I8334" i="2"/>
  <c r="I8335" i="2"/>
  <c r="I8336" i="2"/>
  <c r="I8337" i="2"/>
  <c r="I8338" i="2"/>
  <c r="I8339" i="2"/>
  <c r="I8340" i="2"/>
  <c r="I8341" i="2"/>
  <c r="I8342" i="2"/>
  <c r="I8343" i="2"/>
  <c r="I8344" i="2"/>
  <c r="I8345" i="2"/>
  <c r="I8346" i="2"/>
  <c r="I8347" i="2"/>
  <c r="I8348" i="2"/>
  <c r="I8349" i="2"/>
  <c r="I8350" i="2"/>
  <c r="I8351" i="2"/>
  <c r="I8352" i="2"/>
  <c r="I8353" i="2"/>
  <c r="I8354" i="2"/>
  <c r="I8355" i="2"/>
  <c r="I8356" i="2"/>
  <c r="I8357" i="2"/>
  <c r="I8358" i="2"/>
  <c r="I8359" i="2"/>
  <c r="I8360" i="2"/>
  <c r="I8361" i="2"/>
  <c r="I8362" i="2"/>
  <c r="I8363" i="2"/>
  <c r="I8364" i="2"/>
  <c r="I8365" i="2"/>
  <c r="I8366" i="2"/>
  <c r="I8367" i="2"/>
  <c r="I8368" i="2"/>
  <c r="I8369" i="2"/>
  <c r="I8370" i="2"/>
  <c r="I8371" i="2"/>
  <c r="I8372" i="2"/>
  <c r="I8373" i="2"/>
  <c r="I8374" i="2"/>
  <c r="I8375" i="2"/>
  <c r="I8376" i="2"/>
  <c r="I8377" i="2"/>
  <c r="I8378" i="2"/>
  <c r="I8379" i="2"/>
  <c r="I8380" i="2"/>
  <c r="I8381" i="2"/>
  <c r="I8382" i="2"/>
  <c r="I8383" i="2"/>
  <c r="I8384" i="2"/>
  <c r="I8385" i="2"/>
  <c r="I8386" i="2"/>
  <c r="I8387" i="2"/>
  <c r="I8388" i="2"/>
  <c r="I8389" i="2"/>
  <c r="I8390" i="2"/>
  <c r="I8391" i="2"/>
  <c r="I8392" i="2"/>
  <c r="I8393" i="2"/>
  <c r="I8394" i="2"/>
  <c r="I8395" i="2"/>
  <c r="I8396" i="2"/>
  <c r="I8397" i="2"/>
  <c r="I8398" i="2"/>
  <c r="I8399" i="2"/>
  <c r="I8400" i="2"/>
  <c r="I8401" i="2"/>
  <c r="I8402" i="2"/>
  <c r="I8403" i="2"/>
  <c r="I8404" i="2"/>
  <c r="I8405" i="2"/>
  <c r="I8406" i="2"/>
  <c r="I8407" i="2"/>
  <c r="I8408" i="2"/>
  <c r="I8409" i="2"/>
  <c r="I8410" i="2"/>
  <c r="I8411" i="2"/>
  <c r="I8412" i="2"/>
  <c r="I8413" i="2"/>
  <c r="I8414" i="2"/>
  <c r="I8415" i="2"/>
  <c r="I8416" i="2"/>
  <c r="I8417" i="2"/>
  <c r="I8418" i="2"/>
  <c r="I8419" i="2"/>
  <c r="I8420" i="2"/>
  <c r="I8421" i="2"/>
  <c r="I8422" i="2"/>
  <c r="I8423" i="2"/>
  <c r="I8424" i="2"/>
  <c r="I8425" i="2"/>
  <c r="I8426" i="2"/>
  <c r="I8427" i="2"/>
  <c r="I8428" i="2"/>
  <c r="I8429" i="2"/>
  <c r="I8430" i="2"/>
  <c r="I8431" i="2"/>
  <c r="I8432" i="2"/>
  <c r="I8433" i="2"/>
  <c r="I8434" i="2"/>
  <c r="I8435" i="2"/>
  <c r="I8436" i="2"/>
  <c r="I8437" i="2"/>
  <c r="I8438" i="2"/>
  <c r="I8439" i="2"/>
  <c r="I8440" i="2"/>
  <c r="I8441" i="2"/>
  <c r="I8442" i="2"/>
  <c r="I8443" i="2"/>
  <c r="I8444" i="2"/>
  <c r="I8445" i="2"/>
  <c r="I8446" i="2"/>
  <c r="I8447" i="2"/>
  <c r="I8448" i="2"/>
  <c r="I8449" i="2"/>
  <c r="I8450" i="2"/>
  <c r="I8451" i="2"/>
  <c r="I8452" i="2"/>
  <c r="I8453" i="2"/>
  <c r="I8454" i="2"/>
  <c r="I8455" i="2"/>
  <c r="I8456" i="2"/>
  <c r="I8457" i="2"/>
  <c r="I8458" i="2"/>
  <c r="I8459" i="2"/>
  <c r="I8460" i="2"/>
  <c r="I8461" i="2"/>
  <c r="I8462" i="2"/>
  <c r="I8463" i="2"/>
  <c r="I8464" i="2"/>
  <c r="I8465" i="2"/>
  <c r="I8466" i="2"/>
  <c r="I8467" i="2"/>
  <c r="I8468" i="2"/>
  <c r="I8469" i="2"/>
  <c r="I8470" i="2"/>
  <c r="I8471" i="2"/>
  <c r="I8472" i="2"/>
  <c r="I8473" i="2"/>
  <c r="I8474" i="2"/>
  <c r="I8475" i="2"/>
  <c r="I8476" i="2"/>
  <c r="I8477" i="2"/>
  <c r="I8478" i="2"/>
  <c r="I8479" i="2"/>
  <c r="I8480" i="2"/>
  <c r="I8481" i="2"/>
  <c r="I8482" i="2"/>
  <c r="I8483" i="2"/>
  <c r="I8484" i="2"/>
  <c r="I8485" i="2"/>
  <c r="I8486" i="2"/>
  <c r="I8487" i="2"/>
  <c r="I8488" i="2"/>
  <c r="I8489" i="2"/>
  <c r="I8490" i="2"/>
  <c r="I8491" i="2"/>
  <c r="I8492" i="2"/>
  <c r="I8493" i="2"/>
  <c r="I8494" i="2"/>
  <c r="I8495" i="2"/>
  <c r="I8496" i="2"/>
  <c r="I8497" i="2"/>
  <c r="I8498" i="2"/>
  <c r="I8499" i="2"/>
  <c r="I8500" i="2"/>
  <c r="I8501" i="2"/>
  <c r="I8502" i="2"/>
  <c r="I8503" i="2"/>
  <c r="I8504" i="2"/>
  <c r="I8505" i="2"/>
  <c r="I8506" i="2"/>
  <c r="I8507" i="2"/>
  <c r="I8508" i="2"/>
  <c r="I8509" i="2"/>
  <c r="I8510" i="2"/>
  <c r="I8511" i="2"/>
  <c r="I8512" i="2"/>
  <c r="I8513" i="2"/>
  <c r="I8514" i="2"/>
  <c r="I8515" i="2"/>
  <c r="I8516" i="2"/>
  <c r="I8517" i="2"/>
  <c r="I8518" i="2"/>
  <c r="I8519" i="2"/>
  <c r="I8520" i="2"/>
  <c r="I8521" i="2"/>
  <c r="I8522" i="2"/>
  <c r="I8523" i="2"/>
  <c r="I8524" i="2"/>
  <c r="I8525" i="2"/>
  <c r="I8526" i="2"/>
  <c r="I8527" i="2"/>
  <c r="I8528" i="2"/>
  <c r="I8529" i="2"/>
  <c r="I8530" i="2"/>
  <c r="I8531" i="2"/>
  <c r="I8532" i="2"/>
  <c r="I8533" i="2"/>
  <c r="I8534" i="2"/>
  <c r="I8535" i="2"/>
  <c r="I8536" i="2"/>
  <c r="I8537" i="2"/>
  <c r="I8538" i="2"/>
  <c r="I8539" i="2"/>
  <c r="I8540" i="2"/>
  <c r="I8541" i="2"/>
  <c r="I8542" i="2"/>
  <c r="I8543" i="2"/>
  <c r="I8544" i="2"/>
  <c r="I8545" i="2"/>
  <c r="I8546" i="2"/>
  <c r="I8547" i="2"/>
  <c r="I8548" i="2"/>
  <c r="I8549" i="2"/>
  <c r="I8550" i="2"/>
  <c r="I8551" i="2"/>
  <c r="I8552" i="2"/>
  <c r="I8553" i="2"/>
  <c r="I8554" i="2"/>
  <c r="I8555" i="2"/>
  <c r="I8556" i="2"/>
  <c r="I8557" i="2"/>
  <c r="I8558" i="2"/>
  <c r="I8559" i="2"/>
  <c r="I8560" i="2"/>
  <c r="I8561" i="2"/>
  <c r="I8562" i="2"/>
  <c r="I8563" i="2"/>
  <c r="I8564" i="2"/>
  <c r="I8565" i="2"/>
  <c r="I8566" i="2"/>
  <c r="I8567" i="2"/>
  <c r="I8568" i="2"/>
  <c r="I8569" i="2"/>
  <c r="I8570" i="2"/>
  <c r="I8571" i="2"/>
  <c r="I8572" i="2"/>
  <c r="I8573" i="2"/>
  <c r="I8574" i="2"/>
  <c r="I8575" i="2"/>
  <c r="I8576" i="2"/>
  <c r="I8577" i="2"/>
  <c r="I8578" i="2"/>
  <c r="I8579" i="2"/>
  <c r="I8580" i="2"/>
  <c r="I8581" i="2"/>
  <c r="I8582" i="2"/>
  <c r="I8583" i="2"/>
  <c r="I8584" i="2"/>
  <c r="I8585" i="2"/>
  <c r="I8586" i="2"/>
  <c r="I8587" i="2"/>
  <c r="I8588" i="2"/>
  <c r="I8589" i="2"/>
  <c r="I8590" i="2"/>
  <c r="I8591" i="2"/>
  <c r="I8592" i="2"/>
  <c r="I8593" i="2"/>
  <c r="I8594" i="2"/>
  <c r="I8595" i="2"/>
  <c r="I8596" i="2"/>
  <c r="I8597" i="2"/>
  <c r="I8598" i="2"/>
  <c r="I8599" i="2"/>
  <c r="I8600" i="2"/>
  <c r="I8601" i="2"/>
  <c r="I8602" i="2"/>
  <c r="I8603" i="2"/>
  <c r="I8604" i="2"/>
  <c r="I8605" i="2"/>
  <c r="I8606" i="2"/>
  <c r="I8607" i="2"/>
  <c r="I8608" i="2"/>
  <c r="I8609" i="2"/>
  <c r="I8610" i="2"/>
  <c r="I8611" i="2"/>
  <c r="I8612" i="2"/>
  <c r="I8613" i="2"/>
  <c r="I8614" i="2"/>
  <c r="I8615" i="2"/>
  <c r="I8616" i="2"/>
  <c r="I8617" i="2"/>
  <c r="I8618" i="2"/>
  <c r="I8619" i="2"/>
  <c r="I8620" i="2"/>
  <c r="I8621" i="2"/>
  <c r="I8622" i="2"/>
  <c r="I8623" i="2"/>
  <c r="I8624" i="2"/>
  <c r="I8625" i="2"/>
  <c r="I8626" i="2"/>
  <c r="I8627" i="2"/>
  <c r="I8628" i="2"/>
  <c r="I8629" i="2"/>
  <c r="I8630" i="2"/>
  <c r="I8631" i="2"/>
  <c r="I8632" i="2"/>
  <c r="I8633" i="2"/>
  <c r="I8634" i="2"/>
  <c r="I8635" i="2"/>
  <c r="I8636" i="2"/>
  <c r="I8637" i="2"/>
  <c r="I8638" i="2"/>
  <c r="I8639" i="2"/>
  <c r="I8640" i="2"/>
  <c r="I8641" i="2"/>
  <c r="I8642" i="2"/>
  <c r="I8643" i="2"/>
  <c r="I8644" i="2"/>
  <c r="I8645" i="2"/>
  <c r="I8646" i="2"/>
  <c r="I8647" i="2"/>
  <c r="I8648" i="2"/>
  <c r="I8649" i="2"/>
  <c r="I8650" i="2"/>
  <c r="I8651" i="2"/>
  <c r="I8652" i="2"/>
  <c r="I8653" i="2"/>
  <c r="I8654" i="2"/>
  <c r="I8655" i="2"/>
  <c r="I8656" i="2"/>
  <c r="I8657" i="2"/>
  <c r="I8658" i="2"/>
  <c r="I8659" i="2"/>
  <c r="I8660" i="2"/>
  <c r="I8661" i="2"/>
  <c r="I8662" i="2"/>
  <c r="I8663" i="2"/>
  <c r="I8664" i="2"/>
  <c r="I8665" i="2"/>
  <c r="I8666" i="2"/>
  <c r="I8667" i="2"/>
  <c r="I8668" i="2"/>
  <c r="I8669" i="2"/>
  <c r="I8670" i="2"/>
  <c r="I8671" i="2"/>
  <c r="I8672" i="2"/>
  <c r="I8673" i="2"/>
  <c r="I8674" i="2"/>
  <c r="I8675" i="2"/>
  <c r="I8676" i="2"/>
  <c r="I8677" i="2"/>
  <c r="I8678" i="2"/>
  <c r="I8679" i="2"/>
  <c r="I8680" i="2"/>
  <c r="I8681" i="2"/>
  <c r="I8682" i="2"/>
  <c r="I8683" i="2"/>
  <c r="I8684" i="2"/>
  <c r="I8685" i="2"/>
  <c r="I8686" i="2"/>
  <c r="I8687" i="2"/>
  <c r="I8688" i="2"/>
  <c r="I8689" i="2"/>
  <c r="I8690" i="2"/>
  <c r="I8691" i="2"/>
  <c r="I8692" i="2"/>
  <c r="I8693" i="2"/>
  <c r="I8694" i="2"/>
  <c r="I8695" i="2"/>
  <c r="I8696" i="2"/>
  <c r="I8697" i="2"/>
  <c r="I8698" i="2"/>
  <c r="I8699" i="2"/>
  <c r="I8700" i="2"/>
  <c r="I8701" i="2"/>
  <c r="I8702" i="2"/>
  <c r="I8703" i="2"/>
  <c r="I8704" i="2"/>
  <c r="I8705" i="2"/>
  <c r="I8706" i="2"/>
  <c r="I8707" i="2"/>
  <c r="I8708" i="2"/>
  <c r="I8709" i="2"/>
  <c r="I8710" i="2"/>
  <c r="I8711" i="2"/>
  <c r="I8712" i="2"/>
  <c r="I8713" i="2"/>
  <c r="I8714" i="2"/>
  <c r="I8715" i="2"/>
  <c r="I8716" i="2"/>
  <c r="I8717" i="2"/>
  <c r="I8718" i="2"/>
  <c r="I8719" i="2"/>
  <c r="I8720" i="2"/>
  <c r="I8721" i="2"/>
  <c r="I8722" i="2"/>
  <c r="I8723" i="2"/>
  <c r="I8724" i="2"/>
  <c r="I8725" i="2"/>
  <c r="I8726" i="2"/>
  <c r="I8727" i="2"/>
  <c r="I8728" i="2"/>
  <c r="I8729" i="2"/>
  <c r="I8730" i="2"/>
  <c r="I8731" i="2"/>
  <c r="I8732" i="2"/>
  <c r="I8733" i="2"/>
  <c r="I8734" i="2"/>
  <c r="I8735" i="2"/>
  <c r="I8736" i="2"/>
  <c r="I8737" i="2"/>
  <c r="I8738" i="2"/>
  <c r="I8739" i="2"/>
  <c r="I8740" i="2"/>
  <c r="I8741" i="2"/>
  <c r="I8742" i="2"/>
  <c r="I8743" i="2"/>
  <c r="I8744" i="2"/>
  <c r="I8745" i="2"/>
  <c r="I8746" i="2"/>
  <c r="I8747" i="2"/>
  <c r="I8748" i="2"/>
  <c r="I8749" i="2"/>
  <c r="I8750" i="2"/>
  <c r="I8751" i="2"/>
  <c r="I8752" i="2"/>
  <c r="I8753" i="2"/>
  <c r="I8754" i="2"/>
  <c r="I8755" i="2"/>
  <c r="I8756" i="2"/>
  <c r="I8757" i="2"/>
  <c r="I8758" i="2"/>
  <c r="I8759" i="2"/>
  <c r="I8760" i="2"/>
  <c r="I8761" i="2"/>
  <c r="I8762" i="2"/>
  <c r="I8763" i="2"/>
  <c r="I8764" i="2"/>
  <c r="I8765" i="2"/>
  <c r="I8766" i="2"/>
  <c r="I8767" i="2"/>
  <c r="I8768" i="2"/>
  <c r="I8769" i="2"/>
  <c r="I8770" i="2"/>
  <c r="I8771" i="2"/>
  <c r="I8772" i="2"/>
  <c r="I8773" i="2"/>
  <c r="I8774" i="2"/>
  <c r="I8775" i="2"/>
  <c r="I8776" i="2"/>
  <c r="I8777" i="2"/>
  <c r="I8778" i="2"/>
  <c r="I8779" i="2"/>
  <c r="I8780" i="2"/>
  <c r="I8781" i="2"/>
  <c r="I8782" i="2"/>
  <c r="I8783" i="2"/>
  <c r="I8784" i="2"/>
  <c r="I8785" i="2"/>
  <c r="I8786" i="2"/>
  <c r="I8787" i="2"/>
  <c r="I8788" i="2"/>
  <c r="I8789" i="2"/>
  <c r="I8790" i="2"/>
  <c r="I8791" i="2"/>
  <c r="I8792" i="2"/>
  <c r="I8793" i="2"/>
  <c r="I8794" i="2"/>
  <c r="I8795" i="2"/>
  <c r="I8796" i="2"/>
  <c r="I8797" i="2"/>
  <c r="I8798" i="2"/>
  <c r="I8799" i="2"/>
  <c r="I8800" i="2"/>
  <c r="I8801" i="2"/>
  <c r="I8802" i="2"/>
  <c r="I8803" i="2"/>
  <c r="I8804" i="2"/>
  <c r="I8805" i="2"/>
  <c r="I8806" i="2"/>
  <c r="I8807" i="2"/>
  <c r="I8808" i="2"/>
  <c r="I8809" i="2"/>
  <c r="I8810" i="2"/>
  <c r="I8811" i="2"/>
  <c r="I8812" i="2"/>
  <c r="I8813" i="2"/>
  <c r="I8814" i="2"/>
  <c r="I8815" i="2"/>
  <c r="I8816" i="2"/>
  <c r="I8817" i="2"/>
  <c r="I8818" i="2"/>
  <c r="I8819" i="2"/>
  <c r="I8820" i="2"/>
  <c r="I8821" i="2"/>
  <c r="I8822" i="2"/>
  <c r="I8823" i="2"/>
  <c r="I8824" i="2"/>
  <c r="I8825" i="2"/>
  <c r="I8826" i="2"/>
  <c r="I8827" i="2"/>
  <c r="I8828" i="2"/>
  <c r="I8829" i="2"/>
  <c r="I8830" i="2"/>
  <c r="I8831" i="2"/>
  <c r="I8832" i="2"/>
  <c r="I8833" i="2"/>
  <c r="I8834" i="2"/>
  <c r="I8835" i="2"/>
  <c r="I8836" i="2"/>
  <c r="I8837" i="2"/>
  <c r="I8838" i="2"/>
  <c r="I8839" i="2"/>
  <c r="I8840" i="2"/>
  <c r="I8841" i="2"/>
  <c r="I8842" i="2"/>
  <c r="I8843" i="2"/>
  <c r="I8844" i="2"/>
  <c r="I8845" i="2"/>
  <c r="I8846" i="2"/>
  <c r="I8847" i="2"/>
  <c r="I8848" i="2"/>
  <c r="I8849" i="2"/>
  <c r="I8850" i="2"/>
  <c r="I8851" i="2"/>
  <c r="I8852" i="2"/>
  <c r="I8853" i="2"/>
  <c r="I8854" i="2"/>
  <c r="I8855" i="2"/>
  <c r="I8856" i="2"/>
  <c r="I8857" i="2"/>
  <c r="I8858" i="2"/>
  <c r="I8859" i="2"/>
  <c r="I8860" i="2"/>
  <c r="I8861" i="2"/>
  <c r="I8862" i="2"/>
  <c r="I8863" i="2"/>
  <c r="I8864" i="2"/>
  <c r="I8865" i="2"/>
  <c r="I8866" i="2"/>
  <c r="I8867" i="2"/>
  <c r="I8868" i="2"/>
  <c r="I8869" i="2"/>
  <c r="I8870" i="2"/>
  <c r="I8871" i="2"/>
  <c r="I8872" i="2"/>
  <c r="I8873" i="2"/>
  <c r="I8874" i="2"/>
  <c r="I8875" i="2"/>
  <c r="I8876" i="2"/>
  <c r="I8877" i="2"/>
  <c r="I8878" i="2"/>
  <c r="I8879" i="2"/>
  <c r="I8880" i="2"/>
  <c r="I8881" i="2"/>
  <c r="I8882" i="2"/>
  <c r="I8883" i="2"/>
  <c r="I8884" i="2"/>
  <c r="I8885" i="2"/>
  <c r="I8886" i="2"/>
  <c r="I8887" i="2"/>
  <c r="I8888" i="2"/>
  <c r="I8889" i="2"/>
  <c r="I8890" i="2"/>
  <c r="I8891" i="2"/>
  <c r="I8892" i="2"/>
  <c r="I8893" i="2"/>
  <c r="I8894" i="2"/>
  <c r="I8895" i="2"/>
  <c r="I8896" i="2"/>
  <c r="I8897" i="2"/>
  <c r="I8898" i="2"/>
  <c r="I8899" i="2"/>
  <c r="I8900" i="2"/>
  <c r="I8901" i="2"/>
  <c r="I8902" i="2"/>
  <c r="I8903" i="2"/>
  <c r="I8904" i="2"/>
  <c r="I8905" i="2"/>
  <c r="I8906" i="2"/>
  <c r="I8907" i="2"/>
  <c r="I8908" i="2"/>
  <c r="I8909" i="2"/>
  <c r="I8910" i="2"/>
  <c r="I8911" i="2"/>
  <c r="I8912" i="2"/>
  <c r="I8913" i="2"/>
  <c r="I8914" i="2"/>
  <c r="I8915" i="2"/>
  <c r="I8916" i="2"/>
  <c r="I8917" i="2"/>
  <c r="I8918" i="2"/>
  <c r="I8919" i="2"/>
  <c r="I8920" i="2"/>
  <c r="I8921" i="2"/>
  <c r="I8922" i="2"/>
  <c r="I8923" i="2"/>
  <c r="I8924" i="2"/>
  <c r="I8925" i="2"/>
  <c r="I8926" i="2"/>
  <c r="I8927" i="2"/>
  <c r="I8928" i="2"/>
  <c r="I8929" i="2"/>
  <c r="I8930" i="2"/>
  <c r="I8931" i="2"/>
  <c r="I8932" i="2"/>
  <c r="I8933" i="2"/>
  <c r="I8934" i="2"/>
  <c r="I8935" i="2"/>
  <c r="I8936" i="2"/>
  <c r="I8937" i="2"/>
  <c r="I8938" i="2"/>
  <c r="I8939" i="2"/>
  <c r="I8940" i="2"/>
  <c r="I8941" i="2"/>
  <c r="I8942" i="2"/>
  <c r="I8943" i="2"/>
  <c r="I8944" i="2"/>
  <c r="I8945" i="2"/>
  <c r="I8946" i="2"/>
  <c r="I8947" i="2"/>
  <c r="I8948" i="2"/>
  <c r="I8949" i="2"/>
  <c r="I8950" i="2"/>
  <c r="I8951" i="2"/>
  <c r="I8952" i="2"/>
  <c r="I8953" i="2"/>
  <c r="I8954" i="2"/>
  <c r="I8955" i="2"/>
  <c r="I8956" i="2"/>
  <c r="I8957" i="2"/>
  <c r="I8958" i="2"/>
  <c r="I8959" i="2"/>
  <c r="I8960" i="2"/>
  <c r="I8961" i="2"/>
  <c r="I8962" i="2"/>
  <c r="I8963" i="2"/>
  <c r="I8964" i="2"/>
  <c r="I8965" i="2"/>
  <c r="I8966" i="2"/>
  <c r="I8967" i="2"/>
  <c r="I8968" i="2"/>
  <c r="I8969" i="2"/>
  <c r="I8970" i="2"/>
  <c r="I8971" i="2"/>
  <c r="I8972" i="2"/>
  <c r="I8973" i="2"/>
  <c r="I8974" i="2"/>
  <c r="I8975" i="2"/>
  <c r="I8976" i="2"/>
  <c r="I8977" i="2"/>
  <c r="I8978" i="2"/>
  <c r="I8979" i="2"/>
  <c r="I8980" i="2"/>
  <c r="I8981" i="2"/>
  <c r="I8982" i="2"/>
  <c r="I8983" i="2"/>
  <c r="I8984" i="2"/>
  <c r="I8985" i="2"/>
  <c r="I8986" i="2"/>
  <c r="I8987" i="2"/>
  <c r="I8988" i="2"/>
  <c r="I8989" i="2"/>
  <c r="I8990" i="2"/>
  <c r="I8991" i="2"/>
  <c r="I8992" i="2"/>
  <c r="I8993" i="2"/>
  <c r="I8994" i="2"/>
  <c r="I8995" i="2"/>
  <c r="I8996" i="2"/>
  <c r="I8997" i="2"/>
  <c r="I8998" i="2"/>
  <c r="I8999" i="2"/>
  <c r="I9000" i="2"/>
  <c r="I9001" i="2"/>
  <c r="I9002" i="2"/>
  <c r="I9003" i="2"/>
  <c r="I9004" i="2"/>
  <c r="I9005" i="2"/>
  <c r="I9006" i="2"/>
  <c r="I9007" i="2"/>
  <c r="I9008" i="2"/>
  <c r="I9009" i="2"/>
  <c r="I9010" i="2"/>
  <c r="I9011" i="2"/>
  <c r="I9012" i="2"/>
  <c r="I9013" i="2"/>
  <c r="I9014" i="2"/>
  <c r="I9015" i="2"/>
  <c r="I9016" i="2"/>
  <c r="I9017" i="2"/>
  <c r="I9018" i="2"/>
  <c r="I9019" i="2"/>
  <c r="I9020" i="2"/>
  <c r="I9021" i="2"/>
  <c r="I9022" i="2"/>
  <c r="I9023" i="2"/>
  <c r="I9024" i="2"/>
  <c r="I9025" i="2"/>
  <c r="I9026" i="2"/>
  <c r="I9027" i="2"/>
  <c r="I9028" i="2"/>
  <c r="I9029" i="2"/>
  <c r="I9030" i="2"/>
  <c r="I9031" i="2"/>
  <c r="I9032" i="2"/>
  <c r="I9033" i="2"/>
  <c r="I9034" i="2"/>
  <c r="I9035" i="2"/>
  <c r="I9036" i="2"/>
  <c r="I9037" i="2"/>
  <c r="I9038" i="2"/>
  <c r="I9039" i="2"/>
  <c r="I9040" i="2"/>
  <c r="I9041" i="2"/>
  <c r="I9042" i="2"/>
  <c r="I9043" i="2"/>
  <c r="I9044" i="2"/>
  <c r="I9045" i="2"/>
  <c r="I9046" i="2"/>
  <c r="I9047" i="2"/>
  <c r="I9048" i="2"/>
  <c r="I9049" i="2"/>
  <c r="I9050" i="2"/>
  <c r="I9051" i="2"/>
  <c r="I9052" i="2"/>
  <c r="I9053" i="2"/>
  <c r="I9054" i="2"/>
  <c r="I9055" i="2"/>
  <c r="I9056" i="2"/>
  <c r="I9057" i="2"/>
  <c r="I9058" i="2"/>
  <c r="I9059" i="2"/>
  <c r="I9060" i="2"/>
  <c r="I9061" i="2"/>
  <c r="I9062" i="2"/>
  <c r="I9063" i="2"/>
  <c r="I9064" i="2"/>
  <c r="I9065" i="2"/>
  <c r="I9066" i="2"/>
  <c r="I9067" i="2"/>
  <c r="I9068" i="2"/>
  <c r="I9069" i="2"/>
  <c r="I9070" i="2"/>
  <c r="I9071" i="2"/>
  <c r="I9072" i="2"/>
  <c r="I9073" i="2"/>
  <c r="I9074" i="2"/>
  <c r="I9075" i="2"/>
  <c r="I9076" i="2"/>
  <c r="I9077" i="2"/>
  <c r="I9078" i="2"/>
  <c r="I9079" i="2"/>
  <c r="I9080" i="2"/>
  <c r="I9081" i="2"/>
  <c r="I9082" i="2"/>
  <c r="I9083" i="2"/>
  <c r="I9084" i="2"/>
  <c r="I9085" i="2"/>
  <c r="I9086" i="2"/>
  <c r="I9087" i="2"/>
  <c r="I9088" i="2"/>
  <c r="I9089" i="2"/>
  <c r="I9090" i="2"/>
  <c r="I9091" i="2"/>
  <c r="I9092" i="2"/>
  <c r="I9093" i="2"/>
  <c r="I9094" i="2"/>
  <c r="I9095" i="2"/>
  <c r="I9096" i="2"/>
  <c r="I9097" i="2"/>
  <c r="I9098" i="2"/>
  <c r="I9099" i="2"/>
  <c r="I9100" i="2"/>
  <c r="I9101" i="2"/>
  <c r="I9102" i="2"/>
  <c r="I9103" i="2"/>
  <c r="I9104" i="2"/>
  <c r="I9105" i="2"/>
  <c r="I9106" i="2"/>
  <c r="I9107" i="2"/>
  <c r="I9108" i="2"/>
  <c r="I9109" i="2"/>
  <c r="I9110" i="2"/>
  <c r="I9111" i="2"/>
  <c r="I9112" i="2"/>
  <c r="I9113" i="2"/>
  <c r="I9114" i="2"/>
  <c r="I9115" i="2"/>
  <c r="I9116" i="2"/>
  <c r="I9117" i="2"/>
  <c r="I9118" i="2"/>
  <c r="I9119" i="2"/>
  <c r="I9120" i="2"/>
  <c r="I9121" i="2"/>
  <c r="I9122" i="2"/>
  <c r="I9123" i="2"/>
  <c r="I9124" i="2"/>
  <c r="I9125" i="2"/>
  <c r="I9126" i="2"/>
  <c r="I9127" i="2"/>
  <c r="I9128" i="2"/>
  <c r="I9129" i="2"/>
  <c r="I9130" i="2"/>
  <c r="I9131" i="2"/>
  <c r="I9132" i="2"/>
  <c r="I9133" i="2"/>
  <c r="I9134" i="2"/>
  <c r="I9135" i="2"/>
  <c r="I9136" i="2"/>
  <c r="I9137" i="2"/>
  <c r="I9138" i="2"/>
  <c r="I9139" i="2"/>
  <c r="I9140" i="2"/>
  <c r="I9141" i="2"/>
  <c r="I9142" i="2"/>
  <c r="I9143" i="2"/>
  <c r="I9144" i="2"/>
  <c r="I9145" i="2"/>
  <c r="I9146" i="2"/>
  <c r="I9147" i="2"/>
  <c r="I9148" i="2"/>
  <c r="I9149" i="2"/>
  <c r="I9150" i="2"/>
  <c r="I9151" i="2"/>
  <c r="I9152" i="2"/>
  <c r="I9153" i="2"/>
  <c r="I9154" i="2"/>
  <c r="I9155" i="2"/>
  <c r="I9156" i="2"/>
  <c r="I9157" i="2"/>
  <c r="I9158" i="2"/>
  <c r="I9159" i="2"/>
  <c r="I9160" i="2"/>
  <c r="I9161" i="2"/>
  <c r="I9162" i="2"/>
  <c r="I9163" i="2"/>
  <c r="I9164" i="2"/>
  <c r="I9165" i="2"/>
  <c r="I9166" i="2"/>
  <c r="I9167" i="2"/>
  <c r="I9168" i="2"/>
  <c r="I9169" i="2"/>
  <c r="I9170" i="2"/>
  <c r="I9171" i="2"/>
  <c r="I9172" i="2"/>
  <c r="I9173" i="2"/>
  <c r="I9174" i="2"/>
  <c r="I9175" i="2"/>
  <c r="I9176" i="2"/>
  <c r="I9177" i="2"/>
  <c r="I9178" i="2"/>
  <c r="I9179" i="2"/>
  <c r="I9180" i="2"/>
  <c r="I9181" i="2"/>
  <c r="I9182" i="2"/>
  <c r="I9183" i="2"/>
  <c r="I9184" i="2"/>
  <c r="I9185" i="2"/>
  <c r="I9186" i="2"/>
  <c r="I9187" i="2"/>
  <c r="I9188" i="2"/>
  <c r="I9189" i="2"/>
  <c r="I9190" i="2"/>
  <c r="I9191" i="2"/>
  <c r="I9192" i="2"/>
  <c r="I9193" i="2"/>
  <c r="I9194" i="2"/>
  <c r="I9195" i="2"/>
  <c r="I9196" i="2"/>
  <c r="I9197" i="2"/>
  <c r="I9198" i="2"/>
  <c r="I9199" i="2"/>
  <c r="I9200" i="2"/>
  <c r="I9201" i="2"/>
  <c r="I9202" i="2"/>
  <c r="I9203" i="2"/>
  <c r="I9204" i="2"/>
  <c r="I9205" i="2"/>
  <c r="I9206" i="2"/>
  <c r="I9207" i="2"/>
  <c r="I9208" i="2"/>
  <c r="I9209" i="2"/>
  <c r="I9210" i="2"/>
  <c r="I9211" i="2"/>
  <c r="I9212" i="2"/>
  <c r="I9213" i="2"/>
  <c r="I9214" i="2"/>
  <c r="I9215" i="2"/>
  <c r="I9216" i="2"/>
  <c r="I9217" i="2"/>
  <c r="I9218" i="2"/>
  <c r="I9219" i="2"/>
  <c r="I9220" i="2"/>
  <c r="I9221" i="2"/>
  <c r="I9222" i="2"/>
  <c r="I9223" i="2"/>
  <c r="I9224" i="2"/>
  <c r="I9225" i="2"/>
  <c r="I9226" i="2"/>
  <c r="I9227" i="2"/>
  <c r="I9228" i="2"/>
  <c r="I9229" i="2"/>
  <c r="I9230" i="2"/>
  <c r="I9231" i="2"/>
  <c r="I9232" i="2"/>
  <c r="I9233" i="2"/>
  <c r="I9234" i="2"/>
  <c r="I9235" i="2"/>
  <c r="I9236" i="2"/>
  <c r="I9237" i="2"/>
  <c r="I9238" i="2"/>
  <c r="I9239" i="2"/>
  <c r="I9240" i="2"/>
  <c r="I9241" i="2"/>
  <c r="I9242" i="2"/>
  <c r="I9243" i="2"/>
  <c r="I9244" i="2"/>
  <c r="I9245" i="2"/>
  <c r="I9246" i="2"/>
  <c r="I9247" i="2"/>
  <c r="I9248" i="2"/>
  <c r="I9249" i="2"/>
  <c r="I9250" i="2"/>
  <c r="I9251" i="2"/>
  <c r="I9252" i="2"/>
  <c r="I9253" i="2"/>
  <c r="I9254" i="2"/>
  <c r="I9255" i="2"/>
  <c r="I9256" i="2"/>
  <c r="I9257" i="2"/>
  <c r="I9258" i="2"/>
  <c r="I9259" i="2"/>
  <c r="I9260" i="2"/>
  <c r="I9261" i="2"/>
  <c r="I9262" i="2"/>
  <c r="I9263" i="2"/>
  <c r="I9264" i="2"/>
  <c r="I9265" i="2"/>
  <c r="I9266" i="2"/>
  <c r="I9267" i="2"/>
  <c r="I9268" i="2"/>
  <c r="I9269" i="2"/>
  <c r="I9270" i="2"/>
  <c r="I9271" i="2"/>
  <c r="I9272" i="2"/>
  <c r="I9273" i="2"/>
  <c r="I9274" i="2"/>
  <c r="I9275" i="2"/>
  <c r="I9276" i="2"/>
  <c r="I9277" i="2"/>
  <c r="I9278" i="2"/>
  <c r="I9279" i="2"/>
  <c r="I9280" i="2"/>
  <c r="I9281" i="2"/>
  <c r="I9282" i="2"/>
  <c r="I9283" i="2"/>
  <c r="I9284" i="2"/>
  <c r="I9285" i="2"/>
  <c r="I9286" i="2"/>
  <c r="I9287" i="2"/>
  <c r="I9288" i="2"/>
  <c r="I9289" i="2"/>
  <c r="I9290" i="2"/>
  <c r="I9291" i="2"/>
  <c r="I9292" i="2"/>
  <c r="I9293" i="2"/>
  <c r="I9294" i="2"/>
  <c r="I9295" i="2"/>
  <c r="I9296" i="2"/>
  <c r="I9297" i="2"/>
  <c r="I9298" i="2"/>
  <c r="I9299" i="2"/>
  <c r="I9300" i="2"/>
  <c r="I9301" i="2"/>
  <c r="I9302" i="2"/>
  <c r="I9303" i="2"/>
  <c r="I9304" i="2"/>
  <c r="I9305" i="2"/>
  <c r="I9306" i="2"/>
  <c r="I9307" i="2"/>
  <c r="I9308" i="2"/>
  <c r="I9309" i="2"/>
  <c r="I9310" i="2"/>
  <c r="I9311" i="2"/>
  <c r="I9312" i="2"/>
  <c r="I9313" i="2"/>
  <c r="I9314" i="2"/>
  <c r="I9315" i="2"/>
  <c r="I9316" i="2"/>
  <c r="I9317" i="2"/>
  <c r="I9318" i="2"/>
  <c r="I9319" i="2"/>
  <c r="I9320" i="2"/>
  <c r="I9321" i="2"/>
  <c r="I9322" i="2"/>
  <c r="I9323" i="2"/>
  <c r="I9324" i="2"/>
  <c r="I9325" i="2"/>
  <c r="I9326" i="2"/>
  <c r="I9327" i="2"/>
  <c r="I9328" i="2"/>
  <c r="I9329" i="2"/>
  <c r="I9330" i="2"/>
  <c r="I9331" i="2"/>
  <c r="I9332" i="2"/>
  <c r="I9333" i="2"/>
  <c r="I9334" i="2"/>
  <c r="I9335" i="2"/>
  <c r="I9336" i="2"/>
  <c r="I9337" i="2"/>
  <c r="I9338" i="2"/>
  <c r="I9339" i="2"/>
  <c r="I9340" i="2"/>
  <c r="I9341" i="2"/>
  <c r="I9342" i="2"/>
  <c r="I9343" i="2"/>
  <c r="I9344" i="2"/>
  <c r="I9345" i="2"/>
  <c r="I9346" i="2"/>
  <c r="I9347" i="2"/>
  <c r="I9348" i="2"/>
  <c r="I9349" i="2"/>
  <c r="I9350" i="2"/>
  <c r="I9351" i="2"/>
  <c r="I9352" i="2"/>
  <c r="I9353" i="2"/>
  <c r="I9354" i="2"/>
  <c r="I9355" i="2"/>
  <c r="I9356" i="2"/>
  <c r="I9357" i="2"/>
  <c r="I9358" i="2"/>
  <c r="I9359" i="2"/>
  <c r="I9360" i="2"/>
  <c r="I9361" i="2"/>
  <c r="I9362" i="2"/>
  <c r="I9363" i="2"/>
  <c r="I9364" i="2"/>
  <c r="I9365" i="2"/>
  <c r="I9366" i="2"/>
  <c r="I9367" i="2"/>
  <c r="I9368" i="2"/>
  <c r="I9369" i="2"/>
  <c r="I9370" i="2"/>
  <c r="I9371" i="2"/>
  <c r="I9372" i="2"/>
  <c r="I9373" i="2"/>
  <c r="I9374" i="2"/>
  <c r="I9375" i="2"/>
  <c r="I9376" i="2"/>
  <c r="I9377" i="2"/>
  <c r="I9378" i="2"/>
  <c r="I9379" i="2"/>
  <c r="I9380" i="2"/>
  <c r="I9381" i="2"/>
  <c r="I9382" i="2"/>
  <c r="I9383" i="2"/>
  <c r="I9384" i="2"/>
  <c r="I9385" i="2"/>
  <c r="I9386" i="2"/>
  <c r="I9387" i="2"/>
  <c r="I9388" i="2"/>
  <c r="I9389" i="2"/>
  <c r="I9390" i="2"/>
  <c r="I9391" i="2"/>
  <c r="I9392" i="2"/>
  <c r="I9393" i="2"/>
  <c r="I9394" i="2"/>
  <c r="I9395" i="2"/>
  <c r="I9396" i="2"/>
  <c r="I9397" i="2"/>
  <c r="I9398" i="2"/>
  <c r="I9399" i="2"/>
  <c r="I9400" i="2"/>
  <c r="I9401" i="2"/>
  <c r="I9402" i="2"/>
  <c r="I9403" i="2"/>
  <c r="I9404" i="2"/>
  <c r="I9405" i="2"/>
  <c r="I9406" i="2"/>
  <c r="I9407" i="2"/>
  <c r="I9408" i="2"/>
  <c r="I9409" i="2"/>
  <c r="I9410" i="2"/>
  <c r="I9411" i="2"/>
  <c r="I9412" i="2"/>
  <c r="I9413" i="2"/>
  <c r="I9414" i="2"/>
  <c r="I9415" i="2"/>
  <c r="I9416" i="2"/>
  <c r="I9417" i="2"/>
  <c r="I9418" i="2"/>
  <c r="I9419" i="2"/>
  <c r="I9420" i="2"/>
  <c r="I9421" i="2"/>
  <c r="I9422" i="2"/>
  <c r="I9423" i="2"/>
  <c r="I9424" i="2"/>
  <c r="I9425" i="2"/>
  <c r="I9426" i="2"/>
  <c r="I9427" i="2"/>
  <c r="I9428" i="2"/>
  <c r="I9429" i="2"/>
  <c r="I9430" i="2"/>
  <c r="I9431" i="2"/>
  <c r="I9432" i="2"/>
  <c r="I9433" i="2"/>
  <c r="I9434" i="2"/>
  <c r="I9435" i="2"/>
  <c r="I9436" i="2"/>
  <c r="I9437" i="2"/>
  <c r="I9438" i="2"/>
  <c r="I9439" i="2"/>
  <c r="I9440" i="2"/>
  <c r="I9441" i="2"/>
  <c r="I9442" i="2"/>
  <c r="I9443" i="2"/>
  <c r="I9444" i="2"/>
  <c r="I9445" i="2"/>
  <c r="I9446" i="2"/>
  <c r="I9447" i="2"/>
  <c r="I9448" i="2"/>
  <c r="I9449" i="2"/>
  <c r="I9450" i="2"/>
  <c r="I9451" i="2"/>
  <c r="I9452" i="2"/>
  <c r="I9453" i="2"/>
  <c r="I9454" i="2"/>
  <c r="I9455" i="2"/>
  <c r="I9456" i="2"/>
  <c r="I9457" i="2"/>
  <c r="I9458" i="2"/>
  <c r="I9459" i="2"/>
  <c r="I9460" i="2"/>
  <c r="I9461" i="2"/>
  <c r="I9462" i="2"/>
  <c r="I9463" i="2"/>
  <c r="I9464" i="2"/>
  <c r="I9465" i="2"/>
  <c r="I9466" i="2"/>
  <c r="I9467" i="2"/>
  <c r="I9468" i="2"/>
  <c r="I9469" i="2"/>
  <c r="I9470" i="2"/>
  <c r="I9471" i="2"/>
  <c r="I9472" i="2"/>
  <c r="I9473" i="2"/>
  <c r="I9474" i="2"/>
  <c r="I9475" i="2"/>
  <c r="I9476" i="2"/>
  <c r="I9477" i="2"/>
  <c r="I9478" i="2"/>
  <c r="I9479" i="2"/>
  <c r="I9480" i="2"/>
  <c r="I9481" i="2"/>
  <c r="I9482" i="2"/>
  <c r="I9483" i="2"/>
  <c r="I9484" i="2"/>
  <c r="I9485" i="2"/>
  <c r="I9486" i="2"/>
  <c r="I9487" i="2"/>
  <c r="I9488" i="2"/>
  <c r="I9489" i="2"/>
  <c r="I9490" i="2"/>
  <c r="I9491" i="2"/>
  <c r="I9492" i="2"/>
  <c r="I9493" i="2"/>
  <c r="I9494" i="2"/>
  <c r="I9495" i="2"/>
  <c r="I9496" i="2"/>
  <c r="I9497" i="2"/>
  <c r="I9498" i="2"/>
  <c r="I9499" i="2"/>
  <c r="I9500" i="2"/>
  <c r="I9501" i="2"/>
  <c r="I9502" i="2"/>
  <c r="I9503" i="2"/>
  <c r="I9504" i="2"/>
  <c r="I9505" i="2"/>
  <c r="I9506" i="2"/>
  <c r="I9507" i="2"/>
  <c r="I9508" i="2"/>
  <c r="I9509" i="2"/>
  <c r="I9510" i="2"/>
  <c r="I9511" i="2"/>
  <c r="I9512" i="2"/>
  <c r="I9513" i="2"/>
  <c r="I9514" i="2"/>
  <c r="I9515" i="2"/>
  <c r="I9516" i="2"/>
  <c r="I9517" i="2"/>
  <c r="I9518" i="2"/>
  <c r="I9519" i="2"/>
  <c r="I9520" i="2"/>
  <c r="I9521" i="2"/>
  <c r="I9522" i="2"/>
  <c r="I9523" i="2"/>
  <c r="I9524" i="2"/>
  <c r="I9525" i="2"/>
  <c r="I9526" i="2"/>
  <c r="I9527" i="2"/>
  <c r="I9528" i="2"/>
  <c r="I9529" i="2"/>
  <c r="I9530" i="2"/>
  <c r="I9531" i="2"/>
  <c r="I9532" i="2"/>
  <c r="I9533" i="2"/>
  <c r="I9534" i="2"/>
  <c r="I9535" i="2"/>
  <c r="I9536" i="2"/>
  <c r="I9537" i="2"/>
  <c r="I9538" i="2"/>
  <c r="I9539" i="2"/>
  <c r="I9540" i="2"/>
  <c r="I9541" i="2"/>
  <c r="I9542" i="2"/>
  <c r="I9543" i="2"/>
  <c r="I9544" i="2"/>
  <c r="I9545" i="2"/>
  <c r="I9546" i="2"/>
  <c r="I9547" i="2"/>
  <c r="I9548" i="2"/>
  <c r="I9549" i="2"/>
  <c r="I9550" i="2"/>
  <c r="I9551" i="2"/>
  <c r="I9552" i="2"/>
  <c r="I9553" i="2"/>
  <c r="I9554" i="2"/>
  <c r="I9555" i="2"/>
  <c r="I9556" i="2"/>
  <c r="I9557" i="2"/>
  <c r="I9558" i="2"/>
  <c r="I9559" i="2"/>
  <c r="I9560" i="2"/>
  <c r="I9561" i="2"/>
  <c r="I9562" i="2"/>
  <c r="I9563" i="2"/>
  <c r="I9564" i="2"/>
  <c r="I9565" i="2"/>
  <c r="I9566" i="2"/>
  <c r="I9567" i="2"/>
  <c r="I9568" i="2"/>
  <c r="I9569" i="2"/>
  <c r="I9570" i="2"/>
  <c r="I9571" i="2"/>
  <c r="I9572" i="2"/>
  <c r="I9573" i="2"/>
  <c r="I9574" i="2"/>
  <c r="I9575" i="2"/>
  <c r="I9576" i="2"/>
  <c r="I9577" i="2"/>
  <c r="I9578" i="2"/>
  <c r="I9579" i="2"/>
  <c r="I9580" i="2"/>
  <c r="I9581" i="2"/>
  <c r="I9582" i="2"/>
  <c r="I9583" i="2"/>
  <c r="I9584" i="2"/>
  <c r="I9585" i="2"/>
  <c r="I9586" i="2"/>
  <c r="I9587" i="2"/>
  <c r="I9588" i="2"/>
  <c r="I9589" i="2"/>
  <c r="I9590" i="2"/>
  <c r="I9591" i="2"/>
  <c r="I9592" i="2"/>
  <c r="I9593" i="2"/>
  <c r="I9594" i="2"/>
  <c r="I9595" i="2"/>
  <c r="I9596" i="2"/>
  <c r="I9597" i="2"/>
  <c r="I9598" i="2"/>
  <c r="I9599" i="2"/>
  <c r="I9600" i="2"/>
  <c r="I9601" i="2"/>
  <c r="I9602" i="2"/>
  <c r="I9603" i="2"/>
  <c r="I9604" i="2"/>
  <c r="I9605" i="2"/>
  <c r="I9606" i="2"/>
  <c r="I9607" i="2"/>
  <c r="I9608" i="2"/>
  <c r="I9609" i="2"/>
  <c r="I9610" i="2"/>
  <c r="I9611" i="2"/>
  <c r="I9612" i="2"/>
  <c r="I9613" i="2"/>
  <c r="I9614" i="2"/>
  <c r="I9615" i="2"/>
  <c r="I9616" i="2"/>
  <c r="I9617" i="2"/>
  <c r="I9618" i="2"/>
  <c r="I9619" i="2"/>
  <c r="I9620" i="2"/>
  <c r="I9621" i="2"/>
  <c r="I9622" i="2"/>
  <c r="I9623" i="2"/>
  <c r="I9624" i="2"/>
  <c r="I9625" i="2"/>
  <c r="I9626" i="2"/>
  <c r="I9627" i="2"/>
  <c r="I9628" i="2"/>
  <c r="I9629" i="2"/>
  <c r="I9630" i="2"/>
  <c r="I9631" i="2"/>
  <c r="I9632" i="2"/>
  <c r="I9633" i="2"/>
  <c r="I9634" i="2"/>
  <c r="I9635" i="2"/>
  <c r="I9636" i="2"/>
  <c r="I9637" i="2"/>
  <c r="I9638" i="2"/>
  <c r="I9639" i="2"/>
  <c r="I9640" i="2"/>
  <c r="I9641" i="2"/>
  <c r="I9642" i="2"/>
  <c r="I9643" i="2"/>
  <c r="I9644" i="2"/>
  <c r="I9645" i="2"/>
  <c r="I9646" i="2"/>
  <c r="I9647" i="2"/>
  <c r="I9648" i="2"/>
  <c r="I9649" i="2"/>
  <c r="I9650" i="2"/>
  <c r="I9651" i="2"/>
  <c r="I9652" i="2"/>
  <c r="I9653" i="2"/>
  <c r="I9654" i="2"/>
  <c r="I9655" i="2"/>
  <c r="I9656" i="2"/>
  <c r="I9657" i="2"/>
  <c r="I9658" i="2"/>
  <c r="I9659" i="2"/>
  <c r="I9660" i="2"/>
  <c r="I9661" i="2"/>
  <c r="I9662" i="2"/>
  <c r="I9663" i="2"/>
  <c r="I9664" i="2"/>
  <c r="I9665" i="2"/>
  <c r="I9666" i="2"/>
  <c r="I9667" i="2"/>
  <c r="I9668" i="2"/>
  <c r="I9669" i="2"/>
  <c r="I9670" i="2"/>
  <c r="I9671" i="2"/>
  <c r="I9672" i="2"/>
  <c r="I9673" i="2"/>
  <c r="I9674" i="2"/>
  <c r="I9675" i="2"/>
  <c r="I9676" i="2"/>
  <c r="I9677" i="2"/>
  <c r="I9678" i="2"/>
  <c r="I9679" i="2"/>
  <c r="I9680" i="2"/>
  <c r="I9681" i="2"/>
  <c r="I9682" i="2"/>
  <c r="I9683" i="2"/>
  <c r="I9684" i="2"/>
  <c r="I9685" i="2"/>
  <c r="I9686" i="2"/>
  <c r="I9687" i="2"/>
  <c r="I9688" i="2"/>
  <c r="I9689" i="2"/>
  <c r="I9690" i="2"/>
  <c r="I9691" i="2"/>
  <c r="I9692" i="2"/>
  <c r="I9693" i="2"/>
  <c r="I9694" i="2"/>
  <c r="I9695" i="2"/>
  <c r="I9696" i="2"/>
  <c r="I9697" i="2"/>
  <c r="I9698" i="2"/>
  <c r="I9699" i="2"/>
  <c r="I9700" i="2"/>
  <c r="I9701" i="2"/>
  <c r="I9702" i="2"/>
  <c r="I9703" i="2"/>
  <c r="I9704" i="2"/>
  <c r="I9705" i="2"/>
  <c r="I9706" i="2"/>
  <c r="I9707" i="2"/>
  <c r="I9708" i="2"/>
  <c r="I9709" i="2"/>
  <c r="I9710" i="2"/>
  <c r="I9711" i="2"/>
  <c r="I9712" i="2"/>
  <c r="I9713" i="2"/>
  <c r="I9714" i="2"/>
  <c r="I9715" i="2"/>
  <c r="I9716" i="2"/>
  <c r="I9717" i="2"/>
  <c r="I9718" i="2"/>
  <c r="I9719" i="2"/>
  <c r="I9720" i="2"/>
  <c r="I9721" i="2"/>
  <c r="I9722" i="2"/>
  <c r="I9723" i="2"/>
  <c r="I9724" i="2"/>
  <c r="I9725" i="2"/>
  <c r="I9726" i="2"/>
  <c r="I9727" i="2"/>
  <c r="I9728" i="2"/>
  <c r="I9729" i="2"/>
  <c r="I9730" i="2"/>
  <c r="I9731" i="2"/>
  <c r="I9732" i="2"/>
  <c r="I9733" i="2"/>
  <c r="I9734" i="2"/>
  <c r="I9735" i="2"/>
  <c r="I9736" i="2"/>
  <c r="I9737" i="2"/>
  <c r="I9738" i="2"/>
  <c r="I9739" i="2"/>
  <c r="I9740" i="2"/>
  <c r="I9741" i="2"/>
  <c r="I9742" i="2"/>
  <c r="I9743" i="2"/>
  <c r="I9744" i="2"/>
  <c r="I9745" i="2"/>
  <c r="I9746" i="2"/>
  <c r="I9747" i="2"/>
  <c r="I9748" i="2"/>
  <c r="I9749" i="2"/>
  <c r="I9750" i="2"/>
  <c r="I9751" i="2"/>
  <c r="I9752" i="2"/>
  <c r="I9753" i="2"/>
  <c r="I9754" i="2"/>
  <c r="I9755" i="2"/>
  <c r="I9756" i="2"/>
  <c r="I9757" i="2"/>
  <c r="I9758" i="2"/>
  <c r="I9759" i="2"/>
  <c r="I9760" i="2"/>
  <c r="I9761" i="2"/>
  <c r="I9762" i="2"/>
  <c r="I9763" i="2"/>
  <c r="I9764" i="2"/>
  <c r="I9765" i="2"/>
  <c r="I9766" i="2"/>
  <c r="I9767" i="2"/>
  <c r="I9768" i="2"/>
  <c r="I9769" i="2"/>
  <c r="I9770" i="2"/>
  <c r="I9771" i="2"/>
  <c r="I9772" i="2"/>
  <c r="I9773" i="2"/>
  <c r="I9774" i="2"/>
  <c r="I9775" i="2"/>
  <c r="I9776" i="2"/>
  <c r="I9777" i="2"/>
  <c r="I9778" i="2"/>
  <c r="I9779" i="2"/>
  <c r="I9780" i="2"/>
  <c r="I9781" i="2"/>
  <c r="I9782" i="2"/>
  <c r="I9783" i="2"/>
  <c r="I9784" i="2"/>
  <c r="I9785" i="2"/>
  <c r="I9786" i="2"/>
  <c r="I9787" i="2"/>
  <c r="I9788" i="2"/>
  <c r="I9789" i="2"/>
  <c r="I9790" i="2"/>
  <c r="I9791" i="2"/>
  <c r="I9792" i="2"/>
  <c r="I9793" i="2"/>
  <c r="I9794" i="2"/>
  <c r="I9795" i="2"/>
  <c r="I9796" i="2"/>
  <c r="I9797" i="2"/>
  <c r="I9798" i="2"/>
  <c r="I9799" i="2"/>
  <c r="I9800" i="2"/>
  <c r="I9801" i="2"/>
  <c r="I9802" i="2"/>
  <c r="I9803" i="2"/>
  <c r="I9804" i="2"/>
  <c r="I9805" i="2"/>
  <c r="I9806" i="2"/>
  <c r="I9807" i="2"/>
  <c r="I9808" i="2"/>
  <c r="I9809" i="2"/>
  <c r="I9810" i="2"/>
  <c r="I9811" i="2"/>
  <c r="I9812" i="2"/>
  <c r="I9813" i="2"/>
  <c r="I9814" i="2"/>
  <c r="I9815" i="2"/>
  <c r="I9816" i="2"/>
  <c r="I9817" i="2"/>
  <c r="I9818" i="2"/>
  <c r="I9819" i="2"/>
  <c r="I9820" i="2"/>
  <c r="I9821" i="2"/>
  <c r="I9822" i="2"/>
  <c r="I9823" i="2"/>
  <c r="I9824" i="2"/>
  <c r="I9825" i="2"/>
  <c r="I9826" i="2"/>
  <c r="I9827" i="2"/>
  <c r="I9828" i="2"/>
  <c r="I9829" i="2"/>
  <c r="I9830" i="2"/>
  <c r="I9831" i="2"/>
  <c r="I9832" i="2"/>
  <c r="I9833" i="2"/>
  <c r="I9834" i="2"/>
  <c r="I9835" i="2"/>
  <c r="I9836" i="2"/>
  <c r="I9837" i="2"/>
  <c r="I9838" i="2"/>
  <c r="I9839" i="2"/>
  <c r="I9840" i="2"/>
  <c r="I9841" i="2"/>
  <c r="I9842" i="2"/>
  <c r="I9843" i="2"/>
  <c r="I9844" i="2"/>
  <c r="I9845" i="2"/>
  <c r="I9846" i="2"/>
  <c r="I9847" i="2"/>
  <c r="I9848" i="2"/>
  <c r="I9849" i="2"/>
  <c r="I9850" i="2"/>
  <c r="I9851" i="2"/>
  <c r="I9852" i="2"/>
  <c r="I9853" i="2"/>
  <c r="I9854" i="2"/>
  <c r="I9855" i="2"/>
  <c r="I9856" i="2"/>
  <c r="I9857" i="2"/>
  <c r="I9858" i="2"/>
  <c r="I9859" i="2"/>
  <c r="I9860" i="2"/>
  <c r="I9861" i="2"/>
  <c r="I9862" i="2"/>
  <c r="I9863" i="2"/>
  <c r="I9864" i="2"/>
  <c r="I9865" i="2"/>
  <c r="I9866" i="2"/>
  <c r="I9867" i="2"/>
  <c r="I9868" i="2"/>
  <c r="I9869" i="2"/>
  <c r="I9870" i="2"/>
  <c r="I9871" i="2"/>
  <c r="I9872" i="2"/>
  <c r="I9873" i="2"/>
  <c r="I9874" i="2"/>
  <c r="I9875" i="2"/>
  <c r="I9876" i="2"/>
  <c r="I9877" i="2"/>
  <c r="I9878" i="2"/>
  <c r="I9879" i="2"/>
  <c r="I9880" i="2"/>
  <c r="I9881" i="2"/>
  <c r="I9882" i="2"/>
  <c r="I9883" i="2"/>
  <c r="I9884" i="2"/>
  <c r="I9885" i="2"/>
  <c r="I9886" i="2"/>
  <c r="I9887" i="2"/>
  <c r="I9888" i="2"/>
  <c r="I9889" i="2"/>
  <c r="I9890" i="2"/>
  <c r="I9891" i="2"/>
  <c r="I9892" i="2"/>
  <c r="I9893" i="2"/>
  <c r="I9894" i="2"/>
  <c r="I9895" i="2"/>
  <c r="I9896" i="2"/>
  <c r="I9897" i="2"/>
  <c r="I9898" i="2"/>
  <c r="I9899" i="2"/>
  <c r="I9900" i="2"/>
  <c r="I9901" i="2"/>
  <c r="I9902" i="2"/>
  <c r="I9903" i="2"/>
  <c r="I9904" i="2"/>
  <c r="I9905" i="2"/>
  <c r="I9906" i="2"/>
  <c r="I9907" i="2"/>
  <c r="I9908" i="2"/>
  <c r="I9909" i="2"/>
  <c r="I9910" i="2"/>
  <c r="I9911" i="2"/>
  <c r="I9912" i="2"/>
  <c r="I9913" i="2"/>
  <c r="I9914" i="2"/>
  <c r="I9915" i="2"/>
  <c r="I9916" i="2"/>
  <c r="I9917" i="2"/>
  <c r="I9918" i="2"/>
  <c r="I9919" i="2"/>
  <c r="I9920" i="2"/>
  <c r="I9921" i="2"/>
  <c r="I9922" i="2"/>
  <c r="I9923" i="2"/>
  <c r="I9924" i="2"/>
  <c r="I9925" i="2"/>
  <c r="I9926" i="2"/>
  <c r="I9927" i="2"/>
  <c r="I9928" i="2"/>
  <c r="I9929" i="2"/>
  <c r="I9930" i="2"/>
  <c r="I9931" i="2"/>
  <c r="I9932" i="2"/>
  <c r="I9933" i="2"/>
  <c r="I9934" i="2"/>
  <c r="I9935" i="2"/>
  <c r="I9936" i="2"/>
  <c r="I9937" i="2"/>
  <c r="I9938" i="2"/>
  <c r="I9939" i="2"/>
  <c r="I9940" i="2"/>
  <c r="I9941" i="2"/>
  <c r="I9942" i="2"/>
  <c r="I9943" i="2"/>
  <c r="I9944" i="2"/>
  <c r="I9945" i="2"/>
  <c r="I9946" i="2"/>
  <c r="I9947" i="2"/>
  <c r="I9948" i="2"/>
  <c r="I9949" i="2"/>
  <c r="I9950" i="2"/>
  <c r="I9951" i="2"/>
  <c r="I9952" i="2"/>
  <c r="I9953" i="2"/>
  <c r="I9954" i="2"/>
  <c r="I9955" i="2"/>
  <c r="I9956" i="2"/>
  <c r="I9957" i="2"/>
  <c r="I9958" i="2"/>
  <c r="I9959" i="2"/>
  <c r="I9960" i="2"/>
  <c r="I9961" i="2"/>
  <c r="I9962" i="2"/>
  <c r="I9963" i="2"/>
  <c r="I9964" i="2"/>
  <c r="I9965" i="2"/>
  <c r="I9966" i="2"/>
  <c r="I9967" i="2"/>
  <c r="I9968" i="2"/>
  <c r="I9969" i="2"/>
  <c r="I9970" i="2"/>
  <c r="I9971" i="2"/>
  <c r="I9972" i="2"/>
  <c r="I9973" i="2"/>
  <c r="I9974" i="2"/>
  <c r="I9975" i="2"/>
  <c r="I9976" i="2"/>
  <c r="I9977" i="2"/>
  <c r="I9978" i="2"/>
  <c r="I9979" i="2"/>
  <c r="I9980" i="2"/>
  <c r="I9981" i="2"/>
  <c r="I9982" i="2"/>
  <c r="I9983" i="2"/>
  <c r="I9984" i="2"/>
  <c r="I9985" i="2"/>
  <c r="I9986" i="2"/>
  <c r="I9987" i="2"/>
  <c r="I9988" i="2"/>
  <c r="I9989" i="2"/>
  <c r="I9990" i="2"/>
  <c r="I9991" i="2"/>
  <c r="I9992" i="2"/>
  <c r="I9993" i="2"/>
  <c r="I9994" i="2"/>
  <c r="I9995" i="2"/>
  <c r="I9996" i="2"/>
  <c r="I9997" i="2"/>
  <c r="I9998" i="2"/>
  <c r="I9999" i="2"/>
  <c r="I10000" i="2"/>
  <c r="I10001" i="2"/>
  <c r="I10002" i="2"/>
  <c r="I10003" i="2"/>
  <c r="I10004" i="2"/>
  <c r="I10005" i="2"/>
  <c r="I10006" i="2"/>
  <c r="I10007" i="2"/>
  <c r="I10008" i="2"/>
  <c r="I10009" i="2"/>
  <c r="I10010" i="2"/>
  <c r="I10011" i="2"/>
  <c r="I10012" i="2"/>
  <c r="I10013" i="2"/>
  <c r="I10014" i="2"/>
  <c r="I10015" i="2"/>
  <c r="I10016" i="2"/>
  <c r="I10017" i="2"/>
  <c r="I10018" i="2"/>
  <c r="I10019" i="2"/>
  <c r="I10020" i="2"/>
  <c r="I10021" i="2"/>
  <c r="I10022" i="2"/>
  <c r="I10023" i="2"/>
  <c r="I10024" i="2"/>
  <c r="I10025" i="2"/>
  <c r="I10026" i="2"/>
  <c r="I10027" i="2"/>
  <c r="I10028" i="2"/>
  <c r="I10029" i="2"/>
  <c r="I10030" i="2"/>
  <c r="I10031" i="2"/>
  <c r="I10032" i="2"/>
  <c r="I10033" i="2"/>
  <c r="I10034" i="2"/>
  <c r="I10035" i="2"/>
  <c r="I10036" i="2"/>
  <c r="I10037" i="2"/>
  <c r="I10038" i="2"/>
  <c r="I10039" i="2"/>
  <c r="I10040" i="2"/>
  <c r="I10041" i="2"/>
  <c r="I10042" i="2"/>
  <c r="I10043" i="2"/>
  <c r="I10044" i="2"/>
  <c r="I10045" i="2"/>
  <c r="I10046" i="2"/>
  <c r="I10047" i="2"/>
  <c r="I10048" i="2"/>
  <c r="I10049" i="2"/>
  <c r="I10050" i="2"/>
  <c r="I10051" i="2"/>
  <c r="I10052" i="2"/>
  <c r="I10053" i="2"/>
  <c r="I10054" i="2"/>
  <c r="I10055" i="2"/>
  <c r="I10056" i="2"/>
  <c r="I10057" i="2"/>
  <c r="I10058" i="2"/>
  <c r="I10059" i="2"/>
  <c r="I10060" i="2"/>
  <c r="I10061" i="2"/>
  <c r="I10062" i="2"/>
  <c r="I10063" i="2"/>
  <c r="I10064" i="2"/>
  <c r="I10065" i="2"/>
  <c r="I10066" i="2"/>
  <c r="I10067" i="2"/>
  <c r="I10068" i="2"/>
  <c r="I10069" i="2"/>
  <c r="I10070" i="2"/>
  <c r="I10071" i="2"/>
  <c r="I10072" i="2"/>
  <c r="I10073" i="2"/>
  <c r="I10074" i="2"/>
  <c r="I10075" i="2"/>
  <c r="I10076" i="2"/>
  <c r="I10077" i="2"/>
  <c r="I10078" i="2"/>
  <c r="I10079" i="2"/>
  <c r="I10080" i="2"/>
  <c r="I10081" i="2"/>
  <c r="I10082" i="2"/>
  <c r="I10083" i="2"/>
  <c r="I10084" i="2"/>
  <c r="I10085" i="2"/>
  <c r="I10086" i="2"/>
  <c r="I10087" i="2"/>
  <c r="I10088" i="2"/>
  <c r="I10089" i="2"/>
  <c r="I10090" i="2"/>
  <c r="I10091" i="2"/>
  <c r="I10092" i="2"/>
  <c r="I10093" i="2"/>
  <c r="I10094" i="2"/>
  <c r="I10095" i="2"/>
  <c r="I10096" i="2"/>
  <c r="I10097" i="2"/>
  <c r="I10098" i="2"/>
  <c r="I10099" i="2"/>
  <c r="I10100" i="2"/>
  <c r="I10101" i="2"/>
  <c r="I10102" i="2"/>
  <c r="I10103" i="2"/>
  <c r="I10104" i="2"/>
  <c r="I10105" i="2"/>
  <c r="I10106" i="2"/>
  <c r="I10107" i="2"/>
  <c r="I10108" i="2"/>
  <c r="I10109" i="2"/>
  <c r="I10110" i="2"/>
  <c r="I10111" i="2"/>
  <c r="I10112" i="2"/>
  <c r="I10113" i="2"/>
  <c r="I10114" i="2"/>
  <c r="I10115" i="2"/>
  <c r="I10116" i="2"/>
  <c r="I10117" i="2"/>
  <c r="I10118" i="2"/>
  <c r="I10119" i="2"/>
  <c r="I10120" i="2"/>
  <c r="I10121" i="2"/>
  <c r="I10122" i="2"/>
  <c r="I10123" i="2"/>
  <c r="I10124" i="2"/>
  <c r="I10125" i="2"/>
  <c r="I10126" i="2"/>
  <c r="I10127" i="2"/>
  <c r="I10128" i="2"/>
  <c r="I10129" i="2"/>
  <c r="I10130" i="2"/>
  <c r="I10131" i="2"/>
  <c r="I10132" i="2"/>
  <c r="I10133" i="2"/>
  <c r="I10134" i="2"/>
  <c r="I10135" i="2"/>
  <c r="I10136" i="2"/>
  <c r="I10137" i="2"/>
  <c r="I10138" i="2"/>
  <c r="I10139" i="2"/>
  <c r="I10140" i="2"/>
  <c r="I10141" i="2"/>
  <c r="I10142" i="2"/>
  <c r="I10143" i="2"/>
  <c r="I10144" i="2"/>
  <c r="I10145" i="2"/>
  <c r="I10146" i="2"/>
  <c r="I10147" i="2"/>
  <c r="I10148" i="2"/>
  <c r="I10149" i="2"/>
  <c r="I10150" i="2"/>
  <c r="I10151" i="2"/>
  <c r="I10152" i="2"/>
  <c r="I10153" i="2"/>
  <c r="I10154" i="2"/>
  <c r="I10155" i="2"/>
  <c r="I10156" i="2"/>
  <c r="I10157" i="2"/>
  <c r="I10158" i="2"/>
  <c r="I10159" i="2"/>
  <c r="I10160" i="2"/>
  <c r="I10161" i="2"/>
  <c r="I10162" i="2"/>
  <c r="I10163" i="2"/>
  <c r="I10164" i="2"/>
  <c r="I10165" i="2"/>
  <c r="I10166" i="2"/>
  <c r="I10167" i="2"/>
  <c r="I10168" i="2"/>
  <c r="I10169" i="2"/>
  <c r="I10170" i="2"/>
  <c r="I10171" i="2"/>
  <c r="I10172" i="2"/>
  <c r="I10173" i="2"/>
  <c r="I10174" i="2"/>
  <c r="I10175" i="2"/>
  <c r="I10176" i="2"/>
  <c r="I10177" i="2"/>
  <c r="I10178" i="2"/>
  <c r="I10179" i="2"/>
  <c r="I10180" i="2"/>
  <c r="I10181" i="2"/>
  <c r="I10182" i="2"/>
  <c r="I10183" i="2"/>
  <c r="I10184" i="2"/>
  <c r="I10185" i="2"/>
  <c r="I10186" i="2"/>
  <c r="I10187" i="2"/>
  <c r="I10188" i="2"/>
  <c r="I10189" i="2"/>
  <c r="I10190" i="2"/>
  <c r="I10191" i="2"/>
  <c r="I10192" i="2"/>
  <c r="I10193" i="2"/>
  <c r="I10194" i="2"/>
  <c r="I10195" i="2"/>
  <c r="I10196" i="2"/>
  <c r="I10197" i="2"/>
  <c r="I10198" i="2"/>
  <c r="I10199" i="2"/>
  <c r="I10200" i="2"/>
  <c r="I10201" i="2"/>
  <c r="I10202" i="2"/>
  <c r="I10203" i="2"/>
  <c r="I10204" i="2"/>
  <c r="I10205" i="2"/>
  <c r="I10206" i="2"/>
  <c r="I10207" i="2"/>
  <c r="I10208" i="2"/>
  <c r="I10209" i="2"/>
  <c r="I10210" i="2"/>
  <c r="I10211" i="2"/>
  <c r="I10212" i="2"/>
  <c r="I10213" i="2"/>
  <c r="I10214" i="2"/>
  <c r="I10215" i="2"/>
  <c r="I10216" i="2"/>
  <c r="I10217" i="2"/>
  <c r="I10218" i="2"/>
  <c r="I10219" i="2"/>
  <c r="I10220" i="2"/>
  <c r="I10221" i="2"/>
  <c r="I10222" i="2"/>
  <c r="I10223" i="2"/>
  <c r="I10224" i="2"/>
  <c r="I10225" i="2"/>
  <c r="I10226" i="2"/>
  <c r="I10227" i="2"/>
  <c r="I10228" i="2"/>
  <c r="I10229" i="2"/>
  <c r="I10230" i="2"/>
  <c r="I10231" i="2"/>
  <c r="I10232" i="2"/>
  <c r="I10233" i="2"/>
  <c r="I10234" i="2"/>
  <c r="I10235" i="2"/>
  <c r="I10236" i="2"/>
  <c r="I10237" i="2"/>
  <c r="I10238" i="2"/>
  <c r="I10239" i="2"/>
  <c r="I10240" i="2"/>
  <c r="I10241" i="2"/>
  <c r="I10242" i="2"/>
  <c r="I10243" i="2"/>
  <c r="I10244" i="2"/>
  <c r="I10245" i="2"/>
  <c r="I10246" i="2"/>
  <c r="I10247" i="2"/>
  <c r="I10248" i="2"/>
  <c r="I10249" i="2"/>
  <c r="I10250" i="2"/>
  <c r="I10251" i="2"/>
  <c r="I10252" i="2"/>
  <c r="I10253" i="2"/>
  <c r="I10254" i="2"/>
  <c r="I10255" i="2"/>
  <c r="I10256" i="2"/>
  <c r="I10257" i="2"/>
  <c r="I10258" i="2"/>
  <c r="I10259" i="2"/>
  <c r="I10260" i="2"/>
  <c r="I10261" i="2"/>
  <c r="I10262" i="2"/>
  <c r="I10263" i="2"/>
  <c r="I10264" i="2"/>
  <c r="I10265" i="2"/>
  <c r="I10266" i="2"/>
  <c r="I10267" i="2"/>
  <c r="I10268" i="2"/>
  <c r="I10269" i="2"/>
  <c r="I10270" i="2"/>
  <c r="I10271" i="2"/>
  <c r="I10272" i="2"/>
  <c r="I10273" i="2"/>
  <c r="I10274" i="2"/>
  <c r="I10275" i="2"/>
  <c r="I10276" i="2"/>
  <c r="I10277" i="2"/>
  <c r="I10278" i="2"/>
  <c r="I10279" i="2"/>
  <c r="I10280" i="2"/>
  <c r="I10281" i="2"/>
  <c r="I10282" i="2"/>
  <c r="I10283" i="2"/>
  <c r="I10284" i="2"/>
  <c r="I10285" i="2"/>
  <c r="I10286" i="2"/>
  <c r="I10287" i="2"/>
  <c r="I10288" i="2"/>
  <c r="I10289" i="2"/>
  <c r="I10290" i="2"/>
  <c r="I10291" i="2"/>
  <c r="I10292" i="2"/>
  <c r="I10293" i="2"/>
  <c r="I10294" i="2"/>
  <c r="I10295" i="2"/>
  <c r="I10296" i="2"/>
  <c r="I10297" i="2"/>
  <c r="I10298" i="2"/>
  <c r="I10299" i="2"/>
  <c r="I10300" i="2"/>
  <c r="I10301" i="2"/>
  <c r="I10302" i="2"/>
  <c r="I10303" i="2"/>
  <c r="I10304" i="2"/>
  <c r="I10305" i="2"/>
  <c r="I10306" i="2"/>
  <c r="I10307" i="2"/>
  <c r="I10308" i="2"/>
  <c r="I10309" i="2"/>
  <c r="I10310" i="2"/>
  <c r="I10311" i="2"/>
  <c r="I10312" i="2"/>
  <c r="I10313" i="2"/>
  <c r="I10314" i="2"/>
  <c r="I10315" i="2"/>
  <c r="I10316" i="2"/>
  <c r="I10317" i="2"/>
  <c r="I10318" i="2"/>
  <c r="I10319" i="2"/>
  <c r="I10320" i="2"/>
  <c r="I10321" i="2"/>
  <c r="I10322" i="2"/>
  <c r="I10323" i="2"/>
  <c r="I10324" i="2"/>
  <c r="I10325" i="2"/>
  <c r="I10326" i="2"/>
  <c r="I10327" i="2"/>
  <c r="I10328" i="2"/>
  <c r="I10329" i="2"/>
  <c r="I10330" i="2"/>
  <c r="I10331" i="2"/>
  <c r="I10332" i="2"/>
  <c r="I10333" i="2"/>
  <c r="I10334" i="2"/>
  <c r="I10335" i="2"/>
  <c r="I10336" i="2"/>
  <c r="I10337" i="2"/>
  <c r="I10338" i="2"/>
  <c r="I10339" i="2"/>
  <c r="I10340" i="2"/>
  <c r="I10341" i="2"/>
  <c r="I10342" i="2"/>
  <c r="I10343" i="2"/>
  <c r="I10344" i="2"/>
  <c r="I10345" i="2"/>
  <c r="I10346" i="2"/>
  <c r="I10347" i="2"/>
  <c r="I10348" i="2"/>
  <c r="I10349" i="2"/>
  <c r="I10350" i="2"/>
  <c r="I10351" i="2"/>
  <c r="I10352" i="2"/>
  <c r="I10353" i="2"/>
  <c r="I10354" i="2"/>
  <c r="I10355" i="2"/>
  <c r="I10356" i="2"/>
  <c r="I10357" i="2"/>
  <c r="I10358" i="2"/>
  <c r="I10359" i="2"/>
  <c r="I10360" i="2"/>
  <c r="I10361" i="2"/>
  <c r="I10362" i="2"/>
  <c r="I10363" i="2"/>
  <c r="I10364" i="2"/>
  <c r="I10365" i="2"/>
  <c r="I10366" i="2"/>
  <c r="I10367" i="2"/>
  <c r="I10368" i="2"/>
  <c r="I10369" i="2"/>
  <c r="I10370" i="2"/>
  <c r="I10371" i="2"/>
  <c r="I10372" i="2"/>
  <c r="I10373" i="2"/>
  <c r="I10374" i="2"/>
  <c r="I10375" i="2"/>
  <c r="I10376" i="2"/>
  <c r="I10377" i="2"/>
  <c r="I10378" i="2"/>
  <c r="I10379" i="2"/>
  <c r="I10380" i="2"/>
  <c r="I10381" i="2"/>
  <c r="I10382" i="2"/>
  <c r="I10383" i="2"/>
  <c r="I10384" i="2"/>
  <c r="I10385" i="2"/>
  <c r="I10386" i="2"/>
  <c r="I10387" i="2"/>
  <c r="I10388" i="2"/>
  <c r="I10389" i="2"/>
  <c r="I10390" i="2"/>
  <c r="I10391" i="2"/>
  <c r="I10392" i="2"/>
  <c r="I10393" i="2"/>
  <c r="I10394" i="2"/>
  <c r="I10395" i="2"/>
  <c r="I10396" i="2"/>
  <c r="I10397" i="2"/>
  <c r="I10398" i="2"/>
  <c r="I10399" i="2"/>
  <c r="I10400" i="2"/>
  <c r="I10401" i="2"/>
  <c r="I10402" i="2"/>
  <c r="I10403" i="2"/>
  <c r="I10404" i="2"/>
  <c r="I10405" i="2"/>
  <c r="I10406" i="2"/>
  <c r="I10407" i="2"/>
  <c r="I10408" i="2"/>
  <c r="I10409" i="2"/>
  <c r="I10410" i="2"/>
  <c r="I10411" i="2"/>
  <c r="I10412" i="2"/>
  <c r="I10413" i="2"/>
  <c r="I10414" i="2"/>
  <c r="I10415" i="2"/>
  <c r="I10416" i="2"/>
  <c r="I10417" i="2"/>
  <c r="I10418" i="2"/>
  <c r="I10419" i="2"/>
  <c r="I10420" i="2"/>
  <c r="I10421" i="2"/>
  <c r="I10422" i="2"/>
  <c r="I10423" i="2"/>
  <c r="I10424" i="2"/>
  <c r="I10425" i="2"/>
  <c r="I10426" i="2"/>
  <c r="I10427" i="2"/>
  <c r="I10428" i="2"/>
  <c r="I10429" i="2"/>
  <c r="I10430" i="2"/>
  <c r="I10431" i="2"/>
  <c r="I10432" i="2"/>
  <c r="I10433" i="2"/>
  <c r="I10434" i="2"/>
  <c r="I10435" i="2"/>
  <c r="I10436" i="2"/>
  <c r="I10437" i="2"/>
  <c r="I10438" i="2"/>
  <c r="I10439" i="2"/>
  <c r="I10440" i="2"/>
  <c r="I10441" i="2"/>
  <c r="I10442" i="2"/>
  <c r="I10443" i="2"/>
  <c r="I10444" i="2"/>
  <c r="I10445" i="2"/>
  <c r="I10446" i="2"/>
  <c r="I10447" i="2"/>
  <c r="I10448" i="2"/>
  <c r="I10449" i="2"/>
  <c r="I10450" i="2"/>
  <c r="I10451" i="2"/>
  <c r="I10452" i="2"/>
  <c r="I10453" i="2"/>
  <c r="I10454" i="2"/>
  <c r="I10455" i="2"/>
  <c r="I10456" i="2"/>
  <c r="I10457" i="2"/>
  <c r="I10458" i="2"/>
  <c r="I10459" i="2"/>
  <c r="I10460" i="2"/>
  <c r="I10461" i="2"/>
  <c r="I10462" i="2"/>
  <c r="I10463" i="2"/>
  <c r="I10464" i="2"/>
  <c r="I10465" i="2"/>
  <c r="I10466" i="2"/>
  <c r="I10467" i="2"/>
  <c r="I10468" i="2"/>
  <c r="I10469" i="2"/>
  <c r="I10470" i="2"/>
  <c r="I10471" i="2"/>
  <c r="I10472" i="2"/>
  <c r="I10473" i="2"/>
  <c r="I10474" i="2"/>
  <c r="I10475" i="2"/>
  <c r="I10476" i="2"/>
  <c r="I10477" i="2"/>
  <c r="I10478" i="2"/>
  <c r="I10479" i="2"/>
  <c r="I10480" i="2"/>
  <c r="I10481" i="2"/>
  <c r="I10482" i="2"/>
  <c r="I10483" i="2"/>
  <c r="I10484" i="2"/>
  <c r="I10485" i="2"/>
  <c r="I10486" i="2"/>
  <c r="I10487" i="2"/>
  <c r="I10488" i="2"/>
  <c r="I10489" i="2"/>
  <c r="I10490" i="2"/>
  <c r="I10491" i="2"/>
  <c r="I10492" i="2"/>
  <c r="I10493" i="2"/>
  <c r="I10494" i="2"/>
  <c r="I10495" i="2"/>
  <c r="I10496" i="2"/>
  <c r="I10497" i="2"/>
  <c r="I10498" i="2"/>
  <c r="I10499" i="2"/>
  <c r="I10500" i="2"/>
  <c r="I10501" i="2"/>
  <c r="I10502" i="2"/>
  <c r="I10503" i="2"/>
  <c r="I10504" i="2"/>
  <c r="I10505" i="2"/>
  <c r="I10506" i="2"/>
  <c r="I10507" i="2"/>
  <c r="I10508" i="2"/>
  <c r="I10509" i="2"/>
  <c r="I10510" i="2"/>
  <c r="I10511" i="2"/>
  <c r="I10512" i="2"/>
  <c r="I10513" i="2"/>
  <c r="I10514" i="2"/>
  <c r="I10515" i="2"/>
  <c r="I10516" i="2"/>
  <c r="I10517" i="2"/>
  <c r="I10518" i="2"/>
  <c r="I10519" i="2"/>
  <c r="I10520" i="2"/>
  <c r="I10521" i="2"/>
  <c r="I10522" i="2"/>
  <c r="I10523" i="2"/>
  <c r="I10524" i="2"/>
  <c r="I10525" i="2"/>
  <c r="I10526" i="2"/>
  <c r="I10527" i="2"/>
  <c r="I10528" i="2"/>
  <c r="I10529" i="2"/>
  <c r="I10530" i="2"/>
  <c r="I10531" i="2"/>
  <c r="I10532" i="2"/>
  <c r="I10533" i="2"/>
  <c r="I10534" i="2"/>
  <c r="I10535" i="2"/>
  <c r="I10536" i="2"/>
  <c r="I10537" i="2"/>
  <c r="I10538" i="2"/>
  <c r="I10539" i="2"/>
  <c r="I10540" i="2"/>
  <c r="I10541" i="2"/>
  <c r="I10542" i="2"/>
  <c r="I10543" i="2"/>
  <c r="I10544" i="2"/>
  <c r="I10545" i="2"/>
  <c r="I10546" i="2"/>
  <c r="I10547" i="2"/>
  <c r="I10548" i="2"/>
  <c r="I10549" i="2"/>
  <c r="I10550" i="2"/>
  <c r="I10551" i="2"/>
  <c r="I10552" i="2"/>
  <c r="I10553" i="2"/>
  <c r="I10554" i="2"/>
  <c r="I10555" i="2"/>
  <c r="I10556" i="2"/>
  <c r="I10557" i="2"/>
  <c r="I10558" i="2"/>
  <c r="I10559" i="2"/>
  <c r="I10560" i="2"/>
  <c r="I10561" i="2"/>
  <c r="I10562" i="2"/>
  <c r="I10563" i="2"/>
  <c r="I10564" i="2"/>
  <c r="I10565" i="2"/>
  <c r="I10566" i="2"/>
  <c r="I10567" i="2"/>
  <c r="I10568" i="2"/>
  <c r="I10569" i="2"/>
  <c r="I10570" i="2"/>
  <c r="I10571" i="2"/>
  <c r="I10572" i="2"/>
  <c r="I10573" i="2"/>
  <c r="I10574" i="2"/>
  <c r="I10575" i="2"/>
  <c r="I10576" i="2"/>
  <c r="I10577" i="2"/>
  <c r="I10578" i="2"/>
  <c r="I10579" i="2"/>
  <c r="I10580" i="2"/>
  <c r="I10581" i="2"/>
  <c r="I10582" i="2"/>
  <c r="I10583" i="2"/>
  <c r="I10584" i="2"/>
  <c r="I10585" i="2"/>
  <c r="I10586" i="2"/>
  <c r="I10587" i="2"/>
  <c r="I10588" i="2"/>
  <c r="I10589" i="2"/>
  <c r="I10590" i="2"/>
  <c r="I10591" i="2"/>
  <c r="I10592" i="2"/>
  <c r="I10593" i="2"/>
  <c r="I10594" i="2"/>
  <c r="I10595" i="2"/>
  <c r="I10596" i="2"/>
  <c r="I10597" i="2"/>
  <c r="I10598" i="2"/>
  <c r="I10599" i="2"/>
  <c r="I10600" i="2"/>
  <c r="I10601" i="2"/>
  <c r="I10602" i="2"/>
  <c r="I10603" i="2"/>
  <c r="I10604" i="2"/>
  <c r="I10605" i="2"/>
  <c r="I10606" i="2"/>
  <c r="I10607" i="2"/>
  <c r="I10608" i="2"/>
  <c r="I10609" i="2"/>
  <c r="I10610" i="2"/>
  <c r="I10611" i="2"/>
  <c r="I10612" i="2"/>
  <c r="I10613" i="2"/>
  <c r="I10614" i="2"/>
  <c r="I10615" i="2"/>
  <c r="I10616" i="2"/>
  <c r="I10617" i="2"/>
  <c r="I10618" i="2"/>
  <c r="I10619" i="2"/>
  <c r="I10620" i="2"/>
  <c r="I10621" i="2"/>
  <c r="I10622" i="2"/>
  <c r="I10623" i="2"/>
  <c r="I10624" i="2"/>
  <c r="I10625" i="2"/>
  <c r="I10626" i="2"/>
  <c r="I10627" i="2"/>
  <c r="I10628" i="2"/>
  <c r="I10629" i="2"/>
  <c r="I10630" i="2"/>
  <c r="I10631" i="2"/>
  <c r="I10632" i="2"/>
  <c r="I10633" i="2"/>
  <c r="I10634" i="2"/>
  <c r="I10635" i="2"/>
  <c r="I10636" i="2"/>
  <c r="I10637" i="2"/>
  <c r="I10638" i="2"/>
  <c r="I10639" i="2"/>
  <c r="I10640" i="2"/>
  <c r="I10641" i="2"/>
  <c r="I10642" i="2"/>
  <c r="I10643" i="2"/>
  <c r="I10644" i="2"/>
  <c r="I10645" i="2"/>
  <c r="I10646" i="2"/>
  <c r="I10647" i="2"/>
  <c r="I10648" i="2"/>
  <c r="I10649" i="2"/>
  <c r="I10650" i="2"/>
  <c r="I10651" i="2"/>
  <c r="I10652" i="2"/>
  <c r="I10653" i="2"/>
  <c r="I10654" i="2"/>
  <c r="I10655" i="2"/>
  <c r="I10656" i="2"/>
  <c r="I10657" i="2"/>
  <c r="I10658" i="2"/>
  <c r="I10659" i="2"/>
  <c r="I10660" i="2"/>
  <c r="I10661" i="2"/>
  <c r="I10662" i="2"/>
  <c r="I10663" i="2"/>
  <c r="I10664" i="2"/>
  <c r="I10665" i="2"/>
  <c r="I10666" i="2"/>
  <c r="I10667" i="2"/>
  <c r="I10668" i="2"/>
  <c r="I10669" i="2"/>
  <c r="I10670" i="2"/>
  <c r="I10671" i="2"/>
  <c r="I10672" i="2"/>
  <c r="I10673" i="2"/>
  <c r="I10674" i="2"/>
  <c r="I10675" i="2"/>
  <c r="I10676" i="2"/>
  <c r="I10677" i="2"/>
  <c r="I10678" i="2"/>
  <c r="I10679" i="2"/>
  <c r="I10680" i="2"/>
  <c r="I10681" i="2"/>
  <c r="I10682" i="2"/>
  <c r="I10683" i="2"/>
  <c r="I10684" i="2"/>
  <c r="I10685" i="2"/>
  <c r="I10686" i="2"/>
  <c r="I10687" i="2"/>
  <c r="I10688" i="2"/>
  <c r="I10689" i="2"/>
  <c r="I10690" i="2"/>
  <c r="I10691" i="2"/>
  <c r="I10692" i="2"/>
  <c r="I10693" i="2"/>
  <c r="I10694" i="2"/>
  <c r="I10695" i="2"/>
  <c r="I10696" i="2"/>
  <c r="I10697" i="2"/>
  <c r="I10698" i="2"/>
  <c r="I10699" i="2"/>
  <c r="I10700" i="2"/>
  <c r="I10701" i="2"/>
  <c r="I10702" i="2"/>
  <c r="I10703" i="2"/>
  <c r="I10704" i="2"/>
  <c r="I10705" i="2"/>
  <c r="I10706" i="2"/>
  <c r="I10707" i="2"/>
  <c r="I10708" i="2"/>
  <c r="I10709" i="2"/>
  <c r="I10710" i="2"/>
  <c r="I10711" i="2"/>
  <c r="I10712" i="2"/>
  <c r="I10713" i="2"/>
  <c r="I10714" i="2"/>
  <c r="I10715" i="2"/>
  <c r="I10716" i="2"/>
  <c r="I10717" i="2"/>
  <c r="I10718" i="2"/>
  <c r="I10719" i="2"/>
  <c r="I10720" i="2"/>
  <c r="I10721" i="2"/>
  <c r="I10722" i="2"/>
  <c r="I10723" i="2"/>
  <c r="I10724" i="2"/>
  <c r="I10725" i="2"/>
  <c r="I10726" i="2"/>
  <c r="I10727" i="2"/>
  <c r="I10728" i="2"/>
  <c r="I10729" i="2"/>
  <c r="I10730" i="2"/>
  <c r="I10731" i="2"/>
  <c r="I10732" i="2"/>
  <c r="I10733" i="2"/>
  <c r="I10734" i="2"/>
  <c r="I10735" i="2"/>
  <c r="I10736" i="2"/>
  <c r="I10737" i="2"/>
  <c r="I10738" i="2"/>
  <c r="I10739" i="2"/>
  <c r="I10740" i="2"/>
  <c r="I10741" i="2"/>
  <c r="I10742" i="2"/>
  <c r="I10743" i="2"/>
  <c r="I10744" i="2"/>
  <c r="I10745" i="2"/>
  <c r="I10746" i="2"/>
  <c r="I10747" i="2"/>
  <c r="I10748" i="2"/>
  <c r="I10749" i="2"/>
  <c r="I10750" i="2"/>
  <c r="I10751" i="2"/>
  <c r="I10752" i="2"/>
  <c r="I10753" i="2"/>
  <c r="I10754" i="2"/>
  <c r="I10755" i="2"/>
  <c r="I10756" i="2"/>
  <c r="I10757" i="2"/>
  <c r="I10758" i="2"/>
  <c r="I10759" i="2"/>
  <c r="I10760" i="2"/>
  <c r="I10761" i="2"/>
  <c r="I10762" i="2"/>
  <c r="I10763" i="2"/>
  <c r="I10764" i="2"/>
  <c r="I10765" i="2"/>
  <c r="I10766" i="2"/>
  <c r="I10767" i="2"/>
  <c r="I10768" i="2"/>
  <c r="I10769" i="2"/>
  <c r="I10770" i="2"/>
  <c r="I10771" i="2"/>
  <c r="I10772" i="2"/>
  <c r="I10773" i="2"/>
  <c r="I10774" i="2"/>
  <c r="I10775" i="2"/>
  <c r="I10776" i="2"/>
  <c r="I10777" i="2"/>
  <c r="I10778" i="2"/>
  <c r="I10779" i="2"/>
  <c r="I10780" i="2"/>
  <c r="I10781" i="2"/>
  <c r="I10782" i="2"/>
  <c r="I10783" i="2"/>
  <c r="I10784" i="2"/>
  <c r="I10785" i="2"/>
  <c r="I10786" i="2"/>
  <c r="I10787" i="2"/>
  <c r="I10788" i="2"/>
  <c r="I10789" i="2"/>
  <c r="I10790" i="2"/>
  <c r="I10791" i="2"/>
  <c r="I10792" i="2"/>
  <c r="I10793" i="2"/>
  <c r="I10794" i="2"/>
  <c r="I10795" i="2"/>
  <c r="I10796" i="2"/>
  <c r="I10797" i="2"/>
  <c r="I10798" i="2"/>
  <c r="I10799" i="2"/>
  <c r="I10800" i="2"/>
  <c r="I10801" i="2"/>
  <c r="I10802" i="2"/>
  <c r="I10803" i="2"/>
  <c r="I10804" i="2"/>
  <c r="I10805" i="2"/>
  <c r="I10806" i="2"/>
  <c r="I10807" i="2"/>
  <c r="I10808" i="2"/>
  <c r="I10809" i="2"/>
  <c r="I10810" i="2"/>
  <c r="I10811" i="2"/>
  <c r="I10812" i="2"/>
  <c r="I10813" i="2"/>
  <c r="I10814" i="2"/>
  <c r="I10815" i="2"/>
  <c r="I10816" i="2"/>
  <c r="I10817" i="2"/>
  <c r="I10818" i="2"/>
  <c r="I10819" i="2"/>
  <c r="I10820" i="2"/>
  <c r="I10821" i="2"/>
  <c r="I10822" i="2"/>
  <c r="I10823" i="2"/>
  <c r="I10824" i="2"/>
  <c r="I10825" i="2"/>
  <c r="I10826" i="2"/>
  <c r="I10827" i="2"/>
  <c r="I10828" i="2"/>
  <c r="I10829" i="2"/>
  <c r="I10830" i="2"/>
  <c r="I10831" i="2"/>
  <c r="I10832" i="2"/>
  <c r="I10833" i="2"/>
  <c r="I10834" i="2"/>
  <c r="I10835" i="2"/>
  <c r="I10836" i="2"/>
  <c r="I10837" i="2"/>
  <c r="I10838" i="2"/>
  <c r="I10839" i="2"/>
  <c r="I10840" i="2"/>
  <c r="I10841" i="2"/>
  <c r="I10842" i="2"/>
  <c r="I10843" i="2"/>
  <c r="I10844" i="2"/>
  <c r="I10845" i="2"/>
  <c r="I10846" i="2"/>
  <c r="I10847" i="2"/>
  <c r="I10848" i="2"/>
  <c r="I10849" i="2"/>
  <c r="I10850" i="2"/>
  <c r="I10851" i="2"/>
  <c r="I10852" i="2"/>
  <c r="I10853" i="2"/>
  <c r="I10854" i="2"/>
  <c r="I10855" i="2"/>
  <c r="I10856" i="2"/>
  <c r="I10857" i="2"/>
  <c r="I10858" i="2"/>
  <c r="I10859" i="2"/>
  <c r="I10860" i="2"/>
  <c r="I10861" i="2"/>
  <c r="I10862" i="2"/>
  <c r="I10863" i="2"/>
  <c r="I10864" i="2"/>
  <c r="I10865" i="2"/>
  <c r="I10866" i="2"/>
  <c r="I10867" i="2"/>
  <c r="I10868" i="2"/>
  <c r="I10869" i="2"/>
  <c r="I10870" i="2"/>
  <c r="I10871" i="2"/>
  <c r="I10872" i="2"/>
  <c r="I10873" i="2"/>
  <c r="I10874" i="2"/>
  <c r="I10875" i="2"/>
  <c r="I10876" i="2"/>
  <c r="I10877" i="2"/>
  <c r="I10878" i="2"/>
  <c r="I10879" i="2"/>
  <c r="I10880" i="2"/>
  <c r="I10881" i="2"/>
  <c r="I10882" i="2"/>
  <c r="I10883" i="2"/>
  <c r="I10884" i="2"/>
  <c r="I10885" i="2"/>
  <c r="I10886" i="2"/>
  <c r="I10887" i="2"/>
  <c r="I10888" i="2"/>
  <c r="I10889" i="2"/>
  <c r="I10890" i="2"/>
  <c r="I10891" i="2"/>
  <c r="I10892" i="2"/>
  <c r="I10893" i="2"/>
  <c r="I10894" i="2"/>
  <c r="I10895" i="2"/>
  <c r="I10896" i="2"/>
  <c r="I10897" i="2"/>
  <c r="I10898" i="2"/>
  <c r="I10899" i="2"/>
  <c r="I10900" i="2"/>
  <c r="I10901" i="2"/>
  <c r="I10902" i="2"/>
  <c r="I10903" i="2"/>
  <c r="I10904" i="2"/>
  <c r="I10905" i="2"/>
  <c r="I10906" i="2"/>
  <c r="I10907" i="2"/>
  <c r="I10908" i="2"/>
  <c r="I10909" i="2"/>
  <c r="I10910" i="2"/>
  <c r="I10911" i="2"/>
  <c r="I10912" i="2"/>
  <c r="I10913" i="2"/>
  <c r="I10914" i="2"/>
  <c r="I10915" i="2"/>
  <c r="I10916" i="2"/>
  <c r="I10917" i="2"/>
  <c r="I10918" i="2"/>
  <c r="I10919" i="2"/>
  <c r="I10920" i="2"/>
  <c r="I10921" i="2"/>
  <c r="I10922" i="2"/>
  <c r="I10923" i="2"/>
  <c r="I10924" i="2"/>
  <c r="I10925" i="2"/>
  <c r="I10926" i="2"/>
  <c r="I10927" i="2"/>
  <c r="I10928" i="2"/>
  <c r="I10929" i="2"/>
  <c r="I10930" i="2"/>
  <c r="I10931" i="2"/>
  <c r="I10932" i="2"/>
  <c r="I10933" i="2"/>
  <c r="I10934" i="2"/>
  <c r="I10935" i="2"/>
  <c r="I10936" i="2"/>
  <c r="I10937" i="2"/>
  <c r="I10938" i="2"/>
  <c r="I10939" i="2"/>
  <c r="I10940" i="2"/>
  <c r="I10941" i="2"/>
  <c r="I10942" i="2"/>
  <c r="I10943" i="2"/>
  <c r="I10944" i="2"/>
  <c r="I10945" i="2"/>
  <c r="I10946" i="2"/>
  <c r="I10947" i="2"/>
  <c r="I10948" i="2"/>
  <c r="I10949" i="2"/>
  <c r="I10950" i="2"/>
  <c r="I10951" i="2"/>
  <c r="I10952" i="2"/>
  <c r="I10953" i="2"/>
  <c r="I10954" i="2"/>
  <c r="I10955" i="2"/>
  <c r="I10956" i="2"/>
  <c r="I10957" i="2"/>
  <c r="I10958" i="2"/>
  <c r="I10959" i="2"/>
  <c r="I10960" i="2"/>
  <c r="I10961" i="2"/>
  <c r="I10962" i="2"/>
  <c r="I10963" i="2"/>
  <c r="I10964" i="2"/>
  <c r="I10965" i="2"/>
  <c r="I10966" i="2"/>
  <c r="I10967" i="2"/>
  <c r="I10968" i="2"/>
  <c r="I10969" i="2"/>
  <c r="I10970" i="2"/>
  <c r="I10971" i="2"/>
  <c r="I10972" i="2"/>
  <c r="I10973" i="2"/>
  <c r="I10974" i="2"/>
  <c r="I10975" i="2"/>
  <c r="I10976" i="2"/>
  <c r="I10977" i="2"/>
  <c r="I10978" i="2"/>
  <c r="I10979" i="2"/>
  <c r="I10980" i="2"/>
  <c r="I10981" i="2"/>
  <c r="I10982" i="2"/>
  <c r="I10983" i="2"/>
  <c r="I10984" i="2"/>
  <c r="I10985" i="2"/>
  <c r="I10986" i="2"/>
  <c r="I10987" i="2"/>
  <c r="I10988" i="2"/>
  <c r="I10989" i="2"/>
  <c r="I10990" i="2"/>
  <c r="I10991" i="2"/>
  <c r="I10992" i="2"/>
  <c r="I10993" i="2"/>
  <c r="I10994" i="2"/>
  <c r="I10995" i="2"/>
  <c r="I10996" i="2"/>
  <c r="I10997" i="2"/>
  <c r="I10998" i="2"/>
  <c r="I10999" i="2"/>
  <c r="I11000" i="2"/>
  <c r="I11001" i="2"/>
  <c r="I11002" i="2"/>
  <c r="I11003" i="2"/>
  <c r="I11004" i="2"/>
  <c r="I11005" i="2"/>
  <c r="I11006" i="2"/>
  <c r="I11007" i="2"/>
  <c r="I11008" i="2"/>
  <c r="I11009" i="2"/>
  <c r="I11010" i="2"/>
  <c r="I11011" i="2"/>
  <c r="I11012" i="2"/>
  <c r="I11013" i="2"/>
  <c r="I11014" i="2"/>
  <c r="I11015" i="2"/>
  <c r="I11016" i="2"/>
  <c r="I11017" i="2"/>
  <c r="I11018" i="2"/>
  <c r="I11019" i="2"/>
  <c r="I11020" i="2"/>
  <c r="I11021" i="2"/>
  <c r="I11022" i="2"/>
  <c r="I11023" i="2"/>
  <c r="I11024" i="2"/>
  <c r="I11025" i="2"/>
  <c r="I11026" i="2"/>
  <c r="I11027" i="2"/>
  <c r="I11028" i="2"/>
  <c r="I11029" i="2"/>
  <c r="I11030" i="2"/>
  <c r="I11031" i="2"/>
  <c r="I11032" i="2"/>
  <c r="I11033" i="2"/>
  <c r="I11034" i="2"/>
  <c r="I11035" i="2"/>
  <c r="I11036" i="2"/>
  <c r="I11037" i="2"/>
  <c r="I11038" i="2"/>
  <c r="I11039" i="2"/>
  <c r="J2" i="2" l="1"/>
  <c r="B17" i="8" l="1"/>
  <c r="K2" i="2"/>
  <c r="J3" i="2"/>
  <c r="J4" i="2" s="1"/>
  <c r="J52" i="2"/>
  <c r="J156" i="2"/>
  <c r="J157" i="2" s="1"/>
  <c r="J201" i="2"/>
  <c r="J202" i="2" s="1"/>
  <c r="J262" i="2"/>
  <c r="J346" i="2"/>
  <c r="J537" i="2"/>
  <c r="J604" i="2"/>
  <c r="J605" i="2" s="1"/>
  <c r="J657" i="2"/>
  <c r="J746" i="2"/>
  <c r="J803" i="2"/>
  <c r="J881" i="2"/>
  <c r="J1022" i="2"/>
  <c r="J1077" i="2"/>
  <c r="J1140" i="2"/>
  <c r="J1141" i="2" s="1"/>
  <c r="J1181" i="2"/>
  <c r="J1228" i="2"/>
  <c r="J1229" i="2" s="1"/>
  <c r="J1278" i="2"/>
  <c r="J1309" i="2"/>
  <c r="J1337" i="2"/>
  <c r="J1382" i="2"/>
  <c r="J1437" i="2"/>
  <c r="J1479" i="2"/>
  <c r="J1511" i="2"/>
  <c r="J1533" i="2"/>
  <c r="J1564" i="2"/>
  <c r="J1594" i="2"/>
  <c r="J1644" i="2"/>
  <c r="J1695" i="2"/>
  <c r="J1774" i="2"/>
  <c r="J1853" i="2"/>
  <c r="J2091" i="2"/>
  <c r="J2369" i="2"/>
  <c r="J2537" i="2"/>
  <c r="J2732" i="2"/>
  <c r="J2819" i="2"/>
  <c r="J2877" i="2"/>
  <c r="J3006" i="2"/>
  <c r="J3073" i="2"/>
  <c r="J3116" i="2"/>
  <c r="J3201" i="2"/>
  <c r="J3294" i="2"/>
  <c r="J3346" i="2"/>
  <c r="J3437" i="2"/>
  <c r="J3529" i="2"/>
  <c r="J3707" i="2"/>
  <c r="J3943" i="2"/>
  <c r="J4069" i="2"/>
  <c r="J4181" i="2"/>
  <c r="J4321" i="2"/>
  <c r="J4468" i="2"/>
  <c r="J4575" i="2"/>
  <c r="J4784" i="2"/>
  <c r="J4900" i="2"/>
  <c r="J5009" i="2"/>
  <c r="J5099" i="2"/>
  <c r="J5177" i="2"/>
  <c r="J5247" i="2"/>
  <c r="J5316" i="2"/>
  <c r="J5378" i="2"/>
  <c r="J5505" i="2"/>
  <c r="J5614" i="2"/>
  <c r="J5894" i="2"/>
  <c r="J6017" i="2"/>
  <c r="J6095" i="2"/>
  <c r="J6115" i="2"/>
  <c r="J6170" i="2"/>
  <c r="J6191" i="2"/>
  <c r="J6244" i="2"/>
  <c r="J6274" i="2"/>
  <c r="J6301" i="2"/>
  <c r="J6302" i="2" s="1"/>
  <c r="J6383" i="2"/>
  <c r="J6621" i="2"/>
  <c r="J6622" i="2" s="1"/>
  <c r="J6772" i="2"/>
  <c r="J6905" i="2"/>
  <c r="J7089" i="2"/>
  <c r="J7254" i="2"/>
  <c r="J7396" i="2"/>
  <c r="J7598" i="2"/>
  <c r="J7859" i="2"/>
  <c r="J8079" i="2"/>
  <c r="J8458" i="2"/>
  <c r="J8695" i="2"/>
  <c r="J8742" i="2"/>
  <c r="J8790" i="2"/>
  <c r="J8866" i="2"/>
  <c r="J8914" i="2"/>
  <c r="J8966" i="2"/>
  <c r="J9054" i="2"/>
  <c r="J9118" i="2"/>
  <c r="J9150" i="2"/>
  <c r="J9179" i="2"/>
  <c r="J9336" i="2"/>
  <c r="J9397" i="2"/>
  <c r="J9446" i="2"/>
  <c r="J9479" i="2"/>
  <c r="J9505" i="2"/>
  <c r="J9546" i="2"/>
  <c r="J9664" i="2"/>
  <c r="J9697" i="2"/>
  <c r="J9733" i="2"/>
  <c r="J9767" i="2"/>
  <c r="J9823" i="2"/>
  <c r="J9858" i="2"/>
  <c r="J9889" i="2"/>
  <c r="J9929" i="2"/>
  <c r="J9961" i="2"/>
  <c r="J9962" i="2" s="1"/>
  <c r="J9963" i="2" s="1"/>
  <c r="J9989" i="2"/>
  <c r="J10030" i="2"/>
  <c r="J10065" i="2"/>
  <c r="J10066" i="2" s="1"/>
  <c r="J10067" i="2" s="1"/>
  <c r="J10158" i="2"/>
  <c r="J10206" i="2"/>
  <c r="J10244" i="2"/>
  <c r="J10284" i="2"/>
  <c r="J10341" i="2"/>
  <c r="J10402" i="2"/>
  <c r="J10437" i="2"/>
  <c r="J10468" i="2"/>
  <c r="J10534" i="2"/>
  <c r="J10663" i="2"/>
  <c r="J10696" i="2"/>
  <c r="J10882" i="2"/>
  <c r="J53" i="2" l="1"/>
  <c r="J4182" i="2"/>
  <c r="J4070" i="2"/>
  <c r="J4071" i="2" s="1"/>
  <c r="J4072" i="2" s="1"/>
  <c r="J4073" i="2" s="1"/>
  <c r="J4074" i="2" s="1"/>
  <c r="J4075" i="2" s="1"/>
  <c r="J4076" i="2" s="1"/>
  <c r="J4077" i="2" s="1"/>
  <c r="J4078" i="2" s="1"/>
  <c r="J4079" i="2" s="1"/>
  <c r="J4080" i="2" s="1"/>
  <c r="J4081" i="2" s="1"/>
  <c r="J4082" i="2" s="1"/>
  <c r="J4083" i="2" s="1"/>
  <c r="J4084" i="2" s="1"/>
  <c r="J4085" i="2" s="1"/>
  <c r="J4086" i="2" s="1"/>
  <c r="J4087" i="2" s="1"/>
  <c r="J4088" i="2" s="1"/>
  <c r="J4089" i="2" s="1"/>
  <c r="J4090" i="2" s="1"/>
  <c r="J4091" i="2" s="1"/>
  <c r="J4092" i="2" s="1"/>
  <c r="J4093" i="2" s="1"/>
  <c r="J4094" i="2" s="1"/>
  <c r="J4095" i="2" s="1"/>
  <c r="J4096" i="2" s="1"/>
  <c r="J4097" i="2" s="1"/>
  <c r="J4098" i="2" s="1"/>
  <c r="J4099" i="2" s="1"/>
  <c r="J4100" i="2" s="1"/>
  <c r="J4101" i="2" s="1"/>
  <c r="J4102" i="2" s="1"/>
  <c r="J4103" i="2" s="1"/>
  <c r="J4104" i="2" s="1"/>
  <c r="J4105" i="2" s="1"/>
  <c r="J4106" i="2" s="1"/>
  <c r="J4107" i="2" s="1"/>
  <c r="J4108" i="2" s="1"/>
  <c r="J4109" i="2" s="1"/>
  <c r="J4110" i="2" s="1"/>
  <c r="J4111" i="2" s="1"/>
  <c r="J4112" i="2" s="1"/>
  <c r="J4113" i="2" s="1"/>
  <c r="J4114" i="2" s="1"/>
  <c r="J4115" i="2" s="1"/>
  <c r="J4116" i="2" s="1"/>
  <c r="J4117" i="2" s="1"/>
  <c r="J4118" i="2" s="1"/>
  <c r="J4119" i="2" s="1"/>
  <c r="J4120" i="2" s="1"/>
  <c r="J4121" i="2" s="1"/>
  <c r="J4122" i="2" s="1"/>
  <c r="J4123" i="2" s="1"/>
  <c r="J4124" i="2" s="1"/>
  <c r="J4125" i="2" s="1"/>
  <c r="J4126" i="2" s="1"/>
  <c r="J4127" i="2" s="1"/>
  <c r="J4128" i="2" s="1"/>
  <c r="J4129" i="2" s="1"/>
  <c r="J4130" i="2" s="1"/>
  <c r="J4131" i="2" s="1"/>
  <c r="J4132" i="2" s="1"/>
  <c r="J4133" i="2" s="1"/>
  <c r="J4134" i="2" s="1"/>
  <c r="J4135" i="2" s="1"/>
  <c r="J4136" i="2" s="1"/>
  <c r="J4137" i="2" s="1"/>
  <c r="J4138" i="2" s="1"/>
  <c r="J4139" i="2" s="1"/>
  <c r="J4140" i="2" s="1"/>
  <c r="J4141" i="2" s="1"/>
  <c r="J4142" i="2" s="1"/>
  <c r="J4143" i="2" s="1"/>
  <c r="J4144" i="2" s="1"/>
  <c r="J4145" i="2" s="1"/>
  <c r="J4146" i="2" s="1"/>
  <c r="J4147" i="2" s="1"/>
  <c r="J4148" i="2" s="1"/>
  <c r="J4149" i="2" s="1"/>
  <c r="J4150" i="2" s="1"/>
  <c r="J4151" i="2" s="1"/>
  <c r="J4152" i="2" s="1"/>
  <c r="J4153" i="2" s="1"/>
  <c r="J4154" i="2" s="1"/>
  <c r="J4155" i="2" s="1"/>
  <c r="J4156" i="2" s="1"/>
  <c r="J4157" i="2" s="1"/>
  <c r="J4158" i="2" s="1"/>
  <c r="J4159" i="2" s="1"/>
  <c r="J4160" i="2" s="1"/>
  <c r="J4161" i="2" s="1"/>
  <c r="J4162" i="2" s="1"/>
  <c r="J4163" i="2" s="1"/>
  <c r="J4164" i="2" s="1"/>
  <c r="J4165" i="2" s="1"/>
  <c r="J4166" i="2" s="1"/>
  <c r="J4167" i="2" s="1"/>
  <c r="J4168" i="2" s="1"/>
  <c r="J4169" i="2" s="1"/>
  <c r="J4170" i="2" s="1"/>
  <c r="J4171" i="2" s="1"/>
  <c r="J4172" i="2" s="1"/>
  <c r="J4173" i="2" s="1"/>
  <c r="J4174" i="2" s="1"/>
  <c r="J4175" i="2" s="1"/>
  <c r="J4176" i="2" s="1"/>
  <c r="J4177" i="2" s="1"/>
  <c r="J4178" i="2" s="1"/>
  <c r="J4179" i="2" s="1"/>
  <c r="J4180" i="2" s="1"/>
  <c r="J2878" i="2"/>
  <c r="J2879" i="2" s="1"/>
  <c r="J2880" i="2" s="1"/>
  <c r="J2881" i="2" s="1"/>
  <c r="J2882" i="2" s="1"/>
  <c r="J2883" i="2" s="1"/>
  <c r="J2884" i="2" s="1"/>
  <c r="J2885" i="2" s="1"/>
  <c r="J2886" i="2" s="1"/>
  <c r="J2887" i="2" s="1"/>
  <c r="J2888" i="2" s="1"/>
  <c r="J2889" i="2" s="1"/>
  <c r="J2890" i="2" s="1"/>
  <c r="J2891" i="2" s="1"/>
  <c r="J2892" i="2" s="1"/>
  <c r="J2893" i="2" s="1"/>
  <c r="J2894" i="2" s="1"/>
  <c r="J2895" i="2" s="1"/>
  <c r="J2896" i="2" s="1"/>
  <c r="J2897" i="2" s="1"/>
  <c r="J2898" i="2" s="1"/>
  <c r="J2899" i="2" s="1"/>
  <c r="J2900" i="2" s="1"/>
  <c r="J2901" i="2" s="1"/>
  <c r="J2902" i="2" s="1"/>
  <c r="J2903" i="2" s="1"/>
  <c r="J2904" i="2" s="1"/>
  <c r="J2905" i="2" s="1"/>
  <c r="J2906" i="2" s="1"/>
  <c r="J2907" i="2" s="1"/>
  <c r="J2908" i="2" s="1"/>
  <c r="J2909" i="2" s="1"/>
  <c r="J2910" i="2" s="1"/>
  <c r="J2911" i="2" s="1"/>
  <c r="J2912" i="2" s="1"/>
  <c r="J2913" i="2" s="1"/>
  <c r="J2914" i="2" s="1"/>
  <c r="J2915" i="2" s="1"/>
  <c r="J2916" i="2" s="1"/>
  <c r="J2917" i="2" s="1"/>
  <c r="J2918" i="2" s="1"/>
  <c r="J2919" i="2" s="1"/>
  <c r="J2920" i="2" s="1"/>
  <c r="J2921" i="2" s="1"/>
  <c r="J2922" i="2" s="1"/>
  <c r="J2923" i="2" s="1"/>
  <c r="J2924" i="2" s="1"/>
  <c r="J2925" i="2" s="1"/>
  <c r="J2926" i="2" s="1"/>
  <c r="J2927" i="2" s="1"/>
  <c r="J2928" i="2" s="1"/>
  <c r="J2929" i="2" s="1"/>
  <c r="J2930" i="2" s="1"/>
  <c r="J2931" i="2" s="1"/>
  <c r="J2932" i="2" s="1"/>
  <c r="J2933" i="2" s="1"/>
  <c r="J2934" i="2" s="1"/>
  <c r="J2935" i="2" s="1"/>
  <c r="J2936" i="2" s="1"/>
  <c r="J2937" i="2" s="1"/>
  <c r="J2938" i="2" s="1"/>
  <c r="J2939" i="2" s="1"/>
  <c r="J2940" i="2" s="1"/>
  <c r="J2941" i="2" s="1"/>
  <c r="J2942" i="2" s="1"/>
  <c r="J2943" i="2" s="1"/>
  <c r="J2944" i="2" s="1"/>
  <c r="J2945" i="2" s="1"/>
  <c r="J2946" i="2" s="1"/>
  <c r="J2947" i="2" s="1"/>
  <c r="J2948" i="2" s="1"/>
  <c r="J2949" i="2" s="1"/>
  <c r="J2950" i="2" s="1"/>
  <c r="J2951" i="2" s="1"/>
  <c r="J2952" i="2" s="1"/>
  <c r="J2953" i="2" s="1"/>
  <c r="J2954" i="2" s="1"/>
  <c r="J2955" i="2" s="1"/>
  <c r="J2956" i="2" s="1"/>
  <c r="J2957" i="2" s="1"/>
  <c r="J2958" i="2" s="1"/>
  <c r="J2959" i="2" s="1"/>
  <c r="J2960" i="2" s="1"/>
  <c r="J2961" i="2" s="1"/>
  <c r="J2962" i="2" s="1"/>
  <c r="J2963" i="2" s="1"/>
  <c r="J2964" i="2" s="1"/>
  <c r="J2965" i="2" s="1"/>
  <c r="J2966" i="2" s="1"/>
  <c r="J2967" i="2" s="1"/>
  <c r="J2968" i="2" s="1"/>
  <c r="J2969" i="2" s="1"/>
  <c r="J2970" i="2" s="1"/>
  <c r="J2971" i="2" s="1"/>
  <c r="J2972" i="2" s="1"/>
  <c r="J2973" i="2" s="1"/>
  <c r="J2974" i="2" s="1"/>
  <c r="J2975" i="2" s="1"/>
  <c r="J2976" i="2" s="1"/>
  <c r="J2977" i="2" s="1"/>
  <c r="J2978" i="2" s="1"/>
  <c r="J2979" i="2" s="1"/>
  <c r="J2980" i="2" s="1"/>
  <c r="J2981" i="2" s="1"/>
  <c r="J2982" i="2" s="1"/>
  <c r="J2983" i="2" s="1"/>
  <c r="J2984" i="2" s="1"/>
  <c r="J2985" i="2" s="1"/>
  <c r="J2986" i="2" s="1"/>
  <c r="J2987" i="2" s="1"/>
  <c r="J2988" i="2" s="1"/>
  <c r="J2989" i="2" s="1"/>
  <c r="J2990" i="2" s="1"/>
  <c r="J2991" i="2" s="1"/>
  <c r="J2992" i="2" s="1"/>
  <c r="J2993" i="2" s="1"/>
  <c r="J2994" i="2" s="1"/>
  <c r="J2995" i="2" s="1"/>
  <c r="J2996" i="2" s="1"/>
  <c r="J2997" i="2" s="1"/>
  <c r="J2998" i="2" s="1"/>
  <c r="J2999" i="2" s="1"/>
  <c r="J3000" i="2" s="1"/>
  <c r="J3001" i="2" s="1"/>
  <c r="J3002" i="2" s="1"/>
  <c r="J3003" i="2" s="1"/>
  <c r="J3004" i="2" s="1"/>
  <c r="J3005" i="2" s="1"/>
  <c r="J1854" i="2"/>
  <c r="J1855" i="2" s="1"/>
  <c r="J1856" i="2" s="1"/>
  <c r="J1857" i="2" s="1"/>
  <c r="J1858" i="2" s="1"/>
  <c r="J1859" i="2" s="1"/>
  <c r="J1860" i="2" s="1"/>
  <c r="J1861" i="2" s="1"/>
  <c r="J1862" i="2" s="1"/>
  <c r="J1863" i="2" s="1"/>
  <c r="J1864" i="2" s="1"/>
  <c r="J1865" i="2" s="1"/>
  <c r="J1866" i="2" s="1"/>
  <c r="J1867" i="2" s="1"/>
  <c r="J1868" i="2" s="1"/>
  <c r="J1869" i="2" s="1"/>
  <c r="J1870" i="2" s="1"/>
  <c r="J1871" i="2" s="1"/>
  <c r="J1872" i="2" s="1"/>
  <c r="J1873" i="2" s="1"/>
  <c r="J1874" i="2" s="1"/>
  <c r="J1875" i="2" s="1"/>
  <c r="J1876" i="2" s="1"/>
  <c r="J1877" i="2" s="1"/>
  <c r="J1878" i="2" s="1"/>
  <c r="J1879" i="2" s="1"/>
  <c r="J1880" i="2" s="1"/>
  <c r="J1881" i="2" s="1"/>
  <c r="J1882" i="2" s="1"/>
  <c r="J1883" i="2" s="1"/>
  <c r="J1884" i="2" s="1"/>
  <c r="J1885" i="2" s="1"/>
  <c r="J1886" i="2" s="1"/>
  <c r="J1887" i="2" s="1"/>
  <c r="J1888" i="2" s="1"/>
  <c r="J1889" i="2" s="1"/>
  <c r="J1890" i="2" s="1"/>
  <c r="J1891" i="2" s="1"/>
  <c r="J1892" i="2" s="1"/>
  <c r="J1893" i="2" s="1"/>
  <c r="J1894" i="2" s="1"/>
  <c r="J1895" i="2" s="1"/>
  <c r="J1896" i="2" s="1"/>
  <c r="J1897" i="2" s="1"/>
  <c r="J1898" i="2" s="1"/>
  <c r="J1899" i="2" s="1"/>
  <c r="J1900" i="2" s="1"/>
  <c r="J1901" i="2" s="1"/>
  <c r="J1902" i="2" s="1"/>
  <c r="J1903" i="2" s="1"/>
  <c r="J1904" i="2" s="1"/>
  <c r="J1905" i="2" s="1"/>
  <c r="J1906" i="2" s="1"/>
  <c r="J1907" i="2" s="1"/>
  <c r="J1908" i="2" s="1"/>
  <c r="J1909" i="2" s="1"/>
  <c r="J1910" i="2" s="1"/>
  <c r="J1911" i="2" s="1"/>
  <c r="J1912" i="2" s="1"/>
  <c r="J1913" i="2" s="1"/>
  <c r="J1914" i="2" s="1"/>
  <c r="J1915" i="2" s="1"/>
  <c r="J1916" i="2" s="1"/>
  <c r="J1917" i="2" s="1"/>
  <c r="J1918" i="2" s="1"/>
  <c r="J1919" i="2" s="1"/>
  <c r="J1920" i="2" s="1"/>
  <c r="J1921" i="2" s="1"/>
  <c r="J1922" i="2" s="1"/>
  <c r="J1923" i="2" s="1"/>
  <c r="J1924" i="2" s="1"/>
  <c r="J1925" i="2" s="1"/>
  <c r="J1926" i="2" s="1"/>
  <c r="J1927" i="2" s="1"/>
  <c r="J1928" i="2" s="1"/>
  <c r="J1929" i="2" s="1"/>
  <c r="J1930" i="2" s="1"/>
  <c r="J1534" i="2"/>
  <c r="J1535" i="2" s="1"/>
  <c r="J1536" i="2" s="1"/>
  <c r="J1537" i="2" s="1"/>
  <c r="J1538" i="2" s="1"/>
  <c r="J1539" i="2" s="1"/>
  <c r="J1540" i="2" s="1"/>
  <c r="J1541" i="2" s="1"/>
  <c r="J1542" i="2" s="1"/>
  <c r="J1543" i="2" s="1"/>
  <c r="J1544" i="2" s="1"/>
  <c r="J1545" i="2" s="1"/>
  <c r="J1546" i="2" s="1"/>
  <c r="J1547" i="2" s="1"/>
  <c r="J1548" i="2" s="1"/>
  <c r="J1549" i="2" s="1"/>
  <c r="J1550" i="2" s="1"/>
  <c r="J1551" i="2" s="1"/>
  <c r="J1552" i="2" s="1"/>
  <c r="J1553" i="2" s="1"/>
  <c r="J1554" i="2" s="1"/>
  <c r="J1555" i="2" s="1"/>
  <c r="J1556" i="2" s="1"/>
  <c r="J1557" i="2" s="1"/>
  <c r="J1558" i="2" s="1"/>
  <c r="J1559" i="2" s="1"/>
  <c r="J1560" i="2" s="1"/>
  <c r="J1561" i="2" s="1"/>
  <c r="J1562" i="2" s="1"/>
  <c r="J1563" i="2" s="1"/>
  <c r="J1310" i="2"/>
  <c r="J1311" i="2" s="1"/>
  <c r="J1312" i="2" s="1"/>
  <c r="J1313" i="2" s="1"/>
  <c r="J1314" i="2" s="1"/>
  <c r="J1315" i="2" s="1"/>
  <c r="J1316" i="2" s="1"/>
  <c r="J1317" i="2" s="1"/>
  <c r="J1318" i="2" s="1"/>
  <c r="J1319" i="2" s="1"/>
  <c r="J1320" i="2" s="1"/>
  <c r="J1321" i="2" s="1"/>
  <c r="J1322" i="2" s="1"/>
  <c r="J1323" i="2" s="1"/>
  <c r="J1324" i="2" s="1"/>
  <c r="J1325" i="2" s="1"/>
  <c r="J1326" i="2" s="1"/>
  <c r="J1327" i="2" s="1"/>
  <c r="J1328" i="2" s="1"/>
  <c r="J1329" i="2" s="1"/>
  <c r="J1330" i="2" s="1"/>
  <c r="J1331" i="2" s="1"/>
  <c r="J1332" i="2" s="1"/>
  <c r="J1333" i="2" s="1"/>
  <c r="J1334" i="2" s="1"/>
  <c r="J1335" i="2" s="1"/>
  <c r="J1336" i="2" s="1"/>
  <c r="J1182" i="2"/>
  <c r="J1183" i="2" s="1"/>
  <c r="J1184" i="2" s="1"/>
  <c r="J1185" i="2" s="1"/>
  <c r="J1186" i="2" s="1"/>
  <c r="J1187" i="2" s="1"/>
  <c r="J1188" i="2" s="1"/>
  <c r="J1189" i="2" s="1"/>
  <c r="J1190" i="2" s="1"/>
  <c r="J1191" i="2" s="1"/>
  <c r="J1192" i="2" s="1"/>
  <c r="J1193" i="2" s="1"/>
  <c r="J1194" i="2" s="1"/>
  <c r="J1195" i="2" s="1"/>
  <c r="J1196" i="2" s="1"/>
  <c r="J1197" i="2" s="1"/>
  <c r="J1198" i="2" s="1"/>
  <c r="J1199" i="2" s="1"/>
  <c r="J1200" i="2" s="1"/>
  <c r="J1201" i="2" s="1"/>
  <c r="J1202" i="2" s="1"/>
  <c r="J1203" i="2" s="1"/>
  <c r="J1204" i="2" s="1"/>
  <c r="J1205" i="2" s="1"/>
  <c r="J1206" i="2" s="1"/>
  <c r="J1207" i="2" s="1"/>
  <c r="J1208" i="2" s="1"/>
  <c r="J1209" i="2" s="1"/>
  <c r="J1210" i="2" s="1"/>
  <c r="J1211" i="2" s="1"/>
  <c r="J1212" i="2" s="1"/>
  <c r="J1213" i="2" s="1"/>
  <c r="J1214" i="2" s="1"/>
  <c r="J1215" i="2" s="1"/>
  <c r="J1216" i="2" s="1"/>
  <c r="J1217" i="2" s="1"/>
  <c r="J1218" i="2" s="1"/>
  <c r="J1219" i="2" s="1"/>
  <c r="J1220" i="2" s="1"/>
  <c r="J1221" i="2" s="1"/>
  <c r="J1222" i="2" s="1"/>
  <c r="J1223" i="2" s="1"/>
  <c r="J1224" i="2" s="1"/>
  <c r="J1225" i="2" s="1"/>
  <c r="J1226" i="2" s="1"/>
  <c r="J1227" i="2" s="1"/>
  <c r="J1230" i="2"/>
  <c r="J1231" i="2" s="1"/>
  <c r="J1232" i="2" s="1"/>
  <c r="J1233" i="2" s="1"/>
  <c r="J1234" i="2" s="1"/>
  <c r="J1235" i="2" s="1"/>
  <c r="J1236" i="2" s="1"/>
  <c r="J1237" i="2" s="1"/>
  <c r="J1238" i="2" s="1"/>
  <c r="J1239" i="2" s="1"/>
  <c r="J1240" i="2" s="1"/>
  <c r="J1241" i="2" s="1"/>
  <c r="J1242" i="2" s="1"/>
  <c r="J1243" i="2" s="1"/>
  <c r="J1244" i="2" s="1"/>
  <c r="J1245" i="2" s="1"/>
  <c r="J1246" i="2" s="1"/>
  <c r="J1247" i="2" s="1"/>
  <c r="J1248" i="2" s="1"/>
  <c r="J1249" i="2" s="1"/>
  <c r="J1250" i="2" s="1"/>
  <c r="J1251" i="2" s="1"/>
  <c r="J1252" i="2" s="1"/>
  <c r="J1253" i="2" s="1"/>
  <c r="J1254" i="2" s="1"/>
  <c r="J1255" i="2" s="1"/>
  <c r="J1256" i="2" s="1"/>
  <c r="J1257" i="2" s="1"/>
  <c r="J1258" i="2" s="1"/>
  <c r="J1259" i="2" s="1"/>
  <c r="J1260" i="2" s="1"/>
  <c r="J1261" i="2" s="1"/>
  <c r="J1262" i="2" s="1"/>
  <c r="J1263" i="2" s="1"/>
  <c r="J1264" i="2" s="1"/>
  <c r="J1265" i="2" s="1"/>
  <c r="J1266" i="2" s="1"/>
  <c r="J1267" i="2" s="1"/>
  <c r="J1268" i="2" s="1"/>
  <c r="J1269" i="2" s="1"/>
  <c r="J1270" i="2" s="1"/>
  <c r="J1271" i="2" s="1"/>
  <c r="J1272" i="2" s="1"/>
  <c r="J1273" i="2" s="1"/>
  <c r="J1274" i="2" s="1"/>
  <c r="J1275" i="2" s="1"/>
  <c r="J1276" i="2" s="1"/>
  <c r="J1277" i="2" s="1"/>
  <c r="J1142" i="2"/>
  <c r="J606" i="2"/>
  <c r="J607" i="2" s="1"/>
  <c r="J608" i="2" s="1"/>
  <c r="J609" i="2" s="1"/>
  <c r="J610" i="2" s="1"/>
  <c r="J611" i="2" s="1"/>
  <c r="J612" i="2" s="1"/>
  <c r="J613" i="2" s="1"/>
  <c r="J614" i="2" s="1"/>
  <c r="J615" i="2" s="1"/>
  <c r="J616" i="2" s="1"/>
  <c r="J617" i="2" s="1"/>
  <c r="J618" i="2" s="1"/>
  <c r="J619" i="2" s="1"/>
  <c r="J620" i="2" s="1"/>
  <c r="J621" i="2" s="1"/>
  <c r="J622" i="2" s="1"/>
  <c r="J623" i="2" s="1"/>
  <c r="J624" i="2" s="1"/>
  <c r="J625" i="2" s="1"/>
  <c r="J626" i="2" s="1"/>
  <c r="J627" i="2" s="1"/>
  <c r="J628" i="2" s="1"/>
  <c r="J629" i="2" s="1"/>
  <c r="J630" i="2" s="1"/>
  <c r="J631" i="2" s="1"/>
  <c r="J632" i="2" s="1"/>
  <c r="J633" i="2" s="1"/>
  <c r="J634" i="2" s="1"/>
  <c r="J635" i="2" s="1"/>
  <c r="J636" i="2" s="1"/>
  <c r="J637" i="2" s="1"/>
  <c r="J638" i="2" s="1"/>
  <c r="J639" i="2" s="1"/>
  <c r="J640" i="2" s="1"/>
  <c r="J641" i="2" s="1"/>
  <c r="J642" i="2" s="1"/>
  <c r="J643" i="2" s="1"/>
  <c r="J644" i="2" s="1"/>
  <c r="J645" i="2" s="1"/>
  <c r="J646" i="2" s="1"/>
  <c r="J647" i="2" s="1"/>
  <c r="J648" i="2" s="1"/>
  <c r="J649" i="2" s="1"/>
  <c r="J650" i="2" s="1"/>
  <c r="J651" i="2" s="1"/>
  <c r="J652" i="2" s="1"/>
  <c r="J653" i="2" s="1"/>
  <c r="J654" i="2" s="1"/>
  <c r="J655" i="2" s="1"/>
  <c r="J656" i="2" s="1"/>
  <c r="J158" i="2"/>
  <c r="J54" i="2"/>
  <c r="J9337" i="2"/>
  <c r="J9338" i="2" s="1"/>
  <c r="J9339" i="2" s="1"/>
  <c r="J9340" i="2" s="1"/>
  <c r="J9341" i="2" s="1"/>
  <c r="J9342" i="2" s="1"/>
  <c r="J9343" i="2" s="1"/>
  <c r="J9344" i="2" s="1"/>
  <c r="J9345" i="2" s="1"/>
  <c r="J9346" i="2" s="1"/>
  <c r="J9347" i="2" s="1"/>
  <c r="J9348" i="2" s="1"/>
  <c r="J9349" i="2" s="1"/>
  <c r="J9350" i="2" s="1"/>
  <c r="J9351" i="2" s="1"/>
  <c r="J9352" i="2" s="1"/>
  <c r="J9353" i="2" s="1"/>
  <c r="J9354" i="2" s="1"/>
  <c r="J9355" i="2" s="1"/>
  <c r="J9356" i="2" s="1"/>
  <c r="J9665" i="2"/>
  <c r="J9666" i="2" s="1"/>
  <c r="J9667" i="2" s="1"/>
  <c r="J9668" i="2" s="1"/>
  <c r="J9669" i="2" s="1"/>
  <c r="J9670" i="2" s="1"/>
  <c r="J9671" i="2" s="1"/>
  <c r="J9672" i="2" s="1"/>
  <c r="J9673" i="2" s="1"/>
  <c r="J9674" i="2" s="1"/>
  <c r="J9675" i="2" s="1"/>
  <c r="J9676" i="2" s="1"/>
  <c r="J9677" i="2" s="1"/>
  <c r="J9678" i="2" s="1"/>
  <c r="J9679" i="2" s="1"/>
  <c r="J9680" i="2" s="1"/>
  <c r="J9681" i="2" s="1"/>
  <c r="J9682" i="2" s="1"/>
  <c r="J9683" i="2" s="1"/>
  <c r="J9684" i="2" s="1"/>
  <c r="J9685" i="2" s="1"/>
  <c r="J9686" i="2" s="1"/>
  <c r="J9687" i="2" s="1"/>
  <c r="J9688" i="2" s="1"/>
  <c r="J9689" i="2" s="1"/>
  <c r="J9690" i="2" s="1"/>
  <c r="J9691" i="2" s="1"/>
  <c r="J9692" i="2" s="1"/>
  <c r="J9693" i="2" s="1"/>
  <c r="J9694" i="2" s="1"/>
  <c r="J9695" i="2" s="1"/>
  <c r="J9696" i="2" s="1"/>
  <c r="J4785" i="2"/>
  <c r="J4786" i="2" s="1"/>
  <c r="J4787" i="2" s="1"/>
  <c r="J4788" i="2" s="1"/>
  <c r="J4789" i="2" s="1"/>
  <c r="J4790" i="2" s="1"/>
  <c r="J4791" i="2" s="1"/>
  <c r="J4792" i="2" s="1"/>
  <c r="J4793" i="2" s="1"/>
  <c r="J4794" i="2" s="1"/>
  <c r="J4795" i="2" s="1"/>
  <c r="J4796" i="2" s="1"/>
  <c r="J4797" i="2" s="1"/>
  <c r="J4798" i="2" s="1"/>
  <c r="J4799" i="2" s="1"/>
  <c r="J4800" i="2" s="1"/>
  <c r="J4801" i="2" s="1"/>
  <c r="J4802" i="2" s="1"/>
  <c r="J4803" i="2" s="1"/>
  <c r="J4804" i="2" s="1"/>
  <c r="J4805" i="2" s="1"/>
  <c r="J4806" i="2" s="1"/>
  <c r="J4807" i="2" s="1"/>
  <c r="J4808" i="2" s="1"/>
  <c r="J4809" i="2" s="1"/>
  <c r="J4810" i="2" s="1"/>
  <c r="J4811" i="2" s="1"/>
  <c r="J4812" i="2" s="1"/>
  <c r="J4813" i="2" s="1"/>
  <c r="J4814" i="2" s="1"/>
  <c r="J4815" i="2" s="1"/>
  <c r="J4816" i="2" s="1"/>
  <c r="J4817" i="2" s="1"/>
  <c r="J4818" i="2" s="1"/>
  <c r="J4819" i="2" s="1"/>
  <c r="J4820" i="2" s="1"/>
  <c r="J4821" i="2" s="1"/>
  <c r="J4822" i="2" s="1"/>
  <c r="J4823" i="2" s="1"/>
  <c r="J4824" i="2" s="1"/>
  <c r="J4825" i="2" s="1"/>
  <c r="J4826" i="2" s="1"/>
  <c r="J4827" i="2" s="1"/>
  <c r="J4828" i="2" s="1"/>
  <c r="J4829" i="2" s="1"/>
  <c r="J4830" i="2" s="1"/>
  <c r="J4831" i="2" s="1"/>
  <c r="J4832" i="2" s="1"/>
  <c r="J4833" i="2" s="1"/>
  <c r="J4834" i="2" s="1"/>
  <c r="J4835" i="2" s="1"/>
  <c r="J4836" i="2" s="1"/>
  <c r="J4837" i="2" s="1"/>
  <c r="J4838" i="2" s="1"/>
  <c r="J4839" i="2" s="1"/>
  <c r="J4840" i="2" s="1"/>
  <c r="J4841" i="2" s="1"/>
  <c r="J4842" i="2" s="1"/>
  <c r="J4843" i="2" s="1"/>
  <c r="J4844" i="2" s="1"/>
  <c r="J4845" i="2" s="1"/>
  <c r="J4846" i="2" s="1"/>
  <c r="J4847" i="2" s="1"/>
  <c r="J4848" i="2" s="1"/>
  <c r="J4849" i="2" s="1"/>
  <c r="J4850" i="2" s="1"/>
  <c r="J4851" i="2" s="1"/>
  <c r="J4852" i="2" s="1"/>
  <c r="J4853" i="2" s="1"/>
  <c r="J4854" i="2" s="1"/>
  <c r="J4855" i="2" s="1"/>
  <c r="J4856" i="2" s="1"/>
  <c r="J4857" i="2" s="1"/>
  <c r="J4858" i="2" s="1"/>
  <c r="J4859" i="2" s="1"/>
  <c r="J4860" i="2" s="1"/>
  <c r="J4861" i="2" s="1"/>
  <c r="J4862" i="2" s="1"/>
  <c r="J4863" i="2" s="1"/>
  <c r="J4864" i="2" s="1"/>
  <c r="J4865" i="2" s="1"/>
  <c r="J4866" i="2" s="1"/>
  <c r="J4867" i="2" s="1"/>
  <c r="J4868" i="2" s="1"/>
  <c r="J4869" i="2" s="1"/>
  <c r="J4870" i="2" s="1"/>
  <c r="J4871" i="2" s="1"/>
  <c r="J4872" i="2" s="1"/>
  <c r="J4873" i="2" s="1"/>
  <c r="J4874" i="2" s="1"/>
  <c r="J4875" i="2" s="1"/>
  <c r="J4876" i="2" s="1"/>
  <c r="J4877" i="2" s="1"/>
  <c r="J4878" i="2" s="1"/>
  <c r="J4879" i="2" s="1"/>
  <c r="J4880" i="2" s="1"/>
  <c r="J4881" i="2" s="1"/>
  <c r="J4882" i="2" s="1"/>
  <c r="J4883" i="2" s="1"/>
  <c r="J4884" i="2" s="1"/>
  <c r="J4885" i="2" s="1"/>
  <c r="J4886" i="2" s="1"/>
  <c r="J4887" i="2" s="1"/>
  <c r="J4888" i="2" s="1"/>
  <c r="J4889" i="2" s="1"/>
  <c r="J4890" i="2" s="1"/>
  <c r="J4891" i="2" s="1"/>
  <c r="J4892" i="2" s="1"/>
  <c r="J4893" i="2" s="1"/>
  <c r="J4894" i="2" s="1"/>
  <c r="J4895" i="2" s="1"/>
  <c r="J4896" i="2" s="1"/>
  <c r="J4897" i="2" s="1"/>
  <c r="J4898" i="2" s="1"/>
  <c r="J4899" i="2" s="1"/>
  <c r="J10697" i="2"/>
  <c r="J10698" i="2" s="1"/>
  <c r="J10699" i="2" s="1"/>
  <c r="J10700" i="2" s="1"/>
  <c r="J10701" i="2" s="1"/>
  <c r="J10702" i="2" s="1"/>
  <c r="J10703" i="2" s="1"/>
  <c r="J10704" i="2" s="1"/>
  <c r="J10705" i="2" s="1"/>
  <c r="J10706" i="2" s="1"/>
  <c r="J10707" i="2" s="1"/>
  <c r="J10708" i="2" s="1"/>
  <c r="J10709" i="2" s="1"/>
  <c r="J10710" i="2" s="1"/>
  <c r="J10711" i="2" s="1"/>
  <c r="J10712" i="2" s="1"/>
  <c r="J10713" i="2" s="1"/>
  <c r="J10714" i="2" s="1"/>
  <c r="J10715" i="2" s="1"/>
  <c r="J10716" i="2" s="1"/>
  <c r="J10717" i="2" s="1"/>
  <c r="J10718" i="2" s="1"/>
  <c r="J10719" i="2" s="1"/>
  <c r="J10720" i="2" s="1"/>
  <c r="J10721" i="2" s="1"/>
  <c r="J10722" i="2" s="1"/>
  <c r="J10723" i="2" s="1"/>
  <c r="J10724" i="2" s="1"/>
  <c r="J10725" i="2" s="1"/>
  <c r="J10726" i="2" s="1"/>
  <c r="J10727" i="2" s="1"/>
  <c r="J10728" i="2" s="1"/>
  <c r="J10729" i="2" s="1"/>
  <c r="J10730" i="2" s="1"/>
  <c r="J10731" i="2" s="1"/>
  <c r="J10732" i="2" s="1"/>
  <c r="J10733" i="2" s="1"/>
  <c r="J10734" i="2" s="1"/>
  <c r="J10735" i="2" s="1"/>
  <c r="J10736" i="2" s="1"/>
  <c r="J10737" i="2" s="1"/>
  <c r="J10738" i="2" s="1"/>
  <c r="J10739" i="2" s="1"/>
  <c r="J10740" i="2" s="1"/>
  <c r="J10741" i="2" s="1"/>
  <c r="J10742" i="2" s="1"/>
  <c r="J10743" i="2" s="1"/>
  <c r="J10744" i="2" s="1"/>
  <c r="J10745" i="2" s="1"/>
  <c r="J10746" i="2" s="1"/>
  <c r="J10747" i="2" s="1"/>
  <c r="J10748" i="2" s="1"/>
  <c r="J10749" i="2" s="1"/>
  <c r="J10750" i="2" s="1"/>
  <c r="J10751" i="2" s="1"/>
  <c r="J10752" i="2" s="1"/>
  <c r="J10753" i="2" s="1"/>
  <c r="J10754" i="2" s="1"/>
  <c r="J10755" i="2" s="1"/>
  <c r="J10756" i="2" s="1"/>
  <c r="J10757" i="2" s="1"/>
  <c r="J10758" i="2" s="1"/>
  <c r="J10759" i="2" s="1"/>
  <c r="J10760" i="2" s="1"/>
  <c r="J10761" i="2" s="1"/>
  <c r="J10762" i="2" s="1"/>
  <c r="J10763" i="2" s="1"/>
  <c r="J10764" i="2" s="1"/>
  <c r="J10765" i="2" s="1"/>
  <c r="J10766" i="2" s="1"/>
  <c r="J10767" i="2" s="1"/>
  <c r="J10768" i="2" s="1"/>
  <c r="J10769" i="2" s="1"/>
  <c r="J10770" i="2" s="1"/>
  <c r="J10771" i="2" s="1"/>
  <c r="J10772" i="2" s="1"/>
  <c r="J10773" i="2" s="1"/>
  <c r="J10774" i="2" s="1"/>
  <c r="J10775" i="2" s="1"/>
  <c r="J10776" i="2" s="1"/>
  <c r="J10777" i="2" s="1"/>
  <c r="J10778" i="2" s="1"/>
  <c r="J10779" i="2" s="1"/>
  <c r="J10780" i="2" s="1"/>
  <c r="J10781" i="2" s="1"/>
  <c r="J10782" i="2" s="1"/>
  <c r="J10783" i="2" s="1"/>
  <c r="J10784" i="2" s="1"/>
  <c r="J10785" i="2" s="1"/>
  <c r="J10786" i="2" s="1"/>
  <c r="J10787" i="2" s="1"/>
  <c r="J10788" i="2" s="1"/>
  <c r="J10789" i="2" s="1"/>
  <c r="J10790" i="2" s="1"/>
  <c r="J10791" i="2" s="1"/>
  <c r="J10792" i="2" s="1"/>
  <c r="J10793" i="2" s="1"/>
  <c r="J10794" i="2" s="1"/>
  <c r="J10795" i="2" s="1"/>
  <c r="J10796" i="2" s="1"/>
  <c r="J10797" i="2" s="1"/>
  <c r="J10798" i="2" s="1"/>
  <c r="J10799" i="2" s="1"/>
  <c r="J10800" i="2" s="1"/>
  <c r="J10801" i="2" s="1"/>
  <c r="J10802" i="2" s="1"/>
  <c r="J10803" i="2" s="1"/>
  <c r="J10804" i="2" s="1"/>
  <c r="J10805" i="2" s="1"/>
  <c r="J10806" i="2" s="1"/>
  <c r="J10807" i="2" s="1"/>
  <c r="J10808" i="2" s="1"/>
  <c r="J10809" i="2" s="1"/>
  <c r="J10810" i="2" s="1"/>
  <c r="J10811" i="2" s="1"/>
  <c r="J10812" i="2" s="1"/>
  <c r="J10813" i="2" s="1"/>
  <c r="J10814" i="2" s="1"/>
  <c r="J10815" i="2" s="1"/>
  <c r="J10816" i="2" s="1"/>
  <c r="J10817" i="2" s="1"/>
  <c r="J10818" i="2" s="1"/>
  <c r="J10819" i="2" s="1"/>
  <c r="J10820" i="2" s="1"/>
  <c r="J10821" i="2" s="1"/>
  <c r="J10822" i="2" s="1"/>
  <c r="J10823" i="2" s="1"/>
  <c r="J10824" i="2" s="1"/>
  <c r="J10825" i="2" s="1"/>
  <c r="J10826" i="2" s="1"/>
  <c r="J10827" i="2" s="1"/>
  <c r="J10828" i="2" s="1"/>
  <c r="J10829" i="2" s="1"/>
  <c r="J10830" i="2" s="1"/>
  <c r="J10831" i="2" s="1"/>
  <c r="J10832" i="2" s="1"/>
  <c r="J10833" i="2" s="1"/>
  <c r="J10834" i="2" s="1"/>
  <c r="J10835" i="2" s="1"/>
  <c r="J10836" i="2" s="1"/>
  <c r="J10837" i="2" s="1"/>
  <c r="J10838" i="2" s="1"/>
  <c r="J10839" i="2" s="1"/>
  <c r="J10840" i="2" s="1"/>
  <c r="J10841" i="2" s="1"/>
  <c r="J10842" i="2" s="1"/>
  <c r="J10843" i="2" s="1"/>
  <c r="J10844" i="2" s="1"/>
  <c r="J10845" i="2" s="1"/>
  <c r="J10846" i="2" s="1"/>
  <c r="J10847" i="2" s="1"/>
  <c r="J10848" i="2" s="1"/>
  <c r="J10849" i="2" s="1"/>
  <c r="J10850" i="2" s="1"/>
  <c r="J10851" i="2" s="1"/>
  <c r="J10852" i="2" s="1"/>
  <c r="J10853" i="2" s="1"/>
  <c r="J10854" i="2" s="1"/>
  <c r="J10855" i="2" s="1"/>
  <c r="J10856" i="2" s="1"/>
  <c r="J10857" i="2" s="1"/>
  <c r="J10858" i="2" s="1"/>
  <c r="J10859" i="2" s="1"/>
  <c r="J10860" i="2" s="1"/>
  <c r="J10861" i="2" s="1"/>
  <c r="J10862" i="2" s="1"/>
  <c r="J10863" i="2" s="1"/>
  <c r="J10864" i="2" s="1"/>
  <c r="J10865" i="2" s="1"/>
  <c r="J10866" i="2" s="1"/>
  <c r="J10867" i="2" s="1"/>
  <c r="J10868" i="2" s="1"/>
  <c r="J10869" i="2" s="1"/>
  <c r="J10870" i="2" s="1"/>
  <c r="J10871" i="2" s="1"/>
  <c r="J10872" i="2" s="1"/>
  <c r="J10873" i="2" s="1"/>
  <c r="J10874" i="2" s="1"/>
  <c r="J10875" i="2" s="1"/>
  <c r="J10876" i="2" s="1"/>
  <c r="J10877" i="2" s="1"/>
  <c r="J10878" i="2" s="1"/>
  <c r="J10879" i="2" s="1"/>
  <c r="J10880" i="2" s="1"/>
  <c r="J10881" i="2" s="1"/>
  <c r="J1438" i="2"/>
  <c r="J1078" i="2"/>
  <c r="J1079" i="2" s="1"/>
  <c r="J1080" i="2" s="1"/>
  <c r="J1081" i="2" s="1"/>
  <c r="J1082" i="2" s="1"/>
  <c r="J1083" i="2" s="1"/>
  <c r="J1084" i="2" s="1"/>
  <c r="J1085" i="2" s="1"/>
  <c r="J1086" i="2" s="1"/>
  <c r="J1087" i="2" s="1"/>
  <c r="J1088" i="2" s="1"/>
  <c r="J1089" i="2" s="1"/>
  <c r="J1090" i="2" s="1"/>
  <c r="J1091" i="2" s="1"/>
  <c r="J1092" i="2" s="1"/>
  <c r="J1093" i="2" s="1"/>
  <c r="J1094" i="2" s="1"/>
  <c r="J1095" i="2" s="1"/>
  <c r="J1096" i="2" s="1"/>
  <c r="J1097" i="2" s="1"/>
  <c r="J1098" i="2" s="1"/>
  <c r="J1099" i="2" s="1"/>
  <c r="J1100" i="2" s="1"/>
  <c r="J1101" i="2" s="1"/>
  <c r="J1102" i="2" s="1"/>
  <c r="J1103" i="2" s="1"/>
  <c r="J1104" i="2" s="1"/>
  <c r="J1105" i="2" s="1"/>
  <c r="J1106" i="2" s="1"/>
  <c r="J1107" i="2" s="1"/>
  <c r="J1108" i="2" s="1"/>
  <c r="J1109" i="2" s="1"/>
  <c r="J1110" i="2" s="1"/>
  <c r="J1111" i="2" s="1"/>
  <c r="J1112" i="2" s="1"/>
  <c r="J1113" i="2" s="1"/>
  <c r="J1114" i="2" s="1"/>
  <c r="J1115" i="2" s="1"/>
  <c r="J1116" i="2" s="1"/>
  <c r="J1117" i="2" s="1"/>
  <c r="J1118" i="2" s="1"/>
  <c r="J1119" i="2" s="1"/>
  <c r="J1120" i="2" s="1"/>
  <c r="J1121" i="2" s="1"/>
  <c r="J1122" i="2" s="1"/>
  <c r="J1123" i="2" s="1"/>
  <c r="J1124" i="2" s="1"/>
  <c r="J1125" i="2" s="1"/>
  <c r="J1126" i="2" s="1"/>
  <c r="J1127" i="2" s="1"/>
  <c r="J1128" i="2" s="1"/>
  <c r="J1129" i="2" s="1"/>
  <c r="J1130" i="2" s="1"/>
  <c r="J1131" i="2" s="1"/>
  <c r="J1132" i="2" s="1"/>
  <c r="J1133" i="2" s="1"/>
  <c r="J1134" i="2" s="1"/>
  <c r="J1135" i="2" s="1"/>
  <c r="J1136" i="2" s="1"/>
  <c r="J1137" i="2" s="1"/>
  <c r="J1138" i="2" s="1"/>
  <c r="J1139" i="2" s="1"/>
  <c r="J10469" i="2"/>
  <c r="J10470" i="2" s="1"/>
  <c r="J10471" i="2" s="1"/>
  <c r="J10472" i="2" s="1"/>
  <c r="J10473" i="2" s="1"/>
  <c r="J10474" i="2" s="1"/>
  <c r="J10475" i="2" s="1"/>
  <c r="J10476" i="2" s="1"/>
  <c r="J10477" i="2" s="1"/>
  <c r="J10478" i="2" s="1"/>
  <c r="J10479" i="2" s="1"/>
  <c r="J10480" i="2" s="1"/>
  <c r="J10481" i="2" s="1"/>
  <c r="J10482" i="2" s="1"/>
  <c r="J10483" i="2" s="1"/>
  <c r="J10484" i="2" s="1"/>
  <c r="J10485" i="2" s="1"/>
  <c r="J10486" i="2" s="1"/>
  <c r="J10487" i="2" s="1"/>
  <c r="J10488" i="2" s="1"/>
  <c r="J10489" i="2" s="1"/>
  <c r="J10490" i="2" s="1"/>
  <c r="J10491" i="2" s="1"/>
  <c r="J10492" i="2" s="1"/>
  <c r="J10493" i="2" s="1"/>
  <c r="J10494" i="2" s="1"/>
  <c r="J10495" i="2" s="1"/>
  <c r="J10496" i="2" s="1"/>
  <c r="J10497" i="2" s="1"/>
  <c r="J10498" i="2" s="1"/>
  <c r="J10499" i="2" s="1"/>
  <c r="J10500" i="2" s="1"/>
  <c r="J10501" i="2" s="1"/>
  <c r="J10502" i="2" s="1"/>
  <c r="J10503" i="2" s="1"/>
  <c r="J10504" i="2" s="1"/>
  <c r="J10505" i="2" s="1"/>
  <c r="J10506" i="2" s="1"/>
  <c r="J10507" i="2" s="1"/>
  <c r="J10508" i="2" s="1"/>
  <c r="J10509" i="2" s="1"/>
  <c r="J10510" i="2" s="1"/>
  <c r="J10511" i="2" s="1"/>
  <c r="J10512" i="2" s="1"/>
  <c r="J10513" i="2" s="1"/>
  <c r="J10514" i="2" s="1"/>
  <c r="J10515" i="2" s="1"/>
  <c r="J10516" i="2" s="1"/>
  <c r="J10517" i="2" s="1"/>
  <c r="J10518" i="2" s="1"/>
  <c r="J10519" i="2" s="1"/>
  <c r="J10520" i="2" s="1"/>
  <c r="J10521" i="2" s="1"/>
  <c r="J10522" i="2" s="1"/>
  <c r="J10523" i="2" s="1"/>
  <c r="J10524" i="2" s="1"/>
  <c r="J10525" i="2" s="1"/>
  <c r="J10526" i="2" s="1"/>
  <c r="J10527" i="2" s="1"/>
  <c r="J10528" i="2" s="1"/>
  <c r="J10529" i="2" s="1"/>
  <c r="J10530" i="2" s="1"/>
  <c r="J10531" i="2" s="1"/>
  <c r="J10532" i="2" s="1"/>
  <c r="J10533" i="2" s="1"/>
  <c r="J10285" i="2"/>
  <c r="J10286" i="2" s="1"/>
  <c r="J10287" i="2" s="1"/>
  <c r="J10288" i="2" s="1"/>
  <c r="J10289" i="2" s="1"/>
  <c r="J10290" i="2" s="1"/>
  <c r="J10291" i="2" s="1"/>
  <c r="J10292" i="2" s="1"/>
  <c r="J10293" i="2" s="1"/>
  <c r="J10294" i="2" s="1"/>
  <c r="J10295" i="2" s="1"/>
  <c r="J10296" i="2" s="1"/>
  <c r="J10297" i="2" s="1"/>
  <c r="J10298" i="2" s="1"/>
  <c r="J10299" i="2" s="1"/>
  <c r="J10300" i="2" s="1"/>
  <c r="J10301" i="2" s="1"/>
  <c r="J10302" i="2" s="1"/>
  <c r="J10303" i="2" s="1"/>
  <c r="J10304" i="2" s="1"/>
  <c r="J10305" i="2" s="1"/>
  <c r="J10306" i="2" s="1"/>
  <c r="J10307" i="2" s="1"/>
  <c r="J10308" i="2" s="1"/>
  <c r="J10309" i="2" s="1"/>
  <c r="J10310" i="2" s="1"/>
  <c r="J10311" i="2" s="1"/>
  <c r="J10312" i="2" s="1"/>
  <c r="J10313" i="2" s="1"/>
  <c r="J10314" i="2" s="1"/>
  <c r="J10315" i="2" s="1"/>
  <c r="J10316" i="2" s="1"/>
  <c r="J10317" i="2" s="1"/>
  <c r="J10318" i="2" s="1"/>
  <c r="J10319" i="2" s="1"/>
  <c r="J10320" i="2" s="1"/>
  <c r="J10321" i="2" s="1"/>
  <c r="J10322" i="2" s="1"/>
  <c r="J10323" i="2" s="1"/>
  <c r="J10324" i="2" s="1"/>
  <c r="J10325" i="2" s="1"/>
  <c r="J10326" i="2" s="1"/>
  <c r="J10327" i="2" s="1"/>
  <c r="J10328" i="2" s="1"/>
  <c r="J10329" i="2" s="1"/>
  <c r="J10330" i="2" s="1"/>
  <c r="J10331" i="2" s="1"/>
  <c r="J10332" i="2" s="1"/>
  <c r="J10333" i="2" s="1"/>
  <c r="J10334" i="2" s="1"/>
  <c r="J10335" i="2" s="1"/>
  <c r="J10336" i="2" s="1"/>
  <c r="J10337" i="2" s="1"/>
  <c r="J10338" i="2" s="1"/>
  <c r="J10339" i="2" s="1"/>
  <c r="J10340" i="2" s="1"/>
  <c r="J10245" i="2"/>
  <c r="J10246" i="2" s="1"/>
  <c r="J10247" i="2" s="1"/>
  <c r="J10248" i="2" s="1"/>
  <c r="J10249" i="2" s="1"/>
  <c r="J10250" i="2" s="1"/>
  <c r="J10251" i="2" s="1"/>
  <c r="J10252" i="2" s="1"/>
  <c r="J10253" i="2" s="1"/>
  <c r="J10254" i="2" s="1"/>
  <c r="J10255" i="2" s="1"/>
  <c r="J10256" i="2" s="1"/>
  <c r="J10257" i="2" s="1"/>
  <c r="J10258" i="2" s="1"/>
  <c r="J10259" i="2" s="1"/>
  <c r="J10260" i="2" s="1"/>
  <c r="J10261" i="2" s="1"/>
  <c r="J10262" i="2" s="1"/>
  <c r="J10263" i="2" s="1"/>
  <c r="J10264" i="2" s="1"/>
  <c r="J10265" i="2" s="1"/>
  <c r="J10266" i="2" s="1"/>
  <c r="J10267" i="2" s="1"/>
  <c r="J10268" i="2" s="1"/>
  <c r="J10269" i="2" s="1"/>
  <c r="J10270" i="2" s="1"/>
  <c r="J10271" i="2" s="1"/>
  <c r="J10272" i="2" s="1"/>
  <c r="J10273" i="2" s="1"/>
  <c r="J10274" i="2" s="1"/>
  <c r="J10275" i="2" s="1"/>
  <c r="J10276" i="2" s="1"/>
  <c r="J10277" i="2" s="1"/>
  <c r="J10278" i="2" s="1"/>
  <c r="J10279" i="2" s="1"/>
  <c r="J10280" i="2" s="1"/>
  <c r="J10281" i="2" s="1"/>
  <c r="J10282" i="2" s="1"/>
  <c r="J10283" i="2" s="1"/>
  <c r="J7397" i="2"/>
  <c r="J7398" i="2" s="1"/>
  <c r="J7399" i="2" s="1"/>
  <c r="J7400" i="2" s="1"/>
  <c r="J7401" i="2" s="1"/>
  <c r="J7402" i="2" s="1"/>
  <c r="J7403" i="2" s="1"/>
  <c r="J7404" i="2" s="1"/>
  <c r="J7405" i="2" s="1"/>
  <c r="J7406" i="2" s="1"/>
  <c r="J7407" i="2" s="1"/>
  <c r="J7408" i="2" s="1"/>
  <c r="J7409" i="2" s="1"/>
  <c r="J7410" i="2" s="1"/>
  <c r="J7411" i="2" s="1"/>
  <c r="J7412" i="2" s="1"/>
  <c r="J7413" i="2" s="1"/>
  <c r="J7414" i="2" s="1"/>
  <c r="J7415" i="2" s="1"/>
  <c r="J7416" i="2" s="1"/>
  <c r="J7417" i="2" s="1"/>
  <c r="J7418" i="2" s="1"/>
  <c r="J7419" i="2" s="1"/>
  <c r="J7420" i="2" s="1"/>
  <c r="J7421" i="2" s="1"/>
  <c r="J7422" i="2" s="1"/>
  <c r="J7423" i="2" s="1"/>
  <c r="J7424" i="2" s="1"/>
  <c r="J7425" i="2" s="1"/>
  <c r="J7426" i="2" s="1"/>
  <c r="J7427" i="2" s="1"/>
  <c r="J7428" i="2" s="1"/>
  <c r="J7429" i="2" s="1"/>
  <c r="J7430" i="2" s="1"/>
  <c r="J7431" i="2" s="1"/>
  <c r="J7432" i="2" s="1"/>
  <c r="J7433" i="2" s="1"/>
  <c r="J7434" i="2" s="1"/>
  <c r="J7435" i="2" s="1"/>
  <c r="J7436" i="2" s="1"/>
  <c r="J7437" i="2" s="1"/>
  <c r="J7438" i="2" s="1"/>
  <c r="J7439" i="2" s="1"/>
  <c r="J7440" i="2" s="1"/>
  <c r="J7441" i="2" s="1"/>
  <c r="J7442" i="2" s="1"/>
  <c r="J7443" i="2" s="1"/>
  <c r="J7444" i="2" s="1"/>
  <c r="J7445" i="2" s="1"/>
  <c r="J7446" i="2" s="1"/>
  <c r="J7447" i="2" s="1"/>
  <c r="J7448" i="2" s="1"/>
  <c r="J7449" i="2" s="1"/>
  <c r="J7450" i="2" s="1"/>
  <c r="J7451" i="2" s="1"/>
  <c r="J7452" i="2" s="1"/>
  <c r="J7453" i="2" s="1"/>
  <c r="J7454" i="2" s="1"/>
  <c r="J7455" i="2" s="1"/>
  <c r="J7456" i="2" s="1"/>
  <c r="J7457" i="2" s="1"/>
  <c r="J7458" i="2" s="1"/>
  <c r="J7459" i="2" s="1"/>
  <c r="J7460" i="2" s="1"/>
  <c r="J7461" i="2" s="1"/>
  <c r="J7462" i="2" s="1"/>
  <c r="J7463" i="2" s="1"/>
  <c r="J7464" i="2" s="1"/>
  <c r="J7465" i="2" s="1"/>
  <c r="J7466" i="2" s="1"/>
  <c r="J7467" i="2" s="1"/>
  <c r="J7468" i="2" s="1"/>
  <c r="J7469" i="2" s="1"/>
  <c r="J7470" i="2" s="1"/>
  <c r="J7471" i="2" s="1"/>
  <c r="J7472" i="2" s="1"/>
  <c r="J7473" i="2" s="1"/>
  <c r="J7474" i="2" s="1"/>
  <c r="J7475" i="2" s="1"/>
  <c r="J7476" i="2" s="1"/>
  <c r="J7477" i="2" s="1"/>
  <c r="J7478" i="2" s="1"/>
  <c r="J7479" i="2" s="1"/>
  <c r="J7480" i="2" s="1"/>
  <c r="J7481" i="2" s="1"/>
  <c r="J7482" i="2" s="1"/>
  <c r="J7483" i="2" s="1"/>
  <c r="J7484" i="2" s="1"/>
  <c r="J7485" i="2" s="1"/>
  <c r="J7486" i="2" s="1"/>
  <c r="J7487" i="2" s="1"/>
  <c r="J7488" i="2" s="1"/>
  <c r="J7489" i="2" s="1"/>
  <c r="J7490" i="2" s="1"/>
  <c r="J7491" i="2" s="1"/>
  <c r="J7492" i="2" s="1"/>
  <c r="J7493" i="2" s="1"/>
  <c r="J7494" i="2" s="1"/>
  <c r="J7495" i="2" s="1"/>
  <c r="J7496" i="2" s="1"/>
  <c r="J7497" i="2" s="1"/>
  <c r="J7498" i="2" s="1"/>
  <c r="J7499" i="2" s="1"/>
  <c r="J7500" i="2" s="1"/>
  <c r="J7501" i="2" s="1"/>
  <c r="J7502" i="2" s="1"/>
  <c r="J7503" i="2" s="1"/>
  <c r="J7504" i="2" s="1"/>
  <c r="J7505" i="2" s="1"/>
  <c r="J7506" i="2" s="1"/>
  <c r="J7507" i="2" s="1"/>
  <c r="J7508" i="2" s="1"/>
  <c r="J7509" i="2" s="1"/>
  <c r="J7510" i="2" s="1"/>
  <c r="J7511" i="2" s="1"/>
  <c r="J7512" i="2" s="1"/>
  <c r="J7513" i="2" s="1"/>
  <c r="J7514" i="2" s="1"/>
  <c r="J7515" i="2" s="1"/>
  <c r="J7516" i="2" s="1"/>
  <c r="J7517" i="2" s="1"/>
  <c r="J7518" i="2" s="1"/>
  <c r="J7519" i="2" s="1"/>
  <c r="J7520" i="2" s="1"/>
  <c r="J7521" i="2" s="1"/>
  <c r="J7522" i="2" s="1"/>
  <c r="J7523" i="2" s="1"/>
  <c r="J7524" i="2" s="1"/>
  <c r="J7525" i="2" s="1"/>
  <c r="J7526" i="2" s="1"/>
  <c r="J7527" i="2" s="1"/>
  <c r="J7528" i="2" s="1"/>
  <c r="J7529" i="2" s="1"/>
  <c r="J7530" i="2" s="1"/>
  <c r="J7531" i="2" s="1"/>
  <c r="J7532" i="2" s="1"/>
  <c r="J7533" i="2" s="1"/>
  <c r="J7534" i="2" s="1"/>
  <c r="J7535" i="2" s="1"/>
  <c r="J7536" i="2" s="1"/>
  <c r="J7537" i="2" s="1"/>
  <c r="J7538" i="2" s="1"/>
  <c r="J7539" i="2" s="1"/>
  <c r="J7540" i="2" s="1"/>
  <c r="J7541" i="2" s="1"/>
  <c r="J7542" i="2" s="1"/>
  <c r="J7543" i="2" s="1"/>
  <c r="J7544" i="2" s="1"/>
  <c r="J7545" i="2" s="1"/>
  <c r="J7546" i="2" s="1"/>
  <c r="J7547" i="2" s="1"/>
  <c r="J7548" i="2" s="1"/>
  <c r="J7549" i="2" s="1"/>
  <c r="J7550" i="2" s="1"/>
  <c r="J7551" i="2" s="1"/>
  <c r="J7552" i="2" s="1"/>
  <c r="J7553" i="2" s="1"/>
  <c r="J7554" i="2" s="1"/>
  <c r="J7555" i="2" s="1"/>
  <c r="J7556" i="2" s="1"/>
  <c r="J7557" i="2" s="1"/>
  <c r="J7558" i="2" s="1"/>
  <c r="J7559" i="2" s="1"/>
  <c r="J7560" i="2" s="1"/>
  <c r="J7561" i="2" s="1"/>
  <c r="J7562" i="2" s="1"/>
  <c r="J7563" i="2" s="1"/>
  <c r="J7564" i="2" s="1"/>
  <c r="J7565" i="2" s="1"/>
  <c r="J7566" i="2" s="1"/>
  <c r="J7567" i="2" s="1"/>
  <c r="J7568" i="2" s="1"/>
  <c r="J7569" i="2" s="1"/>
  <c r="J7570" i="2" s="1"/>
  <c r="J7571" i="2" s="1"/>
  <c r="J7572" i="2" s="1"/>
  <c r="J7573" i="2" s="1"/>
  <c r="J7574" i="2" s="1"/>
  <c r="J7575" i="2" s="1"/>
  <c r="J7576" i="2" s="1"/>
  <c r="J7577" i="2" s="1"/>
  <c r="J7578" i="2" s="1"/>
  <c r="J7579" i="2" s="1"/>
  <c r="J7580" i="2" s="1"/>
  <c r="J7581" i="2" s="1"/>
  <c r="J7582" i="2" s="1"/>
  <c r="J7583" i="2" s="1"/>
  <c r="J7584" i="2" s="1"/>
  <c r="J7585" i="2" s="1"/>
  <c r="J7586" i="2" s="1"/>
  <c r="J7587" i="2" s="1"/>
  <c r="J7588" i="2" s="1"/>
  <c r="J7589" i="2" s="1"/>
  <c r="J7590" i="2" s="1"/>
  <c r="J7591" i="2" s="1"/>
  <c r="J7592" i="2" s="1"/>
  <c r="J7593" i="2" s="1"/>
  <c r="J7594" i="2" s="1"/>
  <c r="J7595" i="2" s="1"/>
  <c r="J7596" i="2" s="1"/>
  <c r="J7597" i="2" s="1"/>
  <c r="J6773" i="2"/>
  <c r="J6774" i="2" s="1"/>
  <c r="J6775" i="2" s="1"/>
  <c r="J6776" i="2" s="1"/>
  <c r="J6777" i="2" s="1"/>
  <c r="J6778" i="2" s="1"/>
  <c r="J6779" i="2" s="1"/>
  <c r="J6780" i="2" s="1"/>
  <c r="J6781" i="2" s="1"/>
  <c r="J6782" i="2" s="1"/>
  <c r="J6783" i="2" s="1"/>
  <c r="J6784" i="2" s="1"/>
  <c r="J6785" i="2" s="1"/>
  <c r="J6786" i="2" s="1"/>
  <c r="J6787" i="2" s="1"/>
  <c r="J6788" i="2" s="1"/>
  <c r="J6789" i="2" s="1"/>
  <c r="J6790" i="2" s="1"/>
  <c r="J6791" i="2" s="1"/>
  <c r="J6792" i="2" s="1"/>
  <c r="J6793" i="2" s="1"/>
  <c r="J6794" i="2" s="1"/>
  <c r="J6795" i="2" s="1"/>
  <c r="J6796" i="2" s="1"/>
  <c r="J6797" i="2" s="1"/>
  <c r="J6798" i="2" s="1"/>
  <c r="J6799" i="2" s="1"/>
  <c r="J6800" i="2" s="1"/>
  <c r="J6801" i="2" s="1"/>
  <c r="J6802" i="2" s="1"/>
  <c r="J6803" i="2" s="1"/>
  <c r="J6804" i="2" s="1"/>
  <c r="J6805" i="2" s="1"/>
  <c r="J6806" i="2" s="1"/>
  <c r="J6807" i="2" s="1"/>
  <c r="J6808" i="2" s="1"/>
  <c r="J6809" i="2" s="1"/>
  <c r="J6810" i="2" s="1"/>
  <c r="J6811" i="2" s="1"/>
  <c r="J6812" i="2" s="1"/>
  <c r="J6813" i="2" s="1"/>
  <c r="J6814" i="2" s="1"/>
  <c r="J6815" i="2" s="1"/>
  <c r="J6816" i="2" s="1"/>
  <c r="J6817" i="2" s="1"/>
  <c r="J6818" i="2" s="1"/>
  <c r="J6819" i="2" s="1"/>
  <c r="J6820" i="2" s="1"/>
  <c r="J6821" i="2" s="1"/>
  <c r="J6822" i="2" s="1"/>
  <c r="J6823" i="2" s="1"/>
  <c r="J6824" i="2" s="1"/>
  <c r="J6825" i="2" s="1"/>
  <c r="J6826" i="2" s="1"/>
  <c r="J6827" i="2" s="1"/>
  <c r="J6828" i="2" s="1"/>
  <c r="J6829" i="2" s="1"/>
  <c r="J6830" i="2" s="1"/>
  <c r="J6831" i="2" s="1"/>
  <c r="J6832" i="2" s="1"/>
  <c r="J6833" i="2" s="1"/>
  <c r="J6834" i="2" s="1"/>
  <c r="J6835" i="2" s="1"/>
  <c r="J6836" i="2" s="1"/>
  <c r="J6837" i="2" s="1"/>
  <c r="J6838" i="2" s="1"/>
  <c r="J6839" i="2" s="1"/>
  <c r="J6840" i="2" s="1"/>
  <c r="J6841" i="2" s="1"/>
  <c r="J6842" i="2" s="1"/>
  <c r="J6843" i="2" s="1"/>
  <c r="J6844" i="2" s="1"/>
  <c r="J6845" i="2" s="1"/>
  <c r="J6846" i="2" s="1"/>
  <c r="J6847" i="2" s="1"/>
  <c r="J6848" i="2" s="1"/>
  <c r="J6849" i="2" s="1"/>
  <c r="J6850" i="2" s="1"/>
  <c r="J6851" i="2" s="1"/>
  <c r="J6852" i="2" s="1"/>
  <c r="J6853" i="2" s="1"/>
  <c r="J6854" i="2" s="1"/>
  <c r="J6855" i="2" s="1"/>
  <c r="J6856" i="2" s="1"/>
  <c r="J6857" i="2" s="1"/>
  <c r="J6858" i="2" s="1"/>
  <c r="J6859" i="2" s="1"/>
  <c r="J6860" i="2" s="1"/>
  <c r="J6861" i="2" s="1"/>
  <c r="J6862" i="2" s="1"/>
  <c r="J6863" i="2" s="1"/>
  <c r="J6864" i="2" s="1"/>
  <c r="J6865" i="2" s="1"/>
  <c r="J6866" i="2" s="1"/>
  <c r="J6867" i="2" s="1"/>
  <c r="J6868" i="2" s="1"/>
  <c r="J6869" i="2" s="1"/>
  <c r="J6870" i="2" s="1"/>
  <c r="J6871" i="2" s="1"/>
  <c r="J6872" i="2" s="1"/>
  <c r="J6873" i="2" s="1"/>
  <c r="J6874" i="2" s="1"/>
  <c r="J6875" i="2" s="1"/>
  <c r="J6876" i="2" s="1"/>
  <c r="J6877" i="2" s="1"/>
  <c r="J6878" i="2" s="1"/>
  <c r="J6879" i="2" s="1"/>
  <c r="J6880" i="2" s="1"/>
  <c r="J6881" i="2" s="1"/>
  <c r="J6882" i="2" s="1"/>
  <c r="J6883" i="2" s="1"/>
  <c r="J6884" i="2" s="1"/>
  <c r="J6885" i="2" s="1"/>
  <c r="J6886" i="2" s="1"/>
  <c r="J6887" i="2" s="1"/>
  <c r="J6888" i="2" s="1"/>
  <c r="J6889" i="2" s="1"/>
  <c r="J6890" i="2" s="1"/>
  <c r="J6891" i="2" s="1"/>
  <c r="J6892" i="2" s="1"/>
  <c r="J6893" i="2" s="1"/>
  <c r="J6894" i="2" s="1"/>
  <c r="J6895" i="2" s="1"/>
  <c r="J6896" i="2" s="1"/>
  <c r="J6897" i="2" s="1"/>
  <c r="J6898" i="2" s="1"/>
  <c r="J6899" i="2" s="1"/>
  <c r="J6900" i="2" s="1"/>
  <c r="J6901" i="2" s="1"/>
  <c r="J6902" i="2" s="1"/>
  <c r="J6903" i="2" s="1"/>
  <c r="J6904" i="2" s="1"/>
  <c r="J6245" i="2"/>
  <c r="J6246" i="2" s="1"/>
  <c r="J6247" i="2" s="1"/>
  <c r="J6248" i="2" s="1"/>
  <c r="J6249" i="2" s="1"/>
  <c r="J6250" i="2" s="1"/>
  <c r="J6251" i="2" s="1"/>
  <c r="J6252" i="2" s="1"/>
  <c r="J6253" i="2" s="1"/>
  <c r="J6254" i="2" s="1"/>
  <c r="J6255" i="2" s="1"/>
  <c r="J6256" i="2" s="1"/>
  <c r="J6257" i="2" s="1"/>
  <c r="J6258" i="2" s="1"/>
  <c r="J6259" i="2" s="1"/>
  <c r="J6260" i="2" s="1"/>
  <c r="J6261" i="2" s="1"/>
  <c r="J6262" i="2" s="1"/>
  <c r="J6263" i="2" s="1"/>
  <c r="J6264" i="2" s="1"/>
  <c r="J6265" i="2" s="1"/>
  <c r="J6266" i="2" s="1"/>
  <c r="J6267" i="2" s="1"/>
  <c r="J6268" i="2" s="1"/>
  <c r="J6269" i="2" s="1"/>
  <c r="J6270" i="2" s="1"/>
  <c r="J6271" i="2" s="1"/>
  <c r="J6272" i="2" s="1"/>
  <c r="J6273" i="2" s="1"/>
  <c r="J5317" i="2"/>
  <c r="J5318" i="2" s="1"/>
  <c r="J4901" i="2"/>
  <c r="J4902" i="2" s="1"/>
  <c r="J4903" i="2" s="1"/>
  <c r="J4904" i="2" s="1"/>
  <c r="J4905" i="2" s="1"/>
  <c r="J4906" i="2" s="1"/>
  <c r="J4907" i="2" s="1"/>
  <c r="J4908" i="2" s="1"/>
  <c r="J4909" i="2" s="1"/>
  <c r="J4910" i="2" s="1"/>
  <c r="J4911" i="2" s="1"/>
  <c r="J4912" i="2" s="1"/>
  <c r="J4913" i="2" s="1"/>
  <c r="J4914" i="2" s="1"/>
  <c r="J4915" i="2" s="1"/>
  <c r="J4916" i="2" s="1"/>
  <c r="J4917" i="2" s="1"/>
  <c r="J4918" i="2" s="1"/>
  <c r="J4919" i="2" s="1"/>
  <c r="J4920" i="2" s="1"/>
  <c r="J4921" i="2" s="1"/>
  <c r="J4922" i="2" s="1"/>
  <c r="J4923" i="2" s="1"/>
  <c r="J4924" i="2" s="1"/>
  <c r="J4925" i="2" s="1"/>
  <c r="J4926" i="2" s="1"/>
  <c r="J4927" i="2" s="1"/>
  <c r="J4928" i="2" s="1"/>
  <c r="J4929" i="2" s="1"/>
  <c r="J4930" i="2" s="1"/>
  <c r="J4931" i="2" s="1"/>
  <c r="J4932" i="2" s="1"/>
  <c r="J4933" i="2" s="1"/>
  <c r="J4934" i="2" s="1"/>
  <c r="J4935" i="2" s="1"/>
  <c r="J4936" i="2" s="1"/>
  <c r="J4937" i="2" s="1"/>
  <c r="J4938" i="2" s="1"/>
  <c r="J4939" i="2" s="1"/>
  <c r="J4940" i="2" s="1"/>
  <c r="J4941" i="2" s="1"/>
  <c r="J4942" i="2" s="1"/>
  <c r="J4943" i="2" s="1"/>
  <c r="J4944" i="2" s="1"/>
  <c r="J4945" i="2" s="1"/>
  <c r="J4946" i="2" s="1"/>
  <c r="J4947" i="2" s="1"/>
  <c r="J4948" i="2" s="1"/>
  <c r="J4949" i="2" s="1"/>
  <c r="J4950" i="2" s="1"/>
  <c r="J4951" i="2" s="1"/>
  <c r="J4952" i="2" s="1"/>
  <c r="J4953" i="2" s="1"/>
  <c r="J4954" i="2" s="1"/>
  <c r="J4955" i="2" s="1"/>
  <c r="J4956" i="2" s="1"/>
  <c r="J4957" i="2" s="1"/>
  <c r="J4958" i="2" s="1"/>
  <c r="J4959" i="2" s="1"/>
  <c r="J4960" i="2" s="1"/>
  <c r="J4961" i="2" s="1"/>
  <c r="J4962" i="2" s="1"/>
  <c r="J4963" i="2" s="1"/>
  <c r="J4964" i="2" s="1"/>
  <c r="J4965" i="2" s="1"/>
  <c r="J4966" i="2" s="1"/>
  <c r="J4967" i="2" s="1"/>
  <c r="J4968" i="2" s="1"/>
  <c r="J4969" i="2" s="1"/>
  <c r="J4970" i="2" s="1"/>
  <c r="J4971" i="2" s="1"/>
  <c r="J4972" i="2" s="1"/>
  <c r="J4973" i="2" s="1"/>
  <c r="J4974" i="2" s="1"/>
  <c r="J4975" i="2" s="1"/>
  <c r="J4976" i="2" s="1"/>
  <c r="J4977" i="2" s="1"/>
  <c r="J4978" i="2" s="1"/>
  <c r="J4979" i="2" s="1"/>
  <c r="J4980" i="2" s="1"/>
  <c r="J4981" i="2" s="1"/>
  <c r="J4982" i="2" s="1"/>
  <c r="J4983" i="2" s="1"/>
  <c r="J4984" i="2" s="1"/>
  <c r="J4985" i="2" s="1"/>
  <c r="J4986" i="2" s="1"/>
  <c r="J4987" i="2" s="1"/>
  <c r="J4988" i="2" s="1"/>
  <c r="J4989" i="2" s="1"/>
  <c r="J4990" i="2" s="1"/>
  <c r="J4991" i="2" s="1"/>
  <c r="J4992" i="2" s="1"/>
  <c r="J4993" i="2" s="1"/>
  <c r="J4994" i="2" s="1"/>
  <c r="J4995" i="2" s="1"/>
  <c r="J4996" i="2" s="1"/>
  <c r="J4997" i="2" s="1"/>
  <c r="J4998" i="2" s="1"/>
  <c r="J4999" i="2" s="1"/>
  <c r="J5000" i="2" s="1"/>
  <c r="J5001" i="2" s="1"/>
  <c r="J5002" i="2" s="1"/>
  <c r="J5003" i="2" s="1"/>
  <c r="J5004" i="2" s="1"/>
  <c r="J5005" i="2" s="1"/>
  <c r="J5006" i="2" s="1"/>
  <c r="J5007" i="2" s="1"/>
  <c r="J5008" i="2" s="1"/>
  <c r="J4469" i="2"/>
  <c r="J4470" i="2" s="1"/>
  <c r="J4471" i="2" s="1"/>
  <c r="J4472" i="2" s="1"/>
  <c r="J4473" i="2" s="1"/>
  <c r="J4474" i="2" s="1"/>
  <c r="J4475" i="2" s="1"/>
  <c r="J4476" i="2" s="1"/>
  <c r="J4477" i="2" s="1"/>
  <c r="J4478" i="2" s="1"/>
  <c r="J4479" i="2" s="1"/>
  <c r="J4480" i="2" s="1"/>
  <c r="J4481" i="2" s="1"/>
  <c r="J4482" i="2" s="1"/>
  <c r="J4483" i="2" s="1"/>
  <c r="J4484" i="2" s="1"/>
  <c r="J4485" i="2" s="1"/>
  <c r="J4486" i="2" s="1"/>
  <c r="J4487" i="2" s="1"/>
  <c r="J4488" i="2" s="1"/>
  <c r="J4489" i="2" s="1"/>
  <c r="J4490" i="2" s="1"/>
  <c r="J4491" i="2" s="1"/>
  <c r="J4492" i="2" s="1"/>
  <c r="J4493" i="2" s="1"/>
  <c r="J4494" i="2" s="1"/>
  <c r="J4495" i="2" s="1"/>
  <c r="J4496" i="2" s="1"/>
  <c r="J4497" i="2" s="1"/>
  <c r="J4498" i="2" s="1"/>
  <c r="J4499" i="2" s="1"/>
  <c r="J4500" i="2" s="1"/>
  <c r="J4501" i="2" s="1"/>
  <c r="J4502" i="2" s="1"/>
  <c r="J4503" i="2" s="1"/>
  <c r="J4504" i="2" s="1"/>
  <c r="J4505" i="2" s="1"/>
  <c r="J4506" i="2" s="1"/>
  <c r="J4507" i="2" s="1"/>
  <c r="J4508" i="2" s="1"/>
  <c r="J4509" i="2" s="1"/>
  <c r="J4510" i="2" s="1"/>
  <c r="J4511" i="2" s="1"/>
  <c r="J4512" i="2" s="1"/>
  <c r="J4513" i="2" s="1"/>
  <c r="J4514" i="2" s="1"/>
  <c r="J4515" i="2" s="1"/>
  <c r="J4516" i="2" s="1"/>
  <c r="J4517" i="2" s="1"/>
  <c r="J4518" i="2" s="1"/>
  <c r="J4519" i="2" s="1"/>
  <c r="J4520" i="2" s="1"/>
  <c r="J4521" i="2" s="1"/>
  <c r="J4522" i="2" s="1"/>
  <c r="J4523" i="2" s="1"/>
  <c r="J4524" i="2" s="1"/>
  <c r="J4525" i="2" s="1"/>
  <c r="J4526" i="2" s="1"/>
  <c r="J4527" i="2" s="1"/>
  <c r="J4528" i="2" s="1"/>
  <c r="J4529" i="2" s="1"/>
  <c r="J4530" i="2" s="1"/>
  <c r="J4531" i="2" s="1"/>
  <c r="J4532" i="2" s="1"/>
  <c r="J4533" i="2" s="1"/>
  <c r="J4534" i="2" s="1"/>
  <c r="J4535" i="2" s="1"/>
  <c r="J4536" i="2" s="1"/>
  <c r="J4537" i="2" s="1"/>
  <c r="J4538" i="2" s="1"/>
  <c r="J4539" i="2" s="1"/>
  <c r="J4540" i="2" s="1"/>
  <c r="J4541" i="2" s="1"/>
  <c r="J4542" i="2" s="1"/>
  <c r="J4543" i="2" s="1"/>
  <c r="J4544" i="2" s="1"/>
  <c r="J4545" i="2" s="1"/>
  <c r="J4546" i="2" s="1"/>
  <c r="J4547" i="2" s="1"/>
  <c r="J4548" i="2" s="1"/>
  <c r="J4549" i="2" s="1"/>
  <c r="J4550" i="2" s="1"/>
  <c r="J4551" i="2" s="1"/>
  <c r="J4552" i="2" s="1"/>
  <c r="J4553" i="2" s="1"/>
  <c r="J4554" i="2" s="1"/>
  <c r="J4555" i="2" s="1"/>
  <c r="J4556" i="2" s="1"/>
  <c r="J4557" i="2" s="1"/>
  <c r="J4558" i="2" s="1"/>
  <c r="J4559" i="2" s="1"/>
  <c r="J4560" i="2" s="1"/>
  <c r="J4561" i="2" s="1"/>
  <c r="J4562" i="2" s="1"/>
  <c r="J4563" i="2" s="1"/>
  <c r="J4564" i="2" s="1"/>
  <c r="J4565" i="2" s="1"/>
  <c r="J4566" i="2" s="1"/>
  <c r="J4567" i="2" s="1"/>
  <c r="J4568" i="2" s="1"/>
  <c r="J4569" i="2" s="1"/>
  <c r="J4570" i="2" s="1"/>
  <c r="J4571" i="2" s="1"/>
  <c r="J4572" i="2" s="1"/>
  <c r="J4573" i="2" s="1"/>
  <c r="J4574" i="2" s="1"/>
  <c r="J3117" i="2"/>
  <c r="J3118" i="2" s="1"/>
  <c r="J3119" i="2" s="1"/>
  <c r="J3120" i="2" s="1"/>
  <c r="J3121" i="2" s="1"/>
  <c r="J3122" i="2" s="1"/>
  <c r="J3123" i="2" s="1"/>
  <c r="J3124" i="2" s="1"/>
  <c r="J3125" i="2" s="1"/>
  <c r="J3126" i="2" s="1"/>
  <c r="J3127" i="2" s="1"/>
  <c r="J3128" i="2" s="1"/>
  <c r="J3129" i="2" s="1"/>
  <c r="J3130" i="2" s="1"/>
  <c r="J3131" i="2" s="1"/>
  <c r="J3132" i="2" s="1"/>
  <c r="J3133" i="2" s="1"/>
  <c r="J3134" i="2" s="1"/>
  <c r="J3135" i="2" s="1"/>
  <c r="J3136" i="2" s="1"/>
  <c r="J3137" i="2" s="1"/>
  <c r="J3138" i="2" s="1"/>
  <c r="J3139" i="2" s="1"/>
  <c r="J3140" i="2" s="1"/>
  <c r="J3141" i="2" s="1"/>
  <c r="J3142" i="2" s="1"/>
  <c r="J3143" i="2" s="1"/>
  <c r="J3144" i="2" s="1"/>
  <c r="J3145" i="2" s="1"/>
  <c r="J3146" i="2" s="1"/>
  <c r="J3147" i="2" s="1"/>
  <c r="J3148" i="2" s="1"/>
  <c r="J3149" i="2" s="1"/>
  <c r="J3150" i="2" s="1"/>
  <c r="J3151" i="2" s="1"/>
  <c r="J3152" i="2" s="1"/>
  <c r="J3153" i="2" s="1"/>
  <c r="J3154" i="2" s="1"/>
  <c r="J3155" i="2" s="1"/>
  <c r="J3156" i="2" s="1"/>
  <c r="J3157" i="2" s="1"/>
  <c r="J3158" i="2" s="1"/>
  <c r="J3159" i="2" s="1"/>
  <c r="J3160" i="2" s="1"/>
  <c r="J3161" i="2" s="1"/>
  <c r="J3162" i="2" s="1"/>
  <c r="J3163" i="2" s="1"/>
  <c r="J3164" i="2" s="1"/>
  <c r="J3165" i="2" s="1"/>
  <c r="J3166" i="2" s="1"/>
  <c r="J3167" i="2" s="1"/>
  <c r="J3168" i="2" s="1"/>
  <c r="J3169" i="2" s="1"/>
  <c r="J3170" i="2" s="1"/>
  <c r="J3171" i="2" s="1"/>
  <c r="J3172" i="2" s="1"/>
  <c r="J3173" i="2" s="1"/>
  <c r="J3174" i="2" s="1"/>
  <c r="J3175" i="2" s="1"/>
  <c r="J3176" i="2" s="1"/>
  <c r="J3177" i="2" s="1"/>
  <c r="J3178" i="2" s="1"/>
  <c r="J3179" i="2" s="1"/>
  <c r="J3180" i="2" s="1"/>
  <c r="J3181" i="2" s="1"/>
  <c r="J3182" i="2" s="1"/>
  <c r="J3183" i="2" s="1"/>
  <c r="J3184" i="2" s="1"/>
  <c r="J3185" i="2" s="1"/>
  <c r="J3186" i="2" s="1"/>
  <c r="J3187" i="2" s="1"/>
  <c r="J3188" i="2" s="1"/>
  <c r="J3189" i="2" s="1"/>
  <c r="J3190" i="2" s="1"/>
  <c r="J3191" i="2" s="1"/>
  <c r="J3192" i="2" s="1"/>
  <c r="J3193" i="2" s="1"/>
  <c r="J3194" i="2" s="1"/>
  <c r="J3195" i="2" s="1"/>
  <c r="J3196" i="2" s="1"/>
  <c r="J3197" i="2" s="1"/>
  <c r="J3198" i="2" s="1"/>
  <c r="J3199" i="2" s="1"/>
  <c r="J3200" i="2" s="1"/>
  <c r="J2733" i="2"/>
  <c r="J2734" i="2" s="1"/>
  <c r="J2735" i="2" s="1"/>
  <c r="J2736" i="2" s="1"/>
  <c r="J2737" i="2" s="1"/>
  <c r="J2738" i="2" s="1"/>
  <c r="J2739" i="2" s="1"/>
  <c r="J2740" i="2" s="1"/>
  <c r="J2741" i="2" s="1"/>
  <c r="J2742" i="2" s="1"/>
  <c r="J2743" i="2" s="1"/>
  <c r="J2744" i="2" s="1"/>
  <c r="J2745" i="2" s="1"/>
  <c r="J2746" i="2" s="1"/>
  <c r="J2747" i="2" s="1"/>
  <c r="J2748" i="2" s="1"/>
  <c r="J2749" i="2" s="1"/>
  <c r="J2750" i="2" s="1"/>
  <c r="J2751" i="2" s="1"/>
  <c r="J2752" i="2" s="1"/>
  <c r="J2753" i="2" s="1"/>
  <c r="J2754" i="2" s="1"/>
  <c r="J2755" i="2" s="1"/>
  <c r="J2756" i="2" s="1"/>
  <c r="J2757" i="2" s="1"/>
  <c r="J2758" i="2" s="1"/>
  <c r="J2759" i="2" s="1"/>
  <c r="J2760" i="2" s="1"/>
  <c r="J2761" i="2" s="1"/>
  <c r="J2762" i="2" s="1"/>
  <c r="J2763" i="2" s="1"/>
  <c r="J2764" i="2" s="1"/>
  <c r="J2765" i="2" s="1"/>
  <c r="J2766" i="2" s="1"/>
  <c r="J2767" i="2" s="1"/>
  <c r="J2768" i="2" s="1"/>
  <c r="J2769" i="2" s="1"/>
  <c r="J2770" i="2" s="1"/>
  <c r="J2771" i="2" s="1"/>
  <c r="J2772" i="2" s="1"/>
  <c r="J2773" i="2" s="1"/>
  <c r="J2774" i="2" s="1"/>
  <c r="J2775" i="2" s="1"/>
  <c r="J2776" i="2" s="1"/>
  <c r="J2777" i="2" s="1"/>
  <c r="J2778" i="2" s="1"/>
  <c r="J2779" i="2" s="1"/>
  <c r="J2780" i="2" s="1"/>
  <c r="J2781" i="2" s="1"/>
  <c r="J2782" i="2" s="1"/>
  <c r="J2783" i="2" s="1"/>
  <c r="J2784" i="2" s="1"/>
  <c r="J2785" i="2" s="1"/>
  <c r="J2786" i="2" s="1"/>
  <c r="J2787" i="2" s="1"/>
  <c r="J2788" i="2" s="1"/>
  <c r="J2789" i="2" s="1"/>
  <c r="J2790" i="2" s="1"/>
  <c r="J2791" i="2" s="1"/>
  <c r="J2792" i="2" s="1"/>
  <c r="J2793" i="2" s="1"/>
  <c r="J2794" i="2" s="1"/>
  <c r="J2795" i="2" s="1"/>
  <c r="J2796" i="2" s="1"/>
  <c r="J2797" i="2" s="1"/>
  <c r="J2798" i="2" s="1"/>
  <c r="J2799" i="2" s="1"/>
  <c r="J2800" i="2" s="1"/>
  <c r="J2801" i="2" s="1"/>
  <c r="J2802" i="2" s="1"/>
  <c r="J2803" i="2" s="1"/>
  <c r="J2804" i="2" s="1"/>
  <c r="J2805" i="2" s="1"/>
  <c r="J2806" i="2" s="1"/>
  <c r="J2807" i="2" s="1"/>
  <c r="J2808" i="2" s="1"/>
  <c r="J2809" i="2" s="1"/>
  <c r="J2810" i="2" s="1"/>
  <c r="J2811" i="2" s="1"/>
  <c r="J2812" i="2" s="1"/>
  <c r="J2813" i="2" s="1"/>
  <c r="J2814" i="2" s="1"/>
  <c r="J2815" i="2" s="1"/>
  <c r="J2816" i="2" s="1"/>
  <c r="J2817" i="2" s="1"/>
  <c r="J2818" i="2" s="1"/>
  <c r="J1645" i="2"/>
  <c r="J1646" i="2" s="1"/>
  <c r="J1647" i="2" s="1"/>
  <c r="J1648" i="2" s="1"/>
  <c r="J1649" i="2" s="1"/>
  <c r="J1650" i="2" s="1"/>
  <c r="J1651" i="2" s="1"/>
  <c r="J1652" i="2" s="1"/>
  <c r="J1653" i="2" s="1"/>
  <c r="J1654" i="2" s="1"/>
  <c r="J1655" i="2" s="1"/>
  <c r="J1656" i="2" s="1"/>
  <c r="J1657" i="2" s="1"/>
  <c r="J1658" i="2" s="1"/>
  <c r="J1659" i="2" s="1"/>
  <c r="J1660" i="2" s="1"/>
  <c r="J1661" i="2" s="1"/>
  <c r="J1662" i="2" s="1"/>
  <c r="J1663" i="2" s="1"/>
  <c r="J1664" i="2" s="1"/>
  <c r="J1665" i="2" s="1"/>
  <c r="J1666" i="2" s="1"/>
  <c r="J1667" i="2" s="1"/>
  <c r="J1668" i="2" s="1"/>
  <c r="J1669" i="2" s="1"/>
  <c r="J1670" i="2" s="1"/>
  <c r="J1671" i="2" s="1"/>
  <c r="J1672" i="2" s="1"/>
  <c r="J1673" i="2" s="1"/>
  <c r="J1674" i="2" s="1"/>
  <c r="J1675" i="2" s="1"/>
  <c r="J1676" i="2" s="1"/>
  <c r="J1677" i="2" s="1"/>
  <c r="J1678" i="2" s="1"/>
  <c r="J1679" i="2" s="1"/>
  <c r="J1680" i="2" s="1"/>
  <c r="J1681" i="2" s="1"/>
  <c r="J1682" i="2" s="1"/>
  <c r="J1683" i="2" s="1"/>
  <c r="J1684" i="2" s="1"/>
  <c r="J1685" i="2" s="1"/>
  <c r="J1686" i="2" s="1"/>
  <c r="J1687" i="2" s="1"/>
  <c r="J1688" i="2" s="1"/>
  <c r="J1689" i="2" s="1"/>
  <c r="J1690" i="2" s="1"/>
  <c r="J1691" i="2" s="1"/>
  <c r="J1692" i="2" s="1"/>
  <c r="J1693" i="2" s="1"/>
  <c r="J1694" i="2" s="1"/>
  <c r="J1565" i="2"/>
  <c r="J1566" i="2" s="1"/>
  <c r="J1567" i="2" s="1"/>
  <c r="J1568" i="2" s="1"/>
  <c r="J1569" i="2" s="1"/>
  <c r="J1570" i="2" s="1"/>
  <c r="J1571" i="2" s="1"/>
  <c r="J1572" i="2" s="1"/>
  <c r="J1573" i="2" s="1"/>
  <c r="J1574" i="2" s="1"/>
  <c r="J1575" i="2" s="1"/>
  <c r="J1576" i="2" s="1"/>
  <c r="J1577" i="2" s="1"/>
  <c r="J1578" i="2" s="1"/>
  <c r="J1579" i="2" s="1"/>
  <c r="J1580" i="2" s="1"/>
  <c r="J1581" i="2" s="1"/>
  <c r="J1582" i="2" s="1"/>
  <c r="J1583" i="2" s="1"/>
  <c r="J1584" i="2" s="1"/>
  <c r="J1585" i="2" s="1"/>
  <c r="J1586" i="2" s="1"/>
  <c r="J1587" i="2" s="1"/>
  <c r="J1588" i="2" s="1"/>
  <c r="J1589" i="2" s="1"/>
  <c r="J1590" i="2" s="1"/>
  <c r="J1591" i="2" s="1"/>
  <c r="J1592" i="2" s="1"/>
  <c r="J1593" i="2" s="1"/>
  <c r="J5" i="2"/>
  <c r="J10883" i="2"/>
  <c r="J10403" i="2"/>
  <c r="J10404" i="2" s="1"/>
  <c r="J10405" i="2" s="1"/>
  <c r="J10406" i="2" s="1"/>
  <c r="J10407" i="2" s="1"/>
  <c r="J10408" i="2" s="1"/>
  <c r="J10409" i="2" s="1"/>
  <c r="J10410" i="2" s="1"/>
  <c r="J10411" i="2" s="1"/>
  <c r="J10412" i="2" s="1"/>
  <c r="J10413" i="2" s="1"/>
  <c r="J10414" i="2" s="1"/>
  <c r="J10415" i="2" s="1"/>
  <c r="J10416" i="2" s="1"/>
  <c r="J10417" i="2" s="1"/>
  <c r="J10418" i="2" s="1"/>
  <c r="J10419" i="2" s="1"/>
  <c r="J10420" i="2" s="1"/>
  <c r="J10421" i="2" s="1"/>
  <c r="J10422" i="2" s="1"/>
  <c r="J10423" i="2" s="1"/>
  <c r="J10424" i="2" s="1"/>
  <c r="J10425" i="2" s="1"/>
  <c r="J10426" i="2" s="1"/>
  <c r="J10427" i="2" s="1"/>
  <c r="J10428" i="2" s="1"/>
  <c r="J10429" i="2" s="1"/>
  <c r="J10430" i="2" s="1"/>
  <c r="J10431" i="2" s="1"/>
  <c r="J10432" i="2" s="1"/>
  <c r="J10433" i="2" s="1"/>
  <c r="J10434" i="2" s="1"/>
  <c r="J10435" i="2" s="1"/>
  <c r="J10436" i="2" s="1"/>
  <c r="J9859" i="2"/>
  <c r="J9860" i="2" s="1"/>
  <c r="J9861" i="2" s="1"/>
  <c r="J9862" i="2" s="1"/>
  <c r="J9863" i="2" s="1"/>
  <c r="J9864" i="2" s="1"/>
  <c r="J9865" i="2" s="1"/>
  <c r="J9866" i="2" s="1"/>
  <c r="J9867" i="2" s="1"/>
  <c r="J9868" i="2" s="1"/>
  <c r="J9869" i="2" s="1"/>
  <c r="J9870" i="2" s="1"/>
  <c r="J9871" i="2" s="1"/>
  <c r="J9872" i="2" s="1"/>
  <c r="J9873" i="2" s="1"/>
  <c r="J9874" i="2" s="1"/>
  <c r="J9875" i="2" s="1"/>
  <c r="J9876" i="2" s="1"/>
  <c r="J9877" i="2" s="1"/>
  <c r="J9878" i="2" s="1"/>
  <c r="J9879" i="2" s="1"/>
  <c r="J9880" i="2" s="1"/>
  <c r="J9881" i="2" s="1"/>
  <c r="J9882" i="2" s="1"/>
  <c r="J9883" i="2" s="1"/>
  <c r="J9884" i="2" s="1"/>
  <c r="J9885" i="2" s="1"/>
  <c r="J9886" i="2" s="1"/>
  <c r="J9887" i="2" s="1"/>
  <c r="J9888" i="2" s="1"/>
  <c r="J9547" i="2"/>
  <c r="J9548" i="2" s="1"/>
  <c r="J9549" i="2" s="1"/>
  <c r="J9550" i="2" s="1"/>
  <c r="J9551" i="2" s="1"/>
  <c r="J9552" i="2" s="1"/>
  <c r="J9553" i="2" s="1"/>
  <c r="J9554" i="2" s="1"/>
  <c r="J9555" i="2" s="1"/>
  <c r="J9556" i="2" s="1"/>
  <c r="J9557" i="2" s="1"/>
  <c r="J9558" i="2" s="1"/>
  <c r="J9559" i="2" s="1"/>
  <c r="J9560" i="2" s="1"/>
  <c r="J9561" i="2" s="1"/>
  <c r="J9562" i="2" s="1"/>
  <c r="J9563" i="2" s="1"/>
  <c r="J9564" i="2" s="1"/>
  <c r="J9565" i="2" s="1"/>
  <c r="J9566" i="2" s="1"/>
  <c r="J9567" i="2" s="1"/>
  <c r="J9568" i="2" s="1"/>
  <c r="J9569" i="2" s="1"/>
  <c r="J9570" i="2" s="1"/>
  <c r="J9571" i="2" s="1"/>
  <c r="J9572" i="2" s="1"/>
  <c r="J9573" i="2" s="1"/>
  <c r="J9574" i="2" s="1"/>
  <c r="J9575" i="2" s="1"/>
  <c r="J9576" i="2" s="1"/>
  <c r="J9577" i="2" s="1"/>
  <c r="J9578" i="2" s="1"/>
  <c r="J9579" i="2" s="1"/>
  <c r="J9580" i="2" s="1"/>
  <c r="J9581" i="2" s="1"/>
  <c r="J9582" i="2" s="1"/>
  <c r="J9583" i="2" s="1"/>
  <c r="J9584" i="2" s="1"/>
  <c r="J9585" i="2" s="1"/>
  <c r="J9586" i="2" s="1"/>
  <c r="J8915" i="2"/>
  <c r="J8916" i="2" s="1"/>
  <c r="J8917" i="2" s="1"/>
  <c r="J8918" i="2" s="1"/>
  <c r="J8919" i="2" s="1"/>
  <c r="J8920" i="2" s="1"/>
  <c r="J8921" i="2" s="1"/>
  <c r="J8922" i="2" s="1"/>
  <c r="J8923" i="2" s="1"/>
  <c r="J8924" i="2" s="1"/>
  <c r="J8925" i="2" s="1"/>
  <c r="J8926" i="2" s="1"/>
  <c r="J8927" i="2" s="1"/>
  <c r="J8928" i="2" s="1"/>
  <c r="J8929" i="2" s="1"/>
  <c r="J8930" i="2" s="1"/>
  <c r="J8931" i="2" s="1"/>
  <c r="J8932" i="2" s="1"/>
  <c r="J8933" i="2" s="1"/>
  <c r="J8934" i="2" s="1"/>
  <c r="J8935" i="2" s="1"/>
  <c r="J8936" i="2" s="1"/>
  <c r="J8937" i="2" s="1"/>
  <c r="J8938" i="2" s="1"/>
  <c r="J8939" i="2" s="1"/>
  <c r="J8940" i="2" s="1"/>
  <c r="J8941" i="2" s="1"/>
  <c r="J8942" i="2" s="1"/>
  <c r="J8943" i="2" s="1"/>
  <c r="J8944" i="2" s="1"/>
  <c r="J8945" i="2" s="1"/>
  <c r="J8946" i="2" s="1"/>
  <c r="J8947" i="2" s="1"/>
  <c r="J8948" i="2" s="1"/>
  <c r="J8949" i="2" s="1"/>
  <c r="J8950" i="2" s="1"/>
  <c r="J8951" i="2" s="1"/>
  <c r="J8952" i="2" s="1"/>
  <c r="J8953" i="2" s="1"/>
  <c r="J8954" i="2" s="1"/>
  <c r="J8955" i="2" s="1"/>
  <c r="J8956" i="2" s="1"/>
  <c r="J8957" i="2" s="1"/>
  <c r="J8958" i="2" s="1"/>
  <c r="J8959" i="2" s="1"/>
  <c r="J8960" i="2" s="1"/>
  <c r="J8961" i="2" s="1"/>
  <c r="J8962" i="2" s="1"/>
  <c r="J8963" i="2" s="1"/>
  <c r="J8964" i="2" s="1"/>
  <c r="J8965" i="2" s="1"/>
  <c r="J8867" i="2"/>
  <c r="J8868" i="2" s="1"/>
  <c r="J8869" i="2" s="1"/>
  <c r="J8870" i="2" s="1"/>
  <c r="J8871" i="2" s="1"/>
  <c r="J8872" i="2" s="1"/>
  <c r="J8873" i="2" s="1"/>
  <c r="J8874" i="2" s="1"/>
  <c r="J8875" i="2" s="1"/>
  <c r="J8876" i="2" s="1"/>
  <c r="J8877" i="2" s="1"/>
  <c r="J8878" i="2" s="1"/>
  <c r="J8879" i="2" s="1"/>
  <c r="J8880" i="2" s="1"/>
  <c r="J8881" i="2" s="1"/>
  <c r="J8882" i="2" s="1"/>
  <c r="J8883" i="2" s="1"/>
  <c r="J8884" i="2" s="1"/>
  <c r="J8885" i="2" s="1"/>
  <c r="J8886" i="2" s="1"/>
  <c r="J8887" i="2" s="1"/>
  <c r="J8888" i="2" s="1"/>
  <c r="J8889" i="2" s="1"/>
  <c r="J8890" i="2" s="1"/>
  <c r="J8891" i="2" s="1"/>
  <c r="J8892" i="2" s="1"/>
  <c r="J8893" i="2" s="1"/>
  <c r="J8894" i="2" s="1"/>
  <c r="J8895" i="2" s="1"/>
  <c r="J8896" i="2" s="1"/>
  <c r="J8897" i="2" s="1"/>
  <c r="J8898" i="2" s="1"/>
  <c r="J8899" i="2" s="1"/>
  <c r="J8900" i="2" s="1"/>
  <c r="J8901" i="2" s="1"/>
  <c r="J8902" i="2" s="1"/>
  <c r="J8903" i="2" s="1"/>
  <c r="J8904" i="2" s="1"/>
  <c r="J8905" i="2" s="1"/>
  <c r="J8906" i="2" s="1"/>
  <c r="J8907" i="2" s="1"/>
  <c r="J8908" i="2" s="1"/>
  <c r="J8909" i="2" s="1"/>
  <c r="J8910" i="2" s="1"/>
  <c r="J8911" i="2" s="1"/>
  <c r="J8912" i="2" s="1"/>
  <c r="J8913" i="2" s="1"/>
  <c r="J8459" i="2"/>
  <c r="J8460" i="2" s="1"/>
  <c r="J8461" i="2" s="1"/>
  <c r="J8462" i="2" s="1"/>
  <c r="J8463" i="2" s="1"/>
  <c r="J8464" i="2" s="1"/>
  <c r="J8465" i="2" s="1"/>
  <c r="J8466" i="2" s="1"/>
  <c r="J8467" i="2" s="1"/>
  <c r="J8468" i="2" s="1"/>
  <c r="J8469" i="2" s="1"/>
  <c r="J8470" i="2" s="1"/>
  <c r="J8471" i="2" s="1"/>
  <c r="J8472" i="2" s="1"/>
  <c r="J8473" i="2" s="1"/>
  <c r="J8474" i="2" s="1"/>
  <c r="J8475" i="2" s="1"/>
  <c r="J8476" i="2" s="1"/>
  <c r="J8477" i="2" s="1"/>
  <c r="J8478" i="2" s="1"/>
  <c r="J8479" i="2" s="1"/>
  <c r="J8480" i="2" s="1"/>
  <c r="J8481" i="2" s="1"/>
  <c r="J8482" i="2" s="1"/>
  <c r="J8483" i="2" s="1"/>
  <c r="J8484" i="2" s="1"/>
  <c r="J8485" i="2" s="1"/>
  <c r="J8486" i="2" s="1"/>
  <c r="J8487" i="2" s="1"/>
  <c r="J8488" i="2" s="1"/>
  <c r="J8489" i="2" s="1"/>
  <c r="J8490" i="2" s="1"/>
  <c r="J8491" i="2" s="1"/>
  <c r="J8492" i="2" s="1"/>
  <c r="J8493" i="2" s="1"/>
  <c r="J8494" i="2" s="1"/>
  <c r="J8495" i="2" s="1"/>
  <c r="J8496" i="2" s="1"/>
  <c r="J8497" i="2" s="1"/>
  <c r="J8498" i="2" s="1"/>
  <c r="J8499" i="2" s="1"/>
  <c r="J8500" i="2" s="1"/>
  <c r="J8501" i="2" s="1"/>
  <c r="J8502" i="2" s="1"/>
  <c r="J8503" i="2" s="1"/>
  <c r="J8504" i="2" s="1"/>
  <c r="J8505" i="2" s="1"/>
  <c r="J8506" i="2" s="1"/>
  <c r="J8507" i="2" s="1"/>
  <c r="J8508" i="2" s="1"/>
  <c r="J8509" i="2" s="1"/>
  <c r="J8510" i="2" s="1"/>
  <c r="J8511" i="2" s="1"/>
  <c r="J8512" i="2" s="1"/>
  <c r="J8513" i="2" s="1"/>
  <c r="J8514" i="2" s="1"/>
  <c r="J8515" i="2" s="1"/>
  <c r="J8516" i="2" s="1"/>
  <c r="J8517" i="2" s="1"/>
  <c r="J8518" i="2" s="1"/>
  <c r="J8519" i="2" s="1"/>
  <c r="J8520" i="2" s="1"/>
  <c r="J8521" i="2" s="1"/>
  <c r="J8522" i="2" s="1"/>
  <c r="J8523" i="2" s="1"/>
  <c r="J8524" i="2" s="1"/>
  <c r="J8525" i="2" s="1"/>
  <c r="J8526" i="2" s="1"/>
  <c r="J8527" i="2" s="1"/>
  <c r="J8528" i="2" s="1"/>
  <c r="J8529" i="2" s="1"/>
  <c r="J8530" i="2" s="1"/>
  <c r="J8531" i="2" s="1"/>
  <c r="J8532" i="2" s="1"/>
  <c r="J8533" i="2" s="1"/>
  <c r="J8534" i="2" s="1"/>
  <c r="J8535" i="2" s="1"/>
  <c r="J8536" i="2" s="1"/>
  <c r="J8537" i="2" s="1"/>
  <c r="J8538" i="2" s="1"/>
  <c r="J8539" i="2" s="1"/>
  <c r="J8540" i="2" s="1"/>
  <c r="J8541" i="2" s="1"/>
  <c r="J8542" i="2" s="1"/>
  <c r="J8543" i="2" s="1"/>
  <c r="J8544" i="2" s="1"/>
  <c r="J8545" i="2" s="1"/>
  <c r="J8546" i="2" s="1"/>
  <c r="J8547" i="2" s="1"/>
  <c r="J8548" i="2" s="1"/>
  <c r="J8549" i="2" s="1"/>
  <c r="J8550" i="2" s="1"/>
  <c r="J8551" i="2" s="1"/>
  <c r="J8552" i="2" s="1"/>
  <c r="J8553" i="2" s="1"/>
  <c r="J8554" i="2" s="1"/>
  <c r="J8555" i="2" s="1"/>
  <c r="J8556" i="2" s="1"/>
  <c r="J8557" i="2" s="1"/>
  <c r="J8558" i="2" s="1"/>
  <c r="J8559" i="2" s="1"/>
  <c r="J8560" i="2" s="1"/>
  <c r="J8561" i="2" s="1"/>
  <c r="J8562" i="2" s="1"/>
  <c r="J8563" i="2" s="1"/>
  <c r="J8564" i="2" s="1"/>
  <c r="J8565" i="2" s="1"/>
  <c r="J8566" i="2" s="1"/>
  <c r="J8567" i="2" s="1"/>
  <c r="J8568" i="2" s="1"/>
  <c r="J8569" i="2" s="1"/>
  <c r="J8570" i="2" s="1"/>
  <c r="J8571" i="2" s="1"/>
  <c r="J8572" i="2" s="1"/>
  <c r="J8573" i="2" s="1"/>
  <c r="J8574" i="2" s="1"/>
  <c r="J8575" i="2" s="1"/>
  <c r="J8576" i="2" s="1"/>
  <c r="J8577" i="2" s="1"/>
  <c r="J8578" i="2" s="1"/>
  <c r="J8579" i="2" s="1"/>
  <c r="J8580" i="2" s="1"/>
  <c r="J8581" i="2" s="1"/>
  <c r="J8582" i="2" s="1"/>
  <c r="J8583" i="2" s="1"/>
  <c r="J8584" i="2" s="1"/>
  <c r="J8585" i="2" s="1"/>
  <c r="J8586" i="2" s="1"/>
  <c r="J8587" i="2" s="1"/>
  <c r="J8588" i="2" s="1"/>
  <c r="J8589" i="2" s="1"/>
  <c r="J8590" i="2" s="1"/>
  <c r="J8591" i="2" s="1"/>
  <c r="J8592" i="2" s="1"/>
  <c r="J8593" i="2" s="1"/>
  <c r="J8594" i="2" s="1"/>
  <c r="J8595" i="2" s="1"/>
  <c r="J8596" i="2" s="1"/>
  <c r="J8597" i="2" s="1"/>
  <c r="J8598" i="2" s="1"/>
  <c r="J8599" i="2" s="1"/>
  <c r="J8600" i="2" s="1"/>
  <c r="J8601" i="2" s="1"/>
  <c r="J8602" i="2" s="1"/>
  <c r="J8603" i="2" s="1"/>
  <c r="J8604" i="2" s="1"/>
  <c r="J8605" i="2" s="1"/>
  <c r="J8606" i="2" s="1"/>
  <c r="J8607" i="2" s="1"/>
  <c r="J8608" i="2" s="1"/>
  <c r="J8609" i="2" s="1"/>
  <c r="J8610" i="2" s="1"/>
  <c r="J8611" i="2" s="1"/>
  <c r="J8612" i="2" s="1"/>
  <c r="J8613" i="2" s="1"/>
  <c r="J8614" i="2" s="1"/>
  <c r="J8615" i="2" s="1"/>
  <c r="J8616" i="2" s="1"/>
  <c r="J8617" i="2" s="1"/>
  <c r="J8618" i="2" s="1"/>
  <c r="J8619" i="2" s="1"/>
  <c r="J8620" i="2" s="1"/>
  <c r="J8621" i="2" s="1"/>
  <c r="J8622" i="2" s="1"/>
  <c r="J8623" i="2" s="1"/>
  <c r="J8624" i="2" s="1"/>
  <c r="J8625" i="2" s="1"/>
  <c r="J8626" i="2" s="1"/>
  <c r="J8627" i="2" s="1"/>
  <c r="J8628" i="2" s="1"/>
  <c r="J8629" i="2" s="1"/>
  <c r="J8630" i="2" s="1"/>
  <c r="J8631" i="2" s="1"/>
  <c r="J8632" i="2" s="1"/>
  <c r="J8633" i="2" s="1"/>
  <c r="J8634" i="2" s="1"/>
  <c r="J8635" i="2" s="1"/>
  <c r="J8636" i="2" s="1"/>
  <c r="J8637" i="2" s="1"/>
  <c r="J8638" i="2" s="1"/>
  <c r="J8639" i="2" s="1"/>
  <c r="J8640" i="2" s="1"/>
  <c r="J8641" i="2" s="1"/>
  <c r="J8642" i="2" s="1"/>
  <c r="J8643" i="2" s="1"/>
  <c r="J8644" i="2" s="1"/>
  <c r="J8645" i="2" s="1"/>
  <c r="J8646" i="2" s="1"/>
  <c r="J8647" i="2" s="1"/>
  <c r="J8648" i="2" s="1"/>
  <c r="J8649" i="2" s="1"/>
  <c r="J8650" i="2" s="1"/>
  <c r="J8651" i="2" s="1"/>
  <c r="J8652" i="2" s="1"/>
  <c r="J8653" i="2" s="1"/>
  <c r="J8654" i="2" s="1"/>
  <c r="J8655" i="2" s="1"/>
  <c r="J8656" i="2" s="1"/>
  <c r="J8657" i="2" s="1"/>
  <c r="J8658" i="2" s="1"/>
  <c r="J8659" i="2" s="1"/>
  <c r="J8660" i="2" s="1"/>
  <c r="J8661" i="2" s="1"/>
  <c r="J8662" i="2" s="1"/>
  <c r="J8663" i="2" s="1"/>
  <c r="J8664" i="2" s="1"/>
  <c r="J8665" i="2" s="1"/>
  <c r="J8666" i="2" s="1"/>
  <c r="J8667" i="2" s="1"/>
  <c r="J8668" i="2" s="1"/>
  <c r="J8669" i="2" s="1"/>
  <c r="J8670" i="2" s="1"/>
  <c r="J8671" i="2" s="1"/>
  <c r="J6275" i="2"/>
  <c r="J6276" i="2" s="1"/>
  <c r="J6277" i="2" s="1"/>
  <c r="J6278" i="2" s="1"/>
  <c r="J6279" i="2" s="1"/>
  <c r="J6280" i="2" s="1"/>
  <c r="J6281" i="2" s="1"/>
  <c r="J6282" i="2" s="1"/>
  <c r="J6283" i="2" s="1"/>
  <c r="J6284" i="2" s="1"/>
  <c r="J6285" i="2" s="1"/>
  <c r="J6286" i="2" s="1"/>
  <c r="J6287" i="2" s="1"/>
  <c r="J6288" i="2" s="1"/>
  <c r="J6289" i="2" s="1"/>
  <c r="J6290" i="2" s="1"/>
  <c r="J6291" i="2" s="1"/>
  <c r="J6292" i="2" s="1"/>
  <c r="J6293" i="2" s="1"/>
  <c r="J6294" i="2" s="1"/>
  <c r="J6295" i="2" s="1"/>
  <c r="J6296" i="2" s="1"/>
  <c r="J6297" i="2" s="1"/>
  <c r="J6298" i="2" s="1"/>
  <c r="J6299" i="2" s="1"/>
  <c r="J6300" i="2" s="1"/>
  <c r="J6171" i="2"/>
  <c r="J9930" i="2"/>
  <c r="J9931" i="2" s="1"/>
  <c r="J9932" i="2" s="1"/>
  <c r="J9933" i="2" s="1"/>
  <c r="J9934" i="2" s="1"/>
  <c r="J9935" i="2" s="1"/>
  <c r="J9936" i="2" s="1"/>
  <c r="J9937" i="2" s="1"/>
  <c r="J9938" i="2" s="1"/>
  <c r="J9939" i="2" s="1"/>
  <c r="J9940" i="2" s="1"/>
  <c r="J9941" i="2" s="1"/>
  <c r="J9942" i="2" s="1"/>
  <c r="J9943" i="2" s="1"/>
  <c r="J9944" i="2" s="1"/>
  <c r="J9945" i="2" s="1"/>
  <c r="J9946" i="2" s="1"/>
  <c r="J9947" i="2" s="1"/>
  <c r="J9948" i="2" s="1"/>
  <c r="J9949" i="2" s="1"/>
  <c r="J9950" i="2" s="1"/>
  <c r="J9951" i="2" s="1"/>
  <c r="J9952" i="2" s="1"/>
  <c r="J9953" i="2" s="1"/>
  <c r="J9954" i="2" s="1"/>
  <c r="J9955" i="2" s="1"/>
  <c r="J9956" i="2" s="1"/>
  <c r="J9957" i="2" s="1"/>
  <c r="J9958" i="2" s="1"/>
  <c r="J9959" i="2" s="1"/>
  <c r="J9960" i="2" s="1"/>
  <c r="J9890" i="2"/>
  <c r="J9891" i="2" s="1"/>
  <c r="J9892" i="2" s="1"/>
  <c r="J9893" i="2" s="1"/>
  <c r="J9894" i="2" s="1"/>
  <c r="J9895" i="2" s="1"/>
  <c r="J9896" i="2" s="1"/>
  <c r="J9897" i="2" s="1"/>
  <c r="J9898" i="2" s="1"/>
  <c r="J9899" i="2" s="1"/>
  <c r="J9900" i="2" s="1"/>
  <c r="J9901" i="2" s="1"/>
  <c r="J9902" i="2" s="1"/>
  <c r="J9903" i="2" s="1"/>
  <c r="J9904" i="2" s="1"/>
  <c r="J9905" i="2" s="1"/>
  <c r="J9906" i="2" s="1"/>
  <c r="J9907" i="2" s="1"/>
  <c r="J9908" i="2" s="1"/>
  <c r="J9909" i="2" s="1"/>
  <c r="J9910" i="2" s="1"/>
  <c r="J9911" i="2" s="1"/>
  <c r="J9912" i="2" s="1"/>
  <c r="J9913" i="2" s="1"/>
  <c r="J9914" i="2" s="1"/>
  <c r="J9915" i="2" s="1"/>
  <c r="J9916" i="2" s="1"/>
  <c r="J9917" i="2" s="1"/>
  <c r="J9918" i="2" s="1"/>
  <c r="J9919" i="2" s="1"/>
  <c r="J9920" i="2" s="1"/>
  <c r="J9921" i="2" s="1"/>
  <c r="J9922" i="2" s="1"/>
  <c r="J9923" i="2" s="1"/>
  <c r="J9924" i="2" s="1"/>
  <c r="J9925" i="2" s="1"/>
  <c r="J9926" i="2" s="1"/>
  <c r="J9927" i="2" s="1"/>
  <c r="J9928" i="2" s="1"/>
  <c r="J9698" i="2"/>
  <c r="J9699" i="2" s="1"/>
  <c r="J9700" i="2" s="1"/>
  <c r="J9701" i="2" s="1"/>
  <c r="J9702" i="2" s="1"/>
  <c r="J9703" i="2" s="1"/>
  <c r="J9704" i="2" s="1"/>
  <c r="J9705" i="2" s="1"/>
  <c r="J9706" i="2" s="1"/>
  <c r="J9707" i="2" s="1"/>
  <c r="J9708" i="2" s="1"/>
  <c r="J9709" i="2" s="1"/>
  <c r="J9710" i="2" s="1"/>
  <c r="J9711" i="2" s="1"/>
  <c r="J9712" i="2" s="1"/>
  <c r="J9713" i="2" s="1"/>
  <c r="J9714" i="2" s="1"/>
  <c r="J9715" i="2" s="1"/>
  <c r="J9716" i="2" s="1"/>
  <c r="J9717" i="2" s="1"/>
  <c r="J9718" i="2" s="1"/>
  <c r="J9719" i="2" s="1"/>
  <c r="J9720" i="2" s="1"/>
  <c r="J9721" i="2" s="1"/>
  <c r="J9722" i="2" s="1"/>
  <c r="J9723" i="2" s="1"/>
  <c r="J9724" i="2" s="1"/>
  <c r="J9725" i="2" s="1"/>
  <c r="J9726" i="2" s="1"/>
  <c r="J9727" i="2" s="1"/>
  <c r="J9728" i="2" s="1"/>
  <c r="J9729" i="2" s="1"/>
  <c r="J9730" i="2" s="1"/>
  <c r="J9731" i="2" s="1"/>
  <c r="J9732" i="2" s="1"/>
  <c r="J9506" i="2"/>
  <c r="J9507" i="2" s="1"/>
  <c r="J9508" i="2" s="1"/>
  <c r="J9509" i="2" s="1"/>
  <c r="J9510" i="2" s="1"/>
  <c r="J9511" i="2" s="1"/>
  <c r="J9512" i="2" s="1"/>
  <c r="J9513" i="2" s="1"/>
  <c r="J9514" i="2" s="1"/>
  <c r="J9515" i="2" s="1"/>
  <c r="J9516" i="2" s="1"/>
  <c r="J9517" i="2" s="1"/>
  <c r="J9518" i="2" s="1"/>
  <c r="J9519" i="2" s="1"/>
  <c r="J9520" i="2" s="1"/>
  <c r="J9521" i="2" s="1"/>
  <c r="J9522" i="2" s="1"/>
  <c r="J9523" i="2" s="1"/>
  <c r="J9524" i="2" s="1"/>
  <c r="J9525" i="2" s="1"/>
  <c r="J9526" i="2" s="1"/>
  <c r="J9527" i="2" s="1"/>
  <c r="J9528" i="2" s="1"/>
  <c r="J9529" i="2" s="1"/>
  <c r="J9530" i="2" s="1"/>
  <c r="J9531" i="2" s="1"/>
  <c r="J9532" i="2" s="1"/>
  <c r="J9533" i="2" s="1"/>
  <c r="J9534" i="2" s="1"/>
  <c r="J9535" i="2" s="1"/>
  <c r="J9536" i="2" s="1"/>
  <c r="J9537" i="2" s="1"/>
  <c r="J9538" i="2" s="1"/>
  <c r="J9539" i="2" s="1"/>
  <c r="J9540" i="2" s="1"/>
  <c r="J9541" i="2" s="1"/>
  <c r="J9542" i="2" s="1"/>
  <c r="J9543" i="2" s="1"/>
  <c r="J9544" i="2" s="1"/>
  <c r="J9545" i="2" s="1"/>
  <c r="J203" i="2"/>
  <c r="J204" i="2" s="1"/>
  <c r="J205" i="2" s="1"/>
  <c r="J206" i="2" s="1"/>
  <c r="J207" i="2" s="1"/>
  <c r="J208" i="2" s="1"/>
  <c r="J209" i="2" s="1"/>
  <c r="J210" i="2" s="1"/>
  <c r="J211" i="2" s="1"/>
  <c r="J212" i="2" s="1"/>
  <c r="J213" i="2" s="1"/>
  <c r="J214" i="2" s="1"/>
  <c r="J215" i="2" s="1"/>
  <c r="J216" i="2" s="1"/>
  <c r="J217" i="2" s="1"/>
  <c r="J218" i="2" s="1"/>
  <c r="J219" i="2" s="1"/>
  <c r="J220" i="2" s="1"/>
  <c r="J221" i="2" s="1"/>
  <c r="J222" i="2" s="1"/>
  <c r="J223" i="2" s="1"/>
  <c r="J224" i="2" s="1"/>
  <c r="J225" i="2" s="1"/>
  <c r="J226" i="2" s="1"/>
  <c r="J227" i="2" s="1"/>
  <c r="J228" i="2" s="1"/>
  <c r="J229" i="2" s="1"/>
  <c r="J230" i="2" s="1"/>
  <c r="J231" i="2" s="1"/>
  <c r="J232" i="2" s="1"/>
  <c r="J233" i="2" s="1"/>
  <c r="J234" i="2" s="1"/>
  <c r="J235" i="2" s="1"/>
  <c r="J236" i="2" s="1"/>
  <c r="J237" i="2" s="1"/>
  <c r="J238" i="2" s="1"/>
  <c r="J239" i="2" s="1"/>
  <c r="J240" i="2" s="1"/>
  <c r="J241" i="2" s="1"/>
  <c r="J242" i="2" s="1"/>
  <c r="J243" i="2" s="1"/>
  <c r="J244" i="2" s="1"/>
  <c r="J245" i="2" s="1"/>
  <c r="J246" i="2" s="1"/>
  <c r="J247" i="2" s="1"/>
  <c r="J248" i="2" s="1"/>
  <c r="J249" i="2" s="1"/>
  <c r="J250" i="2" s="1"/>
  <c r="J251" i="2" s="1"/>
  <c r="J252" i="2" s="1"/>
  <c r="J253" i="2" s="1"/>
  <c r="J254" i="2" s="1"/>
  <c r="J255" i="2" s="1"/>
  <c r="J256" i="2" s="1"/>
  <c r="J257" i="2" s="1"/>
  <c r="J258" i="2" s="1"/>
  <c r="J259" i="2" s="1"/>
  <c r="J260" i="2" s="1"/>
  <c r="J261" i="2" s="1"/>
  <c r="J10438" i="2"/>
  <c r="J10439" i="2" s="1"/>
  <c r="J10440" i="2" s="1"/>
  <c r="J10441" i="2" s="1"/>
  <c r="J10442" i="2" s="1"/>
  <c r="J10443" i="2" s="1"/>
  <c r="J10444" i="2" s="1"/>
  <c r="J10445" i="2" s="1"/>
  <c r="J10446" i="2" s="1"/>
  <c r="J10447" i="2" s="1"/>
  <c r="J10448" i="2" s="1"/>
  <c r="J10449" i="2" s="1"/>
  <c r="J10450" i="2" s="1"/>
  <c r="J10451" i="2" s="1"/>
  <c r="J10452" i="2" s="1"/>
  <c r="J10453" i="2" s="1"/>
  <c r="J10454" i="2" s="1"/>
  <c r="J10455" i="2" s="1"/>
  <c r="J10456" i="2" s="1"/>
  <c r="J10457" i="2" s="1"/>
  <c r="J10458" i="2" s="1"/>
  <c r="J10459" i="2" s="1"/>
  <c r="J10460" i="2" s="1"/>
  <c r="J10461" i="2" s="1"/>
  <c r="J10462" i="2" s="1"/>
  <c r="J10463" i="2" s="1"/>
  <c r="J10464" i="2" s="1"/>
  <c r="J10465" i="2" s="1"/>
  <c r="J10466" i="2" s="1"/>
  <c r="J10467" i="2" s="1"/>
  <c r="J10342" i="2"/>
  <c r="J10343" i="2" s="1"/>
  <c r="J10344" i="2" s="1"/>
  <c r="J10345" i="2" s="1"/>
  <c r="J10346" i="2" s="1"/>
  <c r="J10347" i="2" s="1"/>
  <c r="J10348" i="2" s="1"/>
  <c r="J10349" i="2" s="1"/>
  <c r="J10350" i="2" s="1"/>
  <c r="J10351" i="2" s="1"/>
  <c r="J10352" i="2" s="1"/>
  <c r="J10353" i="2" s="1"/>
  <c r="J10354" i="2" s="1"/>
  <c r="J10355" i="2" s="1"/>
  <c r="J10356" i="2" s="1"/>
  <c r="J10357" i="2" s="1"/>
  <c r="J10358" i="2" s="1"/>
  <c r="J10359" i="2" s="1"/>
  <c r="J10360" i="2" s="1"/>
  <c r="J10361" i="2" s="1"/>
  <c r="J10362" i="2" s="1"/>
  <c r="J10363" i="2" s="1"/>
  <c r="J10364" i="2" s="1"/>
  <c r="J10365" i="2" s="1"/>
  <c r="J10366" i="2" s="1"/>
  <c r="J10367" i="2" s="1"/>
  <c r="J10368" i="2" s="1"/>
  <c r="J10369" i="2" s="1"/>
  <c r="J10370" i="2" s="1"/>
  <c r="J10371" i="2" s="1"/>
  <c r="J10372" i="2" s="1"/>
  <c r="J10373" i="2" s="1"/>
  <c r="J10374" i="2" s="1"/>
  <c r="J10375" i="2" s="1"/>
  <c r="J10376" i="2" s="1"/>
  <c r="J10377" i="2" s="1"/>
  <c r="J10378" i="2" s="1"/>
  <c r="J10379" i="2" s="1"/>
  <c r="J10380" i="2" s="1"/>
  <c r="J10381" i="2" s="1"/>
  <c r="J10382" i="2" s="1"/>
  <c r="J10383" i="2" s="1"/>
  <c r="J10384" i="2" s="1"/>
  <c r="J10385" i="2" s="1"/>
  <c r="J10386" i="2" s="1"/>
  <c r="J10387" i="2" s="1"/>
  <c r="J10388" i="2" s="1"/>
  <c r="J10389" i="2" s="1"/>
  <c r="J10390" i="2" s="1"/>
  <c r="J10391" i="2" s="1"/>
  <c r="J10392" i="2" s="1"/>
  <c r="J10393" i="2" s="1"/>
  <c r="J10394" i="2" s="1"/>
  <c r="J10395" i="2" s="1"/>
  <c r="J10396" i="2" s="1"/>
  <c r="J10397" i="2" s="1"/>
  <c r="J10398" i="2" s="1"/>
  <c r="J10399" i="2" s="1"/>
  <c r="J10400" i="2" s="1"/>
  <c r="J10401" i="2" s="1"/>
  <c r="J9990" i="2"/>
  <c r="J3347" i="2"/>
  <c r="J3348" i="2" s="1"/>
  <c r="J3349" i="2" s="1"/>
  <c r="J3350" i="2" s="1"/>
  <c r="J3351" i="2" s="1"/>
  <c r="J3352" i="2" s="1"/>
  <c r="J3353" i="2" s="1"/>
  <c r="J3354" i="2" s="1"/>
  <c r="J3355" i="2" s="1"/>
  <c r="J3356" i="2" s="1"/>
  <c r="J3357" i="2" s="1"/>
  <c r="J3358" i="2" s="1"/>
  <c r="J3359" i="2" s="1"/>
  <c r="J3360" i="2" s="1"/>
  <c r="J3361" i="2" s="1"/>
  <c r="J3362" i="2" s="1"/>
  <c r="J3363" i="2" s="1"/>
  <c r="J3364" i="2" s="1"/>
  <c r="J3365" i="2" s="1"/>
  <c r="J3366" i="2" s="1"/>
  <c r="J3367" i="2" s="1"/>
  <c r="J3368" i="2" s="1"/>
  <c r="J3369" i="2" s="1"/>
  <c r="J3370" i="2" s="1"/>
  <c r="J3371" i="2" s="1"/>
  <c r="J3372" i="2" s="1"/>
  <c r="J3373" i="2" s="1"/>
  <c r="J3374" i="2" s="1"/>
  <c r="J3375" i="2" s="1"/>
  <c r="J3376" i="2" s="1"/>
  <c r="J3377" i="2" s="1"/>
  <c r="J3378" i="2" s="1"/>
  <c r="J1595" i="2"/>
  <c r="J747" i="2"/>
  <c r="J748" i="2" s="1"/>
  <c r="J749" i="2" s="1"/>
  <c r="J750" i="2" s="1"/>
  <c r="J751" i="2" s="1"/>
  <c r="J752" i="2" s="1"/>
  <c r="J753" i="2" s="1"/>
  <c r="J754" i="2" s="1"/>
  <c r="J755" i="2" s="1"/>
  <c r="J756" i="2" s="1"/>
  <c r="J757" i="2" s="1"/>
  <c r="J758" i="2" s="1"/>
  <c r="J759" i="2" s="1"/>
  <c r="J760" i="2" s="1"/>
  <c r="J761" i="2" s="1"/>
  <c r="J762" i="2" s="1"/>
  <c r="J763" i="2" s="1"/>
  <c r="J764" i="2" s="1"/>
  <c r="J765" i="2" s="1"/>
  <c r="J766" i="2" s="1"/>
  <c r="J767" i="2" s="1"/>
  <c r="J768" i="2" s="1"/>
  <c r="J769" i="2" s="1"/>
  <c r="J770" i="2" s="1"/>
  <c r="J771" i="2" s="1"/>
  <c r="J772" i="2" s="1"/>
  <c r="J773" i="2" s="1"/>
  <c r="J774" i="2" s="1"/>
  <c r="J775" i="2" s="1"/>
  <c r="J776" i="2" s="1"/>
  <c r="J777" i="2" s="1"/>
  <c r="J778" i="2" s="1"/>
  <c r="J779" i="2" s="1"/>
  <c r="J780" i="2" s="1"/>
  <c r="J781" i="2" s="1"/>
  <c r="J782" i="2" s="1"/>
  <c r="J783" i="2" s="1"/>
  <c r="J784" i="2" s="1"/>
  <c r="J785" i="2" s="1"/>
  <c r="J786" i="2" s="1"/>
  <c r="J787" i="2" s="1"/>
  <c r="J788" i="2" s="1"/>
  <c r="J789" i="2" s="1"/>
  <c r="J790" i="2" s="1"/>
  <c r="J791" i="2" s="1"/>
  <c r="J792" i="2" s="1"/>
  <c r="J793" i="2" s="1"/>
  <c r="J794" i="2" s="1"/>
  <c r="J795" i="2" s="1"/>
  <c r="J796" i="2" s="1"/>
  <c r="J797" i="2" s="1"/>
  <c r="J798" i="2" s="1"/>
  <c r="J799" i="2" s="1"/>
  <c r="J800" i="2" s="1"/>
  <c r="J801" i="2" s="1"/>
  <c r="J802" i="2" s="1"/>
  <c r="J347" i="2"/>
  <c r="J348" i="2" s="1"/>
  <c r="J349" i="2" s="1"/>
  <c r="J350" i="2" s="1"/>
  <c r="J351" i="2" s="1"/>
  <c r="J352" i="2" s="1"/>
  <c r="J353" i="2" s="1"/>
  <c r="J354" i="2" s="1"/>
  <c r="J355" i="2" s="1"/>
  <c r="J356" i="2" s="1"/>
  <c r="J357" i="2" s="1"/>
  <c r="J358" i="2" s="1"/>
  <c r="J359" i="2" s="1"/>
  <c r="J360" i="2" s="1"/>
  <c r="J361" i="2" s="1"/>
  <c r="J362" i="2" s="1"/>
  <c r="J363" i="2" s="1"/>
  <c r="J364" i="2" s="1"/>
  <c r="J365" i="2" s="1"/>
  <c r="J366" i="2" s="1"/>
  <c r="J367" i="2" s="1"/>
  <c r="J368" i="2" s="1"/>
  <c r="J369" i="2" s="1"/>
  <c r="J370" i="2" s="1"/>
  <c r="J371" i="2" s="1"/>
  <c r="J372" i="2" s="1"/>
  <c r="J373" i="2" s="1"/>
  <c r="J374" i="2" s="1"/>
  <c r="J375" i="2" s="1"/>
  <c r="J376" i="2" s="1"/>
  <c r="J377" i="2" s="1"/>
  <c r="J378" i="2" s="1"/>
  <c r="J379" i="2" s="1"/>
  <c r="J380" i="2" s="1"/>
  <c r="J381" i="2" s="1"/>
  <c r="J382" i="2" s="1"/>
  <c r="J383" i="2" s="1"/>
  <c r="J384" i="2" s="1"/>
  <c r="J385" i="2" s="1"/>
  <c r="J386" i="2" s="1"/>
  <c r="J387" i="2" s="1"/>
  <c r="J388" i="2" s="1"/>
  <c r="J389" i="2" s="1"/>
  <c r="J390" i="2" s="1"/>
  <c r="J391" i="2" s="1"/>
  <c r="J392" i="2" s="1"/>
  <c r="J393" i="2" s="1"/>
  <c r="J394" i="2" s="1"/>
  <c r="J395" i="2" s="1"/>
  <c r="J396" i="2" s="1"/>
  <c r="J397" i="2" s="1"/>
  <c r="J398" i="2" s="1"/>
  <c r="J399" i="2" s="1"/>
  <c r="J400" i="2" s="1"/>
  <c r="J401" i="2" s="1"/>
  <c r="J402" i="2" s="1"/>
  <c r="J403" i="2" s="1"/>
  <c r="J404" i="2" s="1"/>
  <c r="J405" i="2" s="1"/>
  <c r="J406" i="2" s="1"/>
  <c r="J407" i="2" s="1"/>
  <c r="J9200" i="2"/>
  <c r="J9201" i="2" s="1"/>
  <c r="J9202" i="2" s="1"/>
  <c r="J9203" i="2" s="1"/>
  <c r="J9204" i="2" s="1"/>
  <c r="J9205" i="2" s="1"/>
  <c r="J9206" i="2" s="1"/>
  <c r="J9207" i="2" s="1"/>
  <c r="J9208" i="2" s="1"/>
  <c r="J9209" i="2" s="1"/>
  <c r="J9210" i="2" s="1"/>
  <c r="J9211" i="2" s="1"/>
  <c r="J9212" i="2" s="1"/>
  <c r="J9213" i="2" s="1"/>
  <c r="J9214" i="2" s="1"/>
  <c r="J9215" i="2" s="1"/>
  <c r="J9216" i="2" s="1"/>
  <c r="J9217" i="2" s="1"/>
  <c r="J9218" i="2" s="1"/>
  <c r="J9219" i="2" s="1"/>
  <c r="J9220" i="2" s="1"/>
  <c r="J9221" i="2" s="1"/>
  <c r="J9222" i="2" s="1"/>
  <c r="J9223" i="2" s="1"/>
  <c r="J9224" i="2" s="1"/>
  <c r="J9225" i="2" s="1"/>
  <c r="J9226" i="2" s="1"/>
  <c r="J9227" i="2" s="1"/>
  <c r="J9228" i="2" s="1"/>
  <c r="J9229" i="2" s="1"/>
  <c r="J9230" i="2" s="1"/>
  <c r="J9231" i="2" s="1"/>
  <c r="J8672" i="2"/>
  <c r="J8673" i="2" s="1"/>
  <c r="J8674" i="2" s="1"/>
  <c r="J8675" i="2" s="1"/>
  <c r="J8676" i="2" s="1"/>
  <c r="J8677" i="2" s="1"/>
  <c r="J8678" i="2" s="1"/>
  <c r="J8679" i="2" s="1"/>
  <c r="J8680" i="2" s="1"/>
  <c r="J8681" i="2" s="1"/>
  <c r="J8682" i="2" s="1"/>
  <c r="J8683" i="2" s="1"/>
  <c r="J8684" i="2" s="1"/>
  <c r="J8685" i="2" s="1"/>
  <c r="J8686" i="2" s="1"/>
  <c r="J8687" i="2" s="1"/>
  <c r="J8688" i="2" s="1"/>
  <c r="J8689" i="2" s="1"/>
  <c r="J8690" i="2" s="1"/>
  <c r="J8691" i="2" s="1"/>
  <c r="J8692" i="2" s="1"/>
  <c r="J8693" i="2" s="1"/>
  <c r="J8694" i="2" s="1"/>
  <c r="J6328" i="2"/>
  <c r="J6329" i="2" s="1"/>
  <c r="J6330" i="2" s="1"/>
  <c r="J6331" i="2" s="1"/>
  <c r="J6332" i="2" s="1"/>
  <c r="J6333" i="2" s="1"/>
  <c r="J6334" i="2" s="1"/>
  <c r="J6335" i="2" s="1"/>
  <c r="J6336" i="2" s="1"/>
  <c r="J6337" i="2" s="1"/>
  <c r="J6338" i="2" s="1"/>
  <c r="J6339" i="2" s="1"/>
  <c r="J6340" i="2" s="1"/>
  <c r="J6341" i="2" s="1"/>
  <c r="J6342" i="2" s="1"/>
  <c r="J6343" i="2" s="1"/>
  <c r="J6344" i="2" s="1"/>
  <c r="J6345" i="2" s="1"/>
  <c r="J6346" i="2" s="1"/>
  <c r="J6347" i="2" s="1"/>
  <c r="J6348" i="2" s="1"/>
  <c r="J6349" i="2" s="1"/>
  <c r="J6350" i="2" s="1"/>
  <c r="J6351" i="2" s="1"/>
  <c r="J6352" i="2" s="1"/>
  <c r="J6353" i="2" s="1"/>
  <c r="J6354" i="2" s="1"/>
  <c r="J9768" i="2"/>
  <c r="J9769" i="2" s="1"/>
  <c r="J9770" i="2" s="1"/>
  <c r="J9771" i="2" s="1"/>
  <c r="J9772" i="2" s="1"/>
  <c r="J9773" i="2" s="1"/>
  <c r="J9774" i="2" s="1"/>
  <c r="J9775" i="2" s="1"/>
  <c r="J9776" i="2" s="1"/>
  <c r="J9777" i="2" s="1"/>
  <c r="J9778" i="2" s="1"/>
  <c r="J9779" i="2" s="1"/>
  <c r="J9780" i="2" s="1"/>
  <c r="J9781" i="2" s="1"/>
  <c r="J9782" i="2" s="1"/>
  <c r="J9783" i="2" s="1"/>
  <c r="J9784" i="2" s="1"/>
  <c r="J9785" i="2" s="1"/>
  <c r="J9786" i="2" s="1"/>
  <c r="J9787" i="2" s="1"/>
  <c r="J9788" i="2" s="1"/>
  <c r="J9789" i="2" s="1"/>
  <c r="J9790" i="2" s="1"/>
  <c r="J9791" i="2" s="1"/>
  <c r="J9792" i="2" s="1"/>
  <c r="J9793" i="2" s="1"/>
  <c r="J9794" i="2" s="1"/>
  <c r="J9795" i="2" s="1"/>
  <c r="J9796" i="2" s="1"/>
  <c r="J9797" i="2" s="1"/>
  <c r="J9798" i="2" s="1"/>
  <c r="J9799" i="2" s="1"/>
  <c r="J9800" i="2" s="1"/>
  <c r="J9801" i="2" s="1"/>
  <c r="J9802" i="2" s="1"/>
  <c r="J9803" i="2" s="1"/>
  <c r="J9804" i="2" s="1"/>
  <c r="J9805" i="2" s="1"/>
  <c r="J9806" i="2" s="1"/>
  <c r="J9807" i="2" s="1"/>
  <c r="J9808" i="2" s="1"/>
  <c r="J9809" i="2" s="1"/>
  <c r="J9810" i="2" s="1"/>
  <c r="J9811" i="2" s="1"/>
  <c r="J9812" i="2" s="1"/>
  <c r="J9813" i="2" s="1"/>
  <c r="J9814" i="2" s="1"/>
  <c r="J9815" i="2" s="1"/>
  <c r="J9816" i="2" s="1"/>
  <c r="J9817" i="2" s="1"/>
  <c r="J9818" i="2" s="1"/>
  <c r="J9819" i="2" s="1"/>
  <c r="J9820" i="2" s="1"/>
  <c r="J9821" i="2" s="1"/>
  <c r="J9822" i="2" s="1"/>
  <c r="J6384" i="2"/>
  <c r="J6385" i="2" s="1"/>
  <c r="J6386" i="2" s="1"/>
  <c r="J6387" i="2" s="1"/>
  <c r="J6388" i="2" s="1"/>
  <c r="J6389" i="2" s="1"/>
  <c r="J6390" i="2" s="1"/>
  <c r="J6391" i="2" s="1"/>
  <c r="J6392" i="2" s="1"/>
  <c r="J6393" i="2" s="1"/>
  <c r="J6394" i="2" s="1"/>
  <c r="J6395" i="2" s="1"/>
  <c r="J6396" i="2" s="1"/>
  <c r="J6397" i="2" s="1"/>
  <c r="J6398" i="2" s="1"/>
  <c r="J6399" i="2" s="1"/>
  <c r="J6400" i="2" s="1"/>
  <c r="J6401" i="2" s="1"/>
  <c r="J6402" i="2" s="1"/>
  <c r="J6403" i="2" s="1"/>
  <c r="J6404" i="2" s="1"/>
  <c r="J6405" i="2" s="1"/>
  <c r="J6406" i="2" s="1"/>
  <c r="J6407" i="2" s="1"/>
  <c r="J6408" i="2" s="1"/>
  <c r="J6409" i="2" s="1"/>
  <c r="J6410" i="2" s="1"/>
  <c r="J6411" i="2" s="1"/>
  <c r="J6412" i="2" s="1"/>
  <c r="J6413" i="2" s="1"/>
  <c r="J6414" i="2" s="1"/>
  <c r="J6415" i="2" s="1"/>
  <c r="J6416" i="2" s="1"/>
  <c r="J6417" i="2" s="1"/>
  <c r="J6418" i="2" s="1"/>
  <c r="J6419" i="2" s="1"/>
  <c r="J6420" i="2" s="1"/>
  <c r="J6421" i="2" s="1"/>
  <c r="J6422" i="2" s="1"/>
  <c r="J6423" i="2" s="1"/>
  <c r="J6424" i="2" s="1"/>
  <c r="J6425" i="2" s="1"/>
  <c r="J6426" i="2" s="1"/>
  <c r="J6427" i="2" s="1"/>
  <c r="J6428" i="2" s="1"/>
  <c r="J6429" i="2" s="1"/>
  <c r="J6430" i="2" s="1"/>
  <c r="J6431" i="2" s="1"/>
  <c r="J6432" i="2" s="1"/>
  <c r="J6433" i="2" s="1"/>
  <c r="J6434" i="2" s="1"/>
  <c r="J6435" i="2" s="1"/>
  <c r="J6436" i="2" s="1"/>
  <c r="J6437" i="2" s="1"/>
  <c r="J6438" i="2" s="1"/>
  <c r="J6439" i="2" s="1"/>
  <c r="J6440" i="2" s="1"/>
  <c r="J6441" i="2" s="1"/>
  <c r="J6442" i="2" s="1"/>
  <c r="J6443" i="2" s="1"/>
  <c r="J6444" i="2" s="1"/>
  <c r="J6445" i="2" s="1"/>
  <c r="J6446" i="2" s="1"/>
  <c r="J6447" i="2" s="1"/>
  <c r="J6448" i="2" s="1"/>
  <c r="J6449" i="2" s="1"/>
  <c r="J6450" i="2" s="1"/>
  <c r="J6451" i="2" s="1"/>
  <c r="J6452" i="2" s="1"/>
  <c r="J6453" i="2" s="1"/>
  <c r="J6454" i="2" s="1"/>
  <c r="J6455" i="2" s="1"/>
  <c r="J6456" i="2" s="1"/>
  <c r="J6457" i="2" s="1"/>
  <c r="J6458" i="2" s="1"/>
  <c r="J6459" i="2" s="1"/>
  <c r="J6460" i="2" s="1"/>
  <c r="J6461" i="2" s="1"/>
  <c r="J6462" i="2" s="1"/>
  <c r="J6463" i="2" s="1"/>
  <c r="J6464" i="2" s="1"/>
  <c r="J6465" i="2" s="1"/>
  <c r="J6466" i="2" s="1"/>
  <c r="J6467" i="2" s="1"/>
  <c r="J6468" i="2" s="1"/>
  <c r="J6469" i="2" s="1"/>
  <c r="J6470" i="2" s="1"/>
  <c r="J6471" i="2" s="1"/>
  <c r="J6472" i="2" s="1"/>
  <c r="J6473" i="2" s="1"/>
  <c r="J6474" i="2" s="1"/>
  <c r="J6475" i="2" s="1"/>
  <c r="J6476" i="2" s="1"/>
  <c r="J6477" i="2" s="1"/>
  <c r="J6478" i="2" s="1"/>
  <c r="J6479" i="2" s="1"/>
  <c r="J6480" i="2" s="1"/>
  <c r="J6481" i="2" s="1"/>
  <c r="J6482" i="2" s="1"/>
  <c r="J6483" i="2" s="1"/>
  <c r="J6484" i="2" s="1"/>
  <c r="J6485" i="2" s="1"/>
  <c r="J6486" i="2" s="1"/>
  <c r="J6487" i="2" s="1"/>
  <c r="J6488" i="2" s="1"/>
  <c r="J6489" i="2" s="1"/>
  <c r="J6490" i="2" s="1"/>
  <c r="J6491" i="2" s="1"/>
  <c r="J6492" i="2" s="1"/>
  <c r="J6493" i="2" s="1"/>
  <c r="J6494" i="2" s="1"/>
  <c r="J6495" i="2" s="1"/>
  <c r="J6496" i="2" s="1"/>
  <c r="J6497" i="2" s="1"/>
  <c r="J6498" i="2" s="1"/>
  <c r="J6499" i="2" s="1"/>
  <c r="J6500" i="2" s="1"/>
  <c r="J6501" i="2" s="1"/>
  <c r="J6502" i="2" s="1"/>
  <c r="J6503" i="2" s="1"/>
  <c r="J6504" i="2" s="1"/>
  <c r="J6505" i="2" s="1"/>
  <c r="J6506" i="2" s="1"/>
  <c r="J6507" i="2" s="1"/>
  <c r="J6508" i="2" s="1"/>
  <c r="J6509" i="2" s="1"/>
  <c r="J6510" i="2" s="1"/>
  <c r="J6511" i="2" s="1"/>
  <c r="J6512" i="2" s="1"/>
  <c r="J6513" i="2" s="1"/>
  <c r="J6514" i="2" s="1"/>
  <c r="J6515" i="2" s="1"/>
  <c r="J6516" i="2" s="1"/>
  <c r="J6517" i="2" s="1"/>
  <c r="J6518" i="2" s="1"/>
  <c r="J6519" i="2" s="1"/>
  <c r="J6520" i="2" s="1"/>
  <c r="J6521" i="2" s="1"/>
  <c r="J6522" i="2" s="1"/>
  <c r="J6523" i="2" s="1"/>
  <c r="J6524" i="2" s="1"/>
  <c r="J6525" i="2" s="1"/>
  <c r="J6526" i="2" s="1"/>
  <c r="J6527" i="2" s="1"/>
  <c r="J6528" i="2" s="1"/>
  <c r="J6529" i="2" s="1"/>
  <c r="J6530" i="2" s="1"/>
  <c r="J6531" i="2" s="1"/>
  <c r="J6532" i="2" s="1"/>
  <c r="J6533" i="2" s="1"/>
  <c r="J6534" i="2" s="1"/>
  <c r="J6535" i="2" s="1"/>
  <c r="J6536" i="2" s="1"/>
  <c r="J6537" i="2" s="1"/>
  <c r="J6538" i="2" s="1"/>
  <c r="J6539" i="2" s="1"/>
  <c r="J6540" i="2" s="1"/>
  <c r="J6541" i="2" s="1"/>
  <c r="J6542" i="2" s="1"/>
  <c r="J6543" i="2" s="1"/>
  <c r="J6544" i="2" s="1"/>
  <c r="J6545" i="2" s="1"/>
  <c r="J6546" i="2" s="1"/>
  <c r="J6547" i="2" s="1"/>
  <c r="J6548" i="2" s="1"/>
  <c r="J6549" i="2" s="1"/>
  <c r="J6550" i="2" s="1"/>
  <c r="J6551" i="2" s="1"/>
  <c r="J6552" i="2" s="1"/>
  <c r="J6553" i="2" s="1"/>
  <c r="J6554" i="2" s="1"/>
  <c r="J6555" i="2" s="1"/>
  <c r="J6556" i="2" s="1"/>
  <c r="J6557" i="2" s="1"/>
  <c r="J6558" i="2" s="1"/>
  <c r="J6559" i="2" s="1"/>
  <c r="J6560" i="2" s="1"/>
  <c r="J6561" i="2" s="1"/>
  <c r="J6562" i="2" s="1"/>
  <c r="J6563" i="2" s="1"/>
  <c r="J6564" i="2" s="1"/>
  <c r="J6565" i="2" s="1"/>
  <c r="J6566" i="2" s="1"/>
  <c r="J6567" i="2" s="1"/>
  <c r="J6568" i="2" s="1"/>
  <c r="J6569" i="2" s="1"/>
  <c r="J6570" i="2" s="1"/>
  <c r="J6571" i="2" s="1"/>
  <c r="J6572" i="2" s="1"/>
  <c r="J6573" i="2" s="1"/>
  <c r="J6574" i="2" s="1"/>
  <c r="J6575" i="2" s="1"/>
  <c r="J6576" i="2" s="1"/>
  <c r="J6577" i="2" s="1"/>
  <c r="J6578" i="2" s="1"/>
  <c r="J6579" i="2" s="1"/>
  <c r="J6580" i="2" s="1"/>
  <c r="J6581" i="2" s="1"/>
  <c r="J6582" i="2" s="1"/>
  <c r="J6583" i="2" s="1"/>
  <c r="J6584" i="2" s="1"/>
  <c r="J6585" i="2" s="1"/>
  <c r="J6586" i="2" s="1"/>
  <c r="J6587" i="2" s="1"/>
  <c r="J6588" i="2" s="1"/>
  <c r="J6589" i="2" s="1"/>
  <c r="J6590" i="2" s="1"/>
  <c r="J6591" i="2" s="1"/>
  <c r="J6592" i="2" s="1"/>
  <c r="J6593" i="2" s="1"/>
  <c r="J6594" i="2" s="1"/>
  <c r="J6595" i="2" s="1"/>
  <c r="J6596" i="2" s="1"/>
  <c r="J6597" i="2" s="1"/>
  <c r="J6598" i="2" s="1"/>
  <c r="J6599" i="2" s="1"/>
  <c r="J6600" i="2" s="1"/>
  <c r="J6601" i="2" s="1"/>
  <c r="J6602" i="2" s="1"/>
  <c r="J6603" i="2" s="1"/>
  <c r="J6604" i="2" s="1"/>
  <c r="J6605" i="2" s="1"/>
  <c r="J6606" i="2" s="1"/>
  <c r="J6607" i="2" s="1"/>
  <c r="J6608" i="2" s="1"/>
  <c r="J6609" i="2" s="1"/>
  <c r="J6610" i="2" s="1"/>
  <c r="J6611" i="2" s="1"/>
  <c r="J6612" i="2" s="1"/>
  <c r="J6613" i="2" s="1"/>
  <c r="J6614" i="2" s="1"/>
  <c r="J6615" i="2" s="1"/>
  <c r="J6616" i="2" s="1"/>
  <c r="J6617" i="2" s="1"/>
  <c r="J6618" i="2" s="1"/>
  <c r="J6619" i="2" s="1"/>
  <c r="J6620" i="2" s="1"/>
  <c r="J6192" i="2"/>
  <c r="J6193" i="2" s="1"/>
  <c r="J6194" i="2" s="1"/>
  <c r="J6195" i="2" s="1"/>
  <c r="J6196" i="2" s="1"/>
  <c r="J6197" i="2" s="1"/>
  <c r="J6198" i="2" s="1"/>
  <c r="J6199" i="2" s="1"/>
  <c r="J6200" i="2" s="1"/>
  <c r="J6201" i="2" s="1"/>
  <c r="J6202" i="2" s="1"/>
  <c r="J6203" i="2" s="1"/>
  <c r="J6204" i="2" s="1"/>
  <c r="J6205" i="2" s="1"/>
  <c r="J6206" i="2" s="1"/>
  <c r="J6207" i="2" s="1"/>
  <c r="J6208" i="2" s="1"/>
  <c r="J6209" i="2" s="1"/>
  <c r="J6210" i="2" s="1"/>
  <c r="J4576" i="2"/>
  <c r="J4577" i="2" s="1"/>
  <c r="J4578" i="2" s="1"/>
  <c r="J4579" i="2" s="1"/>
  <c r="J4580" i="2" s="1"/>
  <c r="J4581" i="2" s="1"/>
  <c r="J4582" i="2" s="1"/>
  <c r="J4583" i="2" s="1"/>
  <c r="J4584" i="2" s="1"/>
  <c r="J4585" i="2" s="1"/>
  <c r="J4586" i="2" s="1"/>
  <c r="J4587" i="2" s="1"/>
  <c r="J4588" i="2" s="1"/>
  <c r="J4589" i="2" s="1"/>
  <c r="J4590" i="2" s="1"/>
  <c r="J4591" i="2" s="1"/>
  <c r="J4592" i="2" s="1"/>
  <c r="J4593" i="2" s="1"/>
  <c r="J4594" i="2" s="1"/>
  <c r="J4595" i="2" s="1"/>
  <c r="J4596" i="2" s="1"/>
  <c r="J4597" i="2" s="1"/>
  <c r="J4598" i="2" s="1"/>
  <c r="J4599" i="2" s="1"/>
  <c r="J4600" i="2" s="1"/>
  <c r="J4601" i="2" s="1"/>
  <c r="J4602" i="2" s="1"/>
  <c r="J4603" i="2" s="1"/>
  <c r="J4604" i="2" s="1"/>
  <c r="J4605" i="2" s="1"/>
  <c r="J4606" i="2" s="1"/>
  <c r="J4607" i="2" s="1"/>
  <c r="J4608" i="2" s="1"/>
  <c r="J4609" i="2" s="1"/>
  <c r="J4610" i="2" s="1"/>
  <c r="J4611" i="2" s="1"/>
  <c r="J4612" i="2" s="1"/>
  <c r="J4613" i="2" s="1"/>
  <c r="J4614" i="2" s="1"/>
  <c r="J4615" i="2" s="1"/>
  <c r="J4616" i="2" s="1"/>
  <c r="J4617" i="2" s="1"/>
  <c r="J4618" i="2" s="1"/>
  <c r="J4619" i="2" s="1"/>
  <c r="J4620" i="2" s="1"/>
  <c r="J4621" i="2" s="1"/>
  <c r="J4622" i="2" s="1"/>
  <c r="J4623" i="2" s="1"/>
  <c r="J4624" i="2" s="1"/>
  <c r="J4625" i="2" s="1"/>
  <c r="J4626" i="2" s="1"/>
  <c r="J4627" i="2" s="1"/>
  <c r="J4628" i="2" s="1"/>
  <c r="J4629" i="2" s="1"/>
  <c r="J4630" i="2" s="1"/>
  <c r="J4631" i="2" s="1"/>
  <c r="J4632" i="2" s="1"/>
  <c r="J4633" i="2" s="1"/>
  <c r="J4634" i="2" s="1"/>
  <c r="J4635" i="2" s="1"/>
  <c r="J4636" i="2" s="1"/>
  <c r="J4637" i="2" s="1"/>
  <c r="J4638" i="2" s="1"/>
  <c r="J4639" i="2" s="1"/>
  <c r="J4640" i="2" s="1"/>
  <c r="J4641" i="2" s="1"/>
  <c r="J4642" i="2" s="1"/>
  <c r="J4643" i="2" s="1"/>
  <c r="J4644" i="2" s="1"/>
  <c r="J4645" i="2" s="1"/>
  <c r="J4646" i="2" s="1"/>
  <c r="J4647" i="2" s="1"/>
  <c r="J4648" i="2" s="1"/>
  <c r="J4649" i="2" s="1"/>
  <c r="J4650" i="2" s="1"/>
  <c r="J4651" i="2" s="1"/>
  <c r="J4652" i="2" s="1"/>
  <c r="J4653" i="2" s="1"/>
  <c r="J4654" i="2" s="1"/>
  <c r="J4655" i="2" s="1"/>
  <c r="J4656" i="2" s="1"/>
  <c r="J4657" i="2" s="1"/>
  <c r="J4658" i="2" s="1"/>
  <c r="J4659" i="2" s="1"/>
  <c r="J4660" i="2" s="1"/>
  <c r="J4661" i="2" s="1"/>
  <c r="J4662" i="2" s="1"/>
  <c r="J4663" i="2" s="1"/>
  <c r="J4664" i="2" s="1"/>
  <c r="J4665" i="2" s="1"/>
  <c r="J4666" i="2" s="1"/>
  <c r="J4667" i="2" s="1"/>
  <c r="J4668" i="2" s="1"/>
  <c r="J4669" i="2" s="1"/>
  <c r="J4670" i="2" s="1"/>
  <c r="J4671" i="2" s="1"/>
  <c r="J4672" i="2" s="1"/>
  <c r="J4673" i="2" s="1"/>
  <c r="J4674" i="2" s="1"/>
  <c r="J4675" i="2" s="1"/>
  <c r="J4676" i="2" s="1"/>
  <c r="J4677" i="2" s="1"/>
  <c r="J4678" i="2" s="1"/>
  <c r="J4679" i="2" s="1"/>
  <c r="J4680" i="2" s="1"/>
  <c r="J4681" i="2" s="1"/>
  <c r="J4682" i="2" s="1"/>
  <c r="J4683" i="2" s="1"/>
  <c r="J4684" i="2" s="1"/>
  <c r="J4685" i="2" s="1"/>
  <c r="J4686" i="2" s="1"/>
  <c r="J4687" i="2" s="1"/>
  <c r="J4688" i="2" s="1"/>
  <c r="J4689" i="2" s="1"/>
  <c r="J4690" i="2" s="1"/>
  <c r="J4691" i="2" s="1"/>
  <c r="J4692" i="2" s="1"/>
  <c r="J4693" i="2" s="1"/>
  <c r="J4694" i="2" s="1"/>
  <c r="J4695" i="2" s="1"/>
  <c r="J4696" i="2" s="1"/>
  <c r="J4697" i="2" s="1"/>
  <c r="J4698" i="2" s="1"/>
  <c r="J4699" i="2" s="1"/>
  <c r="J4700" i="2" s="1"/>
  <c r="J4701" i="2" s="1"/>
  <c r="J1696" i="2"/>
  <c r="J1697" i="2" s="1"/>
  <c r="J1698" i="2" s="1"/>
  <c r="J1699" i="2" s="1"/>
  <c r="J1700" i="2" s="1"/>
  <c r="J1701" i="2" s="1"/>
  <c r="J1702" i="2" s="1"/>
  <c r="J1703" i="2" s="1"/>
  <c r="J1704" i="2" s="1"/>
  <c r="J1705" i="2" s="1"/>
  <c r="J1706" i="2" s="1"/>
  <c r="J1707" i="2" s="1"/>
  <c r="J1708" i="2" s="1"/>
  <c r="J1709" i="2" s="1"/>
  <c r="J1710" i="2" s="1"/>
  <c r="J1711" i="2" s="1"/>
  <c r="J1712" i="2" s="1"/>
  <c r="J1713" i="2" s="1"/>
  <c r="J1714" i="2" s="1"/>
  <c r="J1715" i="2" s="1"/>
  <c r="J1716" i="2" s="1"/>
  <c r="J1717" i="2" s="1"/>
  <c r="J1718" i="2" s="1"/>
  <c r="J1719" i="2" s="1"/>
  <c r="J1720" i="2" s="1"/>
  <c r="J1721" i="2" s="1"/>
  <c r="J1722" i="2" s="1"/>
  <c r="J1723" i="2" s="1"/>
  <c r="J1724" i="2" s="1"/>
  <c r="J1725" i="2" s="1"/>
  <c r="J1726" i="2" s="1"/>
  <c r="J1727" i="2" s="1"/>
  <c r="J1728" i="2" s="1"/>
  <c r="J1729" i="2" s="1"/>
  <c r="J1730" i="2" s="1"/>
  <c r="J1731" i="2" s="1"/>
  <c r="J1732" i="2" s="1"/>
  <c r="J1733" i="2" s="1"/>
  <c r="J1734" i="2" s="1"/>
  <c r="J1735" i="2" s="1"/>
  <c r="J1736" i="2" s="1"/>
  <c r="J1737" i="2" s="1"/>
  <c r="J1738" i="2" s="1"/>
  <c r="J1739" i="2" s="1"/>
  <c r="J1740" i="2" s="1"/>
  <c r="J1741" i="2" s="1"/>
  <c r="J1742" i="2" s="1"/>
  <c r="J1743" i="2" s="1"/>
  <c r="J1744" i="2" s="1"/>
  <c r="J1745" i="2" s="1"/>
  <c r="J1746" i="2" s="1"/>
  <c r="J1747" i="2" s="1"/>
  <c r="J1748" i="2" s="1"/>
  <c r="J1749" i="2" s="1"/>
  <c r="J1750" i="2" s="1"/>
  <c r="J1751" i="2" s="1"/>
  <c r="J1752" i="2" s="1"/>
  <c r="J1753" i="2" s="1"/>
  <c r="J1754" i="2" s="1"/>
  <c r="J1755" i="2" s="1"/>
  <c r="J1756" i="2" s="1"/>
  <c r="J1757" i="2" s="1"/>
  <c r="J1758" i="2" s="1"/>
  <c r="J1759" i="2" s="1"/>
  <c r="J1760" i="2" s="1"/>
  <c r="J1761" i="2" s="1"/>
  <c r="J1762" i="2" s="1"/>
  <c r="J1763" i="2" s="1"/>
  <c r="J1764" i="2" s="1"/>
  <c r="J1765" i="2" s="1"/>
  <c r="J1766" i="2" s="1"/>
  <c r="J1767" i="2" s="1"/>
  <c r="J1768" i="2" s="1"/>
  <c r="J1769" i="2" s="1"/>
  <c r="J1770" i="2" s="1"/>
  <c r="J1771" i="2" s="1"/>
  <c r="J1772" i="2" s="1"/>
  <c r="J1773" i="2" s="1"/>
  <c r="J1512" i="2"/>
  <c r="J1513" i="2" s="1"/>
  <c r="J1514" i="2" s="1"/>
  <c r="J1515" i="2" s="1"/>
  <c r="J1516" i="2" s="1"/>
  <c r="J1517" i="2" s="1"/>
  <c r="J1518" i="2" s="1"/>
  <c r="J1519" i="2" s="1"/>
  <c r="J1520" i="2" s="1"/>
  <c r="J1521" i="2" s="1"/>
  <c r="J1522" i="2" s="1"/>
  <c r="J1523" i="2" s="1"/>
  <c r="J1524" i="2" s="1"/>
  <c r="J1525" i="2" s="1"/>
  <c r="J1526" i="2" s="1"/>
  <c r="J1527" i="2" s="1"/>
  <c r="J1528" i="2" s="1"/>
  <c r="J1529" i="2" s="1"/>
  <c r="J1530" i="2" s="1"/>
  <c r="J1531" i="2" s="1"/>
  <c r="J1532" i="2" s="1"/>
  <c r="J10535" i="2"/>
  <c r="J10536" i="2" s="1"/>
  <c r="J10537" i="2" s="1"/>
  <c r="J10538" i="2" s="1"/>
  <c r="J10539" i="2" s="1"/>
  <c r="J10540" i="2" s="1"/>
  <c r="J10541" i="2" s="1"/>
  <c r="J10542" i="2" s="1"/>
  <c r="J10543" i="2" s="1"/>
  <c r="J10544" i="2" s="1"/>
  <c r="J10545" i="2" s="1"/>
  <c r="J10546" i="2" s="1"/>
  <c r="J10547" i="2" s="1"/>
  <c r="J10548" i="2" s="1"/>
  <c r="J10549" i="2" s="1"/>
  <c r="J10550" i="2" s="1"/>
  <c r="J10551" i="2" s="1"/>
  <c r="J10552" i="2" s="1"/>
  <c r="J10553" i="2" s="1"/>
  <c r="J10554" i="2" s="1"/>
  <c r="J10555" i="2" s="1"/>
  <c r="J10556" i="2" s="1"/>
  <c r="J10557" i="2" s="1"/>
  <c r="J10558" i="2" s="1"/>
  <c r="J10559" i="2" s="1"/>
  <c r="J10560" i="2" s="1"/>
  <c r="J10561" i="2" s="1"/>
  <c r="J10562" i="2" s="1"/>
  <c r="J10563" i="2" s="1"/>
  <c r="J10564" i="2" s="1"/>
  <c r="J10565" i="2" s="1"/>
  <c r="J10566" i="2" s="1"/>
  <c r="J10567" i="2" s="1"/>
  <c r="J10568" i="2" s="1"/>
  <c r="J10569" i="2" s="1"/>
  <c r="J10570" i="2" s="1"/>
  <c r="J10571" i="2" s="1"/>
  <c r="J10572" i="2" s="1"/>
  <c r="J10573" i="2" s="1"/>
  <c r="J10574" i="2" s="1"/>
  <c r="J10575" i="2" s="1"/>
  <c r="J10576" i="2" s="1"/>
  <c r="J10577" i="2" s="1"/>
  <c r="J10578" i="2" s="1"/>
  <c r="J10579" i="2" s="1"/>
  <c r="J10580" i="2" s="1"/>
  <c r="J10581" i="2" s="1"/>
  <c r="J10582" i="2" s="1"/>
  <c r="J10583" i="2" s="1"/>
  <c r="J10584" i="2" s="1"/>
  <c r="J10585" i="2" s="1"/>
  <c r="J10586" i="2" s="1"/>
  <c r="J10587" i="2" s="1"/>
  <c r="J10588" i="2" s="1"/>
  <c r="J10589" i="2" s="1"/>
  <c r="J10590" i="2" s="1"/>
  <c r="J10591" i="2" s="1"/>
  <c r="J10592" i="2" s="1"/>
  <c r="J10593" i="2" s="1"/>
  <c r="J10594" i="2" s="1"/>
  <c r="J10595" i="2" s="1"/>
  <c r="J10596" i="2" s="1"/>
  <c r="J10597" i="2" s="1"/>
  <c r="J10598" i="2" s="1"/>
  <c r="J10599" i="2" s="1"/>
  <c r="J10207" i="2"/>
  <c r="J10208" i="2" s="1"/>
  <c r="J10209" i="2" s="1"/>
  <c r="J10210" i="2" s="1"/>
  <c r="J10211" i="2" s="1"/>
  <c r="J10212" i="2" s="1"/>
  <c r="J10213" i="2" s="1"/>
  <c r="J10214" i="2" s="1"/>
  <c r="J10215" i="2" s="1"/>
  <c r="J10216" i="2" s="1"/>
  <c r="J10217" i="2" s="1"/>
  <c r="J10218" i="2" s="1"/>
  <c r="J10219" i="2" s="1"/>
  <c r="J10220" i="2" s="1"/>
  <c r="J10221" i="2" s="1"/>
  <c r="J10222" i="2" s="1"/>
  <c r="J10223" i="2" s="1"/>
  <c r="J10224" i="2" s="1"/>
  <c r="J10225" i="2" s="1"/>
  <c r="J10226" i="2" s="1"/>
  <c r="J10227" i="2" s="1"/>
  <c r="J10228" i="2" s="1"/>
  <c r="J10229" i="2" s="1"/>
  <c r="J10230" i="2" s="1"/>
  <c r="J10231" i="2" s="1"/>
  <c r="J10232" i="2" s="1"/>
  <c r="J10233" i="2" s="1"/>
  <c r="J10234" i="2" s="1"/>
  <c r="J10235" i="2" s="1"/>
  <c r="J10236" i="2" s="1"/>
  <c r="J10237" i="2" s="1"/>
  <c r="J10238" i="2" s="1"/>
  <c r="J10239" i="2" s="1"/>
  <c r="J10240" i="2" s="1"/>
  <c r="J10241" i="2" s="1"/>
  <c r="J10242" i="2" s="1"/>
  <c r="J10243" i="2" s="1"/>
  <c r="J10159" i="2"/>
  <c r="J10160" i="2" s="1"/>
  <c r="J10161" i="2" s="1"/>
  <c r="J10162" i="2" s="1"/>
  <c r="J10163" i="2" s="1"/>
  <c r="J10164" i="2" s="1"/>
  <c r="J10165" i="2" s="1"/>
  <c r="J10166" i="2" s="1"/>
  <c r="J10167" i="2" s="1"/>
  <c r="J10168" i="2" s="1"/>
  <c r="J10169" i="2" s="1"/>
  <c r="J10170" i="2" s="1"/>
  <c r="J10171" i="2" s="1"/>
  <c r="J10172" i="2" s="1"/>
  <c r="J10173" i="2" s="1"/>
  <c r="J10174" i="2" s="1"/>
  <c r="J10175" i="2" s="1"/>
  <c r="J10176" i="2" s="1"/>
  <c r="J10177" i="2" s="1"/>
  <c r="J10178" i="2" s="1"/>
  <c r="J10179" i="2" s="1"/>
  <c r="J10180" i="2" s="1"/>
  <c r="J10181" i="2" s="1"/>
  <c r="J10182" i="2" s="1"/>
  <c r="J10183" i="2" s="1"/>
  <c r="J10184" i="2" s="1"/>
  <c r="J10185" i="2" s="1"/>
  <c r="J10186" i="2" s="1"/>
  <c r="J10187" i="2" s="1"/>
  <c r="J10188" i="2" s="1"/>
  <c r="J10189" i="2" s="1"/>
  <c r="J10190" i="2" s="1"/>
  <c r="J10191" i="2" s="1"/>
  <c r="J10192" i="2" s="1"/>
  <c r="J10193" i="2" s="1"/>
  <c r="J10194" i="2" s="1"/>
  <c r="J10195" i="2" s="1"/>
  <c r="J10196" i="2" s="1"/>
  <c r="J10197" i="2" s="1"/>
  <c r="J10198" i="2" s="1"/>
  <c r="J10199" i="2" s="1"/>
  <c r="J10200" i="2" s="1"/>
  <c r="J10201" i="2" s="1"/>
  <c r="J10202" i="2" s="1"/>
  <c r="J10203" i="2" s="1"/>
  <c r="J10204" i="2" s="1"/>
  <c r="J10205" i="2" s="1"/>
  <c r="J10031" i="2"/>
  <c r="J10032" i="2" s="1"/>
  <c r="J10033" i="2" s="1"/>
  <c r="J10034" i="2" s="1"/>
  <c r="J10035" i="2" s="1"/>
  <c r="J10036" i="2" s="1"/>
  <c r="J10037" i="2" s="1"/>
  <c r="J10038" i="2" s="1"/>
  <c r="J10039" i="2" s="1"/>
  <c r="J10040" i="2" s="1"/>
  <c r="J10041" i="2" s="1"/>
  <c r="J10042" i="2" s="1"/>
  <c r="J10043" i="2" s="1"/>
  <c r="J10044" i="2" s="1"/>
  <c r="J10045" i="2" s="1"/>
  <c r="J10046" i="2" s="1"/>
  <c r="J10047" i="2" s="1"/>
  <c r="J10048" i="2" s="1"/>
  <c r="J10049" i="2" s="1"/>
  <c r="J10050" i="2" s="1"/>
  <c r="J10051" i="2" s="1"/>
  <c r="J10052" i="2" s="1"/>
  <c r="J10053" i="2" s="1"/>
  <c r="J10054" i="2" s="1"/>
  <c r="J10055" i="2" s="1"/>
  <c r="J10056" i="2" s="1"/>
  <c r="J10057" i="2" s="1"/>
  <c r="J10058" i="2" s="1"/>
  <c r="J10059" i="2" s="1"/>
  <c r="J10060" i="2" s="1"/>
  <c r="J10061" i="2" s="1"/>
  <c r="J10062" i="2" s="1"/>
  <c r="J10063" i="2" s="1"/>
  <c r="J10064" i="2" s="1"/>
  <c r="J9638" i="2"/>
  <c r="J9639" i="2" s="1"/>
  <c r="J9640" i="2" s="1"/>
  <c r="J9641" i="2" s="1"/>
  <c r="J9642" i="2" s="1"/>
  <c r="J9643" i="2" s="1"/>
  <c r="J9644" i="2" s="1"/>
  <c r="J9645" i="2" s="1"/>
  <c r="J9646" i="2" s="1"/>
  <c r="J9647" i="2" s="1"/>
  <c r="J9648" i="2" s="1"/>
  <c r="J9649" i="2" s="1"/>
  <c r="J9650" i="2" s="1"/>
  <c r="J9651" i="2" s="1"/>
  <c r="J9652" i="2" s="1"/>
  <c r="J9653" i="2" s="1"/>
  <c r="J9654" i="2" s="1"/>
  <c r="J9655" i="2" s="1"/>
  <c r="J9656" i="2" s="1"/>
  <c r="J9657" i="2" s="1"/>
  <c r="J9658" i="2" s="1"/>
  <c r="J9659" i="2" s="1"/>
  <c r="J9660" i="2" s="1"/>
  <c r="J9661" i="2" s="1"/>
  <c r="J9662" i="2" s="1"/>
  <c r="J9663" i="2" s="1"/>
  <c r="J9447" i="2"/>
  <c r="J9448" i="2" s="1"/>
  <c r="J9449" i="2" s="1"/>
  <c r="J9450" i="2" s="1"/>
  <c r="J9451" i="2" s="1"/>
  <c r="J9452" i="2" s="1"/>
  <c r="J9453" i="2" s="1"/>
  <c r="J9454" i="2" s="1"/>
  <c r="J9455" i="2" s="1"/>
  <c r="J9456" i="2" s="1"/>
  <c r="J9457" i="2" s="1"/>
  <c r="J9458" i="2" s="1"/>
  <c r="J9459" i="2" s="1"/>
  <c r="J9460" i="2" s="1"/>
  <c r="J9461" i="2" s="1"/>
  <c r="J9462" i="2" s="1"/>
  <c r="J9463" i="2" s="1"/>
  <c r="J9464" i="2" s="1"/>
  <c r="J9465" i="2" s="1"/>
  <c r="J9466" i="2" s="1"/>
  <c r="J9467" i="2" s="1"/>
  <c r="J9468" i="2" s="1"/>
  <c r="J9469" i="2" s="1"/>
  <c r="J9470" i="2" s="1"/>
  <c r="J9471" i="2" s="1"/>
  <c r="J9472" i="2" s="1"/>
  <c r="J9473" i="2" s="1"/>
  <c r="J9474" i="2" s="1"/>
  <c r="J9475" i="2" s="1"/>
  <c r="J9476" i="2" s="1"/>
  <c r="J9477" i="2" s="1"/>
  <c r="J9478" i="2" s="1"/>
  <c r="J9151" i="2"/>
  <c r="J9152" i="2" s="1"/>
  <c r="J9153" i="2" s="1"/>
  <c r="J9154" i="2" s="1"/>
  <c r="J9155" i="2" s="1"/>
  <c r="J9156" i="2" s="1"/>
  <c r="J9157" i="2" s="1"/>
  <c r="J9158" i="2" s="1"/>
  <c r="J9159" i="2" s="1"/>
  <c r="J9160" i="2" s="1"/>
  <c r="J9161" i="2" s="1"/>
  <c r="J9162" i="2" s="1"/>
  <c r="J9163" i="2" s="1"/>
  <c r="J9164" i="2" s="1"/>
  <c r="J9165" i="2" s="1"/>
  <c r="J9166" i="2" s="1"/>
  <c r="J9167" i="2" s="1"/>
  <c r="J9168" i="2" s="1"/>
  <c r="J9169" i="2" s="1"/>
  <c r="J9170" i="2" s="1"/>
  <c r="J9171" i="2" s="1"/>
  <c r="J9172" i="2" s="1"/>
  <c r="J9173" i="2" s="1"/>
  <c r="J9174" i="2" s="1"/>
  <c r="J9175" i="2" s="1"/>
  <c r="J9176" i="2" s="1"/>
  <c r="J9177" i="2" s="1"/>
  <c r="J9178" i="2" s="1"/>
  <c r="J9119" i="2"/>
  <c r="J9120" i="2" s="1"/>
  <c r="J9121" i="2" s="1"/>
  <c r="J9122" i="2" s="1"/>
  <c r="J9123" i="2" s="1"/>
  <c r="J9124" i="2" s="1"/>
  <c r="J9125" i="2" s="1"/>
  <c r="J9126" i="2" s="1"/>
  <c r="J9127" i="2" s="1"/>
  <c r="J9128" i="2" s="1"/>
  <c r="J9129" i="2" s="1"/>
  <c r="J9130" i="2" s="1"/>
  <c r="J9131" i="2" s="1"/>
  <c r="J9132" i="2" s="1"/>
  <c r="J9133" i="2" s="1"/>
  <c r="J9134" i="2" s="1"/>
  <c r="J9135" i="2" s="1"/>
  <c r="J9136" i="2" s="1"/>
  <c r="J9137" i="2" s="1"/>
  <c r="J9138" i="2" s="1"/>
  <c r="J9139" i="2" s="1"/>
  <c r="J9140" i="2" s="1"/>
  <c r="J9141" i="2" s="1"/>
  <c r="J9142" i="2" s="1"/>
  <c r="J9143" i="2" s="1"/>
  <c r="J9144" i="2" s="1"/>
  <c r="J9145" i="2" s="1"/>
  <c r="J9146" i="2" s="1"/>
  <c r="J9147" i="2" s="1"/>
  <c r="J9148" i="2" s="1"/>
  <c r="J9149" i="2" s="1"/>
  <c r="J9055" i="2"/>
  <c r="J9056" i="2" s="1"/>
  <c r="J9057" i="2" s="1"/>
  <c r="J9058" i="2" s="1"/>
  <c r="J9059" i="2" s="1"/>
  <c r="J9060" i="2" s="1"/>
  <c r="J9061" i="2" s="1"/>
  <c r="J9062" i="2" s="1"/>
  <c r="J9063" i="2" s="1"/>
  <c r="J9064" i="2" s="1"/>
  <c r="J9065" i="2" s="1"/>
  <c r="J9066" i="2" s="1"/>
  <c r="J9067" i="2" s="1"/>
  <c r="J9068" i="2" s="1"/>
  <c r="J9069" i="2" s="1"/>
  <c r="J9070" i="2" s="1"/>
  <c r="J9071" i="2" s="1"/>
  <c r="J9072" i="2" s="1"/>
  <c r="J9073" i="2" s="1"/>
  <c r="J9074" i="2" s="1"/>
  <c r="J9075" i="2" s="1"/>
  <c r="J9076" i="2" s="1"/>
  <c r="J9077" i="2" s="1"/>
  <c r="J9078" i="2" s="1"/>
  <c r="J9079" i="2" s="1"/>
  <c r="J9080" i="2" s="1"/>
  <c r="J9081" i="2" s="1"/>
  <c r="J9082" i="2" s="1"/>
  <c r="J9083" i="2" s="1"/>
  <c r="J9084" i="2" s="1"/>
  <c r="J9085" i="2" s="1"/>
  <c r="J9086" i="2" s="1"/>
  <c r="J9087" i="2" s="1"/>
  <c r="J9088" i="2" s="1"/>
  <c r="J9089" i="2" s="1"/>
  <c r="J9090" i="2" s="1"/>
  <c r="J9091" i="2" s="1"/>
  <c r="J9092" i="2" s="1"/>
  <c r="J9093" i="2" s="1"/>
  <c r="J9094" i="2" s="1"/>
  <c r="J9095" i="2" s="1"/>
  <c r="J9096" i="2" s="1"/>
  <c r="J9097" i="2" s="1"/>
  <c r="J9098" i="2" s="1"/>
  <c r="J9099" i="2" s="1"/>
  <c r="J9100" i="2" s="1"/>
  <c r="J9101" i="2" s="1"/>
  <c r="J9102" i="2" s="1"/>
  <c r="J9103" i="2" s="1"/>
  <c r="J9104" i="2" s="1"/>
  <c r="J9105" i="2" s="1"/>
  <c r="J9106" i="2" s="1"/>
  <c r="J9107" i="2" s="1"/>
  <c r="J9108" i="2" s="1"/>
  <c r="J9109" i="2" s="1"/>
  <c r="J9110" i="2" s="1"/>
  <c r="J9111" i="2" s="1"/>
  <c r="J9112" i="2" s="1"/>
  <c r="J9113" i="2" s="1"/>
  <c r="J9114" i="2" s="1"/>
  <c r="J9115" i="2" s="1"/>
  <c r="J9116" i="2" s="1"/>
  <c r="J9117" i="2" s="1"/>
  <c r="J9014" i="2"/>
  <c r="J9015" i="2" s="1"/>
  <c r="J9016" i="2" s="1"/>
  <c r="J9017" i="2" s="1"/>
  <c r="J9018" i="2" s="1"/>
  <c r="J9019" i="2" s="1"/>
  <c r="J9020" i="2" s="1"/>
  <c r="J9021" i="2" s="1"/>
  <c r="J9022" i="2" s="1"/>
  <c r="J9023" i="2" s="1"/>
  <c r="J9024" i="2" s="1"/>
  <c r="J9025" i="2" s="1"/>
  <c r="J9026" i="2" s="1"/>
  <c r="J9027" i="2" s="1"/>
  <c r="J9028" i="2" s="1"/>
  <c r="J9029" i="2" s="1"/>
  <c r="J9030" i="2" s="1"/>
  <c r="J9031" i="2" s="1"/>
  <c r="J9032" i="2" s="1"/>
  <c r="J9033" i="2" s="1"/>
  <c r="J9034" i="2" s="1"/>
  <c r="J9035" i="2" s="1"/>
  <c r="J9036" i="2" s="1"/>
  <c r="J9037" i="2" s="1"/>
  <c r="J9038" i="2" s="1"/>
  <c r="J9039" i="2" s="1"/>
  <c r="J9040" i="2" s="1"/>
  <c r="J9041" i="2" s="1"/>
  <c r="J9042" i="2" s="1"/>
  <c r="J9043" i="2" s="1"/>
  <c r="J9044" i="2" s="1"/>
  <c r="J9045" i="2" s="1"/>
  <c r="J9046" i="2" s="1"/>
  <c r="J9047" i="2" s="1"/>
  <c r="J9048" i="2" s="1"/>
  <c r="J9049" i="2" s="1"/>
  <c r="J9050" i="2" s="1"/>
  <c r="J9051" i="2" s="1"/>
  <c r="J9052" i="2" s="1"/>
  <c r="J9053" i="2" s="1"/>
  <c r="J8967" i="2"/>
  <c r="J8968" i="2" s="1"/>
  <c r="J8969" i="2" s="1"/>
  <c r="J8970" i="2" s="1"/>
  <c r="J8971" i="2" s="1"/>
  <c r="J8972" i="2" s="1"/>
  <c r="J8973" i="2" s="1"/>
  <c r="J8974" i="2" s="1"/>
  <c r="J8975" i="2" s="1"/>
  <c r="J8976" i="2" s="1"/>
  <c r="J8977" i="2" s="1"/>
  <c r="J8978" i="2" s="1"/>
  <c r="J8979" i="2" s="1"/>
  <c r="J8980" i="2" s="1"/>
  <c r="J8981" i="2" s="1"/>
  <c r="J8982" i="2" s="1"/>
  <c r="J8983" i="2" s="1"/>
  <c r="J8984" i="2" s="1"/>
  <c r="J8985" i="2" s="1"/>
  <c r="J8986" i="2" s="1"/>
  <c r="J8987" i="2" s="1"/>
  <c r="J8988" i="2" s="1"/>
  <c r="J8989" i="2" s="1"/>
  <c r="J8990" i="2" s="1"/>
  <c r="J8991" i="2" s="1"/>
  <c r="J8992" i="2" s="1"/>
  <c r="J8993" i="2" s="1"/>
  <c r="J8994" i="2" s="1"/>
  <c r="J8995" i="2" s="1"/>
  <c r="J8996" i="2" s="1"/>
  <c r="J8997" i="2" s="1"/>
  <c r="J8998" i="2" s="1"/>
  <c r="J8999" i="2" s="1"/>
  <c r="J9000" i="2" s="1"/>
  <c r="J9001" i="2" s="1"/>
  <c r="J9002" i="2" s="1"/>
  <c r="J9003" i="2" s="1"/>
  <c r="J9004" i="2" s="1"/>
  <c r="J9005" i="2" s="1"/>
  <c r="J9006" i="2" s="1"/>
  <c r="J9007" i="2" s="1"/>
  <c r="J9008" i="2" s="1"/>
  <c r="J9009" i="2" s="1"/>
  <c r="J9010" i="2" s="1"/>
  <c r="J9011" i="2" s="1"/>
  <c r="J9012" i="2" s="1"/>
  <c r="J9013" i="2" s="1"/>
  <c r="J8791" i="2"/>
  <c r="J8792" i="2" s="1"/>
  <c r="J8793" i="2" s="1"/>
  <c r="J8794" i="2" s="1"/>
  <c r="J8795" i="2" s="1"/>
  <c r="J8796" i="2" s="1"/>
  <c r="J8797" i="2" s="1"/>
  <c r="J8798" i="2" s="1"/>
  <c r="J8799" i="2" s="1"/>
  <c r="J8800" i="2" s="1"/>
  <c r="J8801" i="2" s="1"/>
  <c r="J8802" i="2" s="1"/>
  <c r="J8803" i="2" s="1"/>
  <c r="J8804" i="2" s="1"/>
  <c r="J8805" i="2" s="1"/>
  <c r="J8806" i="2" s="1"/>
  <c r="J8807" i="2" s="1"/>
  <c r="J8808" i="2" s="1"/>
  <c r="J8809" i="2" s="1"/>
  <c r="J8810" i="2" s="1"/>
  <c r="J8811" i="2" s="1"/>
  <c r="J8812" i="2" s="1"/>
  <c r="J8813" i="2" s="1"/>
  <c r="J8814" i="2" s="1"/>
  <c r="J8815" i="2" s="1"/>
  <c r="J8816" i="2" s="1"/>
  <c r="J8817" i="2" s="1"/>
  <c r="J8818" i="2" s="1"/>
  <c r="J8819" i="2" s="1"/>
  <c r="J8820" i="2" s="1"/>
  <c r="J8821" i="2" s="1"/>
  <c r="J8822" i="2" s="1"/>
  <c r="J8823" i="2" s="1"/>
  <c r="J8824" i="2" s="1"/>
  <c r="J8825" i="2" s="1"/>
  <c r="J8826" i="2" s="1"/>
  <c r="J8827" i="2" s="1"/>
  <c r="J8828" i="2" s="1"/>
  <c r="J8829" i="2" s="1"/>
  <c r="J8830" i="2" s="1"/>
  <c r="J8831" i="2" s="1"/>
  <c r="J8832" i="2" s="1"/>
  <c r="J8833" i="2" s="1"/>
  <c r="J8834" i="2" s="1"/>
  <c r="J8835" i="2" s="1"/>
  <c r="J8836" i="2" s="1"/>
  <c r="J8837" i="2" s="1"/>
  <c r="J8838" i="2" s="1"/>
  <c r="J8839" i="2" s="1"/>
  <c r="J8743" i="2"/>
  <c r="J8744" i="2" s="1"/>
  <c r="J8745" i="2" s="1"/>
  <c r="J8746" i="2" s="1"/>
  <c r="J8747" i="2" s="1"/>
  <c r="J8748" i="2" s="1"/>
  <c r="J8749" i="2" s="1"/>
  <c r="J8750" i="2" s="1"/>
  <c r="J8751" i="2" s="1"/>
  <c r="J8752" i="2" s="1"/>
  <c r="J8753" i="2" s="1"/>
  <c r="J8754" i="2" s="1"/>
  <c r="J8755" i="2" s="1"/>
  <c r="J8756" i="2" s="1"/>
  <c r="J8757" i="2" s="1"/>
  <c r="J8758" i="2" s="1"/>
  <c r="J8759" i="2" s="1"/>
  <c r="J8760" i="2" s="1"/>
  <c r="J8761" i="2" s="1"/>
  <c r="J8762" i="2" s="1"/>
  <c r="J8763" i="2" s="1"/>
  <c r="J8764" i="2" s="1"/>
  <c r="J8765" i="2" s="1"/>
  <c r="J8766" i="2" s="1"/>
  <c r="J8767" i="2" s="1"/>
  <c r="J8768" i="2" s="1"/>
  <c r="J8769" i="2" s="1"/>
  <c r="J8770" i="2" s="1"/>
  <c r="J8771" i="2" s="1"/>
  <c r="J8772" i="2" s="1"/>
  <c r="J8773" i="2" s="1"/>
  <c r="J8774" i="2" s="1"/>
  <c r="J8775" i="2" s="1"/>
  <c r="J8776" i="2" s="1"/>
  <c r="J8777" i="2" s="1"/>
  <c r="J8778" i="2" s="1"/>
  <c r="J8779" i="2" s="1"/>
  <c r="J8780" i="2" s="1"/>
  <c r="J8781" i="2" s="1"/>
  <c r="J8782" i="2" s="1"/>
  <c r="J8783" i="2" s="1"/>
  <c r="J8784" i="2" s="1"/>
  <c r="J8785" i="2" s="1"/>
  <c r="J8786" i="2" s="1"/>
  <c r="J8787" i="2" s="1"/>
  <c r="J8788" i="2" s="1"/>
  <c r="J8789" i="2" s="1"/>
  <c r="J7599" i="2"/>
  <c r="J7600" i="2" s="1"/>
  <c r="J7601" i="2" s="1"/>
  <c r="J7602" i="2" s="1"/>
  <c r="J7603" i="2" s="1"/>
  <c r="J7604" i="2" s="1"/>
  <c r="J7605" i="2" s="1"/>
  <c r="J7606" i="2" s="1"/>
  <c r="J7607" i="2" s="1"/>
  <c r="J7608" i="2" s="1"/>
  <c r="J7609" i="2" s="1"/>
  <c r="J7610" i="2" s="1"/>
  <c r="J7611" i="2" s="1"/>
  <c r="J7612" i="2" s="1"/>
  <c r="J7613" i="2" s="1"/>
  <c r="J7614" i="2" s="1"/>
  <c r="J7615" i="2" s="1"/>
  <c r="J7616" i="2" s="1"/>
  <c r="J7617" i="2" s="1"/>
  <c r="J7618" i="2" s="1"/>
  <c r="J7619" i="2" s="1"/>
  <c r="J7620" i="2" s="1"/>
  <c r="J7621" i="2" s="1"/>
  <c r="J7622" i="2" s="1"/>
  <c r="J7623" i="2" s="1"/>
  <c r="J7624" i="2" s="1"/>
  <c r="J7625" i="2" s="1"/>
  <c r="J7626" i="2" s="1"/>
  <c r="J7627" i="2" s="1"/>
  <c r="J7628" i="2" s="1"/>
  <c r="J7629" i="2" s="1"/>
  <c r="J7630" i="2" s="1"/>
  <c r="J7631" i="2" s="1"/>
  <c r="J7632" i="2" s="1"/>
  <c r="J7633" i="2" s="1"/>
  <c r="J7634" i="2" s="1"/>
  <c r="J7635" i="2" s="1"/>
  <c r="J7636" i="2" s="1"/>
  <c r="J7637" i="2" s="1"/>
  <c r="J7638" i="2" s="1"/>
  <c r="J7639" i="2" s="1"/>
  <c r="J7640" i="2" s="1"/>
  <c r="J7641" i="2" s="1"/>
  <c r="J7642" i="2" s="1"/>
  <c r="J7643" i="2" s="1"/>
  <c r="J7644" i="2" s="1"/>
  <c r="J7645" i="2" s="1"/>
  <c r="J7646" i="2" s="1"/>
  <c r="J7647" i="2" s="1"/>
  <c r="J7648" i="2" s="1"/>
  <c r="J7649" i="2" s="1"/>
  <c r="J7650" i="2" s="1"/>
  <c r="J7651" i="2" s="1"/>
  <c r="J7652" i="2" s="1"/>
  <c r="J7653" i="2" s="1"/>
  <c r="J7654" i="2" s="1"/>
  <c r="J7655" i="2" s="1"/>
  <c r="J7656" i="2" s="1"/>
  <c r="J7657" i="2" s="1"/>
  <c r="J7658" i="2" s="1"/>
  <c r="J7659" i="2" s="1"/>
  <c r="J7660" i="2" s="1"/>
  <c r="J7661" i="2" s="1"/>
  <c r="J7662" i="2" s="1"/>
  <c r="J7663" i="2" s="1"/>
  <c r="J7664" i="2" s="1"/>
  <c r="J7665" i="2" s="1"/>
  <c r="J7666" i="2" s="1"/>
  <c r="J7667" i="2" s="1"/>
  <c r="J7668" i="2" s="1"/>
  <c r="J7669" i="2" s="1"/>
  <c r="J7670" i="2" s="1"/>
  <c r="J7671" i="2" s="1"/>
  <c r="J7672" i="2" s="1"/>
  <c r="J7673" i="2" s="1"/>
  <c r="J7674" i="2" s="1"/>
  <c r="J7675" i="2" s="1"/>
  <c r="J7676" i="2" s="1"/>
  <c r="J7677" i="2" s="1"/>
  <c r="J7678" i="2" s="1"/>
  <c r="J7679" i="2" s="1"/>
  <c r="J7680" i="2" s="1"/>
  <c r="J7681" i="2" s="1"/>
  <c r="J7682" i="2" s="1"/>
  <c r="J7683" i="2" s="1"/>
  <c r="J7684" i="2" s="1"/>
  <c r="J7685" i="2" s="1"/>
  <c r="J7686" i="2" s="1"/>
  <c r="J7687" i="2" s="1"/>
  <c r="J7688" i="2" s="1"/>
  <c r="J7689" i="2" s="1"/>
  <c r="J7690" i="2" s="1"/>
  <c r="J7691" i="2" s="1"/>
  <c r="J7692" i="2" s="1"/>
  <c r="J7693" i="2" s="1"/>
  <c r="J7694" i="2" s="1"/>
  <c r="J7695" i="2" s="1"/>
  <c r="J7696" i="2" s="1"/>
  <c r="J7697" i="2" s="1"/>
  <c r="J7698" i="2" s="1"/>
  <c r="J7699" i="2" s="1"/>
  <c r="J7700" i="2" s="1"/>
  <c r="J7701" i="2" s="1"/>
  <c r="J7702" i="2" s="1"/>
  <c r="J7703" i="2" s="1"/>
  <c r="J7704" i="2" s="1"/>
  <c r="J7705" i="2" s="1"/>
  <c r="J7706" i="2" s="1"/>
  <c r="J7707" i="2" s="1"/>
  <c r="J7708" i="2" s="1"/>
  <c r="J7709" i="2" s="1"/>
  <c r="J7710" i="2" s="1"/>
  <c r="J7711" i="2" s="1"/>
  <c r="J7712" i="2" s="1"/>
  <c r="J7713" i="2" s="1"/>
  <c r="J7714" i="2" s="1"/>
  <c r="J7715" i="2" s="1"/>
  <c r="J7716" i="2" s="1"/>
  <c r="J7717" i="2" s="1"/>
  <c r="J7718" i="2" s="1"/>
  <c r="J7719" i="2" s="1"/>
  <c r="J7720" i="2" s="1"/>
  <c r="J7721" i="2" s="1"/>
  <c r="J7722" i="2" s="1"/>
  <c r="J7723" i="2" s="1"/>
  <c r="J7724" i="2" s="1"/>
  <c r="J7725" i="2" s="1"/>
  <c r="J7726" i="2" s="1"/>
  <c r="J7727" i="2" s="1"/>
  <c r="J7728" i="2" s="1"/>
  <c r="J7729" i="2" s="1"/>
  <c r="J7730" i="2" s="1"/>
  <c r="J7731" i="2" s="1"/>
  <c r="J7732" i="2" s="1"/>
  <c r="J7733" i="2" s="1"/>
  <c r="J7734" i="2" s="1"/>
  <c r="J7735" i="2" s="1"/>
  <c r="J7736" i="2" s="1"/>
  <c r="J7737" i="2" s="1"/>
  <c r="J7738" i="2" s="1"/>
  <c r="J7739" i="2" s="1"/>
  <c r="J7740" i="2" s="1"/>
  <c r="J7741" i="2" s="1"/>
  <c r="J7742" i="2" s="1"/>
  <c r="J7743" i="2" s="1"/>
  <c r="J7744" i="2" s="1"/>
  <c r="J7745" i="2" s="1"/>
  <c r="J7746" i="2" s="1"/>
  <c r="J7747" i="2" s="1"/>
  <c r="J7748" i="2" s="1"/>
  <c r="J7749" i="2" s="1"/>
  <c r="J7750" i="2" s="1"/>
  <c r="J7751" i="2" s="1"/>
  <c r="J7752" i="2" s="1"/>
  <c r="J7753" i="2" s="1"/>
  <c r="J7754" i="2" s="1"/>
  <c r="J7755" i="2" s="1"/>
  <c r="J7756" i="2" s="1"/>
  <c r="J7757" i="2" s="1"/>
  <c r="J7758" i="2" s="1"/>
  <c r="J7759" i="2" s="1"/>
  <c r="J7760" i="2" s="1"/>
  <c r="J7761" i="2" s="1"/>
  <c r="J7762" i="2" s="1"/>
  <c r="J7763" i="2" s="1"/>
  <c r="J7764" i="2" s="1"/>
  <c r="J7765" i="2" s="1"/>
  <c r="J7766" i="2" s="1"/>
  <c r="J7767" i="2" s="1"/>
  <c r="J7768" i="2" s="1"/>
  <c r="J7769" i="2" s="1"/>
  <c r="J7770" i="2" s="1"/>
  <c r="J7771" i="2" s="1"/>
  <c r="J7772" i="2" s="1"/>
  <c r="J7773" i="2" s="1"/>
  <c r="J7774" i="2" s="1"/>
  <c r="J7775" i="2" s="1"/>
  <c r="J7776" i="2" s="1"/>
  <c r="J7777" i="2" s="1"/>
  <c r="J7778" i="2" s="1"/>
  <c r="J7779" i="2" s="1"/>
  <c r="J7780" i="2" s="1"/>
  <c r="J7781" i="2" s="1"/>
  <c r="J7782" i="2" s="1"/>
  <c r="J7783" i="2" s="1"/>
  <c r="J7784" i="2" s="1"/>
  <c r="J7785" i="2" s="1"/>
  <c r="J7786" i="2" s="1"/>
  <c r="J7787" i="2" s="1"/>
  <c r="J7788" i="2" s="1"/>
  <c r="J7789" i="2" s="1"/>
  <c r="J7790" i="2" s="1"/>
  <c r="J7791" i="2" s="1"/>
  <c r="J7792" i="2" s="1"/>
  <c r="J7793" i="2" s="1"/>
  <c r="J7794" i="2" s="1"/>
  <c r="J7795" i="2" s="1"/>
  <c r="J7796" i="2" s="1"/>
  <c r="J7797" i="2" s="1"/>
  <c r="J7798" i="2" s="1"/>
  <c r="J7799" i="2" s="1"/>
  <c r="J7800" i="2" s="1"/>
  <c r="J7801" i="2" s="1"/>
  <c r="J7802" i="2" s="1"/>
  <c r="J7803" i="2" s="1"/>
  <c r="J7804" i="2" s="1"/>
  <c r="J7805" i="2" s="1"/>
  <c r="J7806" i="2" s="1"/>
  <c r="J7807" i="2" s="1"/>
  <c r="J7808" i="2" s="1"/>
  <c r="J7809" i="2" s="1"/>
  <c r="J7810" i="2" s="1"/>
  <c r="J7811" i="2" s="1"/>
  <c r="J7812" i="2" s="1"/>
  <c r="J7813" i="2" s="1"/>
  <c r="J7814" i="2" s="1"/>
  <c r="J7815" i="2" s="1"/>
  <c r="J7816" i="2" s="1"/>
  <c r="J7817" i="2" s="1"/>
  <c r="J7818" i="2" s="1"/>
  <c r="J7819" i="2" s="1"/>
  <c r="J7820" i="2" s="1"/>
  <c r="J7821" i="2" s="1"/>
  <c r="J7822" i="2" s="1"/>
  <c r="J7823" i="2" s="1"/>
  <c r="J7824" i="2" s="1"/>
  <c r="J7825" i="2" s="1"/>
  <c r="J7826" i="2" s="1"/>
  <c r="J7827" i="2" s="1"/>
  <c r="J7828" i="2" s="1"/>
  <c r="J7829" i="2" s="1"/>
  <c r="J7830" i="2" s="1"/>
  <c r="J7831" i="2" s="1"/>
  <c r="J7832" i="2" s="1"/>
  <c r="J7833" i="2" s="1"/>
  <c r="J7834" i="2" s="1"/>
  <c r="J7835" i="2" s="1"/>
  <c r="J7836" i="2" s="1"/>
  <c r="J7837" i="2" s="1"/>
  <c r="J7838" i="2" s="1"/>
  <c r="J7839" i="2" s="1"/>
  <c r="J7840" i="2" s="1"/>
  <c r="J7841" i="2" s="1"/>
  <c r="J7842" i="2" s="1"/>
  <c r="J7843" i="2" s="1"/>
  <c r="J7844" i="2" s="1"/>
  <c r="J7845" i="2" s="1"/>
  <c r="J7846" i="2" s="1"/>
  <c r="J7847" i="2" s="1"/>
  <c r="J7848" i="2" s="1"/>
  <c r="J7849" i="2" s="1"/>
  <c r="J7850" i="2" s="1"/>
  <c r="J7851" i="2" s="1"/>
  <c r="J7852" i="2" s="1"/>
  <c r="J7853" i="2" s="1"/>
  <c r="J7854" i="2" s="1"/>
  <c r="J7855" i="2" s="1"/>
  <c r="J7856" i="2" s="1"/>
  <c r="J7857" i="2" s="1"/>
  <c r="J7858" i="2" s="1"/>
  <c r="J7255" i="2"/>
  <c r="J7256" i="2" s="1"/>
  <c r="J7257" i="2" s="1"/>
  <c r="J7258" i="2" s="1"/>
  <c r="J7259" i="2" s="1"/>
  <c r="J7260" i="2" s="1"/>
  <c r="J7261" i="2" s="1"/>
  <c r="J7262" i="2" s="1"/>
  <c r="J7263" i="2" s="1"/>
  <c r="J7264" i="2" s="1"/>
  <c r="J7265" i="2" s="1"/>
  <c r="J7266" i="2" s="1"/>
  <c r="J7267" i="2" s="1"/>
  <c r="J7268" i="2" s="1"/>
  <c r="J7269" i="2" s="1"/>
  <c r="J7270" i="2" s="1"/>
  <c r="J7271" i="2" s="1"/>
  <c r="J7272" i="2" s="1"/>
  <c r="J7273" i="2" s="1"/>
  <c r="J7274" i="2" s="1"/>
  <c r="J7275" i="2" s="1"/>
  <c r="J7276" i="2" s="1"/>
  <c r="J7277" i="2" s="1"/>
  <c r="J7278" i="2" s="1"/>
  <c r="J7279" i="2" s="1"/>
  <c r="J7280" i="2" s="1"/>
  <c r="J7281" i="2" s="1"/>
  <c r="J7282" i="2" s="1"/>
  <c r="J7283" i="2" s="1"/>
  <c r="J7284" i="2" s="1"/>
  <c r="J7285" i="2" s="1"/>
  <c r="J7286" i="2" s="1"/>
  <c r="J7287" i="2" s="1"/>
  <c r="J7288" i="2" s="1"/>
  <c r="J7289" i="2" s="1"/>
  <c r="J7290" i="2" s="1"/>
  <c r="J7291" i="2" s="1"/>
  <c r="J7292" i="2" s="1"/>
  <c r="J7293" i="2" s="1"/>
  <c r="J7294" i="2" s="1"/>
  <c r="J7295" i="2" s="1"/>
  <c r="J7296" i="2" s="1"/>
  <c r="J7297" i="2" s="1"/>
  <c r="J7298" i="2" s="1"/>
  <c r="J7299" i="2" s="1"/>
  <c r="J7300" i="2" s="1"/>
  <c r="J7301" i="2" s="1"/>
  <c r="J7302" i="2" s="1"/>
  <c r="J7303" i="2" s="1"/>
  <c r="J7304" i="2" s="1"/>
  <c r="J7305" i="2" s="1"/>
  <c r="J7306" i="2" s="1"/>
  <c r="J7307" i="2" s="1"/>
  <c r="J7308" i="2" s="1"/>
  <c r="J7309" i="2" s="1"/>
  <c r="J7310" i="2" s="1"/>
  <c r="J7311" i="2" s="1"/>
  <c r="J7312" i="2" s="1"/>
  <c r="J7313" i="2" s="1"/>
  <c r="J7314" i="2" s="1"/>
  <c r="J7315" i="2" s="1"/>
  <c r="J7316" i="2" s="1"/>
  <c r="J7317" i="2" s="1"/>
  <c r="J7318" i="2" s="1"/>
  <c r="J7319" i="2" s="1"/>
  <c r="J7320" i="2" s="1"/>
  <c r="J7321" i="2" s="1"/>
  <c r="J7322" i="2" s="1"/>
  <c r="J7323" i="2" s="1"/>
  <c r="J7324" i="2" s="1"/>
  <c r="J7325" i="2" s="1"/>
  <c r="J7326" i="2" s="1"/>
  <c r="J7327" i="2" s="1"/>
  <c r="J7328" i="2" s="1"/>
  <c r="J7329" i="2" s="1"/>
  <c r="J7330" i="2" s="1"/>
  <c r="J7331" i="2" s="1"/>
  <c r="J7332" i="2" s="1"/>
  <c r="J7333" i="2" s="1"/>
  <c r="J7334" i="2" s="1"/>
  <c r="J7335" i="2" s="1"/>
  <c r="J7336" i="2" s="1"/>
  <c r="J7337" i="2" s="1"/>
  <c r="J7338" i="2" s="1"/>
  <c r="J7339" i="2" s="1"/>
  <c r="J7340" i="2" s="1"/>
  <c r="J7341" i="2" s="1"/>
  <c r="J7342" i="2" s="1"/>
  <c r="J7343" i="2" s="1"/>
  <c r="J7344" i="2" s="1"/>
  <c r="J7345" i="2" s="1"/>
  <c r="J7346" i="2" s="1"/>
  <c r="J7347" i="2" s="1"/>
  <c r="J7348" i="2" s="1"/>
  <c r="J7349" i="2" s="1"/>
  <c r="J7350" i="2" s="1"/>
  <c r="J7351" i="2" s="1"/>
  <c r="J7352" i="2" s="1"/>
  <c r="J7353" i="2" s="1"/>
  <c r="J7354" i="2" s="1"/>
  <c r="J7355" i="2" s="1"/>
  <c r="J7356" i="2" s="1"/>
  <c r="J7357" i="2" s="1"/>
  <c r="J7358" i="2" s="1"/>
  <c r="J7359" i="2" s="1"/>
  <c r="J7360" i="2" s="1"/>
  <c r="J7361" i="2" s="1"/>
  <c r="J7362" i="2" s="1"/>
  <c r="J7363" i="2" s="1"/>
  <c r="J7364" i="2" s="1"/>
  <c r="J7365" i="2" s="1"/>
  <c r="J7366" i="2" s="1"/>
  <c r="J7367" i="2" s="1"/>
  <c r="J7368" i="2" s="1"/>
  <c r="J7369" i="2" s="1"/>
  <c r="J7370" i="2" s="1"/>
  <c r="J7371" i="2" s="1"/>
  <c r="J7372" i="2" s="1"/>
  <c r="J7373" i="2" s="1"/>
  <c r="J7374" i="2" s="1"/>
  <c r="J7375" i="2" s="1"/>
  <c r="J7376" i="2" s="1"/>
  <c r="J7377" i="2" s="1"/>
  <c r="J7378" i="2" s="1"/>
  <c r="J7379" i="2" s="1"/>
  <c r="J7380" i="2" s="1"/>
  <c r="J7381" i="2" s="1"/>
  <c r="J7382" i="2" s="1"/>
  <c r="J7383" i="2" s="1"/>
  <c r="J7384" i="2" s="1"/>
  <c r="J7385" i="2" s="1"/>
  <c r="J7386" i="2" s="1"/>
  <c r="J7387" i="2" s="1"/>
  <c r="J7388" i="2" s="1"/>
  <c r="J7389" i="2" s="1"/>
  <c r="J7390" i="2" s="1"/>
  <c r="J7391" i="2" s="1"/>
  <c r="J7392" i="2" s="1"/>
  <c r="J7393" i="2" s="1"/>
  <c r="J7394" i="2" s="1"/>
  <c r="J7395" i="2" s="1"/>
  <c r="J5895" i="2"/>
  <c r="J5896" i="2" s="1"/>
  <c r="J5897" i="2" s="1"/>
  <c r="J5898" i="2" s="1"/>
  <c r="J5899" i="2" s="1"/>
  <c r="J5900" i="2" s="1"/>
  <c r="J5901" i="2" s="1"/>
  <c r="J5902" i="2" s="1"/>
  <c r="J5903" i="2" s="1"/>
  <c r="J5904" i="2" s="1"/>
  <c r="J5905" i="2" s="1"/>
  <c r="J5906" i="2" s="1"/>
  <c r="J5907" i="2" s="1"/>
  <c r="J5908" i="2" s="1"/>
  <c r="J5909" i="2" s="1"/>
  <c r="J5910" i="2" s="1"/>
  <c r="J5911" i="2" s="1"/>
  <c r="J5912" i="2" s="1"/>
  <c r="J5913" i="2" s="1"/>
  <c r="J5914" i="2" s="1"/>
  <c r="J5915" i="2" s="1"/>
  <c r="J5916" i="2" s="1"/>
  <c r="J5917" i="2" s="1"/>
  <c r="J5918" i="2" s="1"/>
  <c r="J5919" i="2" s="1"/>
  <c r="J5920" i="2" s="1"/>
  <c r="J5921" i="2" s="1"/>
  <c r="J5922" i="2" s="1"/>
  <c r="J5923" i="2" s="1"/>
  <c r="J5924" i="2" s="1"/>
  <c r="J5925" i="2" s="1"/>
  <c r="J5926" i="2" s="1"/>
  <c r="J5927" i="2" s="1"/>
  <c r="J5928" i="2" s="1"/>
  <c r="J5929" i="2" s="1"/>
  <c r="J5930" i="2" s="1"/>
  <c r="J5931" i="2" s="1"/>
  <c r="J5932" i="2" s="1"/>
  <c r="J5933" i="2" s="1"/>
  <c r="J5934" i="2" s="1"/>
  <c r="J5935" i="2" s="1"/>
  <c r="J5936" i="2" s="1"/>
  <c r="J5937" i="2" s="1"/>
  <c r="J5938" i="2" s="1"/>
  <c r="J5939" i="2" s="1"/>
  <c r="J5940" i="2" s="1"/>
  <c r="J5941" i="2" s="1"/>
  <c r="J5942" i="2" s="1"/>
  <c r="J5943" i="2" s="1"/>
  <c r="J5944" i="2" s="1"/>
  <c r="J5945" i="2" s="1"/>
  <c r="J5946" i="2" s="1"/>
  <c r="J5947" i="2" s="1"/>
  <c r="J5948" i="2" s="1"/>
  <c r="J5949" i="2" s="1"/>
  <c r="J5950" i="2" s="1"/>
  <c r="J5951" i="2" s="1"/>
  <c r="J5952" i="2" s="1"/>
  <c r="J5953" i="2" s="1"/>
  <c r="J5954" i="2" s="1"/>
  <c r="J5955" i="2" s="1"/>
  <c r="J5956" i="2" s="1"/>
  <c r="J5957" i="2" s="1"/>
  <c r="J5958" i="2" s="1"/>
  <c r="J5959" i="2" s="1"/>
  <c r="J5960" i="2" s="1"/>
  <c r="J5961" i="2" s="1"/>
  <c r="J5962" i="2" s="1"/>
  <c r="J5963" i="2" s="1"/>
  <c r="J5964" i="2" s="1"/>
  <c r="J5965" i="2" s="1"/>
  <c r="J5966" i="2" s="1"/>
  <c r="J5967" i="2" s="1"/>
  <c r="J5968" i="2" s="1"/>
  <c r="J5969" i="2" s="1"/>
  <c r="J5970" i="2" s="1"/>
  <c r="J5971" i="2" s="1"/>
  <c r="J5972" i="2" s="1"/>
  <c r="J5973" i="2" s="1"/>
  <c r="J5974" i="2" s="1"/>
  <c r="J5975" i="2" s="1"/>
  <c r="J5976" i="2" s="1"/>
  <c r="J5977" i="2" s="1"/>
  <c r="J5978" i="2" s="1"/>
  <c r="J5979" i="2" s="1"/>
  <c r="J5980" i="2" s="1"/>
  <c r="J5981" i="2" s="1"/>
  <c r="J5982" i="2" s="1"/>
  <c r="J5983" i="2" s="1"/>
  <c r="J5984" i="2" s="1"/>
  <c r="J5985" i="2" s="1"/>
  <c r="J5986" i="2" s="1"/>
  <c r="J5987" i="2" s="1"/>
  <c r="J5988" i="2" s="1"/>
  <c r="J5989" i="2" s="1"/>
  <c r="J5990" i="2" s="1"/>
  <c r="J5991" i="2" s="1"/>
  <c r="J5992" i="2" s="1"/>
  <c r="J5993" i="2" s="1"/>
  <c r="J5994" i="2" s="1"/>
  <c r="J5995" i="2" s="1"/>
  <c r="J5996" i="2" s="1"/>
  <c r="J5997" i="2" s="1"/>
  <c r="J5998" i="2" s="1"/>
  <c r="J5999" i="2" s="1"/>
  <c r="J6000" i="2" s="1"/>
  <c r="J6001" i="2" s="1"/>
  <c r="J6002" i="2" s="1"/>
  <c r="J6003" i="2" s="1"/>
  <c r="J6004" i="2" s="1"/>
  <c r="J6005" i="2" s="1"/>
  <c r="J6006" i="2" s="1"/>
  <c r="J6007" i="2" s="1"/>
  <c r="J6008" i="2" s="1"/>
  <c r="J6009" i="2" s="1"/>
  <c r="J6010" i="2" s="1"/>
  <c r="J6011" i="2" s="1"/>
  <c r="J6012" i="2" s="1"/>
  <c r="J6013" i="2" s="1"/>
  <c r="J6014" i="2" s="1"/>
  <c r="J6015" i="2" s="1"/>
  <c r="J6016" i="2" s="1"/>
  <c r="J5615" i="2"/>
  <c r="J5616" i="2" s="1"/>
  <c r="J5617" i="2" s="1"/>
  <c r="J5618" i="2" s="1"/>
  <c r="J5619" i="2" s="1"/>
  <c r="J5620" i="2" s="1"/>
  <c r="J5621" i="2" s="1"/>
  <c r="J5622" i="2" s="1"/>
  <c r="J5623" i="2" s="1"/>
  <c r="J5624" i="2" s="1"/>
  <c r="J5625" i="2" s="1"/>
  <c r="J5626" i="2" s="1"/>
  <c r="J5627" i="2" s="1"/>
  <c r="J5628" i="2" s="1"/>
  <c r="J5629" i="2" s="1"/>
  <c r="J5630" i="2" s="1"/>
  <c r="J5631" i="2" s="1"/>
  <c r="J5632" i="2" s="1"/>
  <c r="J5633" i="2" s="1"/>
  <c r="J5634" i="2" s="1"/>
  <c r="J5635" i="2" s="1"/>
  <c r="J5636" i="2" s="1"/>
  <c r="J5637" i="2" s="1"/>
  <c r="J5638" i="2" s="1"/>
  <c r="J5639" i="2" s="1"/>
  <c r="J5640" i="2" s="1"/>
  <c r="J5641" i="2" s="1"/>
  <c r="J5642" i="2" s="1"/>
  <c r="J5643" i="2" s="1"/>
  <c r="J5644" i="2" s="1"/>
  <c r="J5645" i="2" s="1"/>
  <c r="J5646" i="2" s="1"/>
  <c r="J5647" i="2" s="1"/>
  <c r="J5648" i="2" s="1"/>
  <c r="J5649" i="2" s="1"/>
  <c r="J5650" i="2" s="1"/>
  <c r="J5651" i="2" s="1"/>
  <c r="J5652" i="2" s="1"/>
  <c r="J5653" i="2" s="1"/>
  <c r="J5654" i="2" s="1"/>
  <c r="J5655" i="2" s="1"/>
  <c r="J5656" i="2" s="1"/>
  <c r="J5657" i="2" s="1"/>
  <c r="J5658" i="2" s="1"/>
  <c r="J5659" i="2" s="1"/>
  <c r="J5660" i="2" s="1"/>
  <c r="J5661" i="2" s="1"/>
  <c r="J5662" i="2" s="1"/>
  <c r="J5663" i="2" s="1"/>
  <c r="J5664" i="2" s="1"/>
  <c r="J5665" i="2" s="1"/>
  <c r="J5666" i="2" s="1"/>
  <c r="J5667" i="2" s="1"/>
  <c r="J5668" i="2" s="1"/>
  <c r="J5669" i="2" s="1"/>
  <c r="J5670" i="2" s="1"/>
  <c r="J5671" i="2" s="1"/>
  <c r="J5672" i="2" s="1"/>
  <c r="J5673" i="2" s="1"/>
  <c r="J5674" i="2" s="1"/>
  <c r="J5675" i="2" s="1"/>
  <c r="J5676" i="2" s="1"/>
  <c r="J5677" i="2" s="1"/>
  <c r="J5678" i="2" s="1"/>
  <c r="J5679" i="2" s="1"/>
  <c r="J5680" i="2" s="1"/>
  <c r="J5681" i="2" s="1"/>
  <c r="J5682" i="2" s="1"/>
  <c r="J5683" i="2" s="1"/>
  <c r="J5684" i="2" s="1"/>
  <c r="J5685" i="2" s="1"/>
  <c r="J5686" i="2" s="1"/>
  <c r="J5687" i="2" s="1"/>
  <c r="J5688" i="2" s="1"/>
  <c r="J5689" i="2" s="1"/>
  <c r="J5690" i="2" s="1"/>
  <c r="J5691" i="2" s="1"/>
  <c r="J5692" i="2" s="1"/>
  <c r="J5693" i="2" s="1"/>
  <c r="J5694" i="2" s="1"/>
  <c r="J5695" i="2" s="1"/>
  <c r="J5696" i="2" s="1"/>
  <c r="J5697" i="2" s="1"/>
  <c r="J5698" i="2" s="1"/>
  <c r="J5699" i="2" s="1"/>
  <c r="J5700" i="2" s="1"/>
  <c r="J5701" i="2" s="1"/>
  <c r="J5702" i="2" s="1"/>
  <c r="J5703" i="2" s="1"/>
  <c r="J5704" i="2" s="1"/>
  <c r="J5705" i="2" s="1"/>
  <c r="J5706" i="2" s="1"/>
  <c r="J5707" i="2" s="1"/>
  <c r="J5708" i="2" s="1"/>
  <c r="J5709" i="2" s="1"/>
  <c r="J5710" i="2" s="1"/>
  <c r="J5711" i="2" s="1"/>
  <c r="J5712" i="2" s="1"/>
  <c r="J5713" i="2" s="1"/>
  <c r="J5714" i="2" s="1"/>
  <c r="J5715" i="2" s="1"/>
  <c r="J5716" i="2" s="1"/>
  <c r="J5717" i="2" s="1"/>
  <c r="J5718" i="2" s="1"/>
  <c r="J5719" i="2" s="1"/>
  <c r="J5720" i="2" s="1"/>
  <c r="J5721" i="2" s="1"/>
  <c r="J5722" i="2" s="1"/>
  <c r="J5723" i="2" s="1"/>
  <c r="J5724" i="2" s="1"/>
  <c r="J5725" i="2" s="1"/>
  <c r="J5726" i="2" s="1"/>
  <c r="J5727" i="2" s="1"/>
  <c r="J5728" i="2" s="1"/>
  <c r="J5729" i="2" s="1"/>
  <c r="J5730" i="2" s="1"/>
  <c r="J5731" i="2" s="1"/>
  <c r="J5732" i="2" s="1"/>
  <c r="J5733" i="2" s="1"/>
  <c r="J5734" i="2" s="1"/>
  <c r="J5735" i="2" s="1"/>
  <c r="J5736" i="2" s="1"/>
  <c r="J5737" i="2" s="1"/>
  <c r="J5738" i="2" s="1"/>
  <c r="J5739" i="2" s="1"/>
  <c r="J5740" i="2" s="1"/>
  <c r="J5741" i="2" s="1"/>
  <c r="J5742" i="2" s="1"/>
  <c r="J5743" i="2" s="1"/>
  <c r="J5744" i="2" s="1"/>
  <c r="J5745" i="2" s="1"/>
  <c r="J5746" i="2" s="1"/>
  <c r="J4702" i="2"/>
  <c r="J4703" i="2" s="1"/>
  <c r="J4704" i="2" s="1"/>
  <c r="J4705" i="2" s="1"/>
  <c r="J4706" i="2" s="1"/>
  <c r="J4707" i="2" s="1"/>
  <c r="J4708" i="2" s="1"/>
  <c r="J4709" i="2" s="1"/>
  <c r="J4710" i="2" s="1"/>
  <c r="J4711" i="2" s="1"/>
  <c r="J4712" i="2" s="1"/>
  <c r="J4713" i="2" s="1"/>
  <c r="J4714" i="2" s="1"/>
  <c r="J4715" i="2" s="1"/>
  <c r="J4716" i="2" s="1"/>
  <c r="J4717" i="2" s="1"/>
  <c r="J4718" i="2" s="1"/>
  <c r="J4719" i="2" s="1"/>
  <c r="J4720" i="2" s="1"/>
  <c r="J4721" i="2" s="1"/>
  <c r="J4722" i="2" s="1"/>
  <c r="J4723" i="2" s="1"/>
  <c r="J4724" i="2" s="1"/>
  <c r="J4725" i="2" s="1"/>
  <c r="J4726" i="2" s="1"/>
  <c r="J4727" i="2" s="1"/>
  <c r="J4728" i="2" s="1"/>
  <c r="J4729" i="2" s="1"/>
  <c r="J4730" i="2" s="1"/>
  <c r="J4731" i="2" s="1"/>
  <c r="J4732" i="2" s="1"/>
  <c r="J4733" i="2" s="1"/>
  <c r="J4734" i="2" s="1"/>
  <c r="J4735" i="2" s="1"/>
  <c r="J4736" i="2" s="1"/>
  <c r="J4737" i="2" s="1"/>
  <c r="J4738" i="2" s="1"/>
  <c r="J4739" i="2" s="1"/>
  <c r="J4740" i="2" s="1"/>
  <c r="J4741" i="2" s="1"/>
  <c r="J4742" i="2" s="1"/>
  <c r="J4743" i="2" s="1"/>
  <c r="J4744" i="2" s="1"/>
  <c r="J4745" i="2" s="1"/>
  <c r="J4746" i="2" s="1"/>
  <c r="J4747" i="2" s="1"/>
  <c r="J4748" i="2" s="1"/>
  <c r="J4749" i="2" s="1"/>
  <c r="J4750" i="2" s="1"/>
  <c r="J4751" i="2" s="1"/>
  <c r="J4752" i="2" s="1"/>
  <c r="J4753" i="2" s="1"/>
  <c r="J4754" i="2" s="1"/>
  <c r="J4755" i="2" s="1"/>
  <c r="J4756" i="2" s="1"/>
  <c r="J4757" i="2" s="1"/>
  <c r="J4758" i="2" s="1"/>
  <c r="J4759" i="2" s="1"/>
  <c r="J4760" i="2" s="1"/>
  <c r="J4761" i="2" s="1"/>
  <c r="J4762" i="2" s="1"/>
  <c r="J4763" i="2" s="1"/>
  <c r="J4764" i="2" s="1"/>
  <c r="J4765" i="2" s="1"/>
  <c r="J4766" i="2" s="1"/>
  <c r="J4767" i="2" s="1"/>
  <c r="J4768" i="2" s="1"/>
  <c r="J4769" i="2" s="1"/>
  <c r="J4770" i="2" s="1"/>
  <c r="J4771" i="2" s="1"/>
  <c r="J4772" i="2" s="1"/>
  <c r="J4773" i="2" s="1"/>
  <c r="J4774" i="2" s="1"/>
  <c r="J4775" i="2" s="1"/>
  <c r="J4776" i="2" s="1"/>
  <c r="J4777" i="2" s="1"/>
  <c r="J4778" i="2" s="1"/>
  <c r="J4779" i="2" s="1"/>
  <c r="J4780" i="2" s="1"/>
  <c r="J4781" i="2" s="1"/>
  <c r="J4782" i="2" s="1"/>
  <c r="J4783" i="2" s="1"/>
  <c r="J3295" i="2"/>
  <c r="J3296" i="2" s="1"/>
  <c r="J3297" i="2" s="1"/>
  <c r="J3298" i="2" s="1"/>
  <c r="J3299" i="2" s="1"/>
  <c r="J3300" i="2" s="1"/>
  <c r="J3301" i="2" s="1"/>
  <c r="J3302" i="2" s="1"/>
  <c r="J3303" i="2" s="1"/>
  <c r="J3304" i="2" s="1"/>
  <c r="J3305" i="2" s="1"/>
  <c r="J3306" i="2" s="1"/>
  <c r="J3307" i="2" s="1"/>
  <c r="J3308" i="2" s="1"/>
  <c r="J3309" i="2" s="1"/>
  <c r="J3310" i="2" s="1"/>
  <c r="J3311" i="2" s="1"/>
  <c r="J3312" i="2" s="1"/>
  <c r="J3313" i="2" s="1"/>
  <c r="J3314" i="2" s="1"/>
  <c r="J3315" i="2" s="1"/>
  <c r="J3316" i="2" s="1"/>
  <c r="J3317" i="2" s="1"/>
  <c r="J3318" i="2" s="1"/>
  <c r="J3319" i="2" s="1"/>
  <c r="J3320" i="2" s="1"/>
  <c r="J3321" i="2" s="1"/>
  <c r="J3322" i="2" s="1"/>
  <c r="J3323" i="2" s="1"/>
  <c r="J3324" i="2" s="1"/>
  <c r="J3325" i="2" s="1"/>
  <c r="J3326" i="2" s="1"/>
  <c r="J3327" i="2" s="1"/>
  <c r="J3328" i="2" s="1"/>
  <c r="J3329" i="2" s="1"/>
  <c r="J3330" i="2" s="1"/>
  <c r="J3331" i="2" s="1"/>
  <c r="J3332" i="2" s="1"/>
  <c r="J3333" i="2" s="1"/>
  <c r="J3334" i="2" s="1"/>
  <c r="J3335" i="2" s="1"/>
  <c r="J3336" i="2" s="1"/>
  <c r="J3337" i="2" s="1"/>
  <c r="J3338" i="2" s="1"/>
  <c r="J3339" i="2" s="1"/>
  <c r="J3340" i="2" s="1"/>
  <c r="J3341" i="2" s="1"/>
  <c r="J3342" i="2" s="1"/>
  <c r="J3343" i="2" s="1"/>
  <c r="J3344" i="2" s="1"/>
  <c r="J3345" i="2" s="1"/>
  <c r="J3007" i="2"/>
  <c r="J3008" i="2" s="1"/>
  <c r="J3009" i="2" s="1"/>
  <c r="J3010" i="2" s="1"/>
  <c r="J3011" i="2" s="1"/>
  <c r="J3012" i="2" s="1"/>
  <c r="J3013" i="2" s="1"/>
  <c r="J3014" i="2" s="1"/>
  <c r="J3015" i="2" s="1"/>
  <c r="J3016" i="2" s="1"/>
  <c r="J3017" i="2" s="1"/>
  <c r="J3018" i="2" s="1"/>
  <c r="J3019" i="2" s="1"/>
  <c r="J3020" i="2" s="1"/>
  <c r="J3021" i="2" s="1"/>
  <c r="J3022" i="2" s="1"/>
  <c r="J3023" i="2" s="1"/>
  <c r="J3024" i="2" s="1"/>
  <c r="J3025" i="2" s="1"/>
  <c r="J3026" i="2" s="1"/>
  <c r="J3027" i="2" s="1"/>
  <c r="J3028" i="2" s="1"/>
  <c r="J3029" i="2" s="1"/>
  <c r="J3030" i="2" s="1"/>
  <c r="J3031" i="2" s="1"/>
  <c r="J3032" i="2" s="1"/>
  <c r="J3033" i="2" s="1"/>
  <c r="J3034" i="2" s="1"/>
  <c r="J3035" i="2" s="1"/>
  <c r="J3036" i="2" s="1"/>
  <c r="J3037" i="2" s="1"/>
  <c r="J3038" i="2" s="1"/>
  <c r="J3039" i="2" s="1"/>
  <c r="J3040" i="2" s="1"/>
  <c r="J3041" i="2" s="1"/>
  <c r="J3042" i="2" s="1"/>
  <c r="J3043" i="2" s="1"/>
  <c r="J3044" i="2" s="1"/>
  <c r="J3045" i="2" s="1"/>
  <c r="J3046" i="2" s="1"/>
  <c r="J3047" i="2" s="1"/>
  <c r="J3048" i="2" s="1"/>
  <c r="J3049" i="2" s="1"/>
  <c r="J3050" i="2" s="1"/>
  <c r="J3051" i="2" s="1"/>
  <c r="J3052" i="2" s="1"/>
  <c r="J3053" i="2" s="1"/>
  <c r="J3054" i="2" s="1"/>
  <c r="J3055" i="2" s="1"/>
  <c r="J3056" i="2" s="1"/>
  <c r="J3057" i="2" s="1"/>
  <c r="J3058" i="2" s="1"/>
  <c r="J3059" i="2" s="1"/>
  <c r="J3060" i="2" s="1"/>
  <c r="J3061" i="2" s="1"/>
  <c r="J3062" i="2" s="1"/>
  <c r="J3063" i="2" s="1"/>
  <c r="J3064" i="2" s="1"/>
  <c r="J3065" i="2" s="1"/>
  <c r="J3066" i="2" s="1"/>
  <c r="J3067" i="2" s="1"/>
  <c r="J3068" i="2" s="1"/>
  <c r="J3069" i="2" s="1"/>
  <c r="J3070" i="2" s="1"/>
  <c r="J3071" i="2" s="1"/>
  <c r="J3072" i="2" s="1"/>
  <c r="J1775" i="2"/>
  <c r="J1776" i="2" s="1"/>
  <c r="J1777" i="2" s="1"/>
  <c r="J1778" i="2" s="1"/>
  <c r="J1779" i="2" s="1"/>
  <c r="J1780" i="2" s="1"/>
  <c r="J1781" i="2" s="1"/>
  <c r="J1782" i="2" s="1"/>
  <c r="J1783" i="2" s="1"/>
  <c r="J1784" i="2" s="1"/>
  <c r="J1785" i="2" s="1"/>
  <c r="J1786" i="2" s="1"/>
  <c r="J1787" i="2" s="1"/>
  <c r="J1788" i="2" s="1"/>
  <c r="J1789" i="2" s="1"/>
  <c r="J1790" i="2" s="1"/>
  <c r="J1791" i="2" s="1"/>
  <c r="J1792" i="2" s="1"/>
  <c r="J1793" i="2" s="1"/>
  <c r="J1794" i="2" s="1"/>
  <c r="J1795" i="2" s="1"/>
  <c r="J1796" i="2" s="1"/>
  <c r="J1797" i="2" s="1"/>
  <c r="J1798" i="2" s="1"/>
  <c r="J1799" i="2" s="1"/>
  <c r="J1800" i="2" s="1"/>
  <c r="J1801" i="2" s="1"/>
  <c r="J1802" i="2" s="1"/>
  <c r="J1803" i="2" s="1"/>
  <c r="J1804" i="2" s="1"/>
  <c r="J1805" i="2" s="1"/>
  <c r="J1806" i="2" s="1"/>
  <c r="J1807" i="2" s="1"/>
  <c r="J1808" i="2" s="1"/>
  <c r="J1809" i="2" s="1"/>
  <c r="J1810" i="2" s="1"/>
  <c r="J1811" i="2" s="1"/>
  <c r="J1812" i="2" s="1"/>
  <c r="J1813" i="2" s="1"/>
  <c r="J1814" i="2" s="1"/>
  <c r="J1815" i="2" s="1"/>
  <c r="J1816" i="2" s="1"/>
  <c r="J1817" i="2" s="1"/>
  <c r="J1818" i="2" s="1"/>
  <c r="J1819" i="2" s="1"/>
  <c r="J1820" i="2" s="1"/>
  <c r="J1821" i="2" s="1"/>
  <c r="J1822" i="2" s="1"/>
  <c r="J1823" i="2" s="1"/>
  <c r="J1824" i="2" s="1"/>
  <c r="J1825" i="2" s="1"/>
  <c r="J1826" i="2" s="1"/>
  <c r="J1827" i="2" s="1"/>
  <c r="J1828" i="2" s="1"/>
  <c r="J1829" i="2" s="1"/>
  <c r="J1830" i="2" s="1"/>
  <c r="J1831" i="2" s="1"/>
  <c r="J1832" i="2" s="1"/>
  <c r="J1833" i="2" s="1"/>
  <c r="J1834" i="2" s="1"/>
  <c r="J1835" i="2" s="1"/>
  <c r="J1836" i="2" s="1"/>
  <c r="J1837" i="2" s="1"/>
  <c r="J1838" i="2" s="1"/>
  <c r="J1839" i="2" s="1"/>
  <c r="J1840" i="2" s="1"/>
  <c r="J1841" i="2" s="1"/>
  <c r="J1842" i="2" s="1"/>
  <c r="J1843" i="2" s="1"/>
  <c r="J1844" i="2" s="1"/>
  <c r="J1845" i="2" s="1"/>
  <c r="J1846" i="2" s="1"/>
  <c r="J1847" i="2" s="1"/>
  <c r="J1848" i="2" s="1"/>
  <c r="J1849" i="2" s="1"/>
  <c r="J1850" i="2" s="1"/>
  <c r="J1851" i="2" s="1"/>
  <c r="J1852" i="2" s="1"/>
  <c r="J1383" i="2"/>
  <c r="J1384" i="2" s="1"/>
  <c r="J1385" i="2" s="1"/>
  <c r="J1386" i="2" s="1"/>
  <c r="J1387" i="2" s="1"/>
  <c r="J1388" i="2" s="1"/>
  <c r="J1389" i="2" s="1"/>
  <c r="J1390" i="2" s="1"/>
  <c r="J1391" i="2" s="1"/>
  <c r="J1392" i="2" s="1"/>
  <c r="J1393" i="2" s="1"/>
  <c r="J1394" i="2" s="1"/>
  <c r="J1395" i="2" s="1"/>
  <c r="J1396" i="2" s="1"/>
  <c r="J1397" i="2" s="1"/>
  <c r="J1398" i="2" s="1"/>
  <c r="J1399" i="2" s="1"/>
  <c r="J1400" i="2" s="1"/>
  <c r="J1401" i="2" s="1"/>
  <c r="J1402" i="2" s="1"/>
  <c r="J1403" i="2" s="1"/>
  <c r="J1404" i="2" s="1"/>
  <c r="J1405" i="2" s="1"/>
  <c r="J1406" i="2" s="1"/>
  <c r="J1407" i="2" s="1"/>
  <c r="J1408" i="2" s="1"/>
  <c r="J1409" i="2" s="1"/>
  <c r="J1410" i="2" s="1"/>
  <c r="J1411" i="2" s="1"/>
  <c r="J1412" i="2" s="1"/>
  <c r="J1413" i="2" s="1"/>
  <c r="J1414" i="2" s="1"/>
  <c r="J1415" i="2" s="1"/>
  <c r="J1416" i="2" s="1"/>
  <c r="J1417" i="2" s="1"/>
  <c r="J1418" i="2" s="1"/>
  <c r="J1419" i="2" s="1"/>
  <c r="J1420" i="2" s="1"/>
  <c r="J1421" i="2" s="1"/>
  <c r="J1422" i="2" s="1"/>
  <c r="J1423" i="2" s="1"/>
  <c r="J1424" i="2" s="1"/>
  <c r="J1425" i="2" s="1"/>
  <c r="J1426" i="2" s="1"/>
  <c r="J1427" i="2" s="1"/>
  <c r="J1428" i="2" s="1"/>
  <c r="J1429" i="2" s="1"/>
  <c r="J1430" i="2" s="1"/>
  <c r="J1431" i="2" s="1"/>
  <c r="J1432" i="2" s="1"/>
  <c r="J1433" i="2" s="1"/>
  <c r="J1434" i="2" s="1"/>
  <c r="J1435" i="2" s="1"/>
  <c r="J1436" i="2" s="1"/>
  <c r="J1279" i="2"/>
  <c r="J1280" i="2" s="1"/>
  <c r="J1281" i="2" s="1"/>
  <c r="J1282" i="2" s="1"/>
  <c r="J1283" i="2" s="1"/>
  <c r="J1284" i="2" s="1"/>
  <c r="J1285" i="2" s="1"/>
  <c r="J1286" i="2" s="1"/>
  <c r="J1287" i="2" s="1"/>
  <c r="J1288" i="2" s="1"/>
  <c r="J1289" i="2" s="1"/>
  <c r="J1290" i="2" s="1"/>
  <c r="J1291" i="2" s="1"/>
  <c r="J1292" i="2" s="1"/>
  <c r="J1293" i="2" s="1"/>
  <c r="J1294" i="2" s="1"/>
  <c r="J1295" i="2" s="1"/>
  <c r="J1296" i="2" s="1"/>
  <c r="J1297" i="2" s="1"/>
  <c r="J1298" i="2" s="1"/>
  <c r="J1299" i="2" s="1"/>
  <c r="J1300" i="2" s="1"/>
  <c r="J1301" i="2" s="1"/>
  <c r="J1302" i="2" s="1"/>
  <c r="J1303" i="2" s="1"/>
  <c r="J1304" i="2" s="1"/>
  <c r="J1305" i="2" s="1"/>
  <c r="J1306" i="2" s="1"/>
  <c r="J1307" i="2" s="1"/>
  <c r="J1308" i="2" s="1"/>
  <c r="J1023" i="2"/>
  <c r="J1024" i="2" s="1"/>
  <c r="J1025" i="2" s="1"/>
  <c r="J1026" i="2" s="1"/>
  <c r="J1027" i="2" s="1"/>
  <c r="J1028" i="2" s="1"/>
  <c r="J1029" i="2" s="1"/>
  <c r="J1030" i="2" s="1"/>
  <c r="J1031" i="2" s="1"/>
  <c r="J1032" i="2" s="1"/>
  <c r="J1033" i="2" s="1"/>
  <c r="J1034" i="2" s="1"/>
  <c r="J1035" i="2" s="1"/>
  <c r="J1036" i="2" s="1"/>
  <c r="J1037" i="2" s="1"/>
  <c r="J1038" i="2" s="1"/>
  <c r="J1039" i="2" s="1"/>
  <c r="J1040" i="2" s="1"/>
  <c r="J1041" i="2" s="1"/>
  <c r="J1042" i="2" s="1"/>
  <c r="J1043" i="2" s="1"/>
  <c r="J1044" i="2" s="1"/>
  <c r="J1045" i="2" s="1"/>
  <c r="J1046" i="2" s="1"/>
  <c r="J1047" i="2" s="1"/>
  <c r="J1048" i="2" s="1"/>
  <c r="J1049" i="2" s="1"/>
  <c r="J1050" i="2" s="1"/>
  <c r="J1051" i="2" s="1"/>
  <c r="J1052" i="2" s="1"/>
  <c r="J1053" i="2" s="1"/>
  <c r="J1054" i="2" s="1"/>
  <c r="J1055" i="2" s="1"/>
  <c r="J1056" i="2" s="1"/>
  <c r="J1057" i="2" s="1"/>
  <c r="J1058" i="2" s="1"/>
  <c r="J1059" i="2" s="1"/>
  <c r="J1060" i="2" s="1"/>
  <c r="J1061" i="2" s="1"/>
  <c r="J1062" i="2" s="1"/>
  <c r="J1063" i="2" s="1"/>
  <c r="J1064" i="2" s="1"/>
  <c r="J1065" i="2" s="1"/>
  <c r="J1066" i="2" s="1"/>
  <c r="J1067" i="2" s="1"/>
  <c r="J1068" i="2" s="1"/>
  <c r="J1069" i="2" s="1"/>
  <c r="J1070" i="2" s="1"/>
  <c r="J1071" i="2" s="1"/>
  <c r="J1072" i="2" s="1"/>
  <c r="J1073" i="2" s="1"/>
  <c r="J1074" i="2" s="1"/>
  <c r="J1075" i="2" s="1"/>
  <c r="J1076" i="2" s="1"/>
  <c r="J263" i="2"/>
  <c r="J264" i="2" s="1"/>
  <c r="J265" i="2" s="1"/>
  <c r="J266" i="2" s="1"/>
  <c r="J267" i="2" s="1"/>
  <c r="J268" i="2" s="1"/>
  <c r="J269" i="2" s="1"/>
  <c r="J270" i="2" s="1"/>
  <c r="J271" i="2" s="1"/>
  <c r="J272" i="2" s="1"/>
  <c r="J273" i="2" s="1"/>
  <c r="J274" i="2" s="1"/>
  <c r="J275" i="2" s="1"/>
  <c r="J276" i="2" s="1"/>
  <c r="J277" i="2" s="1"/>
  <c r="J278" i="2" s="1"/>
  <c r="J279" i="2" s="1"/>
  <c r="J280" i="2" s="1"/>
  <c r="J281" i="2" s="1"/>
  <c r="J282" i="2" s="1"/>
  <c r="J283" i="2" s="1"/>
  <c r="J284" i="2" s="1"/>
  <c r="J285" i="2" s="1"/>
  <c r="J286" i="2" s="1"/>
  <c r="J287" i="2" s="1"/>
  <c r="J288" i="2" s="1"/>
  <c r="J289" i="2" s="1"/>
  <c r="J290" i="2" s="1"/>
  <c r="J291" i="2" s="1"/>
  <c r="J292" i="2" s="1"/>
  <c r="J293" i="2" s="1"/>
  <c r="J294" i="2" s="1"/>
  <c r="J295" i="2" s="1"/>
  <c r="J296" i="2" s="1"/>
  <c r="J297" i="2" s="1"/>
  <c r="J298" i="2" s="1"/>
  <c r="J299" i="2" s="1"/>
  <c r="J300" i="2" s="1"/>
  <c r="J301" i="2" s="1"/>
  <c r="J302" i="2" s="1"/>
  <c r="J303" i="2" s="1"/>
  <c r="J304" i="2" s="1"/>
  <c r="J305" i="2" s="1"/>
  <c r="J306" i="2" s="1"/>
  <c r="J307" i="2" s="1"/>
  <c r="J308" i="2" s="1"/>
  <c r="J309" i="2" s="1"/>
  <c r="J310" i="2" s="1"/>
  <c r="J311" i="2" s="1"/>
  <c r="J312" i="2" s="1"/>
  <c r="J313" i="2" s="1"/>
  <c r="J314" i="2" s="1"/>
  <c r="J315" i="2" s="1"/>
  <c r="J316" i="2" s="1"/>
  <c r="J317" i="2" s="1"/>
  <c r="J318" i="2" s="1"/>
  <c r="J319" i="2" s="1"/>
  <c r="J320" i="2" s="1"/>
  <c r="J321" i="2" s="1"/>
  <c r="J322" i="2" s="1"/>
  <c r="J323" i="2" s="1"/>
  <c r="J324" i="2" s="1"/>
  <c r="J325" i="2" s="1"/>
  <c r="J326" i="2" s="1"/>
  <c r="J327" i="2" s="1"/>
  <c r="J328" i="2" s="1"/>
  <c r="J329" i="2" s="1"/>
  <c r="J330" i="2" s="1"/>
  <c r="J331" i="2" s="1"/>
  <c r="J332" i="2" s="1"/>
  <c r="J333" i="2" s="1"/>
  <c r="J334" i="2" s="1"/>
  <c r="J335" i="2" s="1"/>
  <c r="J336" i="2" s="1"/>
  <c r="J337" i="2" s="1"/>
  <c r="J338" i="2" s="1"/>
  <c r="J339" i="2" s="1"/>
  <c r="J340" i="2" s="1"/>
  <c r="J341" i="2" s="1"/>
  <c r="J342" i="2" s="1"/>
  <c r="J343" i="2" s="1"/>
  <c r="J344" i="2" s="1"/>
  <c r="J345" i="2" s="1"/>
  <c r="J110" i="2"/>
  <c r="J111" i="2" s="1"/>
  <c r="J112" i="2" s="1"/>
  <c r="J113" i="2" s="1"/>
  <c r="J114" i="2" s="1"/>
  <c r="J115" i="2" s="1"/>
  <c r="J116" i="2" s="1"/>
  <c r="J117" i="2" s="1"/>
  <c r="J118" i="2" s="1"/>
  <c r="J119" i="2" s="1"/>
  <c r="J120" i="2" s="1"/>
  <c r="J121" i="2" s="1"/>
  <c r="J122" i="2" s="1"/>
  <c r="J123" i="2" s="1"/>
  <c r="J124" i="2" s="1"/>
  <c r="J125" i="2" s="1"/>
  <c r="J126" i="2" s="1"/>
  <c r="J127" i="2" s="1"/>
  <c r="J128" i="2" s="1"/>
  <c r="J129" i="2" s="1"/>
  <c r="J130" i="2" s="1"/>
  <c r="J131" i="2" s="1"/>
  <c r="J132" i="2" s="1"/>
  <c r="J133" i="2" s="1"/>
  <c r="J134" i="2" s="1"/>
  <c r="J135" i="2" s="1"/>
  <c r="J136" i="2" s="1"/>
  <c r="J137" i="2" s="1"/>
  <c r="J138" i="2" s="1"/>
  <c r="J139" i="2" s="1"/>
  <c r="J140" i="2" s="1"/>
  <c r="J141" i="2" s="1"/>
  <c r="J142" i="2" s="1"/>
  <c r="J143" i="2" s="1"/>
  <c r="J144" i="2" s="1"/>
  <c r="J145" i="2" s="1"/>
  <c r="J146" i="2" s="1"/>
  <c r="J147" i="2" s="1"/>
  <c r="J148" i="2" s="1"/>
  <c r="J149" i="2" s="1"/>
  <c r="J150" i="2" s="1"/>
  <c r="J151" i="2" s="1"/>
  <c r="J152" i="2" s="1"/>
  <c r="J153" i="2" s="1"/>
  <c r="J154" i="2" s="1"/>
  <c r="J155" i="2" s="1"/>
  <c r="J6152" i="2"/>
  <c r="J6153" i="2" s="1"/>
  <c r="J6154" i="2" s="1"/>
  <c r="J6155" i="2" s="1"/>
  <c r="J6156" i="2" s="1"/>
  <c r="J6157" i="2" s="1"/>
  <c r="J6158" i="2" s="1"/>
  <c r="J6159" i="2" s="1"/>
  <c r="J6160" i="2" s="1"/>
  <c r="J6161" i="2" s="1"/>
  <c r="J6162" i="2" s="1"/>
  <c r="J6163" i="2" s="1"/>
  <c r="J6164" i="2" s="1"/>
  <c r="J6165" i="2" s="1"/>
  <c r="J6166" i="2" s="1"/>
  <c r="J6167" i="2" s="1"/>
  <c r="J6168" i="2" s="1"/>
  <c r="J6169" i="2" s="1"/>
  <c r="J9824" i="2"/>
  <c r="J9825" i="2" s="1"/>
  <c r="J9826" i="2" s="1"/>
  <c r="J9827" i="2" s="1"/>
  <c r="J9828" i="2" s="1"/>
  <c r="J9829" i="2" s="1"/>
  <c r="J9830" i="2" s="1"/>
  <c r="J9831" i="2" s="1"/>
  <c r="J9832" i="2" s="1"/>
  <c r="J9833" i="2" s="1"/>
  <c r="J9834" i="2" s="1"/>
  <c r="J9835" i="2" s="1"/>
  <c r="J9836" i="2" s="1"/>
  <c r="J9837" i="2" s="1"/>
  <c r="J9838" i="2" s="1"/>
  <c r="J9839" i="2" s="1"/>
  <c r="J9840" i="2" s="1"/>
  <c r="J9841" i="2" s="1"/>
  <c r="J9842" i="2" s="1"/>
  <c r="J9843" i="2" s="1"/>
  <c r="J9844" i="2" s="1"/>
  <c r="J9845" i="2" s="1"/>
  <c r="J9846" i="2" s="1"/>
  <c r="J9847" i="2" s="1"/>
  <c r="J9848" i="2" s="1"/>
  <c r="J9849" i="2" s="1"/>
  <c r="J9850" i="2" s="1"/>
  <c r="J9851" i="2" s="1"/>
  <c r="J9852" i="2" s="1"/>
  <c r="J9853" i="2" s="1"/>
  <c r="J9854" i="2" s="1"/>
  <c r="J9855" i="2" s="1"/>
  <c r="J9856" i="2" s="1"/>
  <c r="J9857" i="2" s="1"/>
  <c r="J9480" i="2"/>
  <c r="J9481" i="2" s="1"/>
  <c r="J9482" i="2" s="1"/>
  <c r="J9483" i="2" s="1"/>
  <c r="J9484" i="2" s="1"/>
  <c r="J9485" i="2" s="1"/>
  <c r="J9486" i="2" s="1"/>
  <c r="J9487" i="2" s="1"/>
  <c r="J9488" i="2" s="1"/>
  <c r="J9489" i="2" s="1"/>
  <c r="J9490" i="2" s="1"/>
  <c r="J9491" i="2" s="1"/>
  <c r="J9492" i="2" s="1"/>
  <c r="J9493" i="2" s="1"/>
  <c r="J9494" i="2" s="1"/>
  <c r="J9495" i="2" s="1"/>
  <c r="J9496" i="2" s="1"/>
  <c r="J9497" i="2" s="1"/>
  <c r="J9498" i="2" s="1"/>
  <c r="J9499" i="2" s="1"/>
  <c r="J9500" i="2" s="1"/>
  <c r="J9501" i="2" s="1"/>
  <c r="J9502" i="2" s="1"/>
  <c r="J9503" i="2" s="1"/>
  <c r="J9504" i="2" s="1"/>
  <c r="J8696" i="2"/>
  <c r="J8697" i="2" s="1"/>
  <c r="J8698" i="2" s="1"/>
  <c r="J8699" i="2" s="1"/>
  <c r="J8700" i="2" s="1"/>
  <c r="J8701" i="2" s="1"/>
  <c r="J8702" i="2" s="1"/>
  <c r="J8703" i="2" s="1"/>
  <c r="J8704" i="2" s="1"/>
  <c r="J8705" i="2" s="1"/>
  <c r="J8706" i="2" s="1"/>
  <c r="J8707" i="2" s="1"/>
  <c r="J8708" i="2" s="1"/>
  <c r="J8709" i="2" s="1"/>
  <c r="J8710" i="2" s="1"/>
  <c r="J8711" i="2" s="1"/>
  <c r="J8712" i="2" s="1"/>
  <c r="J8713" i="2" s="1"/>
  <c r="J8714" i="2" s="1"/>
  <c r="J8715" i="2" s="1"/>
  <c r="J8716" i="2" s="1"/>
  <c r="J8717" i="2" s="1"/>
  <c r="J8718" i="2" s="1"/>
  <c r="J8719" i="2" s="1"/>
  <c r="J8720" i="2" s="1"/>
  <c r="J8721" i="2" s="1"/>
  <c r="J8722" i="2" s="1"/>
  <c r="J8723" i="2" s="1"/>
  <c r="J8724" i="2" s="1"/>
  <c r="J8725" i="2" s="1"/>
  <c r="J8726" i="2" s="1"/>
  <c r="J8727" i="2" s="1"/>
  <c r="J8728" i="2" s="1"/>
  <c r="J8729" i="2" s="1"/>
  <c r="J8730" i="2" s="1"/>
  <c r="J8731" i="2" s="1"/>
  <c r="J8732" i="2" s="1"/>
  <c r="J8733" i="2" s="1"/>
  <c r="J8734" i="2" s="1"/>
  <c r="J8735" i="2" s="1"/>
  <c r="J8736" i="2" s="1"/>
  <c r="J8737" i="2" s="1"/>
  <c r="J8738" i="2" s="1"/>
  <c r="J8739" i="2" s="1"/>
  <c r="J8740" i="2" s="1"/>
  <c r="J8741" i="2" s="1"/>
  <c r="J6096" i="2"/>
  <c r="J6097" i="2" s="1"/>
  <c r="J6098" i="2" s="1"/>
  <c r="J6099" i="2" s="1"/>
  <c r="J6100" i="2" s="1"/>
  <c r="J6101" i="2" s="1"/>
  <c r="J6102" i="2" s="1"/>
  <c r="J6103" i="2" s="1"/>
  <c r="J6104" i="2" s="1"/>
  <c r="J6105" i="2" s="1"/>
  <c r="J6106" i="2" s="1"/>
  <c r="J6107" i="2" s="1"/>
  <c r="J6108" i="2" s="1"/>
  <c r="J6109" i="2" s="1"/>
  <c r="J6110" i="2" s="1"/>
  <c r="J6111" i="2" s="1"/>
  <c r="J6112" i="2" s="1"/>
  <c r="J6113" i="2" s="1"/>
  <c r="J6114" i="2" s="1"/>
  <c r="J5248" i="2"/>
  <c r="J5249" i="2" s="1"/>
  <c r="J5250" i="2" s="1"/>
  <c r="J5251" i="2" s="1"/>
  <c r="J5252" i="2" s="1"/>
  <c r="J5253" i="2" s="1"/>
  <c r="J5254" i="2" s="1"/>
  <c r="J5255" i="2" s="1"/>
  <c r="J5256" i="2" s="1"/>
  <c r="J5257" i="2" s="1"/>
  <c r="J5258" i="2" s="1"/>
  <c r="J5259" i="2" s="1"/>
  <c r="J5260" i="2" s="1"/>
  <c r="J5261" i="2" s="1"/>
  <c r="J5262" i="2" s="1"/>
  <c r="J5263" i="2" s="1"/>
  <c r="J5264" i="2" s="1"/>
  <c r="J5265" i="2" s="1"/>
  <c r="J5266" i="2" s="1"/>
  <c r="J5267" i="2" s="1"/>
  <c r="J5268" i="2" s="1"/>
  <c r="J5269" i="2" s="1"/>
  <c r="J5270" i="2" s="1"/>
  <c r="J5271" i="2" s="1"/>
  <c r="J5272" i="2" s="1"/>
  <c r="J5273" i="2" s="1"/>
  <c r="J5274" i="2" s="1"/>
  <c r="J5275" i="2" s="1"/>
  <c r="J5276" i="2" s="1"/>
  <c r="J5277" i="2" s="1"/>
  <c r="J5278" i="2" s="1"/>
  <c r="J5279" i="2" s="1"/>
  <c r="J5280" i="2" s="1"/>
  <c r="J5281" i="2" s="1"/>
  <c r="J5282" i="2" s="1"/>
  <c r="J5283" i="2" s="1"/>
  <c r="J5284" i="2" s="1"/>
  <c r="J5285" i="2" s="1"/>
  <c r="J5286" i="2" s="1"/>
  <c r="J5287" i="2" s="1"/>
  <c r="J5288" i="2" s="1"/>
  <c r="J5289" i="2" s="1"/>
  <c r="J5290" i="2" s="1"/>
  <c r="J5291" i="2" s="1"/>
  <c r="J5292" i="2" s="1"/>
  <c r="J5293" i="2" s="1"/>
  <c r="J5294" i="2" s="1"/>
  <c r="J5295" i="2" s="1"/>
  <c r="J5296" i="2" s="1"/>
  <c r="J5297" i="2" s="1"/>
  <c r="J5298" i="2" s="1"/>
  <c r="J5299" i="2" s="1"/>
  <c r="J5300" i="2" s="1"/>
  <c r="J5301" i="2" s="1"/>
  <c r="J5302" i="2" s="1"/>
  <c r="J5303" i="2" s="1"/>
  <c r="J5304" i="2" s="1"/>
  <c r="J5305" i="2" s="1"/>
  <c r="J5306" i="2" s="1"/>
  <c r="J5307" i="2" s="1"/>
  <c r="J5308" i="2" s="1"/>
  <c r="J5309" i="2" s="1"/>
  <c r="J5310" i="2" s="1"/>
  <c r="J5311" i="2" s="1"/>
  <c r="J5312" i="2" s="1"/>
  <c r="J5313" i="2" s="1"/>
  <c r="J5314" i="2" s="1"/>
  <c r="J5315" i="2" s="1"/>
  <c r="J3944" i="2"/>
  <c r="J3945" i="2" s="1"/>
  <c r="J3946" i="2" s="1"/>
  <c r="J3947" i="2" s="1"/>
  <c r="J3948" i="2" s="1"/>
  <c r="J3949" i="2" s="1"/>
  <c r="J3950" i="2" s="1"/>
  <c r="J3951" i="2" s="1"/>
  <c r="J3952" i="2" s="1"/>
  <c r="J3953" i="2" s="1"/>
  <c r="J3954" i="2" s="1"/>
  <c r="J3955" i="2" s="1"/>
  <c r="J3956" i="2" s="1"/>
  <c r="J3957" i="2" s="1"/>
  <c r="J3958" i="2" s="1"/>
  <c r="J3959" i="2" s="1"/>
  <c r="J3960" i="2" s="1"/>
  <c r="J3961" i="2" s="1"/>
  <c r="J3962" i="2" s="1"/>
  <c r="J3963" i="2" s="1"/>
  <c r="J3964" i="2" s="1"/>
  <c r="J3965" i="2" s="1"/>
  <c r="J3966" i="2" s="1"/>
  <c r="J3967" i="2" s="1"/>
  <c r="J3968" i="2" s="1"/>
  <c r="J3969" i="2" s="1"/>
  <c r="J3970" i="2" s="1"/>
  <c r="J3971" i="2" s="1"/>
  <c r="J3972" i="2" s="1"/>
  <c r="J3973" i="2" s="1"/>
  <c r="J3974" i="2" s="1"/>
  <c r="J3975" i="2" s="1"/>
  <c r="J3976" i="2" s="1"/>
  <c r="J3977" i="2" s="1"/>
  <c r="J3978" i="2" s="1"/>
  <c r="J3979" i="2" s="1"/>
  <c r="J3980" i="2" s="1"/>
  <c r="J3981" i="2" s="1"/>
  <c r="J3982" i="2" s="1"/>
  <c r="J3983" i="2" s="1"/>
  <c r="J3984" i="2" s="1"/>
  <c r="J3985" i="2" s="1"/>
  <c r="J3986" i="2" s="1"/>
  <c r="J3987" i="2" s="1"/>
  <c r="J3988" i="2" s="1"/>
  <c r="J3989" i="2" s="1"/>
  <c r="J3990" i="2" s="1"/>
  <c r="J3991" i="2" s="1"/>
  <c r="J3992" i="2" s="1"/>
  <c r="J3993" i="2" s="1"/>
  <c r="J3994" i="2" s="1"/>
  <c r="J3995" i="2" s="1"/>
  <c r="J3996" i="2" s="1"/>
  <c r="J3997" i="2" s="1"/>
  <c r="J3998" i="2" s="1"/>
  <c r="J3999" i="2" s="1"/>
  <c r="J4000" i="2" s="1"/>
  <c r="J4001" i="2" s="1"/>
  <c r="J4002" i="2" s="1"/>
  <c r="J4003" i="2" s="1"/>
  <c r="J4004" i="2" s="1"/>
  <c r="J4005" i="2" s="1"/>
  <c r="J4006" i="2" s="1"/>
  <c r="J4007" i="2" s="1"/>
  <c r="J4008" i="2" s="1"/>
  <c r="J4009" i="2" s="1"/>
  <c r="J4010" i="2" s="1"/>
  <c r="J4011" i="2" s="1"/>
  <c r="J4012" i="2" s="1"/>
  <c r="J4013" i="2" s="1"/>
  <c r="J4014" i="2" s="1"/>
  <c r="J4015" i="2" s="1"/>
  <c r="J4016" i="2" s="1"/>
  <c r="J4017" i="2" s="1"/>
  <c r="J4018" i="2" s="1"/>
  <c r="J4019" i="2" s="1"/>
  <c r="J4020" i="2" s="1"/>
  <c r="J4021" i="2" s="1"/>
  <c r="J4022" i="2" s="1"/>
  <c r="J4023" i="2" s="1"/>
  <c r="J4024" i="2" s="1"/>
  <c r="J4025" i="2" s="1"/>
  <c r="J4026" i="2" s="1"/>
  <c r="J4027" i="2" s="1"/>
  <c r="J4028" i="2" s="1"/>
  <c r="J4029" i="2" s="1"/>
  <c r="J4030" i="2" s="1"/>
  <c r="J4031" i="2" s="1"/>
  <c r="J4032" i="2" s="1"/>
  <c r="J4033" i="2" s="1"/>
  <c r="J4034" i="2" s="1"/>
  <c r="J4035" i="2" s="1"/>
  <c r="J4036" i="2" s="1"/>
  <c r="J4037" i="2" s="1"/>
  <c r="J4038" i="2" s="1"/>
  <c r="J4039" i="2" s="1"/>
  <c r="J4040" i="2" s="1"/>
  <c r="J4041" i="2" s="1"/>
  <c r="J4042" i="2" s="1"/>
  <c r="J4043" i="2" s="1"/>
  <c r="J4044" i="2" s="1"/>
  <c r="J4045" i="2" s="1"/>
  <c r="J4046" i="2" s="1"/>
  <c r="J4047" i="2" s="1"/>
  <c r="J4048" i="2" s="1"/>
  <c r="J4049" i="2" s="1"/>
  <c r="J4050" i="2" s="1"/>
  <c r="J4051" i="2" s="1"/>
  <c r="J4052" i="2" s="1"/>
  <c r="J4053" i="2" s="1"/>
  <c r="J4054" i="2" s="1"/>
  <c r="J4055" i="2" s="1"/>
  <c r="J4056" i="2" s="1"/>
  <c r="J4057" i="2" s="1"/>
  <c r="J4058" i="2" s="1"/>
  <c r="J4059" i="2" s="1"/>
  <c r="J4060" i="2" s="1"/>
  <c r="J4061" i="2" s="1"/>
  <c r="J4062" i="2" s="1"/>
  <c r="J4063" i="2" s="1"/>
  <c r="J4064" i="2" s="1"/>
  <c r="J4065" i="2" s="1"/>
  <c r="J4066" i="2" s="1"/>
  <c r="J4067" i="2" s="1"/>
  <c r="J4068" i="2" s="1"/>
  <c r="J1480" i="2"/>
  <c r="J1481" i="2" s="1"/>
  <c r="J1482" i="2" s="1"/>
  <c r="J1483" i="2" s="1"/>
  <c r="J1484" i="2" s="1"/>
  <c r="J1485" i="2" s="1"/>
  <c r="J1486" i="2" s="1"/>
  <c r="J1487" i="2" s="1"/>
  <c r="J1488" i="2" s="1"/>
  <c r="J1489" i="2" s="1"/>
  <c r="J1490" i="2" s="1"/>
  <c r="J1491" i="2" s="1"/>
  <c r="J1492" i="2" s="1"/>
  <c r="J1493" i="2" s="1"/>
  <c r="J1494" i="2" s="1"/>
  <c r="J1495" i="2" s="1"/>
  <c r="J1496" i="2" s="1"/>
  <c r="J1497" i="2" s="1"/>
  <c r="J1498" i="2" s="1"/>
  <c r="J1499" i="2" s="1"/>
  <c r="J1500" i="2" s="1"/>
  <c r="J1501" i="2" s="1"/>
  <c r="J1502" i="2" s="1"/>
  <c r="J1503" i="2" s="1"/>
  <c r="J1504" i="2" s="1"/>
  <c r="J1505" i="2" s="1"/>
  <c r="J1506" i="2" s="1"/>
  <c r="J1507" i="2" s="1"/>
  <c r="J1508" i="2" s="1"/>
  <c r="J1509" i="2" s="1"/>
  <c r="J1510" i="2" s="1"/>
  <c r="J9991" i="2"/>
  <c r="J9992" i="2" s="1"/>
  <c r="J9993" i="2" s="1"/>
  <c r="J9994" i="2" s="1"/>
  <c r="J9995" i="2" s="1"/>
  <c r="J9996" i="2" s="1"/>
  <c r="J9997" i="2" s="1"/>
  <c r="J9998" i="2" s="1"/>
  <c r="J9999" i="2" s="1"/>
  <c r="J10000" i="2" s="1"/>
  <c r="J10001" i="2" s="1"/>
  <c r="J10002" i="2" s="1"/>
  <c r="J10003" i="2" s="1"/>
  <c r="J10004" i="2" s="1"/>
  <c r="J10005" i="2" s="1"/>
  <c r="J10006" i="2" s="1"/>
  <c r="J10007" i="2" s="1"/>
  <c r="J10008" i="2" s="1"/>
  <c r="J10009" i="2" s="1"/>
  <c r="J10010" i="2" s="1"/>
  <c r="J10011" i="2" s="1"/>
  <c r="J10012" i="2" s="1"/>
  <c r="J10013" i="2" s="1"/>
  <c r="J10014" i="2" s="1"/>
  <c r="J10015" i="2" s="1"/>
  <c r="J10016" i="2" s="1"/>
  <c r="J10017" i="2" s="1"/>
  <c r="J10018" i="2" s="1"/>
  <c r="J10019" i="2" s="1"/>
  <c r="J10020" i="2" s="1"/>
  <c r="J10021" i="2" s="1"/>
  <c r="J10022" i="2" s="1"/>
  <c r="J10023" i="2" s="1"/>
  <c r="J10024" i="2" s="1"/>
  <c r="J10025" i="2" s="1"/>
  <c r="J10026" i="2" s="1"/>
  <c r="J10027" i="2" s="1"/>
  <c r="J10028" i="2" s="1"/>
  <c r="J10029" i="2" s="1"/>
  <c r="J9734" i="2"/>
  <c r="J9735" i="2" s="1"/>
  <c r="J9736" i="2" s="1"/>
  <c r="J9737" i="2" s="1"/>
  <c r="J9738" i="2" s="1"/>
  <c r="J9739" i="2" s="1"/>
  <c r="J9740" i="2" s="1"/>
  <c r="J9741" i="2" s="1"/>
  <c r="J9742" i="2" s="1"/>
  <c r="J9743" i="2" s="1"/>
  <c r="J9744" i="2" s="1"/>
  <c r="J9745" i="2" s="1"/>
  <c r="J9746" i="2" s="1"/>
  <c r="J9747" i="2" s="1"/>
  <c r="J9748" i="2" s="1"/>
  <c r="J9749" i="2" s="1"/>
  <c r="J9750" i="2" s="1"/>
  <c r="J9751" i="2" s="1"/>
  <c r="J9752" i="2" s="1"/>
  <c r="J9753" i="2" s="1"/>
  <c r="J9754" i="2" s="1"/>
  <c r="J9755" i="2" s="1"/>
  <c r="J9756" i="2" s="1"/>
  <c r="J9757" i="2" s="1"/>
  <c r="J9758" i="2" s="1"/>
  <c r="J9759" i="2" s="1"/>
  <c r="J9760" i="2" s="1"/>
  <c r="J9761" i="2" s="1"/>
  <c r="J9762" i="2" s="1"/>
  <c r="J9763" i="2" s="1"/>
  <c r="J9764" i="2" s="1"/>
  <c r="J9765" i="2" s="1"/>
  <c r="J9766" i="2" s="1"/>
  <c r="J9398" i="2"/>
  <c r="J9399" i="2" s="1"/>
  <c r="J9400" i="2" s="1"/>
  <c r="J9401" i="2" s="1"/>
  <c r="J9402" i="2" s="1"/>
  <c r="J9403" i="2" s="1"/>
  <c r="J9404" i="2" s="1"/>
  <c r="J9405" i="2" s="1"/>
  <c r="J9406" i="2" s="1"/>
  <c r="J9407" i="2" s="1"/>
  <c r="J9408" i="2" s="1"/>
  <c r="J9409" i="2" s="1"/>
  <c r="J9410" i="2" s="1"/>
  <c r="J9411" i="2" s="1"/>
  <c r="J9412" i="2" s="1"/>
  <c r="J9413" i="2" s="1"/>
  <c r="J9414" i="2" s="1"/>
  <c r="J9415" i="2" s="1"/>
  <c r="J9416" i="2" s="1"/>
  <c r="J9417" i="2" s="1"/>
  <c r="J9418" i="2" s="1"/>
  <c r="J9419" i="2" s="1"/>
  <c r="J9420" i="2" s="1"/>
  <c r="J9421" i="2" s="1"/>
  <c r="J9422" i="2" s="1"/>
  <c r="J9423" i="2" s="1"/>
  <c r="J9424" i="2" s="1"/>
  <c r="J9425" i="2" s="1"/>
  <c r="J9426" i="2" s="1"/>
  <c r="J9427" i="2" s="1"/>
  <c r="J9428" i="2" s="1"/>
  <c r="J9429" i="2" s="1"/>
  <c r="J9430" i="2" s="1"/>
  <c r="J9431" i="2" s="1"/>
  <c r="J9432" i="2" s="1"/>
  <c r="J9433" i="2" s="1"/>
  <c r="J9434" i="2" s="1"/>
  <c r="J9435" i="2" s="1"/>
  <c r="J9436" i="2" s="1"/>
  <c r="J9437" i="2" s="1"/>
  <c r="J9438" i="2" s="1"/>
  <c r="J9439" i="2" s="1"/>
  <c r="J9440" i="2" s="1"/>
  <c r="J9441" i="2" s="1"/>
  <c r="J9442" i="2" s="1"/>
  <c r="J9443" i="2" s="1"/>
  <c r="J9444" i="2" s="1"/>
  <c r="J9445" i="2" s="1"/>
  <c r="J9357" i="2"/>
  <c r="J9358" i="2" s="1"/>
  <c r="J9359" i="2" s="1"/>
  <c r="J9360" i="2" s="1"/>
  <c r="J9361" i="2" s="1"/>
  <c r="J9362" i="2" s="1"/>
  <c r="J9363" i="2" s="1"/>
  <c r="J9364" i="2" s="1"/>
  <c r="J9365" i="2" s="1"/>
  <c r="J9366" i="2" s="1"/>
  <c r="J9367" i="2" s="1"/>
  <c r="J9368" i="2" s="1"/>
  <c r="J9369" i="2" s="1"/>
  <c r="J9370" i="2" s="1"/>
  <c r="J9371" i="2" s="1"/>
  <c r="J9372" i="2" s="1"/>
  <c r="J9373" i="2" s="1"/>
  <c r="J9374" i="2" s="1"/>
  <c r="J9375" i="2" s="1"/>
  <c r="J9376" i="2" s="1"/>
  <c r="J9377" i="2" s="1"/>
  <c r="J9378" i="2" s="1"/>
  <c r="J9379" i="2" s="1"/>
  <c r="J9380" i="2" s="1"/>
  <c r="J9381" i="2" s="1"/>
  <c r="J9382" i="2" s="1"/>
  <c r="J9383" i="2" s="1"/>
  <c r="J9384" i="2" s="1"/>
  <c r="J9385" i="2" s="1"/>
  <c r="J9386" i="2" s="1"/>
  <c r="J9387" i="2" s="1"/>
  <c r="J9388" i="2" s="1"/>
  <c r="J9389" i="2" s="1"/>
  <c r="J9390" i="2" s="1"/>
  <c r="J9391" i="2" s="1"/>
  <c r="J9392" i="2" s="1"/>
  <c r="J9393" i="2" s="1"/>
  <c r="J9394" i="2" s="1"/>
  <c r="J9395" i="2" s="1"/>
  <c r="J9396" i="2" s="1"/>
  <c r="J6623" i="2"/>
  <c r="J6624" i="2" s="1"/>
  <c r="J6625" i="2" s="1"/>
  <c r="J6626" i="2" s="1"/>
  <c r="J6627" i="2" s="1"/>
  <c r="J6628" i="2" s="1"/>
  <c r="J6629" i="2" s="1"/>
  <c r="J6630" i="2" s="1"/>
  <c r="J6631" i="2" s="1"/>
  <c r="J6632" i="2" s="1"/>
  <c r="J6633" i="2" s="1"/>
  <c r="J6634" i="2" s="1"/>
  <c r="J6635" i="2" s="1"/>
  <c r="J6636" i="2" s="1"/>
  <c r="J6637" i="2" s="1"/>
  <c r="J6638" i="2" s="1"/>
  <c r="J6639" i="2" s="1"/>
  <c r="J6640" i="2" s="1"/>
  <c r="J6641" i="2" s="1"/>
  <c r="J6642" i="2" s="1"/>
  <c r="J6643" i="2" s="1"/>
  <c r="J6644" i="2" s="1"/>
  <c r="J6645" i="2" s="1"/>
  <c r="J6646" i="2" s="1"/>
  <c r="J6647" i="2" s="1"/>
  <c r="J6648" i="2" s="1"/>
  <c r="J6649" i="2" s="1"/>
  <c r="J6650" i="2" s="1"/>
  <c r="J6651" i="2" s="1"/>
  <c r="J6652" i="2" s="1"/>
  <c r="J6653" i="2" s="1"/>
  <c r="J6654" i="2" s="1"/>
  <c r="J6655" i="2" s="1"/>
  <c r="J6656" i="2" s="1"/>
  <c r="J6657" i="2" s="1"/>
  <c r="J6658" i="2" s="1"/>
  <c r="J6659" i="2" s="1"/>
  <c r="J6660" i="2" s="1"/>
  <c r="J6661" i="2" s="1"/>
  <c r="J6662" i="2" s="1"/>
  <c r="J6663" i="2" s="1"/>
  <c r="J6664" i="2" s="1"/>
  <c r="J6665" i="2" s="1"/>
  <c r="J6666" i="2" s="1"/>
  <c r="J6667" i="2" s="1"/>
  <c r="J6668" i="2" s="1"/>
  <c r="J6669" i="2" s="1"/>
  <c r="J6670" i="2" s="1"/>
  <c r="J6671" i="2" s="1"/>
  <c r="J6672" i="2" s="1"/>
  <c r="J6673" i="2" s="1"/>
  <c r="J6674" i="2" s="1"/>
  <c r="J6675" i="2" s="1"/>
  <c r="J6676" i="2" s="1"/>
  <c r="J6677" i="2" s="1"/>
  <c r="J6678" i="2" s="1"/>
  <c r="J6679" i="2" s="1"/>
  <c r="J6680" i="2" s="1"/>
  <c r="J6681" i="2" s="1"/>
  <c r="J6682" i="2" s="1"/>
  <c r="J6683" i="2" s="1"/>
  <c r="J6684" i="2" s="1"/>
  <c r="J6685" i="2" s="1"/>
  <c r="J6686" i="2" s="1"/>
  <c r="J6687" i="2" s="1"/>
  <c r="J6688" i="2" s="1"/>
  <c r="J6689" i="2" s="1"/>
  <c r="J6690" i="2" s="1"/>
  <c r="J6691" i="2" s="1"/>
  <c r="J6692" i="2" s="1"/>
  <c r="J6693" i="2" s="1"/>
  <c r="J6694" i="2" s="1"/>
  <c r="J6695" i="2" s="1"/>
  <c r="J6696" i="2" s="1"/>
  <c r="J6697" i="2" s="1"/>
  <c r="J6698" i="2" s="1"/>
  <c r="J6699" i="2" s="1"/>
  <c r="J6700" i="2" s="1"/>
  <c r="J6701" i="2" s="1"/>
  <c r="J6702" i="2" s="1"/>
  <c r="J6703" i="2" s="1"/>
  <c r="J6704" i="2" s="1"/>
  <c r="J6705" i="2" s="1"/>
  <c r="J6706" i="2" s="1"/>
  <c r="J6707" i="2" s="1"/>
  <c r="J6708" i="2" s="1"/>
  <c r="J6709" i="2" s="1"/>
  <c r="J6710" i="2" s="1"/>
  <c r="J6711" i="2" s="1"/>
  <c r="J6712" i="2" s="1"/>
  <c r="J6713" i="2" s="1"/>
  <c r="J6714" i="2" s="1"/>
  <c r="J6715" i="2" s="1"/>
  <c r="J6716" i="2" s="1"/>
  <c r="J6717" i="2" s="1"/>
  <c r="J6718" i="2" s="1"/>
  <c r="J6719" i="2" s="1"/>
  <c r="J6720" i="2" s="1"/>
  <c r="J6721" i="2" s="1"/>
  <c r="J6722" i="2" s="1"/>
  <c r="J6723" i="2" s="1"/>
  <c r="J6724" i="2" s="1"/>
  <c r="J6725" i="2" s="1"/>
  <c r="J6726" i="2" s="1"/>
  <c r="J6727" i="2" s="1"/>
  <c r="J6728" i="2" s="1"/>
  <c r="J6729" i="2" s="1"/>
  <c r="J6730" i="2" s="1"/>
  <c r="J6731" i="2" s="1"/>
  <c r="J6732" i="2" s="1"/>
  <c r="J6733" i="2" s="1"/>
  <c r="J6734" i="2" s="1"/>
  <c r="J6735" i="2" s="1"/>
  <c r="J6736" i="2" s="1"/>
  <c r="J6737" i="2" s="1"/>
  <c r="J6738" i="2" s="1"/>
  <c r="J6739" i="2" s="1"/>
  <c r="J6740" i="2" s="1"/>
  <c r="J6741" i="2" s="1"/>
  <c r="J6742" i="2" s="1"/>
  <c r="J6743" i="2" s="1"/>
  <c r="J6744" i="2" s="1"/>
  <c r="J6745" i="2" s="1"/>
  <c r="J6746" i="2" s="1"/>
  <c r="J6747" i="2" s="1"/>
  <c r="J6748" i="2" s="1"/>
  <c r="J6749" i="2" s="1"/>
  <c r="J6750" i="2" s="1"/>
  <c r="J6751" i="2" s="1"/>
  <c r="J6752" i="2" s="1"/>
  <c r="J6753" i="2" s="1"/>
  <c r="J6754" i="2" s="1"/>
  <c r="J6755" i="2" s="1"/>
  <c r="J6756" i="2" s="1"/>
  <c r="J6757" i="2" s="1"/>
  <c r="J6758" i="2" s="1"/>
  <c r="J6759" i="2" s="1"/>
  <c r="J6760" i="2" s="1"/>
  <c r="J6761" i="2" s="1"/>
  <c r="J6762" i="2" s="1"/>
  <c r="J6763" i="2" s="1"/>
  <c r="J6764" i="2" s="1"/>
  <c r="J6765" i="2" s="1"/>
  <c r="J6766" i="2" s="1"/>
  <c r="J6767" i="2" s="1"/>
  <c r="J6768" i="2" s="1"/>
  <c r="J6769" i="2" s="1"/>
  <c r="J6770" i="2" s="1"/>
  <c r="J6771" i="2" s="1"/>
  <c r="J6303" i="2"/>
  <c r="J6304" i="2" s="1"/>
  <c r="J6305" i="2" s="1"/>
  <c r="J6306" i="2" s="1"/>
  <c r="J6307" i="2" s="1"/>
  <c r="J6308" i="2" s="1"/>
  <c r="J6309" i="2" s="1"/>
  <c r="J6310" i="2" s="1"/>
  <c r="J6311" i="2" s="1"/>
  <c r="J6312" i="2" s="1"/>
  <c r="J6313" i="2" s="1"/>
  <c r="J6314" i="2" s="1"/>
  <c r="J6315" i="2" s="1"/>
  <c r="J6316" i="2" s="1"/>
  <c r="J6317" i="2" s="1"/>
  <c r="J6318" i="2" s="1"/>
  <c r="J6319" i="2" s="1"/>
  <c r="J6320" i="2" s="1"/>
  <c r="J6321" i="2" s="1"/>
  <c r="J6322" i="2" s="1"/>
  <c r="J6323" i="2" s="1"/>
  <c r="J6324" i="2" s="1"/>
  <c r="J6325" i="2" s="1"/>
  <c r="J6326" i="2" s="1"/>
  <c r="J6327" i="2" s="1"/>
  <c r="J4183" i="2"/>
  <c r="J4184" i="2" s="1"/>
  <c r="J4185" i="2" s="1"/>
  <c r="J4186" i="2" s="1"/>
  <c r="J4187" i="2" s="1"/>
  <c r="J4188" i="2" s="1"/>
  <c r="J4189" i="2" s="1"/>
  <c r="J4190" i="2" s="1"/>
  <c r="J4191" i="2" s="1"/>
  <c r="J4192" i="2" s="1"/>
  <c r="J4193" i="2" s="1"/>
  <c r="J4194" i="2" s="1"/>
  <c r="J4195" i="2" s="1"/>
  <c r="J4196" i="2" s="1"/>
  <c r="J4197" i="2" s="1"/>
  <c r="J4198" i="2" s="1"/>
  <c r="J4199" i="2" s="1"/>
  <c r="J4200" i="2" s="1"/>
  <c r="J4201" i="2" s="1"/>
  <c r="J4202" i="2" s="1"/>
  <c r="J4203" i="2" s="1"/>
  <c r="J4204" i="2" s="1"/>
  <c r="J4205" i="2" s="1"/>
  <c r="J4206" i="2" s="1"/>
  <c r="J4207" i="2" s="1"/>
  <c r="J4208" i="2" s="1"/>
  <c r="J4209" i="2" s="1"/>
  <c r="J4210" i="2" s="1"/>
  <c r="J4211" i="2" s="1"/>
  <c r="J4212" i="2" s="1"/>
  <c r="J4213" i="2" s="1"/>
  <c r="J4214" i="2" s="1"/>
  <c r="J4215" i="2" s="1"/>
  <c r="J4216" i="2" s="1"/>
  <c r="J4217" i="2" s="1"/>
  <c r="J4218" i="2" s="1"/>
  <c r="J4219" i="2" s="1"/>
  <c r="J4220" i="2" s="1"/>
  <c r="J4221" i="2" s="1"/>
  <c r="J4222" i="2" s="1"/>
  <c r="J4223" i="2" s="1"/>
  <c r="J4224" i="2" s="1"/>
  <c r="J4225" i="2" s="1"/>
  <c r="J4226" i="2" s="1"/>
  <c r="J4227" i="2" s="1"/>
  <c r="J4228" i="2" s="1"/>
  <c r="J4229" i="2" s="1"/>
  <c r="J4230" i="2" s="1"/>
  <c r="J4231" i="2" s="1"/>
  <c r="J4232" i="2" s="1"/>
  <c r="J4233" i="2" s="1"/>
  <c r="J4234" i="2" s="1"/>
  <c r="J4235" i="2" s="1"/>
  <c r="J4236" i="2" s="1"/>
  <c r="J4237" i="2" s="1"/>
  <c r="J4238" i="2" s="1"/>
  <c r="J4239" i="2" s="1"/>
  <c r="J4240" i="2" s="1"/>
  <c r="J4241" i="2" s="1"/>
  <c r="J4242" i="2" s="1"/>
  <c r="J4243" i="2" s="1"/>
  <c r="J4244" i="2" s="1"/>
  <c r="J4245" i="2" s="1"/>
  <c r="J4246" i="2" s="1"/>
  <c r="J4247" i="2" s="1"/>
  <c r="J4248" i="2" s="1"/>
  <c r="J4249" i="2" s="1"/>
  <c r="J4250" i="2" s="1"/>
  <c r="J4251" i="2" s="1"/>
  <c r="J4252" i="2" s="1"/>
  <c r="J4253" i="2" s="1"/>
  <c r="J4254" i="2" s="1"/>
  <c r="J4255" i="2" s="1"/>
  <c r="J4256" i="2" s="1"/>
  <c r="J4257" i="2" s="1"/>
  <c r="J4258" i="2" s="1"/>
  <c r="J4259" i="2" s="1"/>
  <c r="J4260" i="2" s="1"/>
  <c r="J4261" i="2" s="1"/>
  <c r="J4262" i="2" s="1"/>
  <c r="J4263" i="2" s="1"/>
  <c r="J4264" i="2" s="1"/>
  <c r="J4265" i="2" s="1"/>
  <c r="J4266" i="2" s="1"/>
  <c r="J4267" i="2" s="1"/>
  <c r="J4268" i="2" s="1"/>
  <c r="J4269" i="2" s="1"/>
  <c r="J4270" i="2" s="1"/>
  <c r="J4271" i="2" s="1"/>
  <c r="J4272" i="2" s="1"/>
  <c r="J4273" i="2" s="1"/>
  <c r="J4274" i="2" s="1"/>
  <c r="J4275" i="2" s="1"/>
  <c r="J4276" i="2" s="1"/>
  <c r="J4277" i="2" s="1"/>
  <c r="J4278" i="2" s="1"/>
  <c r="J4279" i="2" s="1"/>
  <c r="J4280" i="2" s="1"/>
  <c r="J4281" i="2" s="1"/>
  <c r="J4282" i="2" s="1"/>
  <c r="J4283" i="2" s="1"/>
  <c r="J4284" i="2" s="1"/>
  <c r="J4285" i="2" s="1"/>
  <c r="J4286" i="2" s="1"/>
  <c r="J4287" i="2" s="1"/>
  <c r="J4288" i="2" s="1"/>
  <c r="J4289" i="2" s="1"/>
  <c r="J4290" i="2" s="1"/>
  <c r="J4291" i="2" s="1"/>
  <c r="J4292" i="2" s="1"/>
  <c r="J4293" i="2" s="1"/>
  <c r="J4294" i="2" s="1"/>
  <c r="J4295" i="2" s="1"/>
  <c r="J4296" i="2" s="1"/>
  <c r="J4297" i="2" s="1"/>
  <c r="J4298" i="2" s="1"/>
  <c r="J4299" i="2" s="1"/>
  <c r="J4300" i="2" s="1"/>
  <c r="J4301" i="2" s="1"/>
  <c r="J4302" i="2" s="1"/>
  <c r="J4303" i="2" s="1"/>
  <c r="J4304" i="2" s="1"/>
  <c r="J4305" i="2" s="1"/>
  <c r="J4306" i="2" s="1"/>
  <c r="J4307" i="2" s="1"/>
  <c r="J4308" i="2" s="1"/>
  <c r="J4309" i="2" s="1"/>
  <c r="J4310" i="2" s="1"/>
  <c r="J4311" i="2" s="1"/>
  <c r="J4312" i="2" s="1"/>
  <c r="J4313" i="2" s="1"/>
  <c r="J4314" i="2" s="1"/>
  <c r="J4315" i="2" s="1"/>
  <c r="J4316" i="2" s="1"/>
  <c r="J4317" i="2" s="1"/>
  <c r="J4318" i="2" s="1"/>
  <c r="J4319" i="2" s="1"/>
  <c r="J4320" i="2" s="1"/>
  <c r="J3438" i="2"/>
  <c r="J3439" i="2" s="1"/>
  <c r="J3440" i="2" s="1"/>
  <c r="J3441" i="2" s="1"/>
  <c r="J3442" i="2" s="1"/>
  <c r="J3443" i="2" s="1"/>
  <c r="J3444" i="2" s="1"/>
  <c r="J3445" i="2" s="1"/>
  <c r="J3446" i="2" s="1"/>
  <c r="J3447" i="2" s="1"/>
  <c r="J3448" i="2" s="1"/>
  <c r="J3449" i="2" s="1"/>
  <c r="J3450" i="2" s="1"/>
  <c r="J3451" i="2" s="1"/>
  <c r="J3452" i="2" s="1"/>
  <c r="J3453" i="2" s="1"/>
  <c r="J3454" i="2" s="1"/>
  <c r="J3455" i="2" s="1"/>
  <c r="J3456" i="2" s="1"/>
  <c r="J3457" i="2" s="1"/>
  <c r="J3458" i="2" s="1"/>
  <c r="J3459" i="2" s="1"/>
  <c r="J3460" i="2" s="1"/>
  <c r="J3461" i="2" s="1"/>
  <c r="J3462" i="2" s="1"/>
  <c r="J3463" i="2" s="1"/>
  <c r="J3464" i="2" s="1"/>
  <c r="J3465" i="2" s="1"/>
  <c r="J3466" i="2" s="1"/>
  <c r="J3467" i="2" s="1"/>
  <c r="J3468" i="2" s="1"/>
  <c r="J3469" i="2" s="1"/>
  <c r="J3470" i="2" s="1"/>
  <c r="J3471" i="2" s="1"/>
  <c r="J3472" i="2" s="1"/>
  <c r="J3473" i="2" s="1"/>
  <c r="J3474" i="2" s="1"/>
  <c r="J3475" i="2" s="1"/>
  <c r="J3476" i="2" s="1"/>
  <c r="J3477" i="2" s="1"/>
  <c r="J3478" i="2" s="1"/>
  <c r="J3479" i="2" s="1"/>
  <c r="J3480" i="2" s="1"/>
  <c r="J3481" i="2" s="1"/>
  <c r="J3482" i="2" s="1"/>
  <c r="J3483" i="2" s="1"/>
  <c r="J3484" i="2" s="1"/>
  <c r="J3485" i="2" s="1"/>
  <c r="J3486" i="2" s="1"/>
  <c r="J3487" i="2" s="1"/>
  <c r="J3488" i="2" s="1"/>
  <c r="J3489" i="2" s="1"/>
  <c r="J3490" i="2" s="1"/>
  <c r="J3491" i="2" s="1"/>
  <c r="J3492" i="2" s="1"/>
  <c r="J3493" i="2" s="1"/>
  <c r="J3494" i="2" s="1"/>
  <c r="J3495" i="2" s="1"/>
  <c r="J3496" i="2" s="1"/>
  <c r="J3497" i="2" s="1"/>
  <c r="J3498" i="2" s="1"/>
  <c r="J3499" i="2" s="1"/>
  <c r="J3500" i="2" s="1"/>
  <c r="J3501" i="2" s="1"/>
  <c r="J3502" i="2" s="1"/>
  <c r="J3503" i="2" s="1"/>
  <c r="J3504" i="2" s="1"/>
  <c r="J3505" i="2" s="1"/>
  <c r="J3506" i="2" s="1"/>
  <c r="J3507" i="2" s="1"/>
  <c r="J3508" i="2" s="1"/>
  <c r="J3509" i="2" s="1"/>
  <c r="J3510" i="2" s="1"/>
  <c r="J3511" i="2" s="1"/>
  <c r="J3512" i="2" s="1"/>
  <c r="J3513" i="2" s="1"/>
  <c r="J3514" i="2" s="1"/>
  <c r="J3515" i="2" s="1"/>
  <c r="J3516" i="2" s="1"/>
  <c r="J3517" i="2" s="1"/>
  <c r="J3518" i="2" s="1"/>
  <c r="J3519" i="2" s="1"/>
  <c r="J3520" i="2" s="1"/>
  <c r="J3521" i="2" s="1"/>
  <c r="J3522" i="2" s="1"/>
  <c r="J3523" i="2" s="1"/>
  <c r="J3524" i="2" s="1"/>
  <c r="J3525" i="2" s="1"/>
  <c r="J3526" i="2" s="1"/>
  <c r="J3527" i="2" s="1"/>
  <c r="J3528" i="2" s="1"/>
  <c r="J1439" i="2"/>
  <c r="J1440" i="2" s="1"/>
  <c r="J1441" i="2" s="1"/>
  <c r="J1442" i="2" s="1"/>
  <c r="J1443" i="2" s="1"/>
  <c r="J1444" i="2" s="1"/>
  <c r="J1445" i="2" s="1"/>
  <c r="J1446" i="2" s="1"/>
  <c r="J1447" i="2" s="1"/>
  <c r="J1448" i="2" s="1"/>
  <c r="J1449" i="2" s="1"/>
  <c r="J1450" i="2" s="1"/>
  <c r="J1451" i="2" s="1"/>
  <c r="J1452" i="2" s="1"/>
  <c r="J1453" i="2" s="1"/>
  <c r="J1454" i="2" s="1"/>
  <c r="J1455" i="2" s="1"/>
  <c r="J1456" i="2" s="1"/>
  <c r="J1457" i="2" s="1"/>
  <c r="J1458" i="2" s="1"/>
  <c r="J1459" i="2" s="1"/>
  <c r="J1460" i="2" s="1"/>
  <c r="J1461" i="2" s="1"/>
  <c r="J1462" i="2" s="1"/>
  <c r="J1463" i="2" s="1"/>
  <c r="J1464" i="2" s="1"/>
  <c r="J1465" i="2" s="1"/>
  <c r="J1466" i="2" s="1"/>
  <c r="J1467" i="2" s="1"/>
  <c r="J1468" i="2" s="1"/>
  <c r="J1469" i="2" s="1"/>
  <c r="J1470" i="2" s="1"/>
  <c r="J1471" i="2" s="1"/>
  <c r="J1472" i="2" s="1"/>
  <c r="J1473" i="2" s="1"/>
  <c r="J1474" i="2" s="1"/>
  <c r="J1475" i="2" s="1"/>
  <c r="J1476" i="2" s="1"/>
  <c r="J1477" i="2" s="1"/>
  <c r="J1478" i="2" s="1"/>
  <c r="J1143" i="2"/>
  <c r="J1144" i="2" s="1"/>
  <c r="J1145" i="2" s="1"/>
  <c r="J1146" i="2" s="1"/>
  <c r="J1147" i="2" s="1"/>
  <c r="J1148" i="2" s="1"/>
  <c r="J1149" i="2" s="1"/>
  <c r="J1150" i="2" s="1"/>
  <c r="J1151" i="2" s="1"/>
  <c r="J1152" i="2" s="1"/>
  <c r="J1153" i="2" s="1"/>
  <c r="J1154" i="2" s="1"/>
  <c r="J1155" i="2" s="1"/>
  <c r="J1156" i="2" s="1"/>
  <c r="J1157" i="2" s="1"/>
  <c r="J1158" i="2" s="1"/>
  <c r="J1159" i="2" s="1"/>
  <c r="J1160" i="2" s="1"/>
  <c r="J1161" i="2" s="1"/>
  <c r="J1162" i="2" s="1"/>
  <c r="J1163" i="2" s="1"/>
  <c r="J1164" i="2" s="1"/>
  <c r="J1165" i="2" s="1"/>
  <c r="J1166" i="2" s="1"/>
  <c r="J1167" i="2" s="1"/>
  <c r="J1168" i="2" s="1"/>
  <c r="J1169" i="2" s="1"/>
  <c r="J1170" i="2" s="1"/>
  <c r="J1171" i="2" s="1"/>
  <c r="J1172" i="2" s="1"/>
  <c r="J1173" i="2" s="1"/>
  <c r="J1174" i="2" s="1"/>
  <c r="J1175" i="2" s="1"/>
  <c r="J1176" i="2" s="1"/>
  <c r="J1177" i="2" s="1"/>
  <c r="J1178" i="2" s="1"/>
  <c r="J1179" i="2" s="1"/>
  <c r="J1180" i="2" s="1"/>
  <c r="J159" i="2"/>
  <c r="J160" i="2" s="1"/>
  <c r="J161" i="2" s="1"/>
  <c r="J162" i="2" s="1"/>
  <c r="J163" i="2" s="1"/>
  <c r="J164" i="2" s="1"/>
  <c r="J165" i="2" s="1"/>
  <c r="J166" i="2" s="1"/>
  <c r="J167" i="2" s="1"/>
  <c r="J168" i="2" s="1"/>
  <c r="J169" i="2" s="1"/>
  <c r="J170" i="2" s="1"/>
  <c r="J171" i="2" s="1"/>
  <c r="J172" i="2" s="1"/>
  <c r="J173" i="2" s="1"/>
  <c r="J174" i="2" s="1"/>
  <c r="J175" i="2" s="1"/>
  <c r="J176" i="2" s="1"/>
  <c r="J177" i="2" s="1"/>
  <c r="J178" i="2" s="1"/>
  <c r="J179" i="2" s="1"/>
  <c r="J180" i="2" s="1"/>
  <c r="J181" i="2" s="1"/>
  <c r="J182" i="2" s="1"/>
  <c r="J183" i="2" s="1"/>
  <c r="J184" i="2" s="1"/>
  <c r="J185" i="2" s="1"/>
  <c r="J186" i="2" s="1"/>
  <c r="J187" i="2" s="1"/>
  <c r="J188" i="2" s="1"/>
  <c r="J189" i="2" s="1"/>
  <c r="J190" i="2" s="1"/>
  <c r="J191" i="2" s="1"/>
  <c r="J192" i="2" s="1"/>
  <c r="J193" i="2" s="1"/>
  <c r="J194" i="2" s="1"/>
  <c r="J195" i="2" s="1"/>
  <c r="J196" i="2" s="1"/>
  <c r="J197" i="2" s="1"/>
  <c r="J198" i="2" s="1"/>
  <c r="J199" i="2" s="1"/>
  <c r="J200" i="2" s="1"/>
  <c r="J55" i="2"/>
  <c r="J56" i="2" s="1"/>
  <c r="J57" i="2" s="1"/>
  <c r="J58" i="2" s="1"/>
  <c r="J59" i="2" s="1"/>
  <c r="J60" i="2" s="1"/>
  <c r="J61" i="2" s="1"/>
  <c r="J62" i="2" s="1"/>
  <c r="J63" i="2" s="1"/>
  <c r="J64" i="2" s="1"/>
  <c r="J65" i="2" s="1"/>
  <c r="J66" i="2" s="1"/>
  <c r="J67" i="2" s="1"/>
  <c r="J68" i="2" s="1"/>
  <c r="J69" i="2" s="1"/>
  <c r="J70" i="2" s="1"/>
  <c r="J71" i="2" s="1"/>
  <c r="J72" i="2" s="1"/>
  <c r="J73" i="2" s="1"/>
  <c r="J74" i="2" s="1"/>
  <c r="J75" i="2" s="1"/>
  <c r="J76" i="2" s="1"/>
  <c r="J77" i="2" s="1"/>
  <c r="J78" i="2" s="1"/>
  <c r="J79" i="2" s="1"/>
  <c r="J80" i="2" s="1"/>
  <c r="J81" i="2" s="1"/>
  <c r="J82" i="2" s="1"/>
  <c r="J83" i="2" s="1"/>
  <c r="J84" i="2" s="1"/>
  <c r="J85" i="2" s="1"/>
  <c r="J86" i="2" s="1"/>
  <c r="J87" i="2" s="1"/>
  <c r="J88" i="2" s="1"/>
  <c r="J89" i="2" s="1"/>
  <c r="J90" i="2" s="1"/>
  <c r="J91" i="2" s="1"/>
  <c r="J92" i="2" s="1"/>
  <c r="J93" i="2" s="1"/>
  <c r="J94" i="2" s="1"/>
  <c r="J95" i="2" s="1"/>
  <c r="J96" i="2" s="1"/>
  <c r="J97" i="2" s="1"/>
  <c r="J98" i="2" s="1"/>
  <c r="J99" i="2" s="1"/>
  <c r="J100" i="2" s="1"/>
  <c r="J101" i="2" s="1"/>
  <c r="J102" i="2" s="1"/>
  <c r="J103" i="2" s="1"/>
  <c r="J104" i="2" s="1"/>
  <c r="J105" i="2" s="1"/>
  <c r="J106" i="2" s="1"/>
  <c r="J107" i="2" s="1"/>
  <c r="J108" i="2" s="1"/>
  <c r="J109" i="2" s="1"/>
  <c r="J10600" i="2"/>
  <c r="J10601" i="2" s="1"/>
  <c r="J10602" i="2" s="1"/>
  <c r="J10603" i="2" s="1"/>
  <c r="J10604" i="2" s="1"/>
  <c r="J10605" i="2" s="1"/>
  <c r="J10606" i="2" s="1"/>
  <c r="J10607" i="2" s="1"/>
  <c r="J10608" i="2" s="1"/>
  <c r="J10609" i="2" s="1"/>
  <c r="J10610" i="2" s="1"/>
  <c r="J10611" i="2" s="1"/>
  <c r="J10612" i="2" s="1"/>
  <c r="J10613" i="2" s="1"/>
  <c r="J10614" i="2" s="1"/>
  <c r="J10615" i="2" s="1"/>
  <c r="J10616" i="2" s="1"/>
  <c r="J10617" i="2" s="1"/>
  <c r="J10618" i="2" s="1"/>
  <c r="J10619" i="2" s="1"/>
  <c r="J10620" i="2" s="1"/>
  <c r="J10621" i="2" s="1"/>
  <c r="J10622" i="2" s="1"/>
  <c r="J10623" i="2" s="1"/>
  <c r="J10624" i="2" s="1"/>
  <c r="J10625" i="2" s="1"/>
  <c r="J10626" i="2" s="1"/>
  <c r="J10627" i="2" s="1"/>
  <c r="J10628" i="2" s="1"/>
  <c r="J10629" i="2" s="1"/>
  <c r="J10630" i="2" s="1"/>
  <c r="J10631" i="2" s="1"/>
  <c r="J10632" i="2" s="1"/>
  <c r="J10633" i="2" s="1"/>
  <c r="J10634" i="2" s="1"/>
  <c r="J10635" i="2" s="1"/>
  <c r="J10636" i="2" s="1"/>
  <c r="J10637" i="2" s="1"/>
  <c r="J10638" i="2" s="1"/>
  <c r="J10639" i="2" s="1"/>
  <c r="J10640" i="2" s="1"/>
  <c r="J10641" i="2" s="1"/>
  <c r="J10642" i="2" s="1"/>
  <c r="J10643" i="2" s="1"/>
  <c r="J10644" i="2" s="1"/>
  <c r="J10645" i="2" s="1"/>
  <c r="J10646" i="2" s="1"/>
  <c r="J10647" i="2" s="1"/>
  <c r="J10648" i="2" s="1"/>
  <c r="J10649" i="2" s="1"/>
  <c r="J10650" i="2" s="1"/>
  <c r="J10651" i="2" s="1"/>
  <c r="J10652" i="2" s="1"/>
  <c r="J10653" i="2" s="1"/>
  <c r="J10654" i="2" s="1"/>
  <c r="J10655" i="2" s="1"/>
  <c r="J10656" i="2" s="1"/>
  <c r="J10657" i="2" s="1"/>
  <c r="J10658" i="2" s="1"/>
  <c r="J10659" i="2" s="1"/>
  <c r="J10660" i="2" s="1"/>
  <c r="J10661" i="2" s="1"/>
  <c r="J10662" i="2" s="1"/>
  <c r="J8840" i="2"/>
  <c r="J8841" i="2" s="1"/>
  <c r="J8842" i="2" s="1"/>
  <c r="J8843" i="2" s="1"/>
  <c r="J8844" i="2" s="1"/>
  <c r="J8845" i="2" s="1"/>
  <c r="J8846" i="2" s="1"/>
  <c r="J8847" i="2" s="1"/>
  <c r="J8848" i="2" s="1"/>
  <c r="J8849" i="2" s="1"/>
  <c r="J8850" i="2" s="1"/>
  <c r="J8851" i="2" s="1"/>
  <c r="J8852" i="2" s="1"/>
  <c r="J8853" i="2" s="1"/>
  <c r="J8854" i="2" s="1"/>
  <c r="J8855" i="2" s="1"/>
  <c r="J8856" i="2" s="1"/>
  <c r="J8857" i="2" s="1"/>
  <c r="J8858" i="2" s="1"/>
  <c r="J8859" i="2" s="1"/>
  <c r="J8860" i="2" s="1"/>
  <c r="J8861" i="2" s="1"/>
  <c r="J8862" i="2" s="1"/>
  <c r="J8863" i="2" s="1"/>
  <c r="J8864" i="2" s="1"/>
  <c r="J8865" i="2" s="1"/>
  <c r="J3616" i="2"/>
  <c r="J10115" i="2"/>
  <c r="J10116" i="2" s="1"/>
  <c r="J10117" i="2" s="1"/>
  <c r="J10118" i="2" s="1"/>
  <c r="J10119" i="2" s="1"/>
  <c r="J10120" i="2" s="1"/>
  <c r="J10121" i="2" s="1"/>
  <c r="J10122" i="2" s="1"/>
  <c r="J10123" i="2" s="1"/>
  <c r="J10124" i="2" s="1"/>
  <c r="J10125" i="2" s="1"/>
  <c r="J10126" i="2" s="1"/>
  <c r="J10127" i="2" s="1"/>
  <c r="J10128" i="2" s="1"/>
  <c r="J10129" i="2" s="1"/>
  <c r="J10130" i="2" s="1"/>
  <c r="J10131" i="2" s="1"/>
  <c r="J10132" i="2" s="1"/>
  <c r="J10133" i="2" s="1"/>
  <c r="J10134" i="2" s="1"/>
  <c r="J10135" i="2" s="1"/>
  <c r="J10136" i="2" s="1"/>
  <c r="J10137" i="2" s="1"/>
  <c r="J10138" i="2" s="1"/>
  <c r="J10139" i="2" s="1"/>
  <c r="J10140" i="2" s="1"/>
  <c r="J10141" i="2" s="1"/>
  <c r="J10142" i="2" s="1"/>
  <c r="J10143" i="2" s="1"/>
  <c r="J10144" i="2" s="1"/>
  <c r="J10145" i="2" s="1"/>
  <c r="J10146" i="2" s="1"/>
  <c r="J10147" i="2" s="1"/>
  <c r="J10148" i="2" s="1"/>
  <c r="J10149" i="2" s="1"/>
  <c r="J10150" i="2" s="1"/>
  <c r="J10151" i="2" s="1"/>
  <c r="J10152" i="2" s="1"/>
  <c r="J10153" i="2" s="1"/>
  <c r="J10154" i="2" s="1"/>
  <c r="J10155" i="2" s="1"/>
  <c r="J10156" i="2" s="1"/>
  <c r="J10157" i="2" s="1"/>
  <c r="J9611" i="2"/>
  <c r="J9612" i="2" s="1"/>
  <c r="J9613" i="2" s="1"/>
  <c r="J9614" i="2" s="1"/>
  <c r="J9615" i="2" s="1"/>
  <c r="J9616" i="2" s="1"/>
  <c r="J9617" i="2" s="1"/>
  <c r="J9618" i="2" s="1"/>
  <c r="J9619" i="2" s="1"/>
  <c r="J9620" i="2" s="1"/>
  <c r="J9621" i="2" s="1"/>
  <c r="J9622" i="2" s="1"/>
  <c r="J9623" i="2" s="1"/>
  <c r="J9624" i="2" s="1"/>
  <c r="J9625" i="2" s="1"/>
  <c r="J9626" i="2" s="1"/>
  <c r="J9627" i="2" s="1"/>
  <c r="J9628" i="2" s="1"/>
  <c r="J9629" i="2" s="1"/>
  <c r="J9630" i="2" s="1"/>
  <c r="J9631" i="2" s="1"/>
  <c r="J9632" i="2" s="1"/>
  <c r="J9633" i="2" s="1"/>
  <c r="J9634" i="2" s="1"/>
  <c r="J9635" i="2" s="1"/>
  <c r="J9636" i="2" s="1"/>
  <c r="J9637" i="2" s="1"/>
  <c r="J9587" i="2"/>
  <c r="J9588" i="2" s="1"/>
  <c r="J9589" i="2" s="1"/>
  <c r="J9590" i="2" s="1"/>
  <c r="J9591" i="2" s="1"/>
  <c r="J9592" i="2" s="1"/>
  <c r="J9593" i="2" s="1"/>
  <c r="J9594" i="2" s="1"/>
  <c r="J9595" i="2" s="1"/>
  <c r="J9596" i="2" s="1"/>
  <c r="J9597" i="2" s="1"/>
  <c r="J9598" i="2" s="1"/>
  <c r="J9599" i="2" s="1"/>
  <c r="J9600" i="2" s="1"/>
  <c r="J9601" i="2" s="1"/>
  <c r="J9602" i="2" s="1"/>
  <c r="J9603" i="2" s="1"/>
  <c r="J9604" i="2" s="1"/>
  <c r="J9605" i="2" s="1"/>
  <c r="J9606" i="2" s="1"/>
  <c r="J9607" i="2" s="1"/>
  <c r="J9608" i="2" s="1"/>
  <c r="J9609" i="2" s="1"/>
  <c r="J9610" i="2" s="1"/>
  <c r="J9283" i="2"/>
  <c r="J9284" i="2" s="1"/>
  <c r="J9285" i="2" s="1"/>
  <c r="J9286" i="2" s="1"/>
  <c r="J9287" i="2" s="1"/>
  <c r="J9288" i="2" s="1"/>
  <c r="J9289" i="2" s="1"/>
  <c r="J9290" i="2" s="1"/>
  <c r="J9291" i="2" s="1"/>
  <c r="J9292" i="2" s="1"/>
  <c r="J9293" i="2" s="1"/>
  <c r="J9294" i="2" s="1"/>
  <c r="J9295" i="2" s="1"/>
  <c r="J9296" i="2" s="1"/>
  <c r="J9297" i="2" s="1"/>
  <c r="J9298" i="2" s="1"/>
  <c r="J9299" i="2" s="1"/>
  <c r="J9300" i="2" s="1"/>
  <c r="J9301" i="2" s="1"/>
  <c r="J9302" i="2" s="1"/>
  <c r="J9303" i="2" s="1"/>
  <c r="J9304" i="2" s="1"/>
  <c r="J9305" i="2" s="1"/>
  <c r="J9306" i="2" s="1"/>
  <c r="J9307" i="2" s="1"/>
  <c r="J9308" i="2" s="1"/>
  <c r="J9309" i="2" s="1"/>
  <c r="J9310" i="2" s="1"/>
  <c r="J9311" i="2" s="1"/>
  <c r="J9312" i="2" s="1"/>
  <c r="J9313" i="2" s="1"/>
  <c r="J9314" i="2" s="1"/>
  <c r="J9315" i="2" s="1"/>
  <c r="J9316" i="2" s="1"/>
  <c r="J9317" i="2" s="1"/>
  <c r="J9318" i="2" s="1"/>
  <c r="J9319" i="2" s="1"/>
  <c r="J9320" i="2" s="1"/>
  <c r="J9321" i="2" s="1"/>
  <c r="J9322" i="2" s="1"/>
  <c r="J9323" i="2" s="1"/>
  <c r="J9324" i="2" s="1"/>
  <c r="J9325" i="2" s="1"/>
  <c r="J9326" i="2" s="1"/>
  <c r="J9327" i="2" s="1"/>
  <c r="J9328" i="2" s="1"/>
  <c r="J9329" i="2" s="1"/>
  <c r="J9330" i="2" s="1"/>
  <c r="J9331" i="2" s="1"/>
  <c r="J9332" i="2" s="1"/>
  <c r="J9333" i="2" s="1"/>
  <c r="J9334" i="2" s="1"/>
  <c r="J9335" i="2" s="1"/>
  <c r="J9180" i="2"/>
  <c r="J9181" i="2" s="1"/>
  <c r="J9182" i="2" s="1"/>
  <c r="J9183" i="2" s="1"/>
  <c r="J9184" i="2" s="1"/>
  <c r="J9185" i="2" s="1"/>
  <c r="J9186" i="2" s="1"/>
  <c r="J9187" i="2" s="1"/>
  <c r="J9188" i="2" s="1"/>
  <c r="J9189" i="2" s="1"/>
  <c r="J9190" i="2" s="1"/>
  <c r="J9191" i="2" s="1"/>
  <c r="J9192" i="2" s="1"/>
  <c r="J9193" i="2" s="1"/>
  <c r="J9194" i="2" s="1"/>
  <c r="J9195" i="2" s="1"/>
  <c r="J9196" i="2" s="1"/>
  <c r="J9197" i="2" s="1"/>
  <c r="J9198" i="2" s="1"/>
  <c r="J9199" i="2" s="1"/>
  <c r="J8291" i="2"/>
  <c r="J8292" i="2" s="1"/>
  <c r="J8293" i="2" s="1"/>
  <c r="J8294" i="2" s="1"/>
  <c r="J8295" i="2" s="1"/>
  <c r="J8296" i="2" s="1"/>
  <c r="J8297" i="2" s="1"/>
  <c r="J8298" i="2" s="1"/>
  <c r="J8299" i="2" s="1"/>
  <c r="J8300" i="2" s="1"/>
  <c r="J8301" i="2" s="1"/>
  <c r="J8302" i="2" s="1"/>
  <c r="J8303" i="2" s="1"/>
  <c r="J8304" i="2" s="1"/>
  <c r="J8305" i="2" s="1"/>
  <c r="J8306" i="2" s="1"/>
  <c r="J8307" i="2" s="1"/>
  <c r="J8308" i="2" s="1"/>
  <c r="J8309" i="2" s="1"/>
  <c r="J8310" i="2" s="1"/>
  <c r="J8311" i="2" s="1"/>
  <c r="J8312" i="2" s="1"/>
  <c r="J8313" i="2" s="1"/>
  <c r="J8314" i="2" s="1"/>
  <c r="J8315" i="2" s="1"/>
  <c r="J8316" i="2" s="1"/>
  <c r="J8317" i="2" s="1"/>
  <c r="J8318" i="2" s="1"/>
  <c r="J8319" i="2" s="1"/>
  <c r="J8320" i="2" s="1"/>
  <c r="J8321" i="2" s="1"/>
  <c r="J8322" i="2" s="1"/>
  <c r="J8323" i="2" s="1"/>
  <c r="J8324" i="2" s="1"/>
  <c r="J8325" i="2" s="1"/>
  <c r="J8326" i="2" s="1"/>
  <c r="J8327" i="2" s="1"/>
  <c r="J8328" i="2" s="1"/>
  <c r="J8329" i="2" s="1"/>
  <c r="J8330" i="2" s="1"/>
  <c r="J8331" i="2" s="1"/>
  <c r="J8332" i="2" s="1"/>
  <c r="J8333" i="2" s="1"/>
  <c r="J8334" i="2" s="1"/>
  <c r="J8335" i="2" s="1"/>
  <c r="J8336" i="2" s="1"/>
  <c r="J8337" i="2" s="1"/>
  <c r="J8338" i="2" s="1"/>
  <c r="J8339" i="2" s="1"/>
  <c r="J8340" i="2" s="1"/>
  <c r="J8341" i="2" s="1"/>
  <c r="J8342" i="2" s="1"/>
  <c r="J8343" i="2" s="1"/>
  <c r="J8344" i="2" s="1"/>
  <c r="J8345" i="2" s="1"/>
  <c r="J8346" i="2" s="1"/>
  <c r="J8347" i="2" s="1"/>
  <c r="J8348" i="2" s="1"/>
  <c r="J8349" i="2" s="1"/>
  <c r="J8350" i="2" s="1"/>
  <c r="J8351" i="2" s="1"/>
  <c r="J8352" i="2" s="1"/>
  <c r="J8353" i="2" s="1"/>
  <c r="J8354" i="2" s="1"/>
  <c r="J8355" i="2" s="1"/>
  <c r="J8356" i="2" s="1"/>
  <c r="J8357" i="2" s="1"/>
  <c r="J8358" i="2" s="1"/>
  <c r="J8359" i="2" s="1"/>
  <c r="J8360" i="2" s="1"/>
  <c r="J8361" i="2" s="1"/>
  <c r="J8362" i="2" s="1"/>
  <c r="J8363" i="2" s="1"/>
  <c r="J8364" i="2" s="1"/>
  <c r="J8365" i="2" s="1"/>
  <c r="J8366" i="2" s="1"/>
  <c r="J8367" i="2" s="1"/>
  <c r="J8368" i="2" s="1"/>
  <c r="J8369" i="2" s="1"/>
  <c r="J8370" i="2" s="1"/>
  <c r="J8371" i="2" s="1"/>
  <c r="J8372" i="2" s="1"/>
  <c r="J8373" i="2" s="1"/>
  <c r="J8374" i="2" s="1"/>
  <c r="J8375" i="2" s="1"/>
  <c r="J8376" i="2" s="1"/>
  <c r="J8377" i="2" s="1"/>
  <c r="J8378" i="2" s="1"/>
  <c r="J8379" i="2" s="1"/>
  <c r="J8380" i="2" s="1"/>
  <c r="J8381" i="2" s="1"/>
  <c r="J8382" i="2" s="1"/>
  <c r="J8383" i="2" s="1"/>
  <c r="J8384" i="2" s="1"/>
  <c r="J8385" i="2" s="1"/>
  <c r="J8386" i="2" s="1"/>
  <c r="J8387" i="2" s="1"/>
  <c r="J8388" i="2" s="1"/>
  <c r="J8389" i="2" s="1"/>
  <c r="J8390" i="2" s="1"/>
  <c r="J8391" i="2" s="1"/>
  <c r="J8392" i="2" s="1"/>
  <c r="J8393" i="2" s="1"/>
  <c r="J8394" i="2" s="1"/>
  <c r="J8395" i="2" s="1"/>
  <c r="J8396" i="2" s="1"/>
  <c r="J8397" i="2" s="1"/>
  <c r="J8398" i="2" s="1"/>
  <c r="J8399" i="2" s="1"/>
  <c r="J8400" i="2" s="1"/>
  <c r="J8401" i="2" s="1"/>
  <c r="J8402" i="2" s="1"/>
  <c r="J8403" i="2" s="1"/>
  <c r="J8404" i="2" s="1"/>
  <c r="J8405" i="2" s="1"/>
  <c r="J8406" i="2" s="1"/>
  <c r="J8407" i="2" s="1"/>
  <c r="J8408" i="2" s="1"/>
  <c r="J8409" i="2" s="1"/>
  <c r="J8410" i="2" s="1"/>
  <c r="J8411" i="2" s="1"/>
  <c r="J8412" i="2" s="1"/>
  <c r="J8413" i="2" s="1"/>
  <c r="J8414" i="2" s="1"/>
  <c r="J8415" i="2" s="1"/>
  <c r="J8416" i="2" s="1"/>
  <c r="J8417" i="2" s="1"/>
  <c r="J8418" i="2" s="1"/>
  <c r="J8419" i="2" s="1"/>
  <c r="J8420" i="2" s="1"/>
  <c r="J8421" i="2" s="1"/>
  <c r="J8422" i="2" s="1"/>
  <c r="J8423" i="2" s="1"/>
  <c r="J8424" i="2" s="1"/>
  <c r="J8425" i="2" s="1"/>
  <c r="J8426" i="2" s="1"/>
  <c r="J8427" i="2" s="1"/>
  <c r="J8428" i="2" s="1"/>
  <c r="J8429" i="2" s="1"/>
  <c r="J8430" i="2" s="1"/>
  <c r="J8431" i="2" s="1"/>
  <c r="J8432" i="2" s="1"/>
  <c r="J8433" i="2" s="1"/>
  <c r="J8434" i="2" s="1"/>
  <c r="J8435" i="2" s="1"/>
  <c r="J8436" i="2" s="1"/>
  <c r="J8437" i="2" s="1"/>
  <c r="J8438" i="2" s="1"/>
  <c r="J8439" i="2" s="1"/>
  <c r="J8440" i="2" s="1"/>
  <c r="J8441" i="2" s="1"/>
  <c r="J8442" i="2" s="1"/>
  <c r="J8443" i="2" s="1"/>
  <c r="J8444" i="2" s="1"/>
  <c r="J8445" i="2" s="1"/>
  <c r="J8446" i="2" s="1"/>
  <c r="J8447" i="2" s="1"/>
  <c r="J8448" i="2" s="1"/>
  <c r="J8449" i="2" s="1"/>
  <c r="J8450" i="2" s="1"/>
  <c r="J8451" i="2" s="1"/>
  <c r="J8452" i="2" s="1"/>
  <c r="J8453" i="2" s="1"/>
  <c r="J8454" i="2" s="1"/>
  <c r="J8455" i="2" s="1"/>
  <c r="J8456" i="2" s="1"/>
  <c r="J8457" i="2" s="1"/>
  <c r="J7860" i="2"/>
  <c r="J7861" i="2" s="1"/>
  <c r="J7862" i="2" s="1"/>
  <c r="J7863" i="2" s="1"/>
  <c r="J7864" i="2" s="1"/>
  <c r="J7865" i="2" s="1"/>
  <c r="J7866" i="2" s="1"/>
  <c r="J7867" i="2" s="1"/>
  <c r="J7868" i="2" s="1"/>
  <c r="J7869" i="2" s="1"/>
  <c r="J7870" i="2" s="1"/>
  <c r="J7871" i="2" s="1"/>
  <c r="J7872" i="2" s="1"/>
  <c r="J7873" i="2" s="1"/>
  <c r="J7874" i="2" s="1"/>
  <c r="J7875" i="2" s="1"/>
  <c r="J7876" i="2" s="1"/>
  <c r="J7877" i="2" s="1"/>
  <c r="J7878" i="2" s="1"/>
  <c r="J7879" i="2" s="1"/>
  <c r="J7880" i="2" s="1"/>
  <c r="J7881" i="2" s="1"/>
  <c r="J7882" i="2" s="1"/>
  <c r="J7883" i="2" s="1"/>
  <c r="J7884" i="2" s="1"/>
  <c r="J7885" i="2" s="1"/>
  <c r="J7886" i="2" s="1"/>
  <c r="J7887" i="2" s="1"/>
  <c r="J7888" i="2" s="1"/>
  <c r="J7889" i="2" s="1"/>
  <c r="J7890" i="2" s="1"/>
  <c r="J7891" i="2" s="1"/>
  <c r="J7892" i="2" s="1"/>
  <c r="J7893" i="2" s="1"/>
  <c r="J7894" i="2" s="1"/>
  <c r="J7895" i="2" s="1"/>
  <c r="J7896" i="2" s="1"/>
  <c r="J7897" i="2" s="1"/>
  <c r="J7898" i="2" s="1"/>
  <c r="J7899" i="2" s="1"/>
  <c r="J7900" i="2" s="1"/>
  <c r="J7901" i="2" s="1"/>
  <c r="J7902" i="2" s="1"/>
  <c r="J7903" i="2" s="1"/>
  <c r="J7904" i="2" s="1"/>
  <c r="J7905" i="2" s="1"/>
  <c r="J7906" i="2" s="1"/>
  <c r="J7907" i="2" s="1"/>
  <c r="J7908" i="2" s="1"/>
  <c r="J7909" i="2" s="1"/>
  <c r="J7910" i="2" s="1"/>
  <c r="J7911" i="2" s="1"/>
  <c r="J7912" i="2" s="1"/>
  <c r="J7913" i="2" s="1"/>
  <c r="J7914" i="2" s="1"/>
  <c r="J7915" i="2" s="1"/>
  <c r="J7916" i="2" s="1"/>
  <c r="J7917" i="2" s="1"/>
  <c r="J7918" i="2" s="1"/>
  <c r="J7919" i="2" s="1"/>
  <c r="J7920" i="2" s="1"/>
  <c r="J7921" i="2" s="1"/>
  <c r="J7922" i="2" s="1"/>
  <c r="J7923" i="2" s="1"/>
  <c r="J7924" i="2" s="1"/>
  <c r="J7925" i="2" s="1"/>
  <c r="J7926" i="2" s="1"/>
  <c r="J7927" i="2" s="1"/>
  <c r="J7928" i="2" s="1"/>
  <c r="J7929" i="2" s="1"/>
  <c r="J7930" i="2" s="1"/>
  <c r="J7931" i="2" s="1"/>
  <c r="J7932" i="2" s="1"/>
  <c r="J7933" i="2" s="1"/>
  <c r="J7934" i="2" s="1"/>
  <c r="J7935" i="2" s="1"/>
  <c r="J7936" i="2" s="1"/>
  <c r="J7937" i="2" s="1"/>
  <c r="J7938" i="2" s="1"/>
  <c r="J7939" i="2" s="1"/>
  <c r="J7940" i="2" s="1"/>
  <c r="J7941" i="2" s="1"/>
  <c r="J7942" i="2" s="1"/>
  <c r="J7943" i="2" s="1"/>
  <c r="J7944" i="2" s="1"/>
  <c r="J7945" i="2" s="1"/>
  <c r="J7946" i="2" s="1"/>
  <c r="J7947" i="2" s="1"/>
  <c r="J7948" i="2" s="1"/>
  <c r="J7949" i="2" s="1"/>
  <c r="J7950" i="2" s="1"/>
  <c r="J7951" i="2" s="1"/>
  <c r="J7952" i="2" s="1"/>
  <c r="J7953" i="2" s="1"/>
  <c r="J7954" i="2" s="1"/>
  <c r="J7955" i="2" s="1"/>
  <c r="J7956" i="2" s="1"/>
  <c r="J7957" i="2" s="1"/>
  <c r="J7958" i="2" s="1"/>
  <c r="J7959" i="2" s="1"/>
  <c r="J7960" i="2" s="1"/>
  <c r="J7961" i="2" s="1"/>
  <c r="J7962" i="2" s="1"/>
  <c r="J7963" i="2" s="1"/>
  <c r="J7964" i="2" s="1"/>
  <c r="J7965" i="2" s="1"/>
  <c r="J7966" i="2" s="1"/>
  <c r="J7967" i="2" s="1"/>
  <c r="J7968" i="2" s="1"/>
  <c r="J7969" i="2" s="1"/>
  <c r="J7970" i="2" s="1"/>
  <c r="J7971" i="2" s="1"/>
  <c r="J7972" i="2" s="1"/>
  <c r="J7973" i="2" s="1"/>
  <c r="J7974" i="2" s="1"/>
  <c r="J7975" i="2" s="1"/>
  <c r="J7976" i="2" s="1"/>
  <c r="J7977" i="2" s="1"/>
  <c r="J7978" i="2" s="1"/>
  <c r="J7979" i="2" s="1"/>
  <c r="J7980" i="2" s="1"/>
  <c r="J7981" i="2" s="1"/>
  <c r="J7982" i="2" s="1"/>
  <c r="J7983" i="2" s="1"/>
  <c r="J7984" i="2" s="1"/>
  <c r="J7985" i="2" s="1"/>
  <c r="J7986" i="2" s="1"/>
  <c r="J7987" i="2" s="1"/>
  <c r="J7988" i="2" s="1"/>
  <c r="J7989" i="2" s="1"/>
  <c r="J7990" i="2" s="1"/>
  <c r="J7991" i="2" s="1"/>
  <c r="J7992" i="2" s="1"/>
  <c r="J7993" i="2" s="1"/>
  <c r="J7994" i="2" s="1"/>
  <c r="J7995" i="2" s="1"/>
  <c r="J7996" i="2" s="1"/>
  <c r="J7997" i="2" s="1"/>
  <c r="J7998" i="2" s="1"/>
  <c r="J7999" i="2" s="1"/>
  <c r="J8000" i="2" s="1"/>
  <c r="J8001" i="2" s="1"/>
  <c r="J8002" i="2" s="1"/>
  <c r="J8003" i="2" s="1"/>
  <c r="J8004" i="2" s="1"/>
  <c r="J8005" i="2" s="1"/>
  <c r="J8006" i="2" s="1"/>
  <c r="J8007" i="2" s="1"/>
  <c r="J8008" i="2" s="1"/>
  <c r="J8009" i="2" s="1"/>
  <c r="J8010" i="2" s="1"/>
  <c r="J8011" i="2" s="1"/>
  <c r="J8012" i="2" s="1"/>
  <c r="J8013" i="2" s="1"/>
  <c r="J8014" i="2" s="1"/>
  <c r="J8015" i="2" s="1"/>
  <c r="J8016" i="2" s="1"/>
  <c r="J8017" i="2" s="1"/>
  <c r="J8018" i="2" s="1"/>
  <c r="J8019" i="2" s="1"/>
  <c r="J8020" i="2" s="1"/>
  <c r="J8021" i="2" s="1"/>
  <c r="J8022" i="2" s="1"/>
  <c r="J8023" i="2" s="1"/>
  <c r="J8024" i="2" s="1"/>
  <c r="J8025" i="2" s="1"/>
  <c r="J8026" i="2" s="1"/>
  <c r="J8027" i="2" s="1"/>
  <c r="J8028" i="2" s="1"/>
  <c r="J8029" i="2" s="1"/>
  <c r="J8030" i="2" s="1"/>
  <c r="J8031" i="2" s="1"/>
  <c r="J8032" i="2" s="1"/>
  <c r="J8033" i="2" s="1"/>
  <c r="J8034" i="2" s="1"/>
  <c r="J8035" i="2" s="1"/>
  <c r="J8036" i="2" s="1"/>
  <c r="J8037" i="2" s="1"/>
  <c r="J8038" i="2" s="1"/>
  <c r="J8039" i="2" s="1"/>
  <c r="J8040" i="2" s="1"/>
  <c r="J8041" i="2" s="1"/>
  <c r="J8042" i="2" s="1"/>
  <c r="J8043" i="2" s="1"/>
  <c r="J8044" i="2" s="1"/>
  <c r="J8045" i="2" s="1"/>
  <c r="J8046" i="2" s="1"/>
  <c r="J8047" i="2" s="1"/>
  <c r="J8048" i="2" s="1"/>
  <c r="J8049" i="2" s="1"/>
  <c r="J8050" i="2" s="1"/>
  <c r="J8051" i="2" s="1"/>
  <c r="J8052" i="2" s="1"/>
  <c r="J8053" i="2" s="1"/>
  <c r="J8054" i="2" s="1"/>
  <c r="J8055" i="2" s="1"/>
  <c r="J8056" i="2" s="1"/>
  <c r="J8057" i="2" s="1"/>
  <c r="J8058" i="2" s="1"/>
  <c r="J8059" i="2" s="1"/>
  <c r="J8060" i="2" s="1"/>
  <c r="J8061" i="2" s="1"/>
  <c r="J8062" i="2" s="1"/>
  <c r="J8063" i="2" s="1"/>
  <c r="J8064" i="2" s="1"/>
  <c r="J8065" i="2" s="1"/>
  <c r="J8066" i="2" s="1"/>
  <c r="J8067" i="2" s="1"/>
  <c r="J8068" i="2" s="1"/>
  <c r="J8069" i="2" s="1"/>
  <c r="J8070" i="2" s="1"/>
  <c r="J8071" i="2" s="1"/>
  <c r="J8072" i="2" s="1"/>
  <c r="J8073" i="2" s="1"/>
  <c r="J8074" i="2" s="1"/>
  <c r="J8075" i="2" s="1"/>
  <c r="J8076" i="2" s="1"/>
  <c r="J8077" i="2" s="1"/>
  <c r="J8078" i="2" s="1"/>
  <c r="J6355" i="2"/>
  <c r="J6356" i="2" s="1"/>
  <c r="J6357" i="2" s="1"/>
  <c r="J6358" i="2" s="1"/>
  <c r="J6359" i="2" s="1"/>
  <c r="J6360" i="2" s="1"/>
  <c r="J6361" i="2" s="1"/>
  <c r="J6362" i="2" s="1"/>
  <c r="J6363" i="2" s="1"/>
  <c r="J6364" i="2" s="1"/>
  <c r="J6365" i="2" s="1"/>
  <c r="J6366" i="2" s="1"/>
  <c r="J6367" i="2" s="1"/>
  <c r="J6368" i="2" s="1"/>
  <c r="J6369" i="2" s="1"/>
  <c r="J6370" i="2" s="1"/>
  <c r="J6371" i="2" s="1"/>
  <c r="J6372" i="2" s="1"/>
  <c r="J6373" i="2" s="1"/>
  <c r="J6374" i="2" s="1"/>
  <c r="J6375" i="2" s="1"/>
  <c r="J6376" i="2" s="1"/>
  <c r="J6377" i="2" s="1"/>
  <c r="J6378" i="2" s="1"/>
  <c r="J6379" i="2" s="1"/>
  <c r="J6380" i="2" s="1"/>
  <c r="J6381" i="2" s="1"/>
  <c r="J6382" i="2" s="1"/>
  <c r="J6211" i="2"/>
  <c r="J6212" i="2" s="1"/>
  <c r="J6213" i="2" s="1"/>
  <c r="J6214" i="2" s="1"/>
  <c r="J6215" i="2" s="1"/>
  <c r="J6216" i="2" s="1"/>
  <c r="J6217" i="2" s="1"/>
  <c r="J6218" i="2" s="1"/>
  <c r="J6219" i="2" s="1"/>
  <c r="J6220" i="2" s="1"/>
  <c r="J6221" i="2" s="1"/>
  <c r="J6222" i="2" s="1"/>
  <c r="J6223" i="2" s="1"/>
  <c r="J6224" i="2" s="1"/>
  <c r="J6225" i="2" s="1"/>
  <c r="J6226" i="2" s="1"/>
  <c r="J6227" i="2" s="1"/>
  <c r="J6228" i="2" s="1"/>
  <c r="J6229" i="2" s="1"/>
  <c r="J6230" i="2" s="1"/>
  <c r="J6231" i="2" s="1"/>
  <c r="J6232" i="2" s="1"/>
  <c r="J6233" i="2" s="1"/>
  <c r="J6234" i="2" s="1"/>
  <c r="J6235" i="2" s="1"/>
  <c r="J6236" i="2" s="1"/>
  <c r="J6237" i="2" s="1"/>
  <c r="J6238" i="2" s="1"/>
  <c r="J6239" i="2" s="1"/>
  <c r="J6240" i="2" s="1"/>
  <c r="J6241" i="2" s="1"/>
  <c r="J6242" i="2" s="1"/>
  <c r="J6243" i="2" s="1"/>
  <c r="J6116" i="2"/>
  <c r="J6117" i="2" s="1"/>
  <c r="J6118" i="2" s="1"/>
  <c r="J6119" i="2" s="1"/>
  <c r="J6120" i="2" s="1"/>
  <c r="J6121" i="2" s="1"/>
  <c r="J6122" i="2" s="1"/>
  <c r="J6123" i="2" s="1"/>
  <c r="J6124" i="2" s="1"/>
  <c r="J6125" i="2" s="1"/>
  <c r="J6126" i="2" s="1"/>
  <c r="J6127" i="2" s="1"/>
  <c r="J6128" i="2" s="1"/>
  <c r="J6129" i="2" s="1"/>
  <c r="J6130" i="2" s="1"/>
  <c r="J6131" i="2" s="1"/>
  <c r="J6132" i="2" s="1"/>
  <c r="J6133" i="2" s="1"/>
  <c r="J6134" i="2" s="1"/>
  <c r="J6135" i="2" s="1"/>
  <c r="J6136" i="2" s="1"/>
  <c r="J6137" i="2" s="1"/>
  <c r="J6138" i="2" s="1"/>
  <c r="J6139" i="2" s="1"/>
  <c r="J6140" i="2" s="1"/>
  <c r="J6141" i="2" s="1"/>
  <c r="J6142" i="2" s="1"/>
  <c r="J6143" i="2" s="1"/>
  <c r="J6144" i="2" s="1"/>
  <c r="J6145" i="2" s="1"/>
  <c r="J6146" i="2" s="1"/>
  <c r="J6147" i="2" s="1"/>
  <c r="J6148" i="2" s="1"/>
  <c r="J6149" i="2" s="1"/>
  <c r="J6150" i="2" s="1"/>
  <c r="J6151" i="2" s="1"/>
  <c r="J5747" i="2"/>
  <c r="J5748" i="2" s="1"/>
  <c r="J5749" i="2" s="1"/>
  <c r="J5750" i="2" s="1"/>
  <c r="J5751" i="2" s="1"/>
  <c r="J5752" i="2" s="1"/>
  <c r="J5753" i="2" s="1"/>
  <c r="J5754" i="2" s="1"/>
  <c r="J5755" i="2" s="1"/>
  <c r="J5756" i="2" s="1"/>
  <c r="J5757" i="2" s="1"/>
  <c r="J5758" i="2" s="1"/>
  <c r="J5759" i="2" s="1"/>
  <c r="J5760" i="2" s="1"/>
  <c r="J5761" i="2" s="1"/>
  <c r="J5762" i="2" s="1"/>
  <c r="J5763" i="2" s="1"/>
  <c r="J5764" i="2" s="1"/>
  <c r="J5765" i="2" s="1"/>
  <c r="J5766" i="2" s="1"/>
  <c r="J5767" i="2" s="1"/>
  <c r="J5768" i="2" s="1"/>
  <c r="J5769" i="2" s="1"/>
  <c r="J5770" i="2" s="1"/>
  <c r="J5771" i="2" s="1"/>
  <c r="J5772" i="2" s="1"/>
  <c r="J5773" i="2" s="1"/>
  <c r="J5774" i="2" s="1"/>
  <c r="J5775" i="2" s="1"/>
  <c r="J5776" i="2" s="1"/>
  <c r="J5777" i="2" s="1"/>
  <c r="J5778" i="2" s="1"/>
  <c r="J5779" i="2" s="1"/>
  <c r="J5780" i="2" s="1"/>
  <c r="J5781" i="2" s="1"/>
  <c r="J5782" i="2" s="1"/>
  <c r="J5783" i="2" s="1"/>
  <c r="J5784" i="2" s="1"/>
  <c r="J5785" i="2" s="1"/>
  <c r="J5786" i="2" s="1"/>
  <c r="J5787" i="2" s="1"/>
  <c r="J5788" i="2" s="1"/>
  <c r="J5789" i="2" s="1"/>
  <c r="J5790" i="2" s="1"/>
  <c r="J5791" i="2" s="1"/>
  <c r="J5792" i="2" s="1"/>
  <c r="J5793" i="2" s="1"/>
  <c r="J5794" i="2" s="1"/>
  <c r="J5795" i="2" s="1"/>
  <c r="J5796" i="2" s="1"/>
  <c r="J5797" i="2" s="1"/>
  <c r="J5798" i="2" s="1"/>
  <c r="J5799" i="2" s="1"/>
  <c r="J5800" i="2" s="1"/>
  <c r="J5801" i="2" s="1"/>
  <c r="J5802" i="2" s="1"/>
  <c r="J5803" i="2" s="1"/>
  <c r="J5804" i="2" s="1"/>
  <c r="J5805" i="2" s="1"/>
  <c r="J5806" i="2" s="1"/>
  <c r="J5807" i="2" s="1"/>
  <c r="J5808" i="2" s="1"/>
  <c r="J5809" i="2" s="1"/>
  <c r="J5810" i="2" s="1"/>
  <c r="J5811" i="2" s="1"/>
  <c r="J5812" i="2" s="1"/>
  <c r="J5813" i="2" s="1"/>
  <c r="J5814" i="2" s="1"/>
  <c r="J5815" i="2" s="1"/>
  <c r="J5816" i="2" s="1"/>
  <c r="J5817" i="2" s="1"/>
  <c r="J5818" i="2" s="1"/>
  <c r="J5819" i="2" s="1"/>
  <c r="J5820" i="2" s="1"/>
  <c r="J5821" i="2" s="1"/>
  <c r="J5822" i="2" s="1"/>
  <c r="J5823" i="2" s="1"/>
  <c r="J5824" i="2" s="1"/>
  <c r="J5825" i="2" s="1"/>
  <c r="J5826" i="2" s="1"/>
  <c r="J5827" i="2" s="1"/>
  <c r="J5828" i="2" s="1"/>
  <c r="J5829" i="2" s="1"/>
  <c r="J5830" i="2" s="1"/>
  <c r="J5831" i="2" s="1"/>
  <c r="J5832" i="2" s="1"/>
  <c r="J5833" i="2" s="1"/>
  <c r="J5834" i="2" s="1"/>
  <c r="J5835" i="2" s="1"/>
  <c r="J5836" i="2" s="1"/>
  <c r="J5837" i="2" s="1"/>
  <c r="J5838" i="2" s="1"/>
  <c r="J5839" i="2" s="1"/>
  <c r="J5840" i="2" s="1"/>
  <c r="J5841" i="2" s="1"/>
  <c r="J5842" i="2" s="1"/>
  <c r="J5843" i="2" s="1"/>
  <c r="J5844" i="2" s="1"/>
  <c r="J5845" i="2" s="1"/>
  <c r="J5846" i="2" s="1"/>
  <c r="J5847" i="2" s="1"/>
  <c r="J5848" i="2" s="1"/>
  <c r="J5849" i="2" s="1"/>
  <c r="J5850" i="2" s="1"/>
  <c r="J5851" i="2" s="1"/>
  <c r="J5852" i="2" s="1"/>
  <c r="J5853" i="2" s="1"/>
  <c r="J5854" i="2" s="1"/>
  <c r="J5855" i="2" s="1"/>
  <c r="J5856" i="2" s="1"/>
  <c r="J5857" i="2" s="1"/>
  <c r="J5858" i="2" s="1"/>
  <c r="J5859" i="2" s="1"/>
  <c r="J5860" i="2" s="1"/>
  <c r="J5861" i="2" s="1"/>
  <c r="J5862" i="2" s="1"/>
  <c r="J5863" i="2" s="1"/>
  <c r="J5864" i="2" s="1"/>
  <c r="J5865" i="2" s="1"/>
  <c r="J5866" i="2" s="1"/>
  <c r="J5867" i="2" s="1"/>
  <c r="J5868" i="2" s="1"/>
  <c r="J5869" i="2" s="1"/>
  <c r="J5870" i="2" s="1"/>
  <c r="J5871" i="2" s="1"/>
  <c r="J5872" i="2" s="1"/>
  <c r="J5873" i="2" s="1"/>
  <c r="J5874" i="2" s="1"/>
  <c r="J5875" i="2" s="1"/>
  <c r="J5876" i="2" s="1"/>
  <c r="J5877" i="2" s="1"/>
  <c r="J5878" i="2" s="1"/>
  <c r="J5879" i="2" s="1"/>
  <c r="J5880" i="2" s="1"/>
  <c r="J5881" i="2" s="1"/>
  <c r="J5882" i="2" s="1"/>
  <c r="J5883" i="2" s="1"/>
  <c r="J5884" i="2" s="1"/>
  <c r="J5885" i="2" s="1"/>
  <c r="J5886" i="2" s="1"/>
  <c r="J5887" i="2" s="1"/>
  <c r="J5888" i="2" s="1"/>
  <c r="J5889" i="2" s="1"/>
  <c r="J5890" i="2" s="1"/>
  <c r="J5891" i="2" s="1"/>
  <c r="J5892" i="2" s="1"/>
  <c r="J5893" i="2" s="1"/>
  <c r="J5100" i="2"/>
  <c r="J5101" i="2" s="1"/>
  <c r="J5102" i="2" s="1"/>
  <c r="J5103" i="2" s="1"/>
  <c r="J5104" i="2" s="1"/>
  <c r="J5105" i="2" s="1"/>
  <c r="J5106" i="2" s="1"/>
  <c r="J5107" i="2" s="1"/>
  <c r="J5108" i="2" s="1"/>
  <c r="J5109" i="2" s="1"/>
  <c r="J5110" i="2" s="1"/>
  <c r="J5111" i="2" s="1"/>
  <c r="J5112" i="2" s="1"/>
  <c r="J5113" i="2" s="1"/>
  <c r="J5114" i="2" s="1"/>
  <c r="J5115" i="2" s="1"/>
  <c r="J5116" i="2" s="1"/>
  <c r="J5117" i="2" s="1"/>
  <c r="J5118" i="2" s="1"/>
  <c r="J5119" i="2" s="1"/>
  <c r="J5120" i="2" s="1"/>
  <c r="J5121" i="2" s="1"/>
  <c r="J5122" i="2" s="1"/>
  <c r="J5123" i="2" s="1"/>
  <c r="J5124" i="2" s="1"/>
  <c r="J5125" i="2" s="1"/>
  <c r="J5126" i="2" s="1"/>
  <c r="J5127" i="2" s="1"/>
  <c r="J5128" i="2" s="1"/>
  <c r="J5129" i="2" s="1"/>
  <c r="J5130" i="2" s="1"/>
  <c r="J5131" i="2" s="1"/>
  <c r="J5132" i="2" s="1"/>
  <c r="J5133" i="2" s="1"/>
  <c r="J5134" i="2" s="1"/>
  <c r="J5135" i="2" s="1"/>
  <c r="J5136" i="2" s="1"/>
  <c r="J5137" i="2" s="1"/>
  <c r="J5138" i="2" s="1"/>
  <c r="J5139" i="2" s="1"/>
  <c r="J5140" i="2" s="1"/>
  <c r="J5141" i="2" s="1"/>
  <c r="J5142" i="2" s="1"/>
  <c r="J5143" i="2" s="1"/>
  <c r="J5144" i="2" s="1"/>
  <c r="J5145" i="2" s="1"/>
  <c r="J5146" i="2" s="1"/>
  <c r="J5147" i="2" s="1"/>
  <c r="J5148" i="2" s="1"/>
  <c r="J5149" i="2" s="1"/>
  <c r="J5150" i="2" s="1"/>
  <c r="J5151" i="2" s="1"/>
  <c r="J5152" i="2" s="1"/>
  <c r="J5153" i="2" s="1"/>
  <c r="J5154" i="2" s="1"/>
  <c r="J5155" i="2" s="1"/>
  <c r="J5156" i="2" s="1"/>
  <c r="J5157" i="2" s="1"/>
  <c r="J5158" i="2" s="1"/>
  <c r="J5159" i="2" s="1"/>
  <c r="J5160" i="2" s="1"/>
  <c r="J5161" i="2" s="1"/>
  <c r="J5162" i="2" s="1"/>
  <c r="J5163" i="2" s="1"/>
  <c r="J5164" i="2" s="1"/>
  <c r="J5165" i="2" s="1"/>
  <c r="J5166" i="2" s="1"/>
  <c r="J5167" i="2" s="1"/>
  <c r="J5168" i="2" s="1"/>
  <c r="J5169" i="2" s="1"/>
  <c r="J5170" i="2" s="1"/>
  <c r="J5171" i="2" s="1"/>
  <c r="J5172" i="2" s="1"/>
  <c r="J5173" i="2" s="1"/>
  <c r="J5174" i="2" s="1"/>
  <c r="J5175" i="2" s="1"/>
  <c r="J5176" i="2" s="1"/>
  <c r="J3708" i="2"/>
  <c r="J3709" i="2" s="1"/>
  <c r="J3710" i="2" s="1"/>
  <c r="J3711" i="2" s="1"/>
  <c r="J3712" i="2" s="1"/>
  <c r="J3713" i="2" s="1"/>
  <c r="J3714" i="2" s="1"/>
  <c r="J3715" i="2" s="1"/>
  <c r="J3716" i="2" s="1"/>
  <c r="J3717" i="2" s="1"/>
  <c r="J3718" i="2" s="1"/>
  <c r="J3719" i="2" s="1"/>
  <c r="J3720" i="2" s="1"/>
  <c r="J3721" i="2" s="1"/>
  <c r="J3722" i="2" s="1"/>
  <c r="J3723" i="2" s="1"/>
  <c r="J3724" i="2" s="1"/>
  <c r="J3725" i="2" s="1"/>
  <c r="J3726" i="2" s="1"/>
  <c r="J3727" i="2" s="1"/>
  <c r="J3728" i="2" s="1"/>
  <c r="J3729" i="2" s="1"/>
  <c r="J3730" i="2" s="1"/>
  <c r="J3731" i="2" s="1"/>
  <c r="J3732" i="2" s="1"/>
  <c r="J3733" i="2" s="1"/>
  <c r="J3734" i="2" s="1"/>
  <c r="J3735" i="2" s="1"/>
  <c r="J3736" i="2" s="1"/>
  <c r="J3737" i="2" s="1"/>
  <c r="J3738" i="2" s="1"/>
  <c r="J3739" i="2" s="1"/>
  <c r="J3740" i="2" s="1"/>
  <c r="J3741" i="2" s="1"/>
  <c r="J3742" i="2" s="1"/>
  <c r="J3743" i="2" s="1"/>
  <c r="J3744" i="2" s="1"/>
  <c r="J3745" i="2" s="1"/>
  <c r="J3746" i="2" s="1"/>
  <c r="J3747" i="2" s="1"/>
  <c r="J3748" i="2" s="1"/>
  <c r="J3749" i="2" s="1"/>
  <c r="J3750" i="2" s="1"/>
  <c r="J3751" i="2" s="1"/>
  <c r="J3752" i="2" s="1"/>
  <c r="J3753" i="2" s="1"/>
  <c r="J3754" i="2" s="1"/>
  <c r="J3755" i="2" s="1"/>
  <c r="J3756" i="2" s="1"/>
  <c r="J3757" i="2" s="1"/>
  <c r="J3758" i="2" s="1"/>
  <c r="J3759" i="2" s="1"/>
  <c r="J3760" i="2" s="1"/>
  <c r="J3761" i="2" s="1"/>
  <c r="J3762" i="2" s="1"/>
  <c r="J3763" i="2" s="1"/>
  <c r="J3764" i="2" s="1"/>
  <c r="J3765" i="2" s="1"/>
  <c r="J3766" i="2" s="1"/>
  <c r="J3767" i="2" s="1"/>
  <c r="J3768" i="2" s="1"/>
  <c r="J3769" i="2" s="1"/>
  <c r="J3770" i="2" s="1"/>
  <c r="J3771" i="2" s="1"/>
  <c r="J3772" i="2" s="1"/>
  <c r="J3773" i="2" s="1"/>
  <c r="J3774" i="2" s="1"/>
  <c r="J3775" i="2" s="1"/>
  <c r="J3776" i="2" s="1"/>
  <c r="J3777" i="2" s="1"/>
  <c r="J3778" i="2" s="1"/>
  <c r="J3779" i="2" s="1"/>
  <c r="J3780" i="2" s="1"/>
  <c r="J3781" i="2" s="1"/>
  <c r="J3782" i="2" s="1"/>
  <c r="J3783" i="2" s="1"/>
  <c r="J3784" i="2" s="1"/>
  <c r="J3785" i="2" s="1"/>
  <c r="J3786" i="2" s="1"/>
  <c r="J3787" i="2" s="1"/>
  <c r="J3788" i="2" s="1"/>
  <c r="J3789" i="2" s="1"/>
  <c r="J3790" i="2" s="1"/>
  <c r="J3791" i="2" s="1"/>
  <c r="J3792" i="2" s="1"/>
  <c r="J3793" i="2" s="1"/>
  <c r="J3794" i="2" s="1"/>
  <c r="J3795" i="2" s="1"/>
  <c r="J3796" i="2" s="1"/>
  <c r="J3797" i="2" s="1"/>
  <c r="J3798" i="2" s="1"/>
  <c r="J3799" i="2" s="1"/>
  <c r="J3800" i="2" s="1"/>
  <c r="J3801" i="2" s="1"/>
  <c r="J3802" i="2" s="1"/>
  <c r="J3803" i="2" s="1"/>
  <c r="J3804" i="2" s="1"/>
  <c r="J3805" i="2" s="1"/>
  <c r="J3806" i="2" s="1"/>
  <c r="J3807" i="2" s="1"/>
  <c r="J3379" i="2"/>
  <c r="J3380" i="2" s="1"/>
  <c r="J3381" i="2" s="1"/>
  <c r="J3382" i="2" s="1"/>
  <c r="J3383" i="2" s="1"/>
  <c r="J3384" i="2" s="1"/>
  <c r="J3385" i="2" s="1"/>
  <c r="J3386" i="2" s="1"/>
  <c r="J3387" i="2" s="1"/>
  <c r="J3388" i="2" s="1"/>
  <c r="J3389" i="2" s="1"/>
  <c r="J3390" i="2" s="1"/>
  <c r="J3391" i="2" s="1"/>
  <c r="J3392" i="2" s="1"/>
  <c r="J3393" i="2" s="1"/>
  <c r="J3394" i="2" s="1"/>
  <c r="J3395" i="2" s="1"/>
  <c r="J3396" i="2" s="1"/>
  <c r="J3397" i="2" s="1"/>
  <c r="J3398" i="2" s="1"/>
  <c r="J3399" i="2" s="1"/>
  <c r="J3400" i="2" s="1"/>
  <c r="J3401" i="2" s="1"/>
  <c r="J3402" i="2" s="1"/>
  <c r="J3403" i="2" s="1"/>
  <c r="J3404" i="2" s="1"/>
  <c r="J3405" i="2" s="1"/>
  <c r="J3406" i="2" s="1"/>
  <c r="J3407" i="2" s="1"/>
  <c r="J3408" i="2" s="1"/>
  <c r="J3409" i="2" s="1"/>
  <c r="J3410" i="2" s="1"/>
  <c r="J3411" i="2" s="1"/>
  <c r="J3412" i="2" s="1"/>
  <c r="J3413" i="2" s="1"/>
  <c r="J3414" i="2" s="1"/>
  <c r="J3415" i="2" s="1"/>
  <c r="J3416" i="2" s="1"/>
  <c r="J3417" i="2" s="1"/>
  <c r="J3418" i="2" s="1"/>
  <c r="J3419" i="2" s="1"/>
  <c r="J3420" i="2" s="1"/>
  <c r="J3421" i="2" s="1"/>
  <c r="J3422" i="2" s="1"/>
  <c r="J3423" i="2" s="1"/>
  <c r="J3424" i="2" s="1"/>
  <c r="J3425" i="2" s="1"/>
  <c r="J3426" i="2" s="1"/>
  <c r="J3427" i="2" s="1"/>
  <c r="J3428" i="2" s="1"/>
  <c r="J3429" i="2" s="1"/>
  <c r="J3430" i="2" s="1"/>
  <c r="J3431" i="2" s="1"/>
  <c r="J3432" i="2" s="1"/>
  <c r="J3433" i="2" s="1"/>
  <c r="J3434" i="2" s="1"/>
  <c r="J3435" i="2" s="1"/>
  <c r="J3436" i="2" s="1"/>
  <c r="J2820" i="2"/>
  <c r="J2821" i="2" s="1"/>
  <c r="J2822" i="2" s="1"/>
  <c r="J2823" i="2" s="1"/>
  <c r="J2824" i="2" s="1"/>
  <c r="J2825" i="2" s="1"/>
  <c r="J2826" i="2" s="1"/>
  <c r="J2827" i="2" s="1"/>
  <c r="J2828" i="2" s="1"/>
  <c r="J2829" i="2" s="1"/>
  <c r="J2830" i="2" s="1"/>
  <c r="J2831" i="2" s="1"/>
  <c r="J2832" i="2" s="1"/>
  <c r="J2833" i="2" s="1"/>
  <c r="J2834" i="2" s="1"/>
  <c r="J2835" i="2" s="1"/>
  <c r="J2836" i="2" s="1"/>
  <c r="J2837" i="2" s="1"/>
  <c r="J2838" i="2" s="1"/>
  <c r="J2839" i="2" s="1"/>
  <c r="J2840" i="2" s="1"/>
  <c r="J2841" i="2" s="1"/>
  <c r="J2842" i="2" s="1"/>
  <c r="J2843" i="2" s="1"/>
  <c r="J2844" i="2" s="1"/>
  <c r="J2845" i="2" s="1"/>
  <c r="J2846" i="2" s="1"/>
  <c r="J2847" i="2" s="1"/>
  <c r="J2848" i="2" s="1"/>
  <c r="J2849" i="2" s="1"/>
  <c r="J2850" i="2" s="1"/>
  <c r="J2851" i="2" s="1"/>
  <c r="J2852" i="2" s="1"/>
  <c r="J2853" i="2" s="1"/>
  <c r="J2854" i="2" s="1"/>
  <c r="J2855" i="2" s="1"/>
  <c r="J2856" i="2" s="1"/>
  <c r="J2857" i="2" s="1"/>
  <c r="J2858" i="2" s="1"/>
  <c r="J2859" i="2" s="1"/>
  <c r="J2860" i="2" s="1"/>
  <c r="J2861" i="2" s="1"/>
  <c r="J2862" i="2" s="1"/>
  <c r="J2863" i="2" s="1"/>
  <c r="J2864" i="2" s="1"/>
  <c r="J2865" i="2" s="1"/>
  <c r="J2866" i="2" s="1"/>
  <c r="J2867" i="2" s="1"/>
  <c r="J2868" i="2" s="1"/>
  <c r="J2869" i="2" s="1"/>
  <c r="J2870" i="2" s="1"/>
  <c r="J2871" i="2" s="1"/>
  <c r="J2872" i="2" s="1"/>
  <c r="J2873" i="2" s="1"/>
  <c r="J2874" i="2" s="1"/>
  <c r="J2875" i="2" s="1"/>
  <c r="J2876" i="2" s="1"/>
  <c r="J2092" i="2"/>
  <c r="J2093" i="2" s="1"/>
  <c r="J2094" i="2" s="1"/>
  <c r="J2095" i="2" s="1"/>
  <c r="J2096" i="2" s="1"/>
  <c r="J2097" i="2" s="1"/>
  <c r="J2098" i="2" s="1"/>
  <c r="J2099" i="2" s="1"/>
  <c r="J2100" i="2" s="1"/>
  <c r="J2101" i="2" s="1"/>
  <c r="J2102" i="2" s="1"/>
  <c r="J2103" i="2" s="1"/>
  <c r="J2104" i="2" s="1"/>
  <c r="J2105" i="2" s="1"/>
  <c r="J2106" i="2" s="1"/>
  <c r="J2107" i="2" s="1"/>
  <c r="J2108" i="2" s="1"/>
  <c r="J2109" i="2" s="1"/>
  <c r="J2110" i="2" s="1"/>
  <c r="J2111" i="2" s="1"/>
  <c r="J2112" i="2" s="1"/>
  <c r="J2113" i="2" s="1"/>
  <c r="J2114" i="2" s="1"/>
  <c r="J2115" i="2" s="1"/>
  <c r="J2116" i="2" s="1"/>
  <c r="J2117" i="2" s="1"/>
  <c r="J2118" i="2" s="1"/>
  <c r="J2119" i="2" s="1"/>
  <c r="J2120" i="2" s="1"/>
  <c r="J2121" i="2" s="1"/>
  <c r="J2122" i="2" s="1"/>
  <c r="J2123" i="2" s="1"/>
  <c r="J2124" i="2" s="1"/>
  <c r="J2125" i="2" s="1"/>
  <c r="J2126" i="2" s="1"/>
  <c r="J2127" i="2" s="1"/>
  <c r="J2128" i="2" s="1"/>
  <c r="J2129" i="2" s="1"/>
  <c r="J2130" i="2" s="1"/>
  <c r="J2131" i="2" s="1"/>
  <c r="J2132" i="2" s="1"/>
  <c r="J2133" i="2" s="1"/>
  <c r="J2134" i="2" s="1"/>
  <c r="J2135" i="2" s="1"/>
  <c r="J2136" i="2" s="1"/>
  <c r="J2137" i="2" s="1"/>
  <c r="J2138" i="2" s="1"/>
  <c r="J2139" i="2" s="1"/>
  <c r="J2140" i="2" s="1"/>
  <c r="J2141" i="2" s="1"/>
  <c r="J2142" i="2" s="1"/>
  <c r="J2143" i="2" s="1"/>
  <c r="J2144" i="2" s="1"/>
  <c r="J2145" i="2" s="1"/>
  <c r="J2146" i="2" s="1"/>
  <c r="J2147" i="2" s="1"/>
  <c r="J2148" i="2" s="1"/>
  <c r="J2149" i="2" s="1"/>
  <c r="J2150" i="2" s="1"/>
  <c r="J2151" i="2" s="1"/>
  <c r="J2152" i="2" s="1"/>
  <c r="J2153" i="2" s="1"/>
  <c r="J2154" i="2" s="1"/>
  <c r="J2155" i="2" s="1"/>
  <c r="J2156" i="2" s="1"/>
  <c r="J2157" i="2" s="1"/>
  <c r="J2158" i="2" s="1"/>
  <c r="J2159" i="2" s="1"/>
  <c r="J2160" i="2" s="1"/>
  <c r="J2161" i="2" s="1"/>
  <c r="J2162" i="2" s="1"/>
  <c r="J2163" i="2" s="1"/>
  <c r="J2164" i="2" s="1"/>
  <c r="J2165" i="2" s="1"/>
  <c r="J2166" i="2" s="1"/>
  <c r="J2167" i="2" s="1"/>
  <c r="J2168" i="2" s="1"/>
  <c r="J2169" i="2" s="1"/>
  <c r="J2170" i="2" s="1"/>
  <c r="J2171" i="2" s="1"/>
  <c r="J2172" i="2" s="1"/>
  <c r="J2173" i="2" s="1"/>
  <c r="J2174" i="2" s="1"/>
  <c r="J2175" i="2" s="1"/>
  <c r="J2176" i="2" s="1"/>
  <c r="J2177" i="2" s="1"/>
  <c r="J2178" i="2" s="1"/>
  <c r="J2179" i="2" s="1"/>
  <c r="J2180" i="2" s="1"/>
  <c r="J2181" i="2" s="1"/>
  <c r="J2182" i="2" s="1"/>
  <c r="J2183" i="2" s="1"/>
  <c r="J2184" i="2" s="1"/>
  <c r="J2185" i="2" s="1"/>
  <c r="J2186" i="2" s="1"/>
  <c r="J2187" i="2" s="1"/>
  <c r="J2188" i="2" s="1"/>
  <c r="J2189" i="2" s="1"/>
  <c r="J2190" i="2" s="1"/>
  <c r="J2191" i="2" s="1"/>
  <c r="J2192" i="2" s="1"/>
  <c r="J2193" i="2" s="1"/>
  <c r="J2194" i="2" s="1"/>
  <c r="J2195" i="2" s="1"/>
  <c r="J2196" i="2" s="1"/>
  <c r="J2197" i="2" s="1"/>
  <c r="J2198" i="2" s="1"/>
  <c r="J2199" i="2" s="1"/>
  <c r="J2200" i="2" s="1"/>
  <c r="J2201" i="2" s="1"/>
  <c r="J2202" i="2" s="1"/>
  <c r="J2203" i="2" s="1"/>
  <c r="J2204" i="2" s="1"/>
  <c r="J2205" i="2" s="1"/>
  <c r="J2206" i="2" s="1"/>
  <c r="J2207" i="2" s="1"/>
  <c r="J2208" i="2" s="1"/>
  <c r="J2209" i="2" s="1"/>
  <c r="J2210" i="2" s="1"/>
  <c r="J2211" i="2" s="1"/>
  <c r="J2212" i="2" s="1"/>
  <c r="J2213" i="2" s="1"/>
  <c r="J2214" i="2" s="1"/>
  <c r="J2215" i="2" s="1"/>
  <c r="J2216" i="2" s="1"/>
  <c r="J2217" i="2" s="1"/>
  <c r="J2218" i="2" s="1"/>
  <c r="J2219" i="2" s="1"/>
  <c r="J2220" i="2" s="1"/>
  <c r="J2221" i="2" s="1"/>
  <c r="J2222" i="2" s="1"/>
  <c r="J2223" i="2" s="1"/>
  <c r="J2224" i="2" s="1"/>
  <c r="J2225" i="2" s="1"/>
  <c r="J2226" i="2" s="1"/>
  <c r="J2227" i="2" s="1"/>
  <c r="J2228" i="2" s="1"/>
  <c r="J2229" i="2" s="1"/>
  <c r="J2230" i="2" s="1"/>
  <c r="J2231" i="2" s="1"/>
  <c r="J2232" i="2" s="1"/>
  <c r="J2233" i="2" s="1"/>
  <c r="J2234" i="2" s="1"/>
  <c r="J2235" i="2" s="1"/>
  <c r="J2236" i="2" s="1"/>
  <c r="J2237" i="2" s="1"/>
  <c r="J2238" i="2" s="1"/>
  <c r="J2239" i="2" s="1"/>
  <c r="J2240" i="2" s="1"/>
  <c r="J2241" i="2" s="1"/>
  <c r="J2242" i="2" s="1"/>
  <c r="J2243" i="2" s="1"/>
  <c r="J2244" i="2" s="1"/>
  <c r="J2245" i="2" s="1"/>
  <c r="J2246" i="2" s="1"/>
  <c r="J2247" i="2" s="1"/>
  <c r="J2248" i="2" s="1"/>
  <c r="J2249" i="2" s="1"/>
  <c r="J2250" i="2" s="1"/>
  <c r="J2251" i="2" s="1"/>
  <c r="J2252" i="2" s="1"/>
  <c r="J2253" i="2" s="1"/>
  <c r="J2254" i="2" s="1"/>
  <c r="J2255" i="2" s="1"/>
  <c r="J2256" i="2" s="1"/>
  <c r="J2257" i="2" s="1"/>
  <c r="J2258" i="2" s="1"/>
  <c r="J2259" i="2" s="1"/>
  <c r="J2260" i="2" s="1"/>
  <c r="J2261" i="2" s="1"/>
  <c r="J2262" i="2" s="1"/>
  <c r="J2263" i="2" s="1"/>
  <c r="J2264" i="2" s="1"/>
  <c r="J2265" i="2" s="1"/>
  <c r="J2266" i="2" s="1"/>
  <c r="J2267" i="2" s="1"/>
  <c r="J2268" i="2" s="1"/>
  <c r="J2269" i="2" s="1"/>
  <c r="J2270" i="2" s="1"/>
  <c r="J2271" i="2" s="1"/>
  <c r="J2272" i="2" s="1"/>
  <c r="J2273" i="2" s="1"/>
  <c r="J2274" i="2" s="1"/>
  <c r="J2275" i="2" s="1"/>
  <c r="J2276" i="2" s="1"/>
  <c r="J2277" i="2" s="1"/>
  <c r="J2278" i="2" s="1"/>
  <c r="J2279" i="2" s="1"/>
  <c r="J2280" i="2" s="1"/>
  <c r="J2281" i="2" s="1"/>
  <c r="J2282" i="2" s="1"/>
  <c r="J2283" i="2" s="1"/>
  <c r="J2284" i="2" s="1"/>
  <c r="J2285" i="2" s="1"/>
  <c r="J2286" i="2" s="1"/>
  <c r="J2287" i="2" s="1"/>
  <c r="J2288" i="2" s="1"/>
  <c r="J2289" i="2" s="1"/>
  <c r="J2290" i="2" s="1"/>
  <c r="J2291" i="2" s="1"/>
  <c r="J2292" i="2" s="1"/>
  <c r="J2293" i="2" s="1"/>
  <c r="J2294" i="2" s="1"/>
  <c r="J2295" i="2" s="1"/>
  <c r="J2296" i="2" s="1"/>
  <c r="J2297" i="2" s="1"/>
  <c r="J2298" i="2" s="1"/>
  <c r="J2299" i="2" s="1"/>
  <c r="J2300" i="2" s="1"/>
  <c r="J2301" i="2" s="1"/>
  <c r="J2302" i="2" s="1"/>
  <c r="J2303" i="2" s="1"/>
  <c r="J2304" i="2" s="1"/>
  <c r="J2305" i="2" s="1"/>
  <c r="J2306" i="2" s="1"/>
  <c r="J2307" i="2" s="1"/>
  <c r="J2308" i="2" s="1"/>
  <c r="J2309" i="2" s="1"/>
  <c r="J2310" i="2" s="1"/>
  <c r="J2311" i="2" s="1"/>
  <c r="J2312" i="2" s="1"/>
  <c r="J2313" i="2" s="1"/>
  <c r="J2314" i="2" s="1"/>
  <c r="J2315" i="2" s="1"/>
  <c r="J2316" i="2" s="1"/>
  <c r="J2317" i="2" s="1"/>
  <c r="J2318" i="2" s="1"/>
  <c r="J2319" i="2" s="1"/>
  <c r="J2320" i="2" s="1"/>
  <c r="J2321" i="2" s="1"/>
  <c r="J2322" i="2" s="1"/>
  <c r="J2323" i="2" s="1"/>
  <c r="J2324" i="2" s="1"/>
  <c r="J2325" i="2" s="1"/>
  <c r="J2326" i="2" s="1"/>
  <c r="J2327" i="2" s="1"/>
  <c r="J2328" i="2" s="1"/>
  <c r="J2329" i="2" s="1"/>
  <c r="J2330" i="2" s="1"/>
  <c r="J2331" i="2" s="1"/>
  <c r="J2332" i="2" s="1"/>
  <c r="J2333" i="2" s="1"/>
  <c r="J2334" i="2" s="1"/>
  <c r="J2335" i="2" s="1"/>
  <c r="J2336" i="2" s="1"/>
  <c r="J2337" i="2" s="1"/>
  <c r="J2338" i="2" s="1"/>
  <c r="J2339" i="2" s="1"/>
  <c r="J2340" i="2" s="1"/>
  <c r="J2341" i="2" s="1"/>
  <c r="J2342" i="2" s="1"/>
  <c r="J2343" i="2" s="1"/>
  <c r="J2344" i="2" s="1"/>
  <c r="J2345" i="2" s="1"/>
  <c r="J2346" i="2" s="1"/>
  <c r="J2347" i="2" s="1"/>
  <c r="J2348" i="2" s="1"/>
  <c r="J2349" i="2" s="1"/>
  <c r="J2350" i="2" s="1"/>
  <c r="J2351" i="2" s="1"/>
  <c r="J2352" i="2" s="1"/>
  <c r="J2353" i="2" s="1"/>
  <c r="J2354" i="2" s="1"/>
  <c r="J2355" i="2" s="1"/>
  <c r="J2356" i="2" s="1"/>
  <c r="J2357" i="2" s="1"/>
  <c r="J2358" i="2" s="1"/>
  <c r="J2359" i="2" s="1"/>
  <c r="J2360" i="2" s="1"/>
  <c r="J2361" i="2" s="1"/>
  <c r="J2362" i="2" s="1"/>
  <c r="J2363" i="2" s="1"/>
  <c r="J2364" i="2" s="1"/>
  <c r="J2365" i="2" s="1"/>
  <c r="J2366" i="2" s="1"/>
  <c r="J2367" i="2" s="1"/>
  <c r="J2368" i="2" s="1"/>
  <c r="J1931" i="2"/>
  <c r="J1932" i="2" s="1"/>
  <c r="J1933" i="2" s="1"/>
  <c r="J1934" i="2" s="1"/>
  <c r="J1935" i="2" s="1"/>
  <c r="J1936" i="2" s="1"/>
  <c r="J1937" i="2" s="1"/>
  <c r="J1938" i="2" s="1"/>
  <c r="J1939" i="2" s="1"/>
  <c r="J1940" i="2" s="1"/>
  <c r="J1941" i="2" s="1"/>
  <c r="J1942" i="2" s="1"/>
  <c r="J1943" i="2" s="1"/>
  <c r="J1944" i="2" s="1"/>
  <c r="J1945" i="2" s="1"/>
  <c r="J1946" i="2" s="1"/>
  <c r="J1947" i="2" s="1"/>
  <c r="J1948" i="2" s="1"/>
  <c r="J1949" i="2" s="1"/>
  <c r="J1950" i="2" s="1"/>
  <c r="J1951" i="2" s="1"/>
  <c r="J1952" i="2" s="1"/>
  <c r="J1953" i="2" s="1"/>
  <c r="J1954" i="2" s="1"/>
  <c r="J1955" i="2" s="1"/>
  <c r="J1956" i="2" s="1"/>
  <c r="J1957" i="2" s="1"/>
  <c r="J1958" i="2" s="1"/>
  <c r="J1959" i="2" s="1"/>
  <c r="J1960" i="2" s="1"/>
  <c r="J1961" i="2" s="1"/>
  <c r="J1962" i="2" s="1"/>
  <c r="J1963" i="2" s="1"/>
  <c r="J1964" i="2" s="1"/>
  <c r="J1965" i="2" s="1"/>
  <c r="J1966" i="2" s="1"/>
  <c r="J1967" i="2" s="1"/>
  <c r="J1968" i="2" s="1"/>
  <c r="J1969" i="2" s="1"/>
  <c r="J1970" i="2" s="1"/>
  <c r="J1971" i="2" s="1"/>
  <c r="J1972" i="2" s="1"/>
  <c r="J1973" i="2" s="1"/>
  <c r="J1974" i="2" s="1"/>
  <c r="J1975" i="2" s="1"/>
  <c r="J1976" i="2" s="1"/>
  <c r="J1977" i="2" s="1"/>
  <c r="J1978" i="2" s="1"/>
  <c r="J1979" i="2" s="1"/>
  <c r="J1980" i="2" s="1"/>
  <c r="J1981" i="2" s="1"/>
  <c r="J1982" i="2" s="1"/>
  <c r="J1983" i="2" s="1"/>
  <c r="J1984" i="2" s="1"/>
  <c r="J1985" i="2" s="1"/>
  <c r="J1986" i="2" s="1"/>
  <c r="J1987" i="2" s="1"/>
  <c r="J1988" i="2" s="1"/>
  <c r="J1989" i="2" s="1"/>
  <c r="J1990" i="2" s="1"/>
  <c r="J1991" i="2" s="1"/>
  <c r="J1992" i="2" s="1"/>
  <c r="J1993" i="2" s="1"/>
  <c r="J1994" i="2" s="1"/>
  <c r="J1995" i="2" s="1"/>
  <c r="J1996" i="2" s="1"/>
  <c r="J1997" i="2" s="1"/>
  <c r="J1998" i="2" s="1"/>
  <c r="J1999" i="2" s="1"/>
  <c r="J2000" i="2" s="1"/>
  <c r="J2001" i="2" s="1"/>
  <c r="J2002" i="2" s="1"/>
  <c r="J2003" i="2" s="1"/>
  <c r="J2004" i="2" s="1"/>
  <c r="J2005" i="2" s="1"/>
  <c r="J2006" i="2" s="1"/>
  <c r="J2007" i="2" s="1"/>
  <c r="J2008" i="2" s="1"/>
  <c r="J2009" i="2" s="1"/>
  <c r="J2010" i="2" s="1"/>
  <c r="J2011" i="2" s="1"/>
  <c r="J2012" i="2" s="1"/>
  <c r="J2013" i="2" s="1"/>
  <c r="J2014" i="2" s="1"/>
  <c r="J2015" i="2" s="1"/>
  <c r="J2016" i="2" s="1"/>
  <c r="J2017" i="2" s="1"/>
  <c r="J2018" i="2" s="1"/>
  <c r="J2019" i="2" s="1"/>
  <c r="J2020" i="2" s="1"/>
  <c r="J2021" i="2" s="1"/>
  <c r="J2022" i="2" s="1"/>
  <c r="J2023" i="2" s="1"/>
  <c r="J2024" i="2" s="1"/>
  <c r="J2025" i="2" s="1"/>
  <c r="J2026" i="2" s="1"/>
  <c r="J2027" i="2" s="1"/>
  <c r="J2028" i="2" s="1"/>
  <c r="J2029" i="2" s="1"/>
  <c r="J2030" i="2" s="1"/>
  <c r="J2031" i="2" s="1"/>
  <c r="J2032" i="2" s="1"/>
  <c r="J2033" i="2" s="1"/>
  <c r="J2034" i="2" s="1"/>
  <c r="J2035" i="2" s="1"/>
  <c r="J2036" i="2" s="1"/>
  <c r="J2037" i="2" s="1"/>
  <c r="J2038" i="2" s="1"/>
  <c r="J2039" i="2" s="1"/>
  <c r="J2040" i="2" s="1"/>
  <c r="J2041" i="2" s="1"/>
  <c r="J2042" i="2" s="1"/>
  <c r="J2043" i="2" s="1"/>
  <c r="J2044" i="2" s="1"/>
  <c r="J2045" i="2" s="1"/>
  <c r="J2046" i="2" s="1"/>
  <c r="J2047" i="2" s="1"/>
  <c r="J2048" i="2" s="1"/>
  <c r="J2049" i="2" s="1"/>
  <c r="J2050" i="2" s="1"/>
  <c r="J2051" i="2" s="1"/>
  <c r="J2052" i="2" s="1"/>
  <c r="J2053" i="2" s="1"/>
  <c r="J2054" i="2" s="1"/>
  <c r="J2055" i="2" s="1"/>
  <c r="J2056" i="2" s="1"/>
  <c r="J2057" i="2" s="1"/>
  <c r="J2058" i="2" s="1"/>
  <c r="J2059" i="2" s="1"/>
  <c r="J2060" i="2" s="1"/>
  <c r="J2061" i="2" s="1"/>
  <c r="J2062" i="2" s="1"/>
  <c r="J2063" i="2" s="1"/>
  <c r="J2064" i="2" s="1"/>
  <c r="J2065" i="2" s="1"/>
  <c r="J2066" i="2" s="1"/>
  <c r="J2067" i="2" s="1"/>
  <c r="J2068" i="2" s="1"/>
  <c r="J2069" i="2" s="1"/>
  <c r="J2070" i="2" s="1"/>
  <c r="J2071" i="2" s="1"/>
  <c r="J2072" i="2" s="1"/>
  <c r="J2073" i="2" s="1"/>
  <c r="J2074" i="2" s="1"/>
  <c r="J2075" i="2" s="1"/>
  <c r="J2076" i="2" s="1"/>
  <c r="J2077" i="2" s="1"/>
  <c r="J2078" i="2" s="1"/>
  <c r="J2079" i="2" s="1"/>
  <c r="J2080" i="2" s="1"/>
  <c r="J2081" i="2" s="1"/>
  <c r="J2082" i="2" s="1"/>
  <c r="J2083" i="2" s="1"/>
  <c r="J2084" i="2" s="1"/>
  <c r="J2085" i="2" s="1"/>
  <c r="J2086" i="2" s="1"/>
  <c r="J2087" i="2" s="1"/>
  <c r="J2088" i="2" s="1"/>
  <c r="J2089" i="2" s="1"/>
  <c r="J2090" i="2" s="1"/>
  <c r="J804" i="2"/>
  <c r="J805" i="2" s="1"/>
  <c r="J806" i="2" s="1"/>
  <c r="J807" i="2" s="1"/>
  <c r="J808" i="2" s="1"/>
  <c r="J809" i="2" s="1"/>
  <c r="J810" i="2" s="1"/>
  <c r="J811" i="2" s="1"/>
  <c r="J812" i="2" s="1"/>
  <c r="J813" i="2" s="1"/>
  <c r="J814" i="2" s="1"/>
  <c r="J815" i="2" s="1"/>
  <c r="J816" i="2" s="1"/>
  <c r="J817" i="2" s="1"/>
  <c r="J818" i="2" s="1"/>
  <c r="J819" i="2" s="1"/>
  <c r="J820" i="2" s="1"/>
  <c r="J821" i="2" s="1"/>
  <c r="J822" i="2" s="1"/>
  <c r="J823" i="2" s="1"/>
  <c r="J824" i="2" s="1"/>
  <c r="J825" i="2" s="1"/>
  <c r="J826" i="2" s="1"/>
  <c r="J827" i="2" s="1"/>
  <c r="J828" i="2" s="1"/>
  <c r="J829" i="2" s="1"/>
  <c r="J830" i="2" s="1"/>
  <c r="J831" i="2" s="1"/>
  <c r="J832" i="2" s="1"/>
  <c r="J833" i="2" s="1"/>
  <c r="J834" i="2" s="1"/>
  <c r="J835" i="2" s="1"/>
  <c r="J836" i="2" s="1"/>
  <c r="J837" i="2" s="1"/>
  <c r="J838" i="2" s="1"/>
  <c r="J839" i="2" s="1"/>
  <c r="J840" i="2" s="1"/>
  <c r="J841" i="2" s="1"/>
  <c r="J842" i="2" s="1"/>
  <c r="J843" i="2" s="1"/>
  <c r="J844" i="2" s="1"/>
  <c r="J845" i="2" s="1"/>
  <c r="J846" i="2" s="1"/>
  <c r="J847" i="2" s="1"/>
  <c r="J848" i="2" s="1"/>
  <c r="J849" i="2" s="1"/>
  <c r="J850" i="2" s="1"/>
  <c r="J851" i="2" s="1"/>
  <c r="J852" i="2" s="1"/>
  <c r="J853" i="2" s="1"/>
  <c r="J854" i="2" s="1"/>
  <c r="J855" i="2" s="1"/>
  <c r="J856" i="2" s="1"/>
  <c r="J857" i="2" s="1"/>
  <c r="J858" i="2" s="1"/>
  <c r="J859" i="2" s="1"/>
  <c r="J860" i="2" s="1"/>
  <c r="J861" i="2" s="1"/>
  <c r="J862" i="2" s="1"/>
  <c r="J863" i="2" s="1"/>
  <c r="J864" i="2" s="1"/>
  <c r="J865" i="2" s="1"/>
  <c r="J866" i="2" s="1"/>
  <c r="J867" i="2" s="1"/>
  <c r="J868" i="2" s="1"/>
  <c r="J869" i="2" s="1"/>
  <c r="J870" i="2" s="1"/>
  <c r="J871" i="2" s="1"/>
  <c r="J872" i="2" s="1"/>
  <c r="J873" i="2" s="1"/>
  <c r="J874" i="2" s="1"/>
  <c r="J875" i="2" s="1"/>
  <c r="J876" i="2" s="1"/>
  <c r="J877" i="2" s="1"/>
  <c r="J878" i="2" s="1"/>
  <c r="J879" i="2" s="1"/>
  <c r="J880" i="2" s="1"/>
  <c r="J467" i="2"/>
  <c r="J468" i="2" s="1"/>
  <c r="J469" i="2" s="1"/>
  <c r="J470" i="2" s="1"/>
  <c r="J471" i="2" s="1"/>
  <c r="J472" i="2" s="1"/>
  <c r="J473" i="2" s="1"/>
  <c r="J474" i="2" s="1"/>
  <c r="J475" i="2" s="1"/>
  <c r="J476" i="2" s="1"/>
  <c r="J477" i="2" s="1"/>
  <c r="J478" i="2" s="1"/>
  <c r="J479" i="2" s="1"/>
  <c r="J480" i="2" s="1"/>
  <c r="J481" i="2" s="1"/>
  <c r="J482" i="2" s="1"/>
  <c r="J483" i="2" s="1"/>
  <c r="J484" i="2" s="1"/>
  <c r="J485" i="2" s="1"/>
  <c r="J486" i="2" s="1"/>
  <c r="J487" i="2" s="1"/>
  <c r="J488" i="2" s="1"/>
  <c r="J489" i="2" s="1"/>
  <c r="J490" i="2" s="1"/>
  <c r="J491" i="2" s="1"/>
  <c r="J492" i="2" s="1"/>
  <c r="J493" i="2" s="1"/>
  <c r="J494" i="2" s="1"/>
  <c r="J495" i="2" s="1"/>
  <c r="J496" i="2" s="1"/>
  <c r="J497" i="2" s="1"/>
  <c r="J498" i="2" s="1"/>
  <c r="J499" i="2" s="1"/>
  <c r="J500" i="2" s="1"/>
  <c r="J501" i="2" s="1"/>
  <c r="J502" i="2" s="1"/>
  <c r="J503" i="2" s="1"/>
  <c r="J504" i="2" s="1"/>
  <c r="J505" i="2" s="1"/>
  <c r="J506" i="2" s="1"/>
  <c r="J507" i="2" s="1"/>
  <c r="J508" i="2" s="1"/>
  <c r="J509" i="2" s="1"/>
  <c r="J510" i="2" s="1"/>
  <c r="J511" i="2" s="1"/>
  <c r="J512" i="2" s="1"/>
  <c r="J513" i="2" s="1"/>
  <c r="J514" i="2" s="1"/>
  <c r="J515" i="2" s="1"/>
  <c r="J516" i="2" s="1"/>
  <c r="J517" i="2" s="1"/>
  <c r="J518" i="2" s="1"/>
  <c r="J519" i="2" s="1"/>
  <c r="J520" i="2" s="1"/>
  <c r="J521" i="2" s="1"/>
  <c r="J522" i="2" s="1"/>
  <c r="J523" i="2" s="1"/>
  <c r="J524" i="2" s="1"/>
  <c r="J525" i="2" s="1"/>
  <c r="J526" i="2" s="1"/>
  <c r="J527" i="2" s="1"/>
  <c r="J528" i="2" s="1"/>
  <c r="J529" i="2" s="1"/>
  <c r="J530" i="2" s="1"/>
  <c r="J531" i="2" s="1"/>
  <c r="J532" i="2" s="1"/>
  <c r="J533" i="2" s="1"/>
  <c r="J534" i="2" s="1"/>
  <c r="J535" i="2" s="1"/>
  <c r="J536" i="2" s="1"/>
  <c r="J9232" i="2"/>
  <c r="J9233" i="2" s="1"/>
  <c r="J9234" i="2" s="1"/>
  <c r="J9235" i="2" s="1"/>
  <c r="J9236" i="2" s="1"/>
  <c r="J9237" i="2" s="1"/>
  <c r="J9238" i="2" s="1"/>
  <c r="J9239" i="2" s="1"/>
  <c r="J9240" i="2" s="1"/>
  <c r="J9241" i="2" s="1"/>
  <c r="J9242" i="2" s="1"/>
  <c r="J9243" i="2" s="1"/>
  <c r="J9244" i="2" s="1"/>
  <c r="J9245" i="2" s="1"/>
  <c r="J9246" i="2" s="1"/>
  <c r="J9247" i="2" s="1"/>
  <c r="J9248" i="2" s="1"/>
  <c r="J9249" i="2" s="1"/>
  <c r="J9250" i="2" s="1"/>
  <c r="J9251" i="2" s="1"/>
  <c r="J9252" i="2" s="1"/>
  <c r="J9253" i="2" s="1"/>
  <c r="J9254" i="2" s="1"/>
  <c r="J9255" i="2" s="1"/>
  <c r="J9256" i="2" s="1"/>
  <c r="J9257" i="2" s="1"/>
  <c r="J9258" i="2" s="1"/>
  <c r="J9259" i="2" s="1"/>
  <c r="J9260" i="2" s="1"/>
  <c r="J9261" i="2" s="1"/>
  <c r="J9262" i="2" s="1"/>
  <c r="J9263" i="2" s="1"/>
  <c r="J9264" i="2" s="1"/>
  <c r="J9265" i="2" s="1"/>
  <c r="J9266" i="2" s="1"/>
  <c r="J9267" i="2" s="1"/>
  <c r="J9268" i="2" s="1"/>
  <c r="J9269" i="2" s="1"/>
  <c r="J9270" i="2" s="1"/>
  <c r="J9271" i="2" s="1"/>
  <c r="J9272" i="2" s="1"/>
  <c r="J9273" i="2" s="1"/>
  <c r="J9274" i="2" s="1"/>
  <c r="J9275" i="2" s="1"/>
  <c r="J9276" i="2" s="1"/>
  <c r="J9277" i="2" s="1"/>
  <c r="J9278" i="2" s="1"/>
  <c r="J9279" i="2" s="1"/>
  <c r="J9280" i="2" s="1"/>
  <c r="J9281" i="2" s="1"/>
  <c r="J9282" i="2" s="1"/>
  <c r="J10884" i="2"/>
  <c r="J10885" i="2" s="1"/>
  <c r="J10886" i="2" s="1"/>
  <c r="J10887" i="2" s="1"/>
  <c r="J10888" i="2" s="1"/>
  <c r="J10889" i="2" s="1"/>
  <c r="J10890" i="2" s="1"/>
  <c r="J10891" i="2" s="1"/>
  <c r="J10892" i="2" s="1"/>
  <c r="J10893" i="2" s="1"/>
  <c r="J10894" i="2" s="1"/>
  <c r="J10895" i="2" s="1"/>
  <c r="J10896" i="2" s="1"/>
  <c r="J10897" i="2" s="1"/>
  <c r="J10898" i="2" s="1"/>
  <c r="J10899" i="2" s="1"/>
  <c r="J10900" i="2" s="1"/>
  <c r="J10901" i="2" s="1"/>
  <c r="J10902" i="2" s="1"/>
  <c r="J10903" i="2" s="1"/>
  <c r="J10904" i="2" s="1"/>
  <c r="J10905" i="2" s="1"/>
  <c r="J10906" i="2" s="1"/>
  <c r="J10907" i="2" s="1"/>
  <c r="J10908" i="2" s="1"/>
  <c r="J10909" i="2" s="1"/>
  <c r="J10910" i="2" s="1"/>
  <c r="J10911" i="2" s="1"/>
  <c r="J10912" i="2" s="1"/>
  <c r="J10913" i="2" s="1"/>
  <c r="J10914" i="2" s="1"/>
  <c r="J10915" i="2" s="1"/>
  <c r="J10916" i="2" s="1"/>
  <c r="J10917" i="2" s="1"/>
  <c r="J10918" i="2" s="1"/>
  <c r="J10919" i="2" s="1"/>
  <c r="J10920" i="2" s="1"/>
  <c r="J10921" i="2" s="1"/>
  <c r="J10922" i="2" s="1"/>
  <c r="J10923" i="2" s="1"/>
  <c r="J10924" i="2" s="1"/>
  <c r="J10925" i="2" s="1"/>
  <c r="J10926" i="2" s="1"/>
  <c r="J10927" i="2" s="1"/>
  <c r="J10928" i="2" s="1"/>
  <c r="J10929" i="2" s="1"/>
  <c r="J10930" i="2" s="1"/>
  <c r="J10931" i="2" s="1"/>
  <c r="J10932" i="2" s="1"/>
  <c r="J10933" i="2" s="1"/>
  <c r="J10934" i="2" s="1"/>
  <c r="J10935" i="2" s="1"/>
  <c r="J10936" i="2" s="1"/>
  <c r="J10937" i="2" s="1"/>
  <c r="J10938" i="2" s="1"/>
  <c r="J10939" i="2" s="1"/>
  <c r="J10940" i="2" s="1"/>
  <c r="J10941" i="2" s="1"/>
  <c r="J10942" i="2" s="1"/>
  <c r="J10943" i="2" s="1"/>
  <c r="J10944" i="2" s="1"/>
  <c r="J10945" i="2" s="1"/>
  <c r="J10946" i="2" s="1"/>
  <c r="J10947" i="2" s="1"/>
  <c r="J10948" i="2" s="1"/>
  <c r="J10949" i="2" s="1"/>
  <c r="J10950" i="2" s="1"/>
  <c r="J10951" i="2" s="1"/>
  <c r="J10952" i="2" s="1"/>
  <c r="J10953" i="2" s="1"/>
  <c r="J10954" i="2" s="1"/>
  <c r="J10955" i="2" s="1"/>
  <c r="J10956" i="2" s="1"/>
  <c r="J10957" i="2" s="1"/>
  <c r="J10958" i="2" s="1"/>
  <c r="J10959" i="2" s="1"/>
  <c r="J10960" i="2" s="1"/>
  <c r="J10961" i="2" s="1"/>
  <c r="J10962" i="2" s="1"/>
  <c r="J10963" i="2" s="1"/>
  <c r="J10964" i="2" s="1"/>
  <c r="J10965" i="2" s="1"/>
  <c r="J10966" i="2" s="1"/>
  <c r="J10967" i="2" s="1"/>
  <c r="J10968" i="2" s="1"/>
  <c r="J10969" i="2" s="1"/>
  <c r="J10970" i="2" s="1"/>
  <c r="J10971" i="2" s="1"/>
  <c r="J10972" i="2" s="1"/>
  <c r="J10973" i="2" s="1"/>
  <c r="J10974" i="2" s="1"/>
  <c r="J10975" i="2" s="1"/>
  <c r="J10976" i="2" s="1"/>
  <c r="J10977" i="2" s="1"/>
  <c r="J10978" i="2" s="1"/>
  <c r="J10979" i="2" s="1"/>
  <c r="J10980" i="2" s="1"/>
  <c r="J10981" i="2" s="1"/>
  <c r="J10982" i="2" s="1"/>
  <c r="J10983" i="2" s="1"/>
  <c r="J10984" i="2" s="1"/>
  <c r="J10985" i="2" s="1"/>
  <c r="J10986" i="2" s="1"/>
  <c r="J10987" i="2" s="1"/>
  <c r="J10988" i="2" s="1"/>
  <c r="J10989" i="2" s="1"/>
  <c r="J10990" i="2" s="1"/>
  <c r="J10991" i="2" s="1"/>
  <c r="J10992" i="2" s="1"/>
  <c r="J10993" i="2" s="1"/>
  <c r="J10994" i="2" s="1"/>
  <c r="J10995" i="2" s="1"/>
  <c r="J10996" i="2" s="1"/>
  <c r="J10997" i="2" s="1"/>
  <c r="J10998" i="2" s="1"/>
  <c r="J10999" i="2" s="1"/>
  <c r="J11000" i="2" s="1"/>
  <c r="J11001" i="2" s="1"/>
  <c r="J11002" i="2" s="1"/>
  <c r="J11003" i="2" s="1"/>
  <c r="J11004" i="2" s="1"/>
  <c r="J11005" i="2" s="1"/>
  <c r="J11006" i="2" s="1"/>
  <c r="J11007" i="2" s="1"/>
  <c r="J11008" i="2" s="1"/>
  <c r="J11009" i="2" s="1"/>
  <c r="J11010" i="2" s="1"/>
  <c r="J11011" i="2" s="1"/>
  <c r="J11012" i="2" s="1"/>
  <c r="J11013" i="2" s="1"/>
  <c r="J11014" i="2" s="1"/>
  <c r="J11015" i="2" s="1"/>
  <c r="J11016" i="2" s="1"/>
  <c r="J11017" i="2" s="1"/>
  <c r="J11018" i="2" s="1"/>
  <c r="J11019" i="2" s="1"/>
  <c r="J11020" i="2" s="1"/>
  <c r="J11021" i="2" s="1"/>
  <c r="J11022" i="2" s="1"/>
  <c r="J11023" i="2" s="1"/>
  <c r="J11024" i="2" s="1"/>
  <c r="J11025" i="2" s="1"/>
  <c r="J11026" i="2" s="1"/>
  <c r="J11027" i="2" s="1"/>
  <c r="J11028" i="2" s="1"/>
  <c r="J11029" i="2" s="1"/>
  <c r="J11030" i="2" s="1"/>
  <c r="J11031" i="2" s="1"/>
  <c r="J11032" i="2" s="1"/>
  <c r="J11033" i="2" s="1"/>
  <c r="J11034" i="2" s="1"/>
  <c r="J11035" i="2" s="1"/>
  <c r="J11036" i="2" s="1"/>
  <c r="J11037" i="2" s="1"/>
  <c r="J11038" i="2" s="1"/>
  <c r="J11039" i="2" s="1"/>
  <c r="J6172" i="2"/>
  <c r="J6173" i="2" s="1"/>
  <c r="J6174" i="2" s="1"/>
  <c r="J6175" i="2" s="1"/>
  <c r="J6176" i="2" s="1"/>
  <c r="J6177" i="2" s="1"/>
  <c r="J6178" i="2" s="1"/>
  <c r="J6179" i="2" s="1"/>
  <c r="J6180" i="2" s="1"/>
  <c r="J6181" i="2" s="1"/>
  <c r="J6182" i="2" s="1"/>
  <c r="J6183" i="2" s="1"/>
  <c r="J6184" i="2" s="1"/>
  <c r="J6185" i="2" s="1"/>
  <c r="J6186" i="2" s="1"/>
  <c r="J6187" i="2" s="1"/>
  <c r="J6188" i="2" s="1"/>
  <c r="J6189" i="2" s="1"/>
  <c r="J6190" i="2" s="1"/>
  <c r="J5379" i="2"/>
  <c r="J5380" i="2" s="1"/>
  <c r="J5381" i="2" s="1"/>
  <c r="J5382" i="2" s="1"/>
  <c r="J5383" i="2" s="1"/>
  <c r="J5384" i="2" s="1"/>
  <c r="J5385" i="2" s="1"/>
  <c r="J5386" i="2" s="1"/>
  <c r="J5387" i="2" s="1"/>
  <c r="J5388" i="2" s="1"/>
  <c r="J5389" i="2" s="1"/>
  <c r="J5390" i="2" s="1"/>
  <c r="J5391" i="2" s="1"/>
  <c r="J5392" i="2" s="1"/>
  <c r="J5393" i="2" s="1"/>
  <c r="J5394" i="2" s="1"/>
  <c r="J5395" i="2" s="1"/>
  <c r="J5396" i="2" s="1"/>
  <c r="J5397" i="2" s="1"/>
  <c r="J5398" i="2" s="1"/>
  <c r="J5399" i="2" s="1"/>
  <c r="J5400" i="2" s="1"/>
  <c r="J5401" i="2" s="1"/>
  <c r="J5402" i="2" s="1"/>
  <c r="J5403" i="2" s="1"/>
  <c r="J5404" i="2" s="1"/>
  <c r="J5405" i="2" s="1"/>
  <c r="J5406" i="2" s="1"/>
  <c r="J5407" i="2" s="1"/>
  <c r="J5408" i="2" s="1"/>
  <c r="J5409" i="2" s="1"/>
  <c r="J5410" i="2" s="1"/>
  <c r="J5411" i="2" s="1"/>
  <c r="J5412" i="2" s="1"/>
  <c r="J5413" i="2" s="1"/>
  <c r="J5414" i="2" s="1"/>
  <c r="J5415" i="2" s="1"/>
  <c r="J5416" i="2" s="1"/>
  <c r="J5417" i="2" s="1"/>
  <c r="J5418" i="2" s="1"/>
  <c r="J5419" i="2" s="1"/>
  <c r="J5420" i="2" s="1"/>
  <c r="J5421" i="2" s="1"/>
  <c r="J5422" i="2" s="1"/>
  <c r="J5423" i="2" s="1"/>
  <c r="J5424" i="2" s="1"/>
  <c r="J5425" i="2" s="1"/>
  <c r="J5426" i="2" s="1"/>
  <c r="J5427" i="2" s="1"/>
  <c r="J5428" i="2" s="1"/>
  <c r="J5429" i="2" s="1"/>
  <c r="J5430" i="2" s="1"/>
  <c r="J5431" i="2" s="1"/>
  <c r="J5432" i="2" s="1"/>
  <c r="J5433" i="2" s="1"/>
  <c r="J5434" i="2" s="1"/>
  <c r="J5435" i="2" s="1"/>
  <c r="J5436" i="2" s="1"/>
  <c r="J5437" i="2" s="1"/>
  <c r="J5438" i="2" s="1"/>
  <c r="J5439" i="2" s="1"/>
  <c r="J5440" i="2" s="1"/>
  <c r="J5441" i="2" s="1"/>
  <c r="J5442" i="2" s="1"/>
  <c r="J5443" i="2" s="1"/>
  <c r="J5444" i="2" s="1"/>
  <c r="J5445" i="2" s="1"/>
  <c r="J5446" i="2" s="1"/>
  <c r="J5447" i="2" s="1"/>
  <c r="J5448" i="2" s="1"/>
  <c r="J5449" i="2" s="1"/>
  <c r="J5450" i="2" s="1"/>
  <c r="J5451" i="2" s="1"/>
  <c r="J5452" i="2" s="1"/>
  <c r="J5453" i="2" s="1"/>
  <c r="J5454" i="2" s="1"/>
  <c r="J5455" i="2" s="1"/>
  <c r="J5456" i="2" s="1"/>
  <c r="J5457" i="2" s="1"/>
  <c r="J5458" i="2" s="1"/>
  <c r="J5459" i="2" s="1"/>
  <c r="J5460" i="2" s="1"/>
  <c r="J5461" i="2" s="1"/>
  <c r="J5462" i="2" s="1"/>
  <c r="J5463" i="2" s="1"/>
  <c r="J5464" i="2" s="1"/>
  <c r="J5465" i="2" s="1"/>
  <c r="J5466" i="2" s="1"/>
  <c r="J5467" i="2" s="1"/>
  <c r="J5468" i="2" s="1"/>
  <c r="J5469" i="2" s="1"/>
  <c r="J5470" i="2" s="1"/>
  <c r="J5471" i="2" s="1"/>
  <c r="J5472" i="2" s="1"/>
  <c r="J5473" i="2" s="1"/>
  <c r="J5474" i="2" s="1"/>
  <c r="J5475" i="2" s="1"/>
  <c r="J5476" i="2" s="1"/>
  <c r="J5477" i="2" s="1"/>
  <c r="J5478" i="2" s="1"/>
  <c r="J5479" i="2" s="1"/>
  <c r="J5480" i="2" s="1"/>
  <c r="J5481" i="2" s="1"/>
  <c r="J5482" i="2" s="1"/>
  <c r="J5483" i="2" s="1"/>
  <c r="J5484" i="2" s="1"/>
  <c r="J5485" i="2" s="1"/>
  <c r="J5486" i="2" s="1"/>
  <c r="J5487" i="2" s="1"/>
  <c r="J5488" i="2" s="1"/>
  <c r="J5489" i="2" s="1"/>
  <c r="J5490" i="2" s="1"/>
  <c r="J5491" i="2" s="1"/>
  <c r="J5492" i="2" s="1"/>
  <c r="J5493" i="2" s="1"/>
  <c r="J5494" i="2" s="1"/>
  <c r="J5495" i="2" s="1"/>
  <c r="J5496" i="2" s="1"/>
  <c r="J5497" i="2" s="1"/>
  <c r="J5498" i="2" s="1"/>
  <c r="J5499" i="2" s="1"/>
  <c r="J5500" i="2" s="1"/>
  <c r="J5501" i="2" s="1"/>
  <c r="J5502" i="2" s="1"/>
  <c r="J5503" i="2" s="1"/>
  <c r="J5504" i="2" s="1"/>
  <c r="J1596" i="2"/>
  <c r="J1597" i="2" s="1"/>
  <c r="J1598" i="2" s="1"/>
  <c r="J1599" i="2" s="1"/>
  <c r="J1600" i="2" s="1"/>
  <c r="J1601" i="2" s="1"/>
  <c r="J1602" i="2" s="1"/>
  <c r="J1603" i="2" s="1"/>
  <c r="J1604" i="2" s="1"/>
  <c r="J1605" i="2" s="1"/>
  <c r="J1606" i="2" s="1"/>
  <c r="J1607" i="2" s="1"/>
  <c r="J1608" i="2" s="1"/>
  <c r="J1609" i="2" s="1"/>
  <c r="J1610" i="2" s="1"/>
  <c r="J1611" i="2" s="1"/>
  <c r="J1612" i="2" s="1"/>
  <c r="J1613" i="2" s="1"/>
  <c r="J1614" i="2" s="1"/>
  <c r="J1615" i="2" s="1"/>
  <c r="J1616" i="2" s="1"/>
  <c r="J1617" i="2" s="1"/>
  <c r="J1618" i="2" s="1"/>
  <c r="J1619" i="2" s="1"/>
  <c r="J1620" i="2" s="1"/>
  <c r="J1621" i="2" s="1"/>
  <c r="J1622" i="2" s="1"/>
  <c r="J1623" i="2" s="1"/>
  <c r="J1624" i="2" s="1"/>
  <c r="J1625" i="2" s="1"/>
  <c r="J1626" i="2" s="1"/>
  <c r="J1627" i="2" s="1"/>
  <c r="J1628" i="2" s="1"/>
  <c r="J1629" i="2" s="1"/>
  <c r="J1630" i="2" s="1"/>
  <c r="J1631" i="2" s="1"/>
  <c r="J1632" i="2" s="1"/>
  <c r="J1633" i="2" s="1"/>
  <c r="J1634" i="2" s="1"/>
  <c r="J1635" i="2" s="1"/>
  <c r="J1636" i="2" s="1"/>
  <c r="J1637" i="2" s="1"/>
  <c r="J1638" i="2" s="1"/>
  <c r="J1639" i="2" s="1"/>
  <c r="J1640" i="2" s="1"/>
  <c r="J1641" i="2" s="1"/>
  <c r="J1642" i="2" s="1"/>
  <c r="J1643" i="2" s="1"/>
  <c r="J3808" i="2"/>
  <c r="J3809" i="2" s="1"/>
  <c r="J3810" i="2" s="1"/>
  <c r="J3811" i="2" s="1"/>
  <c r="J3812" i="2" s="1"/>
  <c r="J3813" i="2" s="1"/>
  <c r="J3814" i="2" s="1"/>
  <c r="J3815" i="2" s="1"/>
  <c r="J3816" i="2" s="1"/>
  <c r="J3817" i="2" s="1"/>
  <c r="J3818" i="2" s="1"/>
  <c r="J3819" i="2" s="1"/>
  <c r="J3820" i="2" s="1"/>
  <c r="J3821" i="2" s="1"/>
  <c r="J3822" i="2" s="1"/>
  <c r="J3823" i="2" s="1"/>
  <c r="J3824" i="2" s="1"/>
  <c r="J3825" i="2" s="1"/>
  <c r="J3826" i="2" s="1"/>
  <c r="J3827" i="2" s="1"/>
  <c r="J3828" i="2" s="1"/>
  <c r="J3829" i="2" s="1"/>
  <c r="J3830" i="2" s="1"/>
  <c r="J3831" i="2" s="1"/>
  <c r="J3832" i="2" s="1"/>
  <c r="J3833" i="2" s="1"/>
  <c r="J3834" i="2" s="1"/>
  <c r="J3835" i="2" s="1"/>
  <c r="J3836" i="2" s="1"/>
  <c r="J3837" i="2" s="1"/>
  <c r="J3838" i="2" s="1"/>
  <c r="J3839" i="2" s="1"/>
  <c r="J3840" i="2" s="1"/>
  <c r="J3841" i="2" s="1"/>
  <c r="J3842" i="2" s="1"/>
  <c r="J3843" i="2" s="1"/>
  <c r="J3844" i="2" s="1"/>
  <c r="J3845" i="2" s="1"/>
  <c r="J3846" i="2" s="1"/>
  <c r="J3847" i="2" s="1"/>
  <c r="J3848" i="2" s="1"/>
  <c r="J3849" i="2" s="1"/>
  <c r="J3850" i="2" s="1"/>
  <c r="J3851" i="2" s="1"/>
  <c r="J3852" i="2" s="1"/>
  <c r="J3853" i="2" s="1"/>
  <c r="J3854" i="2" s="1"/>
  <c r="J3855" i="2" s="1"/>
  <c r="J3856" i="2" s="1"/>
  <c r="J3857" i="2" s="1"/>
  <c r="J3858" i="2" s="1"/>
  <c r="J3859" i="2" s="1"/>
  <c r="J3860" i="2" s="1"/>
  <c r="J3861" i="2" s="1"/>
  <c r="J3862" i="2" s="1"/>
  <c r="J3863" i="2" s="1"/>
  <c r="J3864" i="2" s="1"/>
  <c r="J3865" i="2" s="1"/>
  <c r="J3866" i="2" s="1"/>
  <c r="J3867" i="2" s="1"/>
  <c r="J3868" i="2" s="1"/>
  <c r="J3869" i="2" s="1"/>
  <c r="J3870" i="2" s="1"/>
  <c r="J3871" i="2" s="1"/>
  <c r="J3872" i="2" s="1"/>
  <c r="J3873" i="2" s="1"/>
  <c r="J3874" i="2" s="1"/>
  <c r="J3875" i="2" s="1"/>
  <c r="J3876" i="2" s="1"/>
  <c r="J3877" i="2" s="1"/>
  <c r="J3878" i="2" s="1"/>
  <c r="J3879" i="2" s="1"/>
  <c r="J3880" i="2" s="1"/>
  <c r="J3881" i="2" s="1"/>
  <c r="J3882" i="2" s="1"/>
  <c r="J3883" i="2" s="1"/>
  <c r="J3884" i="2" s="1"/>
  <c r="J3885" i="2" s="1"/>
  <c r="J3886" i="2" s="1"/>
  <c r="J3887" i="2" s="1"/>
  <c r="J3888" i="2" s="1"/>
  <c r="J3889" i="2" s="1"/>
  <c r="J3890" i="2" s="1"/>
  <c r="J3891" i="2" s="1"/>
  <c r="J3892" i="2" s="1"/>
  <c r="J3893" i="2" s="1"/>
  <c r="J3894" i="2" s="1"/>
  <c r="J3895" i="2" s="1"/>
  <c r="J3896" i="2" s="1"/>
  <c r="J3897" i="2" s="1"/>
  <c r="J3898" i="2" s="1"/>
  <c r="J3899" i="2" s="1"/>
  <c r="J3900" i="2" s="1"/>
  <c r="J3901" i="2" s="1"/>
  <c r="J3902" i="2" s="1"/>
  <c r="J3903" i="2" s="1"/>
  <c r="J3904" i="2" s="1"/>
  <c r="J3905" i="2" s="1"/>
  <c r="J3906" i="2" s="1"/>
  <c r="J3907" i="2" s="1"/>
  <c r="J3908" i="2" s="1"/>
  <c r="J3909" i="2" s="1"/>
  <c r="J3910" i="2" s="1"/>
  <c r="J3911" i="2" s="1"/>
  <c r="J3912" i="2" s="1"/>
  <c r="J3913" i="2" s="1"/>
  <c r="J3914" i="2" s="1"/>
  <c r="J3915" i="2" s="1"/>
  <c r="J3916" i="2" s="1"/>
  <c r="J3917" i="2" s="1"/>
  <c r="J3918" i="2" s="1"/>
  <c r="J3919" i="2" s="1"/>
  <c r="J3920" i="2" s="1"/>
  <c r="J3921" i="2" s="1"/>
  <c r="J3922" i="2" s="1"/>
  <c r="J3923" i="2" s="1"/>
  <c r="J3924" i="2" s="1"/>
  <c r="J3925" i="2" s="1"/>
  <c r="J3926" i="2" s="1"/>
  <c r="J3927" i="2" s="1"/>
  <c r="J3928" i="2" s="1"/>
  <c r="J3929" i="2" s="1"/>
  <c r="J3930" i="2" s="1"/>
  <c r="J3931" i="2" s="1"/>
  <c r="J3932" i="2" s="1"/>
  <c r="J3933" i="2" s="1"/>
  <c r="J3934" i="2" s="1"/>
  <c r="J3935" i="2" s="1"/>
  <c r="J3936" i="2" s="1"/>
  <c r="J3937" i="2" s="1"/>
  <c r="J3938" i="2" s="1"/>
  <c r="J3939" i="2" s="1"/>
  <c r="J3940" i="2" s="1"/>
  <c r="J3941" i="2" s="1"/>
  <c r="J3942" i="2" s="1"/>
  <c r="J408" i="2"/>
  <c r="J409" i="2" s="1"/>
  <c r="J410" i="2" s="1"/>
  <c r="J411" i="2" s="1"/>
  <c r="J412" i="2" s="1"/>
  <c r="J413" i="2" s="1"/>
  <c r="J414" i="2" s="1"/>
  <c r="J415" i="2" s="1"/>
  <c r="J416" i="2" s="1"/>
  <c r="J417" i="2" s="1"/>
  <c r="J418" i="2" s="1"/>
  <c r="J419" i="2" s="1"/>
  <c r="J420" i="2" s="1"/>
  <c r="J421" i="2" s="1"/>
  <c r="J422" i="2" s="1"/>
  <c r="J423" i="2" s="1"/>
  <c r="J424" i="2" s="1"/>
  <c r="J425" i="2" s="1"/>
  <c r="J426" i="2" s="1"/>
  <c r="J427" i="2" s="1"/>
  <c r="J428" i="2" s="1"/>
  <c r="J429" i="2" s="1"/>
  <c r="J430" i="2" s="1"/>
  <c r="J431" i="2" s="1"/>
  <c r="J432" i="2" s="1"/>
  <c r="J433" i="2" s="1"/>
  <c r="J434" i="2" s="1"/>
  <c r="J435" i="2" s="1"/>
  <c r="J436" i="2" s="1"/>
  <c r="J437" i="2" s="1"/>
  <c r="J438" i="2" s="1"/>
  <c r="J439" i="2" s="1"/>
  <c r="J440" i="2" s="1"/>
  <c r="J441" i="2" s="1"/>
  <c r="J442" i="2" s="1"/>
  <c r="J443" i="2" s="1"/>
  <c r="J444" i="2" s="1"/>
  <c r="J445" i="2" s="1"/>
  <c r="J446" i="2" s="1"/>
  <c r="J447" i="2" s="1"/>
  <c r="J448" i="2" s="1"/>
  <c r="J449" i="2" s="1"/>
  <c r="J450" i="2" s="1"/>
  <c r="J451" i="2" s="1"/>
  <c r="J452" i="2" s="1"/>
  <c r="J453" i="2" s="1"/>
  <c r="J454" i="2" s="1"/>
  <c r="J455" i="2" s="1"/>
  <c r="J456" i="2" s="1"/>
  <c r="J457" i="2" s="1"/>
  <c r="J458" i="2" s="1"/>
  <c r="J459" i="2" s="1"/>
  <c r="J460" i="2" s="1"/>
  <c r="J461" i="2" s="1"/>
  <c r="J462" i="2" s="1"/>
  <c r="J463" i="2" s="1"/>
  <c r="J464" i="2" s="1"/>
  <c r="J465" i="2" s="1"/>
  <c r="J466" i="2" s="1"/>
  <c r="J10664" i="2"/>
  <c r="J10665" i="2" s="1"/>
  <c r="J10666" i="2" s="1"/>
  <c r="J10667" i="2" s="1"/>
  <c r="J10668" i="2" s="1"/>
  <c r="J10669" i="2" s="1"/>
  <c r="J10670" i="2" s="1"/>
  <c r="J10671" i="2" s="1"/>
  <c r="J10672" i="2" s="1"/>
  <c r="J10673" i="2" s="1"/>
  <c r="J10674" i="2" s="1"/>
  <c r="J10675" i="2" s="1"/>
  <c r="J10676" i="2" s="1"/>
  <c r="J10677" i="2" s="1"/>
  <c r="J10678" i="2" s="1"/>
  <c r="J10679" i="2" s="1"/>
  <c r="J10680" i="2" s="1"/>
  <c r="J10681" i="2" s="1"/>
  <c r="J10682" i="2" s="1"/>
  <c r="J10683" i="2" s="1"/>
  <c r="J10684" i="2" s="1"/>
  <c r="J10685" i="2" s="1"/>
  <c r="J10686" i="2" s="1"/>
  <c r="J10687" i="2" s="1"/>
  <c r="J10688" i="2" s="1"/>
  <c r="J10689" i="2" s="1"/>
  <c r="J10690" i="2" s="1"/>
  <c r="J10691" i="2" s="1"/>
  <c r="J10692" i="2" s="1"/>
  <c r="J10693" i="2" s="1"/>
  <c r="J10694" i="2" s="1"/>
  <c r="J10695" i="2" s="1"/>
  <c r="J8080" i="2"/>
  <c r="J8081" i="2" s="1"/>
  <c r="J8082" i="2" s="1"/>
  <c r="J8083" i="2" s="1"/>
  <c r="J8084" i="2" s="1"/>
  <c r="J8085" i="2" s="1"/>
  <c r="J8086" i="2" s="1"/>
  <c r="J8087" i="2" s="1"/>
  <c r="J8088" i="2" s="1"/>
  <c r="J8089" i="2" s="1"/>
  <c r="J8090" i="2" s="1"/>
  <c r="J8091" i="2" s="1"/>
  <c r="J8092" i="2" s="1"/>
  <c r="J8093" i="2" s="1"/>
  <c r="J8094" i="2" s="1"/>
  <c r="J8095" i="2" s="1"/>
  <c r="J8096" i="2" s="1"/>
  <c r="J8097" i="2" s="1"/>
  <c r="J8098" i="2" s="1"/>
  <c r="J8099" i="2" s="1"/>
  <c r="J8100" i="2" s="1"/>
  <c r="J8101" i="2" s="1"/>
  <c r="J8102" i="2" s="1"/>
  <c r="J8103" i="2" s="1"/>
  <c r="J8104" i="2" s="1"/>
  <c r="J8105" i="2" s="1"/>
  <c r="J8106" i="2" s="1"/>
  <c r="J8107" i="2" s="1"/>
  <c r="J8108" i="2" s="1"/>
  <c r="J8109" i="2" s="1"/>
  <c r="J8110" i="2" s="1"/>
  <c r="J8111" i="2" s="1"/>
  <c r="J8112" i="2" s="1"/>
  <c r="J8113" i="2" s="1"/>
  <c r="J8114" i="2" s="1"/>
  <c r="J8115" i="2" s="1"/>
  <c r="J8116" i="2" s="1"/>
  <c r="J8117" i="2" s="1"/>
  <c r="J8118" i="2" s="1"/>
  <c r="J8119" i="2" s="1"/>
  <c r="J8120" i="2" s="1"/>
  <c r="J8121" i="2" s="1"/>
  <c r="J8122" i="2" s="1"/>
  <c r="J8123" i="2" s="1"/>
  <c r="J8124" i="2" s="1"/>
  <c r="J8125" i="2" s="1"/>
  <c r="J8126" i="2" s="1"/>
  <c r="J8127" i="2" s="1"/>
  <c r="J8128" i="2" s="1"/>
  <c r="J8129" i="2" s="1"/>
  <c r="J8130" i="2" s="1"/>
  <c r="J8131" i="2" s="1"/>
  <c r="J8132" i="2" s="1"/>
  <c r="J8133" i="2" s="1"/>
  <c r="J8134" i="2" s="1"/>
  <c r="J8135" i="2" s="1"/>
  <c r="J8136" i="2" s="1"/>
  <c r="J8137" i="2" s="1"/>
  <c r="J8138" i="2" s="1"/>
  <c r="J8139" i="2" s="1"/>
  <c r="J8140" i="2" s="1"/>
  <c r="J8141" i="2" s="1"/>
  <c r="J8142" i="2" s="1"/>
  <c r="J8143" i="2" s="1"/>
  <c r="J8144" i="2" s="1"/>
  <c r="J8145" i="2" s="1"/>
  <c r="J8146" i="2" s="1"/>
  <c r="J8147" i="2" s="1"/>
  <c r="J8148" i="2" s="1"/>
  <c r="J8149" i="2" s="1"/>
  <c r="J8150" i="2" s="1"/>
  <c r="J8151" i="2" s="1"/>
  <c r="J8152" i="2" s="1"/>
  <c r="J8153" i="2" s="1"/>
  <c r="J8154" i="2" s="1"/>
  <c r="J8155" i="2" s="1"/>
  <c r="J8156" i="2" s="1"/>
  <c r="J8157" i="2" s="1"/>
  <c r="J8158" i="2" s="1"/>
  <c r="J8159" i="2" s="1"/>
  <c r="J8160" i="2" s="1"/>
  <c r="J8161" i="2" s="1"/>
  <c r="J8162" i="2" s="1"/>
  <c r="J8163" i="2" s="1"/>
  <c r="J8164" i="2" s="1"/>
  <c r="J8165" i="2" s="1"/>
  <c r="J8166" i="2" s="1"/>
  <c r="J8167" i="2" s="1"/>
  <c r="J8168" i="2" s="1"/>
  <c r="J8169" i="2" s="1"/>
  <c r="J8170" i="2" s="1"/>
  <c r="J8171" i="2" s="1"/>
  <c r="J8172" i="2" s="1"/>
  <c r="J8173" i="2" s="1"/>
  <c r="J8174" i="2" s="1"/>
  <c r="J8175" i="2" s="1"/>
  <c r="J8176" i="2" s="1"/>
  <c r="J8177" i="2" s="1"/>
  <c r="J8178" i="2" s="1"/>
  <c r="J8179" i="2" s="1"/>
  <c r="J8180" i="2" s="1"/>
  <c r="J8181" i="2" s="1"/>
  <c r="J8182" i="2" s="1"/>
  <c r="J8183" i="2" s="1"/>
  <c r="J8184" i="2" s="1"/>
  <c r="J8185" i="2" s="1"/>
  <c r="J8186" i="2" s="1"/>
  <c r="J8187" i="2" s="1"/>
  <c r="J8188" i="2" s="1"/>
  <c r="J8189" i="2" s="1"/>
  <c r="J8190" i="2" s="1"/>
  <c r="J8191" i="2" s="1"/>
  <c r="J8192" i="2" s="1"/>
  <c r="J8193" i="2" s="1"/>
  <c r="J8194" i="2" s="1"/>
  <c r="J8195" i="2" s="1"/>
  <c r="J8196" i="2" s="1"/>
  <c r="J8197" i="2" s="1"/>
  <c r="J8198" i="2" s="1"/>
  <c r="J8199" i="2" s="1"/>
  <c r="J8200" i="2" s="1"/>
  <c r="J8201" i="2" s="1"/>
  <c r="J8202" i="2" s="1"/>
  <c r="J8203" i="2" s="1"/>
  <c r="J8204" i="2" s="1"/>
  <c r="J8205" i="2" s="1"/>
  <c r="J8206" i="2" s="1"/>
  <c r="J8207" i="2" s="1"/>
  <c r="J8208" i="2" s="1"/>
  <c r="J8209" i="2" s="1"/>
  <c r="J8210" i="2" s="1"/>
  <c r="J8211" i="2" s="1"/>
  <c r="J8212" i="2" s="1"/>
  <c r="J8213" i="2" s="1"/>
  <c r="J8214" i="2" s="1"/>
  <c r="J8215" i="2" s="1"/>
  <c r="J8216" i="2" s="1"/>
  <c r="J8217" i="2" s="1"/>
  <c r="J8218" i="2" s="1"/>
  <c r="J8219" i="2" s="1"/>
  <c r="J8220" i="2" s="1"/>
  <c r="J8221" i="2" s="1"/>
  <c r="J8222" i="2" s="1"/>
  <c r="J8223" i="2" s="1"/>
  <c r="J8224" i="2" s="1"/>
  <c r="J8225" i="2" s="1"/>
  <c r="J8226" i="2" s="1"/>
  <c r="J8227" i="2" s="1"/>
  <c r="J8228" i="2" s="1"/>
  <c r="J8229" i="2" s="1"/>
  <c r="J8230" i="2" s="1"/>
  <c r="J8231" i="2" s="1"/>
  <c r="J8232" i="2" s="1"/>
  <c r="J8233" i="2" s="1"/>
  <c r="J8234" i="2" s="1"/>
  <c r="J8235" i="2" s="1"/>
  <c r="J8236" i="2" s="1"/>
  <c r="J8237" i="2" s="1"/>
  <c r="J8238" i="2" s="1"/>
  <c r="J8239" i="2" s="1"/>
  <c r="J8240" i="2" s="1"/>
  <c r="J8241" i="2" s="1"/>
  <c r="J8242" i="2" s="1"/>
  <c r="J8243" i="2" s="1"/>
  <c r="J8244" i="2" s="1"/>
  <c r="J8245" i="2" s="1"/>
  <c r="J8246" i="2" s="1"/>
  <c r="J8247" i="2" s="1"/>
  <c r="J8248" i="2" s="1"/>
  <c r="J8249" i="2" s="1"/>
  <c r="J8250" i="2" s="1"/>
  <c r="J8251" i="2" s="1"/>
  <c r="J8252" i="2" s="1"/>
  <c r="J8253" i="2" s="1"/>
  <c r="J8254" i="2" s="1"/>
  <c r="J8255" i="2" s="1"/>
  <c r="J8256" i="2" s="1"/>
  <c r="J8257" i="2" s="1"/>
  <c r="J8258" i="2" s="1"/>
  <c r="J8259" i="2" s="1"/>
  <c r="J8260" i="2" s="1"/>
  <c r="J8261" i="2" s="1"/>
  <c r="J8262" i="2" s="1"/>
  <c r="J8263" i="2" s="1"/>
  <c r="J8264" i="2" s="1"/>
  <c r="J8265" i="2" s="1"/>
  <c r="J8266" i="2" s="1"/>
  <c r="J8267" i="2" s="1"/>
  <c r="J8268" i="2" s="1"/>
  <c r="J8269" i="2" s="1"/>
  <c r="J8270" i="2" s="1"/>
  <c r="J8271" i="2" s="1"/>
  <c r="J8272" i="2" s="1"/>
  <c r="J8273" i="2" s="1"/>
  <c r="J8274" i="2" s="1"/>
  <c r="J8275" i="2" s="1"/>
  <c r="J8276" i="2" s="1"/>
  <c r="J8277" i="2" s="1"/>
  <c r="J8278" i="2" s="1"/>
  <c r="J8279" i="2" s="1"/>
  <c r="J8280" i="2" s="1"/>
  <c r="J8281" i="2" s="1"/>
  <c r="J8282" i="2" s="1"/>
  <c r="J8283" i="2" s="1"/>
  <c r="J8284" i="2" s="1"/>
  <c r="J8285" i="2" s="1"/>
  <c r="J8286" i="2" s="1"/>
  <c r="J8287" i="2" s="1"/>
  <c r="J8288" i="2" s="1"/>
  <c r="J8289" i="2" s="1"/>
  <c r="J8290" i="2" s="1"/>
  <c r="J5319" i="2"/>
  <c r="J5320" i="2" s="1"/>
  <c r="J5321" i="2" s="1"/>
  <c r="J5322" i="2" s="1"/>
  <c r="J5323" i="2" s="1"/>
  <c r="J5324" i="2" s="1"/>
  <c r="J5325" i="2" s="1"/>
  <c r="J5326" i="2" s="1"/>
  <c r="J5327" i="2" s="1"/>
  <c r="J5328" i="2" s="1"/>
  <c r="J5329" i="2" s="1"/>
  <c r="J5330" i="2" s="1"/>
  <c r="J5331" i="2" s="1"/>
  <c r="J5332" i="2" s="1"/>
  <c r="J5333" i="2" s="1"/>
  <c r="J5334" i="2" s="1"/>
  <c r="J5335" i="2" s="1"/>
  <c r="J5336" i="2" s="1"/>
  <c r="J5337" i="2" s="1"/>
  <c r="J5338" i="2" s="1"/>
  <c r="J5339" i="2" s="1"/>
  <c r="J5340" i="2" s="1"/>
  <c r="J5341" i="2" s="1"/>
  <c r="J5342" i="2" s="1"/>
  <c r="J5343" i="2" s="1"/>
  <c r="J5344" i="2" s="1"/>
  <c r="J5345" i="2" s="1"/>
  <c r="J5346" i="2" s="1"/>
  <c r="J5347" i="2" s="1"/>
  <c r="J5348" i="2" s="1"/>
  <c r="J5349" i="2" s="1"/>
  <c r="J5350" i="2" s="1"/>
  <c r="J5351" i="2" s="1"/>
  <c r="J5352" i="2" s="1"/>
  <c r="J5353" i="2" s="1"/>
  <c r="J5354" i="2" s="1"/>
  <c r="J5355" i="2" s="1"/>
  <c r="J5356" i="2" s="1"/>
  <c r="J5357" i="2" s="1"/>
  <c r="J5358" i="2" s="1"/>
  <c r="J5359" i="2" s="1"/>
  <c r="J5360" i="2" s="1"/>
  <c r="J5361" i="2" s="1"/>
  <c r="J5362" i="2" s="1"/>
  <c r="J5363" i="2" s="1"/>
  <c r="J5364" i="2" s="1"/>
  <c r="J5365" i="2" s="1"/>
  <c r="J5366" i="2" s="1"/>
  <c r="J5367" i="2" s="1"/>
  <c r="J5368" i="2" s="1"/>
  <c r="J5369" i="2" s="1"/>
  <c r="J5370" i="2" s="1"/>
  <c r="J5371" i="2" s="1"/>
  <c r="J5372" i="2" s="1"/>
  <c r="J5373" i="2" s="1"/>
  <c r="J5374" i="2" s="1"/>
  <c r="J5375" i="2" s="1"/>
  <c r="J5376" i="2" s="1"/>
  <c r="J5377" i="2" s="1"/>
  <c r="J10068" i="2"/>
  <c r="J10069" i="2" s="1"/>
  <c r="J10070" i="2" s="1"/>
  <c r="J10071" i="2" s="1"/>
  <c r="J10072" i="2" s="1"/>
  <c r="J10073" i="2" s="1"/>
  <c r="J10074" i="2" s="1"/>
  <c r="J10075" i="2" s="1"/>
  <c r="J10076" i="2" s="1"/>
  <c r="J10077" i="2" s="1"/>
  <c r="J10078" i="2" s="1"/>
  <c r="J10079" i="2" s="1"/>
  <c r="J10080" i="2" s="1"/>
  <c r="J10081" i="2" s="1"/>
  <c r="J10082" i="2" s="1"/>
  <c r="J10083" i="2" s="1"/>
  <c r="J10084" i="2" s="1"/>
  <c r="J10085" i="2" s="1"/>
  <c r="J10086" i="2" s="1"/>
  <c r="J10087" i="2" s="1"/>
  <c r="J10088" i="2" s="1"/>
  <c r="J10089" i="2" s="1"/>
  <c r="J10090" i="2" s="1"/>
  <c r="J10091" i="2" s="1"/>
  <c r="J10092" i="2" s="1"/>
  <c r="J10093" i="2" s="1"/>
  <c r="J10094" i="2" s="1"/>
  <c r="J10095" i="2" s="1"/>
  <c r="J10096" i="2" s="1"/>
  <c r="J10097" i="2" s="1"/>
  <c r="J10098" i="2" s="1"/>
  <c r="J10099" i="2" s="1"/>
  <c r="J10100" i="2" s="1"/>
  <c r="J10101" i="2" s="1"/>
  <c r="J10102" i="2" s="1"/>
  <c r="J10103" i="2" s="1"/>
  <c r="J10104" i="2" s="1"/>
  <c r="J10105" i="2" s="1"/>
  <c r="J10106" i="2" s="1"/>
  <c r="J10107" i="2" s="1"/>
  <c r="J10108" i="2" s="1"/>
  <c r="J10109" i="2" s="1"/>
  <c r="J10110" i="2" s="1"/>
  <c r="J10111" i="2" s="1"/>
  <c r="J10112" i="2" s="1"/>
  <c r="J10113" i="2" s="1"/>
  <c r="J10114" i="2" s="1"/>
  <c r="J9964" i="2"/>
  <c r="J9965" i="2" s="1"/>
  <c r="J9966" i="2" s="1"/>
  <c r="J9967" i="2" s="1"/>
  <c r="J9968" i="2" s="1"/>
  <c r="J9969" i="2" s="1"/>
  <c r="J9970" i="2" s="1"/>
  <c r="J9971" i="2" s="1"/>
  <c r="J9972" i="2" s="1"/>
  <c r="J9973" i="2" s="1"/>
  <c r="J9974" i="2" s="1"/>
  <c r="J9975" i="2" s="1"/>
  <c r="J9976" i="2" s="1"/>
  <c r="J9977" i="2" s="1"/>
  <c r="J9978" i="2" s="1"/>
  <c r="J9979" i="2" s="1"/>
  <c r="J9980" i="2" s="1"/>
  <c r="J9981" i="2" s="1"/>
  <c r="J9982" i="2" s="1"/>
  <c r="J9983" i="2" s="1"/>
  <c r="J9984" i="2" s="1"/>
  <c r="J9985" i="2" s="1"/>
  <c r="J9986" i="2" s="1"/>
  <c r="J9987" i="2" s="1"/>
  <c r="J9988" i="2" s="1"/>
  <c r="J7090" i="2"/>
  <c r="J7091" i="2" s="1"/>
  <c r="J7092" i="2" s="1"/>
  <c r="J7093" i="2" s="1"/>
  <c r="J7094" i="2" s="1"/>
  <c r="J7095" i="2" s="1"/>
  <c r="J7096" i="2" s="1"/>
  <c r="J7097" i="2" s="1"/>
  <c r="J7098" i="2" s="1"/>
  <c r="J7099" i="2" s="1"/>
  <c r="J7100" i="2" s="1"/>
  <c r="J7101" i="2" s="1"/>
  <c r="J7102" i="2" s="1"/>
  <c r="J7103" i="2" s="1"/>
  <c r="J7104" i="2" s="1"/>
  <c r="J7105" i="2" s="1"/>
  <c r="J7106" i="2" s="1"/>
  <c r="J7107" i="2" s="1"/>
  <c r="J7108" i="2" s="1"/>
  <c r="J7109" i="2" s="1"/>
  <c r="J7110" i="2" s="1"/>
  <c r="J7111" i="2" s="1"/>
  <c r="J7112" i="2" s="1"/>
  <c r="J7113" i="2" s="1"/>
  <c r="J7114" i="2" s="1"/>
  <c r="J7115" i="2" s="1"/>
  <c r="J7116" i="2" s="1"/>
  <c r="J7117" i="2" s="1"/>
  <c r="J7118" i="2" s="1"/>
  <c r="J7119" i="2" s="1"/>
  <c r="J7120" i="2" s="1"/>
  <c r="J7121" i="2" s="1"/>
  <c r="J7122" i="2" s="1"/>
  <c r="J7123" i="2" s="1"/>
  <c r="J7124" i="2" s="1"/>
  <c r="J7125" i="2" s="1"/>
  <c r="J7126" i="2" s="1"/>
  <c r="J7127" i="2" s="1"/>
  <c r="J7128" i="2" s="1"/>
  <c r="J7129" i="2" s="1"/>
  <c r="J7130" i="2" s="1"/>
  <c r="J7131" i="2" s="1"/>
  <c r="J7132" i="2" s="1"/>
  <c r="J7133" i="2" s="1"/>
  <c r="J7134" i="2" s="1"/>
  <c r="J7135" i="2" s="1"/>
  <c r="J7136" i="2" s="1"/>
  <c r="J7137" i="2" s="1"/>
  <c r="J7138" i="2" s="1"/>
  <c r="J7139" i="2" s="1"/>
  <c r="J7140" i="2" s="1"/>
  <c r="J7141" i="2" s="1"/>
  <c r="J7142" i="2" s="1"/>
  <c r="J7143" i="2" s="1"/>
  <c r="J7144" i="2" s="1"/>
  <c r="J7145" i="2" s="1"/>
  <c r="J7146" i="2" s="1"/>
  <c r="J7147" i="2" s="1"/>
  <c r="J7148" i="2" s="1"/>
  <c r="J7149" i="2" s="1"/>
  <c r="J7150" i="2" s="1"/>
  <c r="J7151" i="2" s="1"/>
  <c r="J7152" i="2" s="1"/>
  <c r="J7153" i="2" s="1"/>
  <c r="J7154" i="2" s="1"/>
  <c r="J7155" i="2" s="1"/>
  <c r="J7156" i="2" s="1"/>
  <c r="J7157" i="2" s="1"/>
  <c r="J7158" i="2" s="1"/>
  <c r="J7159" i="2" s="1"/>
  <c r="J7160" i="2" s="1"/>
  <c r="J7161" i="2" s="1"/>
  <c r="J7162" i="2" s="1"/>
  <c r="J7163" i="2" s="1"/>
  <c r="J7164" i="2" s="1"/>
  <c r="J7165" i="2" s="1"/>
  <c r="J7166" i="2" s="1"/>
  <c r="J7167" i="2" s="1"/>
  <c r="J7168" i="2" s="1"/>
  <c r="J7169" i="2" s="1"/>
  <c r="J7170" i="2" s="1"/>
  <c r="J7171" i="2" s="1"/>
  <c r="J7172" i="2" s="1"/>
  <c r="J7173" i="2" s="1"/>
  <c r="J7174" i="2" s="1"/>
  <c r="J7175" i="2" s="1"/>
  <c r="J7176" i="2" s="1"/>
  <c r="J7177" i="2" s="1"/>
  <c r="J7178" i="2" s="1"/>
  <c r="J7179" i="2" s="1"/>
  <c r="J7180" i="2" s="1"/>
  <c r="J7181" i="2" s="1"/>
  <c r="J7182" i="2" s="1"/>
  <c r="J7183" i="2" s="1"/>
  <c r="J7184" i="2" s="1"/>
  <c r="J7185" i="2" s="1"/>
  <c r="J7186" i="2" s="1"/>
  <c r="J7187" i="2" s="1"/>
  <c r="J7188" i="2" s="1"/>
  <c r="J7189" i="2" s="1"/>
  <c r="J7190" i="2" s="1"/>
  <c r="J7191" i="2" s="1"/>
  <c r="J7192" i="2" s="1"/>
  <c r="J7193" i="2" s="1"/>
  <c r="J7194" i="2" s="1"/>
  <c r="J7195" i="2" s="1"/>
  <c r="J7196" i="2" s="1"/>
  <c r="J7197" i="2" s="1"/>
  <c r="J7198" i="2" s="1"/>
  <c r="J7199" i="2" s="1"/>
  <c r="J7200" i="2" s="1"/>
  <c r="J7201" i="2" s="1"/>
  <c r="J7202" i="2" s="1"/>
  <c r="J7203" i="2" s="1"/>
  <c r="J7204" i="2" s="1"/>
  <c r="J7205" i="2" s="1"/>
  <c r="J7206" i="2" s="1"/>
  <c r="J7207" i="2" s="1"/>
  <c r="J7208" i="2" s="1"/>
  <c r="J7209" i="2" s="1"/>
  <c r="J7210" i="2" s="1"/>
  <c r="J7211" i="2" s="1"/>
  <c r="J7212" i="2" s="1"/>
  <c r="J7213" i="2" s="1"/>
  <c r="J7214" i="2" s="1"/>
  <c r="J7215" i="2" s="1"/>
  <c r="J7216" i="2" s="1"/>
  <c r="J7217" i="2" s="1"/>
  <c r="J7218" i="2" s="1"/>
  <c r="J7219" i="2" s="1"/>
  <c r="J7220" i="2" s="1"/>
  <c r="J7221" i="2" s="1"/>
  <c r="J7222" i="2" s="1"/>
  <c r="J7223" i="2" s="1"/>
  <c r="J7224" i="2" s="1"/>
  <c r="J7225" i="2" s="1"/>
  <c r="J7226" i="2" s="1"/>
  <c r="J7227" i="2" s="1"/>
  <c r="J7228" i="2" s="1"/>
  <c r="J7229" i="2" s="1"/>
  <c r="J7230" i="2" s="1"/>
  <c r="J7231" i="2" s="1"/>
  <c r="J7232" i="2" s="1"/>
  <c r="J7233" i="2" s="1"/>
  <c r="J7234" i="2" s="1"/>
  <c r="J7235" i="2" s="1"/>
  <c r="J7236" i="2" s="1"/>
  <c r="J7237" i="2" s="1"/>
  <c r="J7238" i="2" s="1"/>
  <c r="J7239" i="2" s="1"/>
  <c r="J7240" i="2" s="1"/>
  <c r="J7241" i="2" s="1"/>
  <c r="J7242" i="2" s="1"/>
  <c r="J7243" i="2" s="1"/>
  <c r="J7244" i="2" s="1"/>
  <c r="J7245" i="2" s="1"/>
  <c r="J7246" i="2" s="1"/>
  <c r="J7247" i="2" s="1"/>
  <c r="J7248" i="2" s="1"/>
  <c r="J7249" i="2" s="1"/>
  <c r="J7250" i="2" s="1"/>
  <c r="J7251" i="2" s="1"/>
  <c r="J7252" i="2" s="1"/>
  <c r="J7253" i="2" s="1"/>
  <c r="J6906" i="2"/>
  <c r="J6907" i="2" s="1"/>
  <c r="J6908" i="2" s="1"/>
  <c r="J6909" i="2" s="1"/>
  <c r="J6910" i="2" s="1"/>
  <c r="J6911" i="2" s="1"/>
  <c r="J6912" i="2" s="1"/>
  <c r="J6913" i="2" s="1"/>
  <c r="J6914" i="2" s="1"/>
  <c r="J6915" i="2" s="1"/>
  <c r="J6916" i="2" s="1"/>
  <c r="J6917" i="2" s="1"/>
  <c r="J6918" i="2" s="1"/>
  <c r="J6919" i="2" s="1"/>
  <c r="J6920" i="2" s="1"/>
  <c r="J6921" i="2" s="1"/>
  <c r="J6922" i="2" s="1"/>
  <c r="J6923" i="2" s="1"/>
  <c r="J6924" i="2" s="1"/>
  <c r="J6925" i="2" s="1"/>
  <c r="J6926" i="2" s="1"/>
  <c r="J6927" i="2" s="1"/>
  <c r="J6928" i="2" s="1"/>
  <c r="J6929" i="2" s="1"/>
  <c r="J6930" i="2" s="1"/>
  <c r="J6931" i="2" s="1"/>
  <c r="J6932" i="2" s="1"/>
  <c r="J6933" i="2" s="1"/>
  <c r="J6934" i="2" s="1"/>
  <c r="J6935" i="2" s="1"/>
  <c r="J6936" i="2" s="1"/>
  <c r="J6937" i="2" s="1"/>
  <c r="J6938" i="2" s="1"/>
  <c r="J6939" i="2" s="1"/>
  <c r="J6940" i="2" s="1"/>
  <c r="J6941" i="2" s="1"/>
  <c r="J6942" i="2" s="1"/>
  <c r="J6943" i="2" s="1"/>
  <c r="J6944" i="2" s="1"/>
  <c r="J6945" i="2" s="1"/>
  <c r="J6946" i="2" s="1"/>
  <c r="J6947" i="2" s="1"/>
  <c r="J6948" i="2" s="1"/>
  <c r="J6949" i="2" s="1"/>
  <c r="J6950" i="2" s="1"/>
  <c r="J6951" i="2" s="1"/>
  <c r="J6952" i="2" s="1"/>
  <c r="J6953" i="2" s="1"/>
  <c r="J6954" i="2" s="1"/>
  <c r="J6955" i="2" s="1"/>
  <c r="J6956" i="2" s="1"/>
  <c r="J6957" i="2" s="1"/>
  <c r="J6958" i="2" s="1"/>
  <c r="J6959" i="2" s="1"/>
  <c r="J6960" i="2" s="1"/>
  <c r="J6961" i="2" s="1"/>
  <c r="J6962" i="2" s="1"/>
  <c r="J6963" i="2" s="1"/>
  <c r="J6964" i="2" s="1"/>
  <c r="J6965" i="2" s="1"/>
  <c r="J6966" i="2" s="1"/>
  <c r="J6967" i="2" s="1"/>
  <c r="J6968" i="2" s="1"/>
  <c r="J6969" i="2" s="1"/>
  <c r="J6970" i="2" s="1"/>
  <c r="J6971" i="2" s="1"/>
  <c r="J6972" i="2" s="1"/>
  <c r="J6973" i="2" s="1"/>
  <c r="J6974" i="2" s="1"/>
  <c r="J6975" i="2" s="1"/>
  <c r="J6976" i="2" s="1"/>
  <c r="J6977" i="2" s="1"/>
  <c r="J6978" i="2" s="1"/>
  <c r="J6979" i="2" s="1"/>
  <c r="J6980" i="2" s="1"/>
  <c r="J6981" i="2" s="1"/>
  <c r="J6982" i="2" s="1"/>
  <c r="J6983" i="2" s="1"/>
  <c r="J6984" i="2" s="1"/>
  <c r="J6985" i="2" s="1"/>
  <c r="J6986" i="2" s="1"/>
  <c r="J6987" i="2" s="1"/>
  <c r="J6988" i="2" s="1"/>
  <c r="J6989" i="2" s="1"/>
  <c r="J6990" i="2" s="1"/>
  <c r="J6991" i="2" s="1"/>
  <c r="J6992" i="2" s="1"/>
  <c r="J6993" i="2" s="1"/>
  <c r="J6994" i="2" s="1"/>
  <c r="J6995" i="2" s="1"/>
  <c r="J6996" i="2" s="1"/>
  <c r="J6997" i="2" s="1"/>
  <c r="J6998" i="2" s="1"/>
  <c r="J6999" i="2" s="1"/>
  <c r="J7000" i="2" s="1"/>
  <c r="J7001" i="2" s="1"/>
  <c r="J7002" i="2" s="1"/>
  <c r="J7003" i="2" s="1"/>
  <c r="J7004" i="2" s="1"/>
  <c r="J7005" i="2" s="1"/>
  <c r="J7006" i="2" s="1"/>
  <c r="J7007" i="2" s="1"/>
  <c r="J7008" i="2" s="1"/>
  <c r="J7009" i="2" s="1"/>
  <c r="J7010" i="2" s="1"/>
  <c r="J7011" i="2" s="1"/>
  <c r="J7012" i="2" s="1"/>
  <c r="J7013" i="2" s="1"/>
  <c r="J7014" i="2" s="1"/>
  <c r="J7015" i="2" s="1"/>
  <c r="J7016" i="2" s="1"/>
  <c r="J7017" i="2" s="1"/>
  <c r="J7018" i="2" s="1"/>
  <c r="J7019" i="2" s="1"/>
  <c r="J7020" i="2" s="1"/>
  <c r="J7021" i="2" s="1"/>
  <c r="J7022" i="2" s="1"/>
  <c r="J7023" i="2" s="1"/>
  <c r="J7024" i="2" s="1"/>
  <c r="J7025" i="2" s="1"/>
  <c r="J7026" i="2" s="1"/>
  <c r="J7027" i="2" s="1"/>
  <c r="J7028" i="2" s="1"/>
  <c r="J7029" i="2" s="1"/>
  <c r="J7030" i="2" s="1"/>
  <c r="J7031" i="2" s="1"/>
  <c r="J7032" i="2" s="1"/>
  <c r="J7033" i="2" s="1"/>
  <c r="J7034" i="2" s="1"/>
  <c r="J7035" i="2" s="1"/>
  <c r="J7036" i="2" s="1"/>
  <c r="J7037" i="2" s="1"/>
  <c r="J7038" i="2" s="1"/>
  <c r="J7039" i="2" s="1"/>
  <c r="J7040" i="2" s="1"/>
  <c r="J7041" i="2" s="1"/>
  <c r="J7042" i="2" s="1"/>
  <c r="J7043" i="2" s="1"/>
  <c r="J7044" i="2" s="1"/>
  <c r="J7045" i="2" s="1"/>
  <c r="J7046" i="2" s="1"/>
  <c r="J7047" i="2" s="1"/>
  <c r="J7048" i="2" s="1"/>
  <c r="J7049" i="2" s="1"/>
  <c r="J7050" i="2" s="1"/>
  <c r="J7051" i="2" s="1"/>
  <c r="J7052" i="2" s="1"/>
  <c r="J7053" i="2" s="1"/>
  <c r="J7054" i="2" s="1"/>
  <c r="J7055" i="2" s="1"/>
  <c r="J7056" i="2" s="1"/>
  <c r="J7057" i="2" s="1"/>
  <c r="J7058" i="2" s="1"/>
  <c r="J7059" i="2" s="1"/>
  <c r="J7060" i="2" s="1"/>
  <c r="J7061" i="2" s="1"/>
  <c r="J7062" i="2" s="1"/>
  <c r="J7063" i="2" s="1"/>
  <c r="J7064" i="2" s="1"/>
  <c r="J7065" i="2" s="1"/>
  <c r="J7066" i="2" s="1"/>
  <c r="J7067" i="2" s="1"/>
  <c r="J7068" i="2" s="1"/>
  <c r="J7069" i="2" s="1"/>
  <c r="J7070" i="2" s="1"/>
  <c r="J7071" i="2" s="1"/>
  <c r="J7072" i="2" s="1"/>
  <c r="J7073" i="2" s="1"/>
  <c r="J7074" i="2" s="1"/>
  <c r="J7075" i="2" s="1"/>
  <c r="J7076" i="2" s="1"/>
  <c r="J7077" i="2" s="1"/>
  <c r="J7078" i="2" s="1"/>
  <c r="J7079" i="2" s="1"/>
  <c r="J7080" i="2" s="1"/>
  <c r="J7081" i="2" s="1"/>
  <c r="J7082" i="2" s="1"/>
  <c r="J7083" i="2" s="1"/>
  <c r="J7084" i="2" s="1"/>
  <c r="J7085" i="2" s="1"/>
  <c r="J7086" i="2" s="1"/>
  <c r="J7087" i="2" s="1"/>
  <c r="J7088" i="2" s="1"/>
  <c r="J6018" i="2"/>
  <c r="J6019" i="2" s="1"/>
  <c r="J6020" i="2" s="1"/>
  <c r="J6021" i="2" s="1"/>
  <c r="J6022" i="2" s="1"/>
  <c r="J6023" i="2" s="1"/>
  <c r="J6024" i="2" s="1"/>
  <c r="J6025" i="2" s="1"/>
  <c r="J6026" i="2" s="1"/>
  <c r="J6027" i="2" s="1"/>
  <c r="J6028" i="2" s="1"/>
  <c r="J6029" i="2" s="1"/>
  <c r="J6030" i="2" s="1"/>
  <c r="J6031" i="2" s="1"/>
  <c r="J6032" i="2" s="1"/>
  <c r="J6033" i="2" s="1"/>
  <c r="J6034" i="2" s="1"/>
  <c r="J6035" i="2" s="1"/>
  <c r="J6036" i="2" s="1"/>
  <c r="J6037" i="2" s="1"/>
  <c r="J6038" i="2" s="1"/>
  <c r="J6039" i="2" s="1"/>
  <c r="J6040" i="2" s="1"/>
  <c r="J6041" i="2" s="1"/>
  <c r="J6042" i="2" s="1"/>
  <c r="J6043" i="2" s="1"/>
  <c r="J6044" i="2" s="1"/>
  <c r="J6045" i="2" s="1"/>
  <c r="J6046" i="2" s="1"/>
  <c r="J6047" i="2" s="1"/>
  <c r="J6048" i="2" s="1"/>
  <c r="J6049" i="2" s="1"/>
  <c r="J6050" i="2" s="1"/>
  <c r="J6051" i="2" s="1"/>
  <c r="J6052" i="2" s="1"/>
  <c r="J6053" i="2" s="1"/>
  <c r="J6054" i="2" s="1"/>
  <c r="J6055" i="2" s="1"/>
  <c r="J6056" i="2" s="1"/>
  <c r="J6057" i="2" s="1"/>
  <c r="J6058" i="2" s="1"/>
  <c r="J6059" i="2" s="1"/>
  <c r="J6060" i="2" s="1"/>
  <c r="J6061" i="2" s="1"/>
  <c r="J6062" i="2" s="1"/>
  <c r="J6063" i="2" s="1"/>
  <c r="J6064" i="2" s="1"/>
  <c r="J6065" i="2" s="1"/>
  <c r="J6066" i="2" s="1"/>
  <c r="J6067" i="2" s="1"/>
  <c r="J6068" i="2" s="1"/>
  <c r="J6069" i="2" s="1"/>
  <c r="J6070" i="2" s="1"/>
  <c r="J6071" i="2" s="1"/>
  <c r="J6072" i="2" s="1"/>
  <c r="J6073" i="2" s="1"/>
  <c r="J6074" i="2" s="1"/>
  <c r="J6075" i="2" s="1"/>
  <c r="J6076" i="2" s="1"/>
  <c r="J6077" i="2" s="1"/>
  <c r="J6078" i="2" s="1"/>
  <c r="J6079" i="2" s="1"/>
  <c r="J6080" i="2" s="1"/>
  <c r="J6081" i="2" s="1"/>
  <c r="J6082" i="2" s="1"/>
  <c r="J6083" i="2" s="1"/>
  <c r="J6084" i="2" s="1"/>
  <c r="J6085" i="2" s="1"/>
  <c r="J6086" i="2" s="1"/>
  <c r="J6087" i="2" s="1"/>
  <c r="J6088" i="2" s="1"/>
  <c r="J6089" i="2" s="1"/>
  <c r="J6090" i="2" s="1"/>
  <c r="J6091" i="2" s="1"/>
  <c r="J6092" i="2" s="1"/>
  <c r="J6093" i="2" s="1"/>
  <c r="J6094" i="2" s="1"/>
  <c r="J5506" i="2"/>
  <c r="J5507" i="2" s="1"/>
  <c r="J5508" i="2" s="1"/>
  <c r="J5509" i="2" s="1"/>
  <c r="J5510" i="2" s="1"/>
  <c r="J5511" i="2" s="1"/>
  <c r="J5512" i="2" s="1"/>
  <c r="J5513" i="2" s="1"/>
  <c r="J5514" i="2" s="1"/>
  <c r="J5515" i="2" s="1"/>
  <c r="J5516" i="2" s="1"/>
  <c r="J5517" i="2" s="1"/>
  <c r="J5518" i="2" s="1"/>
  <c r="J5519" i="2" s="1"/>
  <c r="J5520" i="2" s="1"/>
  <c r="J5521" i="2" s="1"/>
  <c r="J5522" i="2" s="1"/>
  <c r="J5523" i="2" s="1"/>
  <c r="J5524" i="2" s="1"/>
  <c r="J5525" i="2" s="1"/>
  <c r="J5526" i="2" s="1"/>
  <c r="J5527" i="2" s="1"/>
  <c r="J5528" i="2" s="1"/>
  <c r="J5529" i="2" s="1"/>
  <c r="J5530" i="2" s="1"/>
  <c r="J5531" i="2" s="1"/>
  <c r="J5532" i="2" s="1"/>
  <c r="J5533" i="2" s="1"/>
  <c r="J5534" i="2" s="1"/>
  <c r="J5535" i="2" s="1"/>
  <c r="J5536" i="2" s="1"/>
  <c r="J5537" i="2" s="1"/>
  <c r="J5538" i="2" s="1"/>
  <c r="J5539" i="2" s="1"/>
  <c r="J5540" i="2" s="1"/>
  <c r="J5541" i="2" s="1"/>
  <c r="J5542" i="2" s="1"/>
  <c r="J5543" i="2" s="1"/>
  <c r="J5544" i="2" s="1"/>
  <c r="J5545" i="2" s="1"/>
  <c r="J5546" i="2" s="1"/>
  <c r="J5547" i="2" s="1"/>
  <c r="J5548" i="2" s="1"/>
  <c r="J5549" i="2" s="1"/>
  <c r="J5550" i="2" s="1"/>
  <c r="J5551" i="2" s="1"/>
  <c r="J5552" i="2" s="1"/>
  <c r="J5553" i="2" s="1"/>
  <c r="J5554" i="2" s="1"/>
  <c r="J5555" i="2" s="1"/>
  <c r="J5556" i="2" s="1"/>
  <c r="J5557" i="2" s="1"/>
  <c r="J5558" i="2" s="1"/>
  <c r="J5559" i="2" s="1"/>
  <c r="J5560" i="2" s="1"/>
  <c r="J5561" i="2" s="1"/>
  <c r="J5562" i="2" s="1"/>
  <c r="J5563" i="2" s="1"/>
  <c r="J5564" i="2" s="1"/>
  <c r="J5565" i="2" s="1"/>
  <c r="J5566" i="2" s="1"/>
  <c r="J5567" i="2" s="1"/>
  <c r="J5568" i="2" s="1"/>
  <c r="J5569" i="2" s="1"/>
  <c r="J5570" i="2" s="1"/>
  <c r="J5571" i="2" s="1"/>
  <c r="J5572" i="2" s="1"/>
  <c r="J5573" i="2" s="1"/>
  <c r="J5574" i="2" s="1"/>
  <c r="J5575" i="2" s="1"/>
  <c r="J5576" i="2" s="1"/>
  <c r="J5577" i="2" s="1"/>
  <c r="J5578" i="2" s="1"/>
  <c r="J5579" i="2" s="1"/>
  <c r="J5580" i="2" s="1"/>
  <c r="J5581" i="2" s="1"/>
  <c r="J5582" i="2" s="1"/>
  <c r="J5583" i="2" s="1"/>
  <c r="J5584" i="2" s="1"/>
  <c r="J5585" i="2" s="1"/>
  <c r="J5586" i="2" s="1"/>
  <c r="J5587" i="2" s="1"/>
  <c r="J5588" i="2" s="1"/>
  <c r="J5589" i="2" s="1"/>
  <c r="J5590" i="2" s="1"/>
  <c r="J5591" i="2" s="1"/>
  <c r="J5592" i="2" s="1"/>
  <c r="J5593" i="2" s="1"/>
  <c r="J5594" i="2" s="1"/>
  <c r="J5595" i="2" s="1"/>
  <c r="J5596" i="2" s="1"/>
  <c r="J5597" i="2" s="1"/>
  <c r="J5598" i="2" s="1"/>
  <c r="J5599" i="2" s="1"/>
  <c r="J5600" i="2" s="1"/>
  <c r="J5601" i="2" s="1"/>
  <c r="J5602" i="2" s="1"/>
  <c r="J5603" i="2" s="1"/>
  <c r="J5604" i="2" s="1"/>
  <c r="J5605" i="2" s="1"/>
  <c r="J5606" i="2" s="1"/>
  <c r="J5607" i="2" s="1"/>
  <c r="J5608" i="2" s="1"/>
  <c r="J5609" i="2" s="1"/>
  <c r="J5610" i="2" s="1"/>
  <c r="J5611" i="2" s="1"/>
  <c r="J5612" i="2" s="1"/>
  <c r="J5613" i="2" s="1"/>
  <c r="J5178" i="2"/>
  <c r="J5179" i="2" s="1"/>
  <c r="J5180" i="2" s="1"/>
  <c r="J5181" i="2" s="1"/>
  <c r="J5182" i="2" s="1"/>
  <c r="J5183" i="2" s="1"/>
  <c r="J5184" i="2" s="1"/>
  <c r="J5185" i="2" s="1"/>
  <c r="J5186" i="2" s="1"/>
  <c r="J5187" i="2" s="1"/>
  <c r="J5188" i="2" s="1"/>
  <c r="J5189" i="2" s="1"/>
  <c r="J5190" i="2" s="1"/>
  <c r="J5191" i="2" s="1"/>
  <c r="J5192" i="2" s="1"/>
  <c r="J5193" i="2" s="1"/>
  <c r="J5194" i="2" s="1"/>
  <c r="J5195" i="2" s="1"/>
  <c r="J5196" i="2" s="1"/>
  <c r="J5197" i="2" s="1"/>
  <c r="J5198" i="2" s="1"/>
  <c r="J5199" i="2" s="1"/>
  <c r="J5200" i="2" s="1"/>
  <c r="J5201" i="2" s="1"/>
  <c r="J5202" i="2" s="1"/>
  <c r="J5203" i="2" s="1"/>
  <c r="J5204" i="2" s="1"/>
  <c r="J5205" i="2" s="1"/>
  <c r="J5206" i="2" s="1"/>
  <c r="J5207" i="2" s="1"/>
  <c r="J5208" i="2" s="1"/>
  <c r="J5209" i="2" s="1"/>
  <c r="J5210" i="2" s="1"/>
  <c r="J5211" i="2" s="1"/>
  <c r="J5212" i="2" s="1"/>
  <c r="J5213" i="2" s="1"/>
  <c r="J5214" i="2" s="1"/>
  <c r="J5215" i="2" s="1"/>
  <c r="J5216" i="2" s="1"/>
  <c r="J5217" i="2" s="1"/>
  <c r="J5218" i="2" s="1"/>
  <c r="J5219" i="2" s="1"/>
  <c r="J5220" i="2" s="1"/>
  <c r="J5221" i="2" s="1"/>
  <c r="J5222" i="2" s="1"/>
  <c r="J5223" i="2" s="1"/>
  <c r="J5224" i="2" s="1"/>
  <c r="J5225" i="2" s="1"/>
  <c r="J5226" i="2" s="1"/>
  <c r="J5227" i="2" s="1"/>
  <c r="J5228" i="2" s="1"/>
  <c r="J5229" i="2" s="1"/>
  <c r="J5230" i="2" s="1"/>
  <c r="J5231" i="2" s="1"/>
  <c r="J5232" i="2" s="1"/>
  <c r="J5233" i="2" s="1"/>
  <c r="J5234" i="2" s="1"/>
  <c r="J5235" i="2" s="1"/>
  <c r="J5236" i="2" s="1"/>
  <c r="J5237" i="2" s="1"/>
  <c r="J5238" i="2" s="1"/>
  <c r="J5239" i="2" s="1"/>
  <c r="J5240" i="2" s="1"/>
  <c r="J5241" i="2" s="1"/>
  <c r="J5242" i="2" s="1"/>
  <c r="J5243" i="2" s="1"/>
  <c r="J5244" i="2" s="1"/>
  <c r="J5245" i="2" s="1"/>
  <c r="J5246" i="2" s="1"/>
  <c r="J5010" i="2"/>
  <c r="J5011" i="2" s="1"/>
  <c r="J5012" i="2" s="1"/>
  <c r="J5013" i="2" s="1"/>
  <c r="J5014" i="2" s="1"/>
  <c r="J5015" i="2" s="1"/>
  <c r="J5016" i="2" s="1"/>
  <c r="J5017" i="2" s="1"/>
  <c r="J5018" i="2" s="1"/>
  <c r="J5019" i="2" s="1"/>
  <c r="J5020" i="2" s="1"/>
  <c r="J5021" i="2" s="1"/>
  <c r="J5022" i="2" s="1"/>
  <c r="J5023" i="2" s="1"/>
  <c r="J5024" i="2" s="1"/>
  <c r="J5025" i="2" s="1"/>
  <c r="J5026" i="2" s="1"/>
  <c r="J5027" i="2" s="1"/>
  <c r="J5028" i="2" s="1"/>
  <c r="J5029" i="2" s="1"/>
  <c r="J5030" i="2" s="1"/>
  <c r="J5031" i="2" s="1"/>
  <c r="J5032" i="2" s="1"/>
  <c r="J5033" i="2" s="1"/>
  <c r="J5034" i="2" s="1"/>
  <c r="J5035" i="2" s="1"/>
  <c r="J5036" i="2" s="1"/>
  <c r="J5037" i="2" s="1"/>
  <c r="J5038" i="2" s="1"/>
  <c r="J5039" i="2" s="1"/>
  <c r="J5040" i="2" s="1"/>
  <c r="J5041" i="2" s="1"/>
  <c r="J5042" i="2" s="1"/>
  <c r="J5043" i="2" s="1"/>
  <c r="J5044" i="2" s="1"/>
  <c r="J5045" i="2" s="1"/>
  <c r="J5046" i="2" s="1"/>
  <c r="J5047" i="2" s="1"/>
  <c r="J5048" i="2" s="1"/>
  <c r="J5049" i="2" s="1"/>
  <c r="J5050" i="2" s="1"/>
  <c r="J5051" i="2" s="1"/>
  <c r="J5052" i="2" s="1"/>
  <c r="J5053" i="2" s="1"/>
  <c r="J5054" i="2" s="1"/>
  <c r="J5055" i="2" s="1"/>
  <c r="J5056" i="2" s="1"/>
  <c r="J5057" i="2" s="1"/>
  <c r="J5058" i="2" s="1"/>
  <c r="J5059" i="2" s="1"/>
  <c r="J5060" i="2" s="1"/>
  <c r="J5061" i="2" s="1"/>
  <c r="J5062" i="2" s="1"/>
  <c r="J5063" i="2" s="1"/>
  <c r="J5064" i="2" s="1"/>
  <c r="J5065" i="2" s="1"/>
  <c r="J5066" i="2" s="1"/>
  <c r="J5067" i="2" s="1"/>
  <c r="J5068" i="2" s="1"/>
  <c r="J5069" i="2" s="1"/>
  <c r="J5070" i="2" s="1"/>
  <c r="J5071" i="2" s="1"/>
  <c r="J5072" i="2" s="1"/>
  <c r="J5073" i="2" s="1"/>
  <c r="J5074" i="2" s="1"/>
  <c r="J5075" i="2" s="1"/>
  <c r="J5076" i="2" s="1"/>
  <c r="J5077" i="2" s="1"/>
  <c r="J5078" i="2" s="1"/>
  <c r="J5079" i="2" s="1"/>
  <c r="J5080" i="2" s="1"/>
  <c r="J5081" i="2" s="1"/>
  <c r="J5082" i="2" s="1"/>
  <c r="J5083" i="2" s="1"/>
  <c r="J5084" i="2" s="1"/>
  <c r="J5085" i="2" s="1"/>
  <c r="J5086" i="2" s="1"/>
  <c r="J5087" i="2" s="1"/>
  <c r="J5088" i="2" s="1"/>
  <c r="J5089" i="2" s="1"/>
  <c r="J5090" i="2" s="1"/>
  <c r="J5091" i="2" s="1"/>
  <c r="J5092" i="2" s="1"/>
  <c r="J5093" i="2" s="1"/>
  <c r="J5094" i="2" s="1"/>
  <c r="J5095" i="2" s="1"/>
  <c r="J5096" i="2" s="1"/>
  <c r="J5097" i="2" s="1"/>
  <c r="J5098" i="2" s="1"/>
  <c r="J4322" i="2"/>
  <c r="J4323" i="2" s="1"/>
  <c r="J4324" i="2" s="1"/>
  <c r="J4325" i="2" s="1"/>
  <c r="J4326" i="2" s="1"/>
  <c r="J4327" i="2" s="1"/>
  <c r="J4328" i="2" s="1"/>
  <c r="J4329" i="2" s="1"/>
  <c r="J4330" i="2" s="1"/>
  <c r="J4331" i="2" s="1"/>
  <c r="J4332" i="2" s="1"/>
  <c r="J4333" i="2" s="1"/>
  <c r="J4334" i="2" s="1"/>
  <c r="J4335" i="2" s="1"/>
  <c r="J4336" i="2" s="1"/>
  <c r="J4337" i="2" s="1"/>
  <c r="J4338" i="2" s="1"/>
  <c r="J4339" i="2" s="1"/>
  <c r="J4340" i="2" s="1"/>
  <c r="J4341" i="2" s="1"/>
  <c r="J4342" i="2" s="1"/>
  <c r="J4343" i="2" s="1"/>
  <c r="J4344" i="2" s="1"/>
  <c r="J4345" i="2" s="1"/>
  <c r="J4346" i="2" s="1"/>
  <c r="J4347" i="2" s="1"/>
  <c r="J4348" i="2" s="1"/>
  <c r="J4349" i="2" s="1"/>
  <c r="J4350" i="2" s="1"/>
  <c r="J4351" i="2" s="1"/>
  <c r="J4352" i="2" s="1"/>
  <c r="J4353" i="2" s="1"/>
  <c r="J4354" i="2" s="1"/>
  <c r="J4355" i="2" s="1"/>
  <c r="J4356" i="2" s="1"/>
  <c r="J4357" i="2" s="1"/>
  <c r="J4358" i="2" s="1"/>
  <c r="J4359" i="2" s="1"/>
  <c r="J4360" i="2" s="1"/>
  <c r="J4361" i="2" s="1"/>
  <c r="J4362" i="2" s="1"/>
  <c r="J4363" i="2" s="1"/>
  <c r="J4364" i="2" s="1"/>
  <c r="J4365" i="2" s="1"/>
  <c r="J4366" i="2" s="1"/>
  <c r="J4367" i="2" s="1"/>
  <c r="J4368" i="2" s="1"/>
  <c r="J4369" i="2" s="1"/>
  <c r="J4370" i="2" s="1"/>
  <c r="J4371" i="2" s="1"/>
  <c r="J4372" i="2" s="1"/>
  <c r="J4373" i="2" s="1"/>
  <c r="J4374" i="2" s="1"/>
  <c r="J4375" i="2" s="1"/>
  <c r="J4376" i="2" s="1"/>
  <c r="J4377" i="2" s="1"/>
  <c r="J4378" i="2" s="1"/>
  <c r="J4379" i="2" s="1"/>
  <c r="J4380" i="2" s="1"/>
  <c r="J4381" i="2" s="1"/>
  <c r="J4382" i="2" s="1"/>
  <c r="J4383" i="2" s="1"/>
  <c r="J4384" i="2" s="1"/>
  <c r="J4385" i="2" s="1"/>
  <c r="J4386" i="2" s="1"/>
  <c r="J4387" i="2" s="1"/>
  <c r="J4388" i="2" s="1"/>
  <c r="J4389" i="2" s="1"/>
  <c r="J4390" i="2" s="1"/>
  <c r="J4391" i="2" s="1"/>
  <c r="J4392" i="2" s="1"/>
  <c r="J4393" i="2" s="1"/>
  <c r="J4394" i="2" s="1"/>
  <c r="J4395" i="2" s="1"/>
  <c r="J4396" i="2" s="1"/>
  <c r="J4397" i="2" s="1"/>
  <c r="J4398" i="2" s="1"/>
  <c r="J4399" i="2" s="1"/>
  <c r="J4400" i="2" s="1"/>
  <c r="J4401" i="2" s="1"/>
  <c r="J4402" i="2" s="1"/>
  <c r="J4403" i="2" s="1"/>
  <c r="J4404" i="2" s="1"/>
  <c r="J4405" i="2" s="1"/>
  <c r="J4406" i="2" s="1"/>
  <c r="J4407" i="2" s="1"/>
  <c r="J4408" i="2" s="1"/>
  <c r="J4409" i="2" s="1"/>
  <c r="J4410" i="2" s="1"/>
  <c r="J4411" i="2" s="1"/>
  <c r="J4412" i="2" s="1"/>
  <c r="J4413" i="2" s="1"/>
  <c r="J4414" i="2" s="1"/>
  <c r="J4415" i="2" s="1"/>
  <c r="J4416" i="2" s="1"/>
  <c r="J4417" i="2" s="1"/>
  <c r="J4418" i="2" s="1"/>
  <c r="J4419" i="2" s="1"/>
  <c r="J4420" i="2" s="1"/>
  <c r="J4421" i="2" s="1"/>
  <c r="J4422" i="2" s="1"/>
  <c r="J4423" i="2" s="1"/>
  <c r="J4424" i="2" s="1"/>
  <c r="J4425" i="2" s="1"/>
  <c r="J4426" i="2" s="1"/>
  <c r="J4427" i="2" s="1"/>
  <c r="J4428" i="2" s="1"/>
  <c r="J4429" i="2" s="1"/>
  <c r="J4430" i="2" s="1"/>
  <c r="J4431" i="2" s="1"/>
  <c r="J4432" i="2" s="1"/>
  <c r="J4433" i="2" s="1"/>
  <c r="J4434" i="2" s="1"/>
  <c r="J4435" i="2" s="1"/>
  <c r="J4436" i="2" s="1"/>
  <c r="J4437" i="2" s="1"/>
  <c r="J4438" i="2" s="1"/>
  <c r="J4439" i="2" s="1"/>
  <c r="J4440" i="2" s="1"/>
  <c r="J4441" i="2" s="1"/>
  <c r="J4442" i="2" s="1"/>
  <c r="J4443" i="2" s="1"/>
  <c r="J4444" i="2" s="1"/>
  <c r="J4445" i="2" s="1"/>
  <c r="J4446" i="2" s="1"/>
  <c r="J4447" i="2" s="1"/>
  <c r="J4448" i="2" s="1"/>
  <c r="J4449" i="2" s="1"/>
  <c r="J4450" i="2" s="1"/>
  <c r="J4451" i="2" s="1"/>
  <c r="J4452" i="2" s="1"/>
  <c r="J4453" i="2" s="1"/>
  <c r="J4454" i="2" s="1"/>
  <c r="J4455" i="2" s="1"/>
  <c r="J4456" i="2" s="1"/>
  <c r="J4457" i="2" s="1"/>
  <c r="J4458" i="2" s="1"/>
  <c r="J4459" i="2" s="1"/>
  <c r="J4460" i="2" s="1"/>
  <c r="J4461" i="2" s="1"/>
  <c r="J4462" i="2" s="1"/>
  <c r="J4463" i="2" s="1"/>
  <c r="J4464" i="2" s="1"/>
  <c r="J4465" i="2" s="1"/>
  <c r="J4466" i="2" s="1"/>
  <c r="J4467" i="2" s="1"/>
  <c r="J3530" i="2"/>
  <c r="J3531" i="2" s="1"/>
  <c r="J3532" i="2" s="1"/>
  <c r="J3533" i="2" s="1"/>
  <c r="J3534" i="2" s="1"/>
  <c r="J3535" i="2" s="1"/>
  <c r="J3536" i="2" s="1"/>
  <c r="J3537" i="2" s="1"/>
  <c r="J3538" i="2" s="1"/>
  <c r="J3539" i="2" s="1"/>
  <c r="J3540" i="2" s="1"/>
  <c r="J3541" i="2" s="1"/>
  <c r="J3542" i="2" s="1"/>
  <c r="J3543" i="2" s="1"/>
  <c r="J3544" i="2" s="1"/>
  <c r="J3545" i="2" s="1"/>
  <c r="J3546" i="2" s="1"/>
  <c r="J3547" i="2" s="1"/>
  <c r="J3548" i="2" s="1"/>
  <c r="J3549" i="2" s="1"/>
  <c r="J3550" i="2" s="1"/>
  <c r="J3551" i="2" s="1"/>
  <c r="J3552" i="2" s="1"/>
  <c r="J3553" i="2" s="1"/>
  <c r="J3554" i="2" s="1"/>
  <c r="J3555" i="2" s="1"/>
  <c r="J3556" i="2" s="1"/>
  <c r="J3557" i="2" s="1"/>
  <c r="J3558" i="2" s="1"/>
  <c r="J3559" i="2" s="1"/>
  <c r="J3560" i="2" s="1"/>
  <c r="J3561" i="2" s="1"/>
  <c r="J3562" i="2" s="1"/>
  <c r="J3563" i="2" s="1"/>
  <c r="J3564" i="2" s="1"/>
  <c r="J3565" i="2" s="1"/>
  <c r="J3566" i="2" s="1"/>
  <c r="J3567" i="2" s="1"/>
  <c r="J3568" i="2" s="1"/>
  <c r="J3569" i="2" s="1"/>
  <c r="J3570" i="2" s="1"/>
  <c r="J3571" i="2" s="1"/>
  <c r="J3572" i="2" s="1"/>
  <c r="J3573" i="2" s="1"/>
  <c r="J3574" i="2" s="1"/>
  <c r="J3575" i="2" s="1"/>
  <c r="J3576" i="2" s="1"/>
  <c r="J3577" i="2" s="1"/>
  <c r="J3578" i="2" s="1"/>
  <c r="J3579" i="2" s="1"/>
  <c r="J3580" i="2" s="1"/>
  <c r="J3581" i="2" s="1"/>
  <c r="J3582" i="2" s="1"/>
  <c r="J3583" i="2" s="1"/>
  <c r="J3584" i="2" s="1"/>
  <c r="J3585" i="2" s="1"/>
  <c r="J3586" i="2" s="1"/>
  <c r="J3587" i="2" s="1"/>
  <c r="J3588" i="2" s="1"/>
  <c r="J3589" i="2" s="1"/>
  <c r="J3590" i="2" s="1"/>
  <c r="J3591" i="2" s="1"/>
  <c r="J3592" i="2" s="1"/>
  <c r="J3593" i="2" s="1"/>
  <c r="J3594" i="2" s="1"/>
  <c r="J3595" i="2" s="1"/>
  <c r="J3596" i="2" s="1"/>
  <c r="J3597" i="2" s="1"/>
  <c r="J3598" i="2" s="1"/>
  <c r="J3599" i="2" s="1"/>
  <c r="J3600" i="2" s="1"/>
  <c r="J3601" i="2" s="1"/>
  <c r="J3602" i="2" s="1"/>
  <c r="J3603" i="2" s="1"/>
  <c r="J3604" i="2" s="1"/>
  <c r="J3605" i="2" s="1"/>
  <c r="J3606" i="2" s="1"/>
  <c r="J3607" i="2" s="1"/>
  <c r="J3608" i="2" s="1"/>
  <c r="J3609" i="2" s="1"/>
  <c r="J3610" i="2" s="1"/>
  <c r="J3611" i="2" s="1"/>
  <c r="J3612" i="2" s="1"/>
  <c r="J3613" i="2" s="1"/>
  <c r="J3614" i="2" s="1"/>
  <c r="J3615" i="2" s="1"/>
  <c r="J3202" i="2"/>
  <c r="J3203" i="2" s="1"/>
  <c r="J3204" i="2" s="1"/>
  <c r="J3205" i="2" s="1"/>
  <c r="J3206" i="2" s="1"/>
  <c r="J3207" i="2" s="1"/>
  <c r="J3208" i="2" s="1"/>
  <c r="J3209" i="2" s="1"/>
  <c r="J3210" i="2" s="1"/>
  <c r="J3211" i="2" s="1"/>
  <c r="J3212" i="2" s="1"/>
  <c r="J3213" i="2" s="1"/>
  <c r="J3214" i="2" s="1"/>
  <c r="J3215" i="2" s="1"/>
  <c r="J3216" i="2" s="1"/>
  <c r="J3217" i="2" s="1"/>
  <c r="J3218" i="2" s="1"/>
  <c r="J3219" i="2" s="1"/>
  <c r="J3220" i="2" s="1"/>
  <c r="J3221" i="2" s="1"/>
  <c r="J3222" i="2" s="1"/>
  <c r="J3223" i="2" s="1"/>
  <c r="J3224" i="2" s="1"/>
  <c r="J3225" i="2" s="1"/>
  <c r="J3226" i="2" s="1"/>
  <c r="J3227" i="2" s="1"/>
  <c r="J3228" i="2" s="1"/>
  <c r="J3229" i="2" s="1"/>
  <c r="J3230" i="2" s="1"/>
  <c r="J3231" i="2" s="1"/>
  <c r="J3232" i="2" s="1"/>
  <c r="J3233" i="2" s="1"/>
  <c r="J3234" i="2" s="1"/>
  <c r="J3235" i="2" s="1"/>
  <c r="J3236" i="2" s="1"/>
  <c r="J3237" i="2" s="1"/>
  <c r="J3238" i="2" s="1"/>
  <c r="J3239" i="2" s="1"/>
  <c r="J3240" i="2" s="1"/>
  <c r="J3241" i="2" s="1"/>
  <c r="J3242" i="2" s="1"/>
  <c r="J3243" i="2" s="1"/>
  <c r="J3244" i="2" s="1"/>
  <c r="J3245" i="2" s="1"/>
  <c r="J3246" i="2" s="1"/>
  <c r="J3247" i="2" s="1"/>
  <c r="J3248" i="2" s="1"/>
  <c r="J3249" i="2" s="1"/>
  <c r="J3250" i="2" s="1"/>
  <c r="J3251" i="2" s="1"/>
  <c r="J3252" i="2" s="1"/>
  <c r="J3253" i="2" s="1"/>
  <c r="J3254" i="2" s="1"/>
  <c r="J3255" i="2" s="1"/>
  <c r="J3256" i="2" s="1"/>
  <c r="J3257" i="2" s="1"/>
  <c r="J3258" i="2" s="1"/>
  <c r="J3259" i="2" s="1"/>
  <c r="J3260" i="2" s="1"/>
  <c r="J3261" i="2" s="1"/>
  <c r="J3262" i="2" s="1"/>
  <c r="J3263" i="2" s="1"/>
  <c r="J3264" i="2" s="1"/>
  <c r="J3265" i="2" s="1"/>
  <c r="J3266" i="2" s="1"/>
  <c r="J3267" i="2" s="1"/>
  <c r="J3268" i="2" s="1"/>
  <c r="J3269" i="2" s="1"/>
  <c r="J3270" i="2" s="1"/>
  <c r="J3271" i="2" s="1"/>
  <c r="J3272" i="2" s="1"/>
  <c r="J3273" i="2" s="1"/>
  <c r="J3274" i="2" s="1"/>
  <c r="J3275" i="2" s="1"/>
  <c r="J3276" i="2" s="1"/>
  <c r="J3277" i="2" s="1"/>
  <c r="J3278" i="2" s="1"/>
  <c r="J3279" i="2" s="1"/>
  <c r="J3280" i="2" s="1"/>
  <c r="J3281" i="2" s="1"/>
  <c r="J3282" i="2" s="1"/>
  <c r="J3283" i="2" s="1"/>
  <c r="J3284" i="2" s="1"/>
  <c r="J3285" i="2" s="1"/>
  <c r="J3286" i="2" s="1"/>
  <c r="J3287" i="2" s="1"/>
  <c r="J3288" i="2" s="1"/>
  <c r="J3289" i="2" s="1"/>
  <c r="J3290" i="2" s="1"/>
  <c r="J3291" i="2" s="1"/>
  <c r="J3292" i="2" s="1"/>
  <c r="J3293" i="2" s="1"/>
  <c r="J3074" i="2"/>
  <c r="J3075" i="2" s="1"/>
  <c r="J3076" i="2" s="1"/>
  <c r="J3077" i="2" s="1"/>
  <c r="J3078" i="2" s="1"/>
  <c r="J3079" i="2" s="1"/>
  <c r="J3080" i="2" s="1"/>
  <c r="J3081" i="2" s="1"/>
  <c r="J3082" i="2" s="1"/>
  <c r="J3083" i="2" s="1"/>
  <c r="J3084" i="2" s="1"/>
  <c r="J3085" i="2" s="1"/>
  <c r="J3086" i="2" s="1"/>
  <c r="J3087" i="2" s="1"/>
  <c r="J3088" i="2" s="1"/>
  <c r="J3089" i="2" s="1"/>
  <c r="J3090" i="2" s="1"/>
  <c r="J3091" i="2" s="1"/>
  <c r="J3092" i="2" s="1"/>
  <c r="J3093" i="2" s="1"/>
  <c r="J3094" i="2" s="1"/>
  <c r="J3095" i="2" s="1"/>
  <c r="J3096" i="2" s="1"/>
  <c r="J3097" i="2" s="1"/>
  <c r="J3098" i="2" s="1"/>
  <c r="J3099" i="2" s="1"/>
  <c r="J3100" i="2" s="1"/>
  <c r="J3101" i="2" s="1"/>
  <c r="J3102" i="2" s="1"/>
  <c r="J3103" i="2" s="1"/>
  <c r="J3104" i="2" s="1"/>
  <c r="J3105" i="2" s="1"/>
  <c r="J3106" i="2" s="1"/>
  <c r="J3107" i="2" s="1"/>
  <c r="J3108" i="2" s="1"/>
  <c r="J3109" i="2" s="1"/>
  <c r="J3110" i="2" s="1"/>
  <c r="J3111" i="2" s="1"/>
  <c r="J3112" i="2" s="1"/>
  <c r="J3113" i="2" s="1"/>
  <c r="J3114" i="2" s="1"/>
  <c r="J3115" i="2" s="1"/>
  <c r="J2538" i="2"/>
  <c r="J2539" i="2" s="1"/>
  <c r="J2540" i="2" s="1"/>
  <c r="J2541" i="2" s="1"/>
  <c r="J2542" i="2" s="1"/>
  <c r="J2543" i="2" s="1"/>
  <c r="J2544" i="2" s="1"/>
  <c r="J2545" i="2" s="1"/>
  <c r="J2546" i="2" s="1"/>
  <c r="J2547" i="2" s="1"/>
  <c r="J2548" i="2" s="1"/>
  <c r="J2549" i="2" s="1"/>
  <c r="J2550" i="2" s="1"/>
  <c r="J2551" i="2" s="1"/>
  <c r="J2552" i="2" s="1"/>
  <c r="J2553" i="2" s="1"/>
  <c r="J2554" i="2" s="1"/>
  <c r="J2555" i="2" s="1"/>
  <c r="J2556" i="2" s="1"/>
  <c r="J2557" i="2" s="1"/>
  <c r="J2558" i="2" s="1"/>
  <c r="J2559" i="2" s="1"/>
  <c r="J2560" i="2" s="1"/>
  <c r="J2561" i="2" s="1"/>
  <c r="J2562" i="2" s="1"/>
  <c r="J2563" i="2" s="1"/>
  <c r="J2564" i="2" s="1"/>
  <c r="J2565" i="2" s="1"/>
  <c r="J2566" i="2" s="1"/>
  <c r="J2567" i="2" s="1"/>
  <c r="J2568" i="2" s="1"/>
  <c r="J2569" i="2" s="1"/>
  <c r="J2570" i="2" s="1"/>
  <c r="J2571" i="2" s="1"/>
  <c r="J2572" i="2" s="1"/>
  <c r="J2573" i="2" s="1"/>
  <c r="J2574" i="2" s="1"/>
  <c r="J2575" i="2" s="1"/>
  <c r="J2576" i="2" s="1"/>
  <c r="J2577" i="2" s="1"/>
  <c r="J2578" i="2" s="1"/>
  <c r="J2579" i="2" s="1"/>
  <c r="J2580" i="2" s="1"/>
  <c r="J2581" i="2" s="1"/>
  <c r="J2582" i="2" s="1"/>
  <c r="J2583" i="2" s="1"/>
  <c r="J2584" i="2" s="1"/>
  <c r="J2585" i="2" s="1"/>
  <c r="J2586" i="2" s="1"/>
  <c r="J2587" i="2" s="1"/>
  <c r="J2588" i="2" s="1"/>
  <c r="J2589" i="2" s="1"/>
  <c r="J2590" i="2" s="1"/>
  <c r="J2591" i="2" s="1"/>
  <c r="J2592" i="2" s="1"/>
  <c r="J2593" i="2" s="1"/>
  <c r="J2594" i="2" s="1"/>
  <c r="J2595" i="2" s="1"/>
  <c r="J2596" i="2" s="1"/>
  <c r="J2597" i="2" s="1"/>
  <c r="J2598" i="2" s="1"/>
  <c r="J2599" i="2" s="1"/>
  <c r="J2600" i="2" s="1"/>
  <c r="J2601" i="2" s="1"/>
  <c r="J2602" i="2" s="1"/>
  <c r="J2603" i="2" s="1"/>
  <c r="J2604" i="2" s="1"/>
  <c r="J2605" i="2" s="1"/>
  <c r="J2606" i="2" s="1"/>
  <c r="J2607" i="2" s="1"/>
  <c r="J2608" i="2" s="1"/>
  <c r="J2609" i="2" s="1"/>
  <c r="J2610" i="2" s="1"/>
  <c r="J2611" i="2" s="1"/>
  <c r="J2612" i="2" s="1"/>
  <c r="J2613" i="2" s="1"/>
  <c r="J2614" i="2" s="1"/>
  <c r="J2615" i="2" s="1"/>
  <c r="J2616" i="2" s="1"/>
  <c r="J2617" i="2" s="1"/>
  <c r="J2618" i="2" s="1"/>
  <c r="J2619" i="2" s="1"/>
  <c r="J2620" i="2" s="1"/>
  <c r="J2621" i="2" s="1"/>
  <c r="J2622" i="2" s="1"/>
  <c r="J2623" i="2" s="1"/>
  <c r="J2624" i="2" s="1"/>
  <c r="J2625" i="2" s="1"/>
  <c r="J2626" i="2" s="1"/>
  <c r="J2627" i="2" s="1"/>
  <c r="J2628" i="2" s="1"/>
  <c r="J2629" i="2" s="1"/>
  <c r="J2630" i="2" s="1"/>
  <c r="J2631" i="2" s="1"/>
  <c r="J2632" i="2" s="1"/>
  <c r="J2633" i="2" s="1"/>
  <c r="J2634" i="2" s="1"/>
  <c r="J2635" i="2" s="1"/>
  <c r="J2636" i="2" s="1"/>
  <c r="J2637" i="2" s="1"/>
  <c r="J2638" i="2" s="1"/>
  <c r="J2639" i="2" s="1"/>
  <c r="J2640" i="2" s="1"/>
  <c r="J2641" i="2" s="1"/>
  <c r="J2642" i="2" s="1"/>
  <c r="J2643" i="2" s="1"/>
  <c r="J2644" i="2" s="1"/>
  <c r="J2645" i="2" s="1"/>
  <c r="J2646" i="2" s="1"/>
  <c r="J2647" i="2" s="1"/>
  <c r="J2648" i="2" s="1"/>
  <c r="J2649" i="2" s="1"/>
  <c r="J2650" i="2" s="1"/>
  <c r="J2651" i="2" s="1"/>
  <c r="J2652" i="2" s="1"/>
  <c r="J2653" i="2" s="1"/>
  <c r="J2654" i="2" s="1"/>
  <c r="J2655" i="2" s="1"/>
  <c r="J2656" i="2" s="1"/>
  <c r="J2657" i="2" s="1"/>
  <c r="J2658" i="2" s="1"/>
  <c r="J2659" i="2" s="1"/>
  <c r="J2660" i="2" s="1"/>
  <c r="J2661" i="2" s="1"/>
  <c r="J2662" i="2" s="1"/>
  <c r="J2663" i="2" s="1"/>
  <c r="J2664" i="2" s="1"/>
  <c r="J2665" i="2" s="1"/>
  <c r="J2666" i="2" s="1"/>
  <c r="J2667" i="2" s="1"/>
  <c r="J2668" i="2" s="1"/>
  <c r="J2669" i="2" s="1"/>
  <c r="J2670" i="2" s="1"/>
  <c r="J2671" i="2" s="1"/>
  <c r="J2672" i="2" s="1"/>
  <c r="J2673" i="2" s="1"/>
  <c r="J2674" i="2" s="1"/>
  <c r="J2675" i="2" s="1"/>
  <c r="J2676" i="2" s="1"/>
  <c r="J2677" i="2" s="1"/>
  <c r="J2678" i="2" s="1"/>
  <c r="J2679" i="2" s="1"/>
  <c r="J2680" i="2" s="1"/>
  <c r="J2681" i="2" s="1"/>
  <c r="J2682" i="2" s="1"/>
  <c r="J2683" i="2" s="1"/>
  <c r="J2684" i="2" s="1"/>
  <c r="J2685" i="2" s="1"/>
  <c r="J2686" i="2" s="1"/>
  <c r="J2687" i="2" s="1"/>
  <c r="J2688" i="2" s="1"/>
  <c r="J2689" i="2" s="1"/>
  <c r="J2690" i="2" s="1"/>
  <c r="J2691" i="2" s="1"/>
  <c r="J2692" i="2" s="1"/>
  <c r="J2693" i="2" s="1"/>
  <c r="J2694" i="2" s="1"/>
  <c r="J2695" i="2" s="1"/>
  <c r="J2696" i="2" s="1"/>
  <c r="J2697" i="2" s="1"/>
  <c r="J2698" i="2" s="1"/>
  <c r="J2699" i="2" s="1"/>
  <c r="J2700" i="2" s="1"/>
  <c r="J2701" i="2" s="1"/>
  <c r="J2702" i="2" s="1"/>
  <c r="J2703" i="2" s="1"/>
  <c r="J2704" i="2" s="1"/>
  <c r="J2705" i="2" s="1"/>
  <c r="J2706" i="2" s="1"/>
  <c r="J2707" i="2" s="1"/>
  <c r="J2708" i="2" s="1"/>
  <c r="J2709" i="2" s="1"/>
  <c r="J2710" i="2" s="1"/>
  <c r="J2711" i="2" s="1"/>
  <c r="J2712" i="2" s="1"/>
  <c r="J2713" i="2" s="1"/>
  <c r="J2714" i="2" s="1"/>
  <c r="J2715" i="2" s="1"/>
  <c r="J2716" i="2" s="1"/>
  <c r="J2717" i="2" s="1"/>
  <c r="J2718" i="2" s="1"/>
  <c r="J2719" i="2" s="1"/>
  <c r="J2720" i="2" s="1"/>
  <c r="J2721" i="2" s="1"/>
  <c r="J2722" i="2" s="1"/>
  <c r="J2723" i="2" s="1"/>
  <c r="J2724" i="2" s="1"/>
  <c r="J2725" i="2" s="1"/>
  <c r="J2726" i="2" s="1"/>
  <c r="J2727" i="2" s="1"/>
  <c r="J2728" i="2" s="1"/>
  <c r="J2729" i="2" s="1"/>
  <c r="J2730" i="2" s="1"/>
  <c r="J2731" i="2" s="1"/>
  <c r="J2370" i="2"/>
  <c r="J2371" i="2" s="1"/>
  <c r="J2372" i="2" s="1"/>
  <c r="J2373" i="2" s="1"/>
  <c r="J2374" i="2" s="1"/>
  <c r="J2375" i="2" s="1"/>
  <c r="J2376" i="2" s="1"/>
  <c r="J2377" i="2" s="1"/>
  <c r="J2378" i="2" s="1"/>
  <c r="J2379" i="2" s="1"/>
  <c r="J2380" i="2" s="1"/>
  <c r="J2381" i="2" s="1"/>
  <c r="J2382" i="2" s="1"/>
  <c r="J2383" i="2" s="1"/>
  <c r="J2384" i="2" s="1"/>
  <c r="J2385" i="2" s="1"/>
  <c r="J2386" i="2" s="1"/>
  <c r="J2387" i="2" s="1"/>
  <c r="J2388" i="2" s="1"/>
  <c r="J2389" i="2" s="1"/>
  <c r="J2390" i="2" s="1"/>
  <c r="J2391" i="2" s="1"/>
  <c r="J2392" i="2" s="1"/>
  <c r="J2393" i="2" s="1"/>
  <c r="J2394" i="2" s="1"/>
  <c r="J2395" i="2" s="1"/>
  <c r="J2396" i="2" s="1"/>
  <c r="J2397" i="2" s="1"/>
  <c r="J2398" i="2" s="1"/>
  <c r="J2399" i="2" s="1"/>
  <c r="J2400" i="2" s="1"/>
  <c r="J2401" i="2" s="1"/>
  <c r="J2402" i="2" s="1"/>
  <c r="J2403" i="2" s="1"/>
  <c r="J2404" i="2" s="1"/>
  <c r="J2405" i="2" s="1"/>
  <c r="J2406" i="2" s="1"/>
  <c r="J2407" i="2" s="1"/>
  <c r="J2408" i="2" s="1"/>
  <c r="J2409" i="2" s="1"/>
  <c r="J2410" i="2" s="1"/>
  <c r="J2411" i="2" s="1"/>
  <c r="J2412" i="2" s="1"/>
  <c r="J2413" i="2" s="1"/>
  <c r="J2414" i="2" s="1"/>
  <c r="J2415" i="2" s="1"/>
  <c r="J2416" i="2" s="1"/>
  <c r="J2417" i="2" s="1"/>
  <c r="J2418" i="2" s="1"/>
  <c r="J2419" i="2" s="1"/>
  <c r="J2420" i="2" s="1"/>
  <c r="J2421" i="2" s="1"/>
  <c r="J2422" i="2" s="1"/>
  <c r="J2423" i="2" s="1"/>
  <c r="J2424" i="2" s="1"/>
  <c r="J2425" i="2" s="1"/>
  <c r="J2426" i="2" s="1"/>
  <c r="J2427" i="2" s="1"/>
  <c r="J2428" i="2" s="1"/>
  <c r="J2429" i="2" s="1"/>
  <c r="J2430" i="2" s="1"/>
  <c r="J2431" i="2" s="1"/>
  <c r="J2432" i="2" s="1"/>
  <c r="J2433" i="2" s="1"/>
  <c r="J2434" i="2" s="1"/>
  <c r="J2435" i="2" s="1"/>
  <c r="J2436" i="2" s="1"/>
  <c r="J2437" i="2" s="1"/>
  <c r="J2438" i="2" s="1"/>
  <c r="J2439" i="2" s="1"/>
  <c r="J2440" i="2" s="1"/>
  <c r="J2441" i="2" s="1"/>
  <c r="J2442" i="2" s="1"/>
  <c r="J2443" i="2" s="1"/>
  <c r="J2444" i="2" s="1"/>
  <c r="J2445" i="2" s="1"/>
  <c r="J2446" i="2" s="1"/>
  <c r="J2447" i="2" s="1"/>
  <c r="J2448" i="2" s="1"/>
  <c r="J2449" i="2" s="1"/>
  <c r="J2450" i="2" s="1"/>
  <c r="J2451" i="2" s="1"/>
  <c r="J2452" i="2" s="1"/>
  <c r="J2453" i="2" s="1"/>
  <c r="J2454" i="2" s="1"/>
  <c r="J2455" i="2" s="1"/>
  <c r="J2456" i="2" s="1"/>
  <c r="J2457" i="2" s="1"/>
  <c r="J2458" i="2" s="1"/>
  <c r="J2459" i="2" s="1"/>
  <c r="J2460" i="2" s="1"/>
  <c r="J2461" i="2" s="1"/>
  <c r="J2462" i="2" s="1"/>
  <c r="J2463" i="2" s="1"/>
  <c r="J2464" i="2" s="1"/>
  <c r="J2465" i="2" s="1"/>
  <c r="J2466" i="2" s="1"/>
  <c r="J2467" i="2" s="1"/>
  <c r="J2468" i="2" s="1"/>
  <c r="J2469" i="2" s="1"/>
  <c r="J2470" i="2" s="1"/>
  <c r="J2471" i="2" s="1"/>
  <c r="J2472" i="2" s="1"/>
  <c r="J2473" i="2" s="1"/>
  <c r="J2474" i="2" s="1"/>
  <c r="J2475" i="2" s="1"/>
  <c r="J2476" i="2" s="1"/>
  <c r="J2477" i="2" s="1"/>
  <c r="J2478" i="2" s="1"/>
  <c r="J2479" i="2" s="1"/>
  <c r="J2480" i="2" s="1"/>
  <c r="J2481" i="2" s="1"/>
  <c r="J2482" i="2" s="1"/>
  <c r="J2483" i="2" s="1"/>
  <c r="J2484" i="2" s="1"/>
  <c r="J2485" i="2" s="1"/>
  <c r="J2486" i="2" s="1"/>
  <c r="J2487" i="2" s="1"/>
  <c r="J2488" i="2" s="1"/>
  <c r="J2489" i="2" s="1"/>
  <c r="J2490" i="2" s="1"/>
  <c r="J2491" i="2" s="1"/>
  <c r="J2492" i="2" s="1"/>
  <c r="J2493" i="2" s="1"/>
  <c r="J2494" i="2" s="1"/>
  <c r="J2495" i="2" s="1"/>
  <c r="J2496" i="2" s="1"/>
  <c r="J2497" i="2" s="1"/>
  <c r="J2498" i="2" s="1"/>
  <c r="J2499" i="2" s="1"/>
  <c r="J2500" i="2" s="1"/>
  <c r="J2501" i="2" s="1"/>
  <c r="J2502" i="2" s="1"/>
  <c r="J2503" i="2" s="1"/>
  <c r="J2504" i="2" s="1"/>
  <c r="J2505" i="2" s="1"/>
  <c r="J2506" i="2" s="1"/>
  <c r="J2507" i="2" s="1"/>
  <c r="J2508" i="2" s="1"/>
  <c r="J2509" i="2" s="1"/>
  <c r="J2510" i="2" s="1"/>
  <c r="J2511" i="2" s="1"/>
  <c r="J2512" i="2" s="1"/>
  <c r="J2513" i="2" s="1"/>
  <c r="J2514" i="2" s="1"/>
  <c r="J2515" i="2" s="1"/>
  <c r="J2516" i="2" s="1"/>
  <c r="J2517" i="2" s="1"/>
  <c r="J2518" i="2" s="1"/>
  <c r="J2519" i="2" s="1"/>
  <c r="J2520" i="2" s="1"/>
  <c r="J2521" i="2" s="1"/>
  <c r="J2522" i="2" s="1"/>
  <c r="J2523" i="2" s="1"/>
  <c r="J2524" i="2" s="1"/>
  <c r="J2525" i="2" s="1"/>
  <c r="J2526" i="2" s="1"/>
  <c r="J2527" i="2" s="1"/>
  <c r="J2528" i="2" s="1"/>
  <c r="J2529" i="2" s="1"/>
  <c r="J2530" i="2" s="1"/>
  <c r="J2531" i="2" s="1"/>
  <c r="J2532" i="2" s="1"/>
  <c r="J2533" i="2" s="1"/>
  <c r="J2534" i="2" s="1"/>
  <c r="J2535" i="2" s="1"/>
  <c r="J2536" i="2" s="1"/>
  <c r="J1338" i="2"/>
  <c r="J1339" i="2" s="1"/>
  <c r="J1340" i="2" s="1"/>
  <c r="J1341" i="2" s="1"/>
  <c r="J1342" i="2" s="1"/>
  <c r="J1343" i="2" s="1"/>
  <c r="J1344" i="2" s="1"/>
  <c r="J1345" i="2" s="1"/>
  <c r="J1346" i="2" s="1"/>
  <c r="J1347" i="2" s="1"/>
  <c r="J1348" i="2" s="1"/>
  <c r="J1349" i="2" s="1"/>
  <c r="J1350" i="2" s="1"/>
  <c r="J1351" i="2" s="1"/>
  <c r="J1352" i="2" s="1"/>
  <c r="J1353" i="2" s="1"/>
  <c r="J1354" i="2" s="1"/>
  <c r="J1355" i="2" s="1"/>
  <c r="J1356" i="2" s="1"/>
  <c r="J1357" i="2" s="1"/>
  <c r="J1358" i="2" s="1"/>
  <c r="J1359" i="2" s="1"/>
  <c r="J1360" i="2" s="1"/>
  <c r="J1361" i="2" s="1"/>
  <c r="J1362" i="2" s="1"/>
  <c r="J1363" i="2" s="1"/>
  <c r="J1364" i="2" s="1"/>
  <c r="J1365" i="2" s="1"/>
  <c r="J1366" i="2" s="1"/>
  <c r="J1367" i="2" s="1"/>
  <c r="J1368" i="2" s="1"/>
  <c r="J1369" i="2" s="1"/>
  <c r="J1370" i="2" s="1"/>
  <c r="J1371" i="2" s="1"/>
  <c r="J1372" i="2" s="1"/>
  <c r="J1373" i="2" s="1"/>
  <c r="J1374" i="2" s="1"/>
  <c r="J1375" i="2" s="1"/>
  <c r="J1376" i="2" s="1"/>
  <c r="J1377" i="2" s="1"/>
  <c r="J1378" i="2" s="1"/>
  <c r="J1379" i="2" s="1"/>
  <c r="J1380" i="2" s="1"/>
  <c r="J1381" i="2" s="1"/>
  <c r="J937" i="2"/>
  <c r="J938" i="2" s="1"/>
  <c r="J939" i="2" s="1"/>
  <c r="J940" i="2" s="1"/>
  <c r="J941" i="2" s="1"/>
  <c r="J942" i="2" s="1"/>
  <c r="J943" i="2" s="1"/>
  <c r="J944" i="2" s="1"/>
  <c r="J945" i="2" s="1"/>
  <c r="J946" i="2" s="1"/>
  <c r="J947" i="2" s="1"/>
  <c r="J948" i="2" s="1"/>
  <c r="J949" i="2" s="1"/>
  <c r="J950" i="2" s="1"/>
  <c r="J951" i="2" s="1"/>
  <c r="J952" i="2" s="1"/>
  <c r="J953" i="2" s="1"/>
  <c r="J954" i="2" s="1"/>
  <c r="J955" i="2" s="1"/>
  <c r="J956" i="2" s="1"/>
  <c r="J957" i="2" s="1"/>
  <c r="J958" i="2" s="1"/>
  <c r="J959" i="2" s="1"/>
  <c r="J960" i="2" s="1"/>
  <c r="J961" i="2" s="1"/>
  <c r="J962" i="2" s="1"/>
  <c r="J963" i="2" s="1"/>
  <c r="J964" i="2" s="1"/>
  <c r="J965" i="2" s="1"/>
  <c r="J966" i="2" s="1"/>
  <c r="J967" i="2" s="1"/>
  <c r="J968" i="2" s="1"/>
  <c r="J969" i="2" s="1"/>
  <c r="J970" i="2" s="1"/>
  <c r="J971" i="2" s="1"/>
  <c r="J972" i="2" s="1"/>
  <c r="J973" i="2" s="1"/>
  <c r="J974" i="2" s="1"/>
  <c r="J975" i="2" s="1"/>
  <c r="J976" i="2" s="1"/>
  <c r="J977" i="2" s="1"/>
  <c r="J978" i="2" s="1"/>
  <c r="J979" i="2" s="1"/>
  <c r="J980" i="2" s="1"/>
  <c r="J981" i="2" s="1"/>
  <c r="J982" i="2" s="1"/>
  <c r="J983" i="2" s="1"/>
  <c r="J984" i="2" s="1"/>
  <c r="J985" i="2" s="1"/>
  <c r="J986" i="2" s="1"/>
  <c r="J987" i="2" s="1"/>
  <c r="J988" i="2" s="1"/>
  <c r="J989" i="2" s="1"/>
  <c r="J990" i="2" s="1"/>
  <c r="J991" i="2" s="1"/>
  <c r="J992" i="2" s="1"/>
  <c r="J993" i="2" s="1"/>
  <c r="J994" i="2" s="1"/>
  <c r="J995" i="2" s="1"/>
  <c r="J996" i="2" s="1"/>
  <c r="J997" i="2" s="1"/>
  <c r="J998" i="2" s="1"/>
  <c r="J999" i="2" s="1"/>
  <c r="J1000" i="2" s="1"/>
  <c r="J1001" i="2" s="1"/>
  <c r="J1002" i="2" s="1"/>
  <c r="J1003" i="2" s="1"/>
  <c r="J1004" i="2" s="1"/>
  <c r="J1005" i="2" s="1"/>
  <c r="J1006" i="2" s="1"/>
  <c r="J1007" i="2" s="1"/>
  <c r="J1008" i="2" s="1"/>
  <c r="J1009" i="2" s="1"/>
  <c r="J1010" i="2" s="1"/>
  <c r="J1011" i="2" s="1"/>
  <c r="J1012" i="2" s="1"/>
  <c r="J1013" i="2" s="1"/>
  <c r="J1014" i="2" s="1"/>
  <c r="J1015" i="2" s="1"/>
  <c r="J1016" i="2" s="1"/>
  <c r="J1017" i="2" s="1"/>
  <c r="J1018" i="2" s="1"/>
  <c r="J1019" i="2" s="1"/>
  <c r="J1020" i="2" s="1"/>
  <c r="J1021" i="2" s="1"/>
  <c r="J882" i="2"/>
  <c r="J883" i="2" s="1"/>
  <c r="J884" i="2" s="1"/>
  <c r="J885" i="2" s="1"/>
  <c r="J886" i="2" s="1"/>
  <c r="J887" i="2" s="1"/>
  <c r="J888" i="2" s="1"/>
  <c r="J889" i="2" s="1"/>
  <c r="J890" i="2" s="1"/>
  <c r="J891" i="2" s="1"/>
  <c r="J892" i="2" s="1"/>
  <c r="J893" i="2" s="1"/>
  <c r="J894" i="2" s="1"/>
  <c r="J895" i="2" s="1"/>
  <c r="J896" i="2" s="1"/>
  <c r="J897" i="2" s="1"/>
  <c r="J898" i="2" s="1"/>
  <c r="J899" i="2" s="1"/>
  <c r="J900" i="2" s="1"/>
  <c r="J901" i="2" s="1"/>
  <c r="J902" i="2" s="1"/>
  <c r="J903" i="2" s="1"/>
  <c r="J904" i="2" s="1"/>
  <c r="J905" i="2" s="1"/>
  <c r="J906" i="2" s="1"/>
  <c r="J907" i="2" s="1"/>
  <c r="J908" i="2" s="1"/>
  <c r="J909" i="2" s="1"/>
  <c r="J910" i="2" s="1"/>
  <c r="J911" i="2" s="1"/>
  <c r="J912" i="2" s="1"/>
  <c r="J913" i="2" s="1"/>
  <c r="J914" i="2" s="1"/>
  <c r="J915" i="2" s="1"/>
  <c r="J916" i="2" s="1"/>
  <c r="J917" i="2" s="1"/>
  <c r="J918" i="2" s="1"/>
  <c r="J919" i="2" s="1"/>
  <c r="J920" i="2" s="1"/>
  <c r="J921" i="2" s="1"/>
  <c r="J922" i="2" s="1"/>
  <c r="J923" i="2" s="1"/>
  <c r="J924" i="2" s="1"/>
  <c r="J925" i="2" s="1"/>
  <c r="J926" i="2" s="1"/>
  <c r="J927" i="2" s="1"/>
  <c r="J928" i="2" s="1"/>
  <c r="J929" i="2" s="1"/>
  <c r="J930" i="2" s="1"/>
  <c r="J931" i="2" s="1"/>
  <c r="J932" i="2" s="1"/>
  <c r="J933" i="2" s="1"/>
  <c r="J934" i="2" s="1"/>
  <c r="J935" i="2" s="1"/>
  <c r="J936" i="2" s="1"/>
  <c r="J658" i="2"/>
  <c r="J659" i="2" s="1"/>
  <c r="J660" i="2" s="1"/>
  <c r="J661" i="2" s="1"/>
  <c r="J662" i="2" s="1"/>
  <c r="J663" i="2" s="1"/>
  <c r="J664" i="2" s="1"/>
  <c r="J665" i="2" s="1"/>
  <c r="J666" i="2" s="1"/>
  <c r="J667" i="2" s="1"/>
  <c r="J668" i="2" s="1"/>
  <c r="J669" i="2" s="1"/>
  <c r="J670" i="2" s="1"/>
  <c r="J671" i="2" s="1"/>
  <c r="J672" i="2" s="1"/>
  <c r="J673" i="2" s="1"/>
  <c r="J674" i="2" s="1"/>
  <c r="J675" i="2" s="1"/>
  <c r="J676" i="2" s="1"/>
  <c r="J677" i="2" s="1"/>
  <c r="J678" i="2" s="1"/>
  <c r="J679" i="2" s="1"/>
  <c r="J680" i="2" s="1"/>
  <c r="J681" i="2" s="1"/>
  <c r="J682" i="2" s="1"/>
  <c r="J683" i="2" s="1"/>
  <c r="J684" i="2" s="1"/>
  <c r="J685" i="2" s="1"/>
  <c r="J686" i="2" s="1"/>
  <c r="J687" i="2" s="1"/>
  <c r="J688" i="2" s="1"/>
  <c r="J689" i="2" s="1"/>
  <c r="J690" i="2" s="1"/>
  <c r="J691" i="2" s="1"/>
  <c r="J692" i="2" s="1"/>
  <c r="J693" i="2" s="1"/>
  <c r="J694" i="2" s="1"/>
  <c r="J695" i="2" s="1"/>
  <c r="J696" i="2" s="1"/>
  <c r="J697" i="2" s="1"/>
  <c r="J698" i="2" s="1"/>
  <c r="J699" i="2" s="1"/>
  <c r="J700" i="2" s="1"/>
  <c r="J701" i="2" s="1"/>
  <c r="J702" i="2" s="1"/>
  <c r="J703" i="2" s="1"/>
  <c r="J704" i="2" s="1"/>
  <c r="J705" i="2" s="1"/>
  <c r="J706" i="2" s="1"/>
  <c r="J707" i="2" s="1"/>
  <c r="J708" i="2" s="1"/>
  <c r="J709" i="2" s="1"/>
  <c r="J710" i="2" s="1"/>
  <c r="J711" i="2" s="1"/>
  <c r="J712" i="2" s="1"/>
  <c r="J713" i="2" s="1"/>
  <c r="J714" i="2" s="1"/>
  <c r="J715" i="2" s="1"/>
  <c r="J716" i="2" s="1"/>
  <c r="J717" i="2" s="1"/>
  <c r="J718" i="2" s="1"/>
  <c r="J719" i="2" s="1"/>
  <c r="J720" i="2" s="1"/>
  <c r="J721" i="2" s="1"/>
  <c r="J722" i="2" s="1"/>
  <c r="J723" i="2" s="1"/>
  <c r="J724" i="2" s="1"/>
  <c r="J725" i="2" s="1"/>
  <c r="J726" i="2" s="1"/>
  <c r="J727" i="2" s="1"/>
  <c r="J728" i="2" s="1"/>
  <c r="J729" i="2" s="1"/>
  <c r="J730" i="2" s="1"/>
  <c r="J731" i="2" s="1"/>
  <c r="J732" i="2" s="1"/>
  <c r="J733" i="2" s="1"/>
  <c r="J734" i="2" s="1"/>
  <c r="J735" i="2" s="1"/>
  <c r="J736" i="2" s="1"/>
  <c r="J737" i="2" s="1"/>
  <c r="J738" i="2" s="1"/>
  <c r="J739" i="2" s="1"/>
  <c r="J740" i="2" s="1"/>
  <c r="J741" i="2" s="1"/>
  <c r="J742" i="2" s="1"/>
  <c r="J743" i="2" s="1"/>
  <c r="J744" i="2" s="1"/>
  <c r="J745" i="2" s="1"/>
  <c r="J538" i="2"/>
  <c r="J539" i="2" s="1"/>
  <c r="J540" i="2" s="1"/>
  <c r="J541" i="2" s="1"/>
  <c r="J542" i="2" s="1"/>
  <c r="J543" i="2" s="1"/>
  <c r="J544" i="2" s="1"/>
  <c r="J545" i="2" s="1"/>
  <c r="J546" i="2" s="1"/>
  <c r="J547" i="2" s="1"/>
  <c r="J548" i="2" s="1"/>
  <c r="J549" i="2" s="1"/>
  <c r="J550" i="2" s="1"/>
  <c r="J551" i="2" s="1"/>
  <c r="J552" i="2" s="1"/>
  <c r="J553" i="2" s="1"/>
  <c r="J554" i="2" s="1"/>
  <c r="J555" i="2" s="1"/>
  <c r="J556" i="2" s="1"/>
  <c r="J557" i="2" s="1"/>
  <c r="J558" i="2" s="1"/>
  <c r="J559" i="2" s="1"/>
  <c r="J560" i="2" s="1"/>
  <c r="J561" i="2" s="1"/>
  <c r="J562" i="2" s="1"/>
  <c r="J563" i="2" s="1"/>
  <c r="J564" i="2" s="1"/>
  <c r="J565" i="2" s="1"/>
  <c r="J566" i="2" s="1"/>
  <c r="J567" i="2" s="1"/>
  <c r="J568" i="2" s="1"/>
  <c r="J569" i="2" s="1"/>
  <c r="J570" i="2" s="1"/>
  <c r="J571" i="2" s="1"/>
  <c r="J572" i="2" s="1"/>
  <c r="J573" i="2" s="1"/>
  <c r="J574" i="2" s="1"/>
  <c r="J575" i="2" s="1"/>
  <c r="J576" i="2" s="1"/>
  <c r="J577" i="2" s="1"/>
  <c r="J578" i="2" s="1"/>
  <c r="J579" i="2" s="1"/>
  <c r="J580" i="2" s="1"/>
  <c r="J581" i="2" s="1"/>
  <c r="J582" i="2" s="1"/>
  <c r="J583" i="2" s="1"/>
  <c r="J584" i="2" s="1"/>
  <c r="J585" i="2" s="1"/>
  <c r="J586" i="2" s="1"/>
  <c r="J587" i="2" s="1"/>
  <c r="J588" i="2" s="1"/>
  <c r="J589" i="2" s="1"/>
  <c r="J590" i="2" s="1"/>
  <c r="J591" i="2" s="1"/>
  <c r="J592" i="2" s="1"/>
  <c r="J593" i="2" s="1"/>
  <c r="J594" i="2" s="1"/>
  <c r="J595" i="2" s="1"/>
  <c r="J596" i="2" s="1"/>
  <c r="J597" i="2" s="1"/>
  <c r="J598" i="2" s="1"/>
  <c r="J599" i="2" s="1"/>
  <c r="J600" i="2" s="1"/>
  <c r="J601" i="2" s="1"/>
  <c r="J602" i="2" s="1"/>
  <c r="J603" i="2" s="1"/>
  <c r="K10663" i="2"/>
  <c r="K10244" i="2"/>
  <c r="K9929" i="2"/>
  <c r="K7089" i="2"/>
  <c r="K2537" i="2"/>
  <c r="K1140" i="2"/>
  <c r="K10206" i="2"/>
  <c r="K9889" i="2"/>
  <c r="K8966" i="2"/>
  <c r="K8458" i="2"/>
  <c r="K6772" i="2"/>
  <c r="K6191" i="2"/>
  <c r="K5614" i="2"/>
  <c r="K4575" i="2"/>
  <c r="K3346" i="2"/>
  <c r="K2369" i="2"/>
  <c r="K1077" i="2"/>
  <c r="K10534" i="2"/>
  <c r="K10158" i="2"/>
  <c r="K9858" i="2"/>
  <c r="K8914" i="2"/>
  <c r="K6383" i="2"/>
  <c r="K6170" i="2"/>
  <c r="K5505" i="2"/>
  <c r="K4321" i="2"/>
  <c r="K3201" i="2"/>
  <c r="K1022" i="2"/>
  <c r="K346" i="2"/>
  <c r="K10468" i="2"/>
  <c r="K9823" i="2"/>
  <c r="K9546" i="2"/>
  <c r="K8866" i="2"/>
  <c r="K8079" i="2"/>
  <c r="K5378" i="2"/>
  <c r="K4181" i="2"/>
  <c r="K3073" i="2"/>
  <c r="K1695" i="2"/>
  <c r="K262" i="2"/>
  <c r="K10437" i="2"/>
  <c r="K10065" i="2"/>
  <c r="K9767" i="2"/>
  <c r="K9505" i="2"/>
  <c r="K9179" i="2"/>
  <c r="K7859" i="2"/>
  <c r="K6115" i="2"/>
  <c r="K5316" i="2"/>
  <c r="K3943" i="2"/>
  <c r="K3006" i="2"/>
  <c r="K1564" i="2"/>
  <c r="K803" i="2"/>
  <c r="K201" i="2"/>
  <c r="K10402" i="2"/>
  <c r="K10030" i="2"/>
  <c r="K9733" i="2"/>
  <c r="K9479" i="2"/>
  <c r="K9150" i="2"/>
  <c r="K8790" i="2"/>
  <c r="K7598" i="2"/>
  <c r="K6301" i="2"/>
  <c r="K6095" i="2"/>
  <c r="K5177" i="2"/>
  <c r="K2877" i="2"/>
  <c r="K1533" i="2"/>
  <c r="K746" i="2"/>
  <c r="K156" i="2"/>
  <c r="K10882" i="2"/>
  <c r="K10341" i="2"/>
  <c r="K9989" i="2"/>
  <c r="K9697" i="2"/>
  <c r="K9446" i="2"/>
  <c r="K9118" i="2"/>
  <c r="K8742" i="2"/>
  <c r="K7396" i="2"/>
  <c r="K6274" i="2"/>
  <c r="K6017" i="2"/>
  <c r="K5099" i="2"/>
  <c r="K2819" i="2"/>
  <c r="K1382" i="2"/>
  <c r="K604" i="2"/>
  <c r="K10696" i="2"/>
  <c r="K10284" i="2"/>
  <c r="K9961" i="2"/>
  <c r="K9664" i="2"/>
  <c r="K9397" i="2"/>
  <c r="K9054" i="2"/>
  <c r="K8695" i="2"/>
  <c r="K7254" i="2"/>
  <c r="K6244" i="2"/>
  <c r="K5894" i="2"/>
  <c r="K4900" i="2"/>
  <c r="K3437" i="2"/>
  <c r="K2732" i="2"/>
  <c r="K1309" i="2"/>
  <c r="K537" i="2"/>
  <c r="K10066" i="2"/>
  <c r="K6192" i="2"/>
  <c r="K9336" i="2"/>
  <c r="K1141" i="2"/>
  <c r="K6621" i="2"/>
  <c r="K6905" i="2"/>
  <c r="K4468" i="2"/>
  <c r="K4069" i="2"/>
  <c r="K3707" i="2"/>
  <c r="K5247" i="2"/>
  <c r="K5009" i="2"/>
  <c r="K4784" i="2"/>
  <c r="K1853" i="2"/>
  <c r="K3529" i="2"/>
  <c r="K3116" i="2"/>
  <c r="K3294" i="2"/>
  <c r="K1644" i="2"/>
  <c r="K1594" i="2"/>
  <c r="K1511" i="2"/>
  <c r="K2091" i="2"/>
  <c r="K1774" i="2"/>
  <c r="K1228" i="2"/>
  <c r="K881" i="2"/>
  <c r="K1437" i="2"/>
  <c r="K1181" i="2"/>
  <c r="K1479" i="2"/>
  <c r="K1337" i="2"/>
  <c r="K1278" i="2"/>
  <c r="K657" i="2"/>
  <c r="K52" i="2"/>
  <c r="C7" i="8" l="1"/>
  <c r="D7" i="8" s="1"/>
  <c r="C5" i="8"/>
  <c r="D5" i="8" s="1"/>
  <c r="C16" i="8"/>
  <c r="D16" i="8" s="1"/>
  <c r="C12" i="8"/>
  <c r="D12" i="8" s="1"/>
  <c r="C15" i="8"/>
  <c r="D15" i="8" s="1"/>
  <c r="C13" i="8"/>
  <c r="D13" i="8" s="1"/>
  <c r="C9" i="8"/>
  <c r="D9" i="8" s="1"/>
  <c r="C8" i="8"/>
  <c r="D8" i="8" s="1"/>
  <c r="C4" i="8"/>
  <c r="D4" i="8" s="1"/>
  <c r="C14" i="8"/>
  <c r="D14" i="8" s="1"/>
  <c r="C6" i="8"/>
  <c r="D6" i="8" s="1"/>
  <c r="J6" i="2"/>
  <c r="K10245" i="2"/>
  <c r="J3617" i="2"/>
  <c r="J3618" i="2" s="1"/>
  <c r="J3619" i="2" s="1"/>
  <c r="J3620" i="2" s="1"/>
  <c r="J3621" i="2" s="1"/>
  <c r="J3622" i="2" s="1"/>
  <c r="J3623" i="2" s="1"/>
  <c r="J3624" i="2" s="1"/>
  <c r="J3625" i="2" s="1"/>
  <c r="J3626" i="2" s="1"/>
  <c r="J3627" i="2" s="1"/>
  <c r="J3628" i="2" s="1"/>
  <c r="J3629" i="2" s="1"/>
  <c r="J3630" i="2" s="1"/>
  <c r="J3631" i="2" s="1"/>
  <c r="J3632" i="2" s="1"/>
  <c r="J3633" i="2" s="1"/>
  <c r="J3634" i="2" s="1"/>
  <c r="J3635" i="2" s="1"/>
  <c r="J3636" i="2" s="1"/>
  <c r="J3637" i="2" s="1"/>
  <c r="J3638" i="2" s="1"/>
  <c r="J3639" i="2" s="1"/>
  <c r="J3640" i="2" s="1"/>
  <c r="J3641" i="2" s="1"/>
  <c r="J3642" i="2" s="1"/>
  <c r="J3643" i="2" s="1"/>
  <c r="J3644" i="2" s="1"/>
  <c r="J3645" i="2" s="1"/>
  <c r="J3646" i="2" s="1"/>
  <c r="J3647" i="2" s="1"/>
  <c r="J3648" i="2" s="1"/>
  <c r="J3649" i="2" s="1"/>
  <c r="J3650" i="2" s="1"/>
  <c r="J3651" i="2" s="1"/>
  <c r="J3652" i="2" s="1"/>
  <c r="J3653" i="2" s="1"/>
  <c r="J3654" i="2" s="1"/>
  <c r="J3655" i="2" s="1"/>
  <c r="J3656" i="2" s="1"/>
  <c r="J3657" i="2" s="1"/>
  <c r="J3658" i="2" s="1"/>
  <c r="J3659" i="2" s="1"/>
  <c r="J3660" i="2" s="1"/>
  <c r="J3661" i="2" s="1"/>
  <c r="J3662" i="2" s="1"/>
  <c r="J3663" i="2" s="1"/>
  <c r="J3664" i="2" s="1"/>
  <c r="J3665" i="2" s="1"/>
  <c r="J3666" i="2" s="1"/>
  <c r="J3667" i="2" s="1"/>
  <c r="J3668" i="2" s="1"/>
  <c r="J3669" i="2" s="1"/>
  <c r="J3670" i="2" s="1"/>
  <c r="J3671" i="2" s="1"/>
  <c r="J3672" i="2" s="1"/>
  <c r="J3673" i="2" s="1"/>
  <c r="J3674" i="2" s="1"/>
  <c r="J3675" i="2" s="1"/>
  <c r="J3676" i="2" s="1"/>
  <c r="J3677" i="2" s="1"/>
  <c r="J3678" i="2" s="1"/>
  <c r="J3679" i="2" s="1"/>
  <c r="J3680" i="2" s="1"/>
  <c r="J3681" i="2" s="1"/>
  <c r="J3682" i="2" s="1"/>
  <c r="J3683" i="2" s="1"/>
  <c r="J3684" i="2" s="1"/>
  <c r="J3685" i="2" s="1"/>
  <c r="J3686" i="2" s="1"/>
  <c r="J3687" i="2" s="1"/>
  <c r="J3688" i="2" s="1"/>
  <c r="J3689" i="2" s="1"/>
  <c r="J3690" i="2" s="1"/>
  <c r="J3691" i="2" s="1"/>
  <c r="J3692" i="2" s="1"/>
  <c r="J3693" i="2" s="1"/>
  <c r="J3694" i="2" s="1"/>
  <c r="J3695" i="2" s="1"/>
  <c r="J3696" i="2" s="1"/>
  <c r="J3697" i="2" s="1"/>
  <c r="J3698" i="2" s="1"/>
  <c r="J3699" i="2" s="1"/>
  <c r="J3700" i="2" s="1"/>
  <c r="J3701" i="2" s="1"/>
  <c r="J3702" i="2" s="1"/>
  <c r="J3703" i="2" s="1"/>
  <c r="J3704" i="2" s="1"/>
  <c r="J3705" i="2" s="1"/>
  <c r="J3706" i="2" s="1"/>
  <c r="K5178" i="2"/>
  <c r="K8459" i="2"/>
  <c r="K7397" i="2"/>
  <c r="K3616" i="2"/>
  <c r="K747" i="2"/>
  <c r="K7090" i="2"/>
  <c r="K6018" i="2"/>
  <c r="K3808" i="2"/>
  <c r="K5506" i="2"/>
  <c r="K4702" i="2"/>
  <c r="K538" i="2"/>
  <c r="K9232" i="2"/>
  <c r="K3438" i="2"/>
  <c r="K937" i="2"/>
  <c r="K3379" i="2"/>
  <c r="K6211" i="2"/>
  <c r="K9283" i="2"/>
  <c r="K9014" i="2"/>
  <c r="K4322" i="2"/>
  <c r="K467" i="2"/>
  <c r="K6355" i="2"/>
  <c r="K9587" i="2"/>
  <c r="K6328" i="2"/>
  <c r="K9611" i="2"/>
  <c r="K8840" i="2"/>
  <c r="K6152" i="2"/>
  <c r="K8672" i="2"/>
  <c r="K2538" i="2"/>
  <c r="K408" i="2"/>
  <c r="K1931" i="2"/>
  <c r="K5747" i="2"/>
  <c r="K8291" i="2"/>
  <c r="K6384" i="2"/>
  <c r="K10115" i="2"/>
  <c r="K10600" i="2"/>
  <c r="K9357" i="2"/>
  <c r="K110" i="2"/>
  <c r="K9638" i="2"/>
  <c r="K9200" i="2"/>
  <c r="K9859" i="2"/>
  <c r="K10535" i="2"/>
  <c r="K9447" i="2"/>
  <c r="K9612" i="2"/>
  <c r="K1565" i="2"/>
  <c r="K5895" i="2"/>
  <c r="K1078" i="2"/>
  <c r="K4703" i="2"/>
  <c r="K3007" i="2"/>
  <c r="K8967" i="2"/>
  <c r="K10031" i="2"/>
  <c r="K8791" i="2"/>
  <c r="K9119" i="2"/>
  <c r="K1534" i="2"/>
  <c r="K9233" i="2"/>
  <c r="K3380" i="2"/>
  <c r="K6212" i="2"/>
  <c r="K6773" i="2"/>
  <c r="K9151" i="2"/>
  <c r="K1383" i="2"/>
  <c r="K263" i="2"/>
  <c r="K5748" i="2"/>
  <c r="K10697" i="2"/>
  <c r="K409" i="2"/>
  <c r="K2820" i="2"/>
  <c r="K938" i="2"/>
  <c r="K9201" i="2"/>
  <c r="K8841" i="2"/>
  <c r="K5179" i="2"/>
  <c r="K6019" i="2"/>
  <c r="K7398" i="2"/>
  <c r="K4323" i="2"/>
  <c r="K1310" i="2"/>
  <c r="K10342" i="2"/>
  <c r="K10536" i="2"/>
  <c r="K264" i="2"/>
  <c r="K10032" i="2"/>
  <c r="K1566" i="2"/>
  <c r="K6213" i="2"/>
  <c r="K1384" i="2"/>
  <c r="K10698" i="2"/>
  <c r="K53" i="2"/>
  <c r="K1480" i="2"/>
  <c r="K2092" i="2"/>
  <c r="K2878" i="2"/>
  <c r="K1645" i="2"/>
  <c r="K3117" i="2"/>
  <c r="K4576" i="2"/>
  <c r="K6096" i="2"/>
  <c r="K8673" i="2"/>
  <c r="K9480" i="2"/>
  <c r="K10159" i="2"/>
  <c r="K1311" i="2"/>
  <c r="K9358" i="2"/>
  <c r="K8842" i="2"/>
  <c r="K9448" i="2"/>
  <c r="K804" i="2"/>
  <c r="K3347" i="2"/>
  <c r="K4901" i="2"/>
  <c r="K5615" i="2"/>
  <c r="K5248" i="2"/>
  <c r="K6329" i="2"/>
  <c r="K9284" i="2"/>
  <c r="K8080" i="2"/>
  <c r="K9734" i="2"/>
  <c r="K9665" i="2"/>
  <c r="K10664" i="2"/>
  <c r="K9152" i="2"/>
  <c r="K9398" i="2"/>
  <c r="K605" i="2"/>
  <c r="K658" i="2"/>
  <c r="K3295" i="2"/>
  <c r="K1854" i="2"/>
  <c r="K3809" i="2"/>
  <c r="K6302" i="2"/>
  <c r="K3708" i="2"/>
  <c r="K6906" i="2"/>
  <c r="K8867" i="2"/>
  <c r="K9768" i="2"/>
  <c r="K10438" i="2"/>
  <c r="K4704" i="2"/>
  <c r="K8792" i="2"/>
  <c r="K6193" i="2"/>
  <c r="K9588" i="2"/>
  <c r="K1079" i="2"/>
  <c r="K10343" i="2"/>
  <c r="K9613" i="2"/>
  <c r="K3" i="2"/>
  <c r="K111" i="2"/>
  <c r="K1932" i="2"/>
  <c r="K2370" i="2"/>
  <c r="K2733" i="2"/>
  <c r="K4182" i="2"/>
  <c r="K6116" i="2"/>
  <c r="K5010" i="2"/>
  <c r="K7599" i="2"/>
  <c r="K9015" i="2"/>
  <c r="K2539" i="2"/>
  <c r="K5507" i="2"/>
  <c r="K1142" i="2"/>
  <c r="K9547" i="2"/>
  <c r="K157" i="2"/>
  <c r="K1279" i="2"/>
  <c r="K1182" i="2"/>
  <c r="K1229" i="2"/>
  <c r="K3074" i="2"/>
  <c r="K1512" i="2"/>
  <c r="K5100" i="2"/>
  <c r="K6153" i="2"/>
  <c r="K6171" i="2"/>
  <c r="K4070" i="2"/>
  <c r="K7860" i="2"/>
  <c r="K7255" i="2"/>
  <c r="K8915" i="2"/>
  <c r="K9055" i="2"/>
  <c r="K10285" i="2"/>
  <c r="K9202" i="2"/>
  <c r="K10403" i="2"/>
  <c r="K9698" i="2"/>
  <c r="K410" i="2"/>
  <c r="K9890" i="2"/>
  <c r="K2821" i="2"/>
  <c r="K10067" i="2"/>
  <c r="K10246" i="2"/>
  <c r="K9860" i="2"/>
  <c r="K468" i="2"/>
  <c r="K202" i="2"/>
  <c r="K882" i="2"/>
  <c r="K3202" i="2"/>
  <c r="K3530" i="2"/>
  <c r="K4785" i="2"/>
  <c r="K6275" i="2"/>
  <c r="K6245" i="2"/>
  <c r="K9180" i="2"/>
  <c r="K9506" i="2"/>
  <c r="K3008" i="2"/>
  <c r="K6774" i="2"/>
  <c r="K9990" i="2"/>
  <c r="K10883" i="2"/>
  <c r="K5896" i="2"/>
  <c r="K9824" i="2"/>
  <c r="K6385" i="2"/>
  <c r="K9930" i="2"/>
  <c r="K347" i="2"/>
  <c r="K1338" i="2"/>
  <c r="K1696" i="2"/>
  <c r="K1775" i="2"/>
  <c r="K1595" i="2"/>
  <c r="K3944" i="2"/>
  <c r="K6356" i="2"/>
  <c r="K4469" i="2"/>
  <c r="K8292" i="2"/>
  <c r="K6622" i="2"/>
  <c r="K9639" i="2"/>
  <c r="K10207" i="2"/>
  <c r="K9234" i="2"/>
  <c r="K748" i="2"/>
  <c r="K8968" i="2"/>
  <c r="K9962" i="2"/>
  <c r="K1535" i="2"/>
  <c r="K539" i="2"/>
  <c r="K5749" i="2"/>
  <c r="K1023" i="2"/>
  <c r="K1438" i="2"/>
  <c r="K5379" i="2"/>
  <c r="K5317" i="2"/>
  <c r="K8743" i="2"/>
  <c r="K8696" i="2"/>
  <c r="K3381" i="2"/>
  <c r="K10116" i="2"/>
  <c r="K10601" i="2"/>
  <c r="K9337" i="2"/>
  <c r="K10469" i="2"/>
  <c r="K9120" i="2"/>
  <c r="J7" i="2" l="1"/>
  <c r="J8" i="2" s="1"/>
  <c r="J9" i="2" s="1"/>
  <c r="J10" i="2" s="1"/>
  <c r="J11" i="2" s="1"/>
  <c r="J12" i="2" s="1"/>
  <c r="J13" i="2" s="1"/>
  <c r="J14" i="2" s="1"/>
  <c r="J15" i="2" s="1"/>
  <c r="J16" i="2" s="1"/>
  <c r="J17" i="2" s="1"/>
  <c r="J18" i="2" s="1"/>
  <c r="J19" i="2" s="1"/>
  <c r="J20" i="2" s="1"/>
  <c r="J21" i="2" s="1"/>
  <c r="J22" i="2" s="1"/>
  <c r="J23" i="2" s="1"/>
  <c r="J24" i="2" s="1"/>
  <c r="J25" i="2" s="1"/>
  <c r="J26" i="2" s="1"/>
  <c r="J27" i="2" s="1"/>
  <c r="J28" i="2" s="1"/>
  <c r="J29" i="2" s="1"/>
  <c r="J30" i="2" s="1"/>
  <c r="J31" i="2" s="1"/>
  <c r="J32" i="2" s="1"/>
  <c r="J33" i="2" s="1"/>
  <c r="J34" i="2" s="1"/>
  <c r="J35" i="2" s="1"/>
  <c r="J36" i="2" s="1"/>
  <c r="J37" i="2" s="1"/>
  <c r="J38" i="2" s="1"/>
  <c r="J39" i="2" s="1"/>
  <c r="J40" i="2" s="1"/>
  <c r="J41" i="2" s="1"/>
  <c r="J42" i="2" s="1"/>
  <c r="J43" i="2" s="1"/>
  <c r="J44" i="2" s="1"/>
  <c r="J45" i="2" s="1"/>
  <c r="J46" i="2" s="1"/>
  <c r="J47" i="2" s="1"/>
  <c r="J48" i="2" s="1"/>
  <c r="J49" i="2" s="1"/>
  <c r="J50" i="2" s="1"/>
  <c r="J51" i="2" s="1"/>
  <c r="C11" i="8"/>
  <c r="D11" i="8" s="1"/>
  <c r="K3617" i="2"/>
  <c r="K8460" i="2"/>
  <c r="K3439" i="2"/>
  <c r="K3618" i="2"/>
  <c r="K939" i="2"/>
  <c r="K6214" i="2"/>
  <c r="K1567" i="2"/>
  <c r="K4324" i="2"/>
  <c r="K10537" i="2"/>
  <c r="K7091" i="2"/>
  <c r="K1385" i="2"/>
  <c r="K10699" i="2"/>
  <c r="K10470" i="2"/>
  <c r="K10602" i="2"/>
  <c r="K9963" i="2"/>
  <c r="K749" i="2"/>
  <c r="K9235" i="2"/>
  <c r="K3945" i="2"/>
  <c r="K1776" i="2"/>
  <c r="K348" i="2"/>
  <c r="K6386" i="2"/>
  <c r="K9991" i="2"/>
  <c r="K9181" i="2"/>
  <c r="K6276" i="2"/>
  <c r="K3203" i="2"/>
  <c r="K9861" i="2"/>
  <c r="K2822" i="2"/>
  <c r="K10404" i="2"/>
  <c r="K7861" i="2"/>
  <c r="K6154" i="2"/>
  <c r="K158" i="2"/>
  <c r="K9548" i="2"/>
  <c r="K1143" i="2"/>
  <c r="K5011" i="2"/>
  <c r="K4183" i="2"/>
  <c r="K1933" i="2"/>
  <c r="K10439" i="2"/>
  <c r="K3296" i="2"/>
  <c r="K6330" i="2"/>
  <c r="K5616" i="2"/>
  <c r="K3348" i="2"/>
  <c r="K9449" i="2"/>
  <c r="K10160" i="2"/>
  <c r="K3118" i="2"/>
  <c r="K9338" i="2"/>
  <c r="K10117" i="2"/>
  <c r="K3382" i="2"/>
  <c r="K1024" i="2"/>
  <c r="K5750" i="2"/>
  <c r="K7092" i="2"/>
  <c r="K8969" i="2"/>
  <c r="K5180" i="2"/>
  <c r="K9640" i="2"/>
  <c r="K9825" i="2"/>
  <c r="K6775" i="2"/>
  <c r="K9507" i="2"/>
  <c r="K4786" i="2"/>
  <c r="K883" i="2"/>
  <c r="K10068" i="2"/>
  <c r="K9056" i="2"/>
  <c r="K4071" i="2"/>
  <c r="K1513" i="2"/>
  <c r="K7600" i="2"/>
  <c r="K6117" i="2"/>
  <c r="K112" i="2"/>
  <c r="K9589" i="2"/>
  <c r="K9769" i="2"/>
  <c r="K3709" i="2"/>
  <c r="K3810" i="2"/>
  <c r="K9399" i="2"/>
  <c r="K3440" i="2"/>
  <c r="K8081" i="2"/>
  <c r="K5249" i="2"/>
  <c r="K8843" i="2"/>
  <c r="K1312" i="2"/>
  <c r="K8674" i="2"/>
  <c r="K1646" i="2"/>
  <c r="K1481" i="2"/>
  <c r="K8697" i="2"/>
  <c r="K5318" i="2"/>
  <c r="K3619" i="2"/>
  <c r="K6623" i="2"/>
  <c r="K8293" i="2"/>
  <c r="K1596" i="2"/>
  <c r="K1697" i="2"/>
  <c r="K5897" i="2"/>
  <c r="K6246" i="2"/>
  <c r="K203" i="2"/>
  <c r="K10247" i="2"/>
  <c r="K9891" i="2"/>
  <c r="K411" i="2"/>
  <c r="K9203" i="2"/>
  <c r="K10286" i="2"/>
  <c r="K8916" i="2"/>
  <c r="K3075" i="2"/>
  <c r="K1183" i="2"/>
  <c r="K5508" i="2"/>
  <c r="K9016" i="2"/>
  <c r="K2734" i="2"/>
  <c r="K4" i="2"/>
  <c r="K6194" i="2"/>
  <c r="K8793" i="2"/>
  <c r="K8868" i="2"/>
  <c r="K6303" i="2"/>
  <c r="K1855" i="2"/>
  <c r="K659" i="2"/>
  <c r="K9153" i="2"/>
  <c r="K940" i="2"/>
  <c r="K9666" i="2"/>
  <c r="K9735" i="2"/>
  <c r="K10033" i="2"/>
  <c r="K6020" i="2"/>
  <c r="K9359" i="2"/>
  <c r="K8461" i="2"/>
  <c r="K9481" i="2"/>
  <c r="K6097" i="2"/>
  <c r="K2879" i="2"/>
  <c r="K9121" i="2"/>
  <c r="K265" i="2"/>
  <c r="K8744" i="2"/>
  <c r="K5380" i="2"/>
  <c r="K1439" i="2"/>
  <c r="K540" i="2"/>
  <c r="K1536" i="2"/>
  <c r="K10208" i="2"/>
  <c r="K4470" i="2"/>
  <c r="K6357" i="2"/>
  <c r="K1339" i="2"/>
  <c r="K9931" i="2"/>
  <c r="K10884" i="2"/>
  <c r="K3009" i="2"/>
  <c r="K3531" i="2"/>
  <c r="K469" i="2"/>
  <c r="K7399" i="2"/>
  <c r="K9699" i="2"/>
  <c r="K7256" i="2"/>
  <c r="K6172" i="2"/>
  <c r="K5101" i="2"/>
  <c r="K1230" i="2"/>
  <c r="K1280" i="2"/>
  <c r="K2540" i="2"/>
  <c r="K2371" i="2"/>
  <c r="K9614" i="2"/>
  <c r="K10344" i="2"/>
  <c r="K1080" i="2"/>
  <c r="K4705" i="2"/>
  <c r="K6907" i="2"/>
  <c r="K606" i="2"/>
  <c r="K10665" i="2"/>
  <c r="K9285" i="2"/>
  <c r="K4902" i="2"/>
  <c r="K805" i="2"/>
  <c r="K4577" i="2"/>
  <c r="K2093" i="2"/>
  <c r="K54" i="2"/>
  <c r="C10" i="8" l="1"/>
  <c r="D10" i="8" s="1"/>
  <c r="K1386" i="2"/>
  <c r="K10538" i="2"/>
  <c r="K10700" i="2"/>
  <c r="K1081" i="2"/>
  <c r="K3532" i="2"/>
  <c r="K1340" i="2"/>
  <c r="K1537" i="2"/>
  <c r="K660" i="2"/>
  <c r="K6195" i="2"/>
  <c r="K9017" i="2"/>
  <c r="K10248" i="2"/>
  <c r="K5898" i="2"/>
  <c r="K5319" i="2"/>
  <c r="K5250" i="2"/>
  <c r="K3441" i="2"/>
  <c r="K3811" i="2"/>
  <c r="K6118" i="2"/>
  <c r="K1514" i="2"/>
  <c r="K4787" i="2"/>
  <c r="K6776" i="2"/>
  <c r="K9641" i="2"/>
  <c r="K7093" i="2"/>
  <c r="K3383" i="2"/>
  <c r="K3119" i="2"/>
  <c r="K5617" i="2"/>
  <c r="K3297" i="2"/>
  <c r="K10440" i="2"/>
  <c r="K4184" i="2"/>
  <c r="K2823" i="2"/>
  <c r="K3204" i="2"/>
  <c r="K349" i="2"/>
  <c r="K9964" i="2"/>
  <c r="K2094" i="2"/>
  <c r="K4578" i="2"/>
  <c r="K4325" i="2"/>
  <c r="K4706" i="2"/>
  <c r="K1231" i="2"/>
  <c r="K3010" i="2"/>
  <c r="K1440" i="2"/>
  <c r="K9360" i="2"/>
  <c r="K9736" i="2"/>
  <c r="K8869" i="2"/>
  <c r="K5" i="2"/>
  <c r="K412" i="2"/>
  <c r="K10666" i="2"/>
  <c r="K5102" i="2"/>
  <c r="K10885" i="2"/>
  <c r="K10209" i="2"/>
  <c r="K2880" i="2"/>
  <c r="K9667" i="2"/>
  <c r="K2735" i="2"/>
  <c r="K1184" i="2"/>
  <c r="K9892" i="2"/>
  <c r="K8294" i="2"/>
  <c r="K8698" i="2"/>
  <c r="K8082" i="2"/>
  <c r="K9400" i="2"/>
  <c r="K3710" i="2"/>
  <c r="K7601" i="2"/>
  <c r="K10069" i="2"/>
  <c r="K5181" i="2"/>
  <c r="K5751" i="2"/>
  <c r="K10118" i="2"/>
  <c r="K10161" i="2"/>
  <c r="K6331" i="2"/>
  <c r="K5012" i="2"/>
  <c r="K1144" i="2"/>
  <c r="K6277" i="2"/>
  <c r="K9992" i="2"/>
  <c r="K1777" i="2"/>
  <c r="K9286" i="2"/>
  <c r="K10345" i="2"/>
  <c r="K541" i="2"/>
  <c r="K9482" i="2"/>
  <c r="K5509" i="2"/>
  <c r="K8917" i="2"/>
  <c r="K204" i="2"/>
  <c r="K1313" i="2"/>
  <c r="K806" i="2"/>
  <c r="K607" i="2"/>
  <c r="K9700" i="2"/>
  <c r="K6358" i="2"/>
  <c r="K266" i="2"/>
  <c r="K8462" i="2"/>
  <c r="K6021" i="2"/>
  <c r="K941" i="2"/>
  <c r="K8794" i="2"/>
  <c r="K3076" i="2"/>
  <c r="K6624" i="2"/>
  <c r="K3620" i="2"/>
  <c r="K1482" i="2"/>
  <c r="K8675" i="2"/>
  <c r="K9590" i="2"/>
  <c r="K113" i="2"/>
  <c r="K4072" i="2"/>
  <c r="K9826" i="2"/>
  <c r="K9339" i="2"/>
  <c r="K9450" i="2"/>
  <c r="K1568" i="2"/>
  <c r="K9549" i="2"/>
  <c r="K6155" i="2"/>
  <c r="K10405" i="2"/>
  <c r="K3946" i="2"/>
  <c r="K9236" i="2"/>
  <c r="K10603" i="2"/>
  <c r="K55" i="2"/>
  <c r="K6908" i="2"/>
  <c r="K9615" i="2"/>
  <c r="K6173" i="2"/>
  <c r="K5381" i="2"/>
  <c r="K1856" i="2"/>
  <c r="K10287" i="2"/>
  <c r="K1698" i="2"/>
  <c r="K6215" i="2"/>
  <c r="K2372" i="2"/>
  <c r="K1281" i="2"/>
  <c r="K7400" i="2"/>
  <c r="K4471" i="2"/>
  <c r="K9122" i="2"/>
  <c r="K8844" i="2"/>
  <c r="K9770" i="2"/>
  <c r="K9057" i="2"/>
  <c r="K884" i="2"/>
  <c r="K9508" i="2"/>
  <c r="K8970" i="2"/>
  <c r="K1025" i="2"/>
  <c r="K3349" i="2"/>
  <c r="K1934" i="2"/>
  <c r="K159" i="2"/>
  <c r="K7862" i="2"/>
  <c r="K9862" i="2"/>
  <c r="K9182" i="2"/>
  <c r="K6387" i="2"/>
  <c r="K750" i="2"/>
  <c r="K10471" i="2"/>
  <c r="K4903" i="2"/>
  <c r="K2541" i="2"/>
  <c r="K7257" i="2"/>
  <c r="K470" i="2"/>
  <c r="K9932" i="2"/>
  <c r="K8745" i="2"/>
  <c r="K6098" i="2"/>
  <c r="K10034" i="2"/>
  <c r="K9154" i="2"/>
  <c r="K6304" i="2"/>
  <c r="K9204" i="2"/>
  <c r="K6247" i="2"/>
  <c r="K1597" i="2"/>
  <c r="K1647" i="2"/>
  <c r="K10701" i="2" l="1"/>
  <c r="K6248" i="2"/>
  <c r="K6305" i="2"/>
  <c r="K8746" i="2"/>
  <c r="K7258" i="2"/>
  <c r="K4904" i="2"/>
  <c r="K9183" i="2"/>
  <c r="K160" i="2"/>
  <c r="K1026" i="2"/>
  <c r="K9509" i="2"/>
  <c r="K9771" i="2"/>
  <c r="K8845" i="2"/>
  <c r="K1699" i="2"/>
  <c r="K5382" i="2"/>
  <c r="K6174" i="2"/>
  <c r="K6156" i="2"/>
  <c r="K1569" i="2"/>
  <c r="K9451" i="2"/>
  <c r="K9827" i="2"/>
  <c r="K4073" i="2"/>
  <c r="K9591" i="2"/>
  <c r="K942" i="2"/>
  <c r="K9287" i="2"/>
  <c r="K6278" i="2"/>
  <c r="K1145" i="2"/>
  <c r="K10162" i="2"/>
  <c r="K5752" i="2"/>
  <c r="K3711" i="2"/>
  <c r="K8295" i="2"/>
  <c r="K2736" i="2"/>
  <c r="K2881" i="2"/>
  <c r="K10667" i="2"/>
  <c r="K8870" i="2"/>
  <c r="K1441" i="2"/>
  <c r="K1232" i="2"/>
  <c r="K4326" i="2"/>
  <c r="K10441" i="2"/>
  <c r="K6777" i="2"/>
  <c r="K1515" i="2"/>
  <c r="K1341" i="2"/>
  <c r="K1082" i="2"/>
  <c r="K9205" i="2"/>
  <c r="K9155" i="2"/>
  <c r="K2542" i="2"/>
  <c r="K751" i="2"/>
  <c r="K9863" i="2"/>
  <c r="K8971" i="2"/>
  <c r="K885" i="2"/>
  <c r="K9123" i="2"/>
  <c r="K7401" i="2"/>
  <c r="K6216" i="2"/>
  <c r="K1857" i="2"/>
  <c r="K9550" i="2"/>
  <c r="K3621" i="2"/>
  <c r="K3077" i="2"/>
  <c r="K6022" i="2"/>
  <c r="K6359" i="2"/>
  <c r="K205" i="2"/>
  <c r="K542" i="2"/>
  <c r="K1387" i="2"/>
  <c r="K5013" i="2"/>
  <c r="K5182" i="2"/>
  <c r="K10070" i="2"/>
  <c r="K7602" i="2"/>
  <c r="K9401" i="2"/>
  <c r="K5103" i="2"/>
  <c r="K413" i="2"/>
  <c r="K9737" i="2"/>
  <c r="K4579" i="2"/>
  <c r="K9965" i="2"/>
  <c r="K3205" i="2"/>
  <c r="K3298" i="2"/>
  <c r="K7094" i="2"/>
  <c r="K4788" i="2"/>
  <c r="K3812" i="2"/>
  <c r="K9018" i="2"/>
  <c r="K3533" i="2"/>
  <c r="K1648" i="2"/>
  <c r="K10035" i="2"/>
  <c r="K9933" i="2"/>
  <c r="K10472" i="2"/>
  <c r="K1935" i="2"/>
  <c r="K1282" i="2"/>
  <c r="K10288" i="2"/>
  <c r="K9616" i="2"/>
  <c r="K56" i="2"/>
  <c r="K9237" i="2"/>
  <c r="K8676" i="2"/>
  <c r="K6625" i="2"/>
  <c r="K8463" i="2"/>
  <c r="K608" i="2"/>
  <c r="K1314" i="2"/>
  <c r="K8918" i="2"/>
  <c r="K10346" i="2"/>
  <c r="K1778" i="2"/>
  <c r="K6332" i="2"/>
  <c r="K10119" i="2"/>
  <c r="K8083" i="2"/>
  <c r="K8699" i="2"/>
  <c r="K9893" i="2"/>
  <c r="K9668" i="2"/>
  <c r="K10210" i="2"/>
  <c r="K9361" i="2"/>
  <c r="K3011" i="2"/>
  <c r="K4707" i="2"/>
  <c r="K2095" i="2"/>
  <c r="K2824" i="2"/>
  <c r="K4185" i="2"/>
  <c r="K3120" i="2"/>
  <c r="K9642" i="2"/>
  <c r="K6119" i="2"/>
  <c r="K3442" i="2"/>
  <c r="K5899" i="2"/>
  <c r="K6196" i="2"/>
  <c r="K1598" i="2"/>
  <c r="K10539" i="2"/>
  <c r="K6099" i="2"/>
  <c r="K471" i="2"/>
  <c r="K6388" i="2"/>
  <c r="K7863" i="2"/>
  <c r="K3350" i="2"/>
  <c r="K9058" i="2"/>
  <c r="K4472" i="2"/>
  <c r="K2373" i="2"/>
  <c r="K6909" i="2"/>
  <c r="K10604" i="2"/>
  <c r="K3947" i="2"/>
  <c r="K10406" i="2"/>
  <c r="K9340" i="2"/>
  <c r="K114" i="2"/>
  <c r="K1483" i="2"/>
  <c r="K8795" i="2"/>
  <c r="K267" i="2"/>
  <c r="K9701" i="2"/>
  <c r="K807" i="2"/>
  <c r="K5510" i="2"/>
  <c r="K9483" i="2"/>
  <c r="K9993" i="2"/>
  <c r="K1185" i="2"/>
  <c r="K10886" i="2"/>
  <c r="K6" i="2"/>
  <c r="K350" i="2"/>
  <c r="K5618" i="2"/>
  <c r="K3384" i="2"/>
  <c r="K5251" i="2"/>
  <c r="K5320" i="2"/>
  <c r="K10249" i="2"/>
  <c r="K661" i="2"/>
  <c r="K1538" i="2"/>
  <c r="K10407" i="2" l="1"/>
  <c r="K472" i="2"/>
  <c r="K9894" i="2"/>
  <c r="K7402" i="2"/>
  <c r="K8972" i="2"/>
  <c r="K9864" i="2"/>
  <c r="K1342" i="2"/>
  <c r="K1442" i="2"/>
  <c r="K5753" i="2"/>
  <c r="K6279" i="2"/>
  <c r="K9828" i="2"/>
  <c r="K6157" i="2"/>
  <c r="K6175" i="2"/>
  <c r="K9510" i="2"/>
  <c r="K161" i="2"/>
  <c r="K7259" i="2"/>
  <c r="K1484" i="2"/>
  <c r="K7864" i="2"/>
  <c r="K662" i="2"/>
  <c r="K5619" i="2"/>
  <c r="K7" i="2"/>
  <c r="K268" i="2"/>
  <c r="K9341" i="2"/>
  <c r="K4473" i="2"/>
  <c r="K6100" i="2"/>
  <c r="K2825" i="2"/>
  <c r="K3012" i="2"/>
  <c r="K8700" i="2"/>
  <c r="K609" i="2"/>
  <c r="K9617" i="2"/>
  <c r="K1936" i="2"/>
  <c r="K1649" i="2"/>
  <c r="K4580" i="2"/>
  <c r="K414" i="2"/>
  <c r="K206" i="2"/>
  <c r="K6023" i="2"/>
  <c r="K1858" i="2"/>
  <c r="K9124" i="2"/>
  <c r="K752" i="2"/>
  <c r="K9156" i="2"/>
  <c r="K8871" i="2"/>
  <c r="K2882" i="2"/>
  <c r="K3712" i="2"/>
  <c r="K10163" i="2"/>
  <c r="K5383" i="2"/>
  <c r="K8846" i="2"/>
  <c r="K1027" i="2"/>
  <c r="K9184" i="2"/>
  <c r="K8747" i="2"/>
  <c r="K10887" i="2"/>
  <c r="K9702" i="2"/>
  <c r="K4708" i="2"/>
  <c r="K1315" i="2"/>
  <c r="K10289" i="2"/>
  <c r="K3813" i="2"/>
  <c r="K9402" i="2"/>
  <c r="K5511" i="2"/>
  <c r="K3948" i="2"/>
  <c r="K6389" i="2"/>
  <c r="K9643" i="2"/>
  <c r="K6626" i="2"/>
  <c r="K9019" i="2"/>
  <c r="K3299" i="2"/>
  <c r="K7603" i="2"/>
  <c r="K3385" i="2"/>
  <c r="K9484" i="2"/>
  <c r="K4186" i="2"/>
  <c r="K8796" i="2"/>
  <c r="K3121" i="2"/>
  <c r="K9362" i="2"/>
  <c r="K8084" i="2"/>
  <c r="K1779" i="2"/>
  <c r="K4789" i="2"/>
  <c r="K5014" i="2"/>
  <c r="K3078" i="2"/>
  <c r="K9206" i="2"/>
  <c r="K1516" i="2"/>
  <c r="K10442" i="2"/>
  <c r="K4327" i="2"/>
  <c r="K2737" i="2"/>
  <c r="K9288" i="2"/>
  <c r="K943" i="2"/>
  <c r="K9592" i="2"/>
  <c r="K9452" i="2"/>
  <c r="K9772" i="2"/>
  <c r="K6306" i="2"/>
  <c r="K5252" i="2"/>
  <c r="K9994" i="2"/>
  <c r="K2374" i="2"/>
  <c r="K9738" i="2"/>
  <c r="K10250" i="2"/>
  <c r="K1186" i="2"/>
  <c r="K115" i="2"/>
  <c r="K10605" i="2"/>
  <c r="K3351" i="2"/>
  <c r="K10540" i="2"/>
  <c r="K3443" i="2"/>
  <c r="K10211" i="2"/>
  <c r="K10120" i="2"/>
  <c r="K8677" i="2"/>
  <c r="K1283" i="2"/>
  <c r="K9934" i="2"/>
  <c r="K10071" i="2"/>
  <c r="K1539" i="2"/>
  <c r="K10702" i="2"/>
  <c r="K57" i="2"/>
  <c r="K10473" i="2"/>
  <c r="K9966" i="2"/>
  <c r="K6360" i="2"/>
  <c r="K9059" i="2"/>
  <c r="K6197" i="2"/>
  <c r="K8464" i="2"/>
  <c r="K3534" i="2"/>
  <c r="K7095" i="2"/>
  <c r="K3206" i="2"/>
  <c r="K5104" i="2"/>
  <c r="K5183" i="2"/>
  <c r="K1388" i="2"/>
  <c r="K543" i="2"/>
  <c r="K3622" i="2"/>
  <c r="K9551" i="2"/>
  <c r="K6217" i="2"/>
  <c r="K886" i="2"/>
  <c r="K2543" i="2"/>
  <c r="K1083" i="2"/>
  <c r="K6778" i="2"/>
  <c r="K1233" i="2"/>
  <c r="K10668" i="2"/>
  <c r="K8296" i="2"/>
  <c r="K1146" i="2"/>
  <c r="K4074" i="2"/>
  <c r="K1570" i="2"/>
  <c r="K1700" i="2"/>
  <c r="K4905" i="2"/>
  <c r="K6249" i="2"/>
  <c r="K351" i="2"/>
  <c r="K5900" i="2"/>
  <c r="K10347" i="2"/>
  <c r="K5321" i="2"/>
  <c r="K808" i="2"/>
  <c r="K6910" i="2"/>
  <c r="K1599" i="2"/>
  <c r="K6120" i="2"/>
  <c r="K2096" i="2"/>
  <c r="K9669" i="2"/>
  <c r="K6333" i="2"/>
  <c r="K8919" i="2"/>
  <c r="K9238" i="2"/>
  <c r="K10036" i="2"/>
  <c r="K8678" i="2" l="1"/>
  <c r="K9453" i="2"/>
  <c r="K3949" i="2"/>
  <c r="K9403" i="2"/>
  <c r="K8748" i="2"/>
  <c r="K9125" i="2"/>
  <c r="K9618" i="2"/>
  <c r="K8701" i="2"/>
  <c r="K6101" i="2"/>
  <c r="K269" i="2"/>
  <c r="K5620" i="2"/>
  <c r="K7865" i="2"/>
  <c r="K162" i="2"/>
  <c r="K6176" i="2"/>
  <c r="K9865" i="2"/>
  <c r="K9895" i="2"/>
  <c r="K10348" i="2"/>
  <c r="K1084" i="2"/>
  <c r="K4709" i="2"/>
  <c r="K6334" i="2"/>
  <c r="K4906" i="2"/>
  <c r="K2544" i="2"/>
  <c r="K3623" i="2"/>
  <c r="K6198" i="2"/>
  <c r="K3444" i="2"/>
  <c r="K1187" i="2"/>
  <c r="K6307" i="2"/>
  <c r="K9593" i="2"/>
  <c r="K4328" i="2"/>
  <c r="K9207" i="2"/>
  <c r="K5015" i="2"/>
  <c r="K1780" i="2"/>
  <c r="K3300" i="2"/>
  <c r="K6390" i="2"/>
  <c r="K3814" i="2"/>
  <c r="K9185" i="2"/>
  <c r="K5384" i="2"/>
  <c r="K3713" i="2"/>
  <c r="K753" i="2"/>
  <c r="K1859" i="2"/>
  <c r="K6024" i="2"/>
  <c r="K1650" i="2"/>
  <c r="K3013" i="2"/>
  <c r="K663" i="2"/>
  <c r="K1485" i="2"/>
  <c r="K9511" i="2"/>
  <c r="K6158" i="2"/>
  <c r="K8973" i="2"/>
  <c r="K473" i="2"/>
  <c r="K6121" i="2"/>
  <c r="K4075" i="2"/>
  <c r="K3207" i="2"/>
  <c r="K1600" i="2"/>
  <c r="K5901" i="2"/>
  <c r="K1701" i="2"/>
  <c r="K6218" i="2"/>
  <c r="K5184" i="2"/>
  <c r="K7096" i="2"/>
  <c r="K6361" i="2"/>
  <c r="K1540" i="2"/>
  <c r="K10606" i="2"/>
  <c r="K6911" i="2"/>
  <c r="K1234" i="2"/>
  <c r="K8465" i="2"/>
  <c r="K9935" i="2"/>
  <c r="K5253" i="2"/>
  <c r="K3122" i="2"/>
  <c r="K9670" i="2"/>
  <c r="K809" i="2"/>
  <c r="K8297" i="2"/>
  <c r="K1284" i="2"/>
  <c r="K10541" i="2"/>
  <c r="K9739" i="2"/>
  <c r="K2375" i="2"/>
  <c r="K944" i="2"/>
  <c r="K10443" i="2"/>
  <c r="K3079" i="2"/>
  <c r="K4790" i="2"/>
  <c r="K8085" i="2"/>
  <c r="K8797" i="2"/>
  <c r="K9485" i="2"/>
  <c r="K9020" i="2"/>
  <c r="K5512" i="2"/>
  <c r="K10290" i="2"/>
  <c r="K9703" i="2"/>
  <c r="K1028" i="2"/>
  <c r="K2883" i="2"/>
  <c r="K207" i="2"/>
  <c r="K415" i="2"/>
  <c r="K1937" i="2"/>
  <c r="K610" i="2"/>
  <c r="K2826" i="2"/>
  <c r="K4474" i="2"/>
  <c r="K9829" i="2"/>
  <c r="K6280" i="2"/>
  <c r="K1443" i="2"/>
  <c r="K1343" i="2"/>
  <c r="K7403" i="2"/>
  <c r="K10408" i="2"/>
  <c r="K9289" i="2"/>
  <c r="K4187" i="2"/>
  <c r="K9239" i="2"/>
  <c r="K5322" i="2"/>
  <c r="K6779" i="2"/>
  <c r="K5105" i="2"/>
  <c r="K9967" i="2"/>
  <c r="K10072" i="2"/>
  <c r="K10121" i="2"/>
  <c r="K116" i="2"/>
  <c r="K6250" i="2"/>
  <c r="K9773" i="2"/>
  <c r="K10164" i="2"/>
  <c r="K9552" i="2"/>
  <c r="K3535" i="2"/>
  <c r="K9060" i="2"/>
  <c r="K10703" i="2"/>
  <c r="K3352" i="2"/>
  <c r="K9995" i="2"/>
  <c r="K2738" i="2"/>
  <c r="K1517" i="2"/>
  <c r="K9363" i="2"/>
  <c r="K3386" i="2"/>
  <c r="K6627" i="2"/>
  <c r="K9644" i="2"/>
  <c r="K1316" i="2"/>
  <c r="K10888" i="2"/>
  <c r="K8847" i="2"/>
  <c r="K8872" i="2"/>
  <c r="K4581" i="2"/>
  <c r="K9342" i="2"/>
  <c r="K8" i="2"/>
  <c r="K7260" i="2"/>
  <c r="K5754" i="2"/>
  <c r="K8920" i="2"/>
  <c r="K1147" i="2"/>
  <c r="K1389" i="2"/>
  <c r="K58" i="2"/>
  <c r="K10251" i="2"/>
  <c r="K7604" i="2"/>
  <c r="K9157" i="2"/>
  <c r="K10037" i="2"/>
  <c r="K2097" i="2"/>
  <c r="K352" i="2"/>
  <c r="K1571" i="2"/>
  <c r="K10669" i="2"/>
  <c r="K887" i="2"/>
  <c r="K544" i="2"/>
  <c r="K10474" i="2"/>
  <c r="K10212" i="2"/>
  <c r="K5323" i="2" l="1"/>
  <c r="K416" i="2"/>
  <c r="K4791" i="2"/>
  <c r="K5385" i="2"/>
  <c r="K3445" i="2"/>
  <c r="K8679" i="2"/>
  <c r="K8873" i="2"/>
  <c r="K5513" i="2"/>
  <c r="K6219" i="2"/>
  <c r="K1085" i="2"/>
  <c r="K9126" i="2"/>
  <c r="K1572" i="2"/>
  <c r="K10038" i="2"/>
  <c r="K1148" i="2"/>
  <c r="K1317" i="2"/>
  <c r="K9645" i="2"/>
  <c r="K9364" i="2"/>
  <c r="K2739" i="2"/>
  <c r="K10704" i="2"/>
  <c r="K3536" i="2"/>
  <c r="K10165" i="2"/>
  <c r="K9774" i="2"/>
  <c r="K6251" i="2"/>
  <c r="K10122" i="2"/>
  <c r="K6780" i="2"/>
  <c r="K4188" i="2"/>
  <c r="K6281" i="2"/>
  <c r="K2827" i="2"/>
  <c r="K208" i="2"/>
  <c r="K2884" i="2"/>
  <c r="K9704" i="2"/>
  <c r="K9486" i="2"/>
  <c r="K10444" i="2"/>
  <c r="K2376" i="2"/>
  <c r="K1285" i="2"/>
  <c r="K5254" i="2"/>
  <c r="K6912" i="2"/>
  <c r="K474" i="2"/>
  <c r="K1486" i="2"/>
  <c r="K9186" i="2"/>
  <c r="K3301" i="2"/>
  <c r="K9208" i="2"/>
  <c r="K6308" i="2"/>
  <c r="K4907" i="2"/>
  <c r="K10349" i="2"/>
  <c r="K163" i="2"/>
  <c r="K270" i="2"/>
  <c r="K8749" i="2"/>
  <c r="K10213" i="2"/>
  <c r="K1390" i="2"/>
  <c r="K1518" i="2"/>
  <c r="K117" i="2"/>
  <c r="K10409" i="2"/>
  <c r="K1029" i="2"/>
  <c r="K1235" i="2"/>
  <c r="K6122" i="2"/>
  <c r="K754" i="2"/>
  <c r="K3950" i="2"/>
  <c r="K2098" i="2"/>
  <c r="K10889" i="2"/>
  <c r="K9996" i="2"/>
  <c r="K10607" i="2"/>
  <c r="K4710" i="2"/>
  <c r="K5621" i="2"/>
  <c r="K10475" i="2"/>
  <c r="K545" i="2"/>
  <c r="K353" i="2"/>
  <c r="K9158" i="2"/>
  <c r="K10252" i="2"/>
  <c r="K8921" i="2"/>
  <c r="K9" i="2"/>
  <c r="K6628" i="2"/>
  <c r="K9553" i="2"/>
  <c r="K10073" i="2"/>
  <c r="K9240" i="2"/>
  <c r="K7404" i="2"/>
  <c r="K9830" i="2"/>
  <c r="K611" i="2"/>
  <c r="K10291" i="2"/>
  <c r="K8086" i="2"/>
  <c r="K3080" i="2"/>
  <c r="K9740" i="2"/>
  <c r="K9936" i="2"/>
  <c r="K1541" i="2"/>
  <c r="K7097" i="2"/>
  <c r="K1601" i="2"/>
  <c r="K3208" i="2"/>
  <c r="K3014" i="2"/>
  <c r="K6025" i="2"/>
  <c r="K3714" i="2"/>
  <c r="K6391" i="2"/>
  <c r="K5016" i="2"/>
  <c r="K4329" i="2"/>
  <c r="K3624" i="2"/>
  <c r="K9896" i="2"/>
  <c r="K7866" i="2"/>
  <c r="K6102" i="2"/>
  <c r="K9404" i="2"/>
  <c r="K1444" i="2"/>
  <c r="K9021" i="2"/>
  <c r="K8298" i="2"/>
  <c r="K9512" i="2"/>
  <c r="K6199" i="2"/>
  <c r="K9619" i="2"/>
  <c r="K10670" i="2"/>
  <c r="K5755" i="2"/>
  <c r="K3387" i="2"/>
  <c r="K8798" i="2"/>
  <c r="K9671" i="2"/>
  <c r="K5902" i="2"/>
  <c r="K1651" i="2"/>
  <c r="K6177" i="2"/>
  <c r="K888" i="2"/>
  <c r="K7605" i="2"/>
  <c r="K59" i="2"/>
  <c r="K7261" i="2"/>
  <c r="K9343" i="2"/>
  <c r="K4582" i="2"/>
  <c r="K8848" i="2"/>
  <c r="K3353" i="2"/>
  <c r="K9061" i="2"/>
  <c r="K9968" i="2"/>
  <c r="K5106" i="2"/>
  <c r="K9290" i="2"/>
  <c r="K1344" i="2"/>
  <c r="K1938" i="2"/>
  <c r="K945" i="2"/>
  <c r="K810" i="2"/>
  <c r="K3123" i="2"/>
  <c r="K8466" i="2"/>
  <c r="K6362" i="2"/>
  <c r="K5185" i="2"/>
  <c r="K1702" i="2"/>
  <c r="K4076" i="2"/>
  <c r="K8974" i="2"/>
  <c r="K6159" i="2"/>
  <c r="K664" i="2"/>
  <c r="K1860" i="2"/>
  <c r="K3815" i="2"/>
  <c r="K1781" i="2"/>
  <c r="K9594" i="2"/>
  <c r="K1188" i="2"/>
  <c r="K2545" i="2"/>
  <c r="K6335" i="2"/>
  <c r="K8702" i="2"/>
  <c r="K9454" i="2"/>
  <c r="K4475" i="2"/>
  <c r="K10542" i="2"/>
  <c r="K9866" i="2"/>
  <c r="K9291" i="2" l="1"/>
  <c r="K6026" i="2"/>
  <c r="K8087" i="2"/>
  <c r="K10" i="2"/>
  <c r="K755" i="2"/>
  <c r="K164" i="2"/>
  <c r="K4908" i="2"/>
  <c r="K2377" i="2"/>
  <c r="K9487" i="2"/>
  <c r="K209" i="2"/>
  <c r="K6781" i="2"/>
  <c r="K9775" i="2"/>
  <c r="K10705" i="2"/>
  <c r="K9365" i="2"/>
  <c r="K10039" i="2"/>
  <c r="K9127" i="2"/>
  <c r="K6220" i="2"/>
  <c r="K8680" i="2"/>
  <c r="K6160" i="2"/>
  <c r="K9969" i="2"/>
  <c r="K6103" i="2"/>
  <c r="K9831" i="2"/>
  <c r="K9554" i="2"/>
  <c r="K1030" i="2"/>
  <c r="K10543" i="2"/>
  <c r="K8703" i="2"/>
  <c r="K1189" i="2"/>
  <c r="K1861" i="2"/>
  <c r="K1703" i="2"/>
  <c r="K9344" i="2"/>
  <c r="K8799" i="2"/>
  <c r="K6200" i="2"/>
  <c r="K7867" i="2"/>
  <c r="K6392" i="2"/>
  <c r="K3015" i="2"/>
  <c r="K3209" i="2"/>
  <c r="K7098" i="2"/>
  <c r="K9741" i="2"/>
  <c r="K7405" i="2"/>
  <c r="K9159" i="2"/>
  <c r="K2099" i="2"/>
  <c r="K6123" i="2"/>
  <c r="K10410" i="2"/>
  <c r="K1391" i="2"/>
  <c r="K8750" i="2"/>
  <c r="K9187" i="2"/>
  <c r="K1487" i="2"/>
  <c r="K10445" i="2"/>
  <c r="K2828" i="2"/>
  <c r="K10166" i="2"/>
  <c r="K1573" i="2"/>
  <c r="K1086" i="2"/>
  <c r="K3446" i="2"/>
  <c r="K4792" i="2"/>
  <c r="K889" i="2"/>
  <c r="K10890" i="2"/>
  <c r="K8975" i="2"/>
  <c r="K8467" i="2"/>
  <c r="K60" i="2"/>
  <c r="K3388" i="2"/>
  <c r="K8299" i="2"/>
  <c r="K4330" i="2"/>
  <c r="K1782" i="2"/>
  <c r="K10476" i="2"/>
  <c r="K9867" i="2"/>
  <c r="K9455" i="2"/>
  <c r="K6336" i="2"/>
  <c r="K4077" i="2"/>
  <c r="K3124" i="2"/>
  <c r="K1345" i="2"/>
  <c r="K7262" i="2"/>
  <c r="K3625" i="2"/>
  <c r="K612" i="2"/>
  <c r="K354" i="2"/>
  <c r="K5622" i="2"/>
  <c r="K10608" i="2"/>
  <c r="K3951" i="2"/>
  <c r="K1236" i="2"/>
  <c r="K118" i="2"/>
  <c r="K10214" i="2"/>
  <c r="K10350" i="2"/>
  <c r="K6913" i="2"/>
  <c r="K9705" i="2"/>
  <c r="K4189" i="2"/>
  <c r="K10123" i="2"/>
  <c r="K2740" i="2"/>
  <c r="K9646" i="2"/>
  <c r="K1149" i="2"/>
  <c r="K5514" i="2"/>
  <c r="K8874" i="2"/>
  <c r="K5386" i="2"/>
  <c r="K417" i="2"/>
  <c r="K4583" i="2"/>
  <c r="K9620" i="2"/>
  <c r="K9937" i="2"/>
  <c r="K9241" i="2"/>
  <c r="K9209" i="2"/>
  <c r="K4476" i="2"/>
  <c r="K9595" i="2"/>
  <c r="K5186" i="2"/>
  <c r="K9062" i="2"/>
  <c r="K8849" i="2"/>
  <c r="K7606" i="2"/>
  <c r="K1652" i="2"/>
  <c r="K5756" i="2"/>
  <c r="K9022" i="2"/>
  <c r="K9405" i="2"/>
  <c r="K5017" i="2"/>
  <c r="K1542" i="2"/>
  <c r="K9672" i="2"/>
  <c r="K665" i="2"/>
  <c r="K811" i="2"/>
  <c r="K5107" i="2"/>
  <c r="K3354" i="2"/>
  <c r="K6178" i="2"/>
  <c r="K9513" i="2"/>
  <c r="K3715" i="2"/>
  <c r="K1602" i="2"/>
  <c r="K3081" i="2"/>
  <c r="K10292" i="2"/>
  <c r="K10074" i="2"/>
  <c r="K6629" i="2"/>
  <c r="K8922" i="2"/>
  <c r="K546" i="2"/>
  <c r="K4711" i="2"/>
  <c r="K9997" i="2"/>
  <c r="K1519" i="2"/>
  <c r="K271" i="2"/>
  <c r="K6309" i="2"/>
  <c r="K3302" i="2"/>
  <c r="K475" i="2"/>
  <c r="K5255" i="2"/>
  <c r="K1286" i="2"/>
  <c r="K2885" i="2"/>
  <c r="K6282" i="2"/>
  <c r="K6252" i="2"/>
  <c r="K3537" i="2"/>
  <c r="K1318" i="2"/>
  <c r="K5324" i="2"/>
  <c r="K10253" i="2"/>
  <c r="K2546" i="2"/>
  <c r="K3816" i="2"/>
  <c r="K6363" i="2"/>
  <c r="K946" i="2"/>
  <c r="K1939" i="2"/>
  <c r="K5903" i="2"/>
  <c r="K10671" i="2"/>
  <c r="K1445" i="2"/>
  <c r="K9897" i="2"/>
  <c r="K4712" i="2" l="1"/>
  <c r="K9596" i="2"/>
  <c r="K10124" i="2"/>
  <c r="K5623" i="2"/>
  <c r="K4078" i="2"/>
  <c r="K9868" i="2"/>
  <c r="K3447" i="2"/>
  <c r="K1574" i="2"/>
  <c r="K2829" i="2"/>
  <c r="K1392" i="2"/>
  <c r="K3016" i="2"/>
  <c r="K9345" i="2"/>
  <c r="K8704" i="2"/>
  <c r="K6104" i="2"/>
  <c r="K9776" i="2"/>
  <c r="K9488" i="2"/>
  <c r="K4909" i="2"/>
  <c r="K11" i="2"/>
  <c r="K3626" i="2"/>
  <c r="K10672" i="2"/>
  <c r="K1603" i="2"/>
  <c r="K8850" i="2"/>
  <c r="K418" i="2"/>
  <c r="K4190" i="2"/>
  <c r="K355" i="2"/>
  <c r="K1783" i="2"/>
  <c r="K10167" i="2"/>
  <c r="K10411" i="2"/>
  <c r="K9742" i="2"/>
  <c r="K6393" i="2"/>
  <c r="K6201" i="2"/>
  <c r="K1704" i="2"/>
  <c r="K10544" i="2"/>
  <c r="K9555" i="2"/>
  <c r="K6221" i="2"/>
  <c r="K6782" i="2"/>
  <c r="K2378" i="2"/>
  <c r="K165" i="2"/>
  <c r="K8088" i="2"/>
  <c r="K9292" i="2"/>
  <c r="K9406" i="2"/>
  <c r="K5515" i="2"/>
  <c r="K10351" i="2"/>
  <c r="K61" i="2"/>
  <c r="K1287" i="2"/>
  <c r="K9023" i="2"/>
  <c r="K9242" i="2"/>
  <c r="K4584" i="2"/>
  <c r="K9647" i="2"/>
  <c r="K3952" i="2"/>
  <c r="K613" i="2"/>
  <c r="K1346" i="2"/>
  <c r="K8300" i="2"/>
  <c r="K10891" i="2"/>
  <c r="K6364" i="2"/>
  <c r="K547" i="2"/>
  <c r="K3355" i="2"/>
  <c r="K1940" i="2"/>
  <c r="K6283" i="2"/>
  <c r="K3303" i="2"/>
  <c r="K9998" i="2"/>
  <c r="K6179" i="2"/>
  <c r="K9673" i="2"/>
  <c r="K5757" i="2"/>
  <c r="K5187" i="2"/>
  <c r="K9938" i="2"/>
  <c r="K7263" i="2"/>
  <c r="K6337" i="2"/>
  <c r="K10477" i="2"/>
  <c r="K3389" i="2"/>
  <c r="K8468" i="2"/>
  <c r="K890" i="2"/>
  <c r="K10446" i="2"/>
  <c r="K1488" i="2"/>
  <c r="K6124" i="2"/>
  <c r="K7406" i="2"/>
  <c r="K7099" i="2"/>
  <c r="K8800" i="2"/>
  <c r="K1862" i="2"/>
  <c r="K9832" i="2"/>
  <c r="K9970" i="2"/>
  <c r="K9128" i="2"/>
  <c r="K9366" i="2"/>
  <c r="K6027" i="2"/>
  <c r="K9514" i="2"/>
  <c r="K7607" i="2"/>
  <c r="K1237" i="2"/>
  <c r="K5325" i="2"/>
  <c r="K272" i="2"/>
  <c r="K5904" i="2"/>
  <c r="K2547" i="2"/>
  <c r="K5256" i="2"/>
  <c r="K8923" i="2"/>
  <c r="K10293" i="2"/>
  <c r="K5108" i="2"/>
  <c r="K1543" i="2"/>
  <c r="K9063" i="2"/>
  <c r="K4477" i="2"/>
  <c r="K5387" i="2"/>
  <c r="K2741" i="2"/>
  <c r="K6914" i="2"/>
  <c r="K10215" i="2"/>
  <c r="K1446" i="2"/>
  <c r="K6253" i="2"/>
  <c r="K6630" i="2"/>
  <c r="K812" i="2"/>
  <c r="K2886" i="2"/>
  <c r="K6310" i="2"/>
  <c r="K10075" i="2"/>
  <c r="K3716" i="2"/>
  <c r="K666" i="2"/>
  <c r="K1653" i="2"/>
  <c r="K8875" i="2"/>
  <c r="K119" i="2"/>
  <c r="K9456" i="2"/>
  <c r="K4331" i="2"/>
  <c r="K8976" i="2"/>
  <c r="K4793" i="2"/>
  <c r="K1087" i="2"/>
  <c r="K9188" i="2"/>
  <c r="K8751" i="2"/>
  <c r="K2100" i="2"/>
  <c r="K9160" i="2"/>
  <c r="K3210" i="2"/>
  <c r="K7868" i="2"/>
  <c r="K1190" i="2"/>
  <c r="K1031" i="2"/>
  <c r="K6161" i="2"/>
  <c r="K8681" i="2"/>
  <c r="K10040" i="2"/>
  <c r="K10706" i="2"/>
  <c r="K210" i="2"/>
  <c r="K756" i="2"/>
  <c r="K10254" i="2"/>
  <c r="K476" i="2"/>
  <c r="K9621" i="2"/>
  <c r="K3817" i="2"/>
  <c r="K1319" i="2"/>
  <c r="K9898" i="2"/>
  <c r="K947" i="2"/>
  <c r="K3538" i="2"/>
  <c r="K1520" i="2"/>
  <c r="K3082" i="2"/>
  <c r="K5018" i="2"/>
  <c r="K9210" i="2"/>
  <c r="K1150" i="2"/>
  <c r="K9706" i="2"/>
  <c r="K10609" i="2"/>
  <c r="K3125" i="2"/>
  <c r="K9457" i="2" l="1"/>
  <c r="K9129" i="2"/>
  <c r="K9674" i="2"/>
  <c r="K3356" i="2"/>
  <c r="K10892" i="2"/>
  <c r="K1347" i="2"/>
  <c r="K3953" i="2"/>
  <c r="K9024" i="2"/>
  <c r="K1288" i="2"/>
  <c r="K10352" i="2"/>
  <c r="K166" i="2"/>
  <c r="K6222" i="2"/>
  <c r="K10545" i="2"/>
  <c r="K6394" i="2"/>
  <c r="K419" i="2"/>
  <c r="K1604" i="2"/>
  <c r="K4910" i="2"/>
  <c r="K8705" i="2"/>
  <c r="K3017" i="2"/>
  <c r="K2830" i="2"/>
  <c r="K9869" i="2"/>
  <c r="K9597" i="2"/>
  <c r="K1654" i="2"/>
  <c r="K9211" i="2"/>
  <c r="K1521" i="2"/>
  <c r="K10707" i="2"/>
  <c r="K9189" i="2"/>
  <c r="K4478" i="2"/>
  <c r="K2548" i="2"/>
  <c r="K1863" i="2"/>
  <c r="K6125" i="2"/>
  <c r="K891" i="2"/>
  <c r="K10478" i="2"/>
  <c r="K9999" i="2"/>
  <c r="K548" i="2"/>
  <c r="K8301" i="2"/>
  <c r="K4585" i="2"/>
  <c r="K5516" i="2"/>
  <c r="K2379" i="2"/>
  <c r="K1705" i="2"/>
  <c r="K9743" i="2"/>
  <c r="K10412" i="2"/>
  <c r="K10168" i="2"/>
  <c r="K1784" i="2"/>
  <c r="K356" i="2"/>
  <c r="K9489" i="2"/>
  <c r="K1393" i="2"/>
  <c r="K4079" i="2"/>
  <c r="K3717" i="2"/>
  <c r="K5388" i="2"/>
  <c r="K273" i="2"/>
  <c r="K1088" i="2"/>
  <c r="K4332" i="2"/>
  <c r="K8876" i="2"/>
  <c r="K10076" i="2"/>
  <c r="K6254" i="2"/>
  <c r="K10216" i="2"/>
  <c r="K5109" i="2"/>
  <c r="K5326" i="2"/>
  <c r="K7100" i="2"/>
  <c r="K9939" i="2"/>
  <c r="K10610" i="2"/>
  <c r="K813" i="2"/>
  <c r="K8924" i="2"/>
  <c r="K1238" i="2"/>
  <c r="K3126" i="2"/>
  <c r="K1320" i="2"/>
  <c r="K477" i="2"/>
  <c r="K10041" i="2"/>
  <c r="K9161" i="2"/>
  <c r="K4794" i="2"/>
  <c r="K120" i="2"/>
  <c r="K667" i="2"/>
  <c r="K6915" i="2"/>
  <c r="K9064" i="2"/>
  <c r="K5257" i="2"/>
  <c r="K5905" i="2"/>
  <c r="K7608" i="2"/>
  <c r="K9971" i="2"/>
  <c r="K7407" i="2"/>
  <c r="K3390" i="2"/>
  <c r="K6338" i="2"/>
  <c r="K5188" i="2"/>
  <c r="K6180" i="2"/>
  <c r="K3304" i="2"/>
  <c r="K1941" i="2"/>
  <c r="K614" i="2"/>
  <c r="K9243" i="2"/>
  <c r="K62" i="2"/>
  <c r="K9407" i="2"/>
  <c r="K9293" i="2"/>
  <c r="K6783" i="2"/>
  <c r="K8851" i="2"/>
  <c r="K10673" i="2"/>
  <c r="K9777" i="2"/>
  <c r="K6105" i="2"/>
  <c r="K9346" i="2"/>
  <c r="K1575" i="2"/>
  <c r="K5624" i="2"/>
  <c r="K4713" i="2"/>
  <c r="K8752" i="2"/>
  <c r="K2887" i="2"/>
  <c r="K8469" i="2"/>
  <c r="K9707" i="2"/>
  <c r="K948" i="2"/>
  <c r="K757" i="2"/>
  <c r="K1032" i="2"/>
  <c r="K7869" i="2"/>
  <c r="K8977" i="2"/>
  <c r="K1447" i="2"/>
  <c r="K211" i="2"/>
  <c r="K6631" i="2"/>
  <c r="K5019" i="2"/>
  <c r="K3539" i="2"/>
  <c r="K3818" i="2"/>
  <c r="K10255" i="2"/>
  <c r="K8682" i="2"/>
  <c r="K3211" i="2"/>
  <c r="K6311" i="2"/>
  <c r="K2742" i="2"/>
  <c r="K1544" i="2"/>
  <c r="K10294" i="2"/>
  <c r="K9515" i="2"/>
  <c r="K6028" i="2"/>
  <c r="K9367" i="2"/>
  <c r="K9833" i="2"/>
  <c r="K1489" i="2"/>
  <c r="K7264" i="2"/>
  <c r="K5758" i="2"/>
  <c r="K6284" i="2"/>
  <c r="K6365" i="2"/>
  <c r="K9648" i="2"/>
  <c r="K8089" i="2"/>
  <c r="K9556" i="2"/>
  <c r="K6202" i="2"/>
  <c r="K4191" i="2"/>
  <c r="K3627" i="2"/>
  <c r="K12" i="2"/>
  <c r="K3448" i="2"/>
  <c r="K10125" i="2"/>
  <c r="K6162" i="2"/>
  <c r="K10447" i="2"/>
  <c r="K1151" i="2"/>
  <c r="K3083" i="2"/>
  <c r="K9899" i="2"/>
  <c r="K9622" i="2"/>
  <c r="K1191" i="2"/>
  <c r="K2101" i="2"/>
  <c r="K8801" i="2"/>
  <c r="K2102" i="2" l="1"/>
  <c r="K1033" i="2"/>
  <c r="K6339" i="2"/>
  <c r="K10217" i="2"/>
  <c r="K8877" i="2"/>
  <c r="K4080" i="2"/>
  <c r="K1785" i="2"/>
  <c r="K9744" i="2"/>
  <c r="K4586" i="2"/>
  <c r="K10000" i="2"/>
  <c r="K10479" i="2"/>
  <c r="K6126" i="2"/>
  <c r="K4479" i="2"/>
  <c r="K10708" i="2"/>
  <c r="K9212" i="2"/>
  <c r="K8706" i="2"/>
  <c r="K1605" i="2"/>
  <c r="K10546" i="2"/>
  <c r="K10353" i="2"/>
  <c r="K3954" i="2"/>
  <c r="K10448" i="2"/>
  <c r="K9516" i="2"/>
  <c r="K5258" i="2"/>
  <c r="K1192" i="2"/>
  <c r="K9834" i="2"/>
  <c r="K1545" i="2"/>
  <c r="K8978" i="2"/>
  <c r="K9708" i="2"/>
  <c r="K1576" i="2"/>
  <c r="K8852" i="2"/>
  <c r="K63" i="2"/>
  <c r="K3391" i="2"/>
  <c r="K7609" i="2"/>
  <c r="K9162" i="2"/>
  <c r="K1239" i="2"/>
  <c r="K7101" i="2"/>
  <c r="K6255" i="2"/>
  <c r="K5517" i="2"/>
  <c r="K1864" i="2"/>
  <c r="K2831" i="2"/>
  <c r="K420" i="2"/>
  <c r="K6223" i="2"/>
  <c r="K1289" i="2"/>
  <c r="K1348" i="2"/>
  <c r="K3357" i="2"/>
  <c r="K9130" i="2"/>
  <c r="K9458" i="2"/>
  <c r="K5020" i="2"/>
  <c r="K1321" i="2"/>
  <c r="K10256" i="2"/>
  <c r="K758" i="2"/>
  <c r="K6106" i="2"/>
  <c r="K615" i="2"/>
  <c r="K5189" i="2"/>
  <c r="K7408" i="2"/>
  <c r="K9065" i="2"/>
  <c r="K668" i="2"/>
  <c r="K5327" i="2"/>
  <c r="K274" i="2"/>
  <c r="K1706" i="2"/>
  <c r="K3449" i="2"/>
  <c r="K5759" i="2"/>
  <c r="K212" i="2"/>
  <c r="K9347" i="2"/>
  <c r="K4795" i="2"/>
  <c r="K4192" i="2"/>
  <c r="K1152" i="2"/>
  <c r="K9368" i="2"/>
  <c r="K6312" i="2"/>
  <c r="K3819" i="2"/>
  <c r="K4714" i="2"/>
  <c r="K9778" i="2"/>
  <c r="K6784" i="2"/>
  <c r="K121" i="2"/>
  <c r="K4333" i="2"/>
  <c r="K5389" i="2"/>
  <c r="K10169" i="2"/>
  <c r="K549" i="2"/>
  <c r="K892" i="2"/>
  <c r="K9190" i="2"/>
  <c r="K9598" i="2"/>
  <c r="K4911" i="2"/>
  <c r="K167" i="2"/>
  <c r="K9025" i="2"/>
  <c r="K10893" i="2"/>
  <c r="K9557" i="2"/>
  <c r="K8683" i="2"/>
  <c r="K8753" i="2"/>
  <c r="K9408" i="2"/>
  <c r="K9940" i="2"/>
  <c r="K8090" i="2"/>
  <c r="K6366" i="2"/>
  <c r="K2743" i="2"/>
  <c r="K6632" i="2"/>
  <c r="K8470" i="2"/>
  <c r="K1942" i="2"/>
  <c r="K9972" i="2"/>
  <c r="K6916" i="2"/>
  <c r="K10042" i="2"/>
  <c r="K8925" i="2"/>
  <c r="K10295" i="2"/>
  <c r="K1448" i="2"/>
  <c r="K10674" i="2"/>
  <c r="K6181" i="2"/>
  <c r="K3084" i="2"/>
  <c r="K8802" i="2"/>
  <c r="K13" i="2"/>
  <c r="K9623" i="2"/>
  <c r="K3628" i="2"/>
  <c r="K6203" i="2"/>
  <c r="K9649" i="2"/>
  <c r="K1490" i="2"/>
  <c r="K3212" i="2"/>
  <c r="K949" i="2"/>
  <c r="K5625" i="2"/>
  <c r="K9244" i="2"/>
  <c r="K3305" i="2"/>
  <c r="K5906" i="2"/>
  <c r="K478" i="2"/>
  <c r="K3127" i="2"/>
  <c r="K814" i="2"/>
  <c r="K10611" i="2"/>
  <c r="K5110" i="2"/>
  <c r="K10077" i="2"/>
  <c r="K1089" i="2"/>
  <c r="K3718" i="2"/>
  <c r="K1394" i="2"/>
  <c r="K9490" i="2"/>
  <c r="K357" i="2"/>
  <c r="K10413" i="2"/>
  <c r="K2380" i="2"/>
  <c r="K8302" i="2"/>
  <c r="K2549" i="2"/>
  <c r="K1522" i="2"/>
  <c r="K1655" i="2"/>
  <c r="K9870" i="2"/>
  <c r="K3018" i="2"/>
  <c r="K6395" i="2"/>
  <c r="K9675" i="2"/>
  <c r="K9900" i="2"/>
  <c r="K10126" i="2"/>
  <c r="K6285" i="2"/>
  <c r="K6163" i="2"/>
  <c r="K7265" i="2"/>
  <c r="K6029" i="2"/>
  <c r="K3540" i="2"/>
  <c r="K7870" i="2"/>
  <c r="K2888" i="2"/>
  <c r="K9294" i="2"/>
  <c r="K6030" i="2" l="1"/>
  <c r="K1523" i="2"/>
  <c r="K9491" i="2"/>
  <c r="K5111" i="2"/>
  <c r="K3128" i="2"/>
  <c r="K5907" i="2"/>
  <c r="K5626" i="2"/>
  <c r="K3213" i="2"/>
  <c r="K9650" i="2"/>
  <c r="K9624" i="2"/>
  <c r="K10296" i="2"/>
  <c r="K8926" i="2"/>
  <c r="K9941" i="2"/>
  <c r="K8684" i="2"/>
  <c r="K10894" i="2"/>
  <c r="K5390" i="2"/>
  <c r="K122" i="2"/>
  <c r="K6785" i="2"/>
  <c r="K213" i="2"/>
  <c r="K5328" i="2"/>
  <c r="K9066" i="2"/>
  <c r="K759" i="2"/>
  <c r="K9459" i="2"/>
  <c r="K1349" i="2"/>
  <c r="K421" i="2"/>
  <c r="K1865" i="2"/>
  <c r="K7102" i="2"/>
  <c r="K3392" i="2"/>
  <c r="K1577" i="2"/>
  <c r="K9517" i="2"/>
  <c r="K10547" i="2"/>
  <c r="K10001" i="2"/>
  <c r="K9745" i="2"/>
  <c r="K4081" i="2"/>
  <c r="K3541" i="2"/>
  <c r="K7266" i="2"/>
  <c r="K6286" i="2"/>
  <c r="K3019" i="2"/>
  <c r="K2381" i="2"/>
  <c r="K1395" i="2"/>
  <c r="K479" i="2"/>
  <c r="K9245" i="2"/>
  <c r="K950" i="2"/>
  <c r="K6204" i="2"/>
  <c r="K8803" i="2"/>
  <c r="K6182" i="2"/>
  <c r="K10043" i="2"/>
  <c r="K1943" i="2"/>
  <c r="K6633" i="2"/>
  <c r="K9026" i="2"/>
  <c r="K4912" i="2"/>
  <c r="K893" i="2"/>
  <c r="K9779" i="2"/>
  <c r="K3820" i="2"/>
  <c r="K4796" i="2"/>
  <c r="K5760" i="2"/>
  <c r="K275" i="2"/>
  <c r="K7409" i="2"/>
  <c r="K5021" i="2"/>
  <c r="K9131" i="2"/>
  <c r="K1290" i="2"/>
  <c r="K5518" i="2"/>
  <c r="K1240" i="2"/>
  <c r="K9709" i="2"/>
  <c r="K1546" i="2"/>
  <c r="K1193" i="2"/>
  <c r="K10449" i="2"/>
  <c r="K4480" i="2"/>
  <c r="K1786" i="2"/>
  <c r="K8878" i="2"/>
  <c r="K6340" i="2"/>
  <c r="K2889" i="2"/>
  <c r="K6164" i="2"/>
  <c r="K9901" i="2"/>
  <c r="K9676" i="2"/>
  <c r="K6396" i="2"/>
  <c r="K9871" i="2"/>
  <c r="K10414" i="2"/>
  <c r="K1090" i="2"/>
  <c r="K10612" i="2"/>
  <c r="K1491" i="2"/>
  <c r="K3629" i="2"/>
  <c r="K10675" i="2"/>
  <c r="K6917" i="2"/>
  <c r="K8471" i="2"/>
  <c r="K6367" i="2"/>
  <c r="K9409" i="2"/>
  <c r="K9558" i="2"/>
  <c r="K168" i="2"/>
  <c r="K9191" i="2"/>
  <c r="K4715" i="2"/>
  <c r="K6313" i="2"/>
  <c r="K1153" i="2"/>
  <c r="K3450" i="2"/>
  <c r="K5190" i="2"/>
  <c r="K6107" i="2"/>
  <c r="K1322" i="2"/>
  <c r="K6224" i="2"/>
  <c r="K2832" i="2"/>
  <c r="K9163" i="2"/>
  <c r="K64" i="2"/>
  <c r="K8979" i="2"/>
  <c r="K9835" i="2"/>
  <c r="K5259" i="2"/>
  <c r="K3955" i="2"/>
  <c r="K1606" i="2"/>
  <c r="K9213" i="2"/>
  <c r="K6127" i="2"/>
  <c r="K4587" i="2"/>
  <c r="K10218" i="2"/>
  <c r="K9295" i="2"/>
  <c r="K7871" i="2"/>
  <c r="K10127" i="2"/>
  <c r="K1656" i="2"/>
  <c r="K2550" i="2"/>
  <c r="K8303" i="2"/>
  <c r="K358" i="2"/>
  <c r="K3719" i="2"/>
  <c r="K10078" i="2"/>
  <c r="K815" i="2"/>
  <c r="K3306" i="2"/>
  <c r="K14" i="2"/>
  <c r="K3085" i="2"/>
  <c r="K1449" i="2"/>
  <c r="K9973" i="2"/>
  <c r="K2744" i="2"/>
  <c r="K8091" i="2"/>
  <c r="K8754" i="2"/>
  <c r="K9599" i="2"/>
  <c r="K550" i="2"/>
  <c r="K10170" i="2"/>
  <c r="K4334" i="2"/>
  <c r="K9369" i="2"/>
  <c r="K4193" i="2"/>
  <c r="K9348" i="2"/>
  <c r="K1707" i="2"/>
  <c r="K669" i="2"/>
  <c r="K616" i="2"/>
  <c r="K10257" i="2"/>
  <c r="K3358" i="2"/>
  <c r="K6256" i="2"/>
  <c r="K7610" i="2"/>
  <c r="K8853" i="2"/>
  <c r="K10354" i="2"/>
  <c r="K8707" i="2"/>
  <c r="K10709" i="2"/>
  <c r="K10480" i="2"/>
  <c r="K1034" i="2"/>
  <c r="K2103" i="2"/>
  <c r="K10481" i="2" l="1"/>
  <c r="K8854" i="2"/>
  <c r="K3359" i="2"/>
  <c r="K10258" i="2"/>
  <c r="K9370" i="2"/>
  <c r="K4335" i="2"/>
  <c r="K2745" i="2"/>
  <c r="K3307" i="2"/>
  <c r="K3720" i="2"/>
  <c r="K1657" i="2"/>
  <c r="K1607" i="2"/>
  <c r="K9836" i="2"/>
  <c r="K2833" i="2"/>
  <c r="K1323" i="2"/>
  <c r="K5191" i="2"/>
  <c r="K169" i="2"/>
  <c r="K10613" i="2"/>
  <c r="K9677" i="2"/>
  <c r="K2890" i="2"/>
  <c r="K8879" i="2"/>
  <c r="K4481" i="2"/>
  <c r="K10450" i="2"/>
  <c r="K9132" i="2"/>
  <c r="K276" i="2"/>
  <c r="K3821" i="2"/>
  <c r="K6634" i="2"/>
  <c r="K6205" i="2"/>
  <c r="K1396" i="2"/>
  <c r="K3020" i="2"/>
  <c r="K7267" i="2"/>
  <c r="K10002" i="2"/>
  <c r="K1578" i="2"/>
  <c r="K1350" i="2"/>
  <c r="K5329" i="2"/>
  <c r="K8927" i="2"/>
  <c r="K9625" i="2"/>
  <c r="K1524" i="2"/>
  <c r="K10710" i="2"/>
  <c r="K7611" i="2"/>
  <c r="K1708" i="2"/>
  <c r="K9600" i="2"/>
  <c r="K8755" i="2"/>
  <c r="K1450" i="2"/>
  <c r="K359" i="2"/>
  <c r="K4588" i="2"/>
  <c r="K3956" i="2"/>
  <c r="K8980" i="2"/>
  <c r="K6225" i="2"/>
  <c r="K1154" i="2"/>
  <c r="K6368" i="2"/>
  <c r="K6918" i="2"/>
  <c r="K1091" i="2"/>
  <c r="K9902" i="2"/>
  <c r="K6165" i="2"/>
  <c r="K1194" i="2"/>
  <c r="K1241" i="2"/>
  <c r="K5022" i="2"/>
  <c r="K5761" i="2"/>
  <c r="K9780" i="2"/>
  <c r="K4913" i="2"/>
  <c r="K6183" i="2"/>
  <c r="K480" i="2"/>
  <c r="K2382" i="2"/>
  <c r="K3542" i="2"/>
  <c r="K9518" i="2"/>
  <c r="K3393" i="2"/>
  <c r="K1866" i="2"/>
  <c r="K9460" i="2"/>
  <c r="K760" i="2"/>
  <c r="K5391" i="2"/>
  <c r="K8685" i="2"/>
  <c r="K10297" i="2"/>
  <c r="K9651" i="2"/>
  <c r="K5908" i="2"/>
  <c r="K9492" i="2"/>
  <c r="K6031" i="2"/>
  <c r="K2104" i="2"/>
  <c r="K8708" i="2"/>
  <c r="K6257" i="2"/>
  <c r="K617" i="2"/>
  <c r="K9349" i="2"/>
  <c r="K10171" i="2"/>
  <c r="K3086" i="2"/>
  <c r="K816" i="2"/>
  <c r="K8304" i="2"/>
  <c r="K10128" i="2"/>
  <c r="K7872" i="2"/>
  <c r="K10219" i="2"/>
  <c r="K6128" i="2"/>
  <c r="K65" i="2"/>
  <c r="K6314" i="2"/>
  <c r="K9192" i="2"/>
  <c r="K9559" i="2"/>
  <c r="K3630" i="2"/>
  <c r="K9872" i="2"/>
  <c r="K1787" i="2"/>
  <c r="K1547" i="2"/>
  <c r="K7410" i="2"/>
  <c r="K4797" i="2"/>
  <c r="K9027" i="2"/>
  <c r="K1944" i="2"/>
  <c r="K8804" i="2"/>
  <c r="K951" i="2"/>
  <c r="K6287" i="2"/>
  <c r="K4082" i="2"/>
  <c r="K7103" i="2"/>
  <c r="K214" i="2"/>
  <c r="K6786" i="2"/>
  <c r="K9942" i="2"/>
  <c r="K3214" i="2"/>
  <c r="K3129" i="2"/>
  <c r="K1035" i="2"/>
  <c r="K10355" i="2"/>
  <c r="K670" i="2"/>
  <c r="K4194" i="2"/>
  <c r="K551" i="2"/>
  <c r="K8092" i="2"/>
  <c r="K9974" i="2"/>
  <c r="K15" i="2"/>
  <c r="K10079" i="2"/>
  <c r="K2551" i="2"/>
  <c r="K9296" i="2"/>
  <c r="K9214" i="2"/>
  <c r="K5260" i="2"/>
  <c r="K9164" i="2"/>
  <c r="K6108" i="2"/>
  <c r="K3451" i="2"/>
  <c r="K4716" i="2"/>
  <c r="K9410" i="2"/>
  <c r="K8472" i="2"/>
  <c r="K10676" i="2"/>
  <c r="K1492" i="2"/>
  <c r="K10415" i="2"/>
  <c r="K6397" i="2"/>
  <c r="K6341" i="2"/>
  <c r="K9710" i="2"/>
  <c r="K5519" i="2"/>
  <c r="K1291" i="2"/>
  <c r="K894" i="2"/>
  <c r="K10044" i="2"/>
  <c r="K9246" i="2"/>
  <c r="K9746" i="2"/>
  <c r="K10548" i="2"/>
  <c r="K422" i="2"/>
  <c r="K9067" i="2"/>
  <c r="K123" i="2"/>
  <c r="K10895" i="2"/>
  <c r="K5627" i="2"/>
  <c r="K5112" i="2"/>
  <c r="K8305" i="2" l="1"/>
  <c r="K6184" i="2"/>
  <c r="K5023" i="2"/>
  <c r="K9903" i="2"/>
  <c r="K9626" i="2"/>
  <c r="K6206" i="2"/>
  <c r="K10451" i="2"/>
  <c r="K170" i="2"/>
  <c r="K5192" i="2"/>
  <c r="K9837" i="2"/>
  <c r="K3308" i="2"/>
  <c r="K8855" i="2"/>
  <c r="K895" i="2"/>
  <c r="K5261" i="2"/>
  <c r="K6315" i="2"/>
  <c r="K124" i="2"/>
  <c r="K423" i="2"/>
  <c r="K9747" i="2"/>
  <c r="K1292" i="2"/>
  <c r="K6398" i="2"/>
  <c r="K10677" i="2"/>
  <c r="K9215" i="2"/>
  <c r="K16" i="2"/>
  <c r="K552" i="2"/>
  <c r="K10356" i="2"/>
  <c r="K3215" i="2"/>
  <c r="K6288" i="2"/>
  <c r="K952" i="2"/>
  <c r="K9028" i="2"/>
  <c r="K7411" i="2"/>
  <c r="K1548" i="2"/>
  <c r="K9560" i="2"/>
  <c r="K66" i="2"/>
  <c r="K7873" i="2"/>
  <c r="K817" i="2"/>
  <c r="K9350" i="2"/>
  <c r="K6258" i="2"/>
  <c r="K2105" i="2"/>
  <c r="K9493" i="2"/>
  <c r="K1867" i="2"/>
  <c r="K2383" i="2"/>
  <c r="K9781" i="2"/>
  <c r="K6919" i="2"/>
  <c r="K6226" i="2"/>
  <c r="K4589" i="2"/>
  <c r="K1451" i="2"/>
  <c r="K10711" i="2"/>
  <c r="K1525" i="2"/>
  <c r="K8928" i="2"/>
  <c r="K1351" i="2"/>
  <c r="K10003" i="2"/>
  <c r="K3021" i="2"/>
  <c r="K9133" i="2"/>
  <c r="K4482" i="2"/>
  <c r="K9678" i="2"/>
  <c r="K1324" i="2"/>
  <c r="K1608" i="2"/>
  <c r="K10259" i="2"/>
  <c r="K6109" i="2"/>
  <c r="K10045" i="2"/>
  <c r="K10549" i="2"/>
  <c r="K3130" i="2"/>
  <c r="K4798" i="2"/>
  <c r="K5392" i="2"/>
  <c r="K9601" i="2"/>
  <c r="K5113" i="2"/>
  <c r="K5520" i="2"/>
  <c r="K6342" i="2"/>
  <c r="K10416" i="2"/>
  <c r="K8473" i="2"/>
  <c r="K4717" i="2"/>
  <c r="K2552" i="2"/>
  <c r="K9975" i="2"/>
  <c r="K8805" i="2"/>
  <c r="K3631" i="2"/>
  <c r="K9193" i="2"/>
  <c r="K10129" i="2"/>
  <c r="K618" i="2"/>
  <c r="K6032" i="2"/>
  <c r="K5909" i="2"/>
  <c r="K8686" i="2"/>
  <c r="K3394" i="2"/>
  <c r="K3543" i="2"/>
  <c r="K481" i="2"/>
  <c r="K5762" i="2"/>
  <c r="K1242" i="2"/>
  <c r="K1092" i="2"/>
  <c r="K6369" i="2"/>
  <c r="K1155" i="2"/>
  <c r="K360" i="2"/>
  <c r="K1397" i="2"/>
  <c r="K6635" i="2"/>
  <c r="K3822" i="2"/>
  <c r="K8880" i="2"/>
  <c r="K2834" i="2"/>
  <c r="K1658" i="2"/>
  <c r="K4336" i="2"/>
  <c r="K3360" i="2"/>
  <c r="K10482" i="2"/>
  <c r="K671" i="2"/>
  <c r="K215" i="2"/>
  <c r="K9461" i="2"/>
  <c r="K1493" i="2"/>
  <c r="K9943" i="2"/>
  <c r="K10220" i="2"/>
  <c r="K5628" i="2"/>
  <c r="K9068" i="2"/>
  <c r="K9247" i="2"/>
  <c r="K9711" i="2"/>
  <c r="K9411" i="2"/>
  <c r="K9165" i="2"/>
  <c r="K9297" i="2"/>
  <c r="K10080" i="2"/>
  <c r="K8093" i="2"/>
  <c r="K4195" i="2"/>
  <c r="K1036" i="2"/>
  <c r="K6787" i="2"/>
  <c r="K4083" i="2"/>
  <c r="K1945" i="2"/>
  <c r="K1788" i="2"/>
  <c r="K9873" i="2"/>
  <c r="K6129" i="2"/>
  <c r="K3087" i="2"/>
  <c r="K10172" i="2"/>
  <c r="K8709" i="2"/>
  <c r="K9652" i="2"/>
  <c r="K761" i="2"/>
  <c r="K9519" i="2"/>
  <c r="K4914" i="2"/>
  <c r="K1195" i="2"/>
  <c r="K6166" i="2"/>
  <c r="K8981" i="2"/>
  <c r="K8756" i="2"/>
  <c r="K1709" i="2"/>
  <c r="K7612" i="2"/>
  <c r="K5330" i="2"/>
  <c r="K1579" i="2"/>
  <c r="K7268" i="2"/>
  <c r="K277" i="2"/>
  <c r="K2891" i="2"/>
  <c r="K10614" i="2"/>
  <c r="K3721" i="2"/>
  <c r="K2746" i="2"/>
  <c r="K9371" i="2"/>
  <c r="K7104" i="2"/>
  <c r="K10298" i="2"/>
  <c r="K3957" i="2"/>
  <c r="K10896" i="2"/>
  <c r="K3452" i="2"/>
  <c r="K10299" i="2" l="1"/>
  <c r="K10615" i="2"/>
  <c r="K5331" i="2"/>
  <c r="K7613" i="2"/>
  <c r="K4915" i="2"/>
  <c r="K762" i="2"/>
  <c r="K8710" i="2"/>
  <c r="K1037" i="2"/>
  <c r="K10081" i="2"/>
  <c r="K9248" i="2"/>
  <c r="K9944" i="2"/>
  <c r="K4337" i="2"/>
  <c r="K2835" i="2"/>
  <c r="K8881" i="2"/>
  <c r="K1398" i="2"/>
  <c r="K482" i="2"/>
  <c r="K8687" i="2"/>
  <c r="K619" i="2"/>
  <c r="K8806" i="2"/>
  <c r="K6343" i="2"/>
  <c r="K9134" i="2"/>
  <c r="K10004" i="2"/>
  <c r="K1526" i="2"/>
  <c r="K1452" i="2"/>
  <c r="K9494" i="2"/>
  <c r="K1549" i="2"/>
  <c r="K6289" i="2"/>
  <c r="K3216" i="2"/>
  <c r="K553" i="2"/>
  <c r="K9748" i="2"/>
  <c r="K3309" i="2"/>
  <c r="K171" i="2"/>
  <c r="K9904" i="2"/>
  <c r="K6185" i="2"/>
  <c r="K10897" i="2"/>
  <c r="K9372" i="2"/>
  <c r="K2892" i="2"/>
  <c r="K1710" i="2"/>
  <c r="K8982" i="2"/>
  <c r="K6167" i="2"/>
  <c r="K6130" i="2"/>
  <c r="K9874" i="2"/>
  <c r="K1946" i="2"/>
  <c r="K6788" i="2"/>
  <c r="K9298" i="2"/>
  <c r="K1156" i="2"/>
  <c r="K1243" i="2"/>
  <c r="K3544" i="2"/>
  <c r="K5910" i="2"/>
  <c r="K4718" i="2"/>
  <c r="K5521" i="2"/>
  <c r="K5114" i="2"/>
  <c r="K4799" i="2"/>
  <c r="K10550" i="2"/>
  <c r="K1352" i="2"/>
  <c r="K10712" i="2"/>
  <c r="K6920" i="2"/>
  <c r="K9782" i="2"/>
  <c r="K1868" i="2"/>
  <c r="K2106" i="2"/>
  <c r="K818" i="2"/>
  <c r="K9561" i="2"/>
  <c r="K7412" i="2"/>
  <c r="K17" i="2"/>
  <c r="K1293" i="2"/>
  <c r="K424" i="2"/>
  <c r="K8856" i="2"/>
  <c r="K3453" i="2"/>
  <c r="K2747" i="2"/>
  <c r="K7269" i="2"/>
  <c r="K8757" i="2"/>
  <c r="K1196" i="2"/>
  <c r="K9653" i="2"/>
  <c r="K10173" i="2"/>
  <c r="K1789" i="2"/>
  <c r="K4196" i="2"/>
  <c r="K9166" i="2"/>
  <c r="K9712" i="2"/>
  <c r="K9069" i="2"/>
  <c r="K10221" i="2"/>
  <c r="K1494" i="2"/>
  <c r="K216" i="2"/>
  <c r="K10483" i="2"/>
  <c r="K1659" i="2"/>
  <c r="K3823" i="2"/>
  <c r="K361" i="2"/>
  <c r="K6370" i="2"/>
  <c r="K5763" i="2"/>
  <c r="K3395" i="2"/>
  <c r="K6033" i="2"/>
  <c r="K9194" i="2"/>
  <c r="K9976" i="2"/>
  <c r="K8474" i="2"/>
  <c r="K9602" i="2"/>
  <c r="K3131" i="2"/>
  <c r="K10046" i="2"/>
  <c r="K10260" i="2"/>
  <c r="K1609" i="2"/>
  <c r="K9679" i="2"/>
  <c r="K4590" i="2"/>
  <c r="K6259" i="2"/>
  <c r="K7874" i="2"/>
  <c r="K9029" i="2"/>
  <c r="K10357" i="2"/>
  <c r="K10678" i="2"/>
  <c r="K125" i="2"/>
  <c r="K5262" i="2"/>
  <c r="K9838" i="2"/>
  <c r="K6207" i="2"/>
  <c r="K5024" i="2"/>
  <c r="K8306" i="2"/>
  <c r="K3958" i="2"/>
  <c r="K7105" i="2"/>
  <c r="K3722" i="2"/>
  <c r="K278" i="2"/>
  <c r="K1580" i="2"/>
  <c r="K9520" i="2"/>
  <c r="K3088" i="2"/>
  <c r="K4084" i="2"/>
  <c r="K8094" i="2"/>
  <c r="K9412" i="2"/>
  <c r="K5629" i="2"/>
  <c r="K9462" i="2"/>
  <c r="K672" i="2"/>
  <c r="K3361" i="2"/>
  <c r="K6636" i="2"/>
  <c r="K1093" i="2"/>
  <c r="K10130" i="2"/>
  <c r="K3632" i="2"/>
  <c r="K2553" i="2"/>
  <c r="K10417" i="2"/>
  <c r="K5393" i="2"/>
  <c r="K6110" i="2"/>
  <c r="K1325" i="2"/>
  <c r="K4483" i="2"/>
  <c r="K3022" i="2"/>
  <c r="K8929" i="2"/>
  <c r="K6227" i="2"/>
  <c r="K2384" i="2"/>
  <c r="K9351" i="2"/>
  <c r="K67" i="2"/>
  <c r="K953" i="2"/>
  <c r="K9216" i="2"/>
  <c r="K6399" i="2"/>
  <c r="K6316" i="2"/>
  <c r="K896" i="2"/>
  <c r="K5193" i="2"/>
  <c r="K10452" i="2"/>
  <c r="K9627" i="2"/>
  <c r="K10453" i="2" l="1"/>
  <c r="K6317" i="2"/>
  <c r="K9217" i="2"/>
  <c r="K2385" i="2"/>
  <c r="K8930" i="2"/>
  <c r="K5394" i="2"/>
  <c r="K10131" i="2"/>
  <c r="K1094" i="2"/>
  <c r="K6637" i="2"/>
  <c r="K673" i="2"/>
  <c r="K8095" i="2"/>
  <c r="K1581" i="2"/>
  <c r="K6260" i="2"/>
  <c r="K4591" i="2"/>
  <c r="K9680" i="2"/>
  <c r="K10047" i="2"/>
  <c r="K8475" i="2"/>
  <c r="K3396" i="2"/>
  <c r="K1660" i="2"/>
  <c r="K9713" i="2"/>
  <c r="K9654" i="2"/>
  <c r="K8758" i="2"/>
  <c r="K18" i="2"/>
  <c r="K9562" i="2"/>
  <c r="K9783" i="2"/>
  <c r="K1353" i="2"/>
  <c r="K5115" i="2"/>
  <c r="K1157" i="2"/>
  <c r="K6131" i="2"/>
  <c r="K6168" i="2"/>
  <c r="K6169" i="2"/>
  <c r="K6186" i="2"/>
  <c r="K1550" i="2"/>
  <c r="K1527" i="2"/>
  <c r="K1399" i="2"/>
  <c r="K9945" i="2"/>
  <c r="K10082" i="2"/>
  <c r="K4916" i="2"/>
  <c r="K5332" i="2"/>
  <c r="K5194" i="2"/>
  <c r="K68" i="2"/>
  <c r="K3023" i="2"/>
  <c r="K6111" i="2"/>
  <c r="K9463" i="2"/>
  <c r="K5630" i="2"/>
  <c r="K3089" i="2"/>
  <c r="K279" i="2"/>
  <c r="K7106" i="2"/>
  <c r="K8307" i="2"/>
  <c r="K6208" i="2"/>
  <c r="K5263" i="2"/>
  <c r="K10679" i="2"/>
  <c r="K9030" i="2"/>
  <c r="K1610" i="2"/>
  <c r="K3132" i="2"/>
  <c r="K9977" i="2"/>
  <c r="K9195" i="2"/>
  <c r="K5764" i="2"/>
  <c r="K10484" i="2"/>
  <c r="K1495" i="2"/>
  <c r="K9167" i="2"/>
  <c r="K1790" i="2"/>
  <c r="K2748" i="2"/>
  <c r="K3454" i="2"/>
  <c r="K425" i="2"/>
  <c r="K819" i="2"/>
  <c r="K6921" i="2"/>
  <c r="K5522" i="2"/>
  <c r="K5911" i="2"/>
  <c r="K6789" i="2"/>
  <c r="K8983" i="2"/>
  <c r="K2893" i="2"/>
  <c r="K9905" i="2"/>
  <c r="K172" i="2"/>
  <c r="K554" i="2"/>
  <c r="K10005" i="2"/>
  <c r="K620" i="2"/>
  <c r="K8882" i="2"/>
  <c r="K1038" i="2"/>
  <c r="K9628" i="2"/>
  <c r="K9352" i="2"/>
  <c r="K6228" i="2"/>
  <c r="K4484" i="2"/>
  <c r="K10418" i="2"/>
  <c r="K4085" i="2"/>
  <c r="K3959" i="2"/>
  <c r="K5025" i="2"/>
  <c r="K10261" i="2"/>
  <c r="K9603" i="2"/>
  <c r="K6371" i="2"/>
  <c r="K3824" i="2"/>
  <c r="K217" i="2"/>
  <c r="K10222" i="2"/>
  <c r="K4197" i="2"/>
  <c r="K1197" i="2"/>
  <c r="K7270" i="2"/>
  <c r="K8857" i="2"/>
  <c r="K1294" i="2"/>
  <c r="K2107" i="2"/>
  <c r="K10551" i="2"/>
  <c r="K4719" i="2"/>
  <c r="K3545" i="2"/>
  <c r="K1947" i="2"/>
  <c r="K1711" i="2"/>
  <c r="K10898" i="2"/>
  <c r="K3310" i="2"/>
  <c r="K9749" i="2"/>
  <c r="K3217" i="2"/>
  <c r="K9135" i="2"/>
  <c r="K6344" i="2"/>
  <c r="K8807" i="2"/>
  <c r="K8688" i="2"/>
  <c r="K2836" i="2"/>
  <c r="K9249" i="2"/>
  <c r="K8711" i="2"/>
  <c r="K10616" i="2"/>
  <c r="K10300" i="2"/>
  <c r="K897" i="2"/>
  <c r="K6400" i="2"/>
  <c r="K954" i="2"/>
  <c r="K1326" i="2"/>
  <c r="K2554" i="2"/>
  <c r="K3633" i="2"/>
  <c r="K3362" i="2"/>
  <c r="K9413" i="2"/>
  <c r="K9521" i="2"/>
  <c r="K3723" i="2"/>
  <c r="K9839" i="2"/>
  <c r="K126" i="2"/>
  <c r="K10358" i="2"/>
  <c r="K7875" i="2"/>
  <c r="K6034" i="2"/>
  <c r="K362" i="2"/>
  <c r="K9070" i="2"/>
  <c r="K10174" i="2"/>
  <c r="K7413" i="2"/>
  <c r="K1869" i="2"/>
  <c r="K10713" i="2"/>
  <c r="K4800" i="2"/>
  <c r="K1244" i="2"/>
  <c r="K9299" i="2"/>
  <c r="K9875" i="2"/>
  <c r="K9373" i="2"/>
  <c r="K6290" i="2"/>
  <c r="K9495" i="2"/>
  <c r="K1453" i="2"/>
  <c r="K483" i="2"/>
  <c r="K4338" i="2"/>
  <c r="K763" i="2"/>
  <c r="K7614" i="2"/>
  <c r="K484" i="2" l="1"/>
  <c r="K9374" i="2"/>
  <c r="K9300" i="2"/>
  <c r="K1245" i="2"/>
  <c r="K363" i="2"/>
  <c r="K10359" i="2"/>
  <c r="K955" i="2"/>
  <c r="K8712" i="2"/>
  <c r="K2837" i="2"/>
  <c r="K6345" i="2"/>
  <c r="K4720" i="2"/>
  <c r="K2108" i="2"/>
  <c r="K1198" i="2"/>
  <c r="K218" i="2"/>
  <c r="K5026" i="2"/>
  <c r="K10419" i="2"/>
  <c r="K9353" i="2"/>
  <c r="K9629" i="2"/>
  <c r="K173" i="2"/>
  <c r="K8984" i="2"/>
  <c r="K6922" i="2"/>
  <c r="K1496" i="2"/>
  <c r="K9196" i="2"/>
  <c r="K5264" i="2"/>
  <c r="K280" i="2"/>
  <c r="K5631" i="2"/>
  <c r="K3024" i="2"/>
  <c r="K5333" i="2"/>
  <c r="K9946" i="2"/>
  <c r="K1528" i="2"/>
  <c r="K1354" i="2"/>
  <c r="K9714" i="2"/>
  <c r="K3397" i="2"/>
  <c r="K9681" i="2"/>
  <c r="K8096" i="2"/>
  <c r="K1095" i="2"/>
  <c r="K9218" i="2"/>
  <c r="K7615" i="2"/>
  <c r="K1454" i="2"/>
  <c r="K10714" i="2"/>
  <c r="K9071" i="2"/>
  <c r="K6035" i="2"/>
  <c r="K127" i="2"/>
  <c r="K3724" i="2"/>
  <c r="K9414" i="2"/>
  <c r="K1327" i="2"/>
  <c r="K6401" i="2"/>
  <c r="K10301" i="2"/>
  <c r="K3218" i="2"/>
  <c r="K10899" i="2"/>
  <c r="K1948" i="2"/>
  <c r="K10552" i="2"/>
  <c r="K3825" i="2"/>
  <c r="K9604" i="2"/>
  <c r="K3960" i="2"/>
  <c r="K4086" i="2"/>
  <c r="K8883" i="2"/>
  <c r="K9906" i="2"/>
  <c r="K5523" i="2"/>
  <c r="K820" i="2"/>
  <c r="K10485" i="2"/>
  <c r="K9978" i="2"/>
  <c r="K6209" i="2"/>
  <c r="K6210" i="2"/>
  <c r="K9464" i="2"/>
  <c r="K5195" i="2"/>
  <c r="K4917" i="2"/>
  <c r="K9784" i="2"/>
  <c r="K8759" i="2"/>
  <c r="K4592" i="2"/>
  <c r="K1582" i="2"/>
  <c r="K10132" i="2"/>
  <c r="K8931" i="2"/>
  <c r="K6318" i="2"/>
  <c r="K764" i="2"/>
  <c r="K4339" i="2"/>
  <c r="K9496" i="2"/>
  <c r="K1870" i="2"/>
  <c r="K9840" i="2"/>
  <c r="K3634" i="2"/>
  <c r="K898" i="2"/>
  <c r="K10617" i="2"/>
  <c r="K9250" i="2"/>
  <c r="K8689" i="2"/>
  <c r="K9136" i="2"/>
  <c r="K9750" i="2"/>
  <c r="K3546" i="2"/>
  <c r="K1295" i="2"/>
  <c r="K4198" i="2"/>
  <c r="K6372" i="2"/>
  <c r="K10262" i="2"/>
  <c r="K4485" i="2"/>
  <c r="K1039" i="2"/>
  <c r="K555" i="2"/>
  <c r="K6790" i="2"/>
  <c r="K3455" i="2"/>
  <c r="K1791" i="2"/>
  <c r="K3133" i="2"/>
  <c r="K9031" i="2"/>
  <c r="K8308" i="2"/>
  <c r="K3090" i="2"/>
  <c r="K69" i="2"/>
  <c r="K1400" i="2"/>
  <c r="K1551" i="2"/>
  <c r="K6187" i="2"/>
  <c r="K6132" i="2"/>
  <c r="K5116" i="2"/>
  <c r="K9563" i="2"/>
  <c r="K9655" i="2"/>
  <c r="K1661" i="2"/>
  <c r="K8476" i="2"/>
  <c r="K6261" i="2"/>
  <c r="K674" i="2"/>
  <c r="K2386" i="2"/>
  <c r="K10454" i="2"/>
  <c r="K6291" i="2"/>
  <c r="K9876" i="2"/>
  <c r="K4801" i="2"/>
  <c r="K7414" i="2"/>
  <c r="K10175" i="2"/>
  <c r="K7876" i="2"/>
  <c r="K9522" i="2"/>
  <c r="K3363" i="2"/>
  <c r="K2555" i="2"/>
  <c r="K8808" i="2"/>
  <c r="K3311" i="2"/>
  <c r="K1712" i="2"/>
  <c r="K8858" i="2"/>
  <c r="K7271" i="2"/>
  <c r="K10223" i="2"/>
  <c r="K6229" i="2"/>
  <c r="K621" i="2"/>
  <c r="K10006" i="2"/>
  <c r="K2894" i="2"/>
  <c r="K5912" i="2"/>
  <c r="K426" i="2"/>
  <c r="K2749" i="2"/>
  <c r="K9168" i="2"/>
  <c r="K5765" i="2"/>
  <c r="K1611" i="2"/>
  <c r="K10680" i="2"/>
  <c r="K7107" i="2"/>
  <c r="K6112" i="2"/>
  <c r="K10083" i="2"/>
  <c r="K1158" i="2"/>
  <c r="K19" i="2"/>
  <c r="K10048" i="2"/>
  <c r="K6638" i="2"/>
  <c r="K5395" i="2"/>
  <c r="K5766" i="2" l="1"/>
  <c r="K3312" i="2"/>
  <c r="K3364" i="2"/>
  <c r="K7415" i="2"/>
  <c r="K6262" i="2"/>
  <c r="K6133" i="2"/>
  <c r="K1401" i="2"/>
  <c r="K9032" i="2"/>
  <c r="K3456" i="2"/>
  <c r="K6791" i="2"/>
  <c r="K4486" i="2"/>
  <c r="K8690" i="2"/>
  <c r="K9841" i="2"/>
  <c r="K8932" i="2"/>
  <c r="K8760" i="2"/>
  <c r="K8884" i="2"/>
  <c r="K1949" i="2"/>
  <c r="K1328" i="2"/>
  <c r="K128" i="2"/>
  <c r="K3025" i="2"/>
  <c r="K5265" i="2"/>
  <c r="K9354" i="2"/>
  <c r="K5027" i="2"/>
  <c r="K1199" i="2"/>
  <c r="K6346" i="2"/>
  <c r="K956" i="2"/>
  <c r="K1246" i="2"/>
  <c r="K1159" i="2"/>
  <c r="K7108" i="2"/>
  <c r="K9169" i="2"/>
  <c r="K5913" i="2"/>
  <c r="K10007" i="2"/>
  <c r="K10224" i="2"/>
  <c r="K9523" i="2"/>
  <c r="K4802" i="2"/>
  <c r="K6292" i="2"/>
  <c r="K675" i="2"/>
  <c r="K8477" i="2"/>
  <c r="K9564" i="2"/>
  <c r="K6188" i="2"/>
  <c r="K3134" i="2"/>
  <c r="K1040" i="2"/>
  <c r="K10263" i="2"/>
  <c r="K1296" i="2"/>
  <c r="K9251" i="2"/>
  <c r="K3635" i="2"/>
  <c r="K4340" i="2"/>
  <c r="K10133" i="2"/>
  <c r="K4593" i="2"/>
  <c r="K4918" i="2"/>
  <c r="K9465" i="2"/>
  <c r="K9979" i="2"/>
  <c r="K821" i="2"/>
  <c r="K9907" i="2"/>
  <c r="K9605" i="2"/>
  <c r="K10900" i="2"/>
  <c r="K1096" i="2"/>
  <c r="K9682" i="2"/>
  <c r="K9947" i="2"/>
  <c r="K8985" i="2"/>
  <c r="K10420" i="2"/>
  <c r="K2838" i="2"/>
  <c r="K10360" i="2"/>
  <c r="K9301" i="2"/>
  <c r="K485" i="2"/>
  <c r="K5396" i="2"/>
  <c r="K6113" i="2"/>
  <c r="K6114" i="2"/>
  <c r="K10681" i="2"/>
  <c r="K2750" i="2"/>
  <c r="K622" i="2"/>
  <c r="K6230" i="2"/>
  <c r="K7272" i="2"/>
  <c r="K8809" i="2"/>
  <c r="K10176" i="2"/>
  <c r="K10455" i="2"/>
  <c r="K1662" i="2"/>
  <c r="K5117" i="2"/>
  <c r="K1552" i="2"/>
  <c r="K3091" i="2"/>
  <c r="K556" i="2"/>
  <c r="K6373" i="2"/>
  <c r="K9751" i="2"/>
  <c r="K10618" i="2"/>
  <c r="K1871" i="2"/>
  <c r="K765" i="2"/>
  <c r="K9785" i="2"/>
  <c r="K5196" i="2"/>
  <c r="K10486" i="2"/>
  <c r="K5524" i="2"/>
  <c r="K4087" i="2"/>
  <c r="K3826" i="2"/>
  <c r="K10553" i="2"/>
  <c r="K3219" i="2"/>
  <c r="K10302" i="2"/>
  <c r="K9415" i="2"/>
  <c r="K6036" i="2"/>
  <c r="K10715" i="2"/>
  <c r="K7616" i="2"/>
  <c r="K8097" i="2"/>
  <c r="K3398" i="2"/>
  <c r="K1355" i="2"/>
  <c r="K5334" i="2"/>
  <c r="K5632" i="2"/>
  <c r="K9197" i="2"/>
  <c r="K6923" i="2"/>
  <c r="K174" i="2"/>
  <c r="K2109" i="2"/>
  <c r="K8713" i="2"/>
  <c r="K9375" i="2"/>
  <c r="K6639" i="2"/>
  <c r="K10049" i="2"/>
  <c r="K20" i="2"/>
  <c r="K10084" i="2"/>
  <c r="K1612" i="2"/>
  <c r="K427" i="2"/>
  <c r="K2895" i="2"/>
  <c r="K8859" i="2"/>
  <c r="K1713" i="2"/>
  <c r="K2556" i="2"/>
  <c r="K7877" i="2"/>
  <c r="K9877" i="2"/>
  <c r="K2387" i="2"/>
  <c r="K9656" i="2"/>
  <c r="K70" i="2"/>
  <c r="K8309" i="2"/>
  <c r="K1792" i="2"/>
  <c r="K4199" i="2"/>
  <c r="K3547" i="2"/>
  <c r="K9137" i="2"/>
  <c r="K899" i="2"/>
  <c r="K9497" i="2"/>
  <c r="K6319" i="2"/>
  <c r="K1583" i="2"/>
  <c r="K3961" i="2"/>
  <c r="K6402" i="2"/>
  <c r="K3725" i="2"/>
  <c r="K9072" i="2"/>
  <c r="K1455" i="2"/>
  <c r="K9219" i="2"/>
  <c r="K9715" i="2"/>
  <c r="K1529" i="2"/>
  <c r="K281" i="2"/>
  <c r="K1497" i="2"/>
  <c r="K9630" i="2"/>
  <c r="K219" i="2"/>
  <c r="K4721" i="2"/>
  <c r="K364" i="2"/>
  <c r="K1498" i="2" l="1"/>
  <c r="K1456" i="2"/>
  <c r="K6403" i="2"/>
  <c r="K3962" i="2"/>
  <c r="K9138" i="2"/>
  <c r="K8310" i="2"/>
  <c r="K9657" i="2"/>
  <c r="K9878" i="2"/>
  <c r="K1613" i="2"/>
  <c r="K21" i="2"/>
  <c r="K9376" i="2"/>
  <c r="K8714" i="2"/>
  <c r="K9198" i="2"/>
  <c r="K9199" i="2"/>
  <c r="K1356" i="2"/>
  <c r="K10303" i="2"/>
  <c r="K4088" i="2"/>
  <c r="K10487" i="2"/>
  <c r="K9786" i="2"/>
  <c r="K9752" i="2"/>
  <c r="K3092" i="2"/>
  <c r="K1663" i="2"/>
  <c r="K8810" i="2"/>
  <c r="K6231" i="2"/>
  <c r="K10682" i="2"/>
  <c r="K9302" i="2"/>
  <c r="K2839" i="2"/>
  <c r="K10421" i="2"/>
  <c r="K9980" i="2"/>
  <c r="K9252" i="2"/>
  <c r="K3135" i="2"/>
  <c r="K9565" i="2"/>
  <c r="K6293" i="2"/>
  <c r="K9170" i="2"/>
  <c r="K1160" i="2"/>
  <c r="K957" i="2"/>
  <c r="K5028" i="2"/>
  <c r="K1329" i="2"/>
  <c r="K3457" i="2"/>
  <c r="K6134" i="2"/>
  <c r="K3365" i="2"/>
  <c r="K5767" i="2"/>
  <c r="K9631" i="2"/>
  <c r="K282" i="2"/>
  <c r="K9716" i="2"/>
  <c r="K1584" i="2"/>
  <c r="K3548" i="2"/>
  <c r="K71" i="2"/>
  <c r="K1714" i="2"/>
  <c r="K10050" i="2"/>
  <c r="K5633" i="2"/>
  <c r="K3399" i="2"/>
  <c r="K10716" i="2"/>
  <c r="K3220" i="2"/>
  <c r="K1872" i="2"/>
  <c r="K557" i="2"/>
  <c r="K10177" i="2"/>
  <c r="K623" i="2"/>
  <c r="K9683" i="2"/>
  <c r="K10901" i="2"/>
  <c r="K9466" i="2"/>
  <c r="K4594" i="2"/>
  <c r="K1041" i="2"/>
  <c r="K8478" i="2"/>
  <c r="K4803" i="2"/>
  <c r="K7109" i="2"/>
  <c r="K1247" i="2"/>
  <c r="K6347" i="2"/>
  <c r="K9355" i="2"/>
  <c r="K9356" i="2"/>
  <c r="K5266" i="2"/>
  <c r="K8761" i="2"/>
  <c r="K8691" i="2"/>
  <c r="K4487" i="2"/>
  <c r="K9033" i="2"/>
  <c r="K365" i="2"/>
  <c r="K4722" i="2"/>
  <c r="K9073" i="2"/>
  <c r="K6320" i="2"/>
  <c r="K4200" i="2"/>
  <c r="K2388" i="2"/>
  <c r="K7878" i="2"/>
  <c r="K8860" i="2"/>
  <c r="K2896" i="2"/>
  <c r="K10085" i="2"/>
  <c r="K6640" i="2"/>
  <c r="K2110" i="2"/>
  <c r="K175" i="2"/>
  <c r="K5335" i="2"/>
  <c r="K8098" i="2"/>
  <c r="K6037" i="2"/>
  <c r="K10554" i="2"/>
  <c r="K5197" i="2"/>
  <c r="K6374" i="2"/>
  <c r="K1553" i="2"/>
  <c r="K10456" i="2"/>
  <c r="K7273" i="2"/>
  <c r="K5397" i="2"/>
  <c r="K10361" i="2"/>
  <c r="K8986" i="2"/>
  <c r="K9948" i="2"/>
  <c r="K1097" i="2"/>
  <c r="K9908" i="2"/>
  <c r="K4919" i="2"/>
  <c r="K10134" i="2"/>
  <c r="K1297" i="2"/>
  <c r="K676" i="2"/>
  <c r="K10008" i="2"/>
  <c r="K3026" i="2"/>
  <c r="K1950" i="2"/>
  <c r="K8885" i="2"/>
  <c r="K6263" i="2"/>
  <c r="K7416" i="2"/>
  <c r="K3313" i="2"/>
  <c r="K220" i="2"/>
  <c r="K1530" i="2"/>
  <c r="K9220" i="2"/>
  <c r="K3726" i="2"/>
  <c r="K9498" i="2"/>
  <c r="K900" i="2"/>
  <c r="K1793" i="2"/>
  <c r="K2557" i="2"/>
  <c r="K428" i="2"/>
  <c r="K6924" i="2"/>
  <c r="K7617" i="2"/>
  <c r="K9416" i="2"/>
  <c r="K3827" i="2"/>
  <c r="K5525" i="2"/>
  <c r="K766" i="2"/>
  <c r="K10619" i="2"/>
  <c r="K5118" i="2"/>
  <c r="K2751" i="2"/>
  <c r="K486" i="2"/>
  <c r="K9606" i="2"/>
  <c r="K822" i="2"/>
  <c r="K4341" i="2"/>
  <c r="K3636" i="2"/>
  <c r="K10264" i="2"/>
  <c r="K6189" i="2"/>
  <c r="K6190" i="2"/>
  <c r="K9524" i="2"/>
  <c r="K10225" i="2"/>
  <c r="K5914" i="2"/>
  <c r="K1200" i="2"/>
  <c r="K129" i="2"/>
  <c r="K8933" i="2"/>
  <c r="K9842" i="2"/>
  <c r="K6792" i="2"/>
  <c r="K1402" i="2"/>
  <c r="K5526" i="2" l="1"/>
  <c r="K4920" i="2"/>
  <c r="K8099" i="2"/>
  <c r="K8861" i="2"/>
  <c r="K366" i="2"/>
  <c r="K4488" i="2"/>
  <c r="K9467" i="2"/>
  <c r="K5634" i="2"/>
  <c r="K3549" i="2"/>
  <c r="K22" i="2"/>
  <c r="K9879" i="2"/>
  <c r="K9139" i="2"/>
  <c r="K3963" i="2"/>
  <c r="K1499" i="2"/>
  <c r="K9525" i="2"/>
  <c r="K5198" i="2"/>
  <c r="K1248" i="2"/>
  <c r="K1042" i="2"/>
  <c r="K9684" i="2"/>
  <c r="K10178" i="2"/>
  <c r="K10051" i="2"/>
  <c r="K283" i="2"/>
  <c r="K1161" i="2"/>
  <c r="K6294" i="2"/>
  <c r="K9253" i="2"/>
  <c r="K9753" i="2"/>
  <c r="K4089" i="2"/>
  <c r="K823" i="2"/>
  <c r="K2558" i="2"/>
  <c r="K10362" i="2"/>
  <c r="K9843" i="2"/>
  <c r="K9607" i="2"/>
  <c r="K901" i="2"/>
  <c r="K7417" i="2"/>
  <c r="K8886" i="2"/>
  <c r="K3027" i="2"/>
  <c r="K1298" i="2"/>
  <c r="K9909" i="2"/>
  <c r="K9949" i="2"/>
  <c r="K5398" i="2"/>
  <c r="K6375" i="2"/>
  <c r="K5336" i="2"/>
  <c r="K6641" i="2"/>
  <c r="K7879" i="2"/>
  <c r="K4201" i="2"/>
  <c r="K8692" i="2"/>
  <c r="K5267" i="2"/>
  <c r="K4804" i="2"/>
  <c r="K1873" i="2"/>
  <c r="K3221" i="2"/>
  <c r="K9632" i="2"/>
  <c r="K5768" i="2"/>
  <c r="K6135" i="2"/>
  <c r="K1330" i="2"/>
  <c r="K5029" i="2"/>
  <c r="K9171" i="2"/>
  <c r="K9566" i="2"/>
  <c r="K10422" i="2"/>
  <c r="K10683" i="2"/>
  <c r="K1664" i="2"/>
  <c r="K10304" i="2"/>
  <c r="K1614" i="2"/>
  <c r="K9658" i="2"/>
  <c r="K6404" i="2"/>
  <c r="K3314" i="2"/>
  <c r="K1098" i="2"/>
  <c r="K3828" i="2"/>
  <c r="K487" i="2"/>
  <c r="K3637" i="2"/>
  <c r="K10620" i="2"/>
  <c r="K8934" i="2"/>
  <c r="K1201" i="2"/>
  <c r="K2752" i="2"/>
  <c r="K767" i="2"/>
  <c r="K9499" i="2"/>
  <c r="K3727" i="2"/>
  <c r="K8987" i="2"/>
  <c r="K10457" i="2"/>
  <c r="K176" i="2"/>
  <c r="K10086" i="2"/>
  <c r="K7110" i="2"/>
  <c r="K8479" i="2"/>
  <c r="K10902" i="2"/>
  <c r="K624" i="2"/>
  <c r="K10717" i="2"/>
  <c r="K72" i="2"/>
  <c r="K1585" i="2"/>
  <c r="K3458" i="2"/>
  <c r="K958" i="2"/>
  <c r="K3136" i="2"/>
  <c r="K2840" i="2"/>
  <c r="K6232" i="2"/>
  <c r="K3093" i="2"/>
  <c r="K9787" i="2"/>
  <c r="K8715" i="2"/>
  <c r="K8311" i="2"/>
  <c r="K1457" i="2"/>
  <c r="K6925" i="2"/>
  <c r="K1403" i="2"/>
  <c r="K130" i="2"/>
  <c r="K5915" i="2"/>
  <c r="K4342" i="2"/>
  <c r="K5119" i="2"/>
  <c r="K9417" i="2"/>
  <c r="K429" i="2"/>
  <c r="K221" i="2"/>
  <c r="K6264" i="2"/>
  <c r="K1951" i="2"/>
  <c r="K677" i="2"/>
  <c r="K10555" i="2"/>
  <c r="K2389" i="2"/>
  <c r="K10265" i="2"/>
  <c r="K7618" i="2"/>
  <c r="K10135" i="2"/>
  <c r="K1554" i="2"/>
  <c r="K6038" i="2"/>
  <c r="K2111" i="2"/>
  <c r="K6321" i="2"/>
  <c r="K9074" i="2"/>
  <c r="K4723" i="2"/>
  <c r="K9034" i="2"/>
  <c r="K8762" i="2"/>
  <c r="K6348" i="2"/>
  <c r="K4595" i="2"/>
  <c r="K558" i="2"/>
  <c r="K3400" i="2"/>
  <c r="K1715" i="2"/>
  <c r="K9717" i="2"/>
  <c r="K3366" i="2"/>
  <c r="K9981" i="2"/>
  <c r="K9303" i="2"/>
  <c r="K8811" i="2"/>
  <c r="K10488" i="2"/>
  <c r="K1357" i="2"/>
  <c r="K9377" i="2"/>
  <c r="K1531" i="2"/>
  <c r="K1532" i="2"/>
  <c r="K7274" i="2"/>
  <c r="K6793" i="2"/>
  <c r="K10226" i="2"/>
  <c r="K1794" i="2"/>
  <c r="K9221" i="2"/>
  <c r="K10009" i="2"/>
  <c r="K2897" i="2"/>
  <c r="K8763" i="2" l="1"/>
  <c r="K6039" i="2"/>
  <c r="K1952" i="2"/>
  <c r="K5916" i="2"/>
  <c r="K8716" i="2"/>
  <c r="K3137" i="2"/>
  <c r="K8480" i="2"/>
  <c r="K10087" i="2"/>
  <c r="K9659" i="2"/>
  <c r="K5030" i="2"/>
  <c r="K5769" i="2"/>
  <c r="K1874" i="2"/>
  <c r="K5268" i="2"/>
  <c r="K7880" i="2"/>
  <c r="K6376" i="2"/>
  <c r="K9910" i="2"/>
  <c r="K3028" i="2"/>
  <c r="K9844" i="2"/>
  <c r="K824" i="2"/>
  <c r="K9254" i="2"/>
  <c r="K10179" i="2"/>
  <c r="K9140" i="2"/>
  <c r="K3550" i="2"/>
  <c r="K9468" i="2"/>
  <c r="K367" i="2"/>
  <c r="K4921" i="2"/>
  <c r="K8812" i="2"/>
  <c r="K9075" i="2"/>
  <c r="K10556" i="2"/>
  <c r="K9418" i="2"/>
  <c r="K1458" i="2"/>
  <c r="K6233" i="2"/>
  <c r="K625" i="2"/>
  <c r="K8988" i="2"/>
  <c r="K10621" i="2"/>
  <c r="K2898" i="2"/>
  <c r="K1358" i="2"/>
  <c r="K9035" i="2"/>
  <c r="K1555" i="2"/>
  <c r="K10266" i="2"/>
  <c r="K6265" i="2"/>
  <c r="K131" i="2"/>
  <c r="K1586" i="2"/>
  <c r="K1099" i="2"/>
  <c r="K1615" i="2"/>
  <c r="K1331" i="2"/>
  <c r="K9633" i="2"/>
  <c r="K6642" i="2"/>
  <c r="K1299" i="2"/>
  <c r="K8887" i="2"/>
  <c r="K10363" i="2"/>
  <c r="K6295" i="2"/>
  <c r="K9685" i="2"/>
  <c r="K5199" i="2"/>
  <c r="K9526" i="2"/>
  <c r="K9880" i="2"/>
  <c r="K5635" i="2"/>
  <c r="K9378" i="2"/>
  <c r="K9718" i="2"/>
  <c r="K9222" i="2"/>
  <c r="K6794" i="2"/>
  <c r="K9304" i="2"/>
  <c r="K3401" i="2"/>
  <c r="K6322" i="2"/>
  <c r="K10136" i="2"/>
  <c r="K7619" i="2"/>
  <c r="K5120" i="2"/>
  <c r="K2841" i="2"/>
  <c r="K3459" i="2"/>
  <c r="K10718" i="2"/>
  <c r="K7111" i="2"/>
  <c r="K177" i="2"/>
  <c r="K1202" i="2"/>
  <c r="K1665" i="2"/>
  <c r="K3367" i="2"/>
  <c r="K6349" i="2"/>
  <c r="K222" i="2"/>
  <c r="K1404" i="2"/>
  <c r="K9788" i="2"/>
  <c r="K959" i="2"/>
  <c r="K73" i="2"/>
  <c r="K10903" i="2"/>
  <c r="K768" i="2"/>
  <c r="K3638" i="2"/>
  <c r="K3315" i="2"/>
  <c r="K10684" i="2"/>
  <c r="K9567" i="2"/>
  <c r="K4805" i="2"/>
  <c r="K8693" i="2"/>
  <c r="K8694" i="2"/>
  <c r="K5337" i="2"/>
  <c r="K5399" i="2"/>
  <c r="K4090" i="2"/>
  <c r="K1162" i="2"/>
  <c r="K10052" i="2"/>
  <c r="K1043" i="2"/>
  <c r="K1500" i="2"/>
  <c r="K23" i="2"/>
  <c r="K8862" i="2"/>
  <c r="K5527" i="2"/>
  <c r="K10489" i="2"/>
  <c r="K8312" i="2"/>
  <c r="K3728" i="2"/>
  <c r="K8935" i="2"/>
  <c r="K488" i="2"/>
  <c r="K6405" i="2"/>
  <c r="K1795" i="2"/>
  <c r="K7275" i="2"/>
  <c r="K1716" i="2"/>
  <c r="K4596" i="2"/>
  <c r="K4724" i="2"/>
  <c r="K2390" i="2"/>
  <c r="K4343" i="2"/>
  <c r="K3094" i="2"/>
  <c r="K10458" i="2"/>
  <c r="K9500" i="2"/>
  <c r="K3829" i="2"/>
  <c r="K10423" i="2"/>
  <c r="K9172" i="2"/>
  <c r="K6136" i="2"/>
  <c r="K3222" i="2"/>
  <c r="K4202" i="2"/>
  <c r="K9950" i="2"/>
  <c r="K7418" i="2"/>
  <c r="K902" i="2"/>
  <c r="K9608" i="2"/>
  <c r="K2559" i="2"/>
  <c r="K9754" i="2"/>
  <c r="K284" i="2"/>
  <c r="K1249" i="2"/>
  <c r="K3964" i="2"/>
  <c r="K4489" i="2"/>
  <c r="K8100" i="2"/>
  <c r="K10010" i="2"/>
  <c r="K10227" i="2"/>
  <c r="K9982" i="2"/>
  <c r="K559" i="2"/>
  <c r="K2112" i="2"/>
  <c r="K678" i="2"/>
  <c r="K430" i="2"/>
  <c r="K6926" i="2"/>
  <c r="K2753" i="2"/>
  <c r="K10305" i="2"/>
  <c r="K10306" i="2" l="1"/>
  <c r="K1250" i="2"/>
  <c r="K903" i="2"/>
  <c r="K3223" i="2"/>
  <c r="K9501" i="2"/>
  <c r="K4344" i="2"/>
  <c r="K489" i="2"/>
  <c r="K8313" i="2"/>
  <c r="K10490" i="2"/>
  <c r="K8863" i="2"/>
  <c r="K1501" i="2"/>
  <c r="K10053" i="2"/>
  <c r="K4091" i="2"/>
  <c r="K3316" i="2"/>
  <c r="K9789" i="2"/>
  <c r="K6350" i="2"/>
  <c r="K178" i="2"/>
  <c r="K2842" i="2"/>
  <c r="K6323" i="2"/>
  <c r="K9305" i="2"/>
  <c r="K9719" i="2"/>
  <c r="K5200" i="2"/>
  <c r="K10364" i="2"/>
  <c r="K1300" i="2"/>
  <c r="K1332" i="2"/>
  <c r="K626" i="2"/>
  <c r="K9469" i="2"/>
  <c r="K9845" i="2"/>
  <c r="K9911" i="2"/>
  <c r="K5269" i="2"/>
  <c r="K5770" i="2"/>
  <c r="K9660" i="2"/>
  <c r="K8481" i="2"/>
  <c r="K8717" i="2"/>
  <c r="K8764" i="2"/>
  <c r="K431" i="2"/>
  <c r="K10228" i="2"/>
  <c r="K10424" i="2"/>
  <c r="K679" i="2"/>
  <c r="K2113" i="2"/>
  <c r="K9983" i="2"/>
  <c r="K8101" i="2"/>
  <c r="K3965" i="2"/>
  <c r="K9755" i="2"/>
  <c r="K7419" i="2"/>
  <c r="K4203" i="2"/>
  <c r="K10459" i="2"/>
  <c r="K3095" i="2"/>
  <c r="K2391" i="2"/>
  <c r="K4725" i="2"/>
  <c r="K1796" i="2"/>
  <c r="K8936" i="2"/>
  <c r="K3639" i="2"/>
  <c r="K10904" i="2"/>
  <c r="K7112" i="2"/>
  <c r="K9379" i="2"/>
  <c r="K5636" i="2"/>
  <c r="K6296" i="2"/>
  <c r="K1587" i="2"/>
  <c r="K132" i="2"/>
  <c r="K10622" i="2"/>
  <c r="K9419" i="2"/>
  <c r="K8813" i="2"/>
  <c r="K3551" i="2"/>
  <c r="K9255" i="2"/>
  <c r="K6377" i="2"/>
  <c r="K5031" i="2"/>
  <c r="K4490" i="2"/>
  <c r="K285" i="2"/>
  <c r="K2560" i="2"/>
  <c r="K6137" i="2"/>
  <c r="K3830" i="2"/>
  <c r="K4597" i="2"/>
  <c r="K7276" i="2"/>
  <c r="K3729" i="2"/>
  <c r="K1163" i="2"/>
  <c r="K5400" i="2"/>
  <c r="K4806" i="2"/>
  <c r="K9568" i="2"/>
  <c r="K769" i="2"/>
  <c r="K74" i="2"/>
  <c r="K1405" i="2"/>
  <c r="K3368" i="2"/>
  <c r="K1203" i="2"/>
  <c r="K10719" i="2"/>
  <c r="K7620" i="2"/>
  <c r="K3402" i="2"/>
  <c r="K6795" i="2"/>
  <c r="K9881" i="2"/>
  <c r="K9686" i="2"/>
  <c r="K6643" i="2"/>
  <c r="K1616" i="2"/>
  <c r="K6266" i="2"/>
  <c r="K1556" i="2"/>
  <c r="K2899" i="2"/>
  <c r="K8989" i="2"/>
  <c r="K6234" i="2"/>
  <c r="K10557" i="2"/>
  <c r="K9076" i="2"/>
  <c r="K4922" i="2"/>
  <c r="K9141" i="2"/>
  <c r="K10180" i="2"/>
  <c r="K7881" i="2"/>
  <c r="K1875" i="2"/>
  <c r="K5917" i="2"/>
  <c r="K2754" i="2"/>
  <c r="K6927" i="2"/>
  <c r="K560" i="2"/>
  <c r="K10011" i="2"/>
  <c r="K9609" i="2"/>
  <c r="K9610" i="2"/>
  <c r="K9951" i="2"/>
  <c r="K9173" i="2"/>
  <c r="K1717" i="2"/>
  <c r="K6406" i="2"/>
  <c r="K5528" i="2"/>
  <c r="K24" i="2"/>
  <c r="K1044" i="2"/>
  <c r="K5338" i="2"/>
  <c r="K10685" i="2"/>
  <c r="K960" i="2"/>
  <c r="K223" i="2"/>
  <c r="K1666" i="2"/>
  <c r="K3460" i="2"/>
  <c r="K5121" i="2"/>
  <c r="K10137" i="2"/>
  <c r="K9223" i="2"/>
  <c r="K9527" i="2"/>
  <c r="K8888" i="2"/>
  <c r="K9634" i="2"/>
  <c r="K1100" i="2"/>
  <c r="K10267" i="2"/>
  <c r="K9036" i="2"/>
  <c r="K1359" i="2"/>
  <c r="K1459" i="2"/>
  <c r="K368" i="2"/>
  <c r="K825" i="2"/>
  <c r="K3029" i="2"/>
  <c r="K10088" i="2"/>
  <c r="K3138" i="2"/>
  <c r="K1953" i="2"/>
  <c r="K6040" i="2"/>
  <c r="K961" i="2" l="1"/>
  <c r="K25" i="2"/>
  <c r="K9952" i="2"/>
  <c r="K4923" i="2"/>
  <c r="K6267" i="2"/>
  <c r="K9687" i="2"/>
  <c r="K1204" i="2"/>
  <c r="K6378" i="2"/>
  <c r="K6297" i="2"/>
  <c r="K7113" i="2"/>
  <c r="K3096" i="2"/>
  <c r="K4204" i="2"/>
  <c r="K2114" i="2"/>
  <c r="K10229" i="2"/>
  <c r="K9661" i="2"/>
  <c r="K9846" i="2"/>
  <c r="K5201" i="2"/>
  <c r="K6324" i="2"/>
  <c r="K9790" i="2"/>
  <c r="K1502" i="2"/>
  <c r="K1251" i="2"/>
  <c r="K9528" i="2"/>
  <c r="K5339" i="2"/>
  <c r="K8990" i="2"/>
  <c r="K3403" i="2"/>
  <c r="K4807" i="2"/>
  <c r="K7277" i="2"/>
  <c r="K4491" i="2"/>
  <c r="K1797" i="2"/>
  <c r="K3966" i="2"/>
  <c r="K3139" i="2"/>
  <c r="K1360" i="2"/>
  <c r="K8889" i="2"/>
  <c r="K5122" i="2"/>
  <c r="K5529" i="2"/>
  <c r="K1718" i="2"/>
  <c r="K10012" i="2"/>
  <c r="K6928" i="2"/>
  <c r="K5918" i="2"/>
  <c r="K9077" i="2"/>
  <c r="K2900" i="2"/>
  <c r="K6644" i="2"/>
  <c r="K9882" i="2"/>
  <c r="K7621" i="2"/>
  <c r="K75" i="2"/>
  <c r="K5401" i="2"/>
  <c r="K4598" i="2"/>
  <c r="K3831" i="2"/>
  <c r="K2561" i="2"/>
  <c r="K8814" i="2"/>
  <c r="K10623" i="2"/>
  <c r="K133" i="2"/>
  <c r="K10460" i="2"/>
  <c r="K7420" i="2"/>
  <c r="K8102" i="2"/>
  <c r="K680" i="2"/>
  <c r="K10425" i="2"/>
  <c r="K8718" i="2"/>
  <c r="K5771" i="2"/>
  <c r="K1301" i="2"/>
  <c r="K8864" i="2"/>
  <c r="K8865" i="2"/>
  <c r="K8314" i="2"/>
  <c r="K9502" i="2"/>
  <c r="K1406" i="2"/>
  <c r="K10089" i="2"/>
  <c r="K1460" i="2"/>
  <c r="K9037" i="2"/>
  <c r="K1101" i="2"/>
  <c r="K9224" i="2"/>
  <c r="K3461" i="2"/>
  <c r="K10686" i="2"/>
  <c r="K9174" i="2"/>
  <c r="K1876" i="2"/>
  <c r="K10181" i="2"/>
  <c r="K10558" i="2"/>
  <c r="K3369" i="2"/>
  <c r="K770" i="2"/>
  <c r="K3730" i="2"/>
  <c r="K6138" i="2"/>
  <c r="K286" i="2"/>
  <c r="K5032" i="2"/>
  <c r="K9256" i="2"/>
  <c r="K1588" i="2"/>
  <c r="K5637" i="2"/>
  <c r="K10905" i="2"/>
  <c r="K4726" i="2"/>
  <c r="K9756" i="2"/>
  <c r="K432" i="2"/>
  <c r="K8482" i="2"/>
  <c r="K5270" i="2"/>
  <c r="K10365" i="2"/>
  <c r="K9720" i="2"/>
  <c r="K2843" i="2"/>
  <c r="K6351" i="2"/>
  <c r="K3317" i="2"/>
  <c r="K4092" i="2"/>
  <c r="K10491" i="2"/>
  <c r="K3224" i="2"/>
  <c r="K1954" i="2"/>
  <c r="K10138" i="2"/>
  <c r="K3552" i="2"/>
  <c r="K6041" i="2"/>
  <c r="K3030" i="2"/>
  <c r="K369" i="2"/>
  <c r="K10268" i="2"/>
  <c r="K9635" i="2"/>
  <c r="K224" i="2"/>
  <c r="K1045" i="2"/>
  <c r="K6407" i="2"/>
  <c r="K561" i="2"/>
  <c r="K2755" i="2"/>
  <c r="K7882" i="2"/>
  <c r="K9142" i="2"/>
  <c r="K6235" i="2"/>
  <c r="K1557" i="2"/>
  <c r="K1617" i="2"/>
  <c r="K6796" i="2"/>
  <c r="K10720" i="2"/>
  <c r="K9569" i="2"/>
  <c r="K1164" i="2"/>
  <c r="K9420" i="2"/>
  <c r="K9380" i="2"/>
  <c r="K3640" i="2"/>
  <c r="K8937" i="2"/>
  <c r="K2392" i="2"/>
  <c r="K9984" i="2"/>
  <c r="K8765" i="2"/>
  <c r="K9912" i="2"/>
  <c r="K9470" i="2"/>
  <c r="K627" i="2"/>
  <c r="K1333" i="2"/>
  <c r="K9306" i="2"/>
  <c r="K179" i="2"/>
  <c r="K10054" i="2"/>
  <c r="K490" i="2"/>
  <c r="K4345" i="2"/>
  <c r="K904" i="2"/>
  <c r="K10307" i="2"/>
  <c r="K826" i="2"/>
  <c r="K1667" i="2"/>
  <c r="K827" i="2" l="1"/>
  <c r="K491" i="2"/>
  <c r="K1334" i="2"/>
  <c r="K9913" i="2"/>
  <c r="K2393" i="2"/>
  <c r="K3641" i="2"/>
  <c r="K1618" i="2"/>
  <c r="K7883" i="2"/>
  <c r="K562" i="2"/>
  <c r="K6408" i="2"/>
  <c r="K225" i="2"/>
  <c r="K9636" i="2"/>
  <c r="K9637" i="2"/>
  <c r="K3031" i="2"/>
  <c r="K1407" i="2"/>
  <c r="K8315" i="2"/>
  <c r="K8719" i="2"/>
  <c r="K8103" i="2"/>
  <c r="K134" i="2"/>
  <c r="K2562" i="2"/>
  <c r="K7622" i="2"/>
  <c r="K2901" i="2"/>
  <c r="K5919" i="2"/>
  <c r="K9662" i="2"/>
  <c r="K9663" i="2"/>
  <c r="K2115" i="2"/>
  <c r="K6379" i="2"/>
  <c r="K1205" i="2"/>
  <c r="K26" i="2"/>
  <c r="K3318" i="2"/>
  <c r="K10366" i="2"/>
  <c r="K4727" i="2"/>
  <c r="K10906" i="2"/>
  <c r="K9257" i="2"/>
  <c r="K3731" i="2"/>
  <c r="K3370" i="2"/>
  <c r="K1877" i="2"/>
  <c r="K1102" i="2"/>
  <c r="K3404" i="2"/>
  <c r="K10308" i="2"/>
  <c r="K180" i="2"/>
  <c r="K9985" i="2"/>
  <c r="K8938" i="2"/>
  <c r="K10721" i="2"/>
  <c r="K1558" i="2"/>
  <c r="K10269" i="2"/>
  <c r="K7421" i="2"/>
  <c r="K10624" i="2"/>
  <c r="K3832" i="2"/>
  <c r="K5402" i="2"/>
  <c r="K9883" i="2"/>
  <c r="K9078" i="2"/>
  <c r="K1719" i="2"/>
  <c r="K8890" i="2"/>
  <c r="K1503" i="2"/>
  <c r="K6325" i="2"/>
  <c r="K4205" i="2"/>
  <c r="K7114" i="2"/>
  <c r="K9688" i="2"/>
  <c r="K962" i="2"/>
  <c r="K1955" i="2"/>
  <c r="K6352" i="2"/>
  <c r="K5271" i="2"/>
  <c r="K1589" i="2"/>
  <c r="K5033" i="2"/>
  <c r="K287" i="2"/>
  <c r="K3462" i="2"/>
  <c r="K9038" i="2"/>
  <c r="K10090" i="2"/>
  <c r="K3967" i="2"/>
  <c r="K4492" i="2"/>
  <c r="K5340" i="2"/>
  <c r="K905" i="2"/>
  <c r="K10055" i="2"/>
  <c r="K9307" i="2"/>
  <c r="K628" i="2"/>
  <c r="K8766" i="2"/>
  <c r="K1165" i="2"/>
  <c r="K6797" i="2"/>
  <c r="K6236" i="2"/>
  <c r="K1046" i="2"/>
  <c r="K6042" i="2"/>
  <c r="K9503" i="2"/>
  <c r="K9504" i="2"/>
  <c r="K10426" i="2"/>
  <c r="K10461" i="2"/>
  <c r="K8815" i="2"/>
  <c r="K4599" i="2"/>
  <c r="K76" i="2"/>
  <c r="K6645" i="2"/>
  <c r="K6929" i="2"/>
  <c r="K1252" i="2"/>
  <c r="K5202" i="2"/>
  <c r="K10230" i="2"/>
  <c r="K3097" i="2"/>
  <c r="K6298" i="2"/>
  <c r="K6268" i="2"/>
  <c r="K9953" i="2"/>
  <c r="K3553" i="2"/>
  <c r="K10492" i="2"/>
  <c r="K2844" i="2"/>
  <c r="K8483" i="2"/>
  <c r="K6139" i="2"/>
  <c r="K10559" i="2"/>
  <c r="K9175" i="2"/>
  <c r="K9225" i="2"/>
  <c r="K1461" i="2"/>
  <c r="K1798" i="2"/>
  <c r="K7278" i="2"/>
  <c r="K8991" i="2"/>
  <c r="K9529" i="2"/>
  <c r="K1668" i="2"/>
  <c r="K4346" i="2"/>
  <c r="K9471" i="2"/>
  <c r="K9381" i="2"/>
  <c r="K9421" i="2"/>
  <c r="K9570" i="2"/>
  <c r="K9143" i="2"/>
  <c r="K2756" i="2"/>
  <c r="K370" i="2"/>
  <c r="K1302" i="2"/>
  <c r="K5772" i="2"/>
  <c r="K681" i="2"/>
  <c r="K10013" i="2"/>
  <c r="K5530" i="2"/>
  <c r="K5123" i="2"/>
  <c r="K1361" i="2"/>
  <c r="K3140" i="2"/>
  <c r="K9791" i="2"/>
  <c r="K9847" i="2"/>
  <c r="K4924" i="2"/>
  <c r="K10139" i="2"/>
  <c r="K3225" i="2"/>
  <c r="K4093" i="2"/>
  <c r="K9721" i="2"/>
  <c r="K433" i="2"/>
  <c r="K9757" i="2"/>
  <c r="K5638" i="2"/>
  <c r="K771" i="2"/>
  <c r="K10182" i="2"/>
  <c r="K10687" i="2"/>
  <c r="K4808" i="2"/>
  <c r="K772" i="2" l="1"/>
  <c r="K5639" i="2"/>
  <c r="K10140" i="2"/>
  <c r="K4925" i="2"/>
  <c r="K5531" i="2"/>
  <c r="K5773" i="2"/>
  <c r="K371" i="2"/>
  <c r="K2757" i="2"/>
  <c r="K1799" i="2"/>
  <c r="K8484" i="2"/>
  <c r="K9954" i="2"/>
  <c r="K3098" i="2"/>
  <c r="K6646" i="2"/>
  <c r="K8816" i="2"/>
  <c r="K10427" i="2"/>
  <c r="K6237" i="2"/>
  <c r="K10056" i="2"/>
  <c r="K3968" i="2"/>
  <c r="K1590" i="2"/>
  <c r="K5272" i="2"/>
  <c r="K1956" i="2"/>
  <c r="K963" i="2"/>
  <c r="K7115" i="2"/>
  <c r="K6326" i="2"/>
  <c r="K6327" i="2"/>
  <c r="K9884" i="2"/>
  <c r="K10625" i="2"/>
  <c r="K10722" i="2"/>
  <c r="K10309" i="2"/>
  <c r="K3371" i="2"/>
  <c r="K27" i="2"/>
  <c r="K7623" i="2"/>
  <c r="K135" i="2"/>
  <c r="K8720" i="2"/>
  <c r="K1408" i="2"/>
  <c r="K6409" i="2"/>
  <c r="K9914" i="2"/>
  <c r="K828" i="2"/>
  <c r="K9722" i="2"/>
  <c r="K9848" i="2"/>
  <c r="K3141" i="2"/>
  <c r="K10014" i="2"/>
  <c r="K1303" i="2"/>
  <c r="K9144" i="2"/>
  <c r="K8992" i="2"/>
  <c r="K9176" i="2"/>
  <c r="K3554" i="2"/>
  <c r="K6269" i="2"/>
  <c r="K10231" i="2"/>
  <c r="K1253" i="2"/>
  <c r="K77" i="2"/>
  <c r="K1047" i="2"/>
  <c r="K6798" i="2"/>
  <c r="K8767" i="2"/>
  <c r="K906" i="2"/>
  <c r="K10091" i="2"/>
  <c r="K4206" i="2"/>
  <c r="K1504" i="2"/>
  <c r="K1720" i="2"/>
  <c r="K5403" i="2"/>
  <c r="K3405" i="2"/>
  <c r="K3732" i="2"/>
  <c r="K10907" i="2"/>
  <c r="K10367" i="2"/>
  <c r="K2116" i="2"/>
  <c r="K3032" i="2"/>
  <c r="K563" i="2"/>
  <c r="K3642" i="2"/>
  <c r="K1335" i="2"/>
  <c r="K1336" i="2"/>
  <c r="K4809" i="2"/>
  <c r="K10183" i="2"/>
  <c r="K9758" i="2"/>
  <c r="K4094" i="2"/>
  <c r="K1362" i="2"/>
  <c r="K9422" i="2"/>
  <c r="K4347" i="2"/>
  <c r="K7279" i="2"/>
  <c r="K1462" i="2"/>
  <c r="K6140" i="2"/>
  <c r="K2845" i="2"/>
  <c r="K6930" i="2"/>
  <c r="K4600" i="2"/>
  <c r="K6043" i="2"/>
  <c r="K1166" i="2"/>
  <c r="K629" i="2"/>
  <c r="K4493" i="2"/>
  <c r="K9039" i="2"/>
  <c r="K288" i="2"/>
  <c r="K6353" i="2"/>
  <c r="K6354" i="2"/>
  <c r="K9689" i="2"/>
  <c r="K3833" i="2"/>
  <c r="K10270" i="2"/>
  <c r="K8939" i="2"/>
  <c r="K181" i="2"/>
  <c r="K1103" i="2"/>
  <c r="K1878" i="2"/>
  <c r="K4728" i="2"/>
  <c r="K3319" i="2"/>
  <c r="K1206" i="2"/>
  <c r="K5920" i="2"/>
  <c r="K2563" i="2"/>
  <c r="K7884" i="2"/>
  <c r="K2394" i="2"/>
  <c r="K10688" i="2"/>
  <c r="K434" i="2"/>
  <c r="K3226" i="2"/>
  <c r="K9792" i="2"/>
  <c r="K5124" i="2"/>
  <c r="K682" i="2"/>
  <c r="K9571" i="2"/>
  <c r="K9382" i="2"/>
  <c r="K9472" i="2"/>
  <c r="K1669" i="2"/>
  <c r="K9530" i="2"/>
  <c r="K9226" i="2"/>
  <c r="K10560" i="2"/>
  <c r="K10493" i="2"/>
  <c r="K6299" i="2"/>
  <c r="K6300" i="2"/>
  <c r="K5203" i="2"/>
  <c r="K10462" i="2"/>
  <c r="K9308" i="2"/>
  <c r="K5341" i="2"/>
  <c r="K3463" i="2"/>
  <c r="K5034" i="2"/>
  <c r="K8891" i="2"/>
  <c r="K9079" i="2"/>
  <c r="K7422" i="2"/>
  <c r="K1559" i="2"/>
  <c r="K9986" i="2"/>
  <c r="K9258" i="2"/>
  <c r="K6380" i="2"/>
  <c r="K2902" i="2"/>
  <c r="K8104" i="2"/>
  <c r="K8316" i="2"/>
  <c r="K226" i="2"/>
  <c r="K1619" i="2"/>
  <c r="K492" i="2"/>
  <c r="K1560" i="2" l="1"/>
  <c r="K10561" i="2"/>
  <c r="K7280" i="2"/>
  <c r="K3033" i="2"/>
  <c r="K4207" i="2"/>
  <c r="K1304" i="2"/>
  <c r="K3142" i="2"/>
  <c r="K9723" i="2"/>
  <c r="K8721" i="2"/>
  <c r="K5273" i="2"/>
  <c r="K3969" i="2"/>
  <c r="K8817" i="2"/>
  <c r="K3099" i="2"/>
  <c r="K2758" i="2"/>
  <c r="K4926" i="2"/>
  <c r="K773" i="2"/>
  <c r="K9259" i="2"/>
  <c r="K9080" i="2"/>
  <c r="K9227" i="2"/>
  <c r="K5125" i="2"/>
  <c r="K10689" i="2"/>
  <c r="K1207" i="2"/>
  <c r="K1167" i="2"/>
  <c r="K4348" i="2"/>
  <c r="K3643" i="2"/>
  <c r="K3406" i="2"/>
  <c r="K9849" i="2"/>
  <c r="K136" i="2"/>
  <c r="K10723" i="2"/>
  <c r="K10626" i="2"/>
  <c r="K7116" i="2"/>
  <c r="K1591" i="2"/>
  <c r="K6238" i="2"/>
  <c r="K6647" i="2"/>
  <c r="K9955" i="2"/>
  <c r="K372" i="2"/>
  <c r="K5532" i="2"/>
  <c r="K10141" i="2"/>
  <c r="K9309" i="2"/>
  <c r="K8768" i="2"/>
  <c r="K8105" i="2"/>
  <c r="K10494" i="2"/>
  <c r="K9473" i="2"/>
  <c r="K3227" i="2"/>
  <c r="K2395" i="2"/>
  <c r="K1879" i="2"/>
  <c r="K8940" i="2"/>
  <c r="K4494" i="2"/>
  <c r="K6141" i="2"/>
  <c r="K10184" i="2"/>
  <c r="K10908" i="2"/>
  <c r="K5404" i="2"/>
  <c r="K10092" i="2"/>
  <c r="K1254" i="2"/>
  <c r="K1670" i="2"/>
  <c r="K9040" i="2"/>
  <c r="K9177" i="2"/>
  <c r="K9178" i="2"/>
  <c r="K5204" i="2"/>
  <c r="K683" i="2"/>
  <c r="K435" i="2"/>
  <c r="K3320" i="2"/>
  <c r="K4601" i="2"/>
  <c r="K4095" i="2"/>
  <c r="K2117" i="2"/>
  <c r="K3733" i="2"/>
  <c r="K1721" i="2"/>
  <c r="K6799" i="2"/>
  <c r="K10232" i="2"/>
  <c r="K8993" i="2"/>
  <c r="K9145" i="2"/>
  <c r="K829" i="2"/>
  <c r="K6410" i="2"/>
  <c r="K7624" i="2"/>
  <c r="K28" i="2"/>
  <c r="K3372" i="2"/>
  <c r="K10310" i="2"/>
  <c r="K9885" i="2"/>
  <c r="K964" i="2"/>
  <c r="K10057" i="2"/>
  <c r="K5774" i="2"/>
  <c r="K3555" i="2"/>
  <c r="K6381" i="2"/>
  <c r="K6382" i="2"/>
  <c r="K3464" i="2"/>
  <c r="K1620" i="2"/>
  <c r="K9987" i="2"/>
  <c r="K9988" i="2"/>
  <c r="K8892" i="2"/>
  <c r="K10463" i="2"/>
  <c r="K9383" i="2"/>
  <c r="K9793" i="2"/>
  <c r="K2564" i="2"/>
  <c r="K1104" i="2"/>
  <c r="K289" i="2"/>
  <c r="K1363" i="2"/>
  <c r="K8317" i="2"/>
  <c r="K182" i="2"/>
  <c r="K10368" i="2"/>
  <c r="K227" i="2"/>
  <c r="K5342" i="2"/>
  <c r="K9572" i="2"/>
  <c r="K5921" i="2"/>
  <c r="K9690" i="2"/>
  <c r="K630" i="2"/>
  <c r="K6931" i="2"/>
  <c r="K1463" i="2"/>
  <c r="K9759" i="2"/>
  <c r="K564" i="2"/>
  <c r="K1505" i="2"/>
  <c r="K907" i="2"/>
  <c r="K1048" i="2"/>
  <c r="K78" i="2"/>
  <c r="K6270" i="2"/>
  <c r="K10015" i="2"/>
  <c r="K9915" i="2"/>
  <c r="K1409" i="2"/>
  <c r="K1957" i="2"/>
  <c r="K10428" i="2"/>
  <c r="K8485" i="2"/>
  <c r="K1800" i="2"/>
  <c r="K5640" i="2"/>
  <c r="K10271" i="2"/>
  <c r="K493" i="2"/>
  <c r="K2903" i="2"/>
  <c r="K7423" i="2"/>
  <c r="K5035" i="2"/>
  <c r="K9531" i="2"/>
  <c r="K7885" i="2"/>
  <c r="K4729" i="2"/>
  <c r="K3834" i="2"/>
  <c r="K6044" i="2"/>
  <c r="K2846" i="2"/>
  <c r="K9423" i="2"/>
  <c r="K4810" i="2"/>
  <c r="K8486" i="2" l="1"/>
  <c r="K1506" i="2"/>
  <c r="K6800" i="2"/>
  <c r="K684" i="2"/>
  <c r="K9041" i="2"/>
  <c r="K10093" i="2"/>
  <c r="K6142" i="2"/>
  <c r="K8941" i="2"/>
  <c r="K3228" i="2"/>
  <c r="K9310" i="2"/>
  <c r="K5533" i="2"/>
  <c r="K9956" i="2"/>
  <c r="K1592" i="2"/>
  <c r="K1593" i="2"/>
  <c r="K5126" i="2"/>
  <c r="K774" i="2"/>
  <c r="K8722" i="2"/>
  <c r="K1305" i="2"/>
  <c r="K5922" i="2"/>
  <c r="K5775" i="2"/>
  <c r="K1958" i="2"/>
  <c r="K631" i="2"/>
  <c r="K8893" i="2"/>
  <c r="K7625" i="2"/>
  <c r="K4602" i="2"/>
  <c r="K3321" i="2"/>
  <c r="K5405" i="2"/>
  <c r="K10185" i="2"/>
  <c r="K1880" i="2"/>
  <c r="K8106" i="2"/>
  <c r="K373" i="2"/>
  <c r="K6648" i="2"/>
  <c r="K7117" i="2"/>
  <c r="K3407" i="2"/>
  <c r="K4349" i="2"/>
  <c r="K9228" i="2"/>
  <c r="K4927" i="2"/>
  <c r="K3970" i="2"/>
  <c r="K4208" i="2"/>
  <c r="K2847" i="2"/>
  <c r="K1410" i="2"/>
  <c r="K6932" i="2"/>
  <c r="K9886" i="2"/>
  <c r="K9532" i="2"/>
  <c r="K9760" i="2"/>
  <c r="K8318" i="2"/>
  <c r="K9384" i="2"/>
  <c r="K3465" i="2"/>
  <c r="K10058" i="2"/>
  <c r="K7886" i="2"/>
  <c r="K2904" i="2"/>
  <c r="K10272" i="2"/>
  <c r="K1049" i="2"/>
  <c r="K228" i="2"/>
  <c r="K183" i="2"/>
  <c r="K6411" i="2"/>
  <c r="K10233" i="2"/>
  <c r="K3734" i="2"/>
  <c r="K5205" i="2"/>
  <c r="K1671" i="2"/>
  <c r="K1255" i="2"/>
  <c r="K4495" i="2"/>
  <c r="K9474" i="2"/>
  <c r="K8769" i="2"/>
  <c r="K6239" i="2"/>
  <c r="K10627" i="2"/>
  <c r="K1208" i="2"/>
  <c r="K9081" i="2"/>
  <c r="K3100" i="2"/>
  <c r="K5274" i="2"/>
  <c r="K9724" i="2"/>
  <c r="K3034" i="2"/>
  <c r="K10562" i="2"/>
  <c r="K565" i="2"/>
  <c r="K1621" i="2"/>
  <c r="K29" i="2"/>
  <c r="K4730" i="2"/>
  <c r="K9916" i="2"/>
  <c r="K1105" i="2"/>
  <c r="K10429" i="2"/>
  <c r="K9691" i="2"/>
  <c r="K5343" i="2"/>
  <c r="K2565" i="2"/>
  <c r="K10311" i="2"/>
  <c r="K4096" i="2"/>
  <c r="K7424" i="2"/>
  <c r="K6271" i="2"/>
  <c r="K9794" i="2"/>
  <c r="K6045" i="2"/>
  <c r="K79" i="2"/>
  <c r="K9424" i="2"/>
  <c r="K494" i="2"/>
  <c r="K1801" i="2"/>
  <c r="K9573" i="2"/>
  <c r="K290" i="2"/>
  <c r="K10464" i="2"/>
  <c r="K3556" i="2"/>
  <c r="K3373" i="2"/>
  <c r="K9146" i="2"/>
  <c r="K2118" i="2"/>
  <c r="K436" i="2"/>
  <c r="K10909" i="2"/>
  <c r="K2396" i="2"/>
  <c r="K10495" i="2"/>
  <c r="K10142" i="2"/>
  <c r="K10724" i="2"/>
  <c r="K137" i="2"/>
  <c r="K9850" i="2"/>
  <c r="K3644" i="2"/>
  <c r="K1168" i="2"/>
  <c r="K10690" i="2"/>
  <c r="K9260" i="2"/>
  <c r="K2759" i="2"/>
  <c r="K8818" i="2"/>
  <c r="K3143" i="2"/>
  <c r="K7281" i="2"/>
  <c r="K1561" i="2"/>
  <c r="K10016" i="2"/>
  <c r="K8994" i="2"/>
  <c r="K4811" i="2"/>
  <c r="K3835" i="2"/>
  <c r="K5036" i="2"/>
  <c r="K5641" i="2"/>
  <c r="K908" i="2"/>
  <c r="K1464" i="2"/>
  <c r="K10369" i="2"/>
  <c r="K1364" i="2"/>
  <c r="K965" i="2"/>
  <c r="K830" i="2"/>
  <c r="K1722" i="2"/>
  <c r="K4812" i="2" l="1"/>
  <c r="K909" i="2"/>
  <c r="K9261" i="2"/>
  <c r="K10725" i="2"/>
  <c r="K2119" i="2"/>
  <c r="K291" i="2"/>
  <c r="K10312" i="2"/>
  <c r="K4731" i="2"/>
  <c r="K10563" i="2"/>
  <c r="K9082" i="2"/>
  <c r="K6240" i="2"/>
  <c r="K184" i="2"/>
  <c r="K1050" i="2"/>
  <c r="K10059" i="2"/>
  <c r="K9533" i="2"/>
  <c r="K2848" i="2"/>
  <c r="K3408" i="2"/>
  <c r="K7118" i="2"/>
  <c r="K3322" i="2"/>
  <c r="K632" i="2"/>
  <c r="K5776" i="2"/>
  <c r="K6143" i="2"/>
  <c r="K9042" i="2"/>
  <c r="K6801" i="2"/>
  <c r="K8819" i="2"/>
  <c r="K3557" i="2"/>
  <c r="K966" i="2"/>
  <c r="K10370" i="2"/>
  <c r="K5037" i="2"/>
  <c r="K3645" i="2"/>
  <c r="K5275" i="2"/>
  <c r="K8770" i="2"/>
  <c r="K10273" i="2"/>
  <c r="K5642" i="2"/>
  <c r="K9851" i="2"/>
  <c r="K1723" i="2"/>
  <c r="K3836" i="2"/>
  <c r="K10496" i="2"/>
  <c r="K9425" i="2"/>
  <c r="K9795" i="2"/>
  <c r="K3035" i="2"/>
  <c r="K1209" i="2"/>
  <c r="K9475" i="2"/>
  <c r="K3735" i="2"/>
  <c r="K229" i="2"/>
  <c r="K2905" i="2"/>
  <c r="K9761" i="2"/>
  <c r="K6933" i="2"/>
  <c r="K3971" i="2"/>
  <c r="K9229" i="2"/>
  <c r="K6649" i="2"/>
  <c r="K8107" i="2"/>
  <c r="K10186" i="2"/>
  <c r="K4603" i="2"/>
  <c r="K1959" i="2"/>
  <c r="K5127" i="2"/>
  <c r="K9957" i="2"/>
  <c r="K1507" i="2"/>
  <c r="K10691" i="2"/>
  <c r="K9147" i="2"/>
  <c r="K1365" i="2"/>
  <c r="K1562" i="2"/>
  <c r="K1563" i="2"/>
  <c r="K10910" i="2"/>
  <c r="K1802" i="2"/>
  <c r="K7425" i="2"/>
  <c r="K4097" i="2"/>
  <c r="K5344" i="2"/>
  <c r="K566" i="2"/>
  <c r="K3101" i="2"/>
  <c r="K1256" i="2"/>
  <c r="K3466" i="2"/>
  <c r="K831" i="2"/>
  <c r="K7282" i="2"/>
  <c r="K437" i="2"/>
  <c r="K6046" i="2"/>
  <c r="K9692" i="2"/>
  <c r="K10430" i="2"/>
  <c r="K1106" i="2"/>
  <c r="K9917" i="2"/>
  <c r="K30" i="2"/>
  <c r="K9725" i="2"/>
  <c r="K1672" i="2"/>
  <c r="K10234" i="2"/>
  <c r="K7887" i="2"/>
  <c r="K9385" i="2"/>
  <c r="K9887" i="2"/>
  <c r="K9888" i="2"/>
  <c r="K1411" i="2"/>
  <c r="K4209" i="2"/>
  <c r="K374" i="2"/>
  <c r="K5406" i="2"/>
  <c r="K8894" i="2"/>
  <c r="K5923" i="2"/>
  <c r="K1306" i="2"/>
  <c r="K5534" i="2"/>
  <c r="K3229" i="2"/>
  <c r="K10094" i="2"/>
  <c r="K8487" i="2"/>
  <c r="K1465" i="2"/>
  <c r="K2397" i="2"/>
  <c r="K3144" i="2"/>
  <c r="K1169" i="2"/>
  <c r="K10465" i="2"/>
  <c r="K2566" i="2"/>
  <c r="K4496" i="2"/>
  <c r="K6412" i="2"/>
  <c r="K8319" i="2"/>
  <c r="K4928" i="2"/>
  <c r="K4350" i="2"/>
  <c r="K1881" i="2"/>
  <c r="K7626" i="2"/>
  <c r="K8723" i="2"/>
  <c r="K775" i="2"/>
  <c r="K9311" i="2"/>
  <c r="K8942" i="2"/>
  <c r="K685" i="2"/>
  <c r="K10017" i="2"/>
  <c r="K10143" i="2"/>
  <c r="K8995" i="2"/>
  <c r="K2760" i="2"/>
  <c r="K138" i="2"/>
  <c r="K3374" i="2"/>
  <c r="K9574" i="2"/>
  <c r="K495" i="2"/>
  <c r="K80" i="2"/>
  <c r="K6272" i="2"/>
  <c r="K6273" i="2"/>
  <c r="K1622" i="2"/>
  <c r="K10628" i="2"/>
  <c r="K5206" i="2"/>
  <c r="K8996" i="2" l="1"/>
  <c r="K3145" i="2"/>
  <c r="K1412" i="2"/>
  <c r="K4098" i="2"/>
  <c r="K10692" i="2"/>
  <c r="K6934" i="2"/>
  <c r="K3736" i="2"/>
  <c r="K9426" i="2"/>
  <c r="K10497" i="2"/>
  <c r="K3837" i="2"/>
  <c r="K967" i="2"/>
  <c r="K10564" i="2"/>
  <c r="K10313" i="2"/>
  <c r="K292" i="2"/>
  <c r="K9262" i="2"/>
  <c r="K910" i="2"/>
  <c r="K4351" i="2"/>
  <c r="K1466" i="2"/>
  <c r="K7888" i="2"/>
  <c r="K438" i="2"/>
  <c r="K6650" i="2"/>
  <c r="K1673" i="2"/>
  <c r="K31" i="2"/>
  <c r="K10431" i="2"/>
  <c r="K7283" i="2"/>
  <c r="K3467" i="2"/>
  <c r="K7426" i="2"/>
  <c r="K5128" i="2"/>
  <c r="K1960" i="2"/>
  <c r="K9230" i="2"/>
  <c r="K9231" i="2"/>
  <c r="K9762" i="2"/>
  <c r="K9476" i="2"/>
  <c r="K9852" i="2"/>
  <c r="K8771" i="2"/>
  <c r="K3558" i="2"/>
  <c r="K6802" i="2"/>
  <c r="K5777" i="2"/>
  <c r="K3323" i="2"/>
  <c r="K7119" i="2"/>
  <c r="K2849" i="2"/>
  <c r="K10060" i="2"/>
  <c r="K4732" i="2"/>
  <c r="K2120" i="2"/>
  <c r="K5207" i="2"/>
  <c r="K10018" i="2"/>
  <c r="K567" i="2"/>
  <c r="K139" i="2"/>
  <c r="K8895" i="2"/>
  <c r="K3375" i="2"/>
  <c r="K9312" i="2"/>
  <c r="K7627" i="2"/>
  <c r="K1307" i="2"/>
  <c r="K1308" i="2"/>
  <c r="K9918" i="2"/>
  <c r="K6047" i="2"/>
  <c r="K10911" i="2"/>
  <c r="K1366" i="2"/>
  <c r="K10187" i="2"/>
  <c r="K2906" i="2"/>
  <c r="K1210" i="2"/>
  <c r="K1724" i="2"/>
  <c r="K5643" i="2"/>
  <c r="K5038" i="2"/>
  <c r="K8820" i="2"/>
  <c r="K9043" i="2"/>
  <c r="K633" i="2"/>
  <c r="K3409" i="2"/>
  <c r="K1051" i="2"/>
  <c r="K6241" i="2"/>
  <c r="K496" i="2"/>
  <c r="K10466" i="2"/>
  <c r="K10467" i="2"/>
  <c r="K1623" i="2"/>
  <c r="K8488" i="2"/>
  <c r="K10629" i="2"/>
  <c r="K2761" i="2"/>
  <c r="K8724" i="2"/>
  <c r="K1882" i="2"/>
  <c r="K6413" i="2"/>
  <c r="K5535" i="2"/>
  <c r="K9693" i="2"/>
  <c r="K832" i="2"/>
  <c r="K1508" i="2"/>
  <c r="K3972" i="2"/>
  <c r="K2567" i="2"/>
  <c r="K1257" i="2"/>
  <c r="K9575" i="2"/>
  <c r="K776" i="2"/>
  <c r="K3230" i="2"/>
  <c r="K81" i="2"/>
  <c r="K686" i="2"/>
  <c r="K4497" i="2"/>
  <c r="K2398" i="2"/>
  <c r="K4210" i="2"/>
  <c r="K9726" i="2"/>
  <c r="K3102" i="2"/>
  <c r="K9148" i="2"/>
  <c r="K9149" i="2"/>
  <c r="K9958" i="2"/>
  <c r="K230" i="2"/>
  <c r="K3036" i="2"/>
  <c r="K9796" i="2"/>
  <c r="K10274" i="2"/>
  <c r="K5276" i="2"/>
  <c r="K3646" i="2"/>
  <c r="K10371" i="2"/>
  <c r="K6144" i="2"/>
  <c r="K9534" i="2"/>
  <c r="K185" i="2"/>
  <c r="K9083" i="2"/>
  <c r="K10726" i="2"/>
  <c r="K4813" i="2"/>
  <c r="K8320" i="2"/>
  <c r="K10095" i="2"/>
  <c r="K10235" i="2"/>
  <c r="K4604" i="2"/>
  <c r="K8943" i="2"/>
  <c r="K4929" i="2"/>
  <c r="K5407" i="2"/>
  <c r="K10144" i="2"/>
  <c r="K1170" i="2"/>
  <c r="K5924" i="2"/>
  <c r="K375" i="2"/>
  <c r="K9386" i="2"/>
  <c r="K1107" i="2"/>
  <c r="K5345" i="2"/>
  <c r="K1803" i="2"/>
  <c r="K8108" i="2"/>
  <c r="K1108" i="2" l="1"/>
  <c r="K4814" i="2"/>
  <c r="K3973" i="2"/>
  <c r="K140" i="2"/>
  <c r="K2121" i="2"/>
  <c r="K10061" i="2"/>
  <c r="K5778" i="2"/>
  <c r="K8772" i="2"/>
  <c r="K7427" i="2"/>
  <c r="K7284" i="2"/>
  <c r="K4352" i="2"/>
  <c r="K293" i="2"/>
  <c r="K9427" i="2"/>
  <c r="K10693" i="2"/>
  <c r="K1413" i="2"/>
  <c r="K8109" i="2"/>
  <c r="K1211" i="2"/>
  <c r="K4605" i="2"/>
  <c r="K9727" i="2"/>
  <c r="K777" i="2"/>
  <c r="K1258" i="2"/>
  <c r="K1624" i="2"/>
  <c r="K3410" i="2"/>
  <c r="K2907" i="2"/>
  <c r="K1367" i="2"/>
  <c r="K6048" i="2"/>
  <c r="K8896" i="2"/>
  <c r="K2850" i="2"/>
  <c r="K9853" i="2"/>
  <c r="K1674" i="2"/>
  <c r="K439" i="2"/>
  <c r="K10314" i="2"/>
  <c r="K3146" i="2"/>
  <c r="K4498" i="2"/>
  <c r="K10630" i="2"/>
  <c r="K8321" i="2"/>
  <c r="K82" i="2"/>
  <c r="K8725" i="2"/>
  <c r="K9044" i="2"/>
  <c r="K1725" i="2"/>
  <c r="K5925" i="2"/>
  <c r="K231" i="2"/>
  <c r="K1883" i="2"/>
  <c r="K1171" i="2"/>
  <c r="K10727" i="2"/>
  <c r="K5277" i="2"/>
  <c r="K9576" i="2"/>
  <c r="K1509" i="2"/>
  <c r="K1510" i="2"/>
  <c r="K10188" i="2"/>
  <c r="K10912" i="2"/>
  <c r="K9919" i="2"/>
  <c r="K3376" i="2"/>
  <c r="K10019" i="2"/>
  <c r="K4733" i="2"/>
  <c r="K7120" i="2"/>
  <c r="K6803" i="2"/>
  <c r="K9477" i="2"/>
  <c r="K9478" i="2"/>
  <c r="K1961" i="2"/>
  <c r="K10432" i="2"/>
  <c r="K7889" i="2"/>
  <c r="K911" i="2"/>
  <c r="K10565" i="2"/>
  <c r="K3838" i="2"/>
  <c r="K3737" i="2"/>
  <c r="K4099" i="2"/>
  <c r="K2568" i="2"/>
  <c r="K497" i="2"/>
  <c r="K5346" i="2"/>
  <c r="K9387" i="2"/>
  <c r="K4930" i="2"/>
  <c r="K186" i="2"/>
  <c r="K10372" i="2"/>
  <c r="K9797" i="2"/>
  <c r="K3103" i="2"/>
  <c r="K2399" i="2"/>
  <c r="K833" i="2"/>
  <c r="K8489" i="2"/>
  <c r="K6242" i="2"/>
  <c r="K6243" i="2"/>
  <c r="K8821" i="2"/>
  <c r="K1804" i="2"/>
  <c r="K10096" i="2"/>
  <c r="K3231" i="2"/>
  <c r="K5536" i="2"/>
  <c r="K376" i="2"/>
  <c r="K10145" i="2"/>
  <c r="K8944" i="2"/>
  <c r="K10275" i="2"/>
  <c r="K9959" i="2"/>
  <c r="K9960" i="2"/>
  <c r="K4211" i="2"/>
  <c r="K687" i="2"/>
  <c r="K2762" i="2"/>
  <c r="K634" i="2"/>
  <c r="K7628" i="2"/>
  <c r="K5208" i="2"/>
  <c r="K3324" i="2"/>
  <c r="K3559" i="2"/>
  <c r="K9763" i="2"/>
  <c r="K5129" i="2"/>
  <c r="K3468" i="2"/>
  <c r="K32" i="2"/>
  <c r="K6651" i="2"/>
  <c r="K1467" i="2"/>
  <c r="K9263" i="2"/>
  <c r="K968" i="2"/>
  <c r="K10498" i="2"/>
  <c r="K6935" i="2"/>
  <c r="K8997" i="2"/>
  <c r="K5408" i="2"/>
  <c r="K6145" i="2"/>
  <c r="K5644" i="2"/>
  <c r="K9313" i="2"/>
  <c r="K9084" i="2"/>
  <c r="K10236" i="2"/>
  <c r="K9535" i="2"/>
  <c r="K3647" i="2"/>
  <c r="K3037" i="2"/>
  <c r="K9694" i="2"/>
  <c r="K6414" i="2"/>
  <c r="K1052" i="2"/>
  <c r="K5039" i="2"/>
  <c r="K568" i="2"/>
  <c r="K9314" i="2" l="1"/>
  <c r="K1468" i="2"/>
  <c r="K2763" i="2"/>
  <c r="K10566" i="2"/>
  <c r="K8897" i="2"/>
  <c r="K9428" i="2"/>
  <c r="K6146" i="2"/>
  <c r="K10097" i="2"/>
  <c r="K9798" i="2"/>
  <c r="K4931" i="2"/>
  <c r="K2569" i="2"/>
  <c r="K912" i="2"/>
  <c r="K10433" i="2"/>
  <c r="K7121" i="2"/>
  <c r="K9920" i="2"/>
  <c r="K1172" i="2"/>
  <c r="K232" i="2"/>
  <c r="K1726" i="2"/>
  <c r="K8726" i="2"/>
  <c r="K3147" i="2"/>
  <c r="K440" i="2"/>
  <c r="K2908" i="2"/>
  <c r="K1625" i="2"/>
  <c r="K9728" i="2"/>
  <c r="K4606" i="2"/>
  <c r="K8110" i="2"/>
  <c r="K294" i="2"/>
  <c r="K10062" i="2"/>
  <c r="K141" i="2"/>
  <c r="K3974" i="2"/>
  <c r="K969" i="2"/>
  <c r="K3839" i="2"/>
  <c r="K834" i="2"/>
  <c r="K498" i="2"/>
  <c r="K6804" i="2"/>
  <c r="K5779" i="2"/>
  <c r="K10237" i="2"/>
  <c r="K6936" i="2"/>
  <c r="K6652" i="2"/>
  <c r="K7629" i="2"/>
  <c r="K4212" i="2"/>
  <c r="K10499" i="2"/>
  <c r="K5130" i="2"/>
  <c r="K3560" i="2"/>
  <c r="K5209" i="2"/>
  <c r="K5537" i="2"/>
  <c r="K8490" i="2"/>
  <c r="K10373" i="2"/>
  <c r="K5347" i="2"/>
  <c r="K4100" i="2"/>
  <c r="K7890" i="2"/>
  <c r="K4734" i="2"/>
  <c r="K10913" i="2"/>
  <c r="K10728" i="2"/>
  <c r="K9045" i="2"/>
  <c r="K10631" i="2"/>
  <c r="K1259" i="2"/>
  <c r="K1414" i="2"/>
  <c r="K4353" i="2"/>
  <c r="K7285" i="2"/>
  <c r="K8773" i="2"/>
  <c r="K2122" i="2"/>
  <c r="K4815" i="2"/>
  <c r="K3469" i="2"/>
  <c r="K8822" i="2"/>
  <c r="K1962" i="2"/>
  <c r="K9577" i="2"/>
  <c r="K8322" i="2"/>
  <c r="K6415" i="2"/>
  <c r="K8945" i="2"/>
  <c r="K1805" i="2"/>
  <c r="K377" i="2"/>
  <c r="K3104" i="2"/>
  <c r="K10020" i="2"/>
  <c r="K5278" i="2"/>
  <c r="K9854" i="2"/>
  <c r="K3038" i="2"/>
  <c r="K635" i="2"/>
  <c r="K569" i="2"/>
  <c r="K3648" i="2"/>
  <c r="K9085" i="2"/>
  <c r="K9695" i="2"/>
  <c r="K9696" i="2"/>
  <c r="K9536" i="2"/>
  <c r="K33" i="2"/>
  <c r="K3325" i="2"/>
  <c r="K10146" i="2"/>
  <c r="K3232" i="2"/>
  <c r="K2400" i="2"/>
  <c r="K9388" i="2"/>
  <c r="K3377" i="2"/>
  <c r="K3378" i="2"/>
  <c r="K1884" i="2"/>
  <c r="K5926" i="2"/>
  <c r="K4499" i="2"/>
  <c r="K10315" i="2"/>
  <c r="K1675" i="2"/>
  <c r="K2851" i="2"/>
  <c r="K6049" i="2"/>
  <c r="K3411" i="2"/>
  <c r="K778" i="2"/>
  <c r="K1212" i="2"/>
  <c r="K10694" i="2"/>
  <c r="K10695" i="2"/>
  <c r="K7428" i="2"/>
  <c r="K1109" i="2"/>
  <c r="K688" i="2"/>
  <c r="K83" i="2"/>
  <c r="K1368" i="2"/>
  <c r="K5645" i="2"/>
  <c r="K5040" i="2"/>
  <c r="K5409" i="2"/>
  <c r="K1053" i="2"/>
  <c r="K8998" i="2"/>
  <c r="K9264" i="2"/>
  <c r="K9764" i="2"/>
  <c r="K10276" i="2"/>
  <c r="K187" i="2"/>
  <c r="K3738" i="2"/>
  <c r="K10189" i="2"/>
  <c r="K5410" i="2" l="1"/>
  <c r="K3233" i="2"/>
  <c r="K9855" i="2"/>
  <c r="K8323" i="2"/>
  <c r="K2123" i="2"/>
  <c r="K4735" i="2"/>
  <c r="K4101" i="2"/>
  <c r="K8491" i="2"/>
  <c r="K5210" i="2"/>
  <c r="K6653" i="2"/>
  <c r="K5780" i="2"/>
  <c r="K835" i="2"/>
  <c r="K142" i="2"/>
  <c r="K9729" i="2"/>
  <c r="K441" i="2"/>
  <c r="K7122" i="2"/>
  <c r="K9799" i="2"/>
  <c r="K10567" i="2"/>
  <c r="K1469" i="2"/>
  <c r="K636" i="2"/>
  <c r="K10277" i="2"/>
  <c r="K1369" i="2"/>
  <c r="K2852" i="2"/>
  <c r="K5927" i="2"/>
  <c r="K10147" i="2"/>
  <c r="K34" i="2"/>
  <c r="K3649" i="2"/>
  <c r="K1806" i="2"/>
  <c r="K6416" i="2"/>
  <c r="K9578" i="2"/>
  <c r="K8774" i="2"/>
  <c r="K1415" i="2"/>
  <c r="K1260" i="2"/>
  <c r="K10729" i="2"/>
  <c r="K5538" i="2"/>
  <c r="K3561" i="2"/>
  <c r="K6937" i="2"/>
  <c r="K3840" i="2"/>
  <c r="K10063" i="2"/>
  <c r="K10064" i="2"/>
  <c r="K8111" i="2"/>
  <c r="K8727" i="2"/>
  <c r="K1173" i="2"/>
  <c r="K10434" i="2"/>
  <c r="K2570" i="2"/>
  <c r="K9429" i="2"/>
  <c r="K9315" i="2"/>
  <c r="K3326" i="2"/>
  <c r="K9537" i="2"/>
  <c r="K188" i="2"/>
  <c r="K689" i="2"/>
  <c r="K1054" i="2"/>
  <c r="K1213" i="2"/>
  <c r="K1885" i="2"/>
  <c r="K4816" i="2"/>
  <c r="K7891" i="2"/>
  <c r="K5348" i="2"/>
  <c r="K5131" i="2"/>
  <c r="K4213" i="2"/>
  <c r="K10238" i="2"/>
  <c r="K6805" i="2"/>
  <c r="K970" i="2"/>
  <c r="K1626" i="2"/>
  <c r="K3148" i="2"/>
  <c r="K1727" i="2"/>
  <c r="K9921" i="2"/>
  <c r="K913" i="2"/>
  <c r="K10098" i="2"/>
  <c r="K6147" i="2"/>
  <c r="K779" i="2"/>
  <c r="K10021" i="2"/>
  <c r="K7429" i="2"/>
  <c r="K8999" i="2"/>
  <c r="K5041" i="2"/>
  <c r="K3412" i="2"/>
  <c r="K4500" i="2"/>
  <c r="K9389" i="2"/>
  <c r="K570" i="2"/>
  <c r="K3105" i="2"/>
  <c r="K8946" i="2"/>
  <c r="K1963" i="2"/>
  <c r="K7286" i="2"/>
  <c r="K9046" i="2"/>
  <c r="K5646" i="2"/>
  <c r="K10316" i="2"/>
  <c r="K9086" i="2"/>
  <c r="K9265" i="2"/>
  <c r="K1110" i="2"/>
  <c r="K3739" i="2"/>
  <c r="K84" i="2"/>
  <c r="K6050" i="2"/>
  <c r="K5279" i="2"/>
  <c r="K8823" i="2"/>
  <c r="K4354" i="2"/>
  <c r="K10632" i="2"/>
  <c r="K10914" i="2"/>
  <c r="K10500" i="2"/>
  <c r="K7630" i="2"/>
  <c r="K499" i="2"/>
  <c r="K3975" i="2"/>
  <c r="K295" i="2"/>
  <c r="K4607" i="2"/>
  <c r="K2909" i="2"/>
  <c r="K233" i="2"/>
  <c r="K4932" i="2"/>
  <c r="K8898" i="2"/>
  <c r="K2764" i="2"/>
  <c r="K9765" i="2"/>
  <c r="K9766" i="2"/>
  <c r="K3039" i="2"/>
  <c r="K3470" i="2"/>
  <c r="K10190" i="2"/>
  <c r="K1676" i="2"/>
  <c r="K2401" i="2"/>
  <c r="K378" i="2"/>
  <c r="K10374" i="2"/>
  <c r="K4933" i="2" l="1"/>
  <c r="K9047" i="2"/>
  <c r="K971" i="2"/>
  <c r="K1886" i="2"/>
  <c r="K10435" i="2"/>
  <c r="K10436" i="2"/>
  <c r="K35" i="2"/>
  <c r="K4102" i="2"/>
  <c r="K296" i="2"/>
  <c r="K1627" i="2"/>
  <c r="K9538" i="2"/>
  <c r="K3841" i="2"/>
  <c r="K6938" i="2"/>
  <c r="K10148" i="2"/>
  <c r="K10278" i="2"/>
  <c r="K10568" i="2"/>
  <c r="K9800" i="2"/>
  <c r="K9730" i="2"/>
  <c r="K836" i="2"/>
  <c r="K4736" i="2"/>
  <c r="K9856" i="2"/>
  <c r="K9857" i="2"/>
  <c r="K10501" i="2"/>
  <c r="K9087" i="2"/>
  <c r="K7430" i="2"/>
  <c r="K5928" i="2"/>
  <c r="K8899" i="2"/>
  <c r="K6051" i="2"/>
  <c r="K10317" i="2"/>
  <c r="K9000" i="2"/>
  <c r="K780" i="2"/>
  <c r="K10099" i="2"/>
  <c r="K4214" i="2"/>
  <c r="K4817" i="2"/>
  <c r="K690" i="2"/>
  <c r="K9316" i="2"/>
  <c r="K4608" i="2"/>
  <c r="K85" i="2"/>
  <c r="K8947" i="2"/>
  <c r="K3413" i="2"/>
  <c r="K6148" i="2"/>
  <c r="K7892" i="2"/>
  <c r="K9430" i="2"/>
  <c r="K1807" i="2"/>
  <c r="K1370" i="2"/>
  <c r="K8324" i="2"/>
  <c r="K2402" i="2"/>
  <c r="K3471" i="2"/>
  <c r="K7287" i="2"/>
  <c r="K9390" i="2"/>
  <c r="K6806" i="2"/>
  <c r="K1055" i="2"/>
  <c r="K1174" i="2"/>
  <c r="K3562" i="2"/>
  <c r="K10730" i="2"/>
  <c r="K1261" i="2"/>
  <c r="K9579" i="2"/>
  <c r="K2853" i="2"/>
  <c r="K5211" i="2"/>
  <c r="K3234" i="2"/>
  <c r="K234" i="2"/>
  <c r="K571" i="2"/>
  <c r="K10239" i="2"/>
  <c r="K1470" i="2"/>
  <c r="K6654" i="2"/>
  <c r="K379" i="2"/>
  <c r="K10633" i="2"/>
  <c r="K9266" i="2"/>
  <c r="K3976" i="2"/>
  <c r="K5647" i="2"/>
  <c r="K3106" i="2"/>
  <c r="K1728" i="2"/>
  <c r="K5132" i="2"/>
  <c r="K1214" i="2"/>
  <c r="K500" i="2"/>
  <c r="K8824" i="2"/>
  <c r="K1111" i="2"/>
  <c r="K5042" i="2"/>
  <c r="K9922" i="2"/>
  <c r="K8775" i="2"/>
  <c r="K10375" i="2"/>
  <c r="K1677" i="2"/>
  <c r="K10191" i="2"/>
  <c r="K3040" i="2"/>
  <c r="K2765" i="2"/>
  <c r="K2910" i="2"/>
  <c r="K7631" i="2"/>
  <c r="K10915" i="2"/>
  <c r="K4355" i="2"/>
  <c r="K5280" i="2"/>
  <c r="K3740" i="2"/>
  <c r="K1964" i="2"/>
  <c r="K4501" i="2"/>
  <c r="K10022" i="2"/>
  <c r="K914" i="2"/>
  <c r="K3149" i="2"/>
  <c r="K5349" i="2"/>
  <c r="K189" i="2"/>
  <c r="K3327" i="2"/>
  <c r="K2571" i="2"/>
  <c r="K8728" i="2"/>
  <c r="K8112" i="2"/>
  <c r="K5539" i="2"/>
  <c r="K1416" i="2"/>
  <c r="K6417" i="2"/>
  <c r="K3650" i="2"/>
  <c r="K637" i="2"/>
  <c r="K7123" i="2"/>
  <c r="K442" i="2"/>
  <c r="K143" i="2"/>
  <c r="K5781" i="2"/>
  <c r="K8492" i="2"/>
  <c r="K2124" i="2"/>
  <c r="K5411" i="2"/>
  <c r="K380" i="2" l="1"/>
  <c r="K9431" i="2"/>
  <c r="K6052" i="2"/>
  <c r="K9731" i="2"/>
  <c r="K9732" i="2"/>
  <c r="K5782" i="2"/>
  <c r="K8113" i="2"/>
  <c r="K915" i="2"/>
  <c r="K1965" i="2"/>
  <c r="K10916" i="2"/>
  <c r="K10192" i="2"/>
  <c r="K1112" i="2"/>
  <c r="K5133" i="2"/>
  <c r="K10634" i="2"/>
  <c r="K235" i="2"/>
  <c r="K9580" i="2"/>
  <c r="K3472" i="2"/>
  <c r="K1371" i="2"/>
  <c r="K8948" i="2"/>
  <c r="K4215" i="2"/>
  <c r="K9001" i="2"/>
  <c r="K5929" i="2"/>
  <c r="K7431" i="2"/>
  <c r="K4737" i="2"/>
  <c r="K10279" i="2"/>
  <c r="K3842" i="2"/>
  <c r="K1628" i="2"/>
  <c r="K1887" i="2"/>
  <c r="K4356" i="2"/>
  <c r="K5043" i="2"/>
  <c r="K9267" i="2"/>
  <c r="K3563" i="2"/>
  <c r="K9391" i="2"/>
  <c r="K3414" i="2"/>
  <c r="K9539" i="2"/>
  <c r="K5412" i="2"/>
  <c r="K1417" i="2"/>
  <c r="K3328" i="2"/>
  <c r="K5350" i="2"/>
  <c r="K3107" i="2"/>
  <c r="K6655" i="2"/>
  <c r="K10240" i="2"/>
  <c r="K2854" i="2"/>
  <c r="K7288" i="2"/>
  <c r="K2403" i="2"/>
  <c r="K6418" i="2"/>
  <c r="K3041" i="2"/>
  <c r="K4818" i="2"/>
  <c r="K9048" i="2"/>
  <c r="K2125" i="2"/>
  <c r="K3651" i="2"/>
  <c r="K8729" i="2"/>
  <c r="K7632" i="2"/>
  <c r="K5648" i="2"/>
  <c r="K5212" i="2"/>
  <c r="K7893" i="2"/>
  <c r="K691" i="2"/>
  <c r="K9088" i="2"/>
  <c r="K9801" i="2"/>
  <c r="K36" i="2"/>
  <c r="K972" i="2"/>
  <c r="K4934" i="2"/>
  <c r="K10023" i="2"/>
  <c r="K9317" i="2"/>
  <c r="K10502" i="2"/>
  <c r="K6939" i="2"/>
  <c r="K10376" i="2"/>
  <c r="K8776" i="2"/>
  <c r="K8825" i="2"/>
  <c r="K1729" i="2"/>
  <c r="K3977" i="2"/>
  <c r="K1471" i="2"/>
  <c r="K1262" i="2"/>
  <c r="K1808" i="2"/>
  <c r="K86" i="2"/>
  <c r="K8900" i="2"/>
  <c r="K7124" i="2"/>
  <c r="K3150" i="2"/>
  <c r="K2911" i="2"/>
  <c r="K1056" i="2"/>
  <c r="K781" i="2"/>
  <c r="K4103" i="2"/>
  <c r="K144" i="2"/>
  <c r="K443" i="2"/>
  <c r="K5540" i="2"/>
  <c r="K190" i="2"/>
  <c r="K9923" i="2"/>
  <c r="K1215" i="2"/>
  <c r="K572" i="2"/>
  <c r="K10731" i="2"/>
  <c r="K8325" i="2"/>
  <c r="K4609" i="2"/>
  <c r="K10318" i="2"/>
  <c r="K837" i="2"/>
  <c r="K10569" i="2"/>
  <c r="K10149" i="2"/>
  <c r="K297" i="2"/>
  <c r="K8493" i="2"/>
  <c r="K3741" i="2"/>
  <c r="K638" i="2"/>
  <c r="K2572" i="2"/>
  <c r="K4502" i="2"/>
  <c r="K5281" i="2"/>
  <c r="K2766" i="2"/>
  <c r="K1678" i="2"/>
  <c r="K501" i="2"/>
  <c r="K3235" i="2"/>
  <c r="K1175" i="2"/>
  <c r="K6807" i="2"/>
  <c r="K6149" i="2"/>
  <c r="K10100" i="2"/>
  <c r="K782" i="2" l="1"/>
  <c r="K6940" i="2"/>
  <c r="K3108" i="2"/>
  <c r="K1679" i="2"/>
  <c r="K298" i="2"/>
  <c r="K1216" i="2"/>
  <c r="K692" i="2"/>
  <c r="K7289" i="2"/>
  <c r="K3564" i="2"/>
  <c r="K1113" i="2"/>
  <c r="K3236" i="2"/>
  <c r="K2767" i="2"/>
  <c r="K10150" i="2"/>
  <c r="K573" i="2"/>
  <c r="K1263" i="2"/>
  <c r="K8777" i="2"/>
  <c r="K10503" i="2"/>
  <c r="K4935" i="2"/>
  <c r="K9802" i="2"/>
  <c r="K8730" i="2"/>
  <c r="K3042" i="2"/>
  <c r="K10241" i="2"/>
  <c r="K1418" i="2"/>
  <c r="K3843" i="2"/>
  <c r="K4738" i="2"/>
  <c r="K10635" i="2"/>
  <c r="K916" i="2"/>
  <c r="K5783" i="2"/>
  <c r="K3329" i="2"/>
  <c r="K9924" i="2"/>
  <c r="K145" i="2"/>
  <c r="K2912" i="2"/>
  <c r="K7894" i="2"/>
  <c r="K8494" i="2"/>
  <c r="K8901" i="2"/>
  <c r="K9089" i="2"/>
  <c r="K9540" i="2"/>
  <c r="K5930" i="2"/>
  <c r="K236" i="2"/>
  <c r="K2573" i="2"/>
  <c r="K10570" i="2"/>
  <c r="K4610" i="2"/>
  <c r="K4104" i="2"/>
  <c r="K3151" i="2"/>
  <c r="K3978" i="2"/>
  <c r="K10377" i="2"/>
  <c r="K973" i="2"/>
  <c r="K5649" i="2"/>
  <c r="K7633" i="2"/>
  <c r="K3652" i="2"/>
  <c r="K4819" i="2"/>
  <c r="K6419" i="2"/>
  <c r="K6656" i="2"/>
  <c r="K3415" i="2"/>
  <c r="K9268" i="2"/>
  <c r="K9002" i="2"/>
  <c r="K8949" i="2"/>
  <c r="K3473" i="2"/>
  <c r="K9581" i="2"/>
  <c r="K10193" i="2"/>
  <c r="K9049" i="2"/>
  <c r="K4357" i="2"/>
  <c r="K1372" i="2"/>
  <c r="K1966" i="2"/>
  <c r="K191" i="2"/>
  <c r="K1057" i="2"/>
  <c r="K87" i="2"/>
  <c r="K9318" i="2"/>
  <c r="K6150" i="2"/>
  <c r="K6151" i="2"/>
  <c r="K639" i="2"/>
  <c r="K444" i="2"/>
  <c r="K1472" i="2"/>
  <c r="K1176" i="2"/>
  <c r="K5282" i="2"/>
  <c r="K3742" i="2"/>
  <c r="K4503" i="2"/>
  <c r="K838" i="2"/>
  <c r="K8326" i="2"/>
  <c r="K5541" i="2"/>
  <c r="K1730" i="2"/>
  <c r="K37" i="2"/>
  <c r="K2126" i="2"/>
  <c r="K2404" i="2"/>
  <c r="K5351" i="2"/>
  <c r="K5413" i="2"/>
  <c r="K9392" i="2"/>
  <c r="K5044" i="2"/>
  <c r="K1629" i="2"/>
  <c r="K10280" i="2"/>
  <c r="K7432" i="2"/>
  <c r="K4216" i="2"/>
  <c r="K5134" i="2"/>
  <c r="K10917" i="2"/>
  <c r="K8114" i="2"/>
  <c r="K6053" i="2"/>
  <c r="K381" i="2"/>
  <c r="K8826" i="2"/>
  <c r="K1888" i="2"/>
  <c r="K9432" i="2"/>
  <c r="K6808" i="2"/>
  <c r="K502" i="2"/>
  <c r="K10101" i="2"/>
  <c r="K10319" i="2"/>
  <c r="K10732" i="2"/>
  <c r="K7125" i="2"/>
  <c r="K1809" i="2"/>
  <c r="K10024" i="2"/>
  <c r="K5213" i="2"/>
  <c r="K2855" i="2"/>
  <c r="K2856" i="2" l="1"/>
  <c r="K2127" i="2"/>
  <c r="K2913" i="2"/>
  <c r="K1419" i="2"/>
  <c r="K9803" i="2"/>
  <c r="K10151" i="2"/>
  <c r="K2768" i="2"/>
  <c r="K3565" i="2"/>
  <c r="K6941" i="2"/>
  <c r="K10733" i="2"/>
  <c r="K8115" i="2"/>
  <c r="K9393" i="2"/>
  <c r="K5542" i="2"/>
  <c r="K1473" i="2"/>
  <c r="K6420" i="2"/>
  <c r="K5650" i="2"/>
  <c r="K10378" i="2"/>
  <c r="K10571" i="2"/>
  <c r="K237" i="2"/>
  <c r="K9090" i="2"/>
  <c r="K8495" i="2"/>
  <c r="K146" i="2"/>
  <c r="K10636" i="2"/>
  <c r="K3043" i="2"/>
  <c r="K8778" i="2"/>
  <c r="K3237" i="2"/>
  <c r="K7290" i="2"/>
  <c r="K1217" i="2"/>
  <c r="K783" i="2"/>
  <c r="K3152" i="2"/>
  <c r="K9433" i="2"/>
  <c r="K10281" i="2"/>
  <c r="K9050" i="2"/>
  <c r="K9003" i="2"/>
  <c r="K4105" i="2"/>
  <c r="K6809" i="2"/>
  <c r="K192" i="2"/>
  <c r="K1810" i="2"/>
  <c r="K10320" i="2"/>
  <c r="K8827" i="2"/>
  <c r="K10918" i="2"/>
  <c r="K1630" i="2"/>
  <c r="K2405" i="2"/>
  <c r="K3743" i="2"/>
  <c r="K445" i="2"/>
  <c r="K88" i="2"/>
  <c r="K1967" i="2"/>
  <c r="K3979" i="2"/>
  <c r="K5931" i="2"/>
  <c r="K9925" i="2"/>
  <c r="K5784" i="2"/>
  <c r="K4739" i="2"/>
  <c r="K4936" i="2"/>
  <c r="K1264" i="2"/>
  <c r="K574" i="2"/>
  <c r="K1114" i="2"/>
  <c r="K693" i="2"/>
  <c r="K299" i="2"/>
  <c r="K3109" i="2"/>
  <c r="K7433" i="2"/>
  <c r="K1177" i="2"/>
  <c r="K10194" i="2"/>
  <c r="K4611" i="2"/>
  <c r="K5214" i="2"/>
  <c r="K7126" i="2"/>
  <c r="K1889" i="2"/>
  <c r="K5414" i="2"/>
  <c r="K9582" i="2"/>
  <c r="K9269" i="2"/>
  <c r="K4820" i="2"/>
  <c r="K974" i="2"/>
  <c r="K5045" i="2"/>
  <c r="K839" i="2"/>
  <c r="K4358" i="2"/>
  <c r="K7634" i="2"/>
  <c r="K10025" i="2"/>
  <c r="K503" i="2"/>
  <c r="K4217" i="2"/>
  <c r="K5352" i="2"/>
  <c r="K8327" i="2"/>
  <c r="K5283" i="2"/>
  <c r="K1058" i="2"/>
  <c r="K3474" i="2"/>
  <c r="K3416" i="2"/>
  <c r="K3653" i="2"/>
  <c r="K2574" i="2"/>
  <c r="K9541" i="2"/>
  <c r="K7895" i="2"/>
  <c r="K3330" i="2"/>
  <c r="K917" i="2"/>
  <c r="K3844" i="2"/>
  <c r="K10242" i="2"/>
  <c r="K10243" i="2"/>
  <c r="K8731" i="2"/>
  <c r="K10504" i="2"/>
  <c r="K1680" i="2"/>
  <c r="K6054" i="2"/>
  <c r="K38" i="2"/>
  <c r="K640" i="2"/>
  <c r="K8950" i="2"/>
  <c r="K10102" i="2"/>
  <c r="K382" i="2"/>
  <c r="K5135" i="2"/>
  <c r="K1731" i="2"/>
  <c r="K4504" i="2"/>
  <c r="K9319" i="2"/>
  <c r="K1373" i="2"/>
  <c r="K6657" i="2"/>
  <c r="K8902" i="2"/>
  <c r="K1059" i="2" l="1"/>
  <c r="K3744" i="2"/>
  <c r="K4106" i="2"/>
  <c r="K1218" i="2"/>
  <c r="K3044" i="2"/>
  <c r="K10637" i="2"/>
  <c r="K9091" i="2"/>
  <c r="K5651" i="2"/>
  <c r="K9394" i="2"/>
  <c r="K3331" i="2"/>
  <c r="K5046" i="2"/>
  <c r="K7635" i="2"/>
  <c r="K4821" i="2"/>
  <c r="K1178" i="2"/>
  <c r="K4740" i="2"/>
  <c r="K1968" i="2"/>
  <c r="K8828" i="2"/>
  <c r="K9434" i="2"/>
  <c r="K7291" i="2"/>
  <c r="K8779" i="2"/>
  <c r="K147" i="2"/>
  <c r="K238" i="2"/>
  <c r="K6421" i="2"/>
  <c r="K3566" i="2"/>
  <c r="K1420" i="2"/>
  <c r="K2914" i="2"/>
  <c r="K2128" i="2"/>
  <c r="K641" i="2"/>
  <c r="K7896" i="2"/>
  <c r="K975" i="2"/>
  <c r="K1115" i="2"/>
  <c r="K5353" i="2"/>
  <c r="K5215" i="2"/>
  <c r="K3110" i="2"/>
  <c r="K9320" i="2"/>
  <c r="K504" i="2"/>
  <c r="K7127" i="2"/>
  <c r="K8732" i="2"/>
  <c r="K4505" i="2"/>
  <c r="K6055" i="2"/>
  <c r="K3475" i="2"/>
  <c r="K4218" i="2"/>
  <c r="K4359" i="2"/>
  <c r="K9270" i="2"/>
  <c r="K575" i="2"/>
  <c r="K5932" i="2"/>
  <c r="K89" i="2"/>
  <c r="K3153" i="2"/>
  <c r="K784" i="2"/>
  <c r="K3238" i="2"/>
  <c r="K10572" i="2"/>
  <c r="K5543" i="2"/>
  <c r="K8116" i="2"/>
  <c r="K6942" i="2"/>
  <c r="K2769" i="2"/>
  <c r="K9804" i="2"/>
  <c r="K10282" i="2"/>
  <c r="K10283" i="2"/>
  <c r="K1374" i="2"/>
  <c r="K5136" i="2"/>
  <c r="K1681" i="2"/>
  <c r="K918" i="2"/>
  <c r="K2575" i="2"/>
  <c r="K5284" i="2"/>
  <c r="K1890" i="2"/>
  <c r="K7434" i="2"/>
  <c r="K300" i="2"/>
  <c r="K2406" i="2"/>
  <c r="K1811" i="2"/>
  <c r="K9004" i="2"/>
  <c r="K3845" i="2"/>
  <c r="K10026" i="2"/>
  <c r="K10195" i="2"/>
  <c r="K3980" i="2"/>
  <c r="K193" i="2"/>
  <c r="K9542" i="2"/>
  <c r="K383" i="2"/>
  <c r="K8951" i="2"/>
  <c r="K1265" i="2"/>
  <c r="K5785" i="2"/>
  <c r="K446" i="2"/>
  <c r="K10321" i="2"/>
  <c r="K6810" i="2"/>
  <c r="K9051" i="2"/>
  <c r="K8496" i="2"/>
  <c r="K10379" i="2"/>
  <c r="K1474" i="2"/>
  <c r="K10734" i="2"/>
  <c r="K10152" i="2"/>
  <c r="K2857" i="2"/>
  <c r="K8903" i="2"/>
  <c r="K10103" i="2"/>
  <c r="K3654" i="2"/>
  <c r="K4937" i="2"/>
  <c r="K10919" i="2"/>
  <c r="K39" i="2"/>
  <c r="K3417" i="2"/>
  <c r="K6658" i="2"/>
  <c r="K1732" i="2"/>
  <c r="K10505" i="2"/>
  <c r="K8328" i="2"/>
  <c r="K840" i="2"/>
  <c r="K9583" i="2"/>
  <c r="K5415" i="2"/>
  <c r="K4612" i="2"/>
  <c r="K694" i="2"/>
  <c r="K9926" i="2"/>
  <c r="K1631" i="2"/>
  <c r="K10735" i="2" l="1"/>
  <c r="K1682" i="2"/>
  <c r="K7897" i="2"/>
  <c r="K2915" i="2"/>
  <c r="K3567" i="2"/>
  <c r="K148" i="2"/>
  <c r="K7292" i="2"/>
  <c r="K1969" i="2"/>
  <c r="K4822" i="2"/>
  <c r="K3332" i="2"/>
  <c r="K10638" i="2"/>
  <c r="K1733" i="2"/>
  <c r="K10380" i="2"/>
  <c r="K384" i="2"/>
  <c r="K5285" i="2"/>
  <c r="K3154" i="2"/>
  <c r="K10104" i="2"/>
  <c r="K6811" i="2"/>
  <c r="K194" i="2"/>
  <c r="K1812" i="2"/>
  <c r="K2576" i="2"/>
  <c r="K5137" i="2"/>
  <c r="K5933" i="2"/>
  <c r="K3476" i="2"/>
  <c r="K4506" i="2"/>
  <c r="K642" i="2"/>
  <c r="K1179" i="2"/>
  <c r="K1180" i="2"/>
  <c r="K7636" i="2"/>
  <c r="K5652" i="2"/>
  <c r="K3045" i="2"/>
  <c r="K4107" i="2"/>
  <c r="K1060" i="2"/>
  <c r="K841" i="2"/>
  <c r="K9052" i="2"/>
  <c r="K9053" i="2"/>
  <c r="K4219" i="2"/>
  <c r="K5786" i="2"/>
  <c r="K3846" i="2"/>
  <c r="K1632" i="2"/>
  <c r="K505" i="2"/>
  <c r="K6659" i="2"/>
  <c r="K9927" i="2"/>
  <c r="K9928" i="2"/>
  <c r="K8329" i="2"/>
  <c r="K3418" i="2"/>
  <c r="K8904" i="2"/>
  <c r="K10322" i="2"/>
  <c r="K9543" i="2"/>
  <c r="K301" i="2"/>
  <c r="K919" i="2"/>
  <c r="K9805" i="2"/>
  <c r="K10573" i="2"/>
  <c r="K9271" i="2"/>
  <c r="K9321" i="2"/>
  <c r="K3111" i="2"/>
  <c r="K5354" i="2"/>
  <c r="K2129" i="2"/>
  <c r="K1421" i="2"/>
  <c r="K6422" i="2"/>
  <c r="K9435" i="2"/>
  <c r="K8829" i="2"/>
  <c r="K9395" i="2"/>
  <c r="K9396" i="2"/>
  <c r="K9092" i="2"/>
  <c r="K3745" i="2"/>
  <c r="K3655" i="2"/>
  <c r="K9005" i="2"/>
  <c r="K90" i="2"/>
  <c r="K4613" i="2"/>
  <c r="K10920" i="2"/>
  <c r="K5416" i="2"/>
  <c r="K4938" i="2"/>
  <c r="K1475" i="2"/>
  <c r="K1266" i="2"/>
  <c r="K3981" i="2"/>
  <c r="K2407" i="2"/>
  <c r="K1375" i="2"/>
  <c r="K8117" i="2"/>
  <c r="K3239" i="2"/>
  <c r="K1116" i="2"/>
  <c r="K695" i="2"/>
  <c r="K1891" i="2"/>
  <c r="K6943" i="2"/>
  <c r="K10153" i="2"/>
  <c r="K9584" i="2"/>
  <c r="K447" i="2"/>
  <c r="K7435" i="2"/>
  <c r="K2770" i="2"/>
  <c r="K4360" i="2"/>
  <c r="K8733" i="2"/>
  <c r="K5216" i="2"/>
  <c r="K976" i="2"/>
  <c r="K239" i="2"/>
  <c r="K8780" i="2"/>
  <c r="K4741" i="2"/>
  <c r="K5047" i="2"/>
  <c r="K1219" i="2"/>
  <c r="K10027" i="2"/>
  <c r="K10506" i="2"/>
  <c r="K8497" i="2"/>
  <c r="K40" i="2"/>
  <c r="K2858" i="2"/>
  <c r="K8952" i="2"/>
  <c r="K10196" i="2"/>
  <c r="K5544" i="2"/>
  <c r="K785" i="2"/>
  <c r="K576" i="2"/>
  <c r="K6056" i="2"/>
  <c r="K7128" i="2"/>
  <c r="K8330" i="2" l="1"/>
  <c r="K842" i="2"/>
  <c r="K5653" i="2"/>
  <c r="K643" i="2"/>
  <c r="K3155" i="2"/>
  <c r="K1734" i="2"/>
  <c r="K3568" i="2"/>
  <c r="K1683" i="2"/>
  <c r="K8953" i="2"/>
  <c r="K786" i="2"/>
  <c r="K2859" i="2"/>
  <c r="K8781" i="2"/>
  <c r="K8734" i="2"/>
  <c r="K2771" i="2"/>
  <c r="K1476" i="2"/>
  <c r="K5417" i="2"/>
  <c r="K5355" i="2"/>
  <c r="K9272" i="2"/>
  <c r="K1633" i="2"/>
  <c r="K3847" i="2"/>
  <c r="K4220" i="2"/>
  <c r="K1061" i="2"/>
  <c r="K7637" i="2"/>
  <c r="K5934" i="2"/>
  <c r="K1813" i="2"/>
  <c r="K6812" i="2"/>
  <c r="K5286" i="2"/>
  <c r="K4823" i="2"/>
  <c r="K7293" i="2"/>
  <c r="K2916" i="2"/>
  <c r="K2408" i="2"/>
  <c r="K9806" i="2"/>
  <c r="K8498" i="2"/>
  <c r="K977" i="2"/>
  <c r="K9585" i="2"/>
  <c r="K9586" i="2"/>
  <c r="K3982" i="2"/>
  <c r="K4614" i="2"/>
  <c r="K6423" i="2"/>
  <c r="K9544" i="2"/>
  <c r="K9545" i="2"/>
  <c r="K577" i="2"/>
  <c r="K448" i="2"/>
  <c r="K8118" i="2"/>
  <c r="K3746" i="2"/>
  <c r="K506" i="2"/>
  <c r="K5545" i="2"/>
  <c r="K41" i="2"/>
  <c r="K240" i="2"/>
  <c r="K4361" i="2"/>
  <c r="K696" i="2"/>
  <c r="K1376" i="2"/>
  <c r="K91" i="2"/>
  <c r="K9093" i="2"/>
  <c r="K8830" i="2"/>
  <c r="K4507" i="2"/>
  <c r="K5138" i="2"/>
  <c r="K195" i="2"/>
  <c r="K10105" i="2"/>
  <c r="K385" i="2"/>
  <c r="K149" i="2"/>
  <c r="K7898" i="2"/>
  <c r="K10736" i="2"/>
  <c r="K9006" i="2"/>
  <c r="K10028" i="2"/>
  <c r="K10029" i="2"/>
  <c r="K7129" i="2"/>
  <c r="K10507" i="2"/>
  <c r="K1220" i="2"/>
  <c r="K4742" i="2"/>
  <c r="K6944" i="2"/>
  <c r="K3656" i="2"/>
  <c r="K3112" i="2"/>
  <c r="K920" i="2"/>
  <c r="K8905" i="2"/>
  <c r="K4108" i="2"/>
  <c r="K7436" i="2"/>
  <c r="K10921" i="2"/>
  <c r="K2130" i="2"/>
  <c r="K6057" i="2"/>
  <c r="K10197" i="2"/>
  <c r="K5048" i="2"/>
  <c r="K5217" i="2"/>
  <c r="K1892" i="2"/>
  <c r="K3240" i="2"/>
  <c r="K1267" i="2"/>
  <c r="K9436" i="2"/>
  <c r="K9322" i="2"/>
  <c r="K302" i="2"/>
  <c r="K3419" i="2"/>
  <c r="K6660" i="2"/>
  <c r="K5787" i="2"/>
  <c r="K3477" i="2"/>
  <c r="K2577" i="2"/>
  <c r="K10381" i="2"/>
  <c r="K10639" i="2"/>
  <c r="K3333" i="2"/>
  <c r="K1970" i="2"/>
  <c r="K10154" i="2"/>
  <c r="K1117" i="2"/>
  <c r="K4939" i="2"/>
  <c r="K1422" i="2"/>
  <c r="K10574" i="2"/>
  <c r="K10323" i="2"/>
  <c r="K3046" i="2"/>
  <c r="K3478" i="2" l="1"/>
  <c r="K3983" i="2"/>
  <c r="K9273" i="2"/>
  <c r="K8735" i="2"/>
  <c r="K1684" i="2"/>
  <c r="K10198" i="2"/>
  <c r="K1221" i="2"/>
  <c r="K9807" i="2"/>
  <c r="K6813" i="2"/>
  <c r="K787" i="2"/>
  <c r="K5788" i="2"/>
  <c r="K1268" i="2"/>
  <c r="K4109" i="2"/>
  <c r="K10508" i="2"/>
  <c r="K10737" i="2"/>
  <c r="K10106" i="2"/>
  <c r="K6424" i="2"/>
  <c r="K1814" i="2"/>
  <c r="K5356" i="2"/>
  <c r="K5418" i="2"/>
  <c r="K8782" i="2"/>
  <c r="K644" i="2"/>
  <c r="K843" i="2"/>
  <c r="K8331" i="2"/>
  <c r="K6945" i="2"/>
  <c r="K386" i="2"/>
  <c r="K92" i="2"/>
  <c r="K449" i="2"/>
  <c r="K978" i="2"/>
  <c r="K4824" i="2"/>
  <c r="K1634" i="2"/>
  <c r="K5654" i="2"/>
  <c r="K10324" i="2"/>
  <c r="K1118" i="2"/>
  <c r="K3334" i="2"/>
  <c r="K303" i="2"/>
  <c r="K3113" i="2"/>
  <c r="K4508" i="2"/>
  <c r="K5546" i="2"/>
  <c r="K2409" i="2"/>
  <c r="K1062" i="2"/>
  <c r="K3420" i="2"/>
  <c r="K921" i="2"/>
  <c r="K150" i="2"/>
  <c r="K2578" i="2"/>
  <c r="K3241" i="2"/>
  <c r="K196" i="2"/>
  <c r="K3747" i="2"/>
  <c r="K2917" i="2"/>
  <c r="K4221" i="2"/>
  <c r="K1477" i="2"/>
  <c r="K1478" i="2"/>
  <c r="K3569" i="2"/>
  <c r="K1735" i="2"/>
  <c r="K10922" i="2"/>
  <c r="K241" i="2"/>
  <c r="K10640" i="2"/>
  <c r="K9323" i="2"/>
  <c r="K7437" i="2"/>
  <c r="K4362" i="2"/>
  <c r="K8499" i="2"/>
  <c r="K10575" i="2"/>
  <c r="K10155" i="2"/>
  <c r="K6058" i="2"/>
  <c r="K1377" i="2"/>
  <c r="K1423" i="2"/>
  <c r="K10382" i="2"/>
  <c r="K9437" i="2"/>
  <c r="K5218" i="2"/>
  <c r="K4743" i="2"/>
  <c r="K9007" i="2"/>
  <c r="K9094" i="2"/>
  <c r="K42" i="2"/>
  <c r="K8119" i="2"/>
  <c r="K4615" i="2"/>
  <c r="K7294" i="2"/>
  <c r="K5935" i="2"/>
  <c r="K7638" i="2"/>
  <c r="K3848" i="2"/>
  <c r="K2772" i="2"/>
  <c r="K2860" i="2"/>
  <c r="K8954" i="2"/>
  <c r="K3156" i="2"/>
  <c r="K1971" i="2"/>
  <c r="K3657" i="2"/>
  <c r="K507" i="2"/>
  <c r="K5049" i="2"/>
  <c r="K8831" i="2"/>
  <c r="K3047" i="2"/>
  <c r="K4940" i="2"/>
  <c r="K6661" i="2"/>
  <c r="K1893" i="2"/>
  <c r="K2131" i="2"/>
  <c r="K8906" i="2"/>
  <c r="K7130" i="2"/>
  <c r="K7899" i="2"/>
  <c r="K5139" i="2"/>
  <c r="K697" i="2"/>
  <c r="K578" i="2"/>
  <c r="K5287" i="2"/>
  <c r="K3658" i="2" l="1"/>
  <c r="K7295" i="2"/>
  <c r="K1378" i="2"/>
  <c r="K7438" i="2"/>
  <c r="K4222" i="2"/>
  <c r="K3748" i="2"/>
  <c r="K2579" i="2"/>
  <c r="K1119" i="2"/>
  <c r="K450" i="2"/>
  <c r="K844" i="2"/>
  <c r="K10509" i="2"/>
  <c r="K2861" i="2"/>
  <c r="K10923" i="2"/>
  <c r="K3570" i="2"/>
  <c r="K2918" i="2"/>
  <c r="K922" i="2"/>
  <c r="K5288" i="2"/>
  <c r="K698" i="2"/>
  <c r="K2773" i="2"/>
  <c r="K43" i="2"/>
  <c r="K4363" i="2"/>
  <c r="K4509" i="2"/>
  <c r="K304" i="2"/>
  <c r="K1635" i="2"/>
  <c r="K93" i="2"/>
  <c r="K5419" i="2"/>
  <c r="K1815" i="2"/>
  <c r="K6425" i="2"/>
  <c r="K1269" i="2"/>
  <c r="K1222" i="2"/>
  <c r="K1685" i="2"/>
  <c r="K7131" i="2"/>
  <c r="K3849" i="2"/>
  <c r="K9008" i="2"/>
  <c r="K10383" i="2"/>
  <c r="K9324" i="2"/>
  <c r="K3421" i="2"/>
  <c r="K3114" i="2"/>
  <c r="K3115" i="2"/>
  <c r="K10325" i="2"/>
  <c r="K645" i="2"/>
  <c r="K3157" i="2"/>
  <c r="K4941" i="2"/>
  <c r="K5140" i="2"/>
  <c r="K6662" i="2"/>
  <c r="K1972" i="2"/>
  <c r="K8955" i="2"/>
  <c r="K7639" i="2"/>
  <c r="K9095" i="2"/>
  <c r="K5219" i="2"/>
  <c r="K5547" i="2"/>
  <c r="K5655" i="2"/>
  <c r="K4825" i="2"/>
  <c r="K387" i="2"/>
  <c r="K5357" i="2"/>
  <c r="K10107" i="2"/>
  <c r="K4110" i="2"/>
  <c r="K5789" i="2"/>
  <c r="K6814" i="2"/>
  <c r="K10199" i="2"/>
  <c r="K8736" i="2"/>
  <c r="K3984" i="2"/>
  <c r="K3479" i="2"/>
  <c r="K8120" i="2"/>
  <c r="K1894" i="2"/>
  <c r="K579" i="2"/>
  <c r="K8907" i="2"/>
  <c r="K3048" i="2"/>
  <c r="K508" i="2"/>
  <c r="K4744" i="2"/>
  <c r="K10156" i="2"/>
  <c r="K10157" i="2"/>
  <c r="K10641" i="2"/>
  <c r="K1063" i="2"/>
  <c r="K5050" i="2"/>
  <c r="K4616" i="2"/>
  <c r="K6059" i="2"/>
  <c r="K8500" i="2"/>
  <c r="K242" i="2"/>
  <c r="K197" i="2"/>
  <c r="K2410" i="2"/>
  <c r="K3335" i="2"/>
  <c r="K6946" i="2"/>
  <c r="K8332" i="2"/>
  <c r="K8783" i="2"/>
  <c r="K10738" i="2"/>
  <c r="K788" i="2"/>
  <c r="K9808" i="2"/>
  <c r="K9274" i="2"/>
  <c r="K7900" i="2"/>
  <c r="K2132" i="2"/>
  <c r="K8832" i="2"/>
  <c r="K5936" i="2"/>
  <c r="K9438" i="2"/>
  <c r="K1424" i="2"/>
  <c r="K10576" i="2"/>
  <c r="K1736" i="2"/>
  <c r="K3242" i="2"/>
  <c r="K151" i="2"/>
  <c r="K979" i="2"/>
  <c r="K7901" i="2" l="1"/>
  <c r="K8333" i="2"/>
  <c r="K5051" i="2"/>
  <c r="K580" i="2"/>
  <c r="K8737" i="2"/>
  <c r="K5656" i="2"/>
  <c r="K6663" i="2"/>
  <c r="K10326" i="2"/>
  <c r="K10384" i="2"/>
  <c r="K1686" i="2"/>
  <c r="K6426" i="2"/>
  <c r="K4510" i="2"/>
  <c r="K4223" i="2"/>
  <c r="K1379" i="2"/>
  <c r="K1064" i="2"/>
  <c r="K7640" i="2"/>
  <c r="K1425" i="2"/>
  <c r="K3243" i="2"/>
  <c r="K9439" i="2"/>
  <c r="K6947" i="2"/>
  <c r="K243" i="2"/>
  <c r="K10642" i="2"/>
  <c r="K5790" i="2"/>
  <c r="K5141" i="2"/>
  <c r="K9325" i="2"/>
  <c r="K7132" i="2"/>
  <c r="K1270" i="2"/>
  <c r="K94" i="2"/>
  <c r="K699" i="2"/>
  <c r="K923" i="2"/>
  <c r="K3571" i="2"/>
  <c r="K845" i="2"/>
  <c r="K980" i="2"/>
  <c r="K2411" i="2"/>
  <c r="K4617" i="2"/>
  <c r="K4745" i="2"/>
  <c r="K509" i="2"/>
  <c r="K8956" i="2"/>
  <c r="K3158" i="2"/>
  <c r="K9009" i="2"/>
  <c r="K1816" i="2"/>
  <c r="K152" i="2"/>
  <c r="K8833" i="2"/>
  <c r="K9809" i="2"/>
  <c r="K8784" i="2"/>
  <c r="K198" i="2"/>
  <c r="K8501" i="2"/>
  <c r="K1895" i="2"/>
  <c r="K10200" i="2"/>
  <c r="K5358" i="2"/>
  <c r="K5548" i="2"/>
  <c r="K5220" i="2"/>
  <c r="K1223" i="2"/>
  <c r="K5420" i="2"/>
  <c r="K1636" i="2"/>
  <c r="K44" i="2"/>
  <c r="K10924" i="2"/>
  <c r="K10510" i="2"/>
  <c r="K451" i="2"/>
  <c r="K2580" i="2"/>
  <c r="K7439" i="2"/>
  <c r="K7296" i="2"/>
  <c r="K1737" i="2"/>
  <c r="K5937" i="2"/>
  <c r="K10739" i="2"/>
  <c r="K3049" i="2"/>
  <c r="K3480" i="2"/>
  <c r="K4111" i="2"/>
  <c r="K388" i="2"/>
  <c r="K1973" i="2"/>
  <c r="K9275" i="2"/>
  <c r="K3336" i="2"/>
  <c r="K6060" i="2"/>
  <c r="K8121" i="2"/>
  <c r="K10108" i="2"/>
  <c r="K4826" i="2"/>
  <c r="K646" i="2"/>
  <c r="K3850" i="2"/>
  <c r="K305" i="2"/>
  <c r="K4364" i="2"/>
  <c r="K2774" i="2"/>
  <c r="K5289" i="2"/>
  <c r="K2919" i="2"/>
  <c r="K2862" i="2"/>
  <c r="K1120" i="2"/>
  <c r="K3749" i="2"/>
  <c r="K3659" i="2"/>
  <c r="K10577" i="2"/>
  <c r="K2133" i="2"/>
  <c r="K789" i="2"/>
  <c r="K8908" i="2"/>
  <c r="K3985" i="2"/>
  <c r="K6815" i="2"/>
  <c r="K9096" i="2"/>
  <c r="K4942" i="2"/>
  <c r="K3422" i="2"/>
  <c r="K2134" i="2" l="1"/>
  <c r="K2775" i="2"/>
  <c r="K3050" i="2"/>
  <c r="K5359" i="2"/>
  <c r="K9810" i="2"/>
  <c r="K8957" i="2"/>
  <c r="K2412" i="2"/>
  <c r="K95" i="2"/>
  <c r="K6664" i="2"/>
  <c r="K8738" i="2"/>
  <c r="K3660" i="2"/>
  <c r="K2920" i="2"/>
  <c r="K4827" i="2"/>
  <c r="K2581" i="2"/>
  <c r="K1637" i="2"/>
  <c r="K1817" i="2"/>
  <c r="K510" i="2"/>
  <c r="K10109" i="2"/>
  <c r="K9276" i="2"/>
  <c r="K389" i="2"/>
  <c r="K1738" i="2"/>
  <c r="K10925" i="2"/>
  <c r="K5421" i="2"/>
  <c r="K8502" i="2"/>
  <c r="K9010" i="2"/>
  <c r="K4746" i="2"/>
  <c r="K981" i="2"/>
  <c r="K3572" i="2"/>
  <c r="K700" i="2"/>
  <c r="K9326" i="2"/>
  <c r="K5791" i="2"/>
  <c r="K244" i="2"/>
  <c r="K9440" i="2"/>
  <c r="K6427" i="2"/>
  <c r="K10385" i="2"/>
  <c r="K581" i="2"/>
  <c r="K8334" i="2"/>
  <c r="K4943" i="2"/>
  <c r="K10578" i="2"/>
  <c r="K4365" i="2"/>
  <c r="K647" i="2"/>
  <c r="K10740" i="2"/>
  <c r="K452" i="2"/>
  <c r="K10201" i="2"/>
  <c r="K8834" i="2"/>
  <c r="K846" i="2"/>
  <c r="K1271" i="2"/>
  <c r="K3986" i="2"/>
  <c r="K8122" i="2"/>
  <c r="K4112" i="2"/>
  <c r="K10511" i="2"/>
  <c r="K45" i="2"/>
  <c r="K1896" i="2"/>
  <c r="K5142" i="2"/>
  <c r="K6948" i="2"/>
  <c r="K3244" i="2"/>
  <c r="K1065" i="2"/>
  <c r="K1380" i="2"/>
  <c r="K1381" i="2"/>
  <c r="K5657" i="2"/>
  <c r="K3423" i="2"/>
  <c r="K9097" i="2"/>
  <c r="K3750" i="2"/>
  <c r="K2863" i="2"/>
  <c r="K306" i="2"/>
  <c r="K6061" i="2"/>
  <c r="K7297" i="2"/>
  <c r="K5221" i="2"/>
  <c r="K199" i="2"/>
  <c r="K200" i="2"/>
  <c r="K924" i="2"/>
  <c r="K6816" i="2"/>
  <c r="K790" i="2"/>
  <c r="K1121" i="2"/>
  <c r="K5290" i="2"/>
  <c r="K3851" i="2"/>
  <c r="K3337" i="2"/>
  <c r="K1974" i="2"/>
  <c r="K7440" i="2"/>
  <c r="K1224" i="2"/>
  <c r="K5549" i="2"/>
  <c r="K8785" i="2"/>
  <c r="K3159" i="2"/>
  <c r="K4618" i="2"/>
  <c r="K10643" i="2"/>
  <c r="K1426" i="2"/>
  <c r="K7641" i="2"/>
  <c r="K4224" i="2"/>
  <c r="K4511" i="2"/>
  <c r="K1687" i="2"/>
  <c r="K10327" i="2"/>
  <c r="K5052" i="2"/>
  <c r="K7902" i="2"/>
  <c r="K8909" i="2"/>
  <c r="K3481" i="2"/>
  <c r="K5938" i="2"/>
  <c r="K153" i="2"/>
  <c r="K7133" i="2"/>
  <c r="K7642" i="2" l="1"/>
  <c r="K5291" i="2"/>
  <c r="K4944" i="2"/>
  <c r="K9327" i="2"/>
  <c r="K4747" i="2"/>
  <c r="K5422" i="2"/>
  <c r="K9277" i="2"/>
  <c r="K511" i="2"/>
  <c r="K1638" i="2"/>
  <c r="K2921" i="2"/>
  <c r="K8739" i="2"/>
  <c r="K9811" i="2"/>
  <c r="K3051" i="2"/>
  <c r="K2776" i="2"/>
  <c r="K10741" i="2"/>
  <c r="K1122" i="2"/>
  <c r="K5222" i="2"/>
  <c r="K307" i="2"/>
  <c r="K5658" i="2"/>
  <c r="K10512" i="2"/>
  <c r="K3987" i="2"/>
  <c r="K4366" i="2"/>
  <c r="K6428" i="2"/>
  <c r="K9441" i="2"/>
  <c r="K701" i="2"/>
  <c r="K9011" i="2"/>
  <c r="K10926" i="2"/>
  <c r="K10110" i="2"/>
  <c r="K1818" i="2"/>
  <c r="K3661" i="2"/>
  <c r="K6665" i="2"/>
  <c r="K5360" i="2"/>
  <c r="K10328" i="2"/>
  <c r="K6817" i="2"/>
  <c r="K648" i="2"/>
  <c r="K1688" i="2"/>
  <c r="K1975" i="2"/>
  <c r="K925" i="2"/>
  <c r="K9098" i="2"/>
  <c r="K8123" i="2"/>
  <c r="K8335" i="2"/>
  <c r="K1066" i="2"/>
  <c r="K10202" i="2"/>
  <c r="K4225" i="2"/>
  <c r="K154" i="2"/>
  <c r="K155" i="2"/>
  <c r="K5053" i="2"/>
  <c r="K791" i="2"/>
  <c r="K3424" i="2"/>
  <c r="K5143" i="2"/>
  <c r="K1897" i="2"/>
  <c r="K245" i="2"/>
  <c r="K3573" i="2"/>
  <c r="K8503" i="2"/>
  <c r="K1739" i="2"/>
  <c r="K2582" i="2"/>
  <c r="K4828" i="2"/>
  <c r="K96" i="2"/>
  <c r="K2413" i="2"/>
  <c r="K2135" i="2"/>
  <c r="K3482" i="2"/>
  <c r="K5550" i="2"/>
  <c r="K46" i="2"/>
  <c r="K4619" i="2"/>
  <c r="K4512" i="2"/>
  <c r="K3160" i="2"/>
  <c r="K3338" i="2"/>
  <c r="K2864" i="2"/>
  <c r="K582" i="2"/>
  <c r="K7298" i="2"/>
  <c r="K6949" i="2"/>
  <c r="K847" i="2"/>
  <c r="K1427" i="2"/>
  <c r="K7134" i="2"/>
  <c r="K5939" i="2"/>
  <c r="K8910" i="2"/>
  <c r="K10644" i="2"/>
  <c r="K7441" i="2"/>
  <c r="K3751" i="2"/>
  <c r="K3245" i="2"/>
  <c r="K4113" i="2"/>
  <c r="K1272" i="2"/>
  <c r="K453" i="2"/>
  <c r="K10579" i="2"/>
  <c r="K5792" i="2"/>
  <c r="K390" i="2"/>
  <c r="K8958" i="2"/>
  <c r="K10386" i="2"/>
  <c r="K7903" i="2"/>
  <c r="K1225" i="2"/>
  <c r="K8786" i="2"/>
  <c r="K3852" i="2"/>
  <c r="K6062" i="2"/>
  <c r="K8835" i="2"/>
  <c r="K982" i="2"/>
  <c r="K8787" i="2" l="1"/>
  <c r="K7299" i="2"/>
  <c r="K10203" i="2"/>
  <c r="K6666" i="2"/>
  <c r="K1819" i="2"/>
  <c r="K9012" i="2"/>
  <c r="K9013" i="2"/>
  <c r="K6429" i="2"/>
  <c r="K3988" i="2"/>
  <c r="K1123" i="2"/>
  <c r="K2777" i="2"/>
  <c r="K2922" i="2"/>
  <c r="K9328" i="2"/>
  <c r="K10387" i="2"/>
  <c r="K4513" i="2"/>
  <c r="K1689" i="2"/>
  <c r="K3246" i="2"/>
  <c r="K3339" i="2"/>
  <c r="K3483" i="2"/>
  <c r="K3425" i="2"/>
  <c r="K1067" i="2"/>
  <c r="K8124" i="2"/>
  <c r="K649" i="2"/>
  <c r="K3662" i="2"/>
  <c r="K702" i="2"/>
  <c r="K4367" i="2"/>
  <c r="K10513" i="2"/>
  <c r="K5659" i="2"/>
  <c r="K3052" i="2"/>
  <c r="K9278" i="2"/>
  <c r="K5292" i="2"/>
  <c r="K5551" i="2"/>
  <c r="K5793" i="2"/>
  <c r="K8911" i="2"/>
  <c r="K2414" i="2"/>
  <c r="K8504" i="2"/>
  <c r="K8959" i="2"/>
  <c r="K1740" i="2"/>
  <c r="K5940" i="2"/>
  <c r="K3161" i="2"/>
  <c r="K47" i="2"/>
  <c r="K97" i="2"/>
  <c r="K4226" i="2"/>
  <c r="K926" i="2"/>
  <c r="K10111" i="2"/>
  <c r="K9442" i="2"/>
  <c r="K308" i="2"/>
  <c r="K9812" i="2"/>
  <c r="K1639" i="2"/>
  <c r="K5423" i="2"/>
  <c r="K4945" i="2"/>
  <c r="K7643" i="2"/>
  <c r="K983" i="2"/>
  <c r="K1226" i="2"/>
  <c r="K1227" i="2"/>
  <c r="K1273" i="2"/>
  <c r="K7442" i="2"/>
  <c r="K848" i="2"/>
  <c r="K2865" i="2"/>
  <c r="K2136" i="2"/>
  <c r="K3574" i="2"/>
  <c r="K1898" i="2"/>
  <c r="K10580" i="2"/>
  <c r="K2583" i="2"/>
  <c r="K9099" i="2"/>
  <c r="K6063" i="2"/>
  <c r="K3853" i="2"/>
  <c r="K7904" i="2"/>
  <c r="K3752" i="2"/>
  <c r="K7135" i="2"/>
  <c r="K583" i="2"/>
  <c r="K4620" i="2"/>
  <c r="K792" i="2"/>
  <c r="K1976" i="2"/>
  <c r="K6818" i="2"/>
  <c r="K10927" i="2"/>
  <c r="K5223" i="2"/>
  <c r="K10742" i="2"/>
  <c r="K8740" i="2"/>
  <c r="K8741" i="2"/>
  <c r="K512" i="2"/>
  <c r="K4748" i="2"/>
  <c r="K8836" i="2"/>
  <c r="K1428" i="2"/>
  <c r="K10329" i="2"/>
  <c r="K454" i="2"/>
  <c r="K391" i="2"/>
  <c r="K4114" i="2"/>
  <c r="K10645" i="2"/>
  <c r="K6950" i="2"/>
  <c r="K4829" i="2"/>
  <c r="K246" i="2"/>
  <c r="K5144" i="2"/>
  <c r="K5054" i="2"/>
  <c r="K8336" i="2"/>
  <c r="K5361" i="2"/>
  <c r="K5362" i="2" l="1"/>
  <c r="K247" i="2"/>
  <c r="K4115" i="2"/>
  <c r="K10330" i="2"/>
  <c r="K4749" i="2"/>
  <c r="K7136" i="2"/>
  <c r="K984" i="2"/>
  <c r="K5424" i="2"/>
  <c r="K4227" i="2"/>
  <c r="K98" i="2"/>
  <c r="K5941" i="2"/>
  <c r="K1741" i="2"/>
  <c r="K8505" i="2"/>
  <c r="K5293" i="2"/>
  <c r="K5660" i="2"/>
  <c r="K650" i="2"/>
  <c r="K3340" i="2"/>
  <c r="K3247" i="2"/>
  <c r="K4514" i="2"/>
  <c r="K9329" i="2"/>
  <c r="K2778" i="2"/>
  <c r="K3989" i="2"/>
  <c r="K6667" i="2"/>
  <c r="K8337" i="2"/>
  <c r="K4830" i="2"/>
  <c r="K392" i="2"/>
  <c r="K8837" i="2"/>
  <c r="K513" i="2"/>
  <c r="K10743" i="2"/>
  <c r="K6819" i="2"/>
  <c r="K793" i="2"/>
  <c r="K4621" i="2"/>
  <c r="K3753" i="2"/>
  <c r="K7905" i="2"/>
  <c r="K6064" i="2"/>
  <c r="K10581" i="2"/>
  <c r="K2137" i="2"/>
  <c r="K849" i="2"/>
  <c r="K1640" i="2"/>
  <c r="K9443" i="2"/>
  <c r="K48" i="2"/>
  <c r="K2415" i="2"/>
  <c r="K8912" i="2"/>
  <c r="K8913" i="2"/>
  <c r="K5552" i="2"/>
  <c r="K3053" i="2"/>
  <c r="K10514" i="2"/>
  <c r="K3663" i="2"/>
  <c r="K3426" i="2"/>
  <c r="K6430" i="2"/>
  <c r="K7300" i="2"/>
  <c r="K5055" i="2"/>
  <c r="K6951" i="2"/>
  <c r="K455" i="2"/>
  <c r="K5224" i="2"/>
  <c r="K10928" i="2"/>
  <c r="K1977" i="2"/>
  <c r="K3854" i="2"/>
  <c r="K9100" i="2"/>
  <c r="K1899" i="2"/>
  <c r="K7443" i="2"/>
  <c r="K7644" i="2"/>
  <c r="K309" i="2"/>
  <c r="K10112" i="2"/>
  <c r="K927" i="2"/>
  <c r="K3162" i="2"/>
  <c r="K5794" i="2"/>
  <c r="K9279" i="2"/>
  <c r="K4368" i="2"/>
  <c r="K8125" i="2"/>
  <c r="K3484" i="2"/>
  <c r="K1690" i="2"/>
  <c r="K10388" i="2"/>
  <c r="K2923" i="2"/>
  <c r="K1124" i="2"/>
  <c r="K10204" i="2"/>
  <c r="K10205" i="2"/>
  <c r="K5145" i="2"/>
  <c r="K10646" i="2"/>
  <c r="K1429" i="2"/>
  <c r="K584" i="2"/>
  <c r="K2584" i="2"/>
  <c r="K3575" i="2"/>
  <c r="K2866" i="2"/>
  <c r="K1274" i="2"/>
  <c r="K4946" i="2"/>
  <c r="K9813" i="2"/>
  <c r="K8960" i="2"/>
  <c r="K703" i="2"/>
  <c r="K1068" i="2"/>
  <c r="K1820" i="2"/>
  <c r="K8788" i="2"/>
  <c r="K8789" i="2"/>
  <c r="K585" i="2" l="1"/>
  <c r="K5146" i="2"/>
  <c r="K2924" i="2"/>
  <c r="K3485" i="2"/>
  <c r="K4369" i="2"/>
  <c r="K5795" i="2"/>
  <c r="K10113" i="2"/>
  <c r="K10114" i="2"/>
  <c r="K3855" i="2"/>
  <c r="K1978" i="2"/>
  <c r="K6431" i="2"/>
  <c r="K1641" i="2"/>
  <c r="K10582" i="2"/>
  <c r="K4622" i="2"/>
  <c r="K10744" i="2"/>
  <c r="K8338" i="2"/>
  <c r="K2779" i="2"/>
  <c r="K3341" i="2"/>
  <c r="K4750" i="2"/>
  <c r="K4116" i="2"/>
  <c r="K1821" i="2"/>
  <c r="K1069" i="2"/>
  <c r="K8961" i="2"/>
  <c r="K9814" i="2"/>
  <c r="K1275" i="2"/>
  <c r="K2585" i="2"/>
  <c r="K10389" i="2"/>
  <c r="K3163" i="2"/>
  <c r="K310" i="2"/>
  <c r="K1900" i="2"/>
  <c r="K10929" i="2"/>
  <c r="K456" i="2"/>
  <c r="K5056" i="2"/>
  <c r="K3664" i="2"/>
  <c r="K5553" i="2"/>
  <c r="K850" i="2"/>
  <c r="K6065" i="2"/>
  <c r="K794" i="2"/>
  <c r="K514" i="2"/>
  <c r="K393" i="2"/>
  <c r="K9330" i="2"/>
  <c r="K5661" i="2"/>
  <c r="K5942" i="2"/>
  <c r="K985" i="2"/>
  <c r="K4947" i="2"/>
  <c r="K2867" i="2"/>
  <c r="K10647" i="2"/>
  <c r="K1691" i="2"/>
  <c r="K8126" i="2"/>
  <c r="K9280" i="2"/>
  <c r="K5225" i="2"/>
  <c r="K7301" i="2"/>
  <c r="K10515" i="2"/>
  <c r="K9444" i="2"/>
  <c r="K9445" i="2"/>
  <c r="K2138" i="2"/>
  <c r="K7906" i="2"/>
  <c r="K6820" i="2"/>
  <c r="K8838" i="2"/>
  <c r="K8839" i="2"/>
  <c r="K6668" i="2"/>
  <c r="K4515" i="2"/>
  <c r="K8506" i="2"/>
  <c r="K99" i="2"/>
  <c r="K7137" i="2"/>
  <c r="K10331" i="2"/>
  <c r="K248" i="2"/>
  <c r="K704" i="2"/>
  <c r="K3576" i="2"/>
  <c r="K1430" i="2"/>
  <c r="K1125" i="2"/>
  <c r="K928" i="2"/>
  <c r="K7645" i="2"/>
  <c r="K7444" i="2"/>
  <c r="K9101" i="2"/>
  <c r="K6952" i="2"/>
  <c r="K3427" i="2"/>
  <c r="K3054" i="2"/>
  <c r="K2416" i="2"/>
  <c r="K49" i="2"/>
  <c r="K3754" i="2"/>
  <c r="K4831" i="2"/>
  <c r="K3990" i="2"/>
  <c r="K3248" i="2"/>
  <c r="K651" i="2"/>
  <c r="K5294" i="2"/>
  <c r="K1742" i="2"/>
  <c r="K4228" i="2"/>
  <c r="K5425" i="2"/>
  <c r="K5363" i="2"/>
  <c r="K4751" i="2" l="1"/>
  <c r="K3342" i="2"/>
  <c r="K10745" i="2"/>
  <c r="K1642" i="2"/>
  <c r="K1643" i="2"/>
  <c r="K4370" i="2"/>
  <c r="K1743" i="2"/>
  <c r="K3991" i="2"/>
  <c r="K3755" i="2"/>
  <c r="K50" i="2"/>
  <c r="K51" i="2"/>
  <c r="K929" i="2"/>
  <c r="K5226" i="2"/>
  <c r="K8127" i="2"/>
  <c r="K6066" i="2"/>
  <c r="K3164" i="2"/>
  <c r="K10390" i="2"/>
  <c r="K2780" i="2"/>
  <c r="K4623" i="2"/>
  <c r="K1979" i="2"/>
  <c r="K3486" i="2"/>
  <c r="K5364" i="2"/>
  <c r="K5295" i="2"/>
  <c r="K4832" i="2"/>
  <c r="K2417" i="2"/>
  <c r="K9102" i="2"/>
  <c r="K1126" i="2"/>
  <c r="K3577" i="2"/>
  <c r="K7138" i="2"/>
  <c r="K100" i="2"/>
  <c r="K4516" i="2"/>
  <c r="K6821" i="2"/>
  <c r="K1692" i="2"/>
  <c r="K986" i="2"/>
  <c r="K5662" i="2"/>
  <c r="K394" i="2"/>
  <c r="K851" i="2"/>
  <c r="K5554" i="2"/>
  <c r="K5057" i="2"/>
  <c r="K1901" i="2"/>
  <c r="K2586" i="2"/>
  <c r="K8962" i="2"/>
  <c r="K1822" i="2"/>
  <c r="K8339" i="2"/>
  <c r="K10583" i="2"/>
  <c r="K6432" i="2"/>
  <c r="K3856" i="2"/>
  <c r="K2925" i="2"/>
  <c r="K586" i="2"/>
  <c r="K5426" i="2"/>
  <c r="K652" i="2"/>
  <c r="K3055" i="2"/>
  <c r="K6953" i="2"/>
  <c r="K7445" i="2"/>
  <c r="K705" i="2"/>
  <c r="K249" i="2"/>
  <c r="K8507" i="2"/>
  <c r="K6669" i="2"/>
  <c r="K7907" i="2"/>
  <c r="K7302" i="2"/>
  <c r="K10648" i="2"/>
  <c r="K2868" i="2"/>
  <c r="K515" i="2"/>
  <c r="K3665" i="2"/>
  <c r="K457" i="2"/>
  <c r="K1276" i="2"/>
  <c r="K1277" i="2"/>
  <c r="K4117" i="2"/>
  <c r="K5796" i="2"/>
  <c r="K5147" i="2"/>
  <c r="K4229" i="2"/>
  <c r="K3249" i="2"/>
  <c r="K3428" i="2"/>
  <c r="K7646" i="2"/>
  <c r="K1431" i="2"/>
  <c r="K10332" i="2"/>
  <c r="K2139" i="2"/>
  <c r="K10516" i="2"/>
  <c r="K9281" i="2"/>
  <c r="K9282" i="2"/>
  <c r="K4948" i="2"/>
  <c r="K5943" i="2"/>
  <c r="K9331" i="2"/>
  <c r="K795" i="2"/>
  <c r="K10930" i="2"/>
  <c r="K311" i="2"/>
  <c r="K9815" i="2"/>
  <c r="K1070" i="2"/>
  <c r="K2140" i="2" l="1"/>
  <c r="K10333" i="2"/>
  <c r="K5148" i="2"/>
  <c r="K3666" i="2"/>
  <c r="K10649" i="2"/>
  <c r="K3056" i="2"/>
  <c r="K5427" i="2"/>
  <c r="K587" i="2"/>
  <c r="K6433" i="2"/>
  <c r="K2587" i="2"/>
  <c r="K5058" i="2"/>
  <c r="K5663" i="2"/>
  <c r="K101" i="2"/>
  <c r="K1127" i="2"/>
  <c r="K2418" i="2"/>
  <c r="K3165" i="2"/>
  <c r="K6067" i="2"/>
  <c r="K8128" i="2"/>
  <c r="K930" i="2"/>
  <c r="K3756" i="2"/>
  <c r="K10746" i="2"/>
  <c r="K1071" i="2"/>
  <c r="K312" i="2"/>
  <c r="K796" i="2"/>
  <c r="K7647" i="2"/>
  <c r="K5797" i="2"/>
  <c r="K4118" i="2"/>
  <c r="K7908" i="2"/>
  <c r="K250" i="2"/>
  <c r="K2926" i="2"/>
  <c r="K5555" i="2"/>
  <c r="K987" i="2"/>
  <c r="K7139" i="2"/>
  <c r="K5365" i="2"/>
  <c r="K3487" i="2"/>
  <c r="K4624" i="2"/>
  <c r="K3992" i="2"/>
  <c r="K3343" i="2"/>
  <c r="K9816" i="2"/>
  <c r="K10931" i="2"/>
  <c r="K9332" i="2"/>
  <c r="K4949" i="2"/>
  <c r="K3250" i="2"/>
  <c r="K516" i="2"/>
  <c r="K6670" i="2"/>
  <c r="K706" i="2"/>
  <c r="K7446" i="2"/>
  <c r="K10584" i="2"/>
  <c r="K1823" i="2"/>
  <c r="K852" i="2"/>
  <c r="K1693" i="2"/>
  <c r="K1694" i="2"/>
  <c r="K6822" i="2"/>
  <c r="K9103" i="2"/>
  <c r="K4833" i="2"/>
  <c r="K1980" i="2"/>
  <c r="K2781" i="2"/>
  <c r="K5227" i="2"/>
  <c r="K1744" i="2"/>
  <c r="K5944" i="2"/>
  <c r="K10517" i="2"/>
  <c r="K1432" i="2"/>
  <c r="K3429" i="2"/>
  <c r="K4230" i="2"/>
  <c r="K458" i="2"/>
  <c r="K2869" i="2"/>
  <c r="K7303" i="2"/>
  <c r="K8508" i="2"/>
  <c r="K6954" i="2"/>
  <c r="K653" i="2"/>
  <c r="K3857" i="2"/>
  <c r="K8340" i="2"/>
  <c r="K8963" i="2"/>
  <c r="K1902" i="2"/>
  <c r="K395" i="2"/>
  <c r="K4517" i="2"/>
  <c r="K3578" i="2"/>
  <c r="K5296" i="2"/>
  <c r="K10391" i="2"/>
  <c r="K4371" i="2"/>
  <c r="K4752" i="2"/>
  <c r="K8341" i="2" l="1"/>
  <c r="K6955" i="2"/>
  <c r="K2870" i="2"/>
  <c r="K1433" i="2"/>
  <c r="K5945" i="2"/>
  <c r="K6823" i="2"/>
  <c r="K6671" i="2"/>
  <c r="K10932" i="2"/>
  <c r="K5366" i="2"/>
  <c r="K7909" i="2"/>
  <c r="K313" i="2"/>
  <c r="K3166" i="2"/>
  <c r="K2588" i="2"/>
  <c r="K5428" i="2"/>
  <c r="K2141" i="2"/>
  <c r="K3579" i="2"/>
  <c r="K396" i="2"/>
  <c r="K3858" i="2"/>
  <c r="K1745" i="2"/>
  <c r="K5228" i="2"/>
  <c r="K4834" i="2"/>
  <c r="K1824" i="2"/>
  <c r="K3251" i="2"/>
  <c r="K9817" i="2"/>
  <c r="K3993" i="2"/>
  <c r="K4119" i="2"/>
  <c r="K1072" i="2"/>
  <c r="K3757" i="2"/>
  <c r="K8129" i="2"/>
  <c r="K2419" i="2"/>
  <c r="K3057" i="2"/>
  <c r="K10650" i="2"/>
  <c r="K4753" i="2"/>
  <c r="K4518" i="2"/>
  <c r="K1903" i="2"/>
  <c r="K8509" i="2"/>
  <c r="K459" i="2"/>
  <c r="K4231" i="2"/>
  <c r="K10518" i="2"/>
  <c r="K2782" i="2"/>
  <c r="K9104" i="2"/>
  <c r="K10585" i="2"/>
  <c r="K7447" i="2"/>
  <c r="K4950" i="2"/>
  <c r="K3344" i="2"/>
  <c r="K3345" i="2"/>
  <c r="K4625" i="2"/>
  <c r="K988" i="2"/>
  <c r="K7648" i="2"/>
  <c r="K10747" i="2"/>
  <c r="K931" i="2"/>
  <c r="K1128" i="2"/>
  <c r="K5664" i="2"/>
  <c r="K6434" i="2"/>
  <c r="K4372" i="2"/>
  <c r="K10392" i="2"/>
  <c r="K5297" i="2"/>
  <c r="K8964" i="2"/>
  <c r="K8965" i="2"/>
  <c r="K654" i="2"/>
  <c r="K7304" i="2"/>
  <c r="K3430" i="2"/>
  <c r="K1981" i="2"/>
  <c r="K853" i="2"/>
  <c r="K707" i="2"/>
  <c r="K517" i="2"/>
  <c r="K9333" i="2"/>
  <c r="K3488" i="2"/>
  <c r="K7140" i="2"/>
  <c r="K5556" i="2"/>
  <c r="K2927" i="2"/>
  <c r="K251" i="2"/>
  <c r="K5798" i="2"/>
  <c r="K797" i="2"/>
  <c r="K6068" i="2"/>
  <c r="K102" i="2"/>
  <c r="K5059" i="2"/>
  <c r="K588" i="2"/>
  <c r="K3667" i="2"/>
  <c r="K5149" i="2"/>
  <c r="K10334" i="2"/>
  <c r="K10335" i="2" l="1"/>
  <c r="K589" i="2"/>
  <c r="K6069" i="2"/>
  <c r="K2928" i="2"/>
  <c r="K3431" i="2"/>
  <c r="K5665" i="2"/>
  <c r="K932" i="2"/>
  <c r="K989" i="2"/>
  <c r="K460" i="2"/>
  <c r="K4519" i="2"/>
  <c r="K4754" i="2"/>
  <c r="K10651" i="2"/>
  <c r="K2420" i="2"/>
  <c r="K1073" i="2"/>
  <c r="K9818" i="2"/>
  <c r="K3859" i="2"/>
  <c r="K6824" i="2"/>
  <c r="K2871" i="2"/>
  <c r="K5150" i="2"/>
  <c r="K5060" i="2"/>
  <c r="K5799" i="2"/>
  <c r="K5557" i="2"/>
  <c r="K854" i="2"/>
  <c r="K4373" i="2"/>
  <c r="K1129" i="2"/>
  <c r="K10748" i="2"/>
  <c r="K9105" i="2"/>
  <c r="K8510" i="2"/>
  <c r="K3058" i="2"/>
  <c r="K5229" i="2"/>
  <c r="K397" i="2"/>
  <c r="K314" i="2"/>
  <c r="K7910" i="2"/>
  <c r="K5367" i="2"/>
  <c r="K10933" i="2"/>
  <c r="K6672" i="2"/>
  <c r="K5946" i="2"/>
  <c r="K6956" i="2"/>
  <c r="K3668" i="2"/>
  <c r="K103" i="2"/>
  <c r="K7141" i="2"/>
  <c r="K518" i="2"/>
  <c r="K7305" i="2"/>
  <c r="K5298" i="2"/>
  <c r="K4626" i="2"/>
  <c r="K4951" i="2"/>
  <c r="K7448" i="2"/>
  <c r="K2783" i="2"/>
  <c r="K10519" i="2"/>
  <c r="K8130" i="2"/>
  <c r="K3252" i="2"/>
  <c r="K1825" i="2"/>
  <c r="K1746" i="2"/>
  <c r="K3580" i="2"/>
  <c r="K2142" i="2"/>
  <c r="K5429" i="2"/>
  <c r="K3167" i="2"/>
  <c r="K1434" i="2"/>
  <c r="K8342" i="2"/>
  <c r="K798" i="2"/>
  <c r="K252" i="2"/>
  <c r="K3489" i="2"/>
  <c r="K9334" i="2"/>
  <c r="K9335" i="2"/>
  <c r="K708" i="2"/>
  <c r="K1982" i="2"/>
  <c r="K655" i="2"/>
  <c r="K656" i="2"/>
  <c r="K10393" i="2"/>
  <c r="K6435" i="2"/>
  <c r="K7649" i="2"/>
  <c r="K10586" i="2"/>
  <c r="K4232" i="2"/>
  <c r="K1904" i="2"/>
  <c r="K3758" i="2"/>
  <c r="K4120" i="2"/>
  <c r="K3994" i="2"/>
  <c r="K4835" i="2"/>
  <c r="K2589" i="2"/>
  <c r="K4836" i="2" l="1"/>
  <c r="K4121" i="2"/>
  <c r="K10587" i="2"/>
  <c r="K7650" i="2"/>
  <c r="K10394" i="2"/>
  <c r="K709" i="2"/>
  <c r="K799" i="2"/>
  <c r="K3581" i="2"/>
  <c r="K3253" i="2"/>
  <c r="K8131" i="2"/>
  <c r="K4952" i="2"/>
  <c r="K7306" i="2"/>
  <c r="K104" i="2"/>
  <c r="K5947" i="2"/>
  <c r="K5368" i="2"/>
  <c r="K5230" i="2"/>
  <c r="K9106" i="2"/>
  <c r="K10749" i="2"/>
  <c r="K2872" i="2"/>
  <c r="K10652" i="2"/>
  <c r="K990" i="2"/>
  <c r="K3759" i="2"/>
  <c r="K1905" i="2"/>
  <c r="K8343" i="2"/>
  <c r="K3168" i="2"/>
  <c r="K10520" i="2"/>
  <c r="K4627" i="2"/>
  <c r="K7142" i="2"/>
  <c r="K3669" i="2"/>
  <c r="K7911" i="2"/>
  <c r="K1130" i="2"/>
  <c r="K5061" i="2"/>
  <c r="K4755" i="2"/>
  <c r="K6070" i="2"/>
  <c r="K3995" i="2"/>
  <c r="K4233" i="2"/>
  <c r="K6436" i="2"/>
  <c r="K3490" i="2"/>
  <c r="K1435" i="2"/>
  <c r="K1436" i="2"/>
  <c r="K5430" i="2"/>
  <c r="K1747" i="2"/>
  <c r="K2784" i="2"/>
  <c r="K6673" i="2"/>
  <c r="K315" i="2"/>
  <c r="K398" i="2"/>
  <c r="K8511" i="2"/>
  <c r="K5558" i="2"/>
  <c r="K5151" i="2"/>
  <c r="K6825" i="2"/>
  <c r="K1074" i="2"/>
  <c r="K4520" i="2"/>
  <c r="K933" i="2"/>
  <c r="K3432" i="2"/>
  <c r="K590" i="2"/>
  <c r="K2590" i="2"/>
  <c r="K1983" i="2"/>
  <c r="K253" i="2"/>
  <c r="K2143" i="2"/>
  <c r="K1826" i="2"/>
  <c r="K7449" i="2"/>
  <c r="K5299" i="2"/>
  <c r="K519" i="2"/>
  <c r="K6957" i="2"/>
  <c r="K10934" i="2"/>
  <c r="K3059" i="2"/>
  <c r="K4374" i="2"/>
  <c r="K855" i="2"/>
  <c r="K5800" i="2"/>
  <c r="K3860" i="2"/>
  <c r="K9819" i="2"/>
  <c r="K2421" i="2"/>
  <c r="K461" i="2"/>
  <c r="K5666" i="2"/>
  <c r="K2929" i="2"/>
  <c r="K10336" i="2"/>
  <c r="K10337" i="2" l="1"/>
  <c r="K3861" i="2"/>
  <c r="K5801" i="2"/>
  <c r="K520" i="2"/>
  <c r="K1984" i="2"/>
  <c r="K3433" i="2"/>
  <c r="K1075" i="2"/>
  <c r="K1076" i="2"/>
  <c r="K6826" i="2"/>
  <c r="K2785" i="2"/>
  <c r="K5431" i="2"/>
  <c r="K3491" i="2"/>
  <c r="K4234" i="2"/>
  <c r="K4756" i="2"/>
  <c r="K8344" i="2"/>
  <c r="K1906" i="2"/>
  <c r="K10653" i="2"/>
  <c r="K5948" i="2"/>
  <c r="K3254" i="2"/>
  <c r="K7651" i="2"/>
  <c r="K4837" i="2"/>
  <c r="K2930" i="2"/>
  <c r="K462" i="2"/>
  <c r="K856" i="2"/>
  <c r="K3060" i="2"/>
  <c r="K10935" i="2"/>
  <c r="K5300" i="2"/>
  <c r="K934" i="2"/>
  <c r="K5152" i="2"/>
  <c r="K399" i="2"/>
  <c r="K1131" i="2"/>
  <c r="K3670" i="2"/>
  <c r="K4628" i="2"/>
  <c r="K3760" i="2"/>
  <c r="K2873" i="2"/>
  <c r="K10750" i="2"/>
  <c r="K5231" i="2"/>
  <c r="K105" i="2"/>
  <c r="K4953" i="2"/>
  <c r="K3582" i="2"/>
  <c r="K800" i="2"/>
  <c r="K10588" i="2"/>
  <c r="K2422" i="2"/>
  <c r="K4375" i="2"/>
  <c r="K6958" i="2"/>
  <c r="K1827" i="2"/>
  <c r="K591" i="2"/>
  <c r="K5559" i="2"/>
  <c r="K8512" i="2"/>
  <c r="K316" i="2"/>
  <c r="K6437" i="2"/>
  <c r="K3996" i="2"/>
  <c r="K5062" i="2"/>
  <c r="K7143" i="2"/>
  <c r="K10521" i="2"/>
  <c r="K3169" i="2"/>
  <c r="K991" i="2"/>
  <c r="K9107" i="2"/>
  <c r="K710" i="2"/>
  <c r="K5667" i="2"/>
  <c r="K9820" i="2"/>
  <c r="K7450" i="2"/>
  <c r="K2144" i="2"/>
  <c r="K254" i="2"/>
  <c r="K2591" i="2"/>
  <c r="K4521" i="2"/>
  <c r="K6674" i="2"/>
  <c r="K1748" i="2"/>
  <c r="K6071" i="2"/>
  <c r="K7912" i="2"/>
  <c r="K5369" i="2"/>
  <c r="K7307" i="2"/>
  <c r="K8132" i="2"/>
  <c r="K10395" i="2"/>
  <c r="K4122" i="2"/>
  <c r="K9108" i="2" l="1"/>
  <c r="K10522" i="2"/>
  <c r="K6438" i="2"/>
  <c r="K8513" i="2"/>
  <c r="K592" i="2"/>
  <c r="K1828" i="2"/>
  <c r="K4376" i="2"/>
  <c r="K10589" i="2"/>
  <c r="K106" i="2"/>
  <c r="K857" i="2"/>
  <c r="K4838" i="2"/>
  <c r="K1907" i="2"/>
  <c r="K5432" i="2"/>
  <c r="K5802" i="2"/>
  <c r="K4123" i="2"/>
  <c r="K7308" i="2"/>
  <c r="K7913" i="2"/>
  <c r="K2145" i="2"/>
  <c r="K7144" i="2"/>
  <c r="K5560" i="2"/>
  <c r="K2423" i="2"/>
  <c r="K801" i="2"/>
  <c r="K802" i="2"/>
  <c r="K5232" i="2"/>
  <c r="K1132" i="2"/>
  <c r="K5153" i="2"/>
  <c r="K5301" i="2"/>
  <c r="K7652" i="2"/>
  <c r="K5949" i="2"/>
  <c r="K10654" i="2"/>
  <c r="K8345" i="2"/>
  <c r="K2786" i="2"/>
  <c r="K6827" i="2"/>
  <c r="K521" i="2"/>
  <c r="K3862" i="2"/>
  <c r="K10396" i="2"/>
  <c r="K5370" i="2"/>
  <c r="K6072" i="2"/>
  <c r="K1749" i="2"/>
  <c r="K2592" i="2"/>
  <c r="K7451" i="2"/>
  <c r="K6959" i="2"/>
  <c r="K3583" i="2"/>
  <c r="K10751" i="2"/>
  <c r="K4629" i="2"/>
  <c r="K10936" i="2"/>
  <c r="K463" i="2"/>
  <c r="K4235" i="2"/>
  <c r="K1985" i="2"/>
  <c r="K9821" i="2"/>
  <c r="K9822" i="2"/>
  <c r="K711" i="2"/>
  <c r="K992" i="2"/>
  <c r="K3170" i="2"/>
  <c r="K5063" i="2"/>
  <c r="K3997" i="2"/>
  <c r="K317" i="2"/>
  <c r="K4954" i="2"/>
  <c r="K2874" i="2"/>
  <c r="K3761" i="2"/>
  <c r="K3671" i="2"/>
  <c r="K400" i="2"/>
  <c r="K935" i="2"/>
  <c r="K936" i="2"/>
  <c r="K3061" i="2"/>
  <c r="K2931" i="2"/>
  <c r="K3255" i="2"/>
  <c r="K4757" i="2"/>
  <c r="K3492" i="2"/>
  <c r="K3434" i="2"/>
  <c r="K10338" i="2"/>
  <c r="K8133" i="2"/>
  <c r="K6675" i="2"/>
  <c r="K4522" i="2"/>
  <c r="K255" i="2"/>
  <c r="K5668" i="2"/>
  <c r="K256" i="2" l="1"/>
  <c r="K8134" i="2"/>
  <c r="K3256" i="2"/>
  <c r="K3672" i="2"/>
  <c r="K318" i="2"/>
  <c r="K2593" i="2"/>
  <c r="K2787" i="2"/>
  <c r="K10655" i="2"/>
  <c r="K5302" i="2"/>
  <c r="K5233" i="2"/>
  <c r="K7145" i="2"/>
  <c r="K5803" i="2"/>
  <c r="K5433" i="2"/>
  <c r="K107" i="2"/>
  <c r="K593" i="2"/>
  <c r="K10523" i="2"/>
  <c r="K4758" i="2"/>
  <c r="K993" i="2"/>
  <c r="K1986" i="2"/>
  <c r="K464" i="2"/>
  <c r="K6960" i="2"/>
  <c r="K10397" i="2"/>
  <c r="K6676" i="2"/>
  <c r="K3435" i="2"/>
  <c r="K3436" i="2"/>
  <c r="K2932" i="2"/>
  <c r="K3762" i="2"/>
  <c r="K3998" i="2"/>
  <c r="K10752" i="2"/>
  <c r="K3863" i="2"/>
  <c r="K5950" i="2"/>
  <c r="K1133" i="2"/>
  <c r="K5561" i="2"/>
  <c r="K10590" i="2"/>
  <c r="K8514" i="2"/>
  <c r="K4523" i="2"/>
  <c r="K401" i="2"/>
  <c r="K10937" i="2"/>
  <c r="K2875" i="2"/>
  <c r="K2876" i="2"/>
  <c r="K5064" i="2"/>
  <c r="K4236" i="2"/>
  <c r="K3584" i="2"/>
  <c r="K1750" i="2"/>
  <c r="K522" i="2"/>
  <c r="K7653" i="2"/>
  <c r="K5154" i="2"/>
  <c r="K2424" i="2"/>
  <c r="K2146" i="2"/>
  <c r="K7309" i="2"/>
  <c r="K4839" i="2"/>
  <c r="K4377" i="2"/>
  <c r="K6439" i="2"/>
  <c r="K9109" i="2"/>
  <c r="K5669" i="2"/>
  <c r="K10339" i="2"/>
  <c r="K10340" i="2"/>
  <c r="K712" i="2"/>
  <c r="K3493" i="2"/>
  <c r="K4955" i="2"/>
  <c r="K3171" i="2"/>
  <c r="K7452" i="2"/>
  <c r="K5371" i="2"/>
  <c r="K6828" i="2"/>
  <c r="K8346" i="2"/>
  <c r="K7914" i="2"/>
  <c r="K4124" i="2"/>
  <c r="K1908" i="2"/>
  <c r="K858" i="2"/>
  <c r="K1829" i="2"/>
  <c r="K3062" i="2"/>
  <c r="K4630" i="2"/>
  <c r="K6073" i="2"/>
  <c r="K6440" i="2" l="1"/>
  <c r="K2147" i="2"/>
  <c r="K4524" i="2"/>
  <c r="K5951" i="2"/>
  <c r="K3999" i="2"/>
  <c r="K6961" i="2"/>
  <c r="K994" i="2"/>
  <c r="K10524" i="2"/>
  <c r="K10656" i="2"/>
  <c r="K3257" i="2"/>
  <c r="K1830" i="2"/>
  <c r="K1909" i="2"/>
  <c r="K5372" i="2"/>
  <c r="K5155" i="2"/>
  <c r="K4631" i="2"/>
  <c r="K7654" i="2"/>
  <c r="K5065" i="2"/>
  <c r="K5562" i="2"/>
  <c r="K3763" i="2"/>
  <c r="K6677" i="2"/>
  <c r="K465" i="2"/>
  <c r="K466" i="2"/>
  <c r="K594" i="2"/>
  <c r="K5234" i="2"/>
  <c r="K2788" i="2"/>
  <c r="K6074" i="2"/>
  <c r="K7453" i="2"/>
  <c r="K3494" i="2"/>
  <c r="K4378" i="2"/>
  <c r="K3585" i="2"/>
  <c r="K10938" i="2"/>
  <c r="K3063" i="2"/>
  <c r="K4125" i="2"/>
  <c r="K8347" i="2"/>
  <c r="K3172" i="2"/>
  <c r="K5670" i="2"/>
  <c r="K7310" i="2"/>
  <c r="K523" i="2"/>
  <c r="K402" i="2"/>
  <c r="K3864" i="2"/>
  <c r="K2933" i="2"/>
  <c r="K10398" i="2"/>
  <c r="K1987" i="2"/>
  <c r="K4759" i="2"/>
  <c r="K108" i="2"/>
  <c r="K109" i="2"/>
  <c r="K5434" i="2"/>
  <c r="K319" i="2"/>
  <c r="K8135" i="2"/>
  <c r="K713" i="2"/>
  <c r="K8515" i="2"/>
  <c r="K1134" i="2"/>
  <c r="K859" i="2"/>
  <c r="K6829" i="2"/>
  <c r="K4956" i="2"/>
  <c r="K9110" i="2"/>
  <c r="K1751" i="2"/>
  <c r="K10591" i="2"/>
  <c r="K10753" i="2"/>
  <c r="K5804" i="2"/>
  <c r="K7146" i="2"/>
  <c r="K5303" i="2"/>
  <c r="K2594" i="2"/>
  <c r="K3673" i="2"/>
  <c r="K257" i="2"/>
  <c r="K7915" i="2"/>
  <c r="K4840" i="2"/>
  <c r="K2425" i="2"/>
  <c r="K4237" i="2"/>
  <c r="K258" i="2" l="1"/>
  <c r="K10754" i="2"/>
  <c r="K8136" i="2"/>
  <c r="K4760" i="2"/>
  <c r="K4126" i="2"/>
  <c r="K3586" i="2"/>
  <c r="K6678" i="2"/>
  <c r="K5563" i="2"/>
  <c r="K5066" i="2"/>
  <c r="K4632" i="2"/>
  <c r="K5156" i="2"/>
  <c r="K3258" i="2"/>
  <c r="K995" i="2"/>
  <c r="K2148" i="2"/>
  <c r="K10592" i="2"/>
  <c r="K6830" i="2"/>
  <c r="K5671" i="2"/>
  <c r="K3064" i="2"/>
  <c r="K7916" i="2"/>
  <c r="K7147" i="2"/>
  <c r="K9111" i="2"/>
  <c r="K3495" i="2"/>
  <c r="K2789" i="2"/>
  <c r="K3764" i="2"/>
  <c r="K7655" i="2"/>
  <c r="K5373" i="2"/>
  <c r="K6962" i="2"/>
  <c r="K4525" i="2"/>
  <c r="K6441" i="2"/>
  <c r="K5304" i="2"/>
  <c r="K4841" i="2"/>
  <c r="K3674" i="2"/>
  <c r="K1135" i="2"/>
  <c r="K320" i="2"/>
  <c r="K1988" i="2"/>
  <c r="K403" i="2"/>
  <c r="K6075" i="2"/>
  <c r="K595" i="2"/>
  <c r="K5805" i="2"/>
  <c r="K8516" i="2"/>
  <c r="K5435" i="2"/>
  <c r="K3865" i="2"/>
  <c r="K3173" i="2"/>
  <c r="K7454" i="2"/>
  <c r="K1910" i="2"/>
  <c r="K5952" i="2"/>
  <c r="K860" i="2"/>
  <c r="K714" i="2"/>
  <c r="K10399" i="2"/>
  <c r="K524" i="2"/>
  <c r="K4379" i="2"/>
  <c r="K5235" i="2"/>
  <c r="K2426" i="2"/>
  <c r="K4238" i="2"/>
  <c r="K4957" i="2"/>
  <c r="K8348" i="2"/>
  <c r="K10939" i="2"/>
  <c r="K1831" i="2"/>
  <c r="K10657" i="2"/>
  <c r="K10525" i="2"/>
  <c r="K4000" i="2"/>
  <c r="K2595" i="2"/>
  <c r="K1752" i="2"/>
  <c r="K2934" i="2"/>
  <c r="K7311" i="2"/>
  <c r="K2596" i="2" l="1"/>
  <c r="K10526" i="2"/>
  <c r="K2427" i="2"/>
  <c r="K715" i="2"/>
  <c r="K8517" i="2"/>
  <c r="K5305" i="2"/>
  <c r="K5374" i="2"/>
  <c r="K3765" i="2"/>
  <c r="K7917" i="2"/>
  <c r="K10593" i="2"/>
  <c r="K3259" i="2"/>
  <c r="K525" i="2"/>
  <c r="K3174" i="2"/>
  <c r="K321" i="2"/>
  <c r="K2935" i="2"/>
  <c r="K5236" i="2"/>
  <c r="K861" i="2"/>
  <c r="K5953" i="2"/>
  <c r="K3866" i="2"/>
  <c r="K6963" i="2"/>
  <c r="K2790" i="2"/>
  <c r="K9112" i="2"/>
  <c r="K3065" i="2"/>
  <c r="K5067" i="2"/>
  <c r="K4761" i="2"/>
  <c r="K10658" i="2"/>
  <c r="K10400" i="2"/>
  <c r="K10401" i="2"/>
  <c r="K1911" i="2"/>
  <c r="K7312" i="2"/>
  <c r="K1832" i="2"/>
  <c r="K10940" i="2"/>
  <c r="K4380" i="2"/>
  <c r="K5436" i="2"/>
  <c r="K596" i="2"/>
  <c r="K1136" i="2"/>
  <c r="K6442" i="2"/>
  <c r="K3496" i="2"/>
  <c r="K5672" i="2"/>
  <c r="K996" i="2"/>
  <c r="K5157" i="2"/>
  <c r="K5564" i="2"/>
  <c r="K3587" i="2"/>
  <c r="K8137" i="2"/>
  <c r="K10755" i="2"/>
  <c r="K1753" i="2"/>
  <c r="K7455" i="2"/>
  <c r="K404" i="2"/>
  <c r="K3675" i="2"/>
  <c r="K7656" i="2"/>
  <c r="K8349" i="2"/>
  <c r="K4239" i="2"/>
  <c r="K5806" i="2"/>
  <c r="K6076" i="2"/>
  <c r="K1989" i="2"/>
  <c r="K4842" i="2"/>
  <c r="K4526" i="2"/>
  <c r="K7148" i="2"/>
  <c r="K6831" i="2"/>
  <c r="K2149" i="2"/>
  <c r="K4633" i="2"/>
  <c r="K6679" i="2"/>
  <c r="K4127" i="2"/>
  <c r="K259" i="2"/>
  <c r="K4001" i="2"/>
  <c r="K4958" i="2"/>
  <c r="K4634" i="2" l="1"/>
  <c r="K5807" i="2"/>
  <c r="K405" i="2"/>
  <c r="K5565" i="2"/>
  <c r="K3066" i="2"/>
  <c r="K6964" i="2"/>
  <c r="K3867" i="2"/>
  <c r="K5237" i="2"/>
  <c r="K2936" i="2"/>
  <c r="K10594" i="2"/>
  <c r="K5306" i="2"/>
  <c r="K1137" i="2"/>
  <c r="K1833" i="2"/>
  <c r="K4959" i="2"/>
  <c r="K4843" i="2"/>
  <c r="K10756" i="2"/>
  <c r="K5673" i="2"/>
  <c r="K597" i="2"/>
  <c r="K4762" i="2"/>
  <c r="K9113" i="2"/>
  <c r="K3175" i="2"/>
  <c r="K526" i="2"/>
  <c r="K260" i="2"/>
  <c r="K261" i="2"/>
  <c r="K5158" i="2"/>
  <c r="K3497" i="2"/>
  <c r="K2150" i="2"/>
  <c r="K7657" i="2"/>
  <c r="K1754" i="2"/>
  <c r="K997" i="2"/>
  <c r="K5437" i="2"/>
  <c r="K3260" i="2"/>
  <c r="K3766" i="2"/>
  <c r="K716" i="2"/>
  <c r="K10527" i="2"/>
  <c r="K4128" i="2"/>
  <c r="K1990" i="2"/>
  <c r="K4240" i="2"/>
  <c r="K7456" i="2"/>
  <c r="K8138" i="2"/>
  <c r="K4381" i="2"/>
  <c r="K1912" i="2"/>
  <c r="K5954" i="2"/>
  <c r="K4002" i="2"/>
  <c r="K6680" i="2"/>
  <c r="K3676" i="2"/>
  <c r="K3588" i="2"/>
  <c r="K7313" i="2"/>
  <c r="K2791" i="2"/>
  <c r="K862" i="2"/>
  <c r="K322" i="2"/>
  <c r="K7918" i="2"/>
  <c r="K5375" i="2"/>
  <c r="K8518" i="2"/>
  <c r="K2428" i="2"/>
  <c r="K2597" i="2"/>
  <c r="K7149" i="2"/>
  <c r="K6832" i="2"/>
  <c r="K4527" i="2"/>
  <c r="K6077" i="2"/>
  <c r="K8350" i="2"/>
  <c r="K6443" i="2"/>
  <c r="K10941" i="2"/>
  <c r="K10659" i="2"/>
  <c r="K5068" i="2"/>
  <c r="K1913" i="2" l="1"/>
  <c r="K4241" i="2"/>
  <c r="K10528" i="2"/>
  <c r="K5438" i="2"/>
  <c r="K3498" i="2"/>
  <c r="K4763" i="2"/>
  <c r="K5674" i="2"/>
  <c r="K4844" i="2"/>
  <c r="K1834" i="2"/>
  <c r="K2937" i="2"/>
  <c r="K3067" i="2"/>
  <c r="K406" i="2"/>
  <c r="K407" i="2"/>
  <c r="K863" i="2"/>
  <c r="K6833" i="2"/>
  <c r="K7919" i="2"/>
  <c r="K2792" i="2"/>
  <c r="K5955" i="2"/>
  <c r="K1991" i="2"/>
  <c r="K3261" i="2"/>
  <c r="K2151" i="2"/>
  <c r="K5159" i="2"/>
  <c r="K10757" i="2"/>
  <c r="K4960" i="2"/>
  <c r="K1138" i="2"/>
  <c r="K1139" i="2"/>
  <c r="K5307" i="2"/>
  <c r="K5238" i="2"/>
  <c r="K2598" i="2"/>
  <c r="K7314" i="2"/>
  <c r="K6681" i="2"/>
  <c r="K8139" i="2"/>
  <c r="K717" i="2"/>
  <c r="K998" i="2"/>
  <c r="K3589" i="2"/>
  <c r="K5069" i="2"/>
  <c r="K3677" i="2"/>
  <c r="K1755" i="2"/>
  <c r="K527" i="2"/>
  <c r="K3868" i="2"/>
  <c r="K5566" i="2"/>
  <c r="K5808" i="2"/>
  <c r="K8351" i="2"/>
  <c r="K2429" i="2"/>
  <c r="K323" i="2"/>
  <c r="K4382" i="2"/>
  <c r="K4129" i="2"/>
  <c r="K5376" i="2"/>
  <c r="K5377" i="2"/>
  <c r="K10942" i="2"/>
  <c r="K10660" i="2"/>
  <c r="K6078" i="2"/>
  <c r="K8519" i="2"/>
  <c r="K9114" i="2"/>
  <c r="K598" i="2"/>
  <c r="K10595" i="2"/>
  <c r="K6965" i="2"/>
  <c r="K4635" i="2"/>
  <c r="K4528" i="2"/>
  <c r="K4003" i="2"/>
  <c r="K6444" i="2"/>
  <c r="K7150" i="2"/>
  <c r="K7457" i="2"/>
  <c r="K3767" i="2"/>
  <c r="K7658" i="2"/>
  <c r="K3176" i="2"/>
  <c r="K4130" i="2" l="1"/>
  <c r="K6445" i="2"/>
  <c r="K10661" i="2"/>
  <c r="K10662" i="2"/>
  <c r="K5567" i="2"/>
  <c r="K528" i="2"/>
  <c r="K999" i="2"/>
  <c r="K2599" i="2"/>
  <c r="K5308" i="2"/>
  <c r="K864" i="2"/>
  <c r="K3499" i="2"/>
  <c r="K4242" i="2"/>
  <c r="K4529" i="2"/>
  <c r="K8520" i="2"/>
  <c r="K8352" i="2"/>
  <c r="K4004" i="2"/>
  <c r="K599" i="2"/>
  <c r="K10758" i="2"/>
  <c r="K2793" i="2"/>
  <c r="K3068" i="2"/>
  <c r="K5675" i="2"/>
  <c r="K1914" i="2"/>
  <c r="K3768" i="2"/>
  <c r="K7458" i="2"/>
  <c r="K6966" i="2"/>
  <c r="K10943" i="2"/>
  <c r="K1756" i="2"/>
  <c r="K6682" i="2"/>
  <c r="K3262" i="2"/>
  <c r="K7151" i="2"/>
  <c r="K3869" i="2"/>
  <c r="K3678" i="2"/>
  <c r="K5070" i="2"/>
  <c r="K718" i="2"/>
  <c r="K7315" i="2"/>
  <c r="K5239" i="2"/>
  <c r="K5160" i="2"/>
  <c r="K1992" i="2"/>
  <c r="K7920" i="2"/>
  <c r="K2938" i="2"/>
  <c r="K1835" i="2"/>
  <c r="K4764" i="2"/>
  <c r="K7659" i="2"/>
  <c r="K9115" i="2"/>
  <c r="K324" i="2"/>
  <c r="K10596" i="2"/>
  <c r="K2430" i="2"/>
  <c r="K3590" i="2"/>
  <c r="K8140" i="2"/>
  <c r="K4961" i="2"/>
  <c r="K2152" i="2"/>
  <c r="K5956" i="2"/>
  <c r="K6834" i="2"/>
  <c r="K4845" i="2"/>
  <c r="K5439" i="2"/>
  <c r="K10529" i="2"/>
  <c r="K3177" i="2"/>
  <c r="K4636" i="2"/>
  <c r="K6079" i="2"/>
  <c r="K4383" i="2"/>
  <c r="K5809" i="2"/>
  <c r="K3591" i="2" l="1"/>
  <c r="K3679" i="2"/>
  <c r="K10530" i="2"/>
  <c r="K2153" i="2"/>
  <c r="K1993" i="2"/>
  <c r="K5071" i="2"/>
  <c r="K3263" i="2"/>
  <c r="K1915" i="2"/>
  <c r="K5676" i="2"/>
  <c r="K4530" i="2"/>
  <c r="K865" i="2"/>
  <c r="K529" i="2"/>
  <c r="K6446" i="2"/>
  <c r="K5440" i="2"/>
  <c r="K2939" i="2"/>
  <c r="K4384" i="2"/>
  <c r="K6080" i="2"/>
  <c r="K3178" i="2"/>
  <c r="K4846" i="2"/>
  <c r="K8141" i="2"/>
  <c r="K325" i="2"/>
  <c r="K1836" i="2"/>
  <c r="K2794" i="2"/>
  <c r="K5810" i="2"/>
  <c r="K4962" i="2"/>
  <c r="K7316" i="2"/>
  <c r="K7459" i="2"/>
  <c r="K600" i="2"/>
  <c r="K8353" i="2"/>
  <c r="K4243" i="2"/>
  <c r="K5309" i="2"/>
  <c r="K1000" i="2"/>
  <c r="K9116" i="2"/>
  <c r="K9117" i="2"/>
  <c r="K6835" i="2"/>
  <c r="K719" i="2"/>
  <c r="K3870" i="2"/>
  <c r="K1757" i="2"/>
  <c r="K3769" i="2"/>
  <c r="K3069" i="2"/>
  <c r="K10759" i="2"/>
  <c r="K4005" i="2"/>
  <c r="K5568" i="2"/>
  <c r="K4131" i="2"/>
  <c r="K10597" i="2"/>
  <c r="K7660" i="2"/>
  <c r="K2431" i="2"/>
  <c r="K5957" i="2"/>
  <c r="K4765" i="2"/>
  <c r="K5240" i="2"/>
  <c r="K6683" i="2"/>
  <c r="K10944" i="2"/>
  <c r="K8521" i="2"/>
  <c r="K3500" i="2"/>
  <c r="K2600" i="2"/>
  <c r="K5161" i="2"/>
  <c r="K4637" i="2"/>
  <c r="K7921" i="2"/>
  <c r="K7152" i="2"/>
  <c r="K6967" i="2"/>
  <c r="K8522" i="2" l="1"/>
  <c r="K10598" i="2"/>
  <c r="K10599" i="2"/>
  <c r="K3070" i="2"/>
  <c r="K7317" i="2"/>
  <c r="K326" i="2"/>
  <c r="K5441" i="2"/>
  <c r="K10531" i="2"/>
  <c r="K2601" i="2"/>
  <c r="K5569" i="2"/>
  <c r="K1758" i="2"/>
  <c r="K6968" i="2"/>
  <c r="K4638" i="2"/>
  <c r="K5241" i="2"/>
  <c r="K2432" i="2"/>
  <c r="K1001" i="2"/>
  <c r="K601" i="2"/>
  <c r="K7460" i="2"/>
  <c r="K5811" i="2"/>
  <c r="K8142" i="2"/>
  <c r="K6081" i="2"/>
  <c r="K6447" i="2"/>
  <c r="K866" i="2"/>
  <c r="K5677" i="2"/>
  <c r="K3264" i="2"/>
  <c r="K3680" i="2"/>
  <c r="K7922" i="2"/>
  <c r="K5958" i="2"/>
  <c r="K4006" i="2"/>
  <c r="K3871" i="2"/>
  <c r="K4244" i="2"/>
  <c r="K4963" i="2"/>
  <c r="K7153" i="2"/>
  <c r="K5162" i="2"/>
  <c r="K4766" i="2"/>
  <c r="K720" i="2"/>
  <c r="K2795" i="2"/>
  <c r="K4847" i="2"/>
  <c r="K4385" i="2"/>
  <c r="K530" i="2"/>
  <c r="K1916" i="2"/>
  <c r="K5072" i="2"/>
  <c r="K3592" i="2"/>
  <c r="K10945" i="2"/>
  <c r="K4132" i="2"/>
  <c r="K3770" i="2"/>
  <c r="K6836" i="2"/>
  <c r="K5310" i="2"/>
  <c r="K6684" i="2"/>
  <c r="K7661" i="2"/>
  <c r="K8354" i="2"/>
  <c r="K1837" i="2"/>
  <c r="K3179" i="2"/>
  <c r="K2940" i="2"/>
  <c r="K4531" i="2"/>
  <c r="K1994" i="2"/>
  <c r="K2154" i="2"/>
  <c r="K3501" i="2"/>
  <c r="K10760" i="2"/>
  <c r="K5073" i="2" l="1"/>
  <c r="K2796" i="2"/>
  <c r="K4245" i="2"/>
  <c r="K8143" i="2"/>
  <c r="K602" i="2"/>
  <c r="K603" i="2"/>
  <c r="K5242" i="2"/>
  <c r="K7318" i="2"/>
  <c r="K3180" i="2"/>
  <c r="K5311" i="2"/>
  <c r="K4133" i="2"/>
  <c r="K531" i="2"/>
  <c r="K1838" i="2"/>
  <c r="K6685" i="2"/>
  <c r="K1917" i="2"/>
  <c r="K4767" i="2"/>
  <c r="K1759" i="2"/>
  <c r="K10532" i="2"/>
  <c r="K10533" i="2"/>
  <c r="K327" i="2"/>
  <c r="K3071" i="2"/>
  <c r="K3072" i="2"/>
  <c r="K2155" i="2"/>
  <c r="K6837" i="2"/>
  <c r="K3593" i="2"/>
  <c r="K4386" i="2"/>
  <c r="K721" i="2"/>
  <c r="K867" i="2"/>
  <c r="K1002" i="2"/>
  <c r="K8355" i="2"/>
  <c r="K4848" i="2"/>
  <c r="K7154" i="2"/>
  <c r="K5959" i="2"/>
  <c r="K3265" i="2"/>
  <c r="K6448" i="2"/>
  <c r="K4639" i="2"/>
  <c r="K10761" i="2"/>
  <c r="K4532" i="2"/>
  <c r="K3502" i="2"/>
  <c r="K1995" i="2"/>
  <c r="K3771" i="2"/>
  <c r="K3872" i="2"/>
  <c r="K7923" i="2"/>
  <c r="K5812" i="2"/>
  <c r="K7662" i="2"/>
  <c r="K10946" i="2"/>
  <c r="K5163" i="2"/>
  <c r="K4007" i="2"/>
  <c r="K3681" i="2"/>
  <c r="K6082" i="2"/>
  <c r="K7461" i="2"/>
  <c r="K6969" i="2"/>
  <c r="K5570" i="2"/>
  <c r="K2602" i="2"/>
  <c r="K5442" i="2"/>
  <c r="K8523" i="2"/>
  <c r="K2941" i="2"/>
  <c r="K4964" i="2"/>
  <c r="K5678" i="2"/>
  <c r="K2433" i="2"/>
  <c r="K7924" i="2" l="1"/>
  <c r="K4640" i="2"/>
  <c r="K4849" i="2"/>
  <c r="K868" i="2"/>
  <c r="K6838" i="2"/>
  <c r="K1760" i="2"/>
  <c r="K532" i="2"/>
  <c r="K8144" i="2"/>
  <c r="K4008" i="2"/>
  <c r="K4533" i="2"/>
  <c r="K3266" i="2"/>
  <c r="K722" i="2"/>
  <c r="K2942" i="2"/>
  <c r="K7462" i="2"/>
  <c r="K10947" i="2"/>
  <c r="K3873" i="2"/>
  <c r="K1996" i="2"/>
  <c r="K4387" i="2"/>
  <c r="K6686" i="2"/>
  <c r="K3181" i="2"/>
  <c r="K2797" i="2"/>
  <c r="K5679" i="2"/>
  <c r="K2603" i="2"/>
  <c r="K5164" i="2"/>
  <c r="K10762" i="2"/>
  <c r="K5960" i="2"/>
  <c r="K4768" i="2"/>
  <c r="K5571" i="2"/>
  <c r="K3503" i="2"/>
  <c r="K3594" i="2"/>
  <c r="K2156" i="2"/>
  <c r="K1839" i="2"/>
  <c r="K4134" i="2"/>
  <c r="K5243" i="2"/>
  <c r="K5074" i="2"/>
  <c r="K6083" i="2"/>
  <c r="K3772" i="2"/>
  <c r="K7155" i="2"/>
  <c r="K4965" i="2"/>
  <c r="K2434" i="2"/>
  <c r="K5813" i="2"/>
  <c r="K8356" i="2"/>
  <c r="K328" i="2"/>
  <c r="K1918" i="2"/>
  <c r="K5312" i="2"/>
  <c r="K7319" i="2"/>
  <c r="K4246" i="2"/>
  <c r="K5443" i="2"/>
  <c r="K8524" i="2"/>
  <c r="K6970" i="2"/>
  <c r="K3682" i="2"/>
  <c r="K7663" i="2"/>
  <c r="K6449" i="2"/>
  <c r="K1003" i="2"/>
  <c r="K4247" i="2" l="1"/>
  <c r="K6687" i="2"/>
  <c r="K3874" i="2"/>
  <c r="K533" i="2"/>
  <c r="K1761" i="2"/>
  <c r="K4850" i="2"/>
  <c r="K7925" i="2"/>
  <c r="K329" i="2"/>
  <c r="K5814" i="2"/>
  <c r="K4135" i="2"/>
  <c r="K4769" i="2"/>
  <c r="K3182" i="2"/>
  <c r="K10948" i="2"/>
  <c r="K2943" i="2"/>
  <c r="K3267" i="2"/>
  <c r="K4641" i="2"/>
  <c r="K7664" i="2"/>
  <c r="K8357" i="2"/>
  <c r="K3683" i="2"/>
  <c r="K5444" i="2"/>
  <c r="K2435" i="2"/>
  <c r="K3773" i="2"/>
  <c r="K5244" i="2"/>
  <c r="K3504" i="2"/>
  <c r="K5961" i="2"/>
  <c r="K6084" i="2"/>
  <c r="K2798" i="2"/>
  <c r="K1004" i="2"/>
  <c r="K6971" i="2"/>
  <c r="K7320" i="2"/>
  <c r="K4966" i="2"/>
  <c r="K5680" i="2"/>
  <c r="K7463" i="2"/>
  <c r="K4009" i="2"/>
  <c r="K6839" i="2"/>
  <c r="K5313" i="2"/>
  <c r="K3595" i="2"/>
  <c r="K7156" i="2"/>
  <c r="K5165" i="2"/>
  <c r="K4388" i="2"/>
  <c r="K6450" i="2"/>
  <c r="K1919" i="2"/>
  <c r="K2157" i="2"/>
  <c r="K5572" i="2"/>
  <c r="K2604" i="2"/>
  <c r="K723" i="2"/>
  <c r="K4534" i="2"/>
  <c r="K8145" i="2"/>
  <c r="K869" i="2"/>
  <c r="K8525" i="2"/>
  <c r="K5075" i="2"/>
  <c r="K1840" i="2"/>
  <c r="K10763" i="2"/>
  <c r="K1997" i="2"/>
  <c r="K4967" i="2" l="1"/>
  <c r="K2944" i="2"/>
  <c r="K3183" i="2"/>
  <c r="K5815" i="2"/>
  <c r="K4851" i="2"/>
  <c r="K3875" i="2"/>
  <c r="K724" i="2"/>
  <c r="K5573" i="2"/>
  <c r="K7157" i="2"/>
  <c r="K3596" i="2"/>
  <c r="K4010" i="2"/>
  <c r="K2799" i="2"/>
  <c r="K4642" i="2"/>
  <c r="K10949" i="2"/>
  <c r="K4136" i="2"/>
  <c r="K330" i="2"/>
  <c r="K1762" i="2"/>
  <c r="K10764" i="2"/>
  <c r="K8146" i="2"/>
  <c r="K5245" i="2"/>
  <c r="K5246" i="2"/>
  <c r="K2605" i="2"/>
  <c r="K8526" i="2"/>
  <c r="K2158" i="2"/>
  <c r="K6451" i="2"/>
  <c r="K6085" i="2"/>
  <c r="K3774" i="2"/>
  <c r="K5445" i="2"/>
  <c r="K8358" i="2"/>
  <c r="K534" i="2"/>
  <c r="K6688" i="2"/>
  <c r="K5076" i="2"/>
  <c r="K1998" i="2"/>
  <c r="K870" i="2"/>
  <c r="K1920" i="2"/>
  <c r="K6840" i="2"/>
  <c r="K7321" i="2"/>
  <c r="K5962" i="2"/>
  <c r="K5166" i="2"/>
  <c r="K1841" i="2"/>
  <c r="K4535" i="2"/>
  <c r="K5681" i="2"/>
  <c r="K6972" i="2"/>
  <c r="K3505" i="2"/>
  <c r="K2436" i="2"/>
  <c r="K7665" i="2"/>
  <c r="K3268" i="2"/>
  <c r="K4770" i="2"/>
  <c r="K7926" i="2"/>
  <c r="K4248" i="2"/>
  <c r="K1005" i="2"/>
  <c r="K4389" i="2"/>
  <c r="K5314" i="2"/>
  <c r="K5315" i="2"/>
  <c r="K7464" i="2"/>
  <c r="K3684" i="2"/>
  <c r="K535" i="2" l="1"/>
  <c r="K536" i="2"/>
  <c r="K5446" i="2"/>
  <c r="K2159" i="2"/>
  <c r="K10765" i="2"/>
  <c r="K1763" i="2"/>
  <c r="K7158" i="2"/>
  <c r="K2945" i="2"/>
  <c r="K10950" i="2"/>
  <c r="K3876" i="2"/>
  <c r="K5816" i="2"/>
  <c r="K4968" i="2"/>
  <c r="K6973" i="2"/>
  <c r="K1921" i="2"/>
  <c r="K3775" i="2"/>
  <c r="K8147" i="2"/>
  <c r="K3506" i="2"/>
  <c r="K5963" i="2"/>
  <c r="K5167" i="2"/>
  <c r="K4771" i="2"/>
  <c r="K5682" i="2"/>
  <c r="K6689" i="2"/>
  <c r="K6086" i="2"/>
  <c r="K8527" i="2"/>
  <c r="K2606" i="2"/>
  <c r="K331" i="2"/>
  <c r="K4011" i="2"/>
  <c r="K5574" i="2"/>
  <c r="K4390" i="2"/>
  <c r="K1842" i="2"/>
  <c r="K7465" i="2"/>
  <c r="K7666" i="2"/>
  <c r="K5077" i="2"/>
  <c r="K1006" i="2"/>
  <c r="K7322" i="2"/>
  <c r="K871" i="2"/>
  <c r="K4643" i="2"/>
  <c r="K2800" i="2"/>
  <c r="K3597" i="2"/>
  <c r="K725" i="2"/>
  <c r="K4852" i="2"/>
  <c r="K3184" i="2"/>
  <c r="K3269" i="2"/>
  <c r="K1999" i="2"/>
  <c r="K3685" i="2"/>
  <c r="K4249" i="2"/>
  <c r="K7927" i="2"/>
  <c r="K2437" i="2"/>
  <c r="K4536" i="2"/>
  <c r="K6841" i="2"/>
  <c r="K8359" i="2"/>
  <c r="K6452" i="2"/>
  <c r="K4137" i="2"/>
  <c r="K6842" i="2" l="1"/>
  <c r="K6087" i="2"/>
  <c r="K5168" i="2"/>
  <c r="K3507" i="2"/>
  <c r="K6974" i="2"/>
  <c r="K10766" i="2"/>
  <c r="K2160" i="2"/>
  <c r="K6453" i="2"/>
  <c r="K2000" i="2"/>
  <c r="K8360" i="2"/>
  <c r="K4250" i="2"/>
  <c r="K3270" i="2"/>
  <c r="K3598" i="2"/>
  <c r="K4391" i="2"/>
  <c r="K5575" i="2"/>
  <c r="K2607" i="2"/>
  <c r="K5817" i="2"/>
  <c r="K7928" i="2"/>
  <c r="K872" i="2"/>
  <c r="K5683" i="2"/>
  <c r="K4138" i="2"/>
  <c r="K3185" i="2"/>
  <c r="K7323" i="2"/>
  <c r="K332" i="2"/>
  <c r="K4772" i="2"/>
  <c r="K4537" i="2"/>
  <c r="K4853" i="2"/>
  <c r="K7466" i="2"/>
  <c r="K4012" i="2"/>
  <c r="K8528" i="2"/>
  <c r="K8148" i="2"/>
  <c r="K3877" i="2"/>
  <c r="K5447" i="2"/>
  <c r="K2801" i="2"/>
  <c r="K1007" i="2"/>
  <c r="K2438" i="2"/>
  <c r="K3686" i="2"/>
  <c r="K726" i="2"/>
  <c r="K7667" i="2"/>
  <c r="K1843" i="2"/>
  <c r="K6690" i="2"/>
  <c r="K5964" i="2"/>
  <c r="K3776" i="2"/>
  <c r="K1922" i="2"/>
  <c r="K4969" i="2"/>
  <c r="K10951" i="2"/>
  <c r="K2946" i="2"/>
  <c r="K7159" i="2"/>
  <c r="K1764" i="2"/>
  <c r="K4644" i="2"/>
  <c r="K5078" i="2"/>
  <c r="K4645" i="2" l="1"/>
  <c r="K3777" i="2"/>
  <c r="K1844" i="2"/>
  <c r="K3186" i="2"/>
  <c r="K5576" i="2"/>
  <c r="K3599" i="2"/>
  <c r="K2161" i="2"/>
  <c r="K3508" i="2"/>
  <c r="K10952" i="2"/>
  <c r="K6691" i="2"/>
  <c r="K727" i="2"/>
  <c r="K4013" i="2"/>
  <c r="K1765" i="2"/>
  <c r="K7668" i="2"/>
  <c r="K1008" i="2"/>
  <c r="K8149" i="2"/>
  <c r="K4773" i="2"/>
  <c r="K4139" i="2"/>
  <c r="K7929" i="2"/>
  <c r="K5818" i="2"/>
  <c r="K4392" i="2"/>
  <c r="K3271" i="2"/>
  <c r="K10767" i="2"/>
  <c r="K5169" i="2"/>
  <c r="K3878" i="2"/>
  <c r="K4970" i="2"/>
  <c r="K2802" i="2"/>
  <c r="K8529" i="2"/>
  <c r="K4854" i="2"/>
  <c r="K7324" i="2"/>
  <c r="K4251" i="2"/>
  <c r="K2001" i="2"/>
  <c r="K6088" i="2"/>
  <c r="K7160" i="2"/>
  <c r="K5965" i="2"/>
  <c r="K3687" i="2"/>
  <c r="K5079" i="2"/>
  <c r="K1923" i="2"/>
  <c r="K2439" i="2"/>
  <c r="K5448" i="2"/>
  <c r="K7467" i="2"/>
  <c r="K333" i="2"/>
  <c r="K5684" i="2"/>
  <c r="K2608" i="2"/>
  <c r="K8361" i="2"/>
  <c r="K6454" i="2"/>
  <c r="K6975" i="2"/>
  <c r="K6843" i="2"/>
  <c r="K2947" i="2"/>
  <c r="K4538" i="2"/>
  <c r="K873" i="2"/>
  <c r="K4252" i="2" l="1"/>
  <c r="K4014" i="2"/>
  <c r="K3187" i="2"/>
  <c r="K4539" i="2"/>
  <c r="K5080" i="2"/>
  <c r="K2803" i="2"/>
  <c r="K1766" i="2"/>
  <c r="K2609" i="2"/>
  <c r="K2440" i="2"/>
  <c r="K8530" i="2"/>
  <c r="K5170" i="2"/>
  <c r="K5819" i="2"/>
  <c r="K3509" i="2"/>
  <c r="K4646" i="2"/>
  <c r="K7161" i="2"/>
  <c r="K728" i="2"/>
  <c r="K6455" i="2"/>
  <c r="K334" i="2"/>
  <c r="K3879" i="2"/>
  <c r="K4774" i="2"/>
  <c r="K1009" i="2"/>
  <c r="K6692" i="2"/>
  <c r="K5449" i="2"/>
  <c r="K4855" i="2"/>
  <c r="K6844" i="2"/>
  <c r="K7468" i="2"/>
  <c r="K3272" i="2"/>
  <c r="K7669" i="2"/>
  <c r="K10953" i="2"/>
  <c r="K3600" i="2"/>
  <c r="K1845" i="2"/>
  <c r="K5685" i="2"/>
  <c r="K874" i="2"/>
  <c r="K3688" i="2"/>
  <c r="K2002" i="2"/>
  <c r="K7930" i="2"/>
  <c r="K2948" i="2"/>
  <c r="K8362" i="2"/>
  <c r="K6089" i="2"/>
  <c r="K4393" i="2"/>
  <c r="K8150" i="2"/>
  <c r="K2162" i="2"/>
  <c r="K5577" i="2"/>
  <c r="K3778" i="2"/>
  <c r="K4140" i="2"/>
  <c r="K6976" i="2"/>
  <c r="K1924" i="2"/>
  <c r="K5966" i="2"/>
  <c r="K7325" i="2"/>
  <c r="K4971" i="2"/>
  <c r="K10768" i="2"/>
  <c r="K4972" i="2" l="1"/>
  <c r="K4394" i="2"/>
  <c r="K335" i="2"/>
  <c r="K7162" i="2"/>
  <c r="K2441" i="2"/>
  <c r="K5081" i="2"/>
  <c r="K3188" i="2"/>
  <c r="K4015" i="2"/>
  <c r="K2003" i="2"/>
  <c r="K4856" i="2"/>
  <c r="K6090" i="2"/>
  <c r="K3689" i="2"/>
  <c r="K5686" i="2"/>
  <c r="K3273" i="2"/>
  <c r="K6456" i="2"/>
  <c r="K8531" i="2"/>
  <c r="K2610" i="2"/>
  <c r="K4540" i="2"/>
  <c r="K7326" i="2"/>
  <c r="K5578" i="2"/>
  <c r="K2949" i="2"/>
  <c r="K875" i="2"/>
  <c r="K5450" i="2"/>
  <c r="K7931" i="2"/>
  <c r="K10954" i="2"/>
  <c r="K10769" i="2"/>
  <c r="K6977" i="2"/>
  <c r="K3779" i="2"/>
  <c r="K8151" i="2"/>
  <c r="K6845" i="2"/>
  <c r="K6693" i="2"/>
  <c r="K729" i="2"/>
  <c r="K4647" i="2"/>
  <c r="K5820" i="2"/>
  <c r="K1767" i="2"/>
  <c r="K4253" i="2"/>
  <c r="K4775" i="2"/>
  <c r="K4141" i="2"/>
  <c r="K2163" i="2"/>
  <c r="K3601" i="2"/>
  <c r="K1925" i="2"/>
  <c r="K8363" i="2"/>
  <c r="K1846" i="2"/>
  <c r="K7670" i="2"/>
  <c r="K7469" i="2"/>
  <c r="K3880" i="2"/>
  <c r="K3510" i="2"/>
  <c r="K5171" i="2"/>
  <c r="K2804" i="2"/>
  <c r="K5967" i="2"/>
  <c r="K1010" i="2"/>
  <c r="K1926" i="2" l="1"/>
  <c r="K6694" i="2"/>
  <c r="K8152" i="2"/>
  <c r="K10955" i="2"/>
  <c r="K2611" i="2"/>
  <c r="K5687" i="2"/>
  <c r="K2004" i="2"/>
  <c r="K5082" i="2"/>
  <c r="K7932" i="2"/>
  <c r="K876" i="2"/>
  <c r="K5579" i="2"/>
  <c r="K8532" i="2"/>
  <c r="K6457" i="2"/>
  <c r="K3690" i="2"/>
  <c r="K2442" i="2"/>
  <c r="K7163" i="2"/>
  <c r="K5172" i="2"/>
  <c r="K1768" i="2"/>
  <c r="K3780" i="2"/>
  <c r="K7671" i="2"/>
  <c r="K4142" i="2"/>
  <c r="K1011" i="2"/>
  <c r="K3881" i="2"/>
  <c r="K6978" i="2"/>
  <c r="K3274" i="2"/>
  <c r="K4016" i="2"/>
  <c r="K336" i="2"/>
  <c r="K4395" i="2"/>
  <c r="K6846" i="2"/>
  <c r="K3511" i="2"/>
  <c r="K1847" i="2"/>
  <c r="K4254" i="2"/>
  <c r="K730" i="2"/>
  <c r="K7470" i="2"/>
  <c r="K2164" i="2"/>
  <c r="K8364" i="2"/>
  <c r="K5451" i="2"/>
  <c r="K2950" i="2"/>
  <c r="K4541" i="2"/>
  <c r="K6091" i="2"/>
  <c r="K4857" i="2"/>
  <c r="K3189" i="2"/>
  <c r="K4973" i="2"/>
  <c r="K4648" i="2"/>
  <c r="K5968" i="2"/>
  <c r="K2805" i="2"/>
  <c r="K3602" i="2"/>
  <c r="K4776" i="2"/>
  <c r="K5821" i="2"/>
  <c r="K10770" i="2"/>
  <c r="K7327" i="2"/>
  <c r="K4255" i="2" l="1"/>
  <c r="K3781" i="2"/>
  <c r="K2443" i="2"/>
  <c r="K5580" i="2"/>
  <c r="K5688" i="2"/>
  <c r="K8153" i="2"/>
  <c r="K3603" i="2"/>
  <c r="K4396" i="2"/>
  <c r="K337" i="2"/>
  <c r="K1012" i="2"/>
  <c r="K1769" i="2"/>
  <c r="K6458" i="2"/>
  <c r="K877" i="2"/>
  <c r="K5083" i="2"/>
  <c r="K6695" i="2"/>
  <c r="K4542" i="2"/>
  <c r="K2951" i="2"/>
  <c r="K6092" i="2"/>
  <c r="K3512" i="2"/>
  <c r="K6979" i="2"/>
  <c r="K5452" i="2"/>
  <c r="K3275" i="2"/>
  <c r="K3882" i="2"/>
  <c r="K8533" i="2"/>
  <c r="K7933" i="2"/>
  <c r="K2005" i="2"/>
  <c r="K1927" i="2"/>
  <c r="K5822" i="2"/>
  <c r="K4649" i="2"/>
  <c r="K3190" i="2"/>
  <c r="K8365" i="2"/>
  <c r="K2165" i="2"/>
  <c r="K4143" i="2"/>
  <c r="K10771" i="2"/>
  <c r="K2806" i="2"/>
  <c r="K4974" i="2"/>
  <c r="K7471" i="2"/>
  <c r="K6847" i="2"/>
  <c r="K4017" i="2"/>
  <c r="K7672" i="2"/>
  <c r="K5173" i="2"/>
  <c r="K3691" i="2"/>
  <c r="K2612" i="2"/>
  <c r="K10956" i="2"/>
  <c r="K5969" i="2"/>
  <c r="K7328" i="2"/>
  <c r="K4777" i="2"/>
  <c r="K4858" i="2"/>
  <c r="K731" i="2"/>
  <c r="K1848" i="2"/>
  <c r="K7164" i="2"/>
  <c r="K2613" i="2" l="1"/>
  <c r="K878" i="2"/>
  <c r="K4859" i="2"/>
  <c r="K10772" i="2"/>
  <c r="K7934" i="2"/>
  <c r="K3513" i="2"/>
  <c r="K5689" i="2"/>
  <c r="K4018" i="2"/>
  <c r="K4144" i="2"/>
  <c r="K4650" i="2"/>
  <c r="K5453" i="2"/>
  <c r="K6093" i="2"/>
  <c r="K6094" i="2"/>
  <c r="K6459" i="2"/>
  <c r="K1013" i="2"/>
  <c r="K3604" i="2"/>
  <c r="K2444" i="2"/>
  <c r="K732" i="2"/>
  <c r="K7165" i="2"/>
  <c r="K5970" i="2"/>
  <c r="K3692" i="2"/>
  <c r="K4975" i="2"/>
  <c r="K2166" i="2"/>
  <c r="K8534" i="2"/>
  <c r="K3276" i="2"/>
  <c r="K2952" i="2"/>
  <c r="K1770" i="2"/>
  <c r="K4778" i="2"/>
  <c r="K6848" i="2"/>
  <c r="K4543" i="2"/>
  <c r="K5084" i="2"/>
  <c r="K8154" i="2"/>
  <c r="K4256" i="2"/>
  <c r="K3191" i="2"/>
  <c r="K338" i="2"/>
  <c r="K5174" i="2"/>
  <c r="K2807" i="2"/>
  <c r="K8366" i="2"/>
  <c r="K5823" i="2"/>
  <c r="K2006" i="2"/>
  <c r="K3883" i="2"/>
  <c r="K7329" i="2"/>
  <c r="K10957" i="2"/>
  <c r="K6696" i="2"/>
  <c r="K4397" i="2"/>
  <c r="K5581" i="2"/>
  <c r="K3782" i="2"/>
  <c r="K1849" i="2"/>
  <c r="K7673" i="2"/>
  <c r="K7472" i="2"/>
  <c r="K1928" i="2"/>
  <c r="K6980" i="2"/>
  <c r="K5085" i="2" l="1"/>
  <c r="K1014" i="2"/>
  <c r="K4860" i="2"/>
  <c r="K5824" i="2"/>
  <c r="K8535" i="2"/>
  <c r="K1929" i="2"/>
  <c r="K1930" i="2"/>
  <c r="K6697" i="2"/>
  <c r="K8367" i="2"/>
  <c r="K4257" i="2"/>
  <c r="K4544" i="2"/>
  <c r="K4779" i="2"/>
  <c r="K2953" i="2"/>
  <c r="K5971" i="2"/>
  <c r="K733" i="2"/>
  <c r="K3605" i="2"/>
  <c r="K6460" i="2"/>
  <c r="K4651" i="2"/>
  <c r="K3514" i="2"/>
  <c r="K7330" i="2"/>
  <c r="K8155" i="2"/>
  <c r="K7473" i="2"/>
  <c r="K4398" i="2"/>
  <c r="K3192" i="2"/>
  <c r="K3693" i="2"/>
  <c r="K3783" i="2"/>
  <c r="K2808" i="2"/>
  <c r="K2167" i="2"/>
  <c r="K5454" i="2"/>
  <c r="K4145" i="2"/>
  <c r="K7935" i="2"/>
  <c r="K1771" i="2"/>
  <c r="K6981" i="2"/>
  <c r="K7674" i="2"/>
  <c r="K3884" i="2"/>
  <c r="K3277" i="2"/>
  <c r="K1850" i="2"/>
  <c r="K339" i="2"/>
  <c r="K2445" i="2"/>
  <c r="K4019" i="2"/>
  <c r="K5690" i="2"/>
  <c r="K10773" i="2"/>
  <c r="K879" i="2"/>
  <c r="K880" i="2"/>
  <c r="K2614" i="2"/>
  <c r="K5582" i="2"/>
  <c r="K10958" i="2"/>
  <c r="K2007" i="2"/>
  <c r="K5175" i="2"/>
  <c r="K5176" i="2"/>
  <c r="K6849" i="2"/>
  <c r="K4976" i="2"/>
  <c r="K7166" i="2"/>
  <c r="K4399" i="2" l="1"/>
  <c r="K8156" i="2"/>
  <c r="K6461" i="2"/>
  <c r="K4258" i="2"/>
  <c r="K5825" i="2"/>
  <c r="K1015" i="2"/>
  <c r="K10959" i="2"/>
  <c r="K7675" i="2"/>
  <c r="K2809" i="2"/>
  <c r="K7331" i="2"/>
  <c r="K3606" i="2"/>
  <c r="K2954" i="2"/>
  <c r="K5086" i="2"/>
  <c r="K7936" i="2"/>
  <c r="K7167" i="2"/>
  <c r="K7474" i="2"/>
  <c r="K3515" i="2"/>
  <c r="K8368" i="2"/>
  <c r="K2008" i="2"/>
  <c r="K2446" i="2"/>
  <c r="K1851" i="2"/>
  <c r="K1852" i="2"/>
  <c r="K3885" i="2"/>
  <c r="K734" i="2"/>
  <c r="K4780" i="2"/>
  <c r="K8536" i="2"/>
  <c r="K10774" i="2"/>
  <c r="K4977" i="2"/>
  <c r="K5691" i="2"/>
  <c r="K3278" i="2"/>
  <c r="K6982" i="2"/>
  <c r="K4146" i="2"/>
  <c r="K3694" i="2"/>
  <c r="K6850" i="2"/>
  <c r="K2168" i="2"/>
  <c r="K5583" i="2"/>
  <c r="K4020" i="2"/>
  <c r="K340" i="2"/>
  <c r="K1772" i="2"/>
  <c r="K1773" i="2"/>
  <c r="K5455" i="2"/>
  <c r="K4652" i="2"/>
  <c r="K5972" i="2"/>
  <c r="K4545" i="2"/>
  <c r="K6698" i="2"/>
  <c r="K4861" i="2"/>
  <c r="K3784" i="2"/>
  <c r="K2615" i="2"/>
  <c r="K3193" i="2"/>
  <c r="K7475" i="2" l="1"/>
  <c r="K10960" i="2"/>
  <c r="K4400" i="2"/>
  <c r="K10775" i="2"/>
  <c r="K2616" i="2"/>
  <c r="K5973" i="2"/>
  <c r="K4147" i="2"/>
  <c r="K3886" i="2"/>
  <c r="K2009" i="2"/>
  <c r="K2955" i="2"/>
  <c r="K2810" i="2"/>
  <c r="K5826" i="2"/>
  <c r="K6462" i="2"/>
  <c r="K5584" i="2"/>
  <c r="K8537" i="2"/>
  <c r="K4862" i="2"/>
  <c r="K6851" i="2"/>
  <c r="K5692" i="2"/>
  <c r="K5087" i="2"/>
  <c r="K4653" i="2"/>
  <c r="K341" i="2"/>
  <c r="K6983" i="2"/>
  <c r="K4781" i="2"/>
  <c r="K7168" i="2"/>
  <c r="K3607" i="2"/>
  <c r="K7676" i="2"/>
  <c r="K4546" i="2"/>
  <c r="K8369" i="2"/>
  <c r="K3785" i="2"/>
  <c r="K4021" i="2"/>
  <c r="K3695" i="2"/>
  <c r="K735" i="2"/>
  <c r="K2447" i="2"/>
  <c r="K7332" i="2"/>
  <c r="K1016" i="2"/>
  <c r="K4259" i="2"/>
  <c r="K8157" i="2"/>
  <c r="K3194" i="2"/>
  <c r="K6699" i="2"/>
  <c r="K5456" i="2"/>
  <c r="K2169" i="2"/>
  <c r="K3279" i="2"/>
  <c r="K4978" i="2"/>
  <c r="K3516" i="2"/>
  <c r="K7937" i="2"/>
  <c r="K4979" i="2" l="1"/>
  <c r="K2811" i="2"/>
  <c r="K3887" i="2"/>
  <c r="K5974" i="2"/>
  <c r="K7476" i="2"/>
  <c r="K8158" i="2"/>
  <c r="K2448" i="2"/>
  <c r="K5693" i="2"/>
  <c r="K4863" i="2"/>
  <c r="K8538" i="2"/>
  <c r="K6463" i="2"/>
  <c r="K2956" i="2"/>
  <c r="K2617" i="2"/>
  <c r="K4401" i="2"/>
  <c r="K6984" i="2"/>
  <c r="K3280" i="2"/>
  <c r="K7333" i="2"/>
  <c r="K4022" i="2"/>
  <c r="K6700" i="2"/>
  <c r="K3696" i="2"/>
  <c r="K4260" i="2"/>
  <c r="K736" i="2"/>
  <c r="K7169" i="2"/>
  <c r="K342" i="2"/>
  <c r="K6852" i="2"/>
  <c r="K5585" i="2"/>
  <c r="K5827" i="2"/>
  <c r="K4148" i="2"/>
  <c r="K3608" i="2"/>
  <c r="K2170" i="2"/>
  <c r="K4547" i="2"/>
  <c r="K4782" i="2"/>
  <c r="K4783" i="2"/>
  <c r="K5088" i="2"/>
  <c r="K8370" i="2"/>
  <c r="K2010" i="2"/>
  <c r="K10776" i="2"/>
  <c r="K10961" i="2"/>
  <c r="K3517" i="2"/>
  <c r="K7938" i="2"/>
  <c r="K5457" i="2"/>
  <c r="K3195" i="2"/>
  <c r="K1017" i="2"/>
  <c r="K3786" i="2"/>
  <c r="K7677" i="2"/>
  <c r="K4654" i="2"/>
  <c r="K3609" i="2" l="1"/>
  <c r="K4023" i="2"/>
  <c r="K6464" i="2"/>
  <c r="K3196" i="2"/>
  <c r="K4261" i="2"/>
  <c r="K10962" i="2"/>
  <c r="K5586" i="2"/>
  <c r="K2618" i="2"/>
  <c r="K8539" i="2"/>
  <c r="K2449" i="2"/>
  <c r="K3888" i="2"/>
  <c r="K4402" i="2"/>
  <c r="K5458" i="2"/>
  <c r="K4548" i="2"/>
  <c r="K3697" i="2"/>
  <c r="K7334" i="2"/>
  <c r="K4655" i="2"/>
  <c r="K10777" i="2"/>
  <c r="K4149" i="2"/>
  <c r="K343" i="2"/>
  <c r="K6701" i="2"/>
  <c r="K4864" i="2"/>
  <c r="K8159" i="2"/>
  <c r="K7477" i="2"/>
  <c r="K2812" i="2"/>
  <c r="K2011" i="2"/>
  <c r="K5828" i="2"/>
  <c r="K6985" i="2"/>
  <c r="K7678" i="2"/>
  <c r="K7939" i="2"/>
  <c r="K2171" i="2"/>
  <c r="K3787" i="2"/>
  <c r="K1018" i="2"/>
  <c r="K8371" i="2"/>
  <c r="K7170" i="2"/>
  <c r="K3281" i="2"/>
  <c r="K5694" i="2"/>
  <c r="K4980" i="2"/>
  <c r="K5975" i="2"/>
  <c r="K3518" i="2"/>
  <c r="K5089" i="2"/>
  <c r="K6853" i="2"/>
  <c r="K737" i="2"/>
  <c r="K2957" i="2"/>
  <c r="K2813" i="2" l="1"/>
  <c r="K4403" i="2"/>
  <c r="K3889" i="2"/>
  <c r="K2619" i="2"/>
  <c r="K4262" i="2"/>
  <c r="K6465" i="2"/>
  <c r="K7679" i="2"/>
  <c r="K7335" i="2"/>
  <c r="K3197" i="2"/>
  <c r="K4024" i="2"/>
  <c r="K6702" i="2"/>
  <c r="K1019" i="2"/>
  <c r="K2172" i="2"/>
  <c r="K2012" i="2"/>
  <c r="K7478" i="2"/>
  <c r="K5695" i="2"/>
  <c r="K5829" i="2"/>
  <c r="K738" i="2"/>
  <c r="K2958" i="2"/>
  <c r="K4981" i="2"/>
  <c r="K3282" i="2"/>
  <c r="K8160" i="2"/>
  <c r="K344" i="2"/>
  <c r="K345" i="2"/>
  <c r="K3698" i="2"/>
  <c r="K5459" i="2"/>
  <c r="K2450" i="2"/>
  <c r="K10963" i="2"/>
  <c r="K3610" i="2"/>
  <c r="K7171" i="2"/>
  <c r="K4865" i="2"/>
  <c r="K5090" i="2"/>
  <c r="K6854" i="2"/>
  <c r="K5976" i="2"/>
  <c r="K3788" i="2"/>
  <c r="K4656" i="2"/>
  <c r="K4150" i="2"/>
  <c r="K4549" i="2"/>
  <c r="K8540" i="2"/>
  <c r="K5587" i="2"/>
  <c r="K7940" i="2"/>
  <c r="K3519" i="2"/>
  <c r="K8372" i="2"/>
  <c r="K6986" i="2"/>
  <c r="K10778" i="2"/>
  <c r="K7172" i="2" l="1"/>
  <c r="K1020" i="2"/>
  <c r="K1021" i="2"/>
  <c r="K739" i="2"/>
  <c r="K10779" i="2"/>
  <c r="K3520" i="2"/>
  <c r="K8541" i="2"/>
  <c r="K4151" i="2"/>
  <c r="K4657" i="2"/>
  <c r="K3789" i="2"/>
  <c r="K6855" i="2"/>
  <c r="K3611" i="2"/>
  <c r="K2451" i="2"/>
  <c r="K3699" i="2"/>
  <c r="K8161" i="2"/>
  <c r="K4982" i="2"/>
  <c r="K5830" i="2"/>
  <c r="K7479" i="2"/>
  <c r="K2620" i="2"/>
  <c r="K2814" i="2"/>
  <c r="K5588" i="2"/>
  <c r="K5696" i="2"/>
  <c r="K4025" i="2"/>
  <c r="K7336" i="2"/>
  <c r="K7680" i="2"/>
  <c r="K6466" i="2"/>
  <c r="K3890" i="2"/>
  <c r="K8373" i="2"/>
  <c r="K5091" i="2"/>
  <c r="K2013" i="2"/>
  <c r="K3283" i="2"/>
  <c r="K10964" i="2"/>
  <c r="K6703" i="2"/>
  <c r="K3198" i="2"/>
  <c r="K4263" i="2"/>
  <c r="K4404" i="2"/>
  <c r="K6987" i="2"/>
  <c r="K5977" i="2"/>
  <c r="K7941" i="2"/>
  <c r="K4550" i="2"/>
  <c r="K4866" i="2"/>
  <c r="K5460" i="2"/>
  <c r="K2959" i="2"/>
  <c r="K2173" i="2"/>
  <c r="K5831" i="2" l="1"/>
  <c r="K2452" i="2"/>
  <c r="K4658" i="2"/>
  <c r="K10780" i="2"/>
  <c r="K3284" i="2"/>
  <c r="K4026" i="2"/>
  <c r="K4983" i="2"/>
  <c r="K4152" i="2"/>
  <c r="K740" i="2"/>
  <c r="K5589" i="2"/>
  <c r="K2815" i="2"/>
  <c r="K3612" i="2"/>
  <c r="K7942" i="2"/>
  <c r="K4405" i="2"/>
  <c r="K8374" i="2"/>
  <c r="K7681" i="2"/>
  <c r="K8162" i="2"/>
  <c r="K6856" i="2"/>
  <c r="K8542" i="2"/>
  <c r="K7173" i="2"/>
  <c r="K6467" i="2"/>
  <c r="K5461" i="2"/>
  <c r="K4867" i="2"/>
  <c r="K5978" i="2"/>
  <c r="K5092" i="2"/>
  <c r="K4551" i="2"/>
  <c r="K2174" i="2"/>
  <c r="K6988" i="2"/>
  <c r="K3199" i="2"/>
  <c r="K3200" i="2"/>
  <c r="K3891" i="2"/>
  <c r="K5697" i="2"/>
  <c r="K7480" i="2"/>
  <c r="K3700" i="2"/>
  <c r="K3790" i="2"/>
  <c r="K3521" i="2"/>
  <c r="K6704" i="2"/>
  <c r="K2960" i="2"/>
  <c r="K4264" i="2"/>
  <c r="K10965" i="2"/>
  <c r="K2014" i="2"/>
  <c r="K7337" i="2"/>
  <c r="K2621" i="2"/>
  <c r="K2816" i="2" l="1"/>
  <c r="K5590" i="2"/>
  <c r="K3285" i="2"/>
  <c r="K4659" i="2"/>
  <c r="K7338" i="2"/>
  <c r="K5979" i="2"/>
  <c r="K7682" i="2"/>
  <c r="K4406" i="2"/>
  <c r="K741" i="2"/>
  <c r="K2453" i="2"/>
  <c r="K3522" i="2"/>
  <c r="K8543" i="2"/>
  <c r="K2961" i="2"/>
  <c r="K2175" i="2"/>
  <c r="K6857" i="2"/>
  <c r="K8375" i="2"/>
  <c r="K7943" i="2"/>
  <c r="K4153" i="2"/>
  <c r="K4027" i="2"/>
  <c r="K5832" i="2"/>
  <c r="K3892" i="2"/>
  <c r="K7174" i="2"/>
  <c r="K2015" i="2"/>
  <c r="K6705" i="2"/>
  <c r="K3701" i="2"/>
  <c r="K5462" i="2"/>
  <c r="K3613" i="2"/>
  <c r="K4265" i="2"/>
  <c r="K6989" i="2"/>
  <c r="K3791" i="2"/>
  <c r="K4868" i="2"/>
  <c r="K5698" i="2"/>
  <c r="K4552" i="2"/>
  <c r="K4984" i="2"/>
  <c r="K10781" i="2"/>
  <c r="K5093" i="2"/>
  <c r="K2622" i="2"/>
  <c r="K10966" i="2"/>
  <c r="K7481" i="2"/>
  <c r="K6468" i="2"/>
  <c r="K8163" i="2"/>
  <c r="K3614" i="2" l="1"/>
  <c r="K3615" i="2"/>
  <c r="K7175" i="2"/>
  <c r="K4154" i="2"/>
  <c r="K2962" i="2"/>
  <c r="K4407" i="2"/>
  <c r="K5980" i="2"/>
  <c r="K5591" i="2"/>
  <c r="K10967" i="2"/>
  <c r="K3792" i="2"/>
  <c r="K7944" i="2"/>
  <c r="K5833" i="2"/>
  <c r="K8376" i="2"/>
  <c r="K8544" i="2"/>
  <c r="K3523" i="2"/>
  <c r="K7683" i="2"/>
  <c r="K7339" i="2"/>
  <c r="K3286" i="2"/>
  <c r="K2623" i="2"/>
  <c r="K3702" i="2"/>
  <c r="K2176" i="2"/>
  <c r="K5094" i="2"/>
  <c r="K4985" i="2"/>
  <c r="K4553" i="2"/>
  <c r="K6990" i="2"/>
  <c r="K6706" i="2"/>
  <c r="K6858" i="2"/>
  <c r="K2817" i="2"/>
  <c r="K2818" i="2"/>
  <c r="K6469" i="2"/>
  <c r="K7482" i="2"/>
  <c r="K5463" i="2"/>
  <c r="K10782" i="2"/>
  <c r="K4869" i="2"/>
  <c r="K3893" i="2"/>
  <c r="K4028" i="2"/>
  <c r="K2454" i="2"/>
  <c r="K742" i="2"/>
  <c r="K4660" i="2"/>
  <c r="K8164" i="2"/>
  <c r="K5699" i="2"/>
  <c r="K4266" i="2"/>
  <c r="K2016" i="2"/>
  <c r="K743" i="2" l="1"/>
  <c r="K6470" i="2"/>
  <c r="K2177" i="2"/>
  <c r="K3524" i="2"/>
  <c r="K3793" i="2"/>
  <c r="K4408" i="2"/>
  <c r="K2963" i="2"/>
  <c r="K8165" i="2"/>
  <c r="K6991" i="2"/>
  <c r="K3287" i="2"/>
  <c r="K4661" i="2"/>
  <c r="K4554" i="2"/>
  <c r="K2624" i="2"/>
  <c r="K7340" i="2"/>
  <c r="K8545" i="2"/>
  <c r="K7945" i="2"/>
  <c r="K5592" i="2"/>
  <c r="K2455" i="2"/>
  <c r="K4870" i="2"/>
  <c r="K6859" i="2"/>
  <c r="K5700" i="2"/>
  <c r="K5464" i="2"/>
  <c r="K4986" i="2"/>
  <c r="K7684" i="2"/>
  <c r="K8377" i="2"/>
  <c r="K4155" i="2"/>
  <c r="K4029" i="2"/>
  <c r="K7483" i="2"/>
  <c r="K3703" i="2"/>
  <c r="K2017" i="2"/>
  <c r="K6707" i="2"/>
  <c r="K10968" i="2"/>
  <c r="K5981" i="2"/>
  <c r="K7176" i="2"/>
  <c r="K4267" i="2"/>
  <c r="K3894" i="2"/>
  <c r="K10783" i="2"/>
  <c r="K5095" i="2"/>
  <c r="K5834" i="2"/>
  <c r="K7685" i="2" l="1"/>
  <c r="K5593" i="2"/>
  <c r="K8546" i="2"/>
  <c r="K4555" i="2"/>
  <c r="K8166" i="2"/>
  <c r="K3794" i="2"/>
  <c r="K6471" i="2"/>
  <c r="K5096" i="2"/>
  <c r="K4268" i="2"/>
  <c r="K7484" i="2"/>
  <c r="K5465" i="2"/>
  <c r="K7341" i="2"/>
  <c r="K4662" i="2"/>
  <c r="K2964" i="2"/>
  <c r="K2178" i="2"/>
  <c r="K10784" i="2"/>
  <c r="K6708" i="2"/>
  <c r="K3895" i="2"/>
  <c r="K5982" i="2"/>
  <c r="K2018" i="2"/>
  <c r="K4156" i="2"/>
  <c r="K5701" i="2"/>
  <c r="K10969" i="2"/>
  <c r="K4871" i="2"/>
  <c r="K7946" i="2"/>
  <c r="K2625" i="2"/>
  <c r="K3288" i="2"/>
  <c r="K4409" i="2"/>
  <c r="K744" i="2"/>
  <c r="K745" i="2"/>
  <c r="K5835" i="2"/>
  <c r="K3704" i="2"/>
  <c r="K4987" i="2"/>
  <c r="K6860" i="2"/>
  <c r="K6992" i="2"/>
  <c r="K3525" i="2"/>
  <c r="K7177" i="2"/>
  <c r="K4030" i="2"/>
  <c r="K8378" i="2"/>
  <c r="K2456" i="2"/>
  <c r="K4031" i="2" l="1"/>
  <c r="K6861" i="2"/>
  <c r="K4157" i="2"/>
  <c r="K2179" i="2"/>
  <c r="K4663" i="2"/>
  <c r="K4269" i="2"/>
  <c r="K6472" i="2"/>
  <c r="K5594" i="2"/>
  <c r="K6993" i="2"/>
  <c r="K3289" i="2"/>
  <c r="K3896" i="2"/>
  <c r="K5466" i="2"/>
  <c r="K2457" i="2"/>
  <c r="K3526" i="2"/>
  <c r="K4988" i="2"/>
  <c r="K2019" i="2"/>
  <c r="K7342" i="2"/>
  <c r="K2626" i="2"/>
  <c r="K6709" i="2"/>
  <c r="K5097" i="2"/>
  <c r="K5098" i="2"/>
  <c r="K4410" i="2"/>
  <c r="K10785" i="2"/>
  <c r="K7485" i="2"/>
  <c r="K3795" i="2"/>
  <c r="K4556" i="2"/>
  <c r="K5836" i="2"/>
  <c r="K7947" i="2"/>
  <c r="K5702" i="2"/>
  <c r="K2965" i="2"/>
  <c r="K7178" i="2"/>
  <c r="K3705" i="2"/>
  <c r="K3706" i="2"/>
  <c r="K10970" i="2"/>
  <c r="K5983" i="2"/>
  <c r="K8167" i="2"/>
  <c r="K8547" i="2"/>
  <c r="K7686" i="2"/>
  <c r="K8379" i="2"/>
  <c r="K4872" i="2"/>
  <c r="K2458" i="2" l="1"/>
  <c r="K3290" i="2"/>
  <c r="K6473" i="2"/>
  <c r="K2180" i="2"/>
  <c r="K2627" i="2"/>
  <c r="K5467" i="2"/>
  <c r="K4158" i="2"/>
  <c r="K6862" i="2"/>
  <c r="K8168" i="2"/>
  <c r="K5703" i="2"/>
  <c r="K10786" i="2"/>
  <c r="K5837" i="2"/>
  <c r="K7687" i="2"/>
  <c r="K5984" i="2"/>
  <c r="K7948" i="2"/>
  <c r="K4989" i="2"/>
  <c r="K3897" i="2"/>
  <c r="K5595" i="2"/>
  <c r="K4270" i="2"/>
  <c r="K8380" i="2"/>
  <c r="K3796" i="2"/>
  <c r="K7343" i="2"/>
  <c r="K2020" i="2"/>
  <c r="K2966" i="2"/>
  <c r="K4873" i="2"/>
  <c r="K8548" i="2"/>
  <c r="K10971" i="2"/>
  <c r="K4557" i="2"/>
  <c r="K6710" i="2"/>
  <c r="K6994" i="2"/>
  <c r="K4664" i="2"/>
  <c r="K4032" i="2"/>
  <c r="K4411" i="2"/>
  <c r="K7179" i="2"/>
  <c r="K7486" i="2"/>
  <c r="K3527" i="2"/>
  <c r="K3528" i="2"/>
  <c r="K2021" i="2" l="1"/>
  <c r="K5838" i="2"/>
  <c r="K5704" i="2"/>
  <c r="K4159" i="2"/>
  <c r="K5468" i="2"/>
  <c r="K2628" i="2"/>
  <c r="K2181" i="2"/>
  <c r="K2459" i="2"/>
  <c r="K4558" i="2"/>
  <c r="K7487" i="2"/>
  <c r="K4271" i="2"/>
  <c r="K6474" i="2"/>
  <c r="K7688" i="2"/>
  <c r="K3797" i="2"/>
  <c r="K4990" i="2"/>
  <c r="K4874" i="2"/>
  <c r="K4033" i="2"/>
  <c r="K6711" i="2"/>
  <c r="K8381" i="2"/>
  <c r="K7949" i="2"/>
  <c r="K10787" i="2"/>
  <c r="K8169" i="2"/>
  <c r="K4665" i="2"/>
  <c r="K3898" i="2"/>
  <c r="K6995" i="2"/>
  <c r="K10972" i="2"/>
  <c r="K5596" i="2"/>
  <c r="K4412" i="2"/>
  <c r="K7344" i="2"/>
  <c r="K7180" i="2"/>
  <c r="K2967" i="2"/>
  <c r="K5985" i="2"/>
  <c r="K6863" i="2"/>
  <c r="K3291" i="2"/>
  <c r="K8549" i="2"/>
  <c r="K5986" i="2" l="1"/>
  <c r="K10788" i="2"/>
  <c r="K5839" i="2"/>
  <c r="K7950" i="2"/>
  <c r="K6475" i="2"/>
  <c r="K4272" i="2"/>
  <c r="K2460" i="2"/>
  <c r="K5469" i="2"/>
  <c r="K4559" i="2"/>
  <c r="K3292" i="2"/>
  <c r="K3293" i="2"/>
  <c r="K6996" i="2"/>
  <c r="K4875" i="2"/>
  <c r="K7689" i="2"/>
  <c r="K4666" i="2"/>
  <c r="K3798" i="2"/>
  <c r="K5597" i="2"/>
  <c r="K6712" i="2"/>
  <c r="K7488" i="2"/>
  <c r="K2182" i="2"/>
  <c r="K4160" i="2"/>
  <c r="K2022" i="2"/>
  <c r="K10973" i="2"/>
  <c r="K2968" i="2"/>
  <c r="K8170" i="2"/>
  <c r="K4034" i="2"/>
  <c r="K5705" i="2"/>
  <c r="K4413" i="2"/>
  <c r="K2629" i="2"/>
  <c r="K6864" i="2"/>
  <c r="K7181" i="2"/>
  <c r="K8550" i="2"/>
  <c r="K7345" i="2"/>
  <c r="K3899" i="2"/>
  <c r="K8382" i="2"/>
  <c r="K4991" i="2"/>
  <c r="K4667" i="2" l="1"/>
  <c r="K2461" i="2"/>
  <c r="K6476" i="2"/>
  <c r="K5840" i="2"/>
  <c r="K3900" i="2"/>
  <c r="K7346" i="2"/>
  <c r="K4161" i="2"/>
  <c r="K6997" i="2"/>
  <c r="K8171" i="2"/>
  <c r="K4992" i="2"/>
  <c r="K7182" i="2"/>
  <c r="K5706" i="2"/>
  <c r="K8551" i="2"/>
  <c r="K2023" i="2"/>
  <c r="K6865" i="2"/>
  <c r="K2969" i="2"/>
  <c r="K2183" i="2"/>
  <c r="K6713" i="2"/>
  <c r="K4560" i="2"/>
  <c r="K4273" i="2"/>
  <c r="K10789" i="2"/>
  <c r="K4414" i="2"/>
  <c r="K10974" i="2"/>
  <c r="K7690" i="2"/>
  <c r="K2630" i="2"/>
  <c r="K8383" i="2"/>
  <c r="K5598" i="2"/>
  <c r="K3799" i="2"/>
  <c r="K4876" i="2"/>
  <c r="K5470" i="2"/>
  <c r="K7951" i="2"/>
  <c r="K5987" i="2"/>
  <c r="K4035" i="2"/>
  <c r="K7489" i="2"/>
  <c r="K4561" i="2" l="1"/>
  <c r="K6998" i="2"/>
  <c r="K4162" i="2"/>
  <c r="K7347" i="2"/>
  <c r="K5841" i="2"/>
  <c r="K2631" i="2"/>
  <c r="K4877" i="2"/>
  <c r="K2184" i="2"/>
  <c r="K5707" i="2"/>
  <c r="K8172" i="2"/>
  <c r="K4668" i="2"/>
  <c r="K7952" i="2"/>
  <c r="K7691" i="2"/>
  <c r="K4415" i="2"/>
  <c r="K6866" i="2"/>
  <c r="K6714" i="2"/>
  <c r="K7490" i="2"/>
  <c r="K3800" i="2"/>
  <c r="K8384" i="2"/>
  <c r="K4274" i="2"/>
  <c r="K2024" i="2"/>
  <c r="K7183" i="2"/>
  <c r="K6477" i="2"/>
  <c r="K4036" i="2"/>
  <c r="K5471" i="2"/>
  <c r="K10790" i="2"/>
  <c r="K2970" i="2"/>
  <c r="K8552" i="2"/>
  <c r="K4993" i="2"/>
  <c r="K3901" i="2"/>
  <c r="K2462" i="2"/>
  <c r="K5988" i="2"/>
  <c r="K5599" i="2"/>
  <c r="K10975" i="2"/>
  <c r="K5600" i="2" l="1"/>
  <c r="K7491" i="2"/>
  <c r="K8173" i="2"/>
  <c r="K6999" i="2"/>
  <c r="K2463" i="2"/>
  <c r="K5472" i="2"/>
  <c r="K8385" i="2"/>
  <c r="K6867" i="2"/>
  <c r="K5708" i="2"/>
  <c r="K5842" i="2"/>
  <c r="K5989" i="2"/>
  <c r="K8553" i="2"/>
  <c r="K2025" i="2"/>
  <c r="K6715" i="2"/>
  <c r="K7953" i="2"/>
  <c r="K4878" i="2"/>
  <c r="K2632" i="2"/>
  <c r="K7348" i="2"/>
  <c r="K4562" i="2"/>
  <c r="K10791" i="2"/>
  <c r="K7692" i="2"/>
  <c r="K2971" i="2"/>
  <c r="K6478" i="2"/>
  <c r="K3801" i="2"/>
  <c r="K7184" i="2"/>
  <c r="K10976" i="2"/>
  <c r="K4275" i="2"/>
  <c r="K4416" i="2"/>
  <c r="K4669" i="2"/>
  <c r="K2185" i="2"/>
  <c r="K4163" i="2"/>
  <c r="K3902" i="2"/>
  <c r="K4994" i="2"/>
  <c r="K4037" i="2"/>
  <c r="K6479" i="2" l="1"/>
  <c r="K8174" i="2"/>
  <c r="K4276" i="2"/>
  <c r="K4563" i="2"/>
  <c r="K6716" i="2"/>
  <c r="K5990" i="2"/>
  <c r="K5709" i="2"/>
  <c r="K8386" i="2"/>
  <c r="K2464" i="2"/>
  <c r="K7000" i="2"/>
  <c r="K7492" i="2"/>
  <c r="K7185" i="2"/>
  <c r="K6868" i="2"/>
  <c r="K2186" i="2"/>
  <c r="K2972" i="2"/>
  <c r="K5843" i="2"/>
  <c r="K4879" i="2"/>
  <c r="K5473" i="2"/>
  <c r="K4038" i="2"/>
  <c r="K4670" i="2"/>
  <c r="K7349" i="2"/>
  <c r="K4164" i="2"/>
  <c r="K4995" i="2"/>
  <c r="K3802" i="2"/>
  <c r="K7954" i="2"/>
  <c r="K5601" i="2"/>
  <c r="K10792" i="2"/>
  <c r="K2026" i="2"/>
  <c r="K3903" i="2"/>
  <c r="K4417" i="2"/>
  <c r="K10977" i="2"/>
  <c r="K7693" i="2"/>
  <c r="K2633" i="2"/>
  <c r="K8554" i="2"/>
  <c r="K5474" i="2" l="1"/>
  <c r="K7186" i="2"/>
  <c r="K8387" i="2"/>
  <c r="K4277" i="2"/>
  <c r="K7350" i="2"/>
  <c r="K5844" i="2"/>
  <c r="K5602" i="2"/>
  <c r="K7955" i="2"/>
  <c r="K7493" i="2"/>
  <c r="K5710" i="2"/>
  <c r="K4564" i="2"/>
  <c r="K4418" i="2"/>
  <c r="K3904" i="2"/>
  <c r="K4996" i="2"/>
  <c r="K4880" i="2"/>
  <c r="K2187" i="2"/>
  <c r="K8555" i="2"/>
  <c r="K2027" i="2"/>
  <c r="K4671" i="2"/>
  <c r="K2973" i="2"/>
  <c r="K7001" i="2"/>
  <c r="K6480" i="2"/>
  <c r="K10978" i="2"/>
  <c r="K3803" i="2"/>
  <c r="K7694" i="2"/>
  <c r="K10793" i="2"/>
  <c r="K4039" i="2"/>
  <c r="K6869" i="2"/>
  <c r="K5991" i="2"/>
  <c r="K6717" i="2"/>
  <c r="K8175" i="2"/>
  <c r="K2634" i="2"/>
  <c r="K4165" i="2"/>
  <c r="K2465" i="2"/>
  <c r="K10979" i="2" l="1"/>
  <c r="K3905" i="2"/>
  <c r="K5603" i="2"/>
  <c r="K5475" i="2"/>
  <c r="K2635" i="2"/>
  <c r="K7695" i="2"/>
  <c r="K6481" i="2"/>
  <c r="K4565" i="2"/>
  <c r="K2974" i="2"/>
  <c r="K6718" i="2"/>
  <c r="K2188" i="2"/>
  <c r="K4419" i="2"/>
  <c r="K2466" i="2"/>
  <c r="K10794" i="2"/>
  <c r="K4881" i="2"/>
  <c r="K4166" i="2"/>
  <c r="K5992" i="2"/>
  <c r="K4997" i="2"/>
  <c r="K5711" i="2"/>
  <c r="K5845" i="2"/>
  <c r="K8388" i="2"/>
  <c r="K4040" i="2"/>
  <c r="K3804" i="2"/>
  <c r="K7002" i="2"/>
  <c r="K2028" i="2"/>
  <c r="K6870" i="2"/>
  <c r="K4672" i="2"/>
  <c r="K8556" i="2"/>
  <c r="K7494" i="2"/>
  <c r="K7956" i="2"/>
  <c r="K7351" i="2"/>
  <c r="K4278" i="2"/>
  <c r="K7187" i="2"/>
  <c r="K8176" i="2"/>
  <c r="K6719" i="2" l="1"/>
  <c r="K6482" i="2"/>
  <c r="K3906" i="2"/>
  <c r="K8389" i="2"/>
  <c r="K4998" i="2"/>
  <c r="K4566" i="2"/>
  <c r="K7696" i="2"/>
  <c r="K5604" i="2"/>
  <c r="K4041" i="2"/>
  <c r="K4882" i="2"/>
  <c r="K5476" i="2"/>
  <c r="K7352" i="2"/>
  <c r="K5712" i="2"/>
  <c r="K7957" i="2"/>
  <c r="K7495" i="2"/>
  <c r="K10795" i="2"/>
  <c r="K4420" i="2"/>
  <c r="K2975" i="2"/>
  <c r="K2636" i="2"/>
  <c r="K10980" i="2"/>
  <c r="K3805" i="2"/>
  <c r="K7188" i="2"/>
  <c r="K8557" i="2"/>
  <c r="K2029" i="2"/>
  <c r="K5846" i="2"/>
  <c r="K5993" i="2"/>
  <c r="K4673" i="2"/>
  <c r="K7003" i="2"/>
  <c r="K2189" i="2"/>
  <c r="K4167" i="2"/>
  <c r="K8177" i="2"/>
  <c r="K4279" i="2"/>
  <c r="K6871" i="2"/>
  <c r="K2467" i="2"/>
  <c r="K5994" i="2" l="1"/>
  <c r="K5477" i="2"/>
  <c r="K5605" i="2"/>
  <c r="K8390" i="2"/>
  <c r="K6720" i="2"/>
  <c r="K7189" i="2"/>
  <c r="K6872" i="2"/>
  <c r="K7004" i="2"/>
  <c r="K7697" i="2"/>
  <c r="K6483" i="2"/>
  <c r="K2468" i="2"/>
  <c r="K5847" i="2"/>
  <c r="K2976" i="2"/>
  <c r="K7958" i="2"/>
  <c r="K4999" i="2"/>
  <c r="K8178" i="2"/>
  <c r="K7496" i="2"/>
  <c r="K4674" i="2"/>
  <c r="K2030" i="2"/>
  <c r="K2637" i="2"/>
  <c r="K5713" i="2"/>
  <c r="K4042" i="2"/>
  <c r="K4567" i="2"/>
  <c r="K3907" i="2"/>
  <c r="K4168" i="2"/>
  <c r="K2190" i="2"/>
  <c r="K3806" i="2"/>
  <c r="K3807" i="2"/>
  <c r="K4421" i="2"/>
  <c r="K4280" i="2"/>
  <c r="K8558" i="2"/>
  <c r="K10981" i="2"/>
  <c r="K10796" i="2"/>
  <c r="K7353" i="2"/>
  <c r="K4883" i="2"/>
  <c r="K4169" i="2" l="1"/>
  <c r="K7698" i="2"/>
  <c r="K5478" i="2"/>
  <c r="K4281" i="2"/>
  <c r="K2191" i="2"/>
  <c r="K8179" i="2"/>
  <c r="K7005" i="2"/>
  <c r="K5606" i="2"/>
  <c r="K2638" i="2"/>
  <c r="K2977" i="2"/>
  <c r="K6721" i="2"/>
  <c r="K4568" i="2"/>
  <c r="K7354" i="2"/>
  <c r="K4043" i="2"/>
  <c r="K5000" i="2"/>
  <c r="K6484" i="2"/>
  <c r="K6873" i="2"/>
  <c r="K5995" i="2"/>
  <c r="K10982" i="2"/>
  <c r="K4422" i="2"/>
  <c r="K3908" i="2"/>
  <c r="K2031" i="2"/>
  <c r="K2469" i="2"/>
  <c r="K10797" i="2"/>
  <c r="K4884" i="2"/>
  <c r="K8559" i="2"/>
  <c r="K5714" i="2"/>
  <c r="K7497" i="2"/>
  <c r="K7190" i="2"/>
  <c r="K8391" i="2"/>
  <c r="K7959" i="2"/>
  <c r="K4675" i="2"/>
  <c r="K5848" i="2"/>
  <c r="K7355" i="2" l="1"/>
  <c r="K3909" i="2"/>
  <c r="K8560" i="2"/>
  <c r="K4044" i="2"/>
  <c r="K6722" i="2"/>
  <c r="K8180" i="2"/>
  <c r="K4282" i="2"/>
  <c r="K6485" i="2"/>
  <c r="K2639" i="2"/>
  <c r="K5607" i="2"/>
  <c r="K8392" i="2"/>
  <c r="K7191" i="2"/>
  <c r="K4423" i="2"/>
  <c r="K7006" i="2"/>
  <c r="K5479" i="2"/>
  <c r="K7699" i="2"/>
  <c r="K4170" i="2"/>
  <c r="K7960" i="2"/>
  <c r="K5849" i="2"/>
  <c r="K7498" i="2"/>
  <c r="K2470" i="2"/>
  <c r="K10798" i="2"/>
  <c r="K5715" i="2"/>
  <c r="K2032" i="2"/>
  <c r="K5001" i="2"/>
  <c r="K4569" i="2"/>
  <c r="K2978" i="2"/>
  <c r="K2192" i="2"/>
  <c r="K5996" i="2"/>
  <c r="K4676" i="2"/>
  <c r="K4885" i="2"/>
  <c r="K10983" i="2"/>
  <c r="K6874" i="2"/>
  <c r="K2471" i="2" l="1"/>
  <c r="K5608" i="2"/>
  <c r="K8181" i="2"/>
  <c r="K4677" i="2"/>
  <c r="K4424" i="2"/>
  <c r="K7192" i="2"/>
  <c r="K2640" i="2"/>
  <c r="K8561" i="2"/>
  <c r="K6875" i="2"/>
  <c r="K10984" i="2"/>
  <c r="K5716" i="2"/>
  <c r="K5480" i="2"/>
  <c r="K7961" i="2"/>
  <c r="K6723" i="2"/>
  <c r="K3910" i="2"/>
  <c r="K7356" i="2"/>
  <c r="K2193" i="2"/>
  <c r="K4886" i="2"/>
  <c r="K10799" i="2"/>
  <c r="K4570" i="2"/>
  <c r="K7700" i="2"/>
  <c r="K5002" i="2"/>
  <c r="K5997" i="2"/>
  <c r="K2979" i="2"/>
  <c r="K4171" i="2"/>
  <c r="K8393" i="2"/>
  <c r="K6486" i="2"/>
  <c r="K4283" i="2"/>
  <c r="K4045" i="2"/>
  <c r="K7499" i="2"/>
  <c r="K2033" i="2"/>
  <c r="K5850" i="2"/>
  <c r="K7007" i="2"/>
  <c r="K7701" i="2" l="1"/>
  <c r="K4425" i="2"/>
  <c r="K8182" i="2"/>
  <c r="K8394" i="2"/>
  <c r="K5851" i="2"/>
  <c r="K5998" i="2"/>
  <c r="K10800" i="2"/>
  <c r="K3911" i="2"/>
  <c r="K4571" i="2"/>
  <c r="K5481" i="2"/>
  <c r="K10985" i="2"/>
  <c r="K4046" i="2"/>
  <c r="K4284" i="2"/>
  <c r="K6724" i="2"/>
  <c r="K8562" i="2"/>
  <c r="K2641" i="2"/>
  <c r="K2472" i="2"/>
  <c r="K2980" i="2"/>
  <c r="K7962" i="2"/>
  <c r="K4172" i="2"/>
  <c r="K2194" i="2"/>
  <c r="K7008" i="2"/>
  <c r="K2034" i="2"/>
  <c r="K5003" i="2"/>
  <c r="K4887" i="2"/>
  <c r="K5717" i="2"/>
  <c r="K7193" i="2"/>
  <c r="K4678" i="2"/>
  <c r="K5609" i="2"/>
  <c r="K7500" i="2"/>
  <c r="K6487" i="2"/>
  <c r="K7357" i="2"/>
  <c r="K6876" i="2"/>
  <c r="K6488" i="2" l="1"/>
  <c r="K7009" i="2"/>
  <c r="K10986" i="2"/>
  <c r="K5999" i="2"/>
  <c r="K8183" i="2"/>
  <c r="K4679" i="2"/>
  <c r="K4047" i="2"/>
  <c r="K4173" i="2"/>
  <c r="K5482" i="2"/>
  <c r="K5852" i="2"/>
  <c r="K8563" i="2"/>
  <c r="K7358" i="2"/>
  <c r="K7501" i="2"/>
  <c r="K7194" i="2"/>
  <c r="K2035" i="2"/>
  <c r="K7963" i="2"/>
  <c r="K2981" i="2"/>
  <c r="K4285" i="2"/>
  <c r="K3912" i="2"/>
  <c r="K8395" i="2"/>
  <c r="K4426" i="2"/>
  <c r="K5610" i="2"/>
  <c r="K2642" i="2"/>
  <c r="K4572" i="2"/>
  <c r="K10801" i="2"/>
  <c r="K7702" i="2"/>
  <c r="K4888" i="2"/>
  <c r="K6877" i="2"/>
  <c r="K5718" i="2"/>
  <c r="K5004" i="2"/>
  <c r="K2195" i="2"/>
  <c r="K2473" i="2"/>
  <c r="K6725" i="2"/>
  <c r="K7359" i="2" l="1"/>
  <c r="K4048" i="2"/>
  <c r="K6000" i="2"/>
  <c r="K10987" i="2"/>
  <c r="K2036" i="2"/>
  <c r="K5853" i="2"/>
  <c r="K4680" i="2"/>
  <c r="K4573" i="2"/>
  <c r="K4574" i="2"/>
  <c r="K4286" i="2"/>
  <c r="K8564" i="2"/>
  <c r="K4174" i="2"/>
  <c r="K5005" i="2"/>
  <c r="K2982" i="2"/>
  <c r="K5719" i="2"/>
  <c r="K10802" i="2"/>
  <c r="K4427" i="2"/>
  <c r="K7195" i="2"/>
  <c r="K7010" i="2"/>
  <c r="K2643" i="2"/>
  <c r="K4889" i="2"/>
  <c r="K3913" i="2"/>
  <c r="K6726" i="2"/>
  <c r="K6878" i="2"/>
  <c r="K5611" i="2"/>
  <c r="K8396" i="2"/>
  <c r="K7964" i="2"/>
  <c r="K5483" i="2"/>
  <c r="K8184" i="2"/>
  <c r="K6489" i="2"/>
  <c r="K2474" i="2"/>
  <c r="K2196" i="2"/>
  <c r="K7703" i="2"/>
  <c r="K7502" i="2"/>
  <c r="K4428" i="2" l="1"/>
  <c r="K8565" i="2"/>
  <c r="K5854" i="2"/>
  <c r="K6001" i="2"/>
  <c r="K7360" i="2"/>
  <c r="K3914" i="2"/>
  <c r="K2197" i="2"/>
  <c r="K5484" i="2"/>
  <c r="K4890" i="2"/>
  <c r="K4049" i="2"/>
  <c r="K6490" i="2"/>
  <c r="K6879" i="2"/>
  <c r="K2644" i="2"/>
  <c r="K2983" i="2"/>
  <c r="K2037" i="2"/>
  <c r="K7704" i="2"/>
  <c r="K8397" i="2"/>
  <c r="K7011" i="2"/>
  <c r="K10803" i="2"/>
  <c r="K5006" i="2"/>
  <c r="K5720" i="2"/>
  <c r="K7503" i="2"/>
  <c r="K5612" i="2"/>
  <c r="K5613" i="2"/>
  <c r="K4175" i="2"/>
  <c r="K4681" i="2"/>
  <c r="K10988" i="2"/>
  <c r="K7196" i="2"/>
  <c r="K2475" i="2"/>
  <c r="K8185" i="2"/>
  <c r="K7965" i="2"/>
  <c r="K6727" i="2"/>
  <c r="K4287" i="2"/>
  <c r="K10804" i="2" l="1"/>
  <c r="K6880" i="2"/>
  <c r="K4891" i="2"/>
  <c r="K7361" i="2"/>
  <c r="K6728" i="2"/>
  <c r="K5485" i="2"/>
  <c r="K6002" i="2"/>
  <c r="K8566" i="2"/>
  <c r="K4682" i="2"/>
  <c r="K7966" i="2"/>
  <c r="K7504" i="2"/>
  <c r="K7705" i="2"/>
  <c r="K2476" i="2"/>
  <c r="K8186" i="2"/>
  <c r="K10989" i="2"/>
  <c r="K8398" i="2"/>
  <c r="K6491" i="2"/>
  <c r="K4050" i="2"/>
  <c r="K2198" i="2"/>
  <c r="K4429" i="2"/>
  <c r="K2984" i="2"/>
  <c r="K7197" i="2"/>
  <c r="K4176" i="2"/>
  <c r="K2038" i="2"/>
  <c r="K4288" i="2"/>
  <c r="K5721" i="2"/>
  <c r="K7012" i="2"/>
  <c r="K3915" i="2"/>
  <c r="K5855" i="2"/>
  <c r="K5007" i="2"/>
  <c r="K5008" i="2"/>
  <c r="K2645" i="2"/>
  <c r="K4177" i="2" l="1"/>
  <c r="K7967" i="2"/>
  <c r="K6003" i="2"/>
  <c r="K6729" i="2"/>
  <c r="K3916" i="2"/>
  <c r="K4289" i="2"/>
  <c r="K4430" i="2"/>
  <c r="K6881" i="2"/>
  <c r="K8399" i="2"/>
  <c r="K5722" i="2"/>
  <c r="K7198" i="2"/>
  <c r="K4051" i="2"/>
  <c r="K8187" i="2"/>
  <c r="K5486" i="2"/>
  <c r="K6492" i="2"/>
  <c r="K7505" i="2"/>
  <c r="K4683" i="2"/>
  <c r="K7362" i="2"/>
  <c r="K10805" i="2"/>
  <c r="K2477" i="2"/>
  <c r="K5856" i="2"/>
  <c r="K2646" i="2"/>
  <c r="K7706" i="2"/>
  <c r="K8567" i="2"/>
  <c r="K4892" i="2"/>
  <c r="K2039" i="2"/>
  <c r="K10990" i="2"/>
  <c r="K7013" i="2"/>
  <c r="K2985" i="2"/>
  <c r="K2199" i="2"/>
  <c r="K6882" i="2" l="1"/>
  <c r="K3917" i="2"/>
  <c r="K6730" i="2"/>
  <c r="K7199" i="2"/>
  <c r="K7707" i="2"/>
  <c r="K4052" i="2"/>
  <c r="K10991" i="2"/>
  <c r="K2478" i="2"/>
  <c r="K5487" i="2"/>
  <c r="K5857" i="2"/>
  <c r="K2040" i="2"/>
  <c r="K4684" i="2"/>
  <c r="K8400" i="2"/>
  <c r="K4431" i="2"/>
  <c r="K6004" i="2"/>
  <c r="K4178" i="2"/>
  <c r="K4893" i="2"/>
  <c r="K2647" i="2"/>
  <c r="K10806" i="2"/>
  <c r="K6493" i="2"/>
  <c r="K2200" i="2"/>
  <c r="K8188" i="2"/>
  <c r="K5723" i="2"/>
  <c r="K4290" i="2"/>
  <c r="K7968" i="2"/>
  <c r="K7014" i="2"/>
  <c r="K2986" i="2"/>
  <c r="K8568" i="2"/>
  <c r="K7363" i="2"/>
  <c r="K7506" i="2"/>
  <c r="K7969" i="2" l="1"/>
  <c r="K2648" i="2"/>
  <c r="K2479" i="2"/>
  <c r="K7708" i="2"/>
  <c r="K6883" i="2"/>
  <c r="K6731" i="2"/>
  <c r="K5724" i="2"/>
  <c r="K4179" i="2"/>
  <c r="K4180" i="2"/>
  <c r="K4685" i="2"/>
  <c r="K5488" i="2"/>
  <c r="K7200" i="2"/>
  <c r="K7015" i="2"/>
  <c r="K4432" i="2"/>
  <c r="K8569" i="2"/>
  <c r="K7507" i="2"/>
  <c r="K6494" i="2"/>
  <c r="K6005" i="2"/>
  <c r="K5858" i="2"/>
  <c r="K10992" i="2"/>
  <c r="K3918" i="2"/>
  <c r="K2041" i="2"/>
  <c r="K8189" i="2"/>
  <c r="K4291" i="2"/>
  <c r="K2201" i="2"/>
  <c r="K8401" i="2"/>
  <c r="K4894" i="2"/>
  <c r="K7364" i="2"/>
  <c r="K4053" i="2"/>
  <c r="K2987" i="2"/>
  <c r="K10807" i="2"/>
  <c r="K5725" i="2" l="1"/>
  <c r="K2480" i="2"/>
  <c r="K2202" i="2"/>
  <c r="K3919" i="2"/>
  <c r="K8570" i="2"/>
  <c r="K4895" i="2"/>
  <c r="K7508" i="2"/>
  <c r="K2042" i="2"/>
  <c r="K10993" i="2"/>
  <c r="K6495" i="2"/>
  <c r="K5489" i="2"/>
  <c r="K4054" i="2"/>
  <c r="K8190" i="2"/>
  <c r="K2988" i="2"/>
  <c r="K5859" i="2"/>
  <c r="K4433" i="2"/>
  <c r="K6732" i="2"/>
  <c r="K2649" i="2"/>
  <c r="K7201" i="2"/>
  <c r="K7365" i="2"/>
  <c r="K4292" i="2"/>
  <c r="K4686" i="2"/>
  <c r="K6006" i="2"/>
  <c r="K8402" i="2"/>
  <c r="K7016" i="2"/>
  <c r="K6884" i="2"/>
  <c r="K7709" i="2"/>
  <c r="K7970" i="2"/>
  <c r="K10808" i="2"/>
  <c r="K8403" i="2" l="1"/>
  <c r="K8191" i="2"/>
  <c r="K6496" i="2"/>
  <c r="K8571" i="2"/>
  <c r="K7710" i="2"/>
  <c r="K4055" i="2"/>
  <c r="K10994" i="2"/>
  <c r="K7509" i="2"/>
  <c r="K3920" i="2"/>
  <c r="K2481" i="2"/>
  <c r="K5726" i="2"/>
  <c r="K6007" i="2"/>
  <c r="K10809" i="2"/>
  <c r="K6885" i="2"/>
  <c r="K4687" i="2"/>
  <c r="K2650" i="2"/>
  <c r="K5860" i="2"/>
  <c r="K2989" i="2"/>
  <c r="K2043" i="2"/>
  <c r="K4896" i="2"/>
  <c r="K2203" i="2"/>
  <c r="K4293" i="2"/>
  <c r="K6733" i="2"/>
  <c r="K7202" i="2"/>
  <c r="K7017" i="2"/>
  <c r="K5490" i="2"/>
  <c r="K7971" i="2"/>
  <c r="K4434" i="2"/>
  <c r="K7366" i="2"/>
  <c r="K7018" i="2" l="1"/>
  <c r="K4688" i="2"/>
  <c r="K5727" i="2"/>
  <c r="K7510" i="2"/>
  <c r="K6497" i="2"/>
  <c r="K10995" i="2"/>
  <c r="K8572" i="2"/>
  <c r="K8192" i="2"/>
  <c r="K7203" i="2"/>
  <c r="K2204" i="2"/>
  <c r="K2990" i="2"/>
  <c r="K2482" i="2"/>
  <c r="K7711" i="2"/>
  <c r="K7972" i="2"/>
  <c r="K2044" i="2"/>
  <c r="K7367" i="2"/>
  <c r="K5491" i="2"/>
  <c r="K4294" i="2"/>
  <c r="K5861" i="2"/>
  <c r="K6886" i="2"/>
  <c r="K3921" i="2"/>
  <c r="K4056" i="2"/>
  <c r="K6734" i="2"/>
  <c r="K10810" i="2"/>
  <c r="K4435" i="2"/>
  <c r="K4897" i="2"/>
  <c r="K8404" i="2"/>
  <c r="K2651" i="2"/>
  <c r="K6008" i="2"/>
  <c r="K2045" i="2" l="1"/>
  <c r="K7204" i="2"/>
  <c r="K8193" i="2"/>
  <c r="K6498" i="2"/>
  <c r="K5728" i="2"/>
  <c r="K5492" i="2"/>
  <c r="K7973" i="2"/>
  <c r="K2991" i="2"/>
  <c r="K8573" i="2"/>
  <c r="K4436" i="2"/>
  <c r="K5862" i="2"/>
  <c r="K7368" i="2"/>
  <c r="K2205" i="2"/>
  <c r="K10996" i="2"/>
  <c r="K4689" i="2"/>
  <c r="K6009" i="2"/>
  <c r="K10811" i="2"/>
  <c r="K4057" i="2"/>
  <c r="K7712" i="2"/>
  <c r="K6735" i="2"/>
  <c r="K2652" i="2"/>
  <c r="K4898" i="2"/>
  <c r="K4899" i="2"/>
  <c r="K4295" i="2"/>
  <c r="K7511" i="2"/>
  <c r="K7019" i="2"/>
  <c r="K8405" i="2"/>
  <c r="K6887" i="2"/>
  <c r="K3922" i="2"/>
  <c r="K2483" i="2"/>
  <c r="K6888" i="2" l="1"/>
  <c r="K7713" i="2"/>
  <c r="K2046" i="2"/>
  <c r="K6736" i="2"/>
  <c r="K4690" i="2"/>
  <c r="K8194" i="2"/>
  <c r="K7512" i="2"/>
  <c r="K4058" i="2"/>
  <c r="K6010" i="2"/>
  <c r="K2992" i="2"/>
  <c r="K5863" i="2"/>
  <c r="K2206" i="2"/>
  <c r="K7974" i="2"/>
  <c r="K5729" i="2"/>
  <c r="K7205" i="2"/>
  <c r="K10997" i="2"/>
  <c r="K2484" i="2"/>
  <c r="K10812" i="2"/>
  <c r="K8406" i="2"/>
  <c r="K4296" i="2"/>
  <c r="K7369" i="2"/>
  <c r="K8574" i="2"/>
  <c r="K5493" i="2"/>
  <c r="K6499" i="2"/>
  <c r="K7020" i="2"/>
  <c r="K2653" i="2"/>
  <c r="K3923" i="2"/>
  <c r="K4437" i="2"/>
  <c r="K3924" i="2" l="1"/>
  <c r="K2993" i="2"/>
  <c r="K4297" i="2"/>
  <c r="K6011" i="2"/>
  <c r="K6500" i="2"/>
  <c r="K8407" i="2"/>
  <c r="K4059" i="2"/>
  <c r="K2654" i="2"/>
  <c r="K7370" i="2"/>
  <c r="K10813" i="2"/>
  <c r="K6737" i="2"/>
  <c r="K7021" i="2"/>
  <c r="K5864" i="2"/>
  <c r="K7714" i="2"/>
  <c r="K7975" i="2"/>
  <c r="K8195" i="2"/>
  <c r="K4438" i="2"/>
  <c r="K5494" i="2"/>
  <c r="K7206" i="2"/>
  <c r="K10998" i="2"/>
  <c r="K5730" i="2"/>
  <c r="K7513" i="2"/>
  <c r="K2047" i="2"/>
  <c r="K6889" i="2"/>
  <c r="K2207" i="2"/>
  <c r="K4691" i="2"/>
  <c r="K8575" i="2"/>
  <c r="K2485" i="2"/>
  <c r="K2486" i="2" l="1"/>
  <c r="K7976" i="2"/>
  <c r="K2655" i="2"/>
  <c r="K6012" i="2"/>
  <c r="K4692" i="2"/>
  <c r="K5495" i="2"/>
  <c r="K6738" i="2"/>
  <c r="K4298" i="2"/>
  <c r="K7514" i="2"/>
  <c r="K5865" i="2"/>
  <c r="K6890" i="2"/>
  <c r="K8576" i="2"/>
  <c r="K2048" i="2"/>
  <c r="K4439" i="2"/>
  <c r="K7715" i="2"/>
  <c r="K10814" i="2"/>
  <c r="K8408" i="2"/>
  <c r="K2994" i="2"/>
  <c r="K2208" i="2"/>
  <c r="K8196" i="2"/>
  <c r="K7371" i="2"/>
  <c r="K4060" i="2"/>
  <c r="K6501" i="2"/>
  <c r="K3925" i="2"/>
  <c r="K10999" i="2"/>
  <c r="K7022" i="2"/>
  <c r="K5731" i="2"/>
  <c r="K7207" i="2"/>
  <c r="K3926" i="2" l="1"/>
  <c r="K6891" i="2"/>
  <c r="K5496" i="2"/>
  <c r="K6013" i="2"/>
  <c r="K5866" i="2"/>
  <c r="K7372" i="2"/>
  <c r="K7208" i="2"/>
  <c r="K8409" i="2"/>
  <c r="K6502" i="2"/>
  <c r="K2049" i="2"/>
  <c r="K5732" i="2"/>
  <c r="K4061" i="2"/>
  <c r="K7716" i="2"/>
  <c r="K8577" i="2"/>
  <c r="K7515" i="2"/>
  <c r="K6739" i="2"/>
  <c r="K4693" i="2"/>
  <c r="K7977" i="2"/>
  <c r="K7023" i="2"/>
  <c r="K2995" i="2"/>
  <c r="K10815" i="2"/>
  <c r="K4299" i="2"/>
  <c r="K2656" i="2"/>
  <c r="K2487" i="2"/>
  <c r="K2209" i="2"/>
  <c r="K11000" i="2"/>
  <c r="K8197" i="2"/>
  <c r="K4440" i="2"/>
  <c r="K2050" i="2" l="1"/>
  <c r="K7209" i="2"/>
  <c r="K6014" i="2"/>
  <c r="K6503" i="2"/>
  <c r="K5497" i="2"/>
  <c r="K6892" i="2"/>
  <c r="K7978" i="2"/>
  <c r="K7373" i="2"/>
  <c r="K11001" i="2"/>
  <c r="K4694" i="2"/>
  <c r="K8578" i="2"/>
  <c r="K8410" i="2"/>
  <c r="K5867" i="2"/>
  <c r="K8198" i="2"/>
  <c r="K2210" i="2"/>
  <c r="K10816" i="2"/>
  <c r="K4062" i="2"/>
  <c r="K7516" i="2"/>
  <c r="K4441" i="2"/>
  <c r="K4300" i="2"/>
  <c r="K7024" i="2"/>
  <c r="K7717" i="2"/>
  <c r="K5733" i="2"/>
  <c r="K3927" i="2"/>
  <c r="K2657" i="2"/>
  <c r="K2488" i="2"/>
  <c r="K2996" i="2"/>
  <c r="K6740" i="2"/>
  <c r="K3928" i="2" l="1"/>
  <c r="K10817" i="2"/>
  <c r="K5498" i="2"/>
  <c r="K7210" i="2"/>
  <c r="K4301" i="2"/>
  <c r="K2211" i="2"/>
  <c r="K8411" i="2"/>
  <c r="K7979" i="2"/>
  <c r="K6015" i="2"/>
  <c r="K6016" i="2"/>
  <c r="K2051" i="2"/>
  <c r="K5734" i="2"/>
  <c r="K4442" i="2"/>
  <c r="K8199" i="2"/>
  <c r="K8579" i="2"/>
  <c r="K7374" i="2"/>
  <c r="K4063" i="2"/>
  <c r="K2997" i="2"/>
  <c r="K7718" i="2"/>
  <c r="K6504" i="2"/>
  <c r="K6741" i="2"/>
  <c r="K2658" i="2"/>
  <c r="K7025" i="2"/>
  <c r="K5868" i="2"/>
  <c r="K11002" i="2"/>
  <c r="K6893" i="2"/>
  <c r="K2489" i="2"/>
  <c r="K7517" i="2"/>
  <c r="K4695" i="2"/>
  <c r="K4696" i="2" l="1"/>
  <c r="K6742" i="2"/>
  <c r="K8580" i="2"/>
  <c r="K2052" i="2"/>
  <c r="K7980" i="2"/>
  <c r="K7211" i="2"/>
  <c r="K10818" i="2"/>
  <c r="K2490" i="2"/>
  <c r="K5869" i="2"/>
  <c r="K8412" i="2"/>
  <c r="K6894" i="2"/>
  <c r="K2998" i="2"/>
  <c r="K8200" i="2"/>
  <c r="K2212" i="2"/>
  <c r="K7518" i="2"/>
  <c r="K6505" i="2"/>
  <c r="K4064" i="2"/>
  <c r="K4302" i="2"/>
  <c r="K3929" i="2"/>
  <c r="K7026" i="2"/>
  <c r="K4443" i="2"/>
  <c r="K7375" i="2"/>
  <c r="K5735" i="2"/>
  <c r="K5499" i="2"/>
  <c r="K11003" i="2"/>
  <c r="K2659" i="2"/>
  <c r="K7719" i="2"/>
  <c r="K2491" i="2" l="1"/>
  <c r="K5736" i="2"/>
  <c r="K7376" i="2"/>
  <c r="K7027" i="2"/>
  <c r="K6895" i="2"/>
  <c r="K10819" i="2"/>
  <c r="K7981" i="2"/>
  <c r="K6743" i="2"/>
  <c r="K5500" i="2"/>
  <c r="K7720" i="2"/>
  <c r="K7519" i="2"/>
  <c r="K8201" i="2"/>
  <c r="K2053" i="2"/>
  <c r="K2660" i="2"/>
  <c r="K4444" i="2"/>
  <c r="K3930" i="2"/>
  <c r="K4065" i="2"/>
  <c r="K2213" i="2"/>
  <c r="K2999" i="2"/>
  <c r="K8413" i="2"/>
  <c r="K5870" i="2"/>
  <c r="K7212" i="2"/>
  <c r="K8581" i="2"/>
  <c r="K4697" i="2"/>
  <c r="K11004" i="2"/>
  <c r="K6506" i="2"/>
  <c r="K4303" i="2"/>
  <c r="K4304" i="2" l="1"/>
  <c r="K6744" i="2"/>
  <c r="K6896" i="2"/>
  <c r="K5737" i="2"/>
  <c r="K5871" i="2"/>
  <c r="K2054" i="2"/>
  <c r="K8202" i="2"/>
  <c r="K7982" i="2"/>
  <c r="K7028" i="2"/>
  <c r="K4698" i="2"/>
  <c r="K8582" i="2"/>
  <c r="K3000" i="2"/>
  <c r="K2661" i="2"/>
  <c r="K5501" i="2"/>
  <c r="K7377" i="2"/>
  <c r="K8414" i="2"/>
  <c r="K4066" i="2"/>
  <c r="K10820" i="2"/>
  <c r="K11005" i="2"/>
  <c r="K6507" i="2"/>
  <c r="K2214" i="2"/>
  <c r="K7721" i="2"/>
  <c r="K2492" i="2"/>
  <c r="K4445" i="2"/>
  <c r="K7213" i="2"/>
  <c r="K3931" i="2"/>
  <c r="K7520" i="2"/>
  <c r="K7983" i="2" l="1"/>
  <c r="K2055" i="2"/>
  <c r="K5872" i="2"/>
  <c r="K6897" i="2"/>
  <c r="K7722" i="2"/>
  <c r="K4446" i="2"/>
  <c r="K7378" i="2"/>
  <c r="K8583" i="2"/>
  <c r="K6745" i="2"/>
  <c r="K5502" i="2"/>
  <c r="K2215" i="2"/>
  <c r="K4067" i="2"/>
  <c r="K4068" i="2"/>
  <c r="K4699" i="2"/>
  <c r="K5738" i="2"/>
  <c r="K3001" i="2"/>
  <c r="K3932" i="2"/>
  <c r="K11006" i="2"/>
  <c r="K7029" i="2"/>
  <c r="K7521" i="2"/>
  <c r="K2493" i="2"/>
  <c r="K6508" i="2"/>
  <c r="K8203" i="2"/>
  <c r="K4305" i="2"/>
  <c r="K8415" i="2"/>
  <c r="K7214" i="2"/>
  <c r="K10821" i="2"/>
  <c r="K2662" i="2"/>
  <c r="K4306" i="2" l="1"/>
  <c r="K5739" i="2"/>
  <c r="K7723" i="2"/>
  <c r="K7984" i="2"/>
  <c r="K2494" i="2"/>
  <c r="K11007" i="2"/>
  <c r="K3002" i="2"/>
  <c r="K6746" i="2"/>
  <c r="K7379" i="2"/>
  <c r="K6898" i="2"/>
  <c r="K6509" i="2"/>
  <c r="K7522" i="2"/>
  <c r="K5873" i="2"/>
  <c r="K8416" i="2"/>
  <c r="K7030" i="2"/>
  <c r="K10822" i="2"/>
  <c r="K7215" i="2"/>
  <c r="K8204" i="2"/>
  <c r="K3933" i="2"/>
  <c r="K2216" i="2"/>
  <c r="K8584" i="2"/>
  <c r="K4447" i="2"/>
  <c r="K2056" i="2"/>
  <c r="K4700" i="2"/>
  <c r="K4701" i="2"/>
  <c r="K2663" i="2"/>
  <c r="K5503" i="2"/>
  <c r="K5504" i="2"/>
  <c r="K7031" i="2" l="1"/>
  <c r="K3003" i="2"/>
  <c r="K7985" i="2"/>
  <c r="K10823" i="2"/>
  <c r="K7523" i="2"/>
  <c r="K6747" i="2"/>
  <c r="K11008" i="2"/>
  <c r="K7724" i="2"/>
  <c r="K8205" i="2"/>
  <c r="K6510" i="2"/>
  <c r="K4448" i="2"/>
  <c r="K7216" i="2"/>
  <c r="K8417" i="2"/>
  <c r="K6899" i="2"/>
  <c r="K2495" i="2"/>
  <c r="K5740" i="2"/>
  <c r="K2217" i="2"/>
  <c r="K3934" i="2"/>
  <c r="K5874" i="2"/>
  <c r="K4307" i="2"/>
  <c r="K2664" i="2"/>
  <c r="K2057" i="2"/>
  <c r="K8585" i="2"/>
  <c r="K7380" i="2"/>
  <c r="K7524" i="2" l="1"/>
  <c r="K6900" i="2"/>
  <c r="K7217" i="2"/>
  <c r="K11009" i="2"/>
  <c r="K10824" i="2"/>
  <c r="K7725" i="2"/>
  <c r="K5741" i="2"/>
  <c r="K7381" i="2"/>
  <c r="K4308" i="2"/>
  <c r="K3935" i="2"/>
  <c r="K2218" i="2"/>
  <c r="K4449" i="2"/>
  <c r="K6748" i="2"/>
  <c r="K5875" i="2"/>
  <c r="K8206" i="2"/>
  <c r="K8586" i="2"/>
  <c r="K6511" i="2"/>
  <c r="K3004" i="2"/>
  <c r="K3005" i="2"/>
  <c r="K2665" i="2"/>
  <c r="K2058" i="2"/>
  <c r="K2496" i="2"/>
  <c r="K7986" i="2"/>
  <c r="K7032" i="2"/>
  <c r="K8418" i="2"/>
  <c r="K5742" i="2" l="1"/>
  <c r="K5876" i="2"/>
  <c r="K8419" i="2"/>
  <c r="K2666" i="2"/>
  <c r="K3936" i="2"/>
  <c r="K10825" i="2"/>
  <c r="K7218" i="2"/>
  <c r="K7525" i="2"/>
  <c r="K2497" i="2"/>
  <c r="K6512" i="2"/>
  <c r="K2059" i="2"/>
  <c r="K8587" i="2"/>
  <c r="K4450" i="2"/>
  <c r="K4309" i="2"/>
  <c r="K7726" i="2"/>
  <c r="K6901" i="2"/>
  <c r="K2219" i="2"/>
  <c r="K7382" i="2"/>
  <c r="K11010" i="2"/>
  <c r="K7987" i="2"/>
  <c r="K6749" i="2"/>
  <c r="K7033" i="2"/>
  <c r="K8207" i="2"/>
  <c r="K6513" i="2" l="1"/>
  <c r="K7219" i="2"/>
  <c r="K3937" i="2"/>
  <c r="K8420" i="2"/>
  <c r="K6902" i="2"/>
  <c r="K4451" i="2"/>
  <c r="K2498" i="2"/>
  <c r="K10826" i="2"/>
  <c r="K5877" i="2"/>
  <c r="K11011" i="2"/>
  <c r="K2220" i="2"/>
  <c r="K8588" i="2"/>
  <c r="K2060" i="2"/>
  <c r="K5743" i="2"/>
  <c r="K6750" i="2"/>
  <c r="K7988" i="2"/>
  <c r="K7383" i="2"/>
  <c r="K2667" i="2"/>
  <c r="K8208" i="2"/>
  <c r="K4310" i="2"/>
  <c r="K7034" i="2"/>
  <c r="K7727" i="2"/>
  <c r="K7526" i="2"/>
  <c r="K6903" i="2" l="1"/>
  <c r="K6904" i="2"/>
  <c r="K7220" i="2"/>
  <c r="K8589" i="2"/>
  <c r="K10827" i="2"/>
  <c r="K6514" i="2"/>
  <c r="K7989" i="2"/>
  <c r="K2668" i="2"/>
  <c r="K11012" i="2"/>
  <c r="K2499" i="2"/>
  <c r="K8421" i="2"/>
  <c r="K7728" i="2"/>
  <c r="K4311" i="2"/>
  <c r="K2061" i="2"/>
  <c r="K7035" i="2"/>
  <c r="K6751" i="2"/>
  <c r="K4452" i="2"/>
  <c r="K3938" i="2"/>
  <c r="K7527" i="2"/>
  <c r="K8209" i="2"/>
  <c r="K7384" i="2"/>
  <c r="K5744" i="2"/>
  <c r="K2221" i="2"/>
  <c r="K5878" i="2"/>
  <c r="K7528" i="2" l="1"/>
  <c r="K11013" i="2"/>
  <c r="K6515" i="2"/>
  <c r="K3939" i="2"/>
  <c r="K7036" i="2"/>
  <c r="K2222" i="2"/>
  <c r="K7385" i="2"/>
  <c r="K6752" i="2"/>
  <c r="K2062" i="2"/>
  <c r="K7729" i="2"/>
  <c r="K2500" i="2"/>
  <c r="K7990" i="2"/>
  <c r="K8590" i="2"/>
  <c r="K7221" i="2"/>
  <c r="K8422" i="2"/>
  <c r="K4453" i="2"/>
  <c r="K8210" i="2"/>
  <c r="K2669" i="2"/>
  <c r="K10828" i="2"/>
  <c r="K5745" i="2"/>
  <c r="K5746" i="2"/>
  <c r="K5879" i="2"/>
  <c r="K4312" i="2"/>
  <c r="K7222" i="2" l="1"/>
  <c r="K6516" i="2"/>
  <c r="K8423" i="2"/>
  <c r="K8591" i="2"/>
  <c r="K2063" i="2"/>
  <c r="K2223" i="2"/>
  <c r="K3940" i="2"/>
  <c r="K10829" i="2"/>
  <c r="K2670" i="2"/>
  <c r="K6753" i="2"/>
  <c r="K11014" i="2"/>
  <c r="K4313" i="2"/>
  <c r="K8211" i="2"/>
  <c r="K2501" i="2"/>
  <c r="K7037" i="2"/>
  <c r="K5880" i="2"/>
  <c r="K7730" i="2"/>
  <c r="K7386" i="2"/>
  <c r="K7529" i="2"/>
  <c r="K4454" i="2"/>
  <c r="K7991" i="2"/>
  <c r="K3941" i="2" l="1"/>
  <c r="K3942" i="2"/>
  <c r="K2064" i="2"/>
  <c r="K2502" i="2"/>
  <c r="K8592" i="2"/>
  <c r="K6517" i="2"/>
  <c r="K4314" i="2"/>
  <c r="K7038" i="2"/>
  <c r="K7992" i="2"/>
  <c r="K5881" i="2"/>
  <c r="K10830" i="2"/>
  <c r="K8424" i="2"/>
  <c r="K7223" i="2"/>
  <c r="K7387" i="2"/>
  <c r="K8212" i="2"/>
  <c r="K7530" i="2"/>
  <c r="K7731" i="2"/>
  <c r="K2671" i="2"/>
  <c r="K2224" i="2"/>
  <c r="K6754" i="2"/>
  <c r="K4455" i="2"/>
  <c r="K11015" i="2"/>
  <c r="K8425" i="2" l="1"/>
  <c r="K8593" i="2"/>
  <c r="K8213" i="2"/>
  <c r="K7732" i="2"/>
  <c r="K7388" i="2"/>
  <c r="K5882" i="2"/>
  <c r="K4315" i="2"/>
  <c r="K2503" i="2"/>
  <c r="K2065" i="2"/>
  <c r="K7039" i="2"/>
  <c r="K10831" i="2"/>
  <c r="K2225" i="2"/>
  <c r="K11016" i="2"/>
  <c r="K2672" i="2"/>
  <c r="K7224" i="2"/>
  <c r="K4456" i="2"/>
  <c r="K6518" i="2"/>
  <c r="K6755" i="2"/>
  <c r="K7531" i="2"/>
  <c r="K7993" i="2"/>
  <c r="K4457" i="2" l="1"/>
  <c r="K7389" i="2"/>
  <c r="K7225" i="2"/>
  <c r="K7040" i="2"/>
  <c r="K4316" i="2"/>
  <c r="K7733" i="2"/>
  <c r="K8594" i="2"/>
  <c r="K8426" i="2"/>
  <c r="K2226" i="2"/>
  <c r="K6519" i="2"/>
  <c r="K10832" i="2"/>
  <c r="K5883" i="2"/>
  <c r="K7532" i="2"/>
  <c r="K2673" i="2"/>
  <c r="K2066" i="2"/>
  <c r="K6756" i="2"/>
  <c r="K8214" i="2"/>
  <c r="K7994" i="2"/>
  <c r="K11017" i="2"/>
  <c r="K2504" i="2"/>
  <c r="K2505" i="2" l="1"/>
  <c r="K7533" i="2"/>
  <c r="K8595" i="2"/>
  <c r="K7041" i="2"/>
  <c r="K7390" i="2"/>
  <c r="K2674" i="2"/>
  <c r="K10833" i="2"/>
  <c r="K6520" i="2"/>
  <c r="K7734" i="2"/>
  <c r="K7226" i="2"/>
  <c r="K7995" i="2"/>
  <c r="K5884" i="2"/>
  <c r="K8215" i="2"/>
  <c r="K4317" i="2"/>
  <c r="K6757" i="2"/>
  <c r="K11018" i="2"/>
  <c r="K2227" i="2"/>
  <c r="K2067" i="2"/>
  <c r="K8427" i="2"/>
  <c r="K4458" i="2"/>
  <c r="K11019" i="2" l="1"/>
  <c r="K8596" i="2"/>
  <c r="K6758" i="2"/>
  <c r="K7735" i="2"/>
  <c r="K2675" i="2"/>
  <c r="K7391" i="2"/>
  <c r="K4318" i="2"/>
  <c r="K7996" i="2"/>
  <c r="K5885" i="2"/>
  <c r="K6521" i="2"/>
  <c r="K7534" i="2"/>
  <c r="K4459" i="2"/>
  <c r="K8428" i="2"/>
  <c r="K10834" i="2"/>
  <c r="K7042" i="2"/>
  <c r="K2506" i="2"/>
  <c r="K2068" i="2"/>
  <c r="K2228" i="2"/>
  <c r="K8216" i="2"/>
  <c r="K7227" i="2"/>
  <c r="K2507" i="2" l="1"/>
  <c r="K7392" i="2"/>
  <c r="K5886" i="2"/>
  <c r="K2229" i="2"/>
  <c r="K2676" i="2"/>
  <c r="K6759" i="2"/>
  <c r="K8597" i="2"/>
  <c r="K8217" i="2"/>
  <c r="K7535" i="2"/>
  <c r="K7043" i="2"/>
  <c r="K2069" i="2"/>
  <c r="K8429" i="2"/>
  <c r="K6522" i="2"/>
  <c r="K7997" i="2"/>
  <c r="K11020" i="2"/>
  <c r="K4460" i="2"/>
  <c r="K4319" i="2"/>
  <c r="K4320" i="2"/>
  <c r="K7228" i="2"/>
  <c r="K10835" i="2"/>
  <c r="K7736" i="2"/>
  <c r="K7044" i="2" l="1"/>
  <c r="K6760" i="2"/>
  <c r="K2230" i="2"/>
  <c r="K5887" i="2"/>
  <c r="K7393" i="2"/>
  <c r="K10836" i="2"/>
  <c r="K7536" i="2"/>
  <c r="K2677" i="2"/>
  <c r="K4461" i="2"/>
  <c r="K8430" i="2"/>
  <c r="K7229" i="2"/>
  <c r="K8598" i="2"/>
  <c r="K7998" i="2"/>
  <c r="K2508" i="2"/>
  <c r="K6523" i="2"/>
  <c r="K7737" i="2"/>
  <c r="K11021" i="2"/>
  <c r="K2070" i="2"/>
  <c r="K8218" i="2"/>
  <c r="K5888" i="2" l="1"/>
  <c r="K8599" i="2"/>
  <c r="K8219" i="2"/>
  <c r="K7230" i="2"/>
  <c r="K2678" i="2"/>
  <c r="K10837" i="2"/>
  <c r="K2231" i="2"/>
  <c r="K8431" i="2"/>
  <c r="K4462" i="2"/>
  <c r="K6524" i="2"/>
  <c r="K6761" i="2"/>
  <c r="K7045" i="2"/>
  <c r="K7738" i="2"/>
  <c r="K2071" i="2"/>
  <c r="K7999" i="2"/>
  <c r="K11022" i="2"/>
  <c r="K2509" i="2"/>
  <c r="K7537" i="2"/>
  <c r="K7394" i="2"/>
  <c r="K7395" i="2"/>
  <c r="K7739" i="2" l="1"/>
  <c r="K2679" i="2"/>
  <c r="K8600" i="2"/>
  <c r="K5889" i="2"/>
  <c r="K4463" i="2"/>
  <c r="K7538" i="2"/>
  <c r="K7046" i="2"/>
  <c r="K7231" i="2"/>
  <c r="K2232" i="2"/>
  <c r="K11023" i="2"/>
  <c r="K10838" i="2"/>
  <c r="K8220" i="2"/>
  <c r="K6525" i="2"/>
  <c r="K2072" i="2"/>
  <c r="K2510" i="2"/>
  <c r="K8000" i="2"/>
  <c r="K6762" i="2"/>
  <c r="K8432" i="2"/>
  <c r="K8001" i="2" l="1"/>
  <c r="K8601" i="2"/>
  <c r="K11024" i="2"/>
  <c r="K2680" i="2"/>
  <c r="K7539" i="2"/>
  <c r="K7047" i="2"/>
  <c r="K2511" i="2"/>
  <c r="K2073" i="2"/>
  <c r="K2233" i="2"/>
  <c r="K6763" i="2"/>
  <c r="K5890" i="2"/>
  <c r="K7740" i="2"/>
  <c r="K10839" i="2"/>
  <c r="K8433" i="2"/>
  <c r="K6526" i="2"/>
  <c r="K8221" i="2"/>
  <c r="K7232" i="2"/>
  <c r="K4464" i="2"/>
  <c r="K2074" i="2" l="1"/>
  <c r="K2681" i="2"/>
  <c r="K10840" i="2"/>
  <c r="K7048" i="2"/>
  <c r="K6764" i="2"/>
  <c r="K6527" i="2"/>
  <c r="K2512" i="2"/>
  <c r="K7540" i="2"/>
  <c r="K8602" i="2"/>
  <c r="K4465" i="2"/>
  <c r="K7741" i="2"/>
  <c r="K2234" i="2"/>
  <c r="K8434" i="2"/>
  <c r="K11025" i="2"/>
  <c r="K8002" i="2"/>
  <c r="K8222" i="2"/>
  <c r="K7233" i="2"/>
  <c r="K5891" i="2"/>
  <c r="K2235" i="2" l="1"/>
  <c r="K6528" i="2"/>
  <c r="K2682" i="2"/>
  <c r="K2075" i="2"/>
  <c r="K6765" i="2"/>
  <c r="K4466" i="2"/>
  <c r="K4467" i="2"/>
  <c r="K11026" i="2"/>
  <c r="K2513" i="2"/>
  <c r="K7049" i="2"/>
  <c r="K5892" i="2"/>
  <c r="K5893" i="2"/>
  <c r="K8223" i="2"/>
  <c r="K8435" i="2"/>
  <c r="K8603" i="2"/>
  <c r="K8003" i="2"/>
  <c r="K7541" i="2"/>
  <c r="K7742" i="2"/>
  <c r="K10841" i="2"/>
  <c r="K7234" i="2"/>
  <c r="K6766" i="2" l="1"/>
  <c r="K7542" i="2"/>
  <c r="K2683" i="2"/>
  <c r="K8604" i="2"/>
  <c r="K8436" i="2"/>
  <c r="K7050" i="2"/>
  <c r="K10842" i="2"/>
  <c r="K2514" i="2"/>
  <c r="K2076" i="2"/>
  <c r="K6529" i="2"/>
  <c r="K8004" i="2"/>
  <c r="K8224" i="2"/>
  <c r="K11027" i="2"/>
  <c r="K7743" i="2"/>
  <c r="K2236" i="2"/>
  <c r="K7235" i="2"/>
  <c r="K8437" i="2" l="1"/>
  <c r="K2077" i="2"/>
  <c r="K8605" i="2"/>
  <c r="K2237" i="2"/>
  <c r="K10843" i="2"/>
  <c r="K8005" i="2"/>
  <c r="K7543" i="2"/>
  <c r="K6767" i="2"/>
  <c r="K8225" i="2"/>
  <c r="K11028" i="2"/>
  <c r="K2515" i="2"/>
  <c r="K6530" i="2"/>
  <c r="K2684" i="2"/>
  <c r="K7744" i="2"/>
  <c r="K7236" i="2"/>
  <c r="K7051" i="2"/>
  <c r="K8006" i="2" l="1"/>
  <c r="K8438" i="2"/>
  <c r="K6531" i="2"/>
  <c r="K6768" i="2"/>
  <c r="K8606" i="2"/>
  <c r="K2516" i="2"/>
  <c r="K7745" i="2"/>
  <c r="K2685" i="2"/>
  <c r="K7052" i="2"/>
  <c r="K8226" i="2"/>
  <c r="K2078" i="2"/>
  <c r="K7237" i="2"/>
  <c r="K10844" i="2"/>
  <c r="K11029" i="2"/>
  <c r="K7544" i="2"/>
  <c r="K2238" i="2"/>
  <c r="K7238" i="2" l="1"/>
  <c r="K8007" i="2"/>
  <c r="K8227" i="2"/>
  <c r="K11030" i="2"/>
  <c r="K8607" i="2"/>
  <c r="K7053" i="2"/>
  <c r="K2239" i="2"/>
  <c r="K7746" i="2"/>
  <c r="K8439" i="2"/>
  <c r="K6769" i="2"/>
  <c r="K7545" i="2"/>
  <c r="K2079" i="2"/>
  <c r="K6532" i="2"/>
  <c r="K2686" i="2"/>
  <c r="K10845" i="2"/>
  <c r="K2517" i="2"/>
  <c r="K8008" i="2" l="1"/>
  <c r="K8440" i="2"/>
  <c r="K7546" i="2"/>
  <c r="K8228" i="2"/>
  <c r="K10846" i="2"/>
  <c r="K6533" i="2"/>
  <c r="K7747" i="2"/>
  <c r="K2240" i="2"/>
  <c r="K2518" i="2"/>
  <c r="K6770" i="2"/>
  <c r="K6771" i="2"/>
  <c r="K7054" i="2"/>
  <c r="K7239" i="2"/>
  <c r="K2080" i="2"/>
  <c r="K11031" i="2"/>
  <c r="K2687" i="2"/>
  <c r="K8608" i="2"/>
  <c r="K2519" i="2" l="1"/>
  <c r="K2241" i="2"/>
  <c r="K7547" i="2"/>
  <c r="K2081" i="2"/>
  <c r="K10847" i="2"/>
  <c r="K8009" i="2"/>
  <c r="K2688" i="2"/>
  <c r="K7055" i="2"/>
  <c r="K7748" i="2"/>
  <c r="K7240" i="2"/>
  <c r="K8609" i="2"/>
  <c r="K8229" i="2"/>
  <c r="K11032" i="2"/>
  <c r="K6534" i="2"/>
  <c r="K8441" i="2"/>
  <c r="K11033" i="2" l="1"/>
  <c r="K8610" i="2"/>
  <c r="K10848" i="2"/>
  <c r="K2520" i="2"/>
  <c r="K8230" i="2"/>
  <c r="K7749" i="2"/>
  <c r="K2082" i="2"/>
  <c r="K7056" i="2"/>
  <c r="K8010" i="2"/>
  <c r="K8442" i="2"/>
  <c r="K2689" i="2"/>
  <c r="K7241" i="2"/>
  <c r="K6535" i="2"/>
  <c r="K2242" i="2"/>
  <c r="K7548" i="2"/>
  <c r="K2243" i="2" l="1"/>
  <c r="K8011" i="2"/>
  <c r="K8231" i="2"/>
  <c r="K10849" i="2"/>
  <c r="K6536" i="2"/>
  <c r="K2690" i="2"/>
  <c r="K7057" i="2"/>
  <c r="K8443" i="2"/>
  <c r="K2083" i="2"/>
  <c r="K2521" i="2"/>
  <c r="K8611" i="2"/>
  <c r="K7242" i="2"/>
  <c r="K7750" i="2"/>
  <c r="K11034" i="2"/>
  <c r="K7549" i="2"/>
  <c r="K8444" i="2" l="1"/>
  <c r="K2522" i="2"/>
  <c r="K10850" i="2"/>
  <c r="K8612" i="2"/>
  <c r="K8232" i="2"/>
  <c r="K2244" i="2"/>
  <c r="K7058" i="2"/>
  <c r="K7243" i="2"/>
  <c r="K2084" i="2"/>
  <c r="K2691" i="2"/>
  <c r="K7550" i="2"/>
  <c r="K8012" i="2"/>
  <c r="K11035" i="2"/>
  <c r="K7751" i="2"/>
  <c r="K6537" i="2"/>
  <c r="K10851" i="2" l="1"/>
  <c r="K6538" i="2"/>
  <c r="K7059" i="2"/>
  <c r="K7244" i="2"/>
  <c r="K2692" i="2"/>
  <c r="K8013" i="2"/>
  <c r="K2085" i="2"/>
  <c r="K2245" i="2"/>
  <c r="K8613" i="2"/>
  <c r="K7752" i="2"/>
  <c r="K7551" i="2"/>
  <c r="K11036" i="2"/>
  <c r="K8233" i="2"/>
  <c r="K2523" i="2"/>
  <c r="K8445" i="2"/>
  <c r="K8446" i="2" l="1"/>
  <c r="K2524" i="2"/>
  <c r="K8614" i="2"/>
  <c r="K7245" i="2"/>
  <c r="K7060" i="2"/>
  <c r="K10852" i="2"/>
  <c r="K2693" i="2"/>
  <c r="K7552" i="2"/>
  <c r="K2246" i="2"/>
  <c r="K8014" i="2"/>
  <c r="K8234" i="2"/>
  <c r="K2086" i="2"/>
  <c r="K6539" i="2"/>
  <c r="K11037" i="2"/>
  <c r="K7753" i="2"/>
  <c r="K11038" i="2" l="1"/>
  <c r="K11039" i="2"/>
  <c r="K7061" i="2"/>
  <c r="K8235" i="2"/>
  <c r="K7553" i="2"/>
  <c r="K7246" i="2"/>
  <c r="K2087" i="2"/>
  <c r="K2694" i="2"/>
  <c r="K8015" i="2"/>
  <c r="K7754" i="2"/>
  <c r="K8615" i="2"/>
  <c r="K2247" i="2"/>
  <c r="K6540" i="2"/>
  <c r="K10853" i="2"/>
  <c r="K2525" i="2"/>
  <c r="K8447" i="2"/>
  <c r="K7755" i="2" l="1"/>
  <c r="K7062" i="2"/>
  <c r="K10854" i="2"/>
  <c r="K2088" i="2"/>
  <c r="K6541" i="2"/>
  <c r="K8016" i="2"/>
  <c r="K7554" i="2"/>
  <c r="K8448" i="2"/>
  <c r="K2248" i="2"/>
  <c r="K8616" i="2"/>
  <c r="K2695" i="2"/>
  <c r="K8236" i="2"/>
  <c r="K2526" i="2"/>
  <c r="K7247" i="2"/>
  <c r="K7756" i="2" l="1"/>
  <c r="K2696" i="2"/>
  <c r="K8449" i="2"/>
  <c r="K10855" i="2"/>
  <c r="K8617" i="2"/>
  <c r="K2527" i="2"/>
  <c r="K7555" i="2"/>
  <c r="K8017" i="2"/>
  <c r="K6542" i="2"/>
  <c r="K7063" i="2"/>
  <c r="K8237" i="2"/>
  <c r="K7248" i="2"/>
  <c r="K2249" i="2"/>
  <c r="K2089" i="2"/>
  <c r="K2090" i="2"/>
  <c r="K7556" i="2" l="1"/>
  <c r="K10856" i="2"/>
  <c r="K7064" i="2"/>
  <c r="K7757" i="2"/>
  <c r="K8618" i="2"/>
  <c r="K6543" i="2"/>
  <c r="K8450" i="2"/>
  <c r="K2528" i="2"/>
  <c r="K7249" i="2"/>
  <c r="K2250" i="2"/>
  <c r="K8018" i="2"/>
  <c r="K2697" i="2"/>
  <c r="K8238" i="2"/>
  <c r="K8619" i="2" l="1"/>
  <c r="K10857" i="2"/>
  <c r="K8239" i="2"/>
  <c r="K6544" i="2"/>
  <c r="K7250" i="2"/>
  <c r="K7065" i="2"/>
  <c r="K7557" i="2"/>
  <c r="K2251" i="2"/>
  <c r="K2698" i="2"/>
  <c r="K8019" i="2"/>
  <c r="K2529" i="2"/>
  <c r="K8451" i="2"/>
  <c r="K7758" i="2"/>
  <c r="K10858" i="2" l="1"/>
  <c r="K2699" i="2"/>
  <c r="K2530" i="2"/>
  <c r="K7558" i="2"/>
  <c r="K8452" i="2"/>
  <c r="K6545" i="2"/>
  <c r="K7759" i="2"/>
  <c r="K8020" i="2"/>
  <c r="K7066" i="2"/>
  <c r="K7251" i="2"/>
  <c r="K8620" i="2"/>
  <c r="K2252" i="2"/>
  <c r="K8240" i="2"/>
  <c r="K7067" i="2" l="1"/>
  <c r="K2531" i="2"/>
  <c r="K6546" i="2"/>
  <c r="K8241" i="2"/>
  <c r="K8621" i="2"/>
  <c r="K7760" i="2"/>
  <c r="K7559" i="2"/>
  <c r="K7252" i="2"/>
  <c r="K7253" i="2"/>
  <c r="K8453" i="2"/>
  <c r="K10859" i="2"/>
  <c r="K8021" i="2"/>
  <c r="K2253" i="2"/>
  <c r="K2700" i="2"/>
  <c r="K8022" i="2" l="1"/>
  <c r="K8454" i="2"/>
  <c r="K6547" i="2"/>
  <c r="K8622" i="2"/>
  <c r="K7560" i="2"/>
  <c r="K2532" i="2"/>
  <c r="K2701" i="2"/>
  <c r="K8242" i="2"/>
  <c r="K10860" i="2"/>
  <c r="K7761" i="2"/>
  <c r="K2254" i="2"/>
  <c r="K7068" i="2"/>
  <c r="K8623" i="2" l="1"/>
  <c r="K8455" i="2"/>
  <c r="K7069" i="2"/>
  <c r="K7762" i="2"/>
  <c r="K2533" i="2"/>
  <c r="K2255" i="2"/>
  <c r="K8243" i="2"/>
  <c r="K2702" i="2"/>
  <c r="K6548" i="2"/>
  <c r="K8023" i="2"/>
  <c r="K10861" i="2"/>
  <c r="K7561" i="2"/>
  <c r="K2534" i="2" l="1"/>
  <c r="K8456" i="2"/>
  <c r="K8457" i="2"/>
  <c r="K6549" i="2"/>
  <c r="K7562" i="2"/>
  <c r="K2256" i="2"/>
  <c r="K8624" i="2"/>
  <c r="K2703" i="2"/>
  <c r="K7763" i="2"/>
  <c r="K10862" i="2"/>
  <c r="K8244" i="2"/>
  <c r="K8024" i="2"/>
  <c r="K7070" i="2"/>
  <c r="K8025" i="2" l="1"/>
  <c r="K6550" i="2"/>
  <c r="K2535" i="2"/>
  <c r="K2536" i="2"/>
  <c r="K2257" i="2"/>
  <c r="K7071" i="2"/>
  <c r="K7563" i="2"/>
  <c r="K8245" i="2"/>
  <c r="K7764" i="2"/>
  <c r="K10863" i="2"/>
  <c r="K8625" i="2"/>
  <c r="K2704" i="2"/>
  <c r="K7765" i="2" l="1"/>
  <c r="K8246" i="2"/>
  <c r="K7564" i="2"/>
  <c r="K6551" i="2"/>
  <c r="K7072" i="2"/>
  <c r="K10864" i="2"/>
  <c r="K2258" i="2"/>
  <c r="K8626" i="2"/>
  <c r="K8026" i="2"/>
  <c r="K2705" i="2"/>
  <c r="K2259" i="2" l="1"/>
  <c r="K10865" i="2"/>
  <c r="K7766" i="2"/>
  <c r="K8027" i="2"/>
  <c r="K8627" i="2"/>
  <c r="K7073" i="2"/>
  <c r="K2706" i="2"/>
  <c r="K7565" i="2"/>
  <c r="K8247" i="2"/>
  <c r="K6552" i="2"/>
  <c r="K10866" i="2" l="1"/>
  <c r="K2707" i="2"/>
  <c r="K7074" i="2"/>
  <c r="K8628" i="2"/>
  <c r="K8248" i="2"/>
  <c r="K6553" i="2"/>
  <c r="K7566" i="2"/>
  <c r="K7767" i="2"/>
  <c r="K8028" i="2"/>
  <c r="K2260" i="2"/>
  <c r="K7567" i="2" l="1"/>
  <c r="K2708" i="2"/>
  <c r="K8629" i="2"/>
  <c r="K2261" i="2"/>
  <c r="K7075" i="2"/>
  <c r="K7768" i="2"/>
  <c r="K8029" i="2"/>
  <c r="K10867" i="2"/>
  <c r="K8249" i="2"/>
  <c r="K6554" i="2"/>
  <c r="K2709" i="2" l="1"/>
  <c r="K7769" i="2"/>
  <c r="K7076" i="2"/>
  <c r="K6555" i="2"/>
  <c r="K8030" i="2"/>
  <c r="K8630" i="2"/>
  <c r="K7568" i="2"/>
  <c r="K8250" i="2"/>
  <c r="K10868" i="2"/>
  <c r="K2262" i="2"/>
  <c r="K7077" i="2" l="1"/>
  <c r="K8631" i="2"/>
  <c r="K7569" i="2"/>
  <c r="K8251" i="2"/>
  <c r="K7770" i="2"/>
  <c r="K6556" i="2"/>
  <c r="K10869" i="2"/>
  <c r="K2263" i="2"/>
  <c r="K2710" i="2"/>
  <c r="K8031" i="2"/>
  <c r="K7570" i="2" l="1"/>
  <c r="K7771" i="2"/>
  <c r="K10870" i="2"/>
  <c r="K8252" i="2"/>
  <c r="K2264" i="2"/>
  <c r="K8632" i="2"/>
  <c r="K6557" i="2"/>
  <c r="K7078" i="2"/>
  <c r="K8032" i="2"/>
  <c r="K2711" i="2"/>
  <c r="K7772" i="2" l="1"/>
  <c r="K7079" i="2"/>
  <c r="K6558" i="2"/>
  <c r="K8633" i="2"/>
  <c r="K7571" i="2"/>
  <c r="K2712" i="2"/>
  <c r="K8253" i="2"/>
  <c r="K8033" i="2"/>
  <c r="K2265" i="2"/>
  <c r="K10871" i="2"/>
  <c r="K2713" i="2" l="1"/>
  <c r="K6559" i="2"/>
  <c r="K10872" i="2"/>
  <c r="K8034" i="2"/>
  <c r="K7080" i="2"/>
  <c r="K8634" i="2"/>
  <c r="K2266" i="2"/>
  <c r="K7572" i="2"/>
  <c r="K8254" i="2"/>
  <c r="K7773" i="2"/>
  <c r="K7081" i="2" l="1"/>
  <c r="K2714" i="2"/>
  <c r="K8255" i="2"/>
  <c r="K7573" i="2"/>
  <c r="K2267" i="2"/>
  <c r="K8035" i="2"/>
  <c r="K6560" i="2"/>
  <c r="K10873" i="2"/>
  <c r="K7774" i="2"/>
  <c r="K8635" i="2"/>
  <c r="K8036" i="2" l="1"/>
  <c r="K8636" i="2"/>
  <c r="K6561" i="2"/>
  <c r="K2268" i="2"/>
  <c r="K2715" i="2"/>
  <c r="K8256" i="2"/>
  <c r="K7775" i="2"/>
  <c r="K7082" i="2"/>
  <c r="K10874" i="2"/>
  <c r="K7574" i="2"/>
  <c r="K7575" i="2" l="1"/>
  <c r="K10875" i="2"/>
  <c r="K2716" i="2"/>
  <c r="K8037" i="2"/>
  <c r="K8257" i="2"/>
  <c r="K7776" i="2"/>
  <c r="K2269" i="2"/>
  <c r="K7083" i="2"/>
  <c r="K8637" i="2"/>
  <c r="K6562" i="2"/>
  <c r="K10876" i="2" l="1"/>
  <c r="K8038" i="2"/>
  <c r="K7576" i="2"/>
  <c r="K7777" i="2"/>
  <c r="K2270" i="2"/>
  <c r="K6563" i="2"/>
  <c r="K7084" i="2"/>
  <c r="K8258" i="2"/>
  <c r="K2717" i="2"/>
  <c r="K8638" i="2"/>
  <c r="K8039" i="2" l="1"/>
  <c r="K8639" i="2"/>
  <c r="K2271" i="2"/>
  <c r="K8259" i="2"/>
  <c r="K7085" i="2"/>
  <c r="K7778" i="2"/>
  <c r="K10877" i="2"/>
  <c r="K6564" i="2"/>
  <c r="K2718" i="2"/>
  <c r="K7577" i="2"/>
  <c r="K8640" i="2" l="1"/>
  <c r="K7086" i="2"/>
  <c r="K7578" i="2"/>
  <c r="K6565" i="2"/>
  <c r="K2272" i="2"/>
  <c r="K8040" i="2"/>
  <c r="K2719" i="2"/>
  <c r="K7779" i="2"/>
  <c r="K10878" i="2"/>
  <c r="K8260" i="2"/>
  <c r="K10879" i="2" l="1"/>
  <c r="K2273" i="2"/>
  <c r="K8261" i="2"/>
  <c r="K6566" i="2"/>
  <c r="K7579" i="2"/>
  <c r="K2720" i="2"/>
  <c r="K7087" i="2"/>
  <c r="K7088" i="2"/>
  <c r="K8041" i="2"/>
  <c r="K7780" i="2"/>
  <c r="K8641" i="2"/>
  <c r="K8262" i="2" l="1"/>
  <c r="K10880" i="2"/>
  <c r="K10881" i="2"/>
  <c r="K7781" i="2"/>
  <c r="K8642" i="2"/>
  <c r="K2721" i="2"/>
  <c r="K2274" i="2"/>
  <c r="K7580" i="2"/>
  <c r="K6567" i="2"/>
  <c r="K8042" i="2"/>
  <c r="K8263" i="2" l="1"/>
  <c r="K2275" i="2"/>
  <c r="K7782" i="2"/>
  <c r="K7581" i="2"/>
  <c r="K2722" i="2"/>
  <c r="K6568" i="2"/>
  <c r="K8643" i="2"/>
  <c r="K8043" i="2"/>
  <c r="K2276" i="2" l="1"/>
  <c r="K8644" i="2"/>
  <c r="K7582" i="2"/>
  <c r="K6569" i="2"/>
  <c r="K8044" i="2"/>
  <c r="K7783" i="2"/>
  <c r="K8264" i="2"/>
  <c r="K2723" i="2"/>
  <c r="K2277" i="2" l="1"/>
  <c r="K2724" i="2"/>
  <c r="K7583" i="2"/>
  <c r="K8265" i="2"/>
  <c r="K8645" i="2"/>
  <c r="K7784" i="2"/>
  <c r="K8045" i="2"/>
  <c r="K6570" i="2"/>
  <c r="K2278" i="2" l="1"/>
  <c r="K7584" i="2"/>
  <c r="K8266" i="2"/>
  <c r="K8646" i="2"/>
  <c r="K6571" i="2"/>
  <c r="K8046" i="2"/>
  <c r="K2725" i="2"/>
  <c r="K7785" i="2"/>
  <c r="K8047" i="2" l="1"/>
  <c r="K8267" i="2"/>
  <c r="K6572" i="2"/>
  <c r="K8647" i="2"/>
  <c r="K7585" i="2"/>
  <c r="K2279" i="2"/>
  <c r="K7786" i="2"/>
  <c r="K2726" i="2"/>
  <c r="K7586" i="2" l="1"/>
  <c r="K2727" i="2"/>
  <c r="K8648" i="2"/>
  <c r="K6573" i="2"/>
  <c r="K8048" i="2"/>
  <c r="K7787" i="2"/>
  <c r="K2280" i="2"/>
  <c r="K8268" i="2"/>
  <c r="K2728" i="2" l="1"/>
  <c r="K8649" i="2"/>
  <c r="K2281" i="2"/>
  <c r="K6574" i="2"/>
  <c r="K8269" i="2"/>
  <c r="K7788" i="2"/>
  <c r="K7587" i="2"/>
  <c r="K8049" i="2"/>
  <c r="K7789" i="2" l="1"/>
  <c r="K8650" i="2"/>
  <c r="K6575" i="2"/>
  <c r="K2282" i="2"/>
  <c r="K2729" i="2"/>
  <c r="K8050" i="2"/>
  <c r="K8270" i="2"/>
  <c r="K7588" i="2"/>
  <c r="K8651" i="2" l="1"/>
  <c r="K2730" i="2"/>
  <c r="K2731" i="2"/>
  <c r="K7589" i="2"/>
  <c r="K2283" i="2"/>
  <c r="K6576" i="2"/>
  <c r="K8271" i="2"/>
  <c r="K7790" i="2"/>
  <c r="K8051" i="2"/>
  <c r="K7791" i="2" l="1"/>
  <c r="K8272" i="2"/>
  <c r="K8652" i="2"/>
  <c r="K8052" i="2"/>
  <c r="K7590" i="2"/>
  <c r="K6577" i="2"/>
  <c r="K2284" i="2"/>
  <c r="K8273" i="2" l="1"/>
  <c r="K7591" i="2"/>
  <c r="K7792" i="2"/>
  <c r="K6578" i="2"/>
  <c r="K8653" i="2"/>
  <c r="K2285" i="2"/>
  <c r="K8053" i="2"/>
  <c r="K8274" i="2" l="1"/>
  <c r="K8654" i="2"/>
  <c r="K6579" i="2"/>
  <c r="K2286" i="2"/>
  <c r="K7793" i="2"/>
  <c r="K8054" i="2"/>
  <c r="K7592" i="2"/>
  <c r="K8275" i="2" l="1"/>
  <c r="K7593" i="2"/>
  <c r="K6580" i="2"/>
  <c r="K7794" i="2"/>
  <c r="K2287" i="2"/>
  <c r="K8055" i="2"/>
  <c r="K8655" i="2"/>
  <c r="K6581" i="2" l="1"/>
  <c r="K8056" i="2"/>
  <c r="K2288" i="2"/>
  <c r="K8276" i="2"/>
  <c r="K8656" i="2"/>
  <c r="K7795" i="2"/>
  <c r="K7594" i="2"/>
  <c r="K2289" i="2" l="1"/>
  <c r="K6582" i="2"/>
  <c r="K8057" i="2"/>
  <c r="K7796" i="2"/>
  <c r="K8657" i="2"/>
  <c r="K8277" i="2"/>
  <c r="K7595" i="2"/>
  <c r="K8058" i="2" l="1"/>
  <c r="K6583" i="2"/>
  <c r="K8658" i="2"/>
  <c r="K7797" i="2"/>
  <c r="K7596" i="2"/>
  <c r="K7597" i="2"/>
  <c r="K2290" i="2"/>
  <c r="K8278" i="2"/>
  <c r="K7798" i="2" l="1"/>
  <c r="K8659" i="2"/>
  <c r="K8279" i="2"/>
  <c r="K2291" i="2"/>
  <c r="K6584" i="2"/>
  <c r="K8059" i="2"/>
  <c r="K8280" i="2" l="1"/>
  <c r="K6585" i="2"/>
  <c r="K8660" i="2"/>
  <c r="K2292" i="2"/>
  <c r="K8060" i="2"/>
  <c r="K7799" i="2"/>
  <c r="K6586" i="2" l="1"/>
  <c r="K8281" i="2"/>
  <c r="K8661" i="2"/>
  <c r="K2293" i="2"/>
  <c r="K8061" i="2"/>
  <c r="K7800" i="2"/>
  <c r="K8062" i="2" l="1"/>
  <c r="K8282" i="2"/>
  <c r="K7801" i="2"/>
  <c r="K6587" i="2"/>
  <c r="K8662" i="2"/>
  <c r="K2294" i="2"/>
  <c r="K8063" i="2" l="1"/>
  <c r="K8663" i="2"/>
  <c r="K7802" i="2"/>
  <c r="K8283" i="2"/>
  <c r="K2295" i="2"/>
  <c r="K6588" i="2"/>
  <c r="K7803" i="2" l="1"/>
  <c r="K6589" i="2"/>
  <c r="K2296" i="2"/>
  <c r="K8284" i="2"/>
  <c r="K8064" i="2"/>
  <c r="K8664" i="2"/>
  <c r="K8065" i="2" l="1"/>
  <c r="K8285" i="2"/>
  <c r="K2297" i="2"/>
  <c r="K7804" i="2"/>
  <c r="K8665" i="2"/>
  <c r="K6590" i="2"/>
  <c r="K8286" i="2" l="1"/>
  <c r="K7805" i="2"/>
  <c r="K8066" i="2"/>
  <c r="K2298" i="2"/>
  <c r="K6591" i="2"/>
  <c r="K8666" i="2"/>
  <c r="K7806" i="2" l="1"/>
  <c r="K2299" i="2"/>
  <c r="K8667" i="2"/>
  <c r="K8287" i="2"/>
  <c r="K6592" i="2"/>
  <c r="K8067" i="2"/>
  <c r="K8068" i="2" l="1"/>
  <c r="K2300" i="2"/>
  <c r="K6593" i="2"/>
  <c r="K8668" i="2"/>
  <c r="K8288" i="2"/>
  <c r="K7807" i="2"/>
  <c r="K6594" i="2" l="1"/>
  <c r="K8069" i="2"/>
  <c r="K8289" i="2"/>
  <c r="K8290" i="2"/>
  <c r="K8669" i="2"/>
  <c r="K7808" i="2"/>
  <c r="K2301" i="2"/>
  <c r="K8070" i="2" l="1"/>
  <c r="K2302" i="2"/>
  <c r="K7809" i="2"/>
  <c r="K8670" i="2"/>
  <c r="K8671" i="2"/>
  <c r="K6595" i="2"/>
  <c r="K7810" i="2" l="1"/>
  <c r="K2303" i="2"/>
  <c r="K8071" i="2"/>
  <c r="K6596" i="2"/>
  <c r="K8072" i="2" l="1"/>
  <c r="K2304" i="2"/>
  <c r="K6597" i="2"/>
  <c r="K7811" i="2"/>
  <c r="K6598" i="2" l="1"/>
  <c r="K7812" i="2"/>
  <c r="K8073" i="2"/>
  <c r="K2305" i="2"/>
  <c r="K8074" i="2" l="1"/>
  <c r="K6599" i="2"/>
  <c r="K7813" i="2"/>
  <c r="K2306" i="2"/>
  <c r="K6600" i="2" l="1"/>
  <c r="K8075" i="2"/>
  <c r="K2307" i="2"/>
  <c r="K7814" i="2"/>
  <c r="K7815" i="2" l="1"/>
  <c r="K2308" i="2"/>
  <c r="K6601" i="2"/>
  <c r="K8076" i="2"/>
  <c r="K6602" i="2" l="1"/>
  <c r="K2309" i="2"/>
  <c r="K7816" i="2"/>
  <c r="K8077" i="2"/>
  <c r="K8078" i="2"/>
  <c r="K2310" i="2" l="1"/>
  <c r="K7817" i="2"/>
  <c r="K6603" i="2"/>
  <c r="K6604" i="2" l="1"/>
  <c r="K7818" i="2"/>
  <c r="K2311" i="2"/>
  <c r="K6605" i="2" l="1"/>
  <c r="K7819" i="2"/>
  <c r="K2312" i="2"/>
  <c r="K2313" i="2" l="1"/>
  <c r="K6606" i="2"/>
  <c r="K7820" i="2"/>
  <c r="K2314" i="2" l="1"/>
  <c r="K6607" i="2"/>
  <c r="K7821" i="2"/>
  <c r="K2315" i="2" l="1"/>
  <c r="K7822" i="2"/>
  <c r="K6608" i="2"/>
  <c r="K7823" i="2" l="1"/>
  <c r="K6609" i="2"/>
  <c r="K2316" i="2"/>
  <c r="K6610" i="2" l="1"/>
  <c r="K7824" i="2"/>
  <c r="K2317" i="2"/>
  <c r="K2318" i="2" l="1"/>
  <c r="K7825" i="2"/>
  <c r="K6611" i="2"/>
  <c r="K2319" i="2" l="1"/>
  <c r="K6612" i="2"/>
  <c r="K7826" i="2"/>
  <c r="K6613" i="2" l="1"/>
  <c r="K2320" i="2"/>
  <c r="K7827" i="2"/>
  <c r="K2321" i="2" l="1"/>
  <c r="K7828" i="2"/>
  <c r="K6614" i="2"/>
  <c r="K7829" i="2" l="1"/>
  <c r="K2322" i="2"/>
  <c r="K6615" i="2"/>
  <c r="K7830" i="2" l="1"/>
  <c r="K2323" i="2"/>
  <c r="K6616" i="2"/>
  <c r="K7831" i="2" l="1"/>
  <c r="K2324" i="2"/>
  <c r="K6617" i="2"/>
  <c r="K2325" i="2" l="1"/>
  <c r="K7832" i="2"/>
  <c r="K6618" i="2"/>
  <c r="K7833" i="2" l="1"/>
  <c r="K2326" i="2"/>
  <c r="K6619" i="2"/>
  <c r="K6620" i="2"/>
  <c r="K7834" i="2" l="1"/>
  <c r="K2327" i="2"/>
  <c r="K2328" i="2" l="1"/>
  <c r="K7835" i="2"/>
  <c r="K7836" i="2" l="1"/>
  <c r="K2329" i="2"/>
  <c r="K7837" i="2" l="1"/>
  <c r="K2330" i="2"/>
  <c r="K2331" i="2" l="1"/>
  <c r="K7838" i="2"/>
  <c r="K2332" i="2" l="1"/>
  <c r="K7839" i="2"/>
  <c r="K7840" i="2" l="1"/>
  <c r="K2333" i="2"/>
  <c r="K7841" i="2" l="1"/>
  <c r="K2334" i="2"/>
  <c r="K7842" i="2" l="1"/>
  <c r="K2335" i="2"/>
  <c r="K7843" i="2" l="1"/>
  <c r="K2336" i="2"/>
  <c r="K2337" i="2" l="1"/>
  <c r="K7844" i="2"/>
  <c r="K7845" i="2" l="1"/>
  <c r="K2338" i="2"/>
  <c r="K7846" i="2" l="1"/>
  <c r="K2339" i="2"/>
  <c r="K7847" i="2" l="1"/>
  <c r="K2340" i="2"/>
  <c r="K7848" i="2" l="1"/>
  <c r="K2341" i="2"/>
  <c r="K7849" i="2" l="1"/>
  <c r="K2342" i="2"/>
  <c r="K7850" i="2" l="1"/>
  <c r="K2343" i="2"/>
  <c r="K7851" i="2" l="1"/>
  <c r="K2344" i="2"/>
  <c r="K7852" i="2" l="1"/>
  <c r="K2345" i="2"/>
  <c r="K7853" i="2" l="1"/>
  <c r="K2346" i="2"/>
  <c r="K7854" i="2" l="1"/>
  <c r="K2347" i="2"/>
  <c r="K2348" i="2" l="1"/>
  <c r="K7855" i="2"/>
  <c r="K2349" i="2" l="1"/>
  <c r="K7856" i="2"/>
  <c r="K2350" i="2" l="1"/>
  <c r="K7857" i="2"/>
  <c r="K7858" i="2"/>
  <c r="K2351" i="2" l="1"/>
  <c r="K2352" i="2" l="1"/>
  <c r="K2353" i="2" l="1"/>
  <c r="K2354" i="2" l="1"/>
  <c r="K2355" i="2" l="1"/>
  <c r="K2356" i="2" l="1"/>
  <c r="K2357" i="2" l="1"/>
  <c r="K2358" i="2" l="1"/>
  <c r="K2359" i="2" l="1"/>
  <c r="K2360" i="2" l="1"/>
  <c r="K2361" i="2" l="1"/>
  <c r="K2362" i="2" l="1"/>
  <c r="K2363" i="2" l="1"/>
  <c r="K2364" i="2" l="1"/>
  <c r="K2365" i="2" l="1"/>
  <c r="K2366" i="2" l="1"/>
  <c r="K2367" i="2" l="1"/>
  <c r="K2368" i="2"/>
  <c r="C17" i="8" l="1"/>
  <c r="D1" i="8" s="1"/>
</calcChain>
</file>

<file path=xl/sharedStrings.xml><?xml version="1.0" encoding="utf-8"?>
<sst xmlns="http://schemas.openxmlformats.org/spreadsheetml/2006/main" count="44638" uniqueCount="356">
  <si>
    <t>Material</t>
  </si>
  <si>
    <t>Material description</t>
  </si>
  <si>
    <t>Supplier name</t>
  </si>
  <si>
    <t>CA-205-51792</t>
  </si>
  <si>
    <t>Mains cable Type F End Connector 2.5m</t>
  </si>
  <si>
    <t>Cabular AB</t>
  </si>
  <si>
    <t>CA-205-43766</t>
  </si>
  <si>
    <t>Power Cable Type F 7/4 IEC 60320 C5 3m</t>
  </si>
  <si>
    <t>CA-205-46984</t>
  </si>
  <si>
    <t>Mains cable Euro Ma en End Connector 2m</t>
  </si>
  <si>
    <t>CA-205-52196</t>
  </si>
  <si>
    <t>Power Cable Italy Male IEC 60320 C13 5m</t>
  </si>
  <si>
    <t>CA-205-59594</t>
  </si>
  <si>
    <t>Device cable 3-pin 12 IEC 60320 C13 1m</t>
  </si>
  <si>
    <t>CA-205-38315</t>
  </si>
  <si>
    <t>Power Cord USA Male IEC 60320 C17 2m</t>
  </si>
  <si>
    <t>CA-205-27946</t>
  </si>
  <si>
    <t>Extension lead Euro Male Euro Female 4m</t>
  </si>
  <si>
    <t>CA-205-28604</t>
  </si>
  <si>
    <t>Extension cable Typ Type F CEE 7/3 10m</t>
  </si>
  <si>
    <t>CA-205-42386</t>
  </si>
  <si>
    <t>Power Supply Cord E IEC 60320 C17 2.5m</t>
  </si>
  <si>
    <t>CA-205-12744</t>
  </si>
  <si>
    <t>Mains cable IEC 603 14 IEC 60320 C13 3m</t>
  </si>
  <si>
    <t>CA-201-59326</t>
  </si>
  <si>
    <t>Click-Lock, 300mm, WG Pre-Crimped Lead</t>
  </si>
  <si>
    <t>Direct Cable Solutions Ltd.</t>
  </si>
  <si>
    <t>CA-201-49726</t>
  </si>
  <si>
    <t>Dura-Lock, 300mm, 2 WG Pre-Crimped Lead</t>
  </si>
  <si>
    <t>CA-201-52194</t>
  </si>
  <si>
    <t>Cable assembly Supe 6 Way, 20AWG, 500mm</t>
  </si>
  <si>
    <t>CA-201-35600</t>
  </si>
  <si>
    <t>Cable, 8-pin 2 sockets 90°</t>
  </si>
  <si>
    <t>CA-201-35343</t>
  </si>
  <si>
    <t>MicroApt, 150mm, 20AWG Pre-Crimped Lead</t>
  </si>
  <si>
    <t>CA-201-44384</t>
  </si>
  <si>
    <t>MicroApt Overmolded embly, 10 Poles, 2m</t>
  </si>
  <si>
    <t>CA-201-57628</t>
  </si>
  <si>
    <t>MiniApt 8 Poles, 300mm, Cable Assembly</t>
  </si>
  <si>
    <t>CA-201-32109</t>
  </si>
  <si>
    <t>Dura-Lock, 150mm, 2 WG Pre-Crimped Lead</t>
  </si>
  <si>
    <t>CA-201-46520</t>
  </si>
  <si>
    <t>MiniApt 4 Poles, 300mm, Cable Assembly</t>
  </si>
  <si>
    <t>CA-201-19828</t>
  </si>
  <si>
    <t>MiniApt 6 Poles, 300mm, Cable Assembly</t>
  </si>
  <si>
    <t>CA-201-30263</t>
  </si>
  <si>
    <t>CA-201-47884</t>
  </si>
  <si>
    <t>MicroClap Cable Ass bly, 2 Poles, 100mm</t>
  </si>
  <si>
    <t>CA-201-18670</t>
  </si>
  <si>
    <t>MicroClap, 300mm, 2 WG Pre-Crimped Lead</t>
  </si>
  <si>
    <t>CA-201-29946</t>
  </si>
  <si>
    <t>MicroClap Cable Ass bly, 4 Poles, 100mm</t>
  </si>
  <si>
    <t>CA-201-22465</t>
  </si>
  <si>
    <t>MicroClap, 150mm, 2 WG Pre-Crimped Lead</t>
  </si>
  <si>
    <t>CA-201-48756</t>
  </si>
  <si>
    <t>MicroApt Cable Assembly, 6 Poles, 150mm</t>
  </si>
  <si>
    <t>CA-201-13187</t>
  </si>
  <si>
    <t>Cable, 4-pin 2 sockets 90°</t>
  </si>
  <si>
    <t>CA-201-48348</t>
  </si>
  <si>
    <t>MiniApt 2 Poles, 300mm, Cable Assembly</t>
  </si>
  <si>
    <t>CA-201-44869</t>
  </si>
  <si>
    <t>MicroApt, 300mm, 20AWG Pre-Crimped Lead</t>
  </si>
  <si>
    <t>CA-201-51893</t>
  </si>
  <si>
    <t>MicroApt Overmolded bly, 2 Poles, 500mm</t>
  </si>
  <si>
    <t>OnBoard Schaltung AG</t>
  </si>
  <si>
    <t>CB-193-58890</t>
  </si>
  <si>
    <t>PCB, Epoxy Resin 75 x 100 mm</t>
  </si>
  <si>
    <t>Calidad Electro Group S.A.</t>
  </si>
  <si>
    <t>CB-193-23475</t>
  </si>
  <si>
    <t>Funnel Ø100 mm</t>
  </si>
  <si>
    <t>CB-193-15191</t>
  </si>
  <si>
    <t>PCB, Bonded Paper 75 x 100 mm</t>
  </si>
  <si>
    <t>CB-193-20131</t>
  </si>
  <si>
    <t>Printed circuit board epoxy 160x100mm</t>
  </si>
  <si>
    <t>CB-185-49258</t>
  </si>
  <si>
    <t>Circuit Breaker 25A 690V 100kA</t>
  </si>
  <si>
    <t>CB-185-17395</t>
  </si>
  <si>
    <t>Circuit Breaker 6.3A 690V 100kA</t>
  </si>
  <si>
    <t>CB-185-47110</t>
  </si>
  <si>
    <t>Miniature Circuit B aker 16A 230V 6kA C</t>
  </si>
  <si>
    <t>CB-185-35259</t>
  </si>
  <si>
    <t>Miniature Circuit B aker 40A 230V 6kA B</t>
  </si>
  <si>
    <t>CB-185-52397</t>
  </si>
  <si>
    <t>Miniature Circuit B aker 25A 230V 6kA C</t>
  </si>
  <si>
    <t>CO-175-47106</t>
  </si>
  <si>
    <t>Pin Header DIN 41651, 20 Poles</t>
  </si>
  <si>
    <t>CO-175-36454</t>
  </si>
  <si>
    <t>Pin Header DIN 41651, 14 Poles</t>
  </si>
  <si>
    <t>CO-175-26453</t>
  </si>
  <si>
    <t>Pin Header DIN 41651, 16 Poles</t>
  </si>
  <si>
    <t>CO-175-43549</t>
  </si>
  <si>
    <t>Ribbon Cable Connec le, 6 Poles 2.54 mm</t>
  </si>
  <si>
    <t>CO-175-49302</t>
  </si>
  <si>
    <t>Ribbon Cable Connec e, 50 Poles 2.54 mm</t>
  </si>
  <si>
    <t>CO-175-23398</t>
  </si>
  <si>
    <t>DIP Ribbon Cable Pl mber of Contacts=20</t>
  </si>
  <si>
    <t>CO-175-25346</t>
  </si>
  <si>
    <t>Power Jack 2.5x10mm Straight</t>
  </si>
  <si>
    <t>CO-175-49741</t>
  </si>
  <si>
    <t>DC Power Plug 1.4x6.4mm Straight</t>
  </si>
  <si>
    <t>CO-175-37450</t>
  </si>
  <si>
    <t>DC Power Plug 2.4x5.4mm Straight</t>
  </si>
  <si>
    <t>CO-175-40017</t>
  </si>
  <si>
    <t>Power Jack 2.5x6.4mm Straight</t>
  </si>
  <si>
    <t>CO-175-23038</t>
  </si>
  <si>
    <t>Power Jack 2.1x6.4mm Straight</t>
  </si>
  <si>
    <t>CO-175-58320</t>
  </si>
  <si>
    <t>Power Jack 2.1x10mm Straight</t>
  </si>
  <si>
    <t>EC-139-39244</t>
  </si>
  <si>
    <t>Polymer Capacitor 470 uF 25 V ±20% V-ZK</t>
  </si>
  <si>
    <t>Électroniquex Générale S.A.</t>
  </si>
  <si>
    <t>EC-139-10372</t>
  </si>
  <si>
    <t>Polymer Capacitor 33 uF 10 VDC</t>
  </si>
  <si>
    <t>Meyers unt Meyers GmbH</t>
  </si>
  <si>
    <t>EC-139-23029</t>
  </si>
  <si>
    <t>Polymer Capacitor 220 uF 6.3 VDC</t>
  </si>
  <si>
    <t>EC-139-10079</t>
  </si>
  <si>
    <t>Super High Voltage 6.8uF ±20% 100V SXE</t>
  </si>
  <si>
    <t>EC-139-29595</t>
  </si>
  <si>
    <t>Polymer Capacitor 330 uF 10 VDC</t>
  </si>
  <si>
    <t>EC-139-56620</t>
  </si>
  <si>
    <t>Super High Voltage 15uF ±20% 100V SXE</t>
  </si>
  <si>
    <t>Aluminium Electroly 0 uF 35 V ±20% V-HA</t>
  </si>
  <si>
    <t>EC-139-47865</t>
  </si>
  <si>
    <t>Aluminium Electroly 0 uF 16 V ±20% V-HA</t>
  </si>
  <si>
    <t>EC-139-23711</t>
  </si>
  <si>
    <t>EC-139-55123</t>
  </si>
  <si>
    <t>Aluminium Electroly 0 uF 25 V ±20% V-HA</t>
  </si>
  <si>
    <t>Luksus Indukcyjny Sp. z o.o.</t>
  </si>
  <si>
    <t>EC-144-27384</t>
  </si>
  <si>
    <t>SMD Power Inductor 590mA 330uH ±20 %</t>
  </si>
  <si>
    <t>EC-144-43886</t>
  </si>
  <si>
    <t>SMD Power Inductor 680mA 22uH ±20 %</t>
  </si>
  <si>
    <t>EC-144-46003</t>
  </si>
  <si>
    <t>SMD Power Inductor 4A 10uH ±20 %</t>
  </si>
  <si>
    <t>EC-144-26583</t>
  </si>
  <si>
    <t>SMD Power Inductor 5.4A 10uH ±20 %</t>
  </si>
  <si>
    <t>EC-144-15525</t>
  </si>
  <si>
    <t>SMD Power Inductor 5.1A 1.5uH ±20 %</t>
  </si>
  <si>
    <t>EC-144-24276</t>
  </si>
  <si>
    <t>SMD Power Inductor 560mA 330uH ±20 %</t>
  </si>
  <si>
    <t>EC-144-33507</t>
  </si>
  <si>
    <t>SMD Power Inductor 3A 33uH ±20 %</t>
  </si>
  <si>
    <t>EC-144-57171</t>
  </si>
  <si>
    <t>SMD Power Inductor 400mA 1mH ±20 %</t>
  </si>
  <si>
    <t>EC-147-47421</t>
  </si>
  <si>
    <t>High Power Thick Fi r 680Ohm ± 1 % 1206</t>
  </si>
  <si>
    <t>EC-147-11302</t>
  </si>
  <si>
    <t>SMD Stabilized Film kOhm ± 1 % 1 W 0207</t>
  </si>
  <si>
    <t>EC-147-48024</t>
  </si>
  <si>
    <t>SMD Metal Film Melf 0kOhm 1% 200mW 0102</t>
  </si>
  <si>
    <t>EC-147-12702</t>
  </si>
  <si>
    <t>High Power Thick Fi r 430Ohm ± 1 % 1206</t>
  </si>
  <si>
    <t>SMD Metal Film Melf 5kOhm 1% 200mW 0102</t>
  </si>
  <si>
    <t>EC-147-33377</t>
  </si>
  <si>
    <t>EC-147-29103</t>
  </si>
  <si>
    <t>SMD Metal Film Melf 2kOhm 1% 200mW 0102</t>
  </si>
  <si>
    <t>Dermometer S.p.A.</t>
  </si>
  <si>
    <t>ES-268-33231</t>
  </si>
  <si>
    <t>Process Control</t>
  </si>
  <si>
    <t>ES-268-17366</t>
  </si>
  <si>
    <t>Temperature Display, PL100</t>
  </si>
  <si>
    <t>ES-268-41080</t>
  </si>
  <si>
    <t>Process Display</t>
  </si>
  <si>
    <t>ES-268-24873</t>
  </si>
  <si>
    <t>Strain-Gauge Control</t>
  </si>
  <si>
    <t>ES-268-10868</t>
  </si>
  <si>
    <t>Speed Meter</t>
  </si>
  <si>
    <t>ES-268-48666</t>
  </si>
  <si>
    <t>Bar Graph Display, Analogue</t>
  </si>
  <si>
    <t>ES-268-43923</t>
  </si>
  <si>
    <t>Digital Display Di 08</t>
  </si>
  <si>
    <t>ES-268-58978</t>
  </si>
  <si>
    <t>Parameter Indicator</t>
  </si>
  <si>
    <t>ES-268-11644</t>
  </si>
  <si>
    <t>Industrial Digital Display</t>
  </si>
  <si>
    <t>ES-268-44647</t>
  </si>
  <si>
    <t>Digital Display, LED, Analogue</t>
  </si>
  <si>
    <t>ES-268-41532</t>
  </si>
  <si>
    <t>Display/Indicator</t>
  </si>
  <si>
    <t>Solna Metal Goods AB</t>
  </si>
  <si>
    <t>MC-217-11743</t>
  </si>
  <si>
    <t>Copper Round Bar, H Length 0.5 m 25 mm</t>
  </si>
  <si>
    <t>Kupfer Komponenten GmbH</t>
  </si>
  <si>
    <t>MC-217-19824</t>
  </si>
  <si>
    <t>Sheet Copper 300 x 300 x 0.5 mm</t>
  </si>
  <si>
    <t>MC-217-35822</t>
  </si>
  <si>
    <t>Steel Expanded Metal 500 x 250 x 2.2 mm</t>
  </si>
  <si>
    <t>MC-217-10149</t>
  </si>
  <si>
    <t>Copper Round Bar, H Length 0.5 m 20 mm</t>
  </si>
  <si>
    <t>MC-217-11101</t>
  </si>
  <si>
    <t>Steel Perforated Pl 500 x 250 x 1.5 mm</t>
  </si>
  <si>
    <t>MC-217-18970</t>
  </si>
  <si>
    <t>Copper Round Bar, H Length 0.5 m 12 mm</t>
  </si>
  <si>
    <t>MC-217-10035</t>
  </si>
  <si>
    <t>Sheet Aluminium 500 x 500 x 1 mm</t>
  </si>
  <si>
    <t>MC-217-16535</t>
  </si>
  <si>
    <t>Sheet Aluminium 500 x 500 x 0.5 mm</t>
  </si>
  <si>
    <t>MC-217-25932</t>
  </si>
  <si>
    <t>Flat Copper, Length 5 m 500 x 10 x 3 mm</t>
  </si>
  <si>
    <t>MC-217-10485</t>
  </si>
  <si>
    <t>Sheet Aluminium 500 x 500 x 1.5 mm</t>
  </si>
  <si>
    <t>MC-217-34584</t>
  </si>
  <si>
    <t>Flat Copper, Length 5 m 500 x 15 x 3 mm</t>
  </si>
  <si>
    <t>MC-217-57785</t>
  </si>
  <si>
    <t>Aluminium U-Profile, Length 1 m</t>
  </si>
  <si>
    <t>MC-217-33733</t>
  </si>
  <si>
    <t>Brass Round Bar, Length 0.5 m 12 mm</t>
  </si>
  <si>
    <t>MC-217-43798</t>
  </si>
  <si>
    <t>Steel Expanded Metal 500 x 250 x 2.8 mm</t>
  </si>
  <si>
    <t>MC-122-28628</t>
  </si>
  <si>
    <t>Cap Nut, Galvanized M3</t>
  </si>
  <si>
    <t>General Multi Parts AB</t>
  </si>
  <si>
    <t>Broehmer Industrial GmbH</t>
  </si>
  <si>
    <t>MC-122-35631</t>
  </si>
  <si>
    <t>Cap Nuts, High Type, Stainless A2 M6</t>
  </si>
  <si>
    <t>MC-122-18504</t>
  </si>
  <si>
    <t>Hex Nuts, Stainless A2 M3</t>
  </si>
  <si>
    <t>MC-122-31401</t>
  </si>
  <si>
    <t>Hex Nuts, Stainless A2 M6</t>
  </si>
  <si>
    <t>MC-122-45195</t>
  </si>
  <si>
    <t>Cap Nuts, High Type, Stainless A2 M3</t>
  </si>
  <si>
    <t>MC-122-32200</t>
  </si>
  <si>
    <t>Cap Nut, Galvanized M6</t>
  </si>
  <si>
    <t>MC-125-59890</t>
  </si>
  <si>
    <t>Oval-Head Screws Stainless A2 M3 20 mm</t>
  </si>
  <si>
    <t>MC-125-54067</t>
  </si>
  <si>
    <t>Cylindrical Screw, Cross-Head M6 12 mm</t>
  </si>
  <si>
    <t>MC-125-41102</t>
  </si>
  <si>
    <t>Hex Socket Head Cap ss Steel A2 M3 8 mm</t>
  </si>
  <si>
    <t>MC-125-33107</t>
  </si>
  <si>
    <t>Oval-Head Screws Stainless A2 M6 16 mm</t>
  </si>
  <si>
    <t>MC-125-41161</t>
  </si>
  <si>
    <t>Oval-Head Screws Stainless A2 M6 20 mm</t>
  </si>
  <si>
    <t>MC-125-57921</t>
  </si>
  <si>
    <t>Hex Socket Head Cap s Steel A2 M3 12 mm</t>
  </si>
  <si>
    <t>MC-125-31790</t>
  </si>
  <si>
    <t>Head Cap Screw, Slot 4.8 M3 8 mm</t>
  </si>
  <si>
    <t>MC-125-12171</t>
  </si>
  <si>
    <t>Hexalobular 6 Lobe Cap Screw M3 12 mm</t>
  </si>
  <si>
    <t>MC-125-53381</t>
  </si>
  <si>
    <t>Countersunk Screws, ainless A2 M3 10 mm</t>
  </si>
  <si>
    <t>MC-125-26405</t>
  </si>
  <si>
    <t>Head Cap Screw, Slot 4.8 M3 20 mm</t>
  </si>
  <si>
    <t>MC-125-15025</t>
  </si>
  <si>
    <t>Cylindrical Screw, Cross-Head M6 10 mm</t>
  </si>
  <si>
    <t>MC-125-33925</t>
  </si>
  <si>
    <t>Hexalobular 6 Lobe Cap Screw M3 20 mm</t>
  </si>
  <si>
    <t>MC-125-19817</t>
  </si>
  <si>
    <t>Countersunk Screws, ainless A2 M3 16 mm</t>
  </si>
  <si>
    <t>MC-125-56089</t>
  </si>
  <si>
    <t>Oval-Head Screws Stainless A2 M6 10 mm</t>
  </si>
  <si>
    <t>MC-125-29076</t>
  </si>
  <si>
    <t>Oval-Head Screws Stainless A2 M3 6 mm</t>
  </si>
  <si>
    <t>MC-125-51602</t>
  </si>
  <si>
    <t>Countersunk Screws, ainless A2 M3 12 mm</t>
  </si>
  <si>
    <t>MC-125-14060</t>
  </si>
  <si>
    <t>Cylindrical Screw, Cross-Head M6 16 mm</t>
  </si>
  <si>
    <t>MC-125-40916</t>
  </si>
  <si>
    <t>Hex Socket Head Cap ss Steel A2 M3 6 mm</t>
  </si>
  <si>
    <t>MC-125-41347</t>
  </si>
  <si>
    <t>Hexalobular 6 Lobe Cap Screw M6 16 mm</t>
  </si>
  <si>
    <t>MC-125-22871</t>
  </si>
  <si>
    <t>Oval-Head Screws Stainless A2 M3 16 mm</t>
  </si>
  <si>
    <t>MC-125-18187</t>
  </si>
  <si>
    <t>Hex Socket Head Cap s Steel A2 M3 10 mm</t>
  </si>
  <si>
    <t>MC-125-19212</t>
  </si>
  <si>
    <t>Countersunk Screws, ainless A2 M6 10 mm</t>
  </si>
  <si>
    <t>MC-125-50559</t>
  </si>
  <si>
    <t>Hexalobular 6 Socke Cap Screw M3 10 mm</t>
  </si>
  <si>
    <t>MC-125-38394</t>
  </si>
  <si>
    <t>Head Cap Screw, Slot 4.8 M3 12 mm</t>
  </si>
  <si>
    <t>MC-125-58124</t>
  </si>
  <si>
    <t>Oval-Head Screws Stainless A2 M3 10 mm</t>
  </si>
  <si>
    <t>MC-125-23998</t>
  </si>
  <si>
    <t>Oval-Head Screws, Stainless A2 M3 8 mm</t>
  </si>
  <si>
    <t>MC-125-59805</t>
  </si>
  <si>
    <t>Hexalobular 6 Lobe Cap Screw M6 20 mm</t>
  </si>
  <si>
    <t>MC-125-48778</t>
  </si>
  <si>
    <t>Oval-Head Screws, Stainless A2 M3 6 mm</t>
  </si>
  <si>
    <t>MC-125-44824</t>
  </si>
  <si>
    <t>Hexalobular 6 Lobe d Cap Screw M3 6 mm</t>
  </si>
  <si>
    <t>MC-125-23094</t>
  </si>
  <si>
    <t>Threaded Rod, 1 m Stainless A2 M3 1 m</t>
  </si>
  <si>
    <t>MC-125-34097</t>
  </si>
  <si>
    <t>Head Cap Screw, Slot 4.8 M3 16 mm</t>
  </si>
  <si>
    <t>MC-125-48127</t>
  </si>
  <si>
    <t>Cylindrical Screw, Cross-Head M3 6 mm</t>
  </si>
  <si>
    <t>MC-119-18945</t>
  </si>
  <si>
    <t>Washers, Stainless A2 M6/6.4/12/1.6</t>
  </si>
  <si>
    <t>MC-119-17483</t>
  </si>
  <si>
    <t>Spring Washers, Sta s A2 M3/3.1/6.2/0.8</t>
  </si>
  <si>
    <t>MC-119-32611</t>
  </si>
  <si>
    <t>Washers, Galvanized M6/6.4/12/1.6</t>
  </si>
  <si>
    <t>MC-119-26387</t>
  </si>
  <si>
    <t>Washers, Galvanized M3/3.2/7/0.5</t>
  </si>
  <si>
    <t>MC-119-13321</t>
  </si>
  <si>
    <t>Washers, Polyamide</t>
  </si>
  <si>
    <t>MC-119-48033</t>
  </si>
  <si>
    <t>Spring Washers, Sta A2 M6/6.1/11.8/1.6</t>
  </si>
  <si>
    <t>PW-314-17878</t>
  </si>
  <si>
    <t>PCB Mount Converter 2W 12V 167mA</t>
  </si>
  <si>
    <t>Mexcitronics Elektronika Plc.</t>
  </si>
  <si>
    <t>PW-314-52151</t>
  </si>
  <si>
    <t>AC/DC Converter 15W 12V 1.67A PC Pins</t>
  </si>
  <si>
    <t>PW-314-31350</t>
  </si>
  <si>
    <t>PCB Mount Converter 30.2W 48V 630mA</t>
  </si>
  <si>
    <t>PW-314-32225</t>
  </si>
  <si>
    <t>AC/DC Converter 15W 15V 1A PC Pins</t>
  </si>
  <si>
    <t>PW-321-16860</t>
  </si>
  <si>
    <t>PCB Transformer 0.5 VA 15 VAC</t>
  </si>
  <si>
    <t>PW-321-33459</t>
  </si>
  <si>
    <t>PCB Transformer 0.35 VA 12 VAC</t>
  </si>
  <si>
    <t>Auto Frame Box AB</t>
  </si>
  <si>
    <t>AR Development Oyj</t>
  </si>
  <si>
    <t>Spare Express Logistics AB</t>
  </si>
  <si>
    <t>MTMNT AB</t>
  </si>
  <si>
    <t>Omitronix Roboto AB</t>
  </si>
  <si>
    <t>Rail Tech Demand AB</t>
  </si>
  <si>
    <t>Pulstronic Labs ASA</t>
  </si>
  <si>
    <t>Electronicon Device AB</t>
  </si>
  <si>
    <t>Componus AB</t>
  </si>
  <si>
    <t>Remnova AB</t>
  </si>
  <si>
    <t>Signatria AB</t>
  </si>
  <si>
    <t>Altro Div ASA</t>
  </si>
  <si>
    <t>Multi Box Components AB</t>
  </si>
  <si>
    <t>Kylmä Työkalut Oyj</t>
  </si>
  <si>
    <t>RTL ASA</t>
  </si>
  <si>
    <t>Hallmeda Electro AB</t>
  </si>
  <si>
    <t>Bare elektronikk ASA</t>
  </si>
  <si>
    <t>Otrovinema Oyj</t>
  </si>
  <si>
    <t>Constructur Dev ASA</t>
  </si>
  <si>
    <t>Science Electro AB</t>
  </si>
  <si>
    <t>Fintech Optima Oyj</t>
  </si>
  <si>
    <t>Technometer AB</t>
  </si>
  <si>
    <t>Paradigmatic AB</t>
  </si>
  <si>
    <t>Industry Support ASA</t>
  </si>
  <si>
    <t>ATM Tools AB</t>
  </si>
  <si>
    <t>Position</t>
  </si>
  <si>
    <t>Copyright © Nodewise | All Rights Reserved</t>
  </si>
  <si>
    <t>Order</t>
  </si>
  <si>
    <t>Transaction quantity</t>
  </si>
  <si>
    <t>Order type</t>
  </si>
  <si>
    <t>SO</t>
  </si>
  <si>
    <t>PO</t>
  </si>
  <si>
    <t>Transaction date</t>
  </si>
  <si>
    <t>Date</t>
  </si>
  <si>
    <t>Stock balance</t>
  </si>
  <si>
    <t>Stock balance backorders</t>
  </si>
  <si>
    <t>Transaction quantity + / -</t>
  </si>
  <si>
    <t>Customer / Supplier</t>
  </si>
  <si>
    <t>Ordertype to track</t>
  </si>
  <si>
    <t>Sales order lines count</t>
  </si>
  <si>
    <t>Backorders count</t>
  </si>
  <si>
    <t>Total</t>
  </si>
  <si>
    <t>Order line fill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</si>
</sst>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r&quot;_-;\-* #,##0\ &quot;kr&quot;_-;_-* &quot;-&quot;\ &quot;kr&quot;_-;_-@_-"/>
    <numFmt numFmtId="41" formatCode="_-* #,##0_-;\-* #,##0_-;_-* &quot;-&quot;_-;_-@_-"/>
    <numFmt numFmtId="44" formatCode="_-* #,##0.00\ &quot;kr&quot;_-;\-* #,##0.00\ &quot;kr&quot;_-;_-* &quot;-&quot;??\ &quot;kr&quot;_-;_-@_-"/>
    <numFmt numFmtId="43" formatCode="_-* #,##0.00_-;\-* #,##0.00_-;_-* &quot;-&quot;??_-;_-@_-"/>
  </numFmts>
  <fonts count="19" x14ac:knownFonts="1">
    <font>
      <sz val="9"/>
      <color theme="1"/>
      <name val="Nunito SemiBold"/>
      <family val="2"/>
      <scheme val="minor"/>
    </font>
    <font>
      <sz val="18"/>
      <color theme="3"/>
      <name val="Nunito Sans SemiBold"/>
      <family val="2"/>
      <scheme val="major"/>
    </font>
    <font>
      <sz val="10"/>
      <color theme="0"/>
      <name val="Nunito SemiBold"/>
      <family val="2"/>
      <scheme val="minor"/>
    </font>
    <font>
      <sz val="10"/>
      <color theme="0" tint="-0.249977111117893"/>
      <name val="Nunito SemiBold"/>
      <family val="2"/>
      <scheme val="minor"/>
    </font>
    <font>
      <b/>
      <sz val="11"/>
      <color theme="3"/>
      <name val="Nunito SemiBold"/>
      <family val="2"/>
      <scheme val="minor"/>
    </font>
    <font>
      <sz val="9"/>
      <color rgb="FF9C0006"/>
      <name val="Nunito SemiBold"/>
      <family val="2"/>
      <scheme val="minor"/>
    </font>
    <font>
      <sz val="9"/>
      <color rgb="FF006100"/>
      <name val="Nunito SemiBold"/>
      <family val="2"/>
      <scheme val="minor"/>
    </font>
    <font>
      <sz val="9"/>
      <color rgb="FF9C5700"/>
      <name val="Nunito SemiBold"/>
      <family val="2"/>
      <scheme val="minor"/>
    </font>
    <font>
      <b/>
      <sz val="9"/>
      <color rgb="FFE67300"/>
      <name val="Nunito SemiBold"/>
      <family val="2"/>
      <scheme val="minor"/>
    </font>
    <font>
      <b/>
      <sz val="9"/>
      <color theme="0"/>
      <name val="Nunito SemiBold"/>
      <family val="2"/>
      <scheme val="minor"/>
    </font>
    <font>
      <i/>
      <sz val="9"/>
      <color rgb="FF7F7F7F"/>
      <name val="Nunito SemiBold"/>
      <family val="2"/>
      <scheme val="minor"/>
    </font>
    <font>
      <sz val="9"/>
      <color theme="1"/>
      <name val="Nunito SemiBold"/>
      <family val="2"/>
      <scheme val="minor"/>
    </font>
    <font>
      <sz val="9"/>
      <color rgb="FFFA7D00"/>
      <name val="Nunito SemiBold"/>
      <family val="2"/>
      <scheme val="minor"/>
    </font>
    <font>
      <b/>
      <sz val="9"/>
      <color theme="1"/>
      <name val="Nunito SemiBold"/>
      <family val="2"/>
      <scheme val="minor"/>
    </font>
    <font>
      <sz val="9"/>
      <color rgb="FFFF0000"/>
      <name val="Nunito SemiBold"/>
      <family val="2"/>
      <scheme val="minor"/>
    </font>
    <font>
      <sz val="9"/>
      <color theme="0"/>
      <name val="Nunito SemiBold"/>
      <family val="2"/>
      <scheme val="minor"/>
    </font>
    <font>
      <b/>
      <sz val="14"/>
      <color theme="3"/>
      <name val="Nunito SemiBold"/>
      <family val="2"/>
      <scheme val="minor"/>
    </font>
    <font>
      <b/>
      <sz val="12"/>
      <color theme="3"/>
      <name val="Nunito SemiBold"/>
      <family val="2"/>
      <scheme val="minor"/>
    </font>
    <font>
      <b/>
      <sz val="16"/>
      <color theme="3"/>
      <name val="Nunito SemiBold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39994506668294322"/>
        <bgColor indexed="64"/>
      </patternFill>
    </fill>
    <fill>
      <patternFill patternType="solid">
        <fgColor rgb="FFFFFFFA"/>
        <bgColor indexed="64"/>
      </patternFill>
    </fill>
  </fills>
  <borders count="11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5" tint="-0.24994659260841701"/>
      </left>
      <right style="thin">
        <color theme="5" tint="-0.24994659260841701"/>
      </right>
      <top style="thin">
        <color theme="5" tint="-0.24994659260841701"/>
      </top>
      <bottom style="thin">
        <color theme="5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5" tint="0.59996337778862885"/>
      </top>
      <bottom style="thin">
        <color theme="5" tint="0.5999633777886288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</borders>
  <cellStyleXfs count="47">
    <xf numFmtId="0" fontId="0" fillId="0" borderId="0"/>
    <xf numFmtId="0" fontId="1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5" fillId="3" borderId="0" applyNumberFormat="0" applyBorder="0" applyAlignment="0" applyProtection="0"/>
    <xf numFmtId="0" fontId="7" fillId="4" borderId="0" applyNumberFormat="0" applyBorder="0" applyAlignment="0" applyProtection="0"/>
    <xf numFmtId="0" fontId="11" fillId="32" borderId="6" applyNumberFormat="0" applyAlignment="0" applyProtection="0"/>
    <xf numFmtId="0" fontId="13" fillId="5" borderId="1" applyNumberFormat="0" applyAlignment="0" applyProtection="0"/>
    <xf numFmtId="0" fontId="8" fillId="33" borderId="7" applyNumberFormat="0" applyAlignment="0" applyProtection="0"/>
    <xf numFmtId="0" fontId="12" fillId="0" borderId="2" applyNumberFormat="0" applyFill="0" applyAlignment="0" applyProtection="0"/>
    <xf numFmtId="0" fontId="9" fillId="6" borderId="3" applyNumberFormat="0" applyAlignment="0" applyProtection="0"/>
    <xf numFmtId="0" fontId="14" fillId="0" borderId="0" applyNumberFormat="0" applyFill="0" applyBorder="0" applyAlignment="0" applyProtection="0"/>
    <xf numFmtId="0" fontId="11" fillId="7" borderId="4" applyNumberFormat="0" applyAlignment="0" applyProtection="0"/>
    <xf numFmtId="0" fontId="10" fillId="0" borderId="0" applyNumberFormat="0" applyFill="0" applyBorder="0" applyAlignment="0" applyProtection="0"/>
    <xf numFmtId="0" fontId="13" fillId="0" borderId="5" applyNumberFormat="0" applyFill="0" applyAlignment="0" applyProtection="0"/>
    <xf numFmtId="0" fontId="15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5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5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5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5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5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43" fontId="11" fillId="0" borderId="0" applyFill="0" applyBorder="0" applyAlignment="0" applyProtection="0"/>
    <xf numFmtId="41" fontId="11" fillId="0" borderId="0" applyFill="0" applyBorder="0" applyAlignment="0" applyProtection="0"/>
    <xf numFmtId="44" fontId="11" fillId="0" borderId="0" applyFill="0" applyBorder="0" applyAlignment="0" applyProtection="0"/>
    <xf numFmtId="42" fontId="11" fillId="0" borderId="0" applyFill="0" applyBorder="0" applyAlignment="0" applyProtection="0"/>
    <xf numFmtId="9" fontId="11" fillId="0" borderId="0" applyFill="0" applyBorder="0" applyAlignment="0" applyProtection="0"/>
    <xf numFmtId="0" fontId="18" fillId="0" borderId="8" applyNumberFormat="0" applyFill="0" applyAlignment="0" applyProtection="0"/>
    <xf numFmtId="0" fontId="16" fillId="0" borderId="9" applyNumberFormat="0" applyFill="0" applyAlignment="0" applyProtection="0"/>
    <xf numFmtId="0" fontId="17" fillId="0" borderId="10" applyNumberFormat="0" applyFill="0" applyAlignment="0" applyProtection="0"/>
    <xf numFmtId="0" fontId="4" fillId="0" borderId="0" applyNumberFormat="0" applyFill="0" applyBorder="0" applyAlignment="0" applyProtection="0"/>
  </cellStyleXfs>
  <cellXfs count="16">
    <xf numFmtId="0" fontId="0" fillId="0" borderId="0" xfId="0"/>
    <xf numFmtId="14" fontId="0" fillId="0" borderId="0" xfId="0" applyNumberFormat="1"/>
    <xf numFmtId="0" fontId="3" fillId="0" borderId="0" xfId="0" applyFont="1"/>
    <xf numFmtId="0" fontId="2" fillId="0" borderId="0" xfId="0" applyFont="1"/>
    <xf numFmtId="0" fontId="0" fillId="0" borderId="0" xfId="0" applyFill="1"/>
    <xf numFmtId="14" fontId="0" fillId="0" borderId="0" xfId="0" applyNumberFormat="1" applyFill="1"/>
    <xf numFmtId="0" fontId="0" fillId="0" borderId="0" xfId="0" applyNumberFormat="1" applyFill="1"/>
    <xf numFmtId="0" fontId="8" fillId="33" borderId="7" xfId="7"/>
    <xf numFmtId="0" fontId="8" fillId="33" borderId="7" xfId="7" applyNumberFormat="1"/>
    <xf numFmtId="9" fontId="11" fillId="0" borderId="0" xfId="42" applyFill="1"/>
    <xf numFmtId="0" fontId="0" fillId="0" borderId="0" xfId="0" applyNumberFormat="1"/>
    <xf numFmtId="0" fontId="10" fillId="0" borderId="0" xfId="12"/>
    <xf numFmtId="0" fontId="11" fillId="32" borderId="6" xfId="5"/>
    <xf numFmtId="0" fontId="0" fillId="0" borderId="0" xfId="0" applyNumberFormat="1" applyFont="1"/>
    <xf numFmtId="0" fontId="13" fillId="0" borderId="5" xfId="13"/>
    <xf numFmtId="9" fontId="13" fillId="0" borderId="5" xfId="13" applyNumberFormat="1"/>
  </cellXfs>
  <cellStyles count="47">
    <cellStyle name="20% - Accent1" xfId="15" builtinId="30" customBuiltin="1"/>
    <cellStyle name="20% - Accent2" xfId="19" builtinId="34" customBuiltin="1"/>
    <cellStyle name="20% - Accent3" xfId="23" builtinId="38" customBuiltin="1"/>
    <cellStyle name="20% - Accent4" xfId="27" builtinId="42" customBuiltin="1"/>
    <cellStyle name="20% - Accent5" xfId="31" builtinId="46" customBuiltin="1"/>
    <cellStyle name="20% - Accent6" xfId="35" builtinId="50" customBuiltin="1"/>
    <cellStyle name="40% - Accent1" xfId="16" builtinId="31" customBuiltin="1"/>
    <cellStyle name="40% - Accent2" xfId="20" builtinId="35" customBuiltin="1"/>
    <cellStyle name="40% - Accent3" xfId="24" builtinId="39" customBuiltin="1"/>
    <cellStyle name="40% - Accent4" xfId="28" builtinId="43" customBuiltin="1"/>
    <cellStyle name="40% - Accent5" xfId="32" builtinId="47" customBuiltin="1"/>
    <cellStyle name="40% - Accent6" xfId="36" builtinId="51" customBuiltin="1"/>
    <cellStyle name="60% - Accent1" xfId="17" builtinId="32" customBuiltin="1"/>
    <cellStyle name="60% - Accent2" xfId="21" builtinId="36" customBuiltin="1"/>
    <cellStyle name="60% - Accent3" xfId="25" builtinId="40" customBuiltin="1"/>
    <cellStyle name="60% - Accent4" xfId="29" builtinId="44" customBuiltin="1"/>
    <cellStyle name="60% - Accent5" xfId="33" builtinId="48" customBuiltin="1"/>
    <cellStyle name="60% - Accent6" xfId="37" builtinId="52" customBuiltin="1"/>
    <cellStyle name="Accent1" xfId="14" builtinId="29" customBuiltin="1"/>
    <cellStyle name="Accent2" xfId="18" builtinId="33" customBuiltin="1"/>
    <cellStyle name="Accent3" xfId="22" builtinId="37" customBuiltin="1"/>
    <cellStyle name="Accent4" xfId="26" builtinId="41" customBuiltin="1"/>
    <cellStyle name="Accent5" xfId="30" builtinId="45" customBuiltin="1"/>
    <cellStyle name="Accent6" xfId="34" builtinId="49" customBuiltin="1"/>
    <cellStyle name="Bad" xfId="3" builtinId="27" customBuiltin="1"/>
    <cellStyle name="Calculation" xfId="7" builtinId="22" customBuiltin="1"/>
    <cellStyle name="Check Cell" xfId="9" builtinId="23" customBuiltin="1"/>
    <cellStyle name="Comma" xfId="38" builtinId="3" customBuiltin="1"/>
    <cellStyle name="Comma [0]" xfId="39" builtinId="6" customBuiltin="1"/>
    <cellStyle name="Currency" xfId="40" builtinId="4" customBuiltin="1"/>
    <cellStyle name="Currency [0]" xfId="41" builtinId="7" customBuiltin="1"/>
    <cellStyle name="Explanatory Text" xfId="12" builtinId="53" customBuiltin="1"/>
    <cellStyle name="Good" xfId="2" builtinId="26" customBuiltin="1"/>
    <cellStyle name="Heading 1" xfId="43" builtinId="16" customBuiltin="1"/>
    <cellStyle name="Heading 2" xfId="44" builtinId="17" customBuiltin="1"/>
    <cellStyle name="Heading 3" xfId="45" builtinId="18" customBuiltin="1"/>
    <cellStyle name="Heading 4" xfId="46" builtinId="19" customBuiltin="1"/>
    <cellStyle name="Input" xfId="5" builtinId="20" customBuiltin="1"/>
    <cellStyle name="Linked Cell" xfId="8" builtinId="24" customBuiltin="1"/>
    <cellStyle name="Neutral" xfId="4" builtinId="28" customBuiltin="1"/>
    <cellStyle name="Normal" xfId="0" builtinId="0" customBuiltin="1"/>
    <cellStyle name="Note" xfId="11" builtinId="10" customBuiltin="1"/>
    <cellStyle name="Output" xfId="6" builtinId="21" customBuiltin="1"/>
    <cellStyle name="Percent" xfId="42" builtinId="5" customBuiltin="1"/>
    <cellStyle name="Title" xfId="1" builtinId="15" customBuiltin="1"/>
    <cellStyle name="Total" xfId="13" builtinId="25" customBuiltin="1"/>
    <cellStyle name="Warning Text" xfId="10" builtinId="11" customBuiltin="1"/>
  </cellStyles>
  <dxfs count="26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yyyy/mm/dd"/>
    </dxf>
    <dxf>
      <numFmt numFmtId="0" formatCode="General"/>
    </dxf>
    <dxf>
      <fill>
        <patternFill patternType="none">
          <fgColor indexed="64"/>
          <bgColor indexed="65"/>
        </patternFill>
      </fill>
    </dxf>
    <dxf>
      <numFmt numFmtId="0" formatCode="General"/>
    </dxf>
    <dxf>
      <numFmt numFmtId="19" formatCode="yyyy/mm/dd"/>
      <fill>
        <patternFill patternType="none">
          <fgColor indexed="64"/>
          <bgColor indexed="65"/>
        </patternFill>
      </fill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Nunito SemiBold"/>
        <family val="2"/>
        <scheme val="minor"/>
      </font>
      <numFmt numFmtId="0" formatCode="General"/>
    </dxf>
    <dxf>
      <numFmt numFmtId="13" formatCode="0%"/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border>
        <left style="thin">
          <color theme="0" tint="-0.24994659260841701"/>
        </left>
        <right style="thin">
          <color theme="0" tint="-0.24994659260841701"/>
        </right>
      </border>
    </dxf>
    <dxf>
      <border>
        <left style="thin">
          <color theme="0" tint="-0.24994659260841701"/>
        </left>
        <right style="thin">
          <color theme="0" tint="-0.24994659260841701"/>
        </right>
      </border>
    </dxf>
    <dxf>
      <fill>
        <patternFill patternType="solid">
          <bgColor rgb="FFF0F0F0"/>
        </patternFill>
      </fill>
    </dxf>
    <dxf>
      <font>
        <b/>
        <color theme="0"/>
      </font>
      <fill>
        <patternFill patternType="solid">
          <fgColor theme="5"/>
          <bgColor theme="5"/>
        </patternFill>
      </fill>
    </dxf>
    <dxf>
      <font>
        <b/>
        <color theme="0"/>
      </font>
      <fill>
        <patternFill patternType="solid">
          <fgColor theme="5"/>
          <bgColor theme="5"/>
        </patternFill>
      </fill>
    </dxf>
    <dxf>
      <font>
        <color theme="1" tint="0.14996795556505021"/>
      </font>
      <fill>
        <patternFill>
          <bgColor rgb="FFCDCDCD"/>
        </patternFill>
      </fill>
      <border>
        <top style="thin">
          <color theme="1" tint="0.34998626667073579"/>
        </top>
        <bottom style="thin">
          <color theme="1" tint="0.34998626667073579"/>
        </bottom>
      </border>
    </dxf>
    <dxf>
      <font>
        <b val="0"/>
        <i val="0"/>
        <color theme="1" tint="0.14996795556505021"/>
      </font>
      <fill>
        <patternFill patternType="solid">
          <fgColor theme="5"/>
          <bgColor theme="5"/>
        </patternFill>
      </fill>
      <border>
        <top style="thin">
          <color theme="1" tint="0.34998626667073579"/>
        </top>
        <bottom style="thin">
          <color theme="1" tint="0.34998626667073579"/>
        </bottom>
      </border>
    </dxf>
    <dxf>
      <font>
        <color theme="1" tint="0.24994659260841701"/>
      </font>
      <border>
        <top/>
        <bottom/>
      </border>
    </dxf>
  </dxfs>
  <tableStyles count="1" defaultTableStyle="TableStyleMedium2" defaultPivotStyle="PivotStyleLight16">
    <tableStyle name="TableStyleNodewise" pivot="0" count="8" xr9:uid="{9D15CB6A-2AD8-4807-BDFE-929EB5A86EB1}">
      <tableStyleElement type="wholeTable" dxfId="25"/>
      <tableStyleElement type="headerRow" dxfId="24"/>
      <tableStyleElement type="totalRow" dxfId="23"/>
      <tableStyleElement type="firstColumn" dxfId="22"/>
      <tableStyleElement type="lastColumn" dxfId="21"/>
      <tableStyleElement type="secondRowStripe" dxfId="20"/>
      <tableStyleElement type="firstColumnStripe" dxfId="19"/>
      <tableStyleElement type="secondColumnStripe" dxfId="1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0</xdr:colOff>
      <xdr:row>3</xdr:row>
      <xdr:rowOff>0</xdr:rowOff>
    </xdr:from>
    <xdr:ext cx="1533525" cy="879408"/>
    <xdr:sp macro="" textlink="">
      <xdr:nvSpPr>
        <xdr:cNvPr id="2" name="Warning">
          <a:extLst>
            <a:ext uri="{FF2B5EF4-FFF2-40B4-BE49-F238E27FC236}">
              <a16:creationId xmlns:a16="http://schemas.microsoft.com/office/drawing/2014/main" id="{05C4B4F1-C7B4-48C8-B197-02FF80FC86A7}"/>
            </a:ext>
          </a:extLst>
        </xdr:cNvPr>
        <xdr:cNvSpPr/>
      </xdr:nvSpPr>
      <xdr:spPr>
        <a:xfrm>
          <a:off x="12449175" y="533400"/>
          <a:ext cx="1533525" cy="879408"/>
        </a:xfrm>
        <a:prstGeom prst="rect">
          <a:avLst/>
        </a:prstGeom>
        <a:solidFill>
          <a:schemeClr val="accent1">
            <a:alpha val="60000"/>
          </a:schemeClr>
        </a:solidFill>
        <a:ln>
          <a:solidFill>
            <a:schemeClr val="accent1">
              <a:lumMod val="50000"/>
              <a:alpha val="6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lang="en-GB" sz="900">
              <a:latin typeface="+mn-lt"/>
            </a:rPr>
            <a:t>WARNING</a:t>
          </a:r>
        </a:p>
        <a:p>
          <a:pPr algn="l"/>
          <a:r>
            <a:rPr lang="en-GB" sz="900">
              <a:latin typeface="+mn-lt"/>
            </a:rPr>
            <a:t>The stock</a:t>
          </a:r>
          <a:r>
            <a:rPr lang="en-GB" sz="900" baseline="0">
              <a:latin typeface="+mn-lt"/>
            </a:rPr>
            <a:t> balance formula requires transactions to be sorted on </a:t>
          </a:r>
          <a:r>
            <a:rPr lang="en-GB" sz="900" u="sng" baseline="0">
              <a:latin typeface="+mn-lt"/>
            </a:rPr>
            <a:t>date</a:t>
          </a:r>
          <a:r>
            <a:rPr lang="en-GB" sz="900" baseline="0">
              <a:latin typeface="+mn-lt"/>
            </a:rPr>
            <a:t> and </a:t>
          </a:r>
          <a:r>
            <a:rPr lang="en-GB" sz="900" u="sng" baseline="0">
              <a:latin typeface="+mn-lt"/>
            </a:rPr>
            <a:t>material</a:t>
          </a:r>
          <a:r>
            <a:rPr lang="en-GB" sz="900" baseline="0">
              <a:latin typeface="+mn-lt"/>
            </a:rPr>
            <a:t>.</a:t>
          </a:r>
          <a:endParaRPr lang="en-GB" sz="900">
            <a:latin typeface="+mn-lt"/>
          </a:endParaRP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B60F6DA-BD93-4F21-9975-736FEA5C15F3}" name="TableServiceLevel" displayName="TableServiceLevel" ref="A3:D17" totalsRowCount="1" headerRowCellStyle="Normal" dataCellStyle="Normal">
  <autoFilter ref="A3:D16" xr:uid="{71D736BD-EA8D-48D2-B500-42BC8680ABB1}"/>
  <sortState ref="A4:D16">
    <sortCondition descending="1" ref="D3:D16"/>
  </sortState>
  <tableColumns count="4">
    <tableColumn id="3" xr3:uid="{896C76C9-1EFD-4A29-B43D-4877BA7B72DD}" name="Supplier name" dataDxfId="17" totalsRowDxfId="16"/>
    <tableColumn id="1" xr3:uid="{77171D0A-BFE4-4CB2-88FB-DC7CAEF80457}" name="Sales order lines count" totalsRowFunction="sum" dataDxfId="15" totalsRowDxfId="14">
      <calculatedColumnFormula>COUNTIFS(
TableTransactions[Supplier name],TableServiceLevel[[#This Row],[Supplier name]],
TableTransactions[Order type],trackOrderType
)</calculatedColumnFormula>
    </tableColumn>
    <tableColumn id="14" xr3:uid="{8228FF94-410F-49F2-94EB-2F7DB2E13324}" name="Backorders count" totalsRowFunction="sum" dataDxfId="13" totalsRowDxfId="12" dataCellStyle="Normal">
      <calculatedColumnFormula>COUNTIFS(
TableTransactions[Supplier name],TableServiceLevel[[#This Row],[Supplier name]],
TableTransactions[Order type],trackOrderType,
TableTransactions[Stock balance backorders],"&lt;"&amp;0
)</calculatedColumnFormula>
    </tableColumn>
    <tableColumn id="5" xr3:uid="{170CCA86-E4CA-44FB-BC87-D1014BD8A3AC}" name="Order line fill rate" dataDxfId="11" totalsRowDxfId="10" dataCellStyle="Percent">
      <calculatedColumnFormula>(TableServiceLevel[[#This Row],[Sales order lines count]]-TableServiceLevel[[#This Row],[Backorders count]])/TableServiceLevel[[#This Row],[Sales order lines count]]</calculatedColumnFormula>
    </tableColumn>
  </tableColumns>
  <tableStyleInfo name="TableStyleNodewise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FB3D4AB-27CC-41E9-A8F2-BA17411E73C1}" name="TableStockBalance" displayName="TableStockBalance" ref="A1:E150" totalsRowShown="0" headerRowCellStyle="Normal" dataCellStyle="Normal">
  <autoFilter ref="A1:E150" xr:uid="{71D736BD-EA8D-48D2-B500-42BC8680ABB1}"/>
  <tableColumns count="5">
    <tableColumn id="1" xr3:uid="{516FB43B-1CB7-4C92-9772-63296A73B219}" name="Material" dataCellStyle="Normal"/>
    <tableColumn id="2" xr3:uid="{C6D308B2-1A9E-4EE2-8C5A-0511462FB2B2}" name="Material description" dataCellStyle="Normal"/>
    <tableColumn id="3" xr3:uid="{AC8020CC-A79D-4209-9E1B-ED25927628FD}" name="Supplier name" dataDxfId="9"/>
    <tableColumn id="16" xr3:uid="{148C1BA0-8D0C-4A2D-9F15-CA01759E13CF}" name="Date" dataDxfId="8"/>
    <tableColumn id="14" xr3:uid="{FC15CB98-ED29-42CA-9CA8-A506FAF5A22D}" name="Stock balance" dataDxfId="7" dataCellStyle="Normal"/>
  </tableColumns>
  <tableStyleInfo name="TableStyleNodewise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B57E0E4-FB20-4AAD-9AAB-A4CDFF7B6B07}" name="TableTransactions" displayName="TableTransactions" ref="A1:L11039" totalsRowShown="0" headerRowCellStyle="Normal" dataCellStyle="Normal">
  <autoFilter ref="A1:L11039" xr:uid="{EE31FDFB-737B-4C14-B619-9C8710F128BF}"/>
  <tableColumns count="12">
    <tableColumn id="1" xr3:uid="{253AC4F8-2C77-4E94-90A7-DDE7F367D1B8}" name="Order" dataCellStyle="Normal"/>
    <tableColumn id="2" xr3:uid="{036CC774-51E8-48A5-9679-479421C8E0AA}" name="Position" dataCellStyle="Normal"/>
    <tableColumn id="13" xr3:uid="{CCE1988A-FA19-4485-9854-97409DDE2412}" name="Order type" dataDxfId="6"/>
    <tableColumn id="3" xr3:uid="{530CD640-18E3-4B14-847E-115E120FC11B}" name="Material" dataCellStyle="Normal"/>
    <tableColumn id="4" xr3:uid="{D841FE80-4FAF-4774-BB57-99790612F689}" name="Material description" dataCellStyle="Normal"/>
    <tableColumn id="8" xr3:uid="{5B3E35FD-5E32-4F45-86F1-9D8F9154CAF6}" name="Customer / Supplier" dataDxfId="5"/>
    <tableColumn id="6" xr3:uid="{E10A3734-6F58-46DD-B64E-3EF0720CEB6C}" name="Transaction date" dataDxfId="4" dataCellStyle="Normal"/>
    <tableColumn id="7" xr3:uid="{D0722CB5-DA6B-4CC0-A5E6-7E56A5389E3A}" name="Transaction quantity" dataCellStyle="Normal"/>
    <tableColumn id="15" xr3:uid="{596F42A6-70B4-4D97-B6FE-5EC1641CE6C2}" name="Transaction quantity + / -" dataDxfId="3" dataCellStyle="Calculation">
      <calculatedColumnFormula>IF(TableTransactions[[#This Row],[Order type]]=trackOrderType,
TableTransactions[[#This Row],[Transaction quantity]]*-1,
TableTransactions[[#This Row],[Transaction quantity]]
)</calculatedColumnFormula>
    </tableColumn>
    <tableColumn id="10" xr3:uid="{155D2E28-B1A9-4A05-9A59-24E4D2FF3676}" name="Stock balance backorders" dataDxfId="2" dataCellStyle="Calculation">
      <calculatedColumnFormula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calculatedColumnFormula>
    </tableColumn>
    <tableColumn id="11" xr3:uid="{5B740730-12B5-46AA-94BA-5D1CBA0577F1}" name="Stock balance" dataDxfId="1" dataCellStyle="Calculation">
      <calculatedColumnFormula>IF(TableTransactions[[#This Row],[Stock balance backorders]]&lt;0,
0,
TableTransactions[[#This Row],[Stock balance backorders]]
)</calculatedColumnFormula>
    </tableColumn>
    <tableColumn id="9" xr3:uid="{0BD98774-2E4D-45DA-AE25-A96DF496479E}" name="Supplier name" dataDxfId="0" dataCellStyle="Calculation">
      <calculatedColumnFormula>VLOOKUP(TableTransactions[[#This Row],[Material]],TableStockBalance[],
MATCH(TableStockBalance[[#Headers],[Supplier name]],TableStockBalance[#Headers],0),
0)</calculatedColumnFormula>
    </tableColumn>
  </tableColumns>
  <tableStyleInfo name="TableStyleNodewis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Theme 25">
      <a:dk1>
        <a:srgbClr val="262626"/>
      </a:dk1>
      <a:lt1>
        <a:srgbClr val="FFFFFF"/>
      </a:lt1>
      <a:dk2>
        <a:srgbClr val="262626"/>
      </a:dk2>
      <a:lt2>
        <a:srgbClr val="FFFFFF"/>
      </a:lt2>
      <a:accent1>
        <a:srgbClr val="FF5959"/>
      </a:accent1>
      <a:accent2>
        <a:srgbClr val="FFAC59"/>
      </a:accent2>
      <a:accent3>
        <a:srgbClr val="E7E200"/>
      </a:accent3>
      <a:accent4>
        <a:srgbClr val="ACFF59"/>
      </a:accent4>
      <a:accent5>
        <a:srgbClr val="59ACFF"/>
      </a:accent5>
      <a:accent6>
        <a:srgbClr val="7F739A"/>
      </a:accent6>
      <a:hlink>
        <a:srgbClr val="FFFFFF"/>
      </a:hlink>
      <a:folHlink>
        <a:srgbClr val="595959"/>
      </a:folHlink>
    </a:clrScheme>
    <a:fontScheme name="Nodewise Theme Fonts">
      <a:majorFont>
        <a:latin typeface="Nunito Sans SemiBold"/>
        <a:ea typeface=""/>
        <a:cs typeface=""/>
      </a:majorFont>
      <a:minorFont>
        <a:latin typeface="Nunito SemiBold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B2E504-95DB-4EF7-BD4B-34648FD15C2C}">
  <sheetPr>
    <tabColor rgb="FFFFC000"/>
  </sheetPr>
  <dimension ref="A1:XEP1048399"/>
  <sheetViews>
    <sheetView showGridLines="0" tabSelected="1" zoomScaleNormal="100" workbookViewId="0">
      <selection activeCell="A2" sqref="A2"/>
    </sheetView>
  </sheetViews>
  <sheetFormatPr defaultRowHeight="13.5" x14ac:dyDescent="0.25"/>
  <cols>
    <col min="1" max="1" width="23.28515625" bestFit="1" customWidth="1"/>
    <col min="2" max="2" width="20.85546875" bestFit="1" customWidth="1"/>
    <col min="3" max="3" width="16.7109375" bestFit="1" customWidth="1"/>
    <col min="4" max="4" width="16.28515625" bestFit="1" customWidth="1"/>
  </cols>
  <sheetData>
    <row r="1" spans="1:7" ht="14.25" thickBot="1" x14ac:dyDescent="0.3">
      <c r="C1" s="14" t="s">
        <v>354</v>
      </c>
      <c r="D1" s="15">
        <f ca="1">(TableServiceLevel[[#Totals],[Sales order lines count]]-TableServiceLevel[[#Totals],[Backorders count]])/TableServiceLevel[[#Totals],[Sales order lines count]]</f>
        <v>0.86491194116508607</v>
      </c>
    </row>
    <row r="2" spans="1:7" ht="14.25" thickTop="1" x14ac:dyDescent="0.25"/>
    <row r="3" spans="1:7" ht="15" x14ac:dyDescent="0.3">
      <c r="A3" t="s">
        <v>2</v>
      </c>
      <c r="B3" t="s">
        <v>352</v>
      </c>
      <c r="C3" s="4" t="s">
        <v>353</v>
      </c>
      <c r="D3" s="4" t="s">
        <v>355</v>
      </c>
      <c r="G3" s="2"/>
    </row>
    <row r="4" spans="1:7" x14ac:dyDescent="0.25">
      <c r="A4" t="s">
        <v>302</v>
      </c>
      <c r="B4">
        <f>COUNTIFS(
TableTransactions[Supplier name],TableServiceLevel[[#This Row],[Supplier name]],
TableTransactions[Order type],trackOrderType
)</f>
        <v>210</v>
      </c>
      <c r="C4" s="6">
        <f ca="1">COUNTIFS(
TableTransactions[Supplier name],TableServiceLevel[[#This Row],[Supplier name]],
TableTransactions[Order type],trackOrderType,
TableTransactions[Stock balance backorders],"&lt;"&amp;0
)</f>
        <v>2</v>
      </c>
      <c r="D4" s="9">
        <f ca="1">(TableServiceLevel[[#This Row],[Sales order lines count]]-TableServiceLevel[[#This Row],[Backorders count]])/TableServiceLevel[[#This Row],[Sales order lines count]]</f>
        <v>0.99047619047619051</v>
      </c>
    </row>
    <row r="5" spans="1:7" x14ac:dyDescent="0.25">
      <c r="A5" t="s">
        <v>26</v>
      </c>
      <c r="B5">
        <f>COUNTIFS(
TableTransactions[Supplier name],TableServiceLevel[[#This Row],[Supplier name]],
TableTransactions[Order type],trackOrderType
)</f>
        <v>205</v>
      </c>
      <c r="C5" s="6">
        <f ca="1">COUNTIFS(
TableTransactions[Supplier name],TableServiceLevel[[#This Row],[Supplier name]],
TableTransactions[Order type],trackOrderType,
TableTransactions[Stock balance backorders],"&lt;"&amp;0
)</f>
        <v>6</v>
      </c>
      <c r="D5" s="9">
        <f ca="1">(TableServiceLevel[[#This Row],[Sales order lines count]]-TableServiceLevel[[#This Row],[Backorders count]])/TableServiceLevel[[#This Row],[Sales order lines count]]</f>
        <v>0.97073170731707314</v>
      </c>
    </row>
    <row r="6" spans="1:7" x14ac:dyDescent="0.25">
      <c r="A6" t="s">
        <v>128</v>
      </c>
      <c r="B6">
        <f>COUNTIFS(
TableTransactions[Supplier name],TableServiceLevel[[#This Row],[Supplier name]],
TableTransactions[Order type],trackOrderType
)</f>
        <v>105</v>
      </c>
      <c r="C6" s="6">
        <f ca="1">COUNTIFS(
TableTransactions[Supplier name],TableServiceLevel[[#This Row],[Supplier name]],
TableTransactions[Order type],trackOrderType,
TableTransactions[Stock balance backorders],"&lt;"&amp;0
)</f>
        <v>4</v>
      </c>
      <c r="D6" s="9">
        <f ca="1">(TableServiceLevel[[#This Row],[Sales order lines count]]-TableServiceLevel[[#This Row],[Backorders count]])/TableServiceLevel[[#This Row],[Sales order lines count]]</f>
        <v>0.96190476190476193</v>
      </c>
    </row>
    <row r="7" spans="1:7" x14ac:dyDescent="0.25">
      <c r="A7" t="s">
        <v>67</v>
      </c>
      <c r="B7">
        <f>COUNTIFS(
TableTransactions[Supplier name],TableServiceLevel[[#This Row],[Supplier name]],
TableTransactions[Order type],trackOrderType
)</f>
        <v>1664</v>
      </c>
      <c r="C7" s="6">
        <f ca="1">COUNTIFS(
TableTransactions[Supplier name],TableServiceLevel[[#This Row],[Supplier name]],
TableTransactions[Order type],trackOrderType,
TableTransactions[Stock balance backorders],"&lt;"&amp;0
)</f>
        <v>64</v>
      </c>
      <c r="D7" s="9">
        <f ca="1">(TableServiceLevel[[#This Row],[Sales order lines count]]-TableServiceLevel[[#This Row],[Backorders count]])/TableServiceLevel[[#This Row],[Sales order lines count]]</f>
        <v>0.96153846153846156</v>
      </c>
    </row>
    <row r="8" spans="1:7" x14ac:dyDescent="0.25">
      <c r="A8" t="s">
        <v>183</v>
      </c>
      <c r="B8">
        <f>COUNTIFS(
TableTransactions[Supplier name],TableServiceLevel[[#This Row],[Supplier name]],
TableTransactions[Order type],trackOrderType
)</f>
        <v>347</v>
      </c>
      <c r="C8" s="6">
        <f ca="1">COUNTIFS(
TableTransactions[Supplier name],TableServiceLevel[[#This Row],[Supplier name]],
TableTransactions[Order type],trackOrderType,
TableTransactions[Stock balance backorders],"&lt;"&amp;0
)</f>
        <v>17</v>
      </c>
      <c r="D8" s="9">
        <f ca="1">(TableServiceLevel[[#This Row],[Sales order lines count]]-TableServiceLevel[[#This Row],[Backorders count]])/TableServiceLevel[[#This Row],[Sales order lines count]]</f>
        <v>0.95100864553314124</v>
      </c>
    </row>
    <row r="9" spans="1:7" x14ac:dyDescent="0.25">
      <c r="A9" t="s">
        <v>113</v>
      </c>
      <c r="B9">
        <f>COUNTIFS(
TableTransactions[Supplier name],TableServiceLevel[[#This Row],[Supplier name]],
TableTransactions[Order type],trackOrderType
)</f>
        <v>528</v>
      </c>
      <c r="C9" s="6">
        <f ca="1">COUNTIFS(
TableTransactions[Supplier name],TableServiceLevel[[#This Row],[Supplier name]],
TableTransactions[Order type],trackOrderType,
TableTransactions[Stock balance backorders],"&lt;"&amp;0
)</f>
        <v>30</v>
      </c>
      <c r="D9" s="9">
        <f ca="1">(TableServiceLevel[[#This Row],[Sales order lines count]]-TableServiceLevel[[#This Row],[Backorders count]])/TableServiceLevel[[#This Row],[Sales order lines count]]</f>
        <v>0.94318181818181823</v>
      </c>
    </row>
    <row r="10" spans="1:7" x14ac:dyDescent="0.25">
      <c r="A10" t="s">
        <v>5</v>
      </c>
      <c r="B10">
        <f>COUNTIFS(
TableTransactions[Supplier name],TableServiceLevel[[#This Row],[Supplier name]],
TableTransactions[Order type],trackOrderType
)</f>
        <v>1283</v>
      </c>
      <c r="C10" s="6">
        <f ca="1">COUNTIFS(
TableTransactions[Supplier name],TableServiceLevel[[#This Row],[Supplier name]],
TableTransactions[Order type],trackOrderType,
TableTransactions[Stock balance backorders],"&lt;"&amp;0
)</f>
        <v>91</v>
      </c>
      <c r="D10" s="9">
        <f ca="1">(TableServiceLevel[[#This Row],[Sales order lines count]]-TableServiceLevel[[#This Row],[Backorders count]])/TableServiceLevel[[#This Row],[Sales order lines count]]</f>
        <v>0.92907248636009354</v>
      </c>
    </row>
    <row r="11" spans="1:7" x14ac:dyDescent="0.25">
      <c r="A11" t="s">
        <v>110</v>
      </c>
      <c r="B11">
        <f>COUNTIFS(
TableTransactions[Supplier name],TableServiceLevel[[#This Row],[Supplier name]],
TableTransactions[Order type],trackOrderType
)</f>
        <v>2084</v>
      </c>
      <c r="C11" s="6">
        <f ca="1">COUNTIFS(
TableTransactions[Supplier name],TableServiceLevel[[#This Row],[Supplier name]],
TableTransactions[Order type],trackOrderType,
TableTransactions[Stock balance backorders],"&lt;"&amp;0
)</f>
        <v>184</v>
      </c>
      <c r="D11" s="9">
        <f ca="1">(TableServiceLevel[[#This Row],[Sales order lines count]]-TableServiceLevel[[#This Row],[Backorders count]])/TableServiceLevel[[#This Row],[Sales order lines count]]</f>
        <v>0.91170825335892514</v>
      </c>
    </row>
    <row r="12" spans="1:7" x14ac:dyDescent="0.25">
      <c r="A12" t="s">
        <v>180</v>
      </c>
      <c r="B12">
        <f>COUNTIFS(
TableTransactions[Supplier name],TableServiceLevel[[#This Row],[Supplier name]],
TableTransactions[Order type],trackOrderType
)</f>
        <v>164</v>
      </c>
      <c r="C12" s="6">
        <f ca="1">COUNTIFS(
TableTransactions[Supplier name],TableServiceLevel[[#This Row],[Supplier name]],
TableTransactions[Order type],trackOrderType,
TableTransactions[Stock balance backorders],"&lt;"&amp;0
)</f>
        <v>16</v>
      </c>
      <c r="D12" s="9">
        <f ca="1">(TableServiceLevel[[#This Row],[Sales order lines count]]-TableServiceLevel[[#This Row],[Backorders count]])/TableServiceLevel[[#This Row],[Sales order lines count]]</f>
        <v>0.90243902439024393</v>
      </c>
    </row>
    <row r="13" spans="1:7" x14ac:dyDescent="0.25">
      <c r="A13" t="s">
        <v>213</v>
      </c>
      <c r="B13">
        <f>COUNTIFS(
TableTransactions[Supplier name],TableServiceLevel[[#This Row],[Supplier name]],
TableTransactions[Order type],trackOrderType
)</f>
        <v>1358</v>
      </c>
      <c r="C13" s="6">
        <f ca="1">COUNTIFS(
TableTransactions[Supplier name],TableServiceLevel[[#This Row],[Supplier name]],
TableTransactions[Order type],trackOrderType,
TableTransactions[Stock balance backorders],"&lt;"&amp;0
)</f>
        <v>270</v>
      </c>
      <c r="D13" s="9">
        <f ca="1">(TableServiceLevel[[#This Row],[Sales order lines count]]-TableServiceLevel[[#This Row],[Backorders count]])/TableServiceLevel[[#This Row],[Sales order lines count]]</f>
        <v>0.80117820324005895</v>
      </c>
    </row>
    <row r="14" spans="1:7" x14ac:dyDescent="0.25">
      <c r="A14" t="s">
        <v>212</v>
      </c>
      <c r="B14">
        <f>COUNTIFS(
TableTransactions[Supplier name],TableServiceLevel[[#This Row],[Supplier name]],
TableTransactions[Order type],trackOrderType
)</f>
        <v>1884</v>
      </c>
      <c r="C14" s="6">
        <f ca="1">COUNTIFS(
TableTransactions[Supplier name],TableServiceLevel[[#This Row],[Supplier name]],
TableTransactions[Order type],trackOrderType,
TableTransactions[Stock balance backorders],"&lt;"&amp;0
)</f>
        <v>436</v>
      </c>
      <c r="D14" s="9">
        <f ca="1">(TableServiceLevel[[#This Row],[Sales order lines count]]-TableServiceLevel[[#This Row],[Backorders count]])/TableServiceLevel[[#This Row],[Sales order lines count]]</f>
        <v>0.76857749469214443</v>
      </c>
    </row>
    <row r="15" spans="1:7" x14ac:dyDescent="0.25">
      <c r="A15" t="s">
        <v>157</v>
      </c>
      <c r="B15">
        <f>COUNTIFS(
TableTransactions[Supplier name],TableServiceLevel[[#This Row],[Supplier name]],
TableTransactions[Order type],trackOrderType
)</f>
        <v>237</v>
      </c>
      <c r="C15" s="6">
        <f ca="1">COUNTIFS(
TableTransactions[Supplier name],TableServiceLevel[[#This Row],[Supplier name]],
TableTransactions[Order type],trackOrderType,
TableTransactions[Stock balance backorders],"&lt;"&amp;0
)</f>
        <v>68</v>
      </c>
      <c r="D15" s="9">
        <f ca="1">(TableServiceLevel[[#This Row],[Sales order lines count]]-TableServiceLevel[[#This Row],[Backorders count]])/TableServiceLevel[[#This Row],[Sales order lines count]]</f>
        <v>0.71308016877637126</v>
      </c>
    </row>
    <row r="16" spans="1:7" x14ac:dyDescent="0.25">
      <c r="A16" t="s">
        <v>64</v>
      </c>
      <c r="B16" s="6">
        <f>COUNTIFS(
TableTransactions[Supplier name],TableServiceLevel[[#This Row],[Supplier name]],
TableTransactions[Order type],trackOrderType
)</f>
        <v>265</v>
      </c>
      <c r="C16" s="6">
        <f ca="1">COUNTIFS(
TableTransactions[Supplier name],TableServiceLevel[[#This Row],[Supplier name]],
TableTransactions[Order type],trackOrderType,
TableTransactions[Stock balance backorders],"&lt;"&amp;0
)</f>
        <v>208</v>
      </c>
      <c r="D16" s="9">
        <f ca="1">(TableServiceLevel[[#This Row],[Sales order lines count]]-TableServiceLevel[[#This Row],[Backorders count]])/TableServiceLevel[[#This Row],[Sales order lines count]]</f>
        <v>0.21509433962264152</v>
      </c>
    </row>
    <row r="17" spans="1:4" x14ac:dyDescent="0.25">
      <c r="A17" s="10"/>
      <c r="B17" s="10">
        <f>SUBTOTAL(109,TableServiceLevel[Sales order lines count])</f>
        <v>10334</v>
      </c>
      <c r="C17" s="6">
        <f ca="1">SUBTOTAL(109,TableServiceLevel[Backorders count])</f>
        <v>1396</v>
      </c>
      <c r="D17" s="13"/>
    </row>
    <row r="1048399" spans="16370:16370" ht="15" x14ac:dyDescent="0.3">
      <c r="XEP1048399" s="3" t="s">
        <v>339</v>
      </c>
    </row>
  </sheetData>
  <conditionalFormatting sqref="D4:D16 D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r:id="rId1"/>
  <headerFooter>
    <oddHeader>&amp;C&amp;K00-021Copyright © Nodewise | All Rights Reserved</oddHeader>
    <oddFooter>&amp;R&amp;K00+000Copyright © Nodewise | All Rights Reserved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ACBD7A-124D-423B-84EE-890F7B7772FE}">
  <sheetPr>
    <tabColor theme="1"/>
  </sheetPr>
  <dimension ref="B1:F2"/>
  <sheetViews>
    <sheetView showGridLines="0" zoomScaleNormal="100" workbookViewId="0">
      <selection activeCell="A2" sqref="A2"/>
    </sheetView>
  </sheetViews>
  <sheetFormatPr defaultRowHeight="13.5" x14ac:dyDescent="0.25"/>
  <cols>
    <col min="1" max="1" width="2.85546875" customWidth="1"/>
    <col min="2" max="2" width="15.42578125" bestFit="1" customWidth="1"/>
  </cols>
  <sheetData>
    <row r="1" spans="2:6" ht="13.5" customHeight="1" x14ac:dyDescent="0.3">
      <c r="F1" s="2"/>
    </row>
    <row r="2" spans="2:6" x14ac:dyDescent="0.25">
      <c r="B2" s="11" t="s">
        <v>351</v>
      </c>
      <c r="C2" s="12" t="s">
        <v>343</v>
      </c>
    </row>
  </sheetData>
  <pageMargins left="0.7" right="0.7" top="0.75" bottom="0.75" header="0.3" footer="0.3"/>
  <pageSetup paperSize="9" orientation="portrait" r:id="rId1"/>
  <headerFooter>
    <oddHeader>&amp;C&amp;K00-021Copyright © Nodewise | All Rights Reserved</oddHeader>
    <oddFooter>&amp;R&amp;K00+000Copyright © Nodewise | All Rights Reserved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975A45-F27E-4BE5-AA11-347E632385FE}">
  <sheetPr>
    <tabColor theme="0" tint="-0.249977111117893"/>
  </sheetPr>
  <dimension ref="A1:XES1048397"/>
  <sheetViews>
    <sheetView showGridLines="0" zoomScaleNormal="100" workbookViewId="0">
      <selection activeCell="A2" sqref="A2"/>
    </sheetView>
  </sheetViews>
  <sheetFormatPr defaultRowHeight="13.5" x14ac:dyDescent="0.25"/>
  <cols>
    <col min="1" max="1" width="13.5703125" customWidth="1"/>
    <col min="2" max="2" width="38.140625" bestFit="1" customWidth="1"/>
    <col min="3" max="3" width="23.28515625" bestFit="1" customWidth="1"/>
    <col min="4" max="4" width="10.42578125" bestFit="1" customWidth="1"/>
    <col min="5" max="5" width="13.85546875" bestFit="1" customWidth="1"/>
  </cols>
  <sheetData>
    <row r="1" spans="1:8" ht="15" x14ac:dyDescent="0.3">
      <c r="A1" t="s">
        <v>0</v>
      </c>
      <c r="B1" t="s">
        <v>1</v>
      </c>
      <c r="C1" t="s">
        <v>2</v>
      </c>
      <c r="D1" s="4" t="s">
        <v>346</v>
      </c>
      <c r="E1" s="4" t="s">
        <v>347</v>
      </c>
      <c r="H1" s="2"/>
    </row>
    <row r="2" spans="1:8" x14ac:dyDescent="0.25">
      <c r="A2" t="s">
        <v>303</v>
      </c>
      <c r="B2" t="s">
        <v>304</v>
      </c>
      <c r="C2" t="s">
        <v>302</v>
      </c>
      <c r="D2" s="5">
        <v>43466</v>
      </c>
      <c r="E2" s="6">
        <v>81</v>
      </c>
    </row>
    <row r="3" spans="1:8" x14ac:dyDescent="0.25">
      <c r="A3" t="s">
        <v>307</v>
      </c>
      <c r="B3" t="s">
        <v>308</v>
      </c>
      <c r="C3" t="s">
        <v>302</v>
      </c>
      <c r="D3" s="5">
        <v>43466</v>
      </c>
      <c r="E3" s="6">
        <v>78</v>
      </c>
    </row>
    <row r="4" spans="1:8" x14ac:dyDescent="0.25">
      <c r="A4" t="s">
        <v>123</v>
      </c>
      <c r="B4" t="s">
        <v>124</v>
      </c>
      <c r="C4" t="s">
        <v>110</v>
      </c>
      <c r="D4" s="5">
        <v>43466</v>
      </c>
      <c r="E4" s="6">
        <v>704</v>
      </c>
    </row>
    <row r="5" spans="1:8" x14ac:dyDescent="0.25">
      <c r="A5" t="s">
        <v>126</v>
      </c>
      <c r="B5" t="s">
        <v>127</v>
      </c>
      <c r="C5" t="s">
        <v>110</v>
      </c>
      <c r="D5" s="5">
        <v>43466</v>
      </c>
      <c r="E5" s="6">
        <v>222</v>
      </c>
    </row>
    <row r="6" spans="1:8" x14ac:dyDescent="0.25">
      <c r="A6" t="s">
        <v>125</v>
      </c>
      <c r="B6" t="s">
        <v>122</v>
      </c>
      <c r="C6" t="s">
        <v>113</v>
      </c>
      <c r="D6" s="5">
        <v>43466</v>
      </c>
      <c r="E6" s="6">
        <v>672</v>
      </c>
    </row>
    <row r="7" spans="1:8" x14ac:dyDescent="0.25">
      <c r="A7" t="s">
        <v>204</v>
      </c>
      <c r="B7" t="s">
        <v>205</v>
      </c>
      <c r="C7" t="s">
        <v>180</v>
      </c>
      <c r="D7" s="5">
        <v>43466</v>
      </c>
      <c r="E7" s="6">
        <v>17</v>
      </c>
    </row>
    <row r="8" spans="1:8" x14ac:dyDescent="0.25">
      <c r="A8" t="s">
        <v>168</v>
      </c>
      <c r="B8" t="s">
        <v>169</v>
      </c>
      <c r="C8" t="s">
        <v>157</v>
      </c>
      <c r="D8" s="5">
        <v>43466</v>
      </c>
      <c r="E8" s="6">
        <v>1</v>
      </c>
    </row>
    <row r="9" spans="1:8" x14ac:dyDescent="0.25">
      <c r="A9" t="s">
        <v>206</v>
      </c>
      <c r="B9" t="s">
        <v>207</v>
      </c>
      <c r="C9" t="s">
        <v>183</v>
      </c>
      <c r="D9" s="5">
        <v>43466</v>
      </c>
      <c r="E9" s="6">
        <v>33</v>
      </c>
    </row>
    <row r="10" spans="1:8" x14ac:dyDescent="0.25">
      <c r="A10" t="s">
        <v>29</v>
      </c>
      <c r="B10" t="s">
        <v>30</v>
      </c>
      <c r="C10" t="s">
        <v>5</v>
      </c>
      <c r="D10" s="5">
        <v>43466</v>
      </c>
      <c r="E10" s="6">
        <v>184</v>
      </c>
    </row>
    <row r="11" spans="1:8" x14ac:dyDescent="0.25">
      <c r="A11" t="s">
        <v>56</v>
      </c>
      <c r="B11" t="s">
        <v>57</v>
      </c>
      <c r="C11" t="s">
        <v>5</v>
      </c>
      <c r="D11" s="5">
        <v>43466</v>
      </c>
      <c r="E11" s="6">
        <v>105</v>
      </c>
    </row>
    <row r="12" spans="1:8" x14ac:dyDescent="0.25">
      <c r="A12" t="s">
        <v>31</v>
      </c>
      <c r="B12" t="s">
        <v>32</v>
      </c>
      <c r="C12" t="s">
        <v>5</v>
      </c>
      <c r="D12" s="5">
        <v>43466</v>
      </c>
      <c r="E12" s="6">
        <v>187</v>
      </c>
    </row>
    <row r="13" spans="1:8" x14ac:dyDescent="0.25">
      <c r="A13" t="s">
        <v>210</v>
      </c>
      <c r="B13" t="s">
        <v>211</v>
      </c>
      <c r="C13" t="s">
        <v>212</v>
      </c>
      <c r="D13" s="5">
        <v>43466</v>
      </c>
      <c r="E13" s="6">
        <v>40</v>
      </c>
    </row>
    <row r="14" spans="1:8" x14ac:dyDescent="0.25">
      <c r="A14" t="s">
        <v>222</v>
      </c>
      <c r="B14" t="s">
        <v>223</v>
      </c>
      <c r="C14" t="s">
        <v>212</v>
      </c>
      <c r="D14" s="5">
        <v>43466</v>
      </c>
      <c r="E14" s="6">
        <v>135</v>
      </c>
    </row>
    <row r="15" spans="1:8" x14ac:dyDescent="0.25">
      <c r="A15" t="s">
        <v>220</v>
      </c>
      <c r="B15" t="s">
        <v>221</v>
      </c>
      <c r="C15" t="s">
        <v>213</v>
      </c>
      <c r="D15" s="5">
        <v>43466</v>
      </c>
      <c r="E15" s="6">
        <v>1260</v>
      </c>
    </row>
    <row r="16" spans="1:8" x14ac:dyDescent="0.25">
      <c r="A16" t="s">
        <v>214</v>
      </c>
      <c r="B16" t="s">
        <v>215</v>
      </c>
      <c r="C16" t="s">
        <v>213</v>
      </c>
      <c r="D16" s="5">
        <v>43466</v>
      </c>
      <c r="E16" s="6">
        <v>257</v>
      </c>
    </row>
    <row r="17" spans="1:5" x14ac:dyDescent="0.25">
      <c r="A17" t="s">
        <v>74</v>
      </c>
      <c r="B17" t="s">
        <v>75</v>
      </c>
      <c r="C17" t="s">
        <v>67</v>
      </c>
      <c r="D17" s="5">
        <v>43466</v>
      </c>
      <c r="E17" s="6">
        <v>37</v>
      </c>
    </row>
    <row r="18" spans="1:5" x14ac:dyDescent="0.25">
      <c r="A18" t="s">
        <v>76</v>
      </c>
      <c r="B18" t="s">
        <v>77</v>
      </c>
      <c r="C18" t="s">
        <v>67</v>
      </c>
      <c r="D18" s="5">
        <v>43466</v>
      </c>
      <c r="E18" s="6">
        <v>31</v>
      </c>
    </row>
    <row r="19" spans="1:5" x14ac:dyDescent="0.25">
      <c r="A19" t="s">
        <v>45</v>
      </c>
      <c r="B19" t="s">
        <v>25</v>
      </c>
      <c r="C19" t="s">
        <v>5</v>
      </c>
      <c r="D19" s="5">
        <v>43466</v>
      </c>
      <c r="E19" s="6">
        <v>124</v>
      </c>
    </row>
    <row r="20" spans="1:5" x14ac:dyDescent="0.25">
      <c r="A20" t="s">
        <v>24</v>
      </c>
      <c r="B20" t="s">
        <v>25</v>
      </c>
      <c r="C20" t="s">
        <v>5</v>
      </c>
      <c r="D20" s="5">
        <v>43466</v>
      </c>
      <c r="E20" s="6">
        <v>173</v>
      </c>
    </row>
    <row r="21" spans="1:5" x14ac:dyDescent="0.25">
      <c r="A21" t="s">
        <v>192</v>
      </c>
      <c r="B21" t="s">
        <v>193</v>
      </c>
      <c r="C21" t="s">
        <v>183</v>
      </c>
      <c r="D21" s="5">
        <v>43466</v>
      </c>
      <c r="E21" s="6">
        <v>36</v>
      </c>
    </row>
    <row r="22" spans="1:5" x14ac:dyDescent="0.25">
      <c r="A22" t="s">
        <v>188</v>
      </c>
      <c r="B22" t="s">
        <v>189</v>
      </c>
      <c r="C22" t="s">
        <v>183</v>
      </c>
      <c r="D22" s="5">
        <v>43466</v>
      </c>
      <c r="E22" s="6">
        <v>28</v>
      </c>
    </row>
    <row r="23" spans="1:5" x14ac:dyDescent="0.25">
      <c r="A23" t="s">
        <v>181</v>
      </c>
      <c r="B23" t="s">
        <v>182</v>
      </c>
      <c r="C23" t="s">
        <v>183</v>
      </c>
      <c r="D23" s="5">
        <v>43466</v>
      </c>
      <c r="E23" s="6">
        <v>24</v>
      </c>
    </row>
    <row r="24" spans="1:5" x14ac:dyDescent="0.25">
      <c r="A24" t="s">
        <v>240</v>
      </c>
      <c r="B24" t="s">
        <v>241</v>
      </c>
      <c r="C24" t="s">
        <v>213</v>
      </c>
      <c r="D24" s="5">
        <v>43466</v>
      </c>
      <c r="E24" s="6">
        <v>650</v>
      </c>
    </row>
    <row r="25" spans="1:5" x14ac:dyDescent="0.25">
      <c r="A25" t="s">
        <v>254</v>
      </c>
      <c r="B25" t="s">
        <v>255</v>
      </c>
      <c r="C25" t="s">
        <v>213</v>
      </c>
      <c r="D25" s="5">
        <v>43466</v>
      </c>
      <c r="E25" s="6">
        <v>350</v>
      </c>
    </row>
    <row r="26" spans="1:5" x14ac:dyDescent="0.25">
      <c r="A26" t="s">
        <v>248</v>
      </c>
      <c r="B26" t="s">
        <v>249</v>
      </c>
      <c r="C26" t="s">
        <v>213</v>
      </c>
      <c r="D26" s="5">
        <v>43466</v>
      </c>
      <c r="E26" s="6">
        <v>605</v>
      </c>
    </row>
    <row r="27" spans="1:5" x14ac:dyDescent="0.25">
      <c r="A27" t="s">
        <v>266</v>
      </c>
      <c r="B27" t="s">
        <v>267</v>
      </c>
      <c r="C27" t="s">
        <v>213</v>
      </c>
      <c r="D27" s="5">
        <v>43466</v>
      </c>
      <c r="E27" s="6">
        <v>1016</v>
      </c>
    </row>
    <row r="28" spans="1:5" x14ac:dyDescent="0.25">
      <c r="A28" t="s">
        <v>286</v>
      </c>
      <c r="B28" t="s">
        <v>287</v>
      </c>
      <c r="C28" t="s">
        <v>212</v>
      </c>
      <c r="D28" s="5">
        <v>43466</v>
      </c>
      <c r="E28" s="6">
        <v>321</v>
      </c>
    </row>
    <row r="29" spans="1:5" x14ac:dyDescent="0.25">
      <c r="A29" t="s">
        <v>244</v>
      </c>
      <c r="B29" t="s">
        <v>245</v>
      </c>
      <c r="C29" t="s">
        <v>212</v>
      </c>
      <c r="D29" s="5">
        <v>43466</v>
      </c>
      <c r="E29" s="6">
        <v>636</v>
      </c>
    </row>
    <row r="30" spans="1:5" x14ac:dyDescent="0.25">
      <c r="A30" t="s">
        <v>226</v>
      </c>
      <c r="B30" t="s">
        <v>227</v>
      </c>
      <c r="C30" t="s">
        <v>212</v>
      </c>
      <c r="D30" s="5">
        <v>43466</v>
      </c>
      <c r="E30" s="6">
        <v>508</v>
      </c>
    </row>
    <row r="31" spans="1:5" x14ac:dyDescent="0.25">
      <c r="A31" t="s">
        <v>256</v>
      </c>
      <c r="B31" t="s">
        <v>257</v>
      </c>
      <c r="C31" t="s">
        <v>212</v>
      </c>
      <c r="D31" s="5">
        <v>43466</v>
      </c>
      <c r="E31" s="6">
        <v>404</v>
      </c>
    </row>
    <row r="32" spans="1:5" x14ac:dyDescent="0.25">
      <c r="A32" t="s">
        <v>98</v>
      </c>
      <c r="B32" t="s">
        <v>99</v>
      </c>
      <c r="C32" t="s">
        <v>67</v>
      </c>
      <c r="D32" s="5">
        <v>43466</v>
      </c>
      <c r="E32" s="6">
        <v>215</v>
      </c>
    </row>
    <row r="33" spans="1:5" x14ac:dyDescent="0.25">
      <c r="A33" t="s">
        <v>100</v>
      </c>
      <c r="B33" t="s">
        <v>101</v>
      </c>
      <c r="C33" t="s">
        <v>67</v>
      </c>
      <c r="D33" s="5">
        <v>43466</v>
      </c>
      <c r="E33" s="6">
        <v>279</v>
      </c>
    </row>
    <row r="34" spans="1:5" x14ac:dyDescent="0.25">
      <c r="A34" t="s">
        <v>12</v>
      </c>
      <c r="B34" t="s">
        <v>13</v>
      </c>
      <c r="C34" t="s">
        <v>5</v>
      </c>
      <c r="D34" s="5">
        <v>43466</v>
      </c>
      <c r="E34" s="6">
        <v>55</v>
      </c>
    </row>
    <row r="35" spans="1:5" x14ac:dyDescent="0.25">
      <c r="A35" t="s">
        <v>170</v>
      </c>
      <c r="B35" t="s">
        <v>171</v>
      </c>
      <c r="C35" t="s">
        <v>157</v>
      </c>
      <c r="D35" s="5">
        <v>43466</v>
      </c>
      <c r="E35" s="6">
        <v>1</v>
      </c>
    </row>
    <row r="36" spans="1:5" x14ac:dyDescent="0.25">
      <c r="A36" t="s">
        <v>176</v>
      </c>
      <c r="B36" t="s">
        <v>177</v>
      </c>
      <c r="C36" t="s">
        <v>157</v>
      </c>
      <c r="D36" s="5">
        <v>43466</v>
      </c>
      <c r="E36" s="6">
        <v>9</v>
      </c>
    </row>
    <row r="37" spans="1:5" x14ac:dyDescent="0.25">
      <c r="A37" t="s">
        <v>94</v>
      </c>
      <c r="B37" t="s">
        <v>95</v>
      </c>
      <c r="C37" t="s">
        <v>67</v>
      </c>
      <c r="D37" s="5">
        <v>43466</v>
      </c>
      <c r="E37" s="6">
        <v>330</v>
      </c>
    </row>
    <row r="38" spans="1:5" x14ac:dyDescent="0.25">
      <c r="A38" t="s">
        <v>178</v>
      </c>
      <c r="B38" t="s">
        <v>179</v>
      </c>
      <c r="C38" t="s">
        <v>157</v>
      </c>
      <c r="D38" s="5">
        <v>43466</v>
      </c>
      <c r="E38" s="6">
        <v>8</v>
      </c>
    </row>
    <row r="39" spans="1:5" x14ac:dyDescent="0.25">
      <c r="A39" t="s">
        <v>39</v>
      </c>
      <c r="B39" t="s">
        <v>40</v>
      </c>
      <c r="C39" t="s">
        <v>5</v>
      </c>
      <c r="D39" s="5">
        <v>43466</v>
      </c>
      <c r="E39" s="6">
        <v>84</v>
      </c>
    </row>
    <row r="40" spans="1:5" x14ac:dyDescent="0.25">
      <c r="A40" t="s">
        <v>27</v>
      </c>
      <c r="B40" t="s">
        <v>28</v>
      </c>
      <c r="C40" t="s">
        <v>5</v>
      </c>
      <c r="D40" s="5">
        <v>43466</v>
      </c>
      <c r="E40" s="6">
        <v>47</v>
      </c>
    </row>
    <row r="41" spans="1:5" x14ac:dyDescent="0.25">
      <c r="A41" t="s">
        <v>18</v>
      </c>
      <c r="B41" t="s">
        <v>19</v>
      </c>
      <c r="C41" t="s">
        <v>5</v>
      </c>
      <c r="D41" s="5">
        <v>43466</v>
      </c>
      <c r="E41" s="6">
        <v>44</v>
      </c>
    </row>
    <row r="42" spans="1:5" x14ac:dyDescent="0.25">
      <c r="A42" t="s">
        <v>16</v>
      </c>
      <c r="B42" t="s">
        <v>17</v>
      </c>
      <c r="C42" t="s">
        <v>5</v>
      </c>
      <c r="D42" s="5">
        <v>43466</v>
      </c>
      <c r="E42" s="6">
        <v>82</v>
      </c>
    </row>
    <row r="43" spans="1:5" x14ac:dyDescent="0.25">
      <c r="A43" t="s">
        <v>198</v>
      </c>
      <c r="B43" t="s">
        <v>199</v>
      </c>
      <c r="C43" t="s">
        <v>183</v>
      </c>
      <c r="D43" s="5">
        <v>43466</v>
      </c>
      <c r="E43" s="6">
        <v>30</v>
      </c>
    </row>
    <row r="44" spans="1:5" x14ac:dyDescent="0.25">
      <c r="A44" t="s">
        <v>202</v>
      </c>
      <c r="B44" t="s">
        <v>203</v>
      </c>
      <c r="C44" t="s">
        <v>183</v>
      </c>
      <c r="D44" s="5">
        <v>43466</v>
      </c>
      <c r="E44" s="6">
        <v>32</v>
      </c>
    </row>
    <row r="45" spans="1:5" x14ac:dyDescent="0.25">
      <c r="A45" t="s">
        <v>68</v>
      </c>
      <c r="B45" t="s">
        <v>69</v>
      </c>
      <c r="C45" t="s">
        <v>67</v>
      </c>
      <c r="D45" s="5">
        <v>43466</v>
      </c>
      <c r="E45" s="6">
        <v>287</v>
      </c>
    </row>
    <row r="46" spans="1:5" x14ac:dyDescent="0.25">
      <c r="A46" t="s">
        <v>270</v>
      </c>
      <c r="B46" t="s">
        <v>271</v>
      </c>
      <c r="C46" t="s">
        <v>212</v>
      </c>
      <c r="D46" s="5">
        <v>43466</v>
      </c>
      <c r="E46" s="6">
        <v>703</v>
      </c>
    </row>
    <row r="47" spans="1:5" x14ac:dyDescent="0.25">
      <c r="A47" t="s">
        <v>284</v>
      </c>
      <c r="B47" t="s">
        <v>285</v>
      </c>
      <c r="C47" t="s">
        <v>212</v>
      </c>
      <c r="D47" s="5">
        <v>43466</v>
      </c>
      <c r="E47" s="6">
        <v>550</v>
      </c>
    </row>
    <row r="48" spans="1:5" x14ac:dyDescent="0.25">
      <c r="A48" t="s">
        <v>242</v>
      </c>
      <c r="B48" t="s">
        <v>243</v>
      </c>
      <c r="C48" t="s">
        <v>212</v>
      </c>
      <c r="D48" s="5">
        <v>43466</v>
      </c>
      <c r="E48" s="6">
        <v>253</v>
      </c>
    </row>
    <row r="49" spans="1:5" x14ac:dyDescent="0.25">
      <c r="A49" t="s">
        <v>236</v>
      </c>
      <c r="B49" t="s">
        <v>237</v>
      </c>
      <c r="C49" t="s">
        <v>212</v>
      </c>
      <c r="D49" s="5">
        <v>43466</v>
      </c>
      <c r="E49" s="6">
        <v>420</v>
      </c>
    </row>
    <row r="50" spans="1:5" x14ac:dyDescent="0.25">
      <c r="A50" t="s">
        <v>216</v>
      </c>
      <c r="B50" t="s">
        <v>217</v>
      </c>
      <c r="C50" t="s">
        <v>213</v>
      </c>
      <c r="D50" s="5">
        <v>43466</v>
      </c>
      <c r="E50" s="6">
        <v>55</v>
      </c>
    </row>
    <row r="51" spans="1:5" x14ac:dyDescent="0.25">
      <c r="A51" t="s">
        <v>218</v>
      </c>
      <c r="B51" t="s">
        <v>219</v>
      </c>
      <c r="C51" t="s">
        <v>213</v>
      </c>
      <c r="D51" s="5">
        <v>43466</v>
      </c>
      <c r="E51" s="6">
        <v>279</v>
      </c>
    </row>
    <row r="52" spans="1:5" x14ac:dyDescent="0.25">
      <c r="A52" t="s">
        <v>264</v>
      </c>
      <c r="B52" t="s">
        <v>265</v>
      </c>
      <c r="C52" t="s">
        <v>212</v>
      </c>
      <c r="D52" s="5">
        <v>43466</v>
      </c>
      <c r="E52" s="6">
        <v>365</v>
      </c>
    </row>
    <row r="53" spans="1:5" x14ac:dyDescent="0.25">
      <c r="A53" t="s">
        <v>234</v>
      </c>
      <c r="B53" t="s">
        <v>235</v>
      </c>
      <c r="C53" t="s">
        <v>212</v>
      </c>
      <c r="D53" s="5">
        <v>43466</v>
      </c>
      <c r="E53" s="6">
        <v>520</v>
      </c>
    </row>
    <row r="54" spans="1:5" x14ac:dyDescent="0.25">
      <c r="A54" t="s">
        <v>258</v>
      </c>
      <c r="B54" t="s">
        <v>259</v>
      </c>
      <c r="C54" t="s">
        <v>212</v>
      </c>
      <c r="D54" s="5">
        <v>43466</v>
      </c>
      <c r="E54" s="6">
        <v>560</v>
      </c>
    </row>
    <row r="55" spans="1:5" x14ac:dyDescent="0.25">
      <c r="A55" t="s">
        <v>228</v>
      </c>
      <c r="B55" t="s">
        <v>229</v>
      </c>
      <c r="C55" t="s">
        <v>212</v>
      </c>
      <c r="D55" s="5">
        <v>43466</v>
      </c>
      <c r="E55" s="6">
        <v>548</v>
      </c>
    </row>
    <row r="56" spans="1:5" x14ac:dyDescent="0.25">
      <c r="A56" t="s">
        <v>238</v>
      </c>
      <c r="B56" t="s">
        <v>239</v>
      </c>
      <c r="C56" t="s">
        <v>212</v>
      </c>
      <c r="D56" s="5">
        <v>43466</v>
      </c>
      <c r="E56" s="6">
        <v>357</v>
      </c>
    </row>
    <row r="57" spans="1:5" x14ac:dyDescent="0.25">
      <c r="A57" t="s">
        <v>246</v>
      </c>
      <c r="B57" t="s">
        <v>247</v>
      </c>
      <c r="C57" t="s">
        <v>212</v>
      </c>
      <c r="D57" s="5">
        <v>43466</v>
      </c>
      <c r="E57" s="6">
        <v>462</v>
      </c>
    </row>
    <row r="58" spans="1:5" x14ac:dyDescent="0.25">
      <c r="A58" t="s">
        <v>260</v>
      </c>
      <c r="B58" t="s">
        <v>261</v>
      </c>
      <c r="C58" t="s">
        <v>212</v>
      </c>
      <c r="D58" s="5">
        <v>43466</v>
      </c>
      <c r="E58" s="6">
        <v>524</v>
      </c>
    </row>
    <row r="59" spans="1:5" x14ac:dyDescent="0.25">
      <c r="A59" t="s">
        <v>276</v>
      </c>
      <c r="B59" t="s">
        <v>277</v>
      </c>
      <c r="C59" t="s">
        <v>212</v>
      </c>
      <c r="D59" s="5">
        <v>43466</v>
      </c>
      <c r="E59" s="6">
        <v>488</v>
      </c>
    </row>
    <row r="60" spans="1:5" x14ac:dyDescent="0.25">
      <c r="A60" t="s">
        <v>280</v>
      </c>
      <c r="B60" t="s">
        <v>281</v>
      </c>
      <c r="C60" t="s">
        <v>212</v>
      </c>
      <c r="D60" s="5">
        <v>43466</v>
      </c>
      <c r="E60" s="6">
        <v>220</v>
      </c>
    </row>
    <row r="61" spans="1:5" x14ac:dyDescent="0.25">
      <c r="A61" t="s">
        <v>268</v>
      </c>
      <c r="B61" t="s">
        <v>269</v>
      </c>
      <c r="C61" t="s">
        <v>212</v>
      </c>
      <c r="D61" s="5">
        <v>43466</v>
      </c>
      <c r="E61" s="6">
        <v>449</v>
      </c>
    </row>
    <row r="62" spans="1:5" x14ac:dyDescent="0.25">
      <c r="A62" t="s">
        <v>151</v>
      </c>
      <c r="B62" t="s">
        <v>152</v>
      </c>
      <c r="C62" t="s">
        <v>110</v>
      </c>
      <c r="D62" s="5">
        <v>43466</v>
      </c>
      <c r="E62" s="6">
        <v>2205</v>
      </c>
    </row>
    <row r="63" spans="1:5" x14ac:dyDescent="0.25">
      <c r="A63" t="s">
        <v>145</v>
      </c>
      <c r="B63" t="s">
        <v>146</v>
      </c>
      <c r="C63" t="s">
        <v>110</v>
      </c>
      <c r="D63" s="5">
        <v>43466</v>
      </c>
      <c r="E63" s="6">
        <v>1025</v>
      </c>
    </row>
    <row r="64" spans="1:5" x14ac:dyDescent="0.25">
      <c r="A64" t="s">
        <v>174</v>
      </c>
      <c r="B64" t="s">
        <v>175</v>
      </c>
      <c r="C64" t="s">
        <v>157</v>
      </c>
      <c r="D64" s="5">
        <v>43466</v>
      </c>
      <c r="E64" s="6">
        <v>10</v>
      </c>
    </row>
    <row r="65" spans="1:5" x14ac:dyDescent="0.25">
      <c r="A65" t="s">
        <v>8</v>
      </c>
      <c r="B65" t="s">
        <v>9</v>
      </c>
      <c r="C65" t="s">
        <v>5</v>
      </c>
      <c r="D65" s="5">
        <v>43466</v>
      </c>
      <c r="E65" s="6">
        <v>50</v>
      </c>
    </row>
    <row r="66" spans="1:5" x14ac:dyDescent="0.25">
      <c r="A66" t="s">
        <v>22</v>
      </c>
      <c r="B66" t="s">
        <v>23</v>
      </c>
      <c r="C66" t="s">
        <v>5</v>
      </c>
      <c r="D66" s="5">
        <v>43466</v>
      </c>
      <c r="E66" s="6">
        <v>14</v>
      </c>
    </row>
    <row r="67" spans="1:5" x14ac:dyDescent="0.25">
      <c r="A67" t="s">
        <v>3</v>
      </c>
      <c r="B67" t="s">
        <v>4</v>
      </c>
      <c r="C67" t="s">
        <v>5</v>
      </c>
      <c r="D67" s="5">
        <v>43466</v>
      </c>
      <c r="E67" s="6">
        <v>57</v>
      </c>
    </row>
    <row r="68" spans="1:5" x14ac:dyDescent="0.25">
      <c r="A68" t="s">
        <v>54</v>
      </c>
      <c r="B68" t="s">
        <v>55</v>
      </c>
      <c r="C68" t="s">
        <v>5</v>
      </c>
      <c r="D68" s="5">
        <v>43466</v>
      </c>
      <c r="E68" s="6">
        <v>192</v>
      </c>
    </row>
    <row r="69" spans="1:5" x14ac:dyDescent="0.25">
      <c r="A69" t="s">
        <v>62</v>
      </c>
      <c r="B69" t="s">
        <v>63</v>
      </c>
      <c r="C69" t="s">
        <v>5</v>
      </c>
      <c r="D69" s="5">
        <v>43466</v>
      </c>
      <c r="E69" s="6">
        <v>81</v>
      </c>
    </row>
    <row r="70" spans="1:5" x14ac:dyDescent="0.25">
      <c r="A70" t="s">
        <v>35</v>
      </c>
      <c r="B70" t="s">
        <v>36</v>
      </c>
      <c r="C70" t="s">
        <v>5</v>
      </c>
      <c r="D70" s="5">
        <v>43466</v>
      </c>
      <c r="E70" s="6">
        <v>162</v>
      </c>
    </row>
    <row r="71" spans="1:5" x14ac:dyDescent="0.25">
      <c r="A71" t="s">
        <v>33</v>
      </c>
      <c r="B71" t="s">
        <v>34</v>
      </c>
      <c r="C71" t="s">
        <v>5</v>
      </c>
      <c r="D71" s="5">
        <v>43466</v>
      </c>
      <c r="E71" s="6">
        <v>139</v>
      </c>
    </row>
    <row r="72" spans="1:5" x14ac:dyDescent="0.25">
      <c r="A72" t="s">
        <v>60</v>
      </c>
      <c r="B72" t="s">
        <v>61</v>
      </c>
      <c r="C72" t="s">
        <v>5</v>
      </c>
      <c r="D72" s="5">
        <v>43466</v>
      </c>
      <c r="E72" s="6">
        <v>86</v>
      </c>
    </row>
    <row r="73" spans="1:5" x14ac:dyDescent="0.25">
      <c r="A73" t="s">
        <v>46</v>
      </c>
      <c r="B73" t="s">
        <v>47</v>
      </c>
      <c r="C73" t="s">
        <v>26</v>
      </c>
      <c r="D73" s="5">
        <v>43466</v>
      </c>
      <c r="E73" s="6">
        <v>179</v>
      </c>
    </row>
    <row r="74" spans="1:5" x14ac:dyDescent="0.25">
      <c r="A74" t="s">
        <v>50</v>
      </c>
      <c r="B74" t="s">
        <v>51</v>
      </c>
      <c r="C74" t="s">
        <v>26</v>
      </c>
      <c r="D74" s="5">
        <v>43466</v>
      </c>
      <c r="E74" s="6">
        <v>179</v>
      </c>
    </row>
    <row r="75" spans="1:5" x14ac:dyDescent="0.25">
      <c r="A75" t="s">
        <v>52</v>
      </c>
      <c r="B75" t="s">
        <v>53</v>
      </c>
      <c r="C75" t="s">
        <v>26</v>
      </c>
      <c r="D75" s="5">
        <v>43466</v>
      </c>
      <c r="E75" s="6">
        <v>230</v>
      </c>
    </row>
    <row r="76" spans="1:5" x14ac:dyDescent="0.25">
      <c r="A76" t="s">
        <v>48</v>
      </c>
      <c r="B76" t="s">
        <v>49</v>
      </c>
      <c r="C76" t="s">
        <v>26</v>
      </c>
      <c r="D76" s="5">
        <v>43466</v>
      </c>
      <c r="E76" s="6">
        <v>117</v>
      </c>
    </row>
    <row r="77" spans="1:5" x14ac:dyDescent="0.25">
      <c r="A77" t="s">
        <v>58</v>
      </c>
      <c r="B77" t="s">
        <v>59</v>
      </c>
      <c r="C77" t="s">
        <v>5</v>
      </c>
      <c r="D77" s="5">
        <v>43466</v>
      </c>
      <c r="E77" s="6">
        <v>156</v>
      </c>
    </row>
    <row r="78" spans="1:5" x14ac:dyDescent="0.25">
      <c r="A78" t="s">
        <v>41</v>
      </c>
      <c r="B78" t="s">
        <v>42</v>
      </c>
      <c r="C78" t="s">
        <v>5</v>
      </c>
      <c r="D78" s="5">
        <v>43466</v>
      </c>
      <c r="E78" s="6">
        <v>121</v>
      </c>
    </row>
    <row r="79" spans="1:5" x14ac:dyDescent="0.25">
      <c r="A79" t="s">
        <v>43</v>
      </c>
      <c r="B79" t="s">
        <v>44</v>
      </c>
      <c r="C79" t="s">
        <v>5</v>
      </c>
      <c r="D79" s="5">
        <v>43466</v>
      </c>
      <c r="E79" s="6">
        <v>84</v>
      </c>
    </row>
    <row r="80" spans="1:5" x14ac:dyDescent="0.25">
      <c r="A80" t="s">
        <v>37</v>
      </c>
      <c r="B80" t="s">
        <v>38</v>
      </c>
      <c r="C80" t="s">
        <v>5</v>
      </c>
      <c r="D80" s="5">
        <v>43466</v>
      </c>
      <c r="E80" s="6">
        <v>119</v>
      </c>
    </row>
    <row r="81" spans="1:5" x14ac:dyDescent="0.25">
      <c r="A81" t="s">
        <v>78</v>
      </c>
      <c r="B81" t="s">
        <v>79</v>
      </c>
      <c r="C81" t="s">
        <v>67</v>
      </c>
      <c r="D81" s="5">
        <v>43466</v>
      </c>
      <c r="E81" s="6">
        <v>50</v>
      </c>
    </row>
    <row r="82" spans="1:5" x14ac:dyDescent="0.25">
      <c r="A82" t="s">
        <v>82</v>
      </c>
      <c r="B82" t="s">
        <v>83</v>
      </c>
      <c r="C82" t="s">
        <v>67</v>
      </c>
      <c r="D82" s="5">
        <v>43466</v>
      </c>
      <c r="E82" s="6">
        <v>69</v>
      </c>
    </row>
    <row r="83" spans="1:5" x14ac:dyDescent="0.25">
      <c r="A83" t="s">
        <v>80</v>
      </c>
      <c r="B83" t="s">
        <v>81</v>
      </c>
      <c r="C83" t="s">
        <v>67</v>
      </c>
      <c r="D83" s="5">
        <v>43466</v>
      </c>
      <c r="E83" s="6">
        <v>40</v>
      </c>
    </row>
    <row r="84" spans="1:5" x14ac:dyDescent="0.25">
      <c r="A84" t="s">
        <v>272</v>
      </c>
      <c r="B84" t="s">
        <v>273</v>
      </c>
      <c r="C84" t="s">
        <v>213</v>
      </c>
      <c r="D84" s="5">
        <v>43466</v>
      </c>
      <c r="E84" s="6">
        <v>700</v>
      </c>
    </row>
    <row r="85" spans="1:5" x14ac:dyDescent="0.25">
      <c r="A85" t="s">
        <v>262</v>
      </c>
      <c r="B85" t="s">
        <v>263</v>
      </c>
      <c r="C85" t="s">
        <v>213</v>
      </c>
      <c r="D85" s="5">
        <v>43466</v>
      </c>
      <c r="E85" s="6">
        <v>460</v>
      </c>
    </row>
    <row r="86" spans="1:5" x14ac:dyDescent="0.25">
      <c r="A86" t="s">
        <v>224</v>
      </c>
      <c r="B86" t="s">
        <v>225</v>
      </c>
      <c r="C86" t="s">
        <v>213</v>
      </c>
      <c r="D86" s="5">
        <v>43466</v>
      </c>
      <c r="E86" s="6">
        <v>539</v>
      </c>
    </row>
    <row r="87" spans="1:5" x14ac:dyDescent="0.25">
      <c r="A87" t="s">
        <v>252</v>
      </c>
      <c r="B87" t="s">
        <v>253</v>
      </c>
      <c r="C87" t="s">
        <v>213</v>
      </c>
      <c r="D87" s="5">
        <v>43466</v>
      </c>
      <c r="E87" s="6">
        <v>1100</v>
      </c>
    </row>
    <row r="88" spans="1:5" x14ac:dyDescent="0.25">
      <c r="A88" t="s">
        <v>250</v>
      </c>
      <c r="B88" t="s">
        <v>251</v>
      </c>
      <c r="C88" t="s">
        <v>213</v>
      </c>
      <c r="D88" s="5">
        <v>43466</v>
      </c>
      <c r="E88" s="6">
        <v>580</v>
      </c>
    </row>
    <row r="89" spans="1:5" x14ac:dyDescent="0.25">
      <c r="A89" t="s">
        <v>230</v>
      </c>
      <c r="B89" t="s">
        <v>231</v>
      </c>
      <c r="C89" t="s">
        <v>213</v>
      </c>
      <c r="D89" s="5">
        <v>43466</v>
      </c>
      <c r="E89" s="6">
        <v>803</v>
      </c>
    </row>
    <row r="90" spans="1:5" x14ac:dyDescent="0.25">
      <c r="A90" t="s">
        <v>232</v>
      </c>
      <c r="B90" t="s">
        <v>233</v>
      </c>
      <c r="C90" t="s">
        <v>213</v>
      </c>
      <c r="D90" s="5">
        <v>43466</v>
      </c>
      <c r="E90" s="6">
        <v>960</v>
      </c>
    </row>
    <row r="91" spans="1:5" x14ac:dyDescent="0.25">
      <c r="A91" t="s">
        <v>278</v>
      </c>
      <c r="B91" t="s">
        <v>279</v>
      </c>
      <c r="C91" t="s">
        <v>213</v>
      </c>
      <c r="D91" s="5">
        <v>43466</v>
      </c>
      <c r="E91" s="6">
        <v>660</v>
      </c>
    </row>
    <row r="92" spans="1:5" x14ac:dyDescent="0.25">
      <c r="A92" t="s">
        <v>274</v>
      </c>
      <c r="B92" t="s">
        <v>275</v>
      </c>
      <c r="C92" t="s">
        <v>213</v>
      </c>
      <c r="D92" s="5">
        <v>43466</v>
      </c>
      <c r="E92" s="6">
        <v>617</v>
      </c>
    </row>
    <row r="93" spans="1:5" x14ac:dyDescent="0.25">
      <c r="A93" t="s">
        <v>172</v>
      </c>
      <c r="B93" t="s">
        <v>173</v>
      </c>
      <c r="C93" t="s">
        <v>157</v>
      </c>
      <c r="D93" s="5">
        <v>43466</v>
      </c>
      <c r="E93" s="6">
        <v>10</v>
      </c>
    </row>
    <row r="94" spans="1:5" x14ac:dyDescent="0.25">
      <c r="A94" t="s">
        <v>300</v>
      </c>
      <c r="B94" t="s">
        <v>301</v>
      </c>
      <c r="C94" t="s">
        <v>302</v>
      </c>
      <c r="D94" s="5">
        <v>43466</v>
      </c>
      <c r="E94" s="6">
        <v>62</v>
      </c>
    </row>
    <row r="95" spans="1:5" x14ac:dyDescent="0.25">
      <c r="A95" t="s">
        <v>305</v>
      </c>
      <c r="B95" t="s">
        <v>306</v>
      </c>
      <c r="C95" t="s">
        <v>302</v>
      </c>
      <c r="D95" s="5">
        <v>43466</v>
      </c>
      <c r="E95" s="6">
        <v>52</v>
      </c>
    </row>
    <row r="96" spans="1:5" x14ac:dyDescent="0.25">
      <c r="A96" t="s">
        <v>311</v>
      </c>
      <c r="B96" t="s">
        <v>312</v>
      </c>
      <c r="C96" t="s">
        <v>110</v>
      </c>
      <c r="D96" s="5">
        <v>43466</v>
      </c>
      <c r="E96" s="6">
        <v>113</v>
      </c>
    </row>
    <row r="97" spans="1:5" x14ac:dyDescent="0.25">
      <c r="A97" t="s">
        <v>309</v>
      </c>
      <c r="B97" t="s">
        <v>310</v>
      </c>
      <c r="C97" t="s">
        <v>110</v>
      </c>
      <c r="D97" s="5">
        <v>43466</v>
      </c>
      <c r="E97" s="6">
        <v>129</v>
      </c>
    </row>
    <row r="98" spans="1:5" x14ac:dyDescent="0.25">
      <c r="A98" t="s">
        <v>70</v>
      </c>
      <c r="B98" t="s">
        <v>71</v>
      </c>
      <c r="C98" t="s">
        <v>67</v>
      </c>
      <c r="D98" s="5">
        <v>43466</v>
      </c>
      <c r="E98" s="6">
        <v>229</v>
      </c>
    </row>
    <row r="99" spans="1:5" x14ac:dyDescent="0.25">
      <c r="A99" t="s">
        <v>65</v>
      </c>
      <c r="B99" t="s">
        <v>66</v>
      </c>
      <c r="C99" t="s">
        <v>67</v>
      </c>
      <c r="D99" s="5">
        <v>43466</v>
      </c>
      <c r="E99" s="6">
        <v>237</v>
      </c>
    </row>
    <row r="100" spans="1:5" x14ac:dyDescent="0.25">
      <c r="A100" t="s">
        <v>86</v>
      </c>
      <c r="B100" t="s">
        <v>87</v>
      </c>
      <c r="C100" t="s">
        <v>67</v>
      </c>
      <c r="D100" s="5">
        <v>43466</v>
      </c>
      <c r="E100" s="6">
        <v>156</v>
      </c>
    </row>
    <row r="101" spans="1:5" x14ac:dyDescent="0.25">
      <c r="A101" t="s">
        <v>88</v>
      </c>
      <c r="B101" t="s">
        <v>89</v>
      </c>
      <c r="C101" t="s">
        <v>67</v>
      </c>
      <c r="D101" s="5">
        <v>43466</v>
      </c>
      <c r="E101" s="6">
        <v>191</v>
      </c>
    </row>
    <row r="102" spans="1:5" x14ac:dyDescent="0.25">
      <c r="A102" t="s">
        <v>84</v>
      </c>
      <c r="B102" t="s">
        <v>85</v>
      </c>
      <c r="C102" t="s">
        <v>67</v>
      </c>
      <c r="D102" s="5">
        <v>43466</v>
      </c>
      <c r="E102" s="6">
        <v>191</v>
      </c>
    </row>
    <row r="103" spans="1:5" x14ac:dyDescent="0.25">
      <c r="A103" t="s">
        <v>114</v>
      </c>
      <c r="B103" t="s">
        <v>115</v>
      </c>
      <c r="C103" t="s">
        <v>113</v>
      </c>
      <c r="D103" s="5">
        <v>43466</v>
      </c>
      <c r="E103" s="6">
        <v>235</v>
      </c>
    </row>
    <row r="104" spans="1:5" x14ac:dyDescent="0.25">
      <c r="A104" t="s">
        <v>111</v>
      </c>
      <c r="B104" t="s">
        <v>112</v>
      </c>
      <c r="C104" t="s">
        <v>113</v>
      </c>
      <c r="D104" s="5">
        <v>43466</v>
      </c>
      <c r="E104" s="6">
        <v>219</v>
      </c>
    </row>
    <row r="105" spans="1:5" x14ac:dyDescent="0.25">
      <c r="A105" t="s">
        <v>118</v>
      </c>
      <c r="B105" t="s">
        <v>119</v>
      </c>
      <c r="C105" t="s">
        <v>113</v>
      </c>
      <c r="D105" s="5">
        <v>43466</v>
      </c>
      <c r="E105" s="6">
        <v>96</v>
      </c>
    </row>
    <row r="106" spans="1:5" x14ac:dyDescent="0.25">
      <c r="A106" t="s">
        <v>108</v>
      </c>
      <c r="B106" t="s">
        <v>109</v>
      </c>
      <c r="C106" t="s">
        <v>110</v>
      </c>
      <c r="D106" s="5">
        <v>43466</v>
      </c>
      <c r="E106" s="6">
        <v>265</v>
      </c>
    </row>
    <row r="107" spans="1:5" x14ac:dyDescent="0.25">
      <c r="A107" t="s">
        <v>10</v>
      </c>
      <c r="B107" t="s">
        <v>11</v>
      </c>
      <c r="C107" t="s">
        <v>5</v>
      </c>
      <c r="D107" s="5">
        <v>43466</v>
      </c>
      <c r="E107" s="6">
        <v>12</v>
      </c>
    </row>
    <row r="108" spans="1:5" x14ac:dyDescent="0.25">
      <c r="A108" t="s">
        <v>6</v>
      </c>
      <c r="B108" t="s">
        <v>7</v>
      </c>
      <c r="C108" t="s">
        <v>5</v>
      </c>
      <c r="D108" s="5">
        <v>43466</v>
      </c>
      <c r="E108" s="6">
        <v>27</v>
      </c>
    </row>
    <row r="109" spans="1:5" x14ac:dyDescent="0.25">
      <c r="A109" t="s">
        <v>14</v>
      </c>
      <c r="B109" t="s">
        <v>15</v>
      </c>
      <c r="C109" t="s">
        <v>5</v>
      </c>
      <c r="D109" s="5">
        <v>43466</v>
      </c>
      <c r="E109" s="6">
        <v>38</v>
      </c>
    </row>
    <row r="110" spans="1:5" x14ac:dyDescent="0.25">
      <c r="A110" t="s">
        <v>106</v>
      </c>
      <c r="B110" t="s">
        <v>107</v>
      </c>
      <c r="C110" t="s">
        <v>67</v>
      </c>
      <c r="D110" s="5">
        <v>43466</v>
      </c>
      <c r="E110" s="6">
        <v>75</v>
      </c>
    </row>
    <row r="111" spans="1:5" x14ac:dyDescent="0.25">
      <c r="A111" t="s">
        <v>104</v>
      </c>
      <c r="B111" t="s">
        <v>105</v>
      </c>
      <c r="C111" t="s">
        <v>67</v>
      </c>
      <c r="D111" s="5">
        <v>43466</v>
      </c>
      <c r="E111" s="6">
        <v>55</v>
      </c>
    </row>
    <row r="112" spans="1:5" x14ac:dyDescent="0.25">
      <c r="A112" t="s">
        <v>96</v>
      </c>
      <c r="B112" t="s">
        <v>97</v>
      </c>
      <c r="C112" t="s">
        <v>67</v>
      </c>
      <c r="D112" s="5">
        <v>43466</v>
      </c>
      <c r="E112" s="6">
        <v>101</v>
      </c>
    </row>
    <row r="113" spans="1:5" x14ac:dyDescent="0.25">
      <c r="A113" t="s">
        <v>102</v>
      </c>
      <c r="B113" t="s">
        <v>103</v>
      </c>
      <c r="C113" t="s">
        <v>67</v>
      </c>
      <c r="D113" s="5">
        <v>43466</v>
      </c>
      <c r="E113" s="6">
        <v>258</v>
      </c>
    </row>
    <row r="114" spans="1:5" x14ac:dyDescent="0.25">
      <c r="A114" t="s">
        <v>20</v>
      </c>
      <c r="B114" t="s">
        <v>21</v>
      </c>
      <c r="C114" t="s">
        <v>5</v>
      </c>
      <c r="D114" s="5">
        <v>43466</v>
      </c>
      <c r="E114" s="6">
        <v>4</v>
      </c>
    </row>
    <row r="115" spans="1:5" x14ac:dyDescent="0.25">
      <c r="A115" t="s">
        <v>72</v>
      </c>
      <c r="B115" t="s">
        <v>73</v>
      </c>
      <c r="C115" t="s">
        <v>64</v>
      </c>
      <c r="D115" s="5">
        <v>43466</v>
      </c>
      <c r="E115" s="6">
        <v>579</v>
      </c>
    </row>
    <row r="116" spans="1:5" x14ac:dyDescent="0.25">
      <c r="A116" t="s">
        <v>158</v>
      </c>
      <c r="B116" t="s">
        <v>159</v>
      </c>
      <c r="C116" t="s">
        <v>157</v>
      </c>
      <c r="D116" s="5">
        <v>43466</v>
      </c>
      <c r="E116" s="6">
        <v>10</v>
      </c>
    </row>
    <row r="117" spans="1:5" x14ac:dyDescent="0.25">
      <c r="A117" t="s">
        <v>162</v>
      </c>
      <c r="B117" t="s">
        <v>163</v>
      </c>
      <c r="C117" t="s">
        <v>157</v>
      </c>
      <c r="D117" s="5">
        <v>43466</v>
      </c>
      <c r="E117" s="6">
        <v>5</v>
      </c>
    </row>
    <row r="118" spans="1:5" x14ac:dyDescent="0.25">
      <c r="A118" t="s">
        <v>92</v>
      </c>
      <c r="B118" t="s">
        <v>93</v>
      </c>
      <c r="C118" t="s">
        <v>67</v>
      </c>
      <c r="D118" s="5">
        <v>43466</v>
      </c>
      <c r="E118" s="6">
        <v>239</v>
      </c>
    </row>
    <row r="119" spans="1:5" x14ac:dyDescent="0.25">
      <c r="A119" t="s">
        <v>90</v>
      </c>
      <c r="B119" t="s">
        <v>91</v>
      </c>
      <c r="C119" t="s">
        <v>67</v>
      </c>
      <c r="D119" s="5">
        <v>43466</v>
      </c>
      <c r="E119" s="6">
        <v>221</v>
      </c>
    </row>
    <row r="120" spans="1:5" x14ac:dyDescent="0.25">
      <c r="A120" t="s">
        <v>196</v>
      </c>
      <c r="B120" t="s">
        <v>197</v>
      </c>
      <c r="C120" t="s">
        <v>180</v>
      </c>
      <c r="D120" s="5">
        <v>43466</v>
      </c>
      <c r="E120" s="6">
        <v>13</v>
      </c>
    </row>
    <row r="121" spans="1:5" x14ac:dyDescent="0.25">
      <c r="A121" t="s">
        <v>194</v>
      </c>
      <c r="B121" t="s">
        <v>195</v>
      </c>
      <c r="C121" t="s">
        <v>180</v>
      </c>
      <c r="D121" s="5">
        <v>43466</v>
      </c>
      <c r="E121" s="6">
        <v>14</v>
      </c>
    </row>
    <row r="122" spans="1:5" x14ac:dyDescent="0.25">
      <c r="A122" t="s">
        <v>200</v>
      </c>
      <c r="B122" t="s">
        <v>201</v>
      </c>
      <c r="C122" t="s">
        <v>180</v>
      </c>
      <c r="D122" s="5">
        <v>43466</v>
      </c>
      <c r="E122" s="6">
        <v>22</v>
      </c>
    </row>
    <row r="123" spans="1:5" x14ac:dyDescent="0.25">
      <c r="A123" t="s">
        <v>184</v>
      </c>
      <c r="B123" t="s">
        <v>185</v>
      </c>
      <c r="C123" t="s">
        <v>183</v>
      </c>
      <c r="D123" s="5">
        <v>43466</v>
      </c>
      <c r="E123" s="6">
        <v>36</v>
      </c>
    </row>
    <row r="124" spans="1:5" x14ac:dyDescent="0.25">
      <c r="A124" t="s">
        <v>149</v>
      </c>
      <c r="B124" t="s">
        <v>150</v>
      </c>
      <c r="C124" t="s">
        <v>110</v>
      </c>
      <c r="D124" s="5">
        <v>43466</v>
      </c>
      <c r="E124" s="6">
        <v>828</v>
      </c>
    </row>
    <row r="125" spans="1:5" x14ac:dyDescent="0.25">
      <c r="A125" t="s">
        <v>155</v>
      </c>
      <c r="B125" t="s">
        <v>156</v>
      </c>
      <c r="C125" t="s">
        <v>110</v>
      </c>
      <c r="D125" s="5">
        <v>43466</v>
      </c>
      <c r="E125" s="6">
        <v>1300</v>
      </c>
    </row>
    <row r="126" spans="1:5" x14ac:dyDescent="0.25">
      <c r="A126" t="s">
        <v>154</v>
      </c>
      <c r="B126" t="s">
        <v>153</v>
      </c>
      <c r="C126" t="s">
        <v>110</v>
      </c>
      <c r="D126" s="5">
        <v>43466</v>
      </c>
      <c r="E126" s="6">
        <v>732</v>
      </c>
    </row>
    <row r="127" spans="1:5" x14ac:dyDescent="0.25">
      <c r="A127" t="s">
        <v>141</v>
      </c>
      <c r="B127" t="s">
        <v>142</v>
      </c>
      <c r="C127" t="s">
        <v>113</v>
      </c>
      <c r="D127" s="5">
        <v>43466</v>
      </c>
      <c r="E127" s="6">
        <v>745</v>
      </c>
    </row>
    <row r="128" spans="1:5" x14ac:dyDescent="0.25">
      <c r="A128" t="s">
        <v>143</v>
      </c>
      <c r="B128" t="s">
        <v>144</v>
      </c>
      <c r="C128" t="s">
        <v>110</v>
      </c>
      <c r="D128" s="5">
        <v>43466</v>
      </c>
      <c r="E128" s="6">
        <v>670</v>
      </c>
    </row>
    <row r="129" spans="1:5" x14ac:dyDescent="0.25">
      <c r="A129" t="s">
        <v>133</v>
      </c>
      <c r="B129" t="s">
        <v>134</v>
      </c>
      <c r="C129" t="s">
        <v>110</v>
      </c>
      <c r="D129" s="5">
        <v>43466</v>
      </c>
      <c r="E129" s="6">
        <v>260</v>
      </c>
    </row>
    <row r="130" spans="1:5" x14ac:dyDescent="0.25">
      <c r="A130" t="s">
        <v>137</v>
      </c>
      <c r="B130" t="s">
        <v>138</v>
      </c>
      <c r="C130" t="s">
        <v>110</v>
      </c>
      <c r="D130" s="5">
        <v>43466</v>
      </c>
      <c r="E130" s="6">
        <v>67</v>
      </c>
    </row>
    <row r="131" spans="1:5" x14ac:dyDescent="0.25">
      <c r="A131" t="s">
        <v>135</v>
      </c>
      <c r="B131" t="s">
        <v>136</v>
      </c>
      <c r="C131" t="s">
        <v>128</v>
      </c>
      <c r="D131" s="5">
        <v>43466</v>
      </c>
      <c r="E131" s="6">
        <v>476</v>
      </c>
    </row>
    <row r="132" spans="1:5" x14ac:dyDescent="0.25">
      <c r="A132" t="s">
        <v>139</v>
      </c>
      <c r="B132" t="s">
        <v>140</v>
      </c>
      <c r="C132" t="s">
        <v>110</v>
      </c>
      <c r="D132" s="5">
        <v>43466</v>
      </c>
      <c r="E132" s="6">
        <v>564</v>
      </c>
    </row>
    <row r="133" spans="1:5" x14ac:dyDescent="0.25">
      <c r="A133" t="s">
        <v>129</v>
      </c>
      <c r="B133" t="s">
        <v>130</v>
      </c>
      <c r="C133" t="s">
        <v>110</v>
      </c>
      <c r="D133" s="5">
        <v>43466</v>
      </c>
      <c r="E133" s="6">
        <v>238</v>
      </c>
    </row>
    <row r="134" spans="1:5" x14ac:dyDescent="0.25">
      <c r="A134" t="s">
        <v>131</v>
      </c>
      <c r="B134" t="s">
        <v>132</v>
      </c>
      <c r="C134" t="s">
        <v>110</v>
      </c>
      <c r="D134" s="5">
        <v>43466</v>
      </c>
      <c r="E134" s="6">
        <v>222</v>
      </c>
    </row>
    <row r="135" spans="1:5" x14ac:dyDescent="0.25">
      <c r="A135" t="s">
        <v>147</v>
      </c>
      <c r="B135" t="s">
        <v>148</v>
      </c>
      <c r="C135" t="s">
        <v>110</v>
      </c>
      <c r="D135" s="5">
        <v>43466</v>
      </c>
      <c r="E135" s="6">
        <v>750</v>
      </c>
    </row>
    <row r="136" spans="1:5" x14ac:dyDescent="0.25">
      <c r="A136" t="s">
        <v>166</v>
      </c>
      <c r="B136" t="s">
        <v>167</v>
      </c>
      <c r="C136" t="s">
        <v>157</v>
      </c>
      <c r="D136" s="5">
        <v>43466</v>
      </c>
      <c r="E136" s="6">
        <v>1</v>
      </c>
    </row>
    <row r="137" spans="1:5" x14ac:dyDescent="0.25">
      <c r="A137" t="s">
        <v>298</v>
      </c>
      <c r="B137" t="s">
        <v>299</v>
      </c>
      <c r="C137" t="s">
        <v>212</v>
      </c>
      <c r="D137" s="5">
        <v>43466</v>
      </c>
      <c r="E137" s="6">
        <v>256</v>
      </c>
    </row>
    <row r="138" spans="1:5" x14ac:dyDescent="0.25">
      <c r="A138" t="s">
        <v>290</v>
      </c>
      <c r="B138" t="s">
        <v>291</v>
      </c>
      <c r="C138" t="s">
        <v>212</v>
      </c>
      <c r="D138" s="5">
        <v>43466</v>
      </c>
      <c r="E138" s="6">
        <v>640</v>
      </c>
    </row>
    <row r="139" spans="1:5" x14ac:dyDescent="0.25">
      <c r="A139" t="s">
        <v>186</v>
      </c>
      <c r="B139" t="s">
        <v>187</v>
      </c>
      <c r="C139" t="s">
        <v>183</v>
      </c>
      <c r="D139" s="5">
        <v>43466</v>
      </c>
      <c r="E139" s="6">
        <v>31</v>
      </c>
    </row>
    <row r="140" spans="1:5" x14ac:dyDescent="0.25">
      <c r="A140" t="s">
        <v>208</v>
      </c>
      <c r="B140" t="s">
        <v>209</v>
      </c>
      <c r="C140" t="s">
        <v>180</v>
      </c>
      <c r="D140" s="5">
        <v>43466</v>
      </c>
      <c r="E140" s="6">
        <v>6</v>
      </c>
    </row>
    <row r="141" spans="1:5" x14ac:dyDescent="0.25">
      <c r="A141" t="s">
        <v>190</v>
      </c>
      <c r="B141" t="s">
        <v>191</v>
      </c>
      <c r="C141" t="s">
        <v>183</v>
      </c>
      <c r="D141" s="5">
        <v>43466</v>
      </c>
      <c r="E141" s="6">
        <v>18</v>
      </c>
    </row>
    <row r="142" spans="1:5" x14ac:dyDescent="0.25">
      <c r="A142" t="s">
        <v>164</v>
      </c>
      <c r="B142" t="s">
        <v>165</v>
      </c>
      <c r="C142" t="s">
        <v>157</v>
      </c>
      <c r="D142" s="5">
        <v>43466</v>
      </c>
      <c r="E142" s="6">
        <v>6</v>
      </c>
    </row>
    <row r="143" spans="1:5" x14ac:dyDescent="0.25">
      <c r="A143" t="s">
        <v>120</v>
      </c>
      <c r="B143" t="s">
        <v>121</v>
      </c>
      <c r="C143" t="s">
        <v>110</v>
      </c>
      <c r="D143" s="5">
        <v>43466</v>
      </c>
      <c r="E143" s="6">
        <v>389</v>
      </c>
    </row>
    <row r="144" spans="1:5" x14ac:dyDescent="0.25">
      <c r="A144" t="s">
        <v>116</v>
      </c>
      <c r="B144" t="s">
        <v>117</v>
      </c>
      <c r="C144" t="s">
        <v>110</v>
      </c>
      <c r="D144" s="5">
        <v>43466</v>
      </c>
      <c r="E144" s="6">
        <v>435</v>
      </c>
    </row>
    <row r="145" spans="1:5" x14ac:dyDescent="0.25">
      <c r="A145" t="s">
        <v>160</v>
      </c>
      <c r="B145" t="s">
        <v>161</v>
      </c>
      <c r="C145" t="s">
        <v>157</v>
      </c>
      <c r="D145" s="5">
        <v>43466</v>
      </c>
      <c r="E145" s="6">
        <v>4</v>
      </c>
    </row>
    <row r="146" spans="1:5" x14ac:dyDescent="0.25">
      <c r="A146" t="s">
        <v>282</v>
      </c>
      <c r="B146" t="s">
        <v>283</v>
      </c>
      <c r="C146" t="s">
        <v>213</v>
      </c>
      <c r="D146" s="5">
        <v>43466</v>
      </c>
      <c r="E146" s="6">
        <v>551</v>
      </c>
    </row>
    <row r="147" spans="1:5" x14ac:dyDescent="0.25">
      <c r="A147" t="s">
        <v>294</v>
      </c>
      <c r="B147" t="s">
        <v>295</v>
      </c>
      <c r="C147" t="s">
        <v>212</v>
      </c>
      <c r="D147" s="5">
        <v>43466</v>
      </c>
      <c r="E147" s="6">
        <v>237</v>
      </c>
    </row>
    <row r="148" spans="1:5" x14ac:dyDescent="0.25">
      <c r="A148" t="s">
        <v>292</v>
      </c>
      <c r="B148" t="s">
        <v>293</v>
      </c>
      <c r="C148" t="s">
        <v>212</v>
      </c>
      <c r="D148" s="5">
        <v>43466</v>
      </c>
      <c r="E148" s="6">
        <v>759</v>
      </c>
    </row>
    <row r="149" spans="1:5" x14ac:dyDescent="0.25">
      <c r="A149" t="s">
        <v>296</v>
      </c>
      <c r="B149" t="s">
        <v>297</v>
      </c>
      <c r="C149" t="s">
        <v>212</v>
      </c>
      <c r="D149" s="5">
        <v>43466</v>
      </c>
      <c r="E149" s="6">
        <v>20</v>
      </c>
    </row>
    <row r="150" spans="1:5" x14ac:dyDescent="0.25">
      <c r="A150" t="s">
        <v>288</v>
      </c>
      <c r="B150" t="s">
        <v>289</v>
      </c>
      <c r="C150" t="s">
        <v>213</v>
      </c>
      <c r="D150" s="5">
        <v>43466</v>
      </c>
      <c r="E150" s="6">
        <v>1254</v>
      </c>
    </row>
    <row r="1048397" spans="16373:16373" ht="15" x14ac:dyDescent="0.3">
      <c r="XES1048397" s="3" t="s">
        <v>339</v>
      </c>
    </row>
  </sheetData>
  <pageMargins left="0.7" right="0.7" top="0.75" bottom="0.75" header="0.3" footer="0.3"/>
  <pageSetup paperSize="9" orientation="portrait" r:id="rId1"/>
  <headerFooter>
    <oddHeader>&amp;C&amp;K00-021Copyright © Nodewise | All Rights Reserved</oddHeader>
    <oddFooter>&amp;R&amp;K00+000Copyright © Nodewise | All Rights Reserved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661DE-9B5F-4815-B57D-B7F0AFFC8BD3}">
  <sheetPr>
    <tabColor theme="0" tint="-0.249977111117893"/>
  </sheetPr>
  <dimension ref="A1:R11039"/>
  <sheetViews>
    <sheetView showGridLines="0" zoomScaleNormal="100" workbookViewId="0">
      <selection activeCell="A2" sqref="A2"/>
    </sheetView>
  </sheetViews>
  <sheetFormatPr defaultRowHeight="13.5" x14ac:dyDescent="0.25"/>
  <cols>
    <col min="1" max="1" width="9" customWidth="1"/>
    <col min="2" max="2" width="9.5703125" bestFit="1" customWidth="1"/>
    <col min="3" max="3" width="11.140625" customWidth="1"/>
    <col min="4" max="4" width="13.5703125" bestFit="1" customWidth="1"/>
    <col min="5" max="5" width="38.140625" bestFit="1" customWidth="1"/>
    <col min="6" max="6" width="23.28515625" customWidth="1"/>
    <col min="7" max="7" width="16" bestFit="1" customWidth="1"/>
    <col min="8" max="8" width="19" bestFit="1" customWidth="1"/>
    <col min="9" max="9" width="22.7109375" bestFit="1" customWidth="1"/>
    <col min="10" max="10" width="23" bestFit="1" customWidth="1"/>
    <col min="11" max="11" width="13.85546875" bestFit="1" customWidth="1"/>
    <col min="12" max="12" width="23.28515625" bestFit="1" customWidth="1"/>
  </cols>
  <sheetData>
    <row r="1" spans="1:18" ht="15" x14ac:dyDescent="0.3">
      <c r="A1" t="s">
        <v>340</v>
      </c>
      <c r="B1" t="s">
        <v>338</v>
      </c>
      <c r="C1" t="s">
        <v>342</v>
      </c>
      <c r="D1" t="s">
        <v>0</v>
      </c>
      <c r="E1" t="s">
        <v>1</v>
      </c>
      <c r="F1" t="s">
        <v>350</v>
      </c>
      <c r="G1" t="s">
        <v>345</v>
      </c>
      <c r="H1" t="s">
        <v>341</v>
      </c>
      <c r="I1" t="s">
        <v>349</v>
      </c>
      <c r="J1" t="s">
        <v>348</v>
      </c>
      <c r="K1" t="s">
        <v>347</v>
      </c>
      <c r="L1" s="4" t="s">
        <v>2</v>
      </c>
      <c r="R1" s="2"/>
    </row>
    <row r="2" spans="1:18" x14ac:dyDescent="0.25">
      <c r="A2">
        <v>49040336</v>
      </c>
      <c r="B2">
        <v>10</v>
      </c>
      <c r="C2" t="s">
        <v>343</v>
      </c>
      <c r="D2" t="s">
        <v>56</v>
      </c>
      <c r="E2" t="s">
        <v>57</v>
      </c>
      <c r="F2" t="s">
        <v>318</v>
      </c>
      <c r="G2" s="1">
        <v>43467</v>
      </c>
      <c r="H2">
        <v>17</v>
      </c>
      <c r="I2" s="7">
        <f>IF(TableTransactions[[#This Row],[Order type]]=trackOrderType,
TableTransactions[[#This Row],[Transaction quantity]]*-1,
TableTransactions[[#This Row],[Transaction quantity]]
)</f>
        <v>-17</v>
      </c>
      <c r="J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</v>
      </c>
      <c r="K2" s="7">
        <f ca="1">IF(TableTransactions[[#This Row],[Stock balance backorders]]&lt;0,
0,
TableTransactions[[#This Row],[Stock balance backorders]]
)</f>
        <v>88</v>
      </c>
      <c r="L2" s="8" t="str">
        <f>VLOOKUP(TableTransactions[[#This Row],[Material]],TableStockBalance[],
MATCH(TableStockBalance[[#Headers],[Supplier name]],TableStockBalance[#Headers],0),
0)</f>
        <v>Cabular AB</v>
      </c>
    </row>
    <row r="3" spans="1:18" x14ac:dyDescent="0.25">
      <c r="A3">
        <v>49040339</v>
      </c>
      <c r="B3">
        <v>10</v>
      </c>
      <c r="C3" t="s">
        <v>343</v>
      </c>
      <c r="D3" t="s">
        <v>56</v>
      </c>
      <c r="E3" t="s">
        <v>57</v>
      </c>
      <c r="F3" t="s">
        <v>313</v>
      </c>
      <c r="G3" s="1">
        <v>43468</v>
      </c>
      <c r="H3">
        <v>7</v>
      </c>
      <c r="I3" s="7">
        <f>IF(TableTransactions[[#This Row],[Order type]]=trackOrderType,
TableTransactions[[#This Row],[Transaction quantity]]*-1,
TableTransactions[[#This Row],[Transaction quantity]]
)</f>
        <v>-7</v>
      </c>
      <c r="J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81</v>
      </c>
      <c r="K3" s="7">
        <f ca="1">IF(TableTransactions[[#This Row],[Stock balance backorders]]&lt;0,
0,
TableTransactions[[#This Row],[Stock balance backorders]]
)</f>
        <v>81</v>
      </c>
      <c r="L3" s="8" t="str">
        <f>VLOOKUP(TableTransactions[[#This Row],[Material]],TableStockBalance[],
MATCH(TableStockBalance[[#Headers],[Supplier name]],TableStockBalance[#Headers],0),
0)</f>
        <v>Cabular AB</v>
      </c>
    </row>
    <row r="4" spans="1:18" x14ac:dyDescent="0.25">
      <c r="A4">
        <v>49040428</v>
      </c>
      <c r="B4">
        <v>10</v>
      </c>
      <c r="C4" t="s">
        <v>343</v>
      </c>
      <c r="D4" t="s">
        <v>56</v>
      </c>
      <c r="E4" t="s">
        <v>57</v>
      </c>
      <c r="F4" t="s">
        <v>314</v>
      </c>
      <c r="G4" s="1">
        <v>43476</v>
      </c>
      <c r="H4">
        <v>2</v>
      </c>
      <c r="I4" s="7">
        <f>IF(TableTransactions[[#This Row],[Order type]]=trackOrderType,
TableTransactions[[#This Row],[Transaction quantity]]*-1,
TableTransactions[[#This Row],[Transaction quantity]]
)</f>
        <v>-2</v>
      </c>
      <c r="J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</v>
      </c>
      <c r="K4" s="7">
        <f ca="1">IF(TableTransactions[[#This Row],[Stock balance backorders]]&lt;0,
0,
TableTransactions[[#This Row],[Stock balance backorders]]
)</f>
        <v>79</v>
      </c>
      <c r="L4" s="8" t="str">
        <f>VLOOKUP(TableTransactions[[#This Row],[Material]],TableStockBalance[],
MATCH(TableStockBalance[[#Headers],[Supplier name]],TableStockBalance[#Headers],0),
0)</f>
        <v>Cabular AB</v>
      </c>
    </row>
    <row r="5" spans="1:18" x14ac:dyDescent="0.25">
      <c r="A5">
        <v>49040435</v>
      </c>
      <c r="B5">
        <v>10</v>
      </c>
      <c r="C5" t="s">
        <v>343</v>
      </c>
      <c r="D5" t="s">
        <v>56</v>
      </c>
      <c r="E5" t="s">
        <v>57</v>
      </c>
      <c r="F5" t="s">
        <v>316</v>
      </c>
      <c r="G5" s="1">
        <v>43476</v>
      </c>
      <c r="H5">
        <v>19</v>
      </c>
      <c r="I5" s="7">
        <f>IF(TableTransactions[[#This Row],[Order type]]=trackOrderType,
TableTransactions[[#This Row],[Transaction quantity]]*-1,
TableTransactions[[#This Row],[Transaction quantity]]
)</f>
        <v>-19</v>
      </c>
      <c r="J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</v>
      </c>
      <c r="K5" s="7">
        <f ca="1">IF(TableTransactions[[#This Row],[Stock balance backorders]]&lt;0,
0,
TableTransactions[[#This Row],[Stock balance backorders]]
)</f>
        <v>60</v>
      </c>
      <c r="L5" s="8" t="str">
        <f>VLOOKUP(TableTransactions[[#This Row],[Material]],TableStockBalance[],
MATCH(TableStockBalance[[#Headers],[Supplier name]],TableStockBalance[#Headers],0),
0)</f>
        <v>Cabular AB</v>
      </c>
    </row>
    <row r="6" spans="1:18" x14ac:dyDescent="0.25">
      <c r="A6">
        <v>49040473</v>
      </c>
      <c r="B6">
        <v>10</v>
      </c>
      <c r="C6" t="s">
        <v>343</v>
      </c>
      <c r="D6" t="s">
        <v>56</v>
      </c>
      <c r="E6" t="s">
        <v>57</v>
      </c>
      <c r="F6" t="s">
        <v>319</v>
      </c>
      <c r="G6" s="1">
        <v>43480</v>
      </c>
      <c r="H6">
        <v>17</v>
      </c>
      <c r="I6" s="7">
        <f>IF(TableTransactions[[#This Row],[Order type]]=trackOrderType,
TableTransactions[[#This Row],[Transaction quantity]]*-1,
TableTransactions[[#This Row],[Transaction quantity]]
)</f>
        <v>-17</v>
      </c>
      <c r="J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</v>
      </c>
      <c r="K6" s="7">
        <f ca="1">IF(TableTransactions[[#This Row],[Stock balance backorders]]&lt;0,
0,
TableTransactions[[#This Row],[Stock balance backorders]]
)</f>
        <v>43</v>
      </c>
      <c r="L6" s="8" t="str">
        <f>VLOOKUP(TableTransactions[[#This Row],[Material]],TableStockBalance[],
MATCH(TableStockBalance[[#Headers],[Supplier name]],TableStockBalance[#Headers],0),
0)</f>
        <v>Cabular AB</v>
      </c>
    </row>
    <row r="7" spans="1:18" x14ac:dyDescent="0.25">
      <c r="A7">
        <v>49040637</v>
      </c>
      <c r="B7">
        <v>10</v>
      </c>
      <c r="C7" t="s">
        <v>343</v>
      </c>
      <c r="D7" t="s">
        <v>56</v>
      </c>
      <c r="E7" t="s">
        <v>57</v>
      </c>
      <c r="F7" t="s">
        <v>317</v>
      </c>
      <c r="G7" s="1">
        <v>43495</v>
      </c>
      <c r="H7">
        <v>14</v>
      </c>
      <c r="I7" s="7">
        <f>IF(TableTransactions[[#This Row],[Order type]]=trackOrderType,
TableTransactions[[#This Row],[Transaction quantity]]*-1,
TableTransactions[[#This Row],[Transaction quantity]]
)</f>
        <v>-14</v>
      </c>
      <c r="J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7" s="7">
        <f ca="1">IF(TableTransactions[[#This Row],[Stock balance backorders]]&lt;0,
0,
TableTransactions[[#This Row],[Stock balance backorders]]
)</f>
        <v>29</v>
      </c>
      <c r="L7" s="8" t="str">
        <f>VLOOKUP(TableTransactions[[#This Row],[Material]],TableStockBalance[],
MATCH(TableStockBalance[[#Headers],[Supplier name]],TableStockBalance[#Headers],0),
0)</f>
        <v>Cabular AB</v>
      </c>
    </row>
    <row r="8" spans="1:18" x14ac:dyDescent="0.25">
      <c r="A8">
        <v>49040769</v>
      </c>
      <c r="B8">
        <v>10</v>
      </c>
      <c r="C8" t="s">
        <v>343</v>
      </c>
      <c r="D8" t="s">
        <v>56</v>
      </c>
      <c r="E8" t="s">
        <v>57</v>
      </c>
      <c r="F8" t="s">
        <v>317</v>
      </c>
      <c r="G8" s="1">
        <v>43507</v>
      </c>
      <c r="H8">
        <v>10</v>
      </c>
      <c r="I8" s="7">
        <f>IF(TableTransactions[[#This Row],[Order type]]=trackOrderType,
TableTransactions[[#This Row],[Transaction quantity]]*-1,
TableTransactions[[#This Row],[Transaction quantity]]
)</f>
        <v>-10</v>
      </c>
      <c r="J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8" s="7">
        <f ca="1">IF(TableTransactions[[#This Row],[Stock balance backorders]]&lt;0,
0,
TableTransactions[[#This Row],[Stock balance backorders]]
)</f>
        <v>19</v>
      </c>
      <c r="L8" s="8" t="str">
        <f>VLOOKUP(TableTransactions[[#This Row],[Material]],TableStockBalance[],
MATCH(TableStockBalance[[#Headers],[Supplier name]],TableStockBalance[#Headers],0),
0)</f>
        <v>Cabular AB</v>
      </c>
    </row>
    <row r="9" spans="1:18" x14ac:dyDescent="0.25">
      <c r="A9" s="4">
        <v>45056836</v>
      </c>
      <c r="B9" s="4">
        <v>10</v>
      </c>
      <c r="C9" s="4" t="s">
        <v>344</v>
      </c>
      <c r="D9" s="4" t="s">
        <v>56</v>
      </c>
      <c r="E9" s="4" t="s">
        <v>57</v>
      </c>
      <c r="F9" s="4" t="s">
        <v>5</v>
      </c>
      <c r="G9" s="5">
        <v>43522</v>
      </c>
      <c r="H9" s="4">
        <v>180</v>
      </c>
      <c r="I9" s="7">
        <f>IF(TableTransactions[[#This Row],[Order type]]=trackOrderType,
TableTransactions[[#This Row],[Transaction quantity]]*-1,
TableTransactions[[#This Row],[Transaction quantity]]
)</f>
        <v>180</v>
      </c>
      <c r="J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199</v>
      </c>
      <c r="K9" s="7">
        <f ca="1">IF(TableTransactions[[#This Row],[Stock balance backorders]]&lt;0,
0,
TableTransactions[[#This Row],[Stock balance backorders]]
)</f>
        <v>199</v>
      </c>
      <c r="L9" s="8" t="str">
        <f>VLOOKUP(TableTransactions[[#This Row],[Material]],TableStockBalance[],
MATCH(TableStockBalance[[#Headers],[Supplier name]],TableStockBalance[#Headers],0),
0)</f>
        <v>Cabular AB</v>
      </c>
    </row>
    <row r="10" spans="1:18" x14ac:dyDescent="0.25">
      <c r="A10">
        <v>49040980</v>
      </c>
      <c r="B10">
        <v>10</v>
      </c>
      <c r="C10" t="s">
        <v>343</v>
      </c>
      <c r="D10" t="s">
        <v>56</v>
      </c>
      <c r="E10" t="s">
        <v>57</v>
      </c>
      <c r="F10" t="s">
        <v>316</v>
      </c>
      <c r="G10" s="1">
        <v>43525</v>
      </c>
      <c r="H10">
        <v>6</v>
      </c>
      <c r="I10" s="7">
        <f>IF(TableTransactions[[#This Row],[Order type]]=trackOrderType,
TableTransactions[[#This Row],[Transaction quantity]]*-1,
TableTransactions[[#This Row],[Transaction quantity]]
)</f>
        <v>-6</v>
      </c>
      <c r="J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193</v>
      </c>
      <c r="K10" s="7">
        <f ca="1">IF(TableTransactions[[#This Row],[Stock balance backorders]]&lt;0,
0,
TableTransactions[[#This Row],[Stock balance backorders]]
)</f>
        <v>193</v>
      </c>
      <c r="L10" s="8" t="str">
        <f>VLOOKUP(TableTransactions[[#This Row],[Material]],TableStockBalance[],
MATCH(TableStockBalance[[#Headers],[Supplier name]],TableStockBalance[#Headers],0),
0)</f>
        <v>Cabular AB</v>
      </c>
    </row>
    <row r="11" spans="1:18" x14ac:dyDescent="0.25">
      <c r="A11">
        <v>49041125</v>
      </c>
      <c r="B11">
        <v>10</v>
      </c>
      <c r="C11" t="s">
        <v>343</v>
      </c>
      <c r="D11" t="s">
        <v>56</v>
      </c>
      <c r="E11" t="s">
        <v>57</v>
      </c>
      <c r="F11" t="s">
        <v>313</v>
      </c>
      <c r="G11" s="1">
        <v>43538</v>
      </c>
      <c r="H11">
        <v>6</v>
      </c>
      <c r="I11" s="7">
        <f>IF(TableTransactions[[#This Row],[Order type]]=trackOrderType,
TableTransactions[[#This Row],[Transaction quantity]]*-1,
TableTransactions[[#This Row],[Transaction quantity]]
)</f>
        <v>-6</v>
      </c>
      <c r="J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187</v>
      </c>
      <c r="K11" s="7">
        <f ca="1">IF(TableTransactions[[#This Row],[Stock balance backorders]]&lt;0,
0,
TableTransactions[[#This Row],[Stock balance backorders]]
)</f>
        <v>187</v>
      </c>
      <c r="L11" s="8" t="str">
        <f>VLOOKUP(TableTransactions[[#This Row],[Material]],TableStockBalance[],
MATCH(TableStockBalance[[#Headers],[Supplier name]],TableStockBalance[#Headers],0),
0)</f>
        <v>Cabular AB</v>
      </c>
    </row>
    <row r="12" spans="1:18" x14ac:dyDescent="0.25">
      <c r="A12">
        <v>49041228</v>
      </c>
      <c r="B12">
        <v>10</v>
      </c>
      <c r="C12" t="s">
        <v>343</v>
      </c>
      <c r="D12" t="s">
        <v>56</v>
      </c>
      <c r="E12" t="s">
        <v>57</v>
      </c>
      <c r="F12" t="s">
        <v>316</v>
      </c>
      <c r="G12" s="1">
        <v>43546</v>
      </c>
      <c r="H12">
        <v>9</v>
      </c>
      <c r="I12" s="7">
        <f>IF(TableTransactions[[#This Row],[Order type]]=trackOrderType,
TableTransactions[[#This Row],[Transaction quantity]]*-1,
TableTransactions[[#This Row],[Transaction quantity]]
)</f>
        <v>-9</v>
      </c>
      <c r="J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178</v>
      </c>
      <c r="K12" s="7">
        <f ca="1">IF(TableTransactions[[#This Row],[Stock balance backorders]]&lt;0,
0,
TableTransactions[[#This Row],[Stock balance backorders]]
)</f>
        <v>178</v>
      </c>
      <c r="L12" s="8" t="str">
        <f>VLOOKUP(TableTransactions[[#This Row],[Material]],TableStockBalance[],
MATCH(TableStockBalance[[#Headers],[Supplier name]],TableStockBalance[#Headers],0),
0)</f>
        <v>Cabular AB</v>
      </c>
    </row>
    <row r="13" spans="1:18" x14ac:dyDescent="0.25">
      <c r="A13">
        <v>49041249</v>
      </c>
      <c r="B13">
        <v>10</v>
      </c>
      <c r="C13" t="s">
        <v>343</v>
      </c>
      <c r="D13" t="s">
        <v>56</v>
      </c>
      <c r="E13" t="s">
        <v>57</v>
      </c>
      <c r="F13" t="s">
        <v>319</v>
      </c>
      <c r="G13" s="1">
        <v>43549</v>
      </c>
      <c r="H13">
        <v>13</v>
      </c>
      <c r="I13" s="7">
        <f>IF(TableTransactions[[#This Row],[Order type]]=trackOrderType,
TableTransactions[[#This Row],[Transaction quantity]]*-1,
TableTransactions[[#This Row],[Transaction quantity]]
)</f>
        <v>-13</v>
      </c>
      <c r="J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165</v>
      </c>
      <c r="K13" s="7">
        <f ca="1">IF(TableTransactions[[#This Row],[Stock balance backorders]]&lt;0,
0,
TableTransactions[[#This Row],[Stock balance backorders]]
)</f>
        <v>165</v>
      </c>
      <c r="L13" s="8" t="str">
        <f>VLOOKUP(TableTransactions[[#This Row],[Material]],TableStockBalance[],
MATCH(TableStockBalance[[#Headers],[Supplier name]],TableStockBalance[#Headers],0),
0)</f>
        <v>Cabular AB</v>
      </c>
    </row>
    <row r="14" spans="1:18" x14ac:dyDescent="0.25">
      <c r="A14">
        <v>49041425</v>
      </c>
      <c r="B14">
        <v>10</v>
      </c>
      <c r="C14" t="s">
        <v>343</v>
      </c>
      <c r="D14" t="s">
        <v>56</v>
      </c>
      <c r="E14" t="s">
        <v>57</v>
      </c>
      <c r="F14" t="s">
        <v>316</v>
      </c>
      <c r="G14" s="1">
        <v>43564</v>
      </c>
      <c r="H14">
        <v>11</v>
      </c>
      <c r="I14" s="7">
        <f>IF(TableTransactions[[#This Row],[Order type]]=trackOrderType,
TableTransactions[[#This Row],[Transaction quantity]]*-1,
TableTransactions[[#This Row],[Transaction quantity]]
)</f>
        <v>-11</v>
      </c>
      <c r="J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154</v>
      </c>
      <c r="K14" s="7">
        <f ca="1">IF(TableTransactions[[#This Row],[Stock balance backorders]]&lt;0,
0,
TableTransactions[[#This Row],[Stock balance backorders]]
)</f>
        <v>154</v>
      </c>
      <c r="L14" s="8" t="str">
        <f>VLOOKUP(TableTransactions[[#This Row],[Material]],TableStockBalance[],
MATCH(TableStockBalance[[#Headers],[Supplier name]],TableStockBalance[#Headers],0),
0)</f>
        <v>Cabular AB</v>
      </c>
    </row>
    <row r="15" spans="1:18" x14ac:dyDescent="0.25">
      <c r="A15">
        <v>49041477</v>
      </c>
      <c r="B15">
        <v>10</v>
      </c>
      <c r="C15" t="s">
        <v>343</v>
      </c>
      <c r="D15" t="s">
        <v>56</v>
      </c>
      <c r="E15" t="s">
        <v>57</v>
      </c>
      <c r="F15" t="s">
        <v>317</v>
      </c>
      <c r="G15" s="1">
        <v>43567</v>
      </c>
      <c r="H15">
        <v>7</v>
      </c>
      <c r="I15" s="7">
        <f>IF(TableTransactions[[#This Row],[Order type]]=trackOrderType,
TableTransactions[[#This Row],[Transaction quantity]]*-1,
TableTransactions[[#This Row],[Transaction quantity]]
)</f>
        <v>-7</v>
      </c>
      <c r="J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147</v>
      </c>
      <c r="K15" s="7">
        <f ca="1">IF(TableTransactions[[#This Row],[Stock balance backorders]]&lt;0,
0,
TableTransactions[[#This Row],[Stock balance backorders]]
)</f>
        <v>147</v>
      </c>
      <c r="L15" s="8" t="str">
        <f>VLOOKUP(TableTransactions[[#This Row],[Material]],TableStockBalance[],
MATCH(TableStockBalance[[#Headers],[Supplier name]],TableStockBalance[#Headers],0),
0)</f>
        <v>Cabular AB</v>
      </c>
    </row>
    <row r="16" spans="1:18" x14ac:dyDescent="0.25">
      <c r="A16">
        <v>49041559</v>
      </c>
      <c r="B16">
        <v>10</v>
      </c>
      <c r="C16" t="s">
        <v>343</v>
      </c>
      <c r="D16" t="s">
        <v>56</v>
      </c>
      <c r="E16" t="s">
        <v>57</v>
      </c>
      <c r="F16" t="s">
        <v>319</v>
      </c>
      <c r="G16" s="1">
        <v>43578</v>
      </c>
      <c r="H16">
        <v>7</v>
      </c>
      <c r="I16" s="7">
        <f>IF(TableTransactions[[#This Row],[Order type]]=trackOrderType,
TableTransactions[[#This Row],[Transaction quantity]]*-1,
TableTransactions[[#This Row],[Transaction quantity]]
)</f>
        <v>-7</v>
      </c>
      <c r="J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140</v>
      </c>
      <c r="K16" s="7">
        <f ca="1">IF(TableTransactions[[#This Row],[Stock balance backorders]]&lt;0,
0,
TableTransactions[[#This Row],[Stock balance backorders]]
)</f>
        <v>140</v>
      </c>
      <c r="L16" s="8" t="str">
        <f>VLOOKUP(TableTransactions[[#This Row],[Material]],TableStockBalance[],
MATCH(TableStockBalance[[#Headers],[Supplier name]],TableStockBalance[#Headers],0),
0)</f>
        <v>Cabular AB</v>
      </c>
    </row>
    <row r="17" spans="1:12" x14ac:dyDescent="0.25">
      <c r="A17">
        <v>49041616</v>
      </c>
      <c r="B17">
        <v>10</v>
      </c>
      <c r="C17" t="s">
        <v>343</v>
      </c>
      <c r="D17" t="s">
        <v>56</v>
      </c>
      <c r="E17" t="s">
        <v>57</v>
      </c>
      <c r="F17" t="s">
        <v>320</v>
      </c>
      <c r="G17" s="1">
        <v>43584</v>
      </c>
      <c r="H17">
        <v>17</v>
      </c>
      <c r="I17" s="7">
        <f>IF(TableTransactions[[#This Row],[Order type]]=trackOrderType,
TableTransactions[[#This Row],[Transaction quantity]]*-1,
TableTransactions[[#This Row],[Transaction quantity]]
)</f>
        <v>-17</v>
      </c>
      <c r="J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123</v>
      </c>
      <c r="K17" s="7">
        <f ca="1">IF(TableTransactions[[#This Row],[Stock balance backorders]]&lt;0,
0,
TableTransactions[[#This Row],[Stock balance backorders]]
)</f>
        <v>123</v>
      </c>
      <c r="L17" s="8" t="str">
        <f>VLOOKUP(TableTransactions[[#This Row],[Material]],TableStockBalance[],
MATCH(TableStockBalance[[#Headers],[Supplier name]],TableStockBalance[#Headers],0),
0)</f>
        <v>Cabular AB</v>
      </c>
    </row>
    <row r="18" spans="1:12" x14ac:dyDescent="0.25">
      <c r="A18">
        <v>49041706</v>
      </c>
      <c r="B18">
        <v>10</v>
      </c>
      <c r="C18" t="s">
        <v>343</v>
      </c>
      <c r="D18" t="s">
        <v>56</v>
      </c>
      <c r="E18" t="s">
        <v>57</v>
      </c>
      <c r="F18" t="s">
        <v>318</v>
      </c>
      <c r="G18" s="1">
        <v>43592</v>
      </c>
      <c r="H18">
        <v>9</v>
      </c>
      <c r="I18" s="7">
        <f>IF(TableTransactions[[#This Row],[Order type]]=trackOrderType,
TableTransactions[[#This Row],[Transaction quantity]]*-1,
TableTransactions[[#This Row],[Transaction quantity]]
)</f>
        <v>-9</v>
      </c>
      <c r="J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114</v>
      </c>
      <c r="K18" s="7">
        <f ca="1">IF(TableTransactions[[#This Row],[Stock balance backorders]]&lt;0,
0,
TableTransactions[[#This Row],[Stock balance backorders]]
)</f>
        <v>114</v>
      </c>
      <c r="L18" s="8" t="str">
        <f>VLOOKUP(TableTransactions[[#This Row],[Material]],TableStockBalance[],
MATCH(TableStockBalance[[#Headers],[Supplier name]],TableStockBalance[#Headers],0),
0)</f>
        <v>Cabular AB</v>
      </c>
    </row>
    <row r="19" spans="1:12" x14ac:dyDescent="0.25">
      <c r="A19">
        <v>49041732</v>
      </c>
      <c r="B19">
        <v>10</v>
      </c>
      <c r="C19" t="s">
        <v>343</v>
      </c>
      <c r="D19" t="s">
        <v>56</v>
      </c>
      <c r="E19" t="s">
        <v>57</v>
      </c>
      <c r="F19" t="s">
        <v>315</v>
      </c>
      <c r="G19" s="1">
        <v>43593</v>
      </c>
      <c r="H19">
        <v>3</v>
      </c>
      <c r="I19" s="7">
        <f>IF(TableTransactions[[#This Row],[Order type]]=trackOrderType,
TableTransactions[[#This Row],[Transaction quantity]]*-1,
TableTransactions[[#This Row],[Transaction quantity]]
)</f>
        <v>-3</v>
      </c>
      <c r="J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111</v>
      </c>
      <c r="K19" s="7">
        <f ca="1">IF(TableTransactions[[#This Row],[Stock balance backorders]]&lt;0,
0,
TableTransactions[[#This Row],[Stock balance backorders]]
)</f>
        <v>111</v>
      </c>
      <c r="L19" s="8" t="str">
        <f>VLOOKUP(TableTransactions[[#This Row],[Material]],TableStockBalance[],
MATCH(TableStockBalance[[#Headers],[Supplier name]],TableStockBalance[#Headers],0),
0)</f>
        <v>Cabular AB</v>
      </c>
    </row>
    <row r="20" spans="1:12" x14ac:dyDescent="0.25">
      <c r="A20">
        <v>49041745</v>
      </c>
      <c r="B20">
        <v>10</v>
      </c>
      <c r="C20" t="s">
        <v>343</v>
      </c>
      <c r="D20" t="s">
        <v>56</v>
      </c>
      <c r="E20" t="s">
        <v>57</v>
      </c>
      <c r="F20" t="s">
        <v>318</v>
      </c>
      <c r="G20" s="1">
        <v>43594</v>
      </c>
      <c r="H20">
        <v>15</v>
      </c>
      <c r="I20" s="7">
        <f>IF(TableTransactions[[#This Row],[Order type]]=trackOrderType,
TableTransactions[[#This Row],[Transaction quantity]]*-1,
TableTransactions[[#This Row],[Transaction quantity]]
)</f>
        <v>-15</v>
      </c>
      <c r="J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</v>
      </c>
      <c r="K20" s="7">
        <f ca="1">IF(TableTransactions[[#This Row],[Stock balance backorders]]&lt;0,
0,
TableTransactions[[#This Row],[Stock balance backorders]]
)</f>
        <v>96</v>
      </c>
      <c r="L20" s="8" t="str">
        <f>VLOOKUP(TableTransactions[[#This Row],[Material]],TableStockBalance[],
MATCH(TableStockBalance[[#Headers],[Supplier name]],TableStockBalance[#Headers],0),
0)</f>
        <v>Cabular AB</v>
      </c>
    </row>
    <row r="21" spans="1:12" x14ac:dyDescent="0.25">
      <c r="A21">
        <v>49041915</v>
      </c>
      <c r="B21">
        <v>10</v>
      </c>
      <c r="C21" t="s">
        <v>343</v>
      </c>
      <c r="D21" t="s">
        <v>56</v>
      </c>
      <c r="E21" t="s">
        <v>57</v>
      </c>
      <c r="F21" t="s">
        <v>317</v>
      </c>
      <c r="G21" s="1">
        <v>43609</v>
      </c>
      <c r="H21">
        <v>8</v>
      </c>
      <c r="I21" s="7">
        <f>IF(TableTransactions[[#This Row],[Order type]]=trackOrderType,
TableTransactions[[#This Row],[Transaction quantity]]*-1,
TableTransactions[[#This Row],[Transaction quantity]]
)</f>
        <v>-8</v>
      </c>
      <c r="J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</v>
      </c>
      <c r="K21" s="7">
        <f ca="1">IF(TableTransactions[[#This Row],[Stock balance backorders]]&lt;0,
0,
TableTransactions[[#This Row],[Stock balance backorders]]
)</f>
        <v>88</v>
      </c>
      <c r="L21" s="8" t="str">
        <f>VLOOKUP(TableTransactions[[#This Row],[Material]],TableStockBalance[],
MATCH(TableStockBalance[[#Headers],[Supplier name]],TableStockBalance[#Headers],0),
0)</f>
        <v>Cabular AB</v>
      </c>
    </row>
    <row r="22" spans="1:12" x14ac:dyDescent="0.25">
      <c r="A22">
        <v>49041938</v>
      </c>
      <c r="B22">
        <v>10</v>
      </c>
      <c r="C22" t="s">
        <v>343</v>
      </c>
      <c r="D22" t="s">
        <v>56</v>
      </c>
      <c r="E22" t="s">
        <v>57</v>
      </c>
      <c r="F22" t="s">
        <v>313</v>
      </c>
      <c r="G22" s="1">
        <v>43613</v>
      </c>
      <c r="H22">
        <v>3</v>
      </c>
      <c r="I22" s="7">
        <f>IF(TableTransactions[[#This Row],[Order type]]=trackOrderType,
TableTransactions[[#This Row],[Transaction quantity]]*-1,
TableTransactions[[#This Row],[Transaction quantity]]
)</f>
        <v>-3</v>
      </c>
      <c r="J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</v>
      </c>
      <c r="K22" s="7">
        <f ca="1">IF(TableTransactions[[#This Row],[Stock balance backorders]]&lt;0,
0,
TableTransactions[[#This Row],[Stock balance backorders]]
)</f>
        <v>85</v>
      </c>
      <c r="L22" s="8" t="str">
        <f>VLOOKUP(TableTransactions[[#This Row],[Material]],TableStockBalance[],
MATCH(TableStockBalance[[#Headers],[Supplier name]],TableStockBalance[#Headers],0),
0)</f>
        <v>Cabular AB</v>
      </c>
    </row>
    <row r="23" spans="1:12" x14ac:dyDescent="0.25">
      <c r="A23">
        <v>49042031</v>
      </c>
      <c r="B23">
        <v>10</v>
      </c>
      <c r="C23" t="s">
        <v>343</v>
      </c>
      <c r="D23" t="s">
        <v>56</v>
      </c>
      <c r="E23" t="s">
        <v>57</v>
      </c>
      <c r="F23" t="s">
        <v>319</v>
      </c>
      <c r="G23" s="1">
        <v>43621</v>
      </c>
      <c r="H23">
        <v>3</v>
      </c>
      <c r="I23" s="7">
        <f>IF(TableTransactions[[#This Row],[Order type]]=trackOrderType,
TableTransactions[[#This Row],[Transaction quantity]]*-1,
TableTransactions[[#This Row],[Transaction quantity]]
)</f>
        <v>-3</v>
      </c>
      <c r="J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</v>
      </c>
      <c r="K23" s="7">
        <f ca="1">IF(TableTransactions[[#This Row],[Stock balance backorders]]&lt;0,
0,
TableTransactions[[#This Row],[Stock balance backorders]]
)</f>
        <v>82</v>
      </c>
      <c r="L23" s="8" t="str">
        <f>VLOOKUP(TableTransactions[[#This Row],[Material]],TableStockBalance[],
MATCH(TableStockBalance[[#Headers],[Supplier name]],TableStockBalance[#Headers],0),
0)</f>
        <v>Cabular AB</v>
      </c>
    </row>
    <row r="24" spans="1:12" x14ac:dyDescent="0.25">
      <c r="A24">
        <v>49042101</v>
      </c>
      <c r="B24">
        <v>10</v>
      </c>
      <c r="C24" t="s">
        <v>343</v>
      </c>
      <c r="D24" t="s">
        <v>56</v>
      </c>
      <c r="E24" t="s">
        <v>57</v>
      </c>
      <c r="F24" t="s">
        <v>313</v>
      </c>
      <c r="G24" s="1">
        <v>43629</v>
      </c>
      <c r="H24">
        <v>20</v>
      </c>
      <c r="I24" s="7">
        <f>IF(TableTransactions[[#This Row],[Order type]]=trackOrderType,
TableTransactions[[#This Row],[Transaction quantity]]*-1,
TableTransactions[[#This Row],[Transaction quantity]]
)</f>
        <v>-20</v>
      </c>
      <c r="J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</v>
      </c>
      <c r="K24" s="7">
        <f ca="1">IF(TableTransactions[[#This Row],[Stock balance backorders]]&lt;0,
0,
TableTransactions[[#This Row],[Stock balance backorders]]
)</f>
        <v>62</v>
      </c>
      <c r="L24" s="8" t="str">
        <f>VLOOKUP(TableTransactions[[#This Row],[Material]],TableStockBalance[],
MATCH(TableStockBalance[[#Headers],[Supplier name]],TableStockBalance[#Headers],0),
0)</f>
        <v>Cabular AB</v>
      </c>
    </row>
    <row r="25" spans="1:12" x14ac:dyDescent="0.25">
      <c r="A25">
        <v>49042129</v>
      </c>
      <c r="B25">
        <v>10</v>
      </c>
      <c r="C25" t="s">
        <v>343</v>
      </c>
      <c r="D25" t="s">
        <v>56</v>
      </c>
      <c r="E25" t="s">
        <v>57</v>
      </c>
      <c r="F25" t="s">
        <v>316</v>
      </c>
      <c r="G25" s="1">
        <v>43630</v>
      </c>
      <c r="H25">
        <v>9</v>
      </c>
      <c r="I25" s="7">
        <f>IF(TableTransactions[[#This Row],[Order type]]=trackOrderType,
TableTransactions[[#This Row],[Transaction quantity]]*-1,
TableTransactions[[#This Row],[Transaction quantity]]
)</f>
        <v>-9</v>
      </c>
      <c r="J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</v>
      </c>
      <c r="K25" s="7">
        <f ca="1">IF(TableTransactions[[#This Row],[Stock balance backorders]]&lt;0,
0,
TableTransactions[[#This Row],[Stock balance backorders]]
)</f>
        <v>53</v>
      </c>
      <c r="L25" s="8" t="str">
        <f>VLOOKUP(TableTransactions[[#This Row],[Material]],TableStockBalance[],
MATCH(TableStockBalance[[#Headers],[Supplier name]],TableStockBalance[#Headers],0),
0)</f>
        <v>Cabular AB</v>
      </c>
    </row>
    <row r="26" spans="1:12" x14ac:dyDescent="0.25">
      <c r="A26">
        <v>49042131</v>
      </c>
      <c r="B26">
        <v>10</v>
      </c>
      <c r="C26" t="s">
        <v>343</v>
      </c>
      <c r="D26" t="s">
        <v>56</v>
      </c>
      <c r="E26" t="s">
        <v>57</v>
      </c>
      <c r="F26" t="s">
        <v>317</v>
      </c>
      <c r="G26" s="1">
        <v>43630</v>
      </c>
      <c r="H26">
        <v>10</v>
      </c>
      <c r="I26" s="7">
        <f>IF(TableTransactions[[#This Row],[Order type]]=trackOrderType,
TableTransactions[[#This Row],[Transaction quantity]]*-1,
TableTransactions[[#This Row],[Transaction quantity]]
)</f>
        <v>-10</v>
      </c>
      <c r="J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</v>
      </c>
      <c r="K26" s="7">
        <f ca="1">IF(TableTransactions[[#This Row],[Stock balance backorders]]&lt;0,
0,
TableTransactions[[#This Row],[Stock balance backorders]]
)</f>
        <v>43</v>
      </c>
      <c r="L26" s="8" t="str">
        <f>VLOOKUP(TableTransactions[[#This Row],[Material]],TableStockBalance[],
MATCH(TableStockBalance[[#Headers],[Supplier name]],TableStockBalance[#Headers],0),
0)</f>
        <v>Cabular AB</v>
      </c>
    </row>
    <row r="27" spans="1:12" x14ac:dyDescent="0.25">
      <c r="A27">
        <v>49042158</v>
      </c>
      <c r="B27">
        <v>10</v>
      </c>
      <c r="C27" t="s">
        <v>343</v>
      </c>
      <c r="D27" t="s">
        <v>56</v>
      </c>
      <c r="E27" t="s">
        <v>57</v>
      </c>
      <c r="F27" t="s">
        <v>321</v>
      </c>
      <c r="G27" s="1">
        <v>43634</v>
      </c>
      <c r="H27">
        <v>7</v>
      </c>
      <c r="I27" s="7">
        <f>IF(TableTransactions[[#This Row],[Order type]]=trackOrderType,
TableTransactions[[#This Row],[Transaction quantity]]*-1,
TableTransactions[[#This Row],[Transaction quantity]]
)</f>
        <v>-7</v>
      </c>
      <c r="J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</v>
      </c>
      <c r="K27" s="7">
        <f ca="1">IF(TableTransactions[[#This Row],[Stock balance backorders]]&lt;0,
0,
TableTransactions[[#This Row],[Stock balance backorders]]
)</f>
        <v>36</v>
      </c>
      <c r="L27" s="8" t="str">
        <f>VLOOKUP(TableTransactions[[#This Row],[Material]],TableStockBalance[],
MATCH(TableStockBalance[[#Headers],[Supplier name]],TableStockBalance[#Headers],0),
0)</f>
        <v>Cabular AB</v>
      </c>
    </row>
    <row r="28" spans="1:12" x14ac:dyDescent="0.25">
      <c r="A28">
        <v>49042169</v>
      </c>
      <c r="B28">
        <v>10</v>
      </c>
      <c r="C28" t="s">
        <v>343</v>
      </c>
      <c r="D28" t="s">
        <v>56</v>
      </c>
      <c r="E28" t="s">
        <v>57</v>
      </c>
      <c r="F28" t="s">
        <v>314</v>
      </c>
      <c r="G28" s="1">
        <v>43635</v>
      </c>
      <c r="H28">
        <v>11</v>
      </c>
      <c r="I28" s="7">
        <f>IF(TableTransactions[[#This Row],[Order type]]=trackOrderType,
TableTransactions[[#This Row],[Transaction quantity]]*-1,
TableTransactions[[#This Row],[Transaction quantity]]
)</f>
        <v>-11</v>
      </c>
      <c r="J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</v>
      </c>
      <c r="K28" s="7">
        <f ca="1">IF(TableTransactions[[#This Row],[Stock balance backorders]]&lt;0,
0,
TableTransactions[[#This Row],[Stock balance backorders]]
)</f>
        <v>25</v>
      </c>
      <c r="L28" s="8" t="str">
        <f>VLOOKUP(TableTransactions[[#This Row],[Material]],TableStockBalance[],
MATCH(TableStockBalance[[#Headers],[Supplier name]],TableStockBalance[#Headers],0),
0)</f>
        <v>Cabular AB</v>
      </c>
    </row>
    <row r="29" spans="1:12" x14ac:dyDescent="0.25">
      <c r="A29">
        <v>49042187</v>
      </c>
      <c r="B29">
        <v>10</v>
      </c>
      <c r="C29" t="s">
        <v>343</v>
      </c>
      <c r="D29" t="s">
        <v>56</v>
      </c>
      <c r="E29" t="s">
        <v>57</v>
      </c>
      <c r="F29" t="s">
        <v>316</v>
      </c>
      <c r="G29" s="1">
        <v>43636</v>
      </c>
      <c r="H29">
        <v>17</v>
      </c>
      <c r="I29" s="7">
        <f>IF(TableTransactions[[#This Row],[Order type]]=trackOrderType,
TableTransactions[[#This Row],[Transaction quantity]]*-1,
TableTransactions[[#This Row],[Transaction quantity]]
)</f>
        <v>-17</v>
      </c>
      <c r="J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29" s="7">
        <f ca="1">IF(TableTransactions[[#This Row],[Stock balance backorders]]&lt;0,
0,
TableTransactions[[#This Row],[Stock balance backorders]]
)</f>
        <v>8</v>
      </c>
      <c r="L29" s="8" t="str">
        <f>VLOOKUP(TableTransactions[[#This Row],[Material]],TableStockBalance[],
MATCH(TableStockBalance[[#Headers],[Supplier name]],TableStockBalance[#Headers],0),
0)</f>
        <v>Cabular AB</v>
      </c>
    </row>
    <row r="30" spans="1:12" x14ac:dyDescent="0.25">
      <c r="A30" s="4">
        <v>45057201</v>
      </c>
      <c r="B30" s="4">
        <v>10</v>
      </c>
      <c r="C30" s="4" t="s">
        <v>344</v>
      </c>
      <c r="D30" s="4" t="s">
        <v>56</v>
      </c>
      <c r="E30" s="4" t="s">
        <v>57</v>
      </c>
      <c r="F30" s="4" t="s">
        <v>5</v>
      </c>
      <c r="G30" s="5">
        <v>43637</v>
      </c>
      <c r="H30" s="4">
        <v>173</v>
      </c>
      <c r="I30" s="7">
        <f>IF(TableTransactions[[#This Row],[Order type]]=trackOrderType,
TableTransactions[[#This Row],[Transaction quantity]]*-1,
TableTransactions[[#This Row],[Transaction quantity]]
)</f>
        <v>173</v>
      </c>
      <c r="J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181</v>
      </c>
      <c r="K30" s="7">
        <f ca="1">IF(TableTransactions[[#This Row],[Stock balance backorders]]&lt;0,
0,
TableTransactions[[#This Row],[Stock balance backorders]]
)</f>
        <v>181</v>
      </c>
      <c r="L30" s="8" t="str">
        <f>VLOOKUP(TableTransactions[[#This Row],[Material]],TableStockBalance[],
MATCH(TableStockBalance[[#Headers],[Supplier name]],TableStockBalance[#Headers],0),
0)</f>
        <v>Cabular AB</v>
      </c>
    </row>
    <row r="31" spans="1:12" x14ac:dyDescent="0.25">
      <c r="A31">
        <v>49042282</v>
      </c>
      <c r="B31">
        <v>10</v>
      </c>
      <c r="C31" t="s">
        <v>343</v>
      </c>
      <c r="D31" t="s">
        <v>56</v>
      </c>
      <c r="E31" t="s">
        <v>57</v>
      </c>
      <c r="F31" t="s">
        <v>317</v>
      </c>
      <c r="G31" s="1">
        <v>43644</v>
      </c>
      <c r="H31">
        <v>19</v>
      </c>
      <c r="I31" s="7">
        <f>IF(TableTransactions[[#This Row],[Order type]]=trackOrderType,
TableTransactions[[#This Row],[Transaction quantity]]*-1,
TableTransactions[[#This Row],[Transaction quantity]]
)</f>
        <v>-19</v>
      </c>
      <c r="J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162</v>
      </c>
      <c r="K31" s="7">
        <f ca="1">IF(TableTransactions[[#This Row],[Stock balance backorders]]&lt;0,
0,
TableTransactions[[#This Row],[Stock balance backorders]]
)</f>
        <v>162</v>
      </c>
      <c r="L31" s="8" t="str">
        <f>VLOOKUP(TableTransactions[[#This Row],[Material]],TableStockBalance[],
MATCH(TableStockBalance[[#Headers],[Supplier name]],TableStockBalance[#Headers],0),
0)</f>
        <v>Cabular AB</v>
      </c>
    </row>
    <row r="32" spans="1:12" x14ac:dyDescent="0.25">
      <c r="A32">
        <v>49042362</v>
      </c>
      <c r="B32">
        <v>10</v>
      </c>
      <c r="C32" t="s">
        <v>343</v>
      </c>
      <c r="D32" t="s">
        <v>56</v>
      </c>
      <c r="E32" t="s">
        <v>57</v>
      </c>
      <c r="F32" t="s">
        <v>319</v>
      </c>
      <c r="G32" s="1">
        <v>43651</v>
      </c>
      <c r="H32">
        <v>5</v>
      </c>
      <c r="I32" s="7">
        <f>IF(TableTransactions[[#This Row],[Order type]]=trackOrderType,
TableTransactions[[#This Row],[Transaction quantity]]*-1,
TableTransactions[[#This Row],[Transaction quantity]]
)</f>
        <v>-5</v>
      </c>
      <c r="J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157</v>
      </c>
      <c r="K32" s="7">
        <f ca="1">IF(TableTransactions[[#This Row],[Stock balance backorders]]&lt;0,
0,
TableTransactions[[#This Row],[Stock balance backorders]]
)</f>
        <v>157</v>
      </c>
      <c r="L32" s="8" t="str">
        <f>VLOOKUP(TableTransactions[[#This Row],[Material]],TableStockBalance[],
MATCH(TableStockBalance[[#Headers],[Supplier name]],TableStockBalance[#Headers],0),
0)</f>
        <v>Cabular AB</v>
      </c>
    </row>
    <row r="33" spans="1:12" x14ac:dyDescent="0.25">
      <c r="A33">
        <v>49042511</v>
      </c>
      <c r="B33">
        <v>10</v>
      </c>
      <c r="C33" t="s">
        <v>343</v>
      </c>
      <c r="D33" t="s">
        <v>56</v>
      </c>
      <c r="E33" t="s">
        <v>57</v>
      </c>
      <c r="F33" t="s">
        <v>318</v>
      </c>
      <c r="G33" s="1">
        <v>43665</v>
      </c>
      <c r="H33">
        <v>2</v>
      </c>
      <c r="I33" s="7">
        <f>IF(TableTransactions[[#This Row],[Order type]]=trackOrderType,
TableTransactions[[#This Row],[Transaction quantity]]*-1,
TableTransactions[[#This Row],[Transaction quantity]]
)</f>
        <v>-2</v>
      </c>
      <c r="J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155</v>
      </c>
      <c r="K33" s="7">
        <f ca="1">IF(TableTransactions[[#This Row],[Stock balance backorders]]&lt;0,
0,
TableTransactions[[#This Row],[Stock balance backorders]]
)</f>
        <v>155</v>
      </c>
      <c r="L33" s="8" t="str">
        <f>VLOOKUP(TableTransactions[[#This Row],[Material]],TableStockBalance[],
MATCH(TableStockBalance[[#Headers],[Supplier name]],TableStockBalance[#Headers],0),
0)</f>
        <v>Cabular AB</v>
      </c>
    </row>
    <row r="34" spans="1:12" x14ac:dyDescent="0.25">
      <c r="A34">
        <v>49042545</v>
      </c>
      <c r="B34">
        <v>10</v>
      </c>
      <c r="C34" t="s">
        <v>343</v>
      </c>
      <c r="D34" t="s">
        <v>56</v>
      </c>
      <c r="E34" t="s">
        <v>57</v>
      </c>
      <c r="F34" t="s">
        <v>317</v>
      </c>
      <c r="G34" s="1">
        <v>43670</v>
      </c>
      <c r="H34">
        <v>5</v>
      </c>
      <c r="I34" s="7">
        <f>IF(TableTransactions[[#This Row],[Order type]]=trackOrderType,
TableTransactions[[#This Row],[Transaction quantity]]*-1,
TableTransactions[[#This Row],[Transaction quantity]]
)</f>
        <v>-5</v>
      </c>
      <c r="J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150</v>
      </c>
      <c r="K34" s="7">
        <f ca="1">IF(TableTransactions[[#This Row],[Stock balance backorders]]&lt;0,
0,
TableTransactions[[#This Row],[Stock balance backorders]]
)</f>
        <v>150</v>
      </c>
      <c r="L34" s="8" t="str">
        <f>VLOOKUP(TableTransactions[[#This Row],[Material]],TableStockBalance[],
MATCH(TableStockBalance[[#Headers],[Supplier name]],TableStockBalance[#Headers],0),
0)</f>
        <v>Cabular AB</v>
      </c>
    </row>
    <row r="35" spans="1:12" x14ac:dyDescent="0.25">
      <c r="A35">
        <v>49042711</v>
      </c>
      <c r="B35">
        <v>10</v>
      </c>
      <c r="C35" t="s">
        <v>343</v>
      </c>
      <c r="D35" t="s">
        <v>56</v>
      </c>
      <c r="E35" t="s">
        <v>57</v>
      </c>
      <c r="F35" t="s">
        <v>314</v>
      </c>
      <c r="G35" s="1">
        <v>43686</v>
      </c>
      <c r="H35">
        <v>13</v>
      </c>
      <c r="I35" s="7">
        <f>IF(TableTransactions[[#This Row],[Order type]]=trackOrderType,
TableTransactions[[#This Row],[Transaction quantity]]*-1,
TableTransactions[[#This Row],[Transaction quantity]]
)</f>
        <v>-13</v>
      </c>
      <c r="J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137</v>
      </c>
      <c r="K35" s="7">
        <f ca="1">IF(TableTransactions[[#This Row],[Stock balance backorders]]&lt;0,
0,
TableTransactions[[#This Row],[Stock balance backorders]]
)</f>
        <v>137</v>
      </c>
      <c r="L35" s="8" t="str">
        <f>VLOOKUP(TableTransactions[[#This Row],[Material]],TableStockBalance[],
MATCH(TableStockBalance[[#Headers],[Supplier name]],TableStockBalance[#Headers],0),
0)</f>
        <v>Cabular AB</v>
      </c>
    </row>
    <row r="36" spans="1:12" x14ac:dyDescent="0.25">
      <c r="A36">
        <v>49042737</v>
      </c>
      <c r="B36">
        <v>10</v>
      </c>
      <c r="C36" t="s">
        <v>343</v>
      </c>
      <c r="D36" t="s">
        <v>56</v>
      </c>
      <c r="E36" t="s">
        <v>57</v>
      </c>
      <c r="F36" t="s">
        <v>316</v>
      </c>
      <c r="G36" s="1">
        <v>43689</v>
      </c>
      <c r="H36">
        <v>20</v>
      </c>
      <c r="I36" s="7">
        <f>IF(TableTransactions[[#This Row],[Order type]]=trackOrderType,
TableTransactions[[#This Row],[Transaction quantity]]*-1,
TableTransactions[[#This Row],[Transaction quantity]]
)</f>
        <v>-20</v>
      </c>
      <c r="J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117</v>
      </c>
      <c r="K36" s="7">
        <f ca="1">IF(TableTransactions[[#This Row],[Stock balance backorders]]&lt;0,
0,
TableTransactions[[#This Row],[Stock balance backorders]]
)</f>
        <v>117</v>
      </c>
      <c r="L36" s="8" t="str">
        <f>VLOOKUP(TableTransactions[[#This Row],[Material]],TableStockBalance[],
MATCH(TableStockBalance[[#Headers],[Supplier name]],TableStockBalance[#Headers],0),
0)</f>
        <v>Cabular AB</v>
      </c>
    </row>
    <row r="37" spans="1:12" x14ac:dyDescent="0.25">
      <c r="A37">
        <v>49042956</v>
      </c>
      <c r="B37">
        <v>10</v>
      </c>
      <c r="C37" t="s">
        <v>343</v>
      </c>
      <c r="D37" t="s">
        <v>56</v>
      </c>
      <c r="E37" t="s">
        <v>57</v>
      </c>
      <c r="F37" t="s">
        <v>322</v>
      </c>
      <c r="G37" s="1">
        <v>43707</v>
      </c>
      <c r="H37">
        <v>3</v>
      </c>
      <c r="I37" s="7">
        <f>IF(TableTransactions[[#This Row],[Order type]]=trackOrderType,
TableTransactions[[#This Row],[Transaction quantity]]*-1,
TableTransactions[[#This Row],[Transaction quantity]]
)</f>
        <v>-3</v>
      </c>
      <c r="J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114</v>
      </c>
      <c r="K37" s="7">
        <f ca="1">IF(TableTransactions[[#This Row],[Stock balance backorders]]&lt;0,
0,
TableTransactions[[#This Row],[Stock balance backorders]]
)</f>
        <v>114</v>
      </c>
      <c r="L37" s="8" t="str">
        <f>VLOOKUP(TableTransactions[[#This Row],[Material]],TableStockBalance[],
MATCH(TableStockBalance[[#Headers],[Supplier name]],TableStockBalance[#Headers],0),
0)</f>
        <v>Cabular AB</v>
      </c>
    </row>
    <row r="38" spans="1:12" x14ac:dyDescent="0.25">
      <c r="A38">
        <v>49043021</v>
      </c>
      <c r="B38">
        <v>10</v>
      </c>
      <c r="C38" t="s">
        <v>343</v>
      </c>
      <c r="D38" t="s">
        <v>56</v>
      </c>
      <c r="E38" t="s">
        <v>57</v>
      </c>
      <c r="F38" t="s">
        <v>316</v>
      </c>
      <c r="G38" s="1">
        <v>43714</v>
      </c>
      <c r="H38">
        <v>9</v>
      </c>
      <c r="I38" s="7">
        <f>IF(TableTransactions[[#This Row],[Order type]]=trackOrderType,
TableTransactions[[#This Row],[Transaction quantity]]*-1,
TableTransactions[[#This Row],[Transaction quantity]]
)</f>
        <v>-9</v>
      </c>
      <c r="J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105</v>
      </c>
      <c r="K38" s="7">
        <f ca="1">IF(TableTransactions[[#This Row],[Stock balance backorders]]&lt;0,
0,
TableTransactions[[#This Row],[Stock balance backorders]]
)</f>
        <v>105</v>
      </c>
      <c r="L38" s="8" t="str">
        <f>VLOOKUP(TableTransactions[[#This Row],[Material]],TableStockBalance[],
MATCH(TableStockBalance[[#Headers],[Supplier name]],TableStockBalance[#Headers],0),
0)</f>
        <v>Cabular AB</v>
      </c>
    </row>
    <row r="39" spans="1:12" x14ac:dyDescent="0.25">
      <c r="A39">
        <v>49043105</v>
      </c>
      <c r="B39">
        <v>10</v>
      </c>
      <c r="C39" t="s">
        <v>343</v>
      </c>
      <c r="D39" t="s">
        <v>56</v>
      </c>
      <c r="E39" t="s">
        <v>57</v>
      </c>
      <c r="F39" t="s">
        <v>315</v>
      </c>
      <c r="G39" s="1">
        <v>43721</v>
      </c>
      <c r="H39">
        <v>15</v>
      </c>
      <c r="I39" s="7">
        <f>IF(TableTransactions[[#This Row],[Order type]]=trackOrderType,
TableTransactions[[#This Row],[Transaction quantity]]*-1,
TableTransactions[[#This Row],[Transaction quantity]]
)</f>
        <v>-15</v>
      </c>
      <c r="J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</v>
      </c>
      <c r="K39" s="7">
        <f ca="1">IF(TableTransactions[[#This Row],[Stock balance backorders]]&lt;0,
0,
TableTransactions[[#This Row],[Stock balance backorders]]
)</f>
        <v>90</v>
      </c>
      <c r="L39" s="8" t="str">
        <f>VLOOKUP(TableTransactions[[#This Row],[Material]],TableStockBalance[],
MATCH(TableStockBalance[[#Headers],[Supplier name]],TableStockBalance[#Headers],0),
0)</f>
        <v>Cabular AB</v>
      </c>
    </row>
    <row r="40" spans="1:12" x14ac:dyDescent="0.25">
      <c r="A40">
        <v>49043148</v>
      </c>
      <c r="B40">
        <v>10</v>
      </c>
      <c r="C40" t="s">
        <v>343</v>
      </c>
      <c r="D40" t="s">
        <v>56</v>
      </c>
      <c r="E40" t="s">
        <v>57</v>
      </c>
      <c r="F40" t="s">
        <v>323</v>
      </c>
      <c r="G40" s="1">
        <v>43726</v>
      </c>
      <c r="H40">
        <v>18</v>
      </c>
      <c r="I40" s="7">
        <f>IF(TableTransactions[[#This Row],[Order type]]=trackOrderType,
TableTransactions[[#This Row],[Transaction quantity]]*-1,
TableTransactions[[#This Row],[Transaction quantity]]
)</f>
        <v>-18</v>
      </c>
      <c r="J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</v>
      </c>
      <c r="K40" s="7">
        <f ca="1">IF(TableTransactions[[#This Row],[Stock balance backorders]]&lt;0,
0,
TableTransactions[[#This Row],[Stock balance backorders]]
)</f>
        <v>72</v>
      </c>
      <c r="L40" s="8" t="str">
        <f>VLOOKUP(TableTransactions[[#This Row],[Material]],TableStockBalance[],
MATCH(TableStockBalance[[#Headers],[Supplier name]],TableStockBalance[#Headers],0),
0)</f>
        <v>Cabular AB</v>
      </c>
    </row>
    <row r="41" spans="1:12" x14ac:dyDescent="0.25">
      <c r="A41">
        <v>49043278</v>
      </c>
      <c r="B41">
        <v>10</v>
      </c>
      <c r="C41" t="s">
        <v>343</v>
      </c>
      <c r="D41" t="s">
        <v>56</v>
      </c>
      <c r="E41" t="s">
        <v>57</v>
      </c>
      <c r="F41" t="s">
        <v>316</v>
      </c>
      <c r="G41" s="1">
        <v>43739</v>
      </c>
      <c r="H41">
        <v>18</v>
      </c>
      <c r="I41" s="7">
        <f>IF(TableTransactions[[#This Row],[Order type]]=trackOrderType,
TableTransactions[[#This Row],[Transaction quantity]]*-1,
TableTransactions[[#This Row],[Transaction quantity]]
)</f>
        <v>-18</v>
      </c>
      <c r="J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41" s="7">
        <f ca="1">IF(TableTransactions[[#This Row],[Stock balance backorders]]&lt;0,
0,
TableTransactions[[#This Row],[Stock balance backorders]]
)</f>
        <v>54</v>
      </c>
      <c r="L41" s="8" t="str">
        <f>VLOOKUP(TableTransactions[[#This Row],[Material]],TableStockBalance[],
MATCH(TableStockBalance[[#Headers],[Supplier name]],TableStockBalance[#Headers],0),
0)</f>
        <v>Cabular AB</v>
      </c>
    </row>
    <row r="42" spans="1:12" x14ac:dyDescent="0.25">
      <c r="A42">
        <v>49043324</v>
      </c>
      <c r="B42">
        <v>10</v>
      </c>
      <c r="C42" t="s">
        <v>343</v>
      </c>
      <c r="D42" t="s">
        <v>56</v>
      </c>
      <c r="E42" t="s">
        <v>57</v>
      </c>
      <c r="F42" t="s">
        <v>318</v>
      </c>
      <c r="G42" s="1">
        <v>43742</v>
      </c>
      <c r="H42">
        <v>16</v>
      </c>
      <c r="I42" s="7">
        <f>IF(TableTransactions[[#This Row],[Order type]]=trackOrderType,
TableTransactions[[#This Row],[Transaction quantity]]*-1,
TableTransactions[[#This Row],[Transaction quantity]]
)</f>
        <v>-16</v>
      </c>
      <c r="J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</v>
      </c>
      <c r="K42" s="7">
        <f ca="1">IF(TableTransactions[[#This Row],[Stock balance backorders]]&lt;0,
0,
TableTransactions[[#This Row],[Stock balance backorders]]
)</f>
        <v>38</v>
      </c>
      <c r="L42" s="8" t="str">
        <f>VLOOKUP(TableTransactions[[#This Row],[Material]],TableStockBalance[],
MATCH(TableStockBalance[[#Headers],[Supplier name]],TableStockBalance[#Headers],0),
0)</f>
        <v>Cabular AB</v>
      </c>
    </row>
    <row r="43" spans="1:12" x14ac:dyDescent="0.25">
      <c r="A43">
        <v>49043545</v>
      </c>
      <c r="B43">
        <v>10</v>
      </c>
      <c r="C43" t="s">
        <v>343</v>
      </c>
      <c r="D43" t="s">
        <v>56</v>
      </c>
      <c r="E43" t="s">
        <v>57</v>
      </c>
      <c r="F43" t="s">
        <v>324</v>
      </c>
      <c r="G43" s="1">
        <v>43763</v>
      </c>
      <c r="H43">
        <v>11</v>
      </c>
      <c r="I43" s="7">
        <f>IF(TableTransactions[[#This Row],[Order type]]=trackOrderType,
TableTransactions[[#This Row],[Transaction quantity]]*-1,
TableTransactions[[#This Row],[Transaction quantity]]
)</f>
        <v>-11</v>
      </c>
      <c r="J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43" s="7">
        <f ca="1">IF(TableTransactions[[#This Row],[Stock balance backorders]]&lt;0,
0,
TableTransactions[[#This Row],[Stock balance backorders]]
)</f>
        <v>27</v>
      </c>
      <c r="L43" s="8" t="str">
        <f>VLOOKUP(TableTransactions[[#This Row],[Material]],TableStockBalance[],
MATCH(TableStockBalance[[#Headers],[Supplier name]],TableStockBalance[#Headers],0),
0)</f>
        <v>Cabular AB</v>
      </c>
    </row>
    <row r="44" spans="1:12" x14ac:dyDescent="0.25">
      <c r="A44">
        <v>49043562</v>
      </c>
      <c r="B44">
        <v>10</v>
      </c>
      <c r="C44" t="s">
        <v>343</v>
      </c>
      <c r="D44" t="s">
        <v>56</v>
      </c>
      <c r="E44" t="s">
        <v>57</v>
      </c>
      <c r="F44" t="s">
        <v>318</v>
      </c>
      <c r="G44" s="1">
        <v>43763</v>
      </c>
      <c r="H44">
        <v>10</v>
      </c>
      <c r="I44" s="7">
        <f>IF(TableTransactions[[#This Row],[Order type]]=trackOrderType,
TableTransactions[[#This Row],[Transaction quantity]]*-1,
TableTransactions[[#This Row],[Transaction quantity]]
)</f>
        <v>-10</v>
      </c>
      <c r="J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44" s="7">
        <f ca="1">IF(TableTransactions[[#This Row],[Stock balance backorders]]&lt;0,
0,
TableTransactions[[#This Row],[Stock balance backorders]]
)</f>
        <v>17</v>
      </c>
      <c r="L44" s="8" t="str">
        <f>VLOOKUP(TableTransactions[[#This Row],[Material]],TableStockBalance[],
MATCH(TableStockBalance[[#Headers],[Supplier name]],TableStockBalance[#Headers],0),
0)</f>
        <v>Cabular AB</v>
      </c>
    </row>
    <row r="45" spans="1:12" x14ac:dyDescent="0.25">
      <c r="A45" s="4">
        <v>45057471</v>
      </c>
      <c r="B45" s="4">
        <v>10</v>
      </c>
      <c r="C45" s="4" t="s">
        <v>344</v>
      </c>
      <c r="D45" s="4" t="s">
        <v>56</v>
      </c>
      <c r="E45" s="4" t="s">
        <v>57</v>
      </c>
      <c r="F45" s="4" t="s">
        <v>5</v>
      </c>
      <c r="G45" s="5">
        <v>43768</v>
      </c>
      <c r="H45" s="4">
        <v>180</v>
      </c>
      <c r="I45" s="7">
        <f>IF(TableTransactions[[#This Row],[Order type]]=trackOrderType,
TableTransactions[[#This Row],[Transaction quantity]]*-1,
TableTransactions[[#This Row],[Transaction quantity]]
)</f>
        <v>180</v>
      </c>
      <c r="J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197</v>
      </c>
      <c r="K45" s="7">
        <f ca="1">IF(TableTransactions[[#This Row],[Stock balance backorders]]&lt;0,
0,
TableTransactions[[#This Row],[Stock balance backorders]]
)</f>
        <v>197</v>
      </c>
      <c r="L45" s="8" t="str">
        <f>VLOOKUP(TableTransactions[[#This Row],[Material]],TableStockBalance[],
MATCH(TableStockBalance[[#Headers],[Supplier name]],TableStockBalance[#Headers],0),
0)</f>
        <v>Cabular AB</v>
      </c>
    </row>
    <row r="46" spans="1:12" x14ac:dyDescent="0.25">
      <c r="A46">
        <v>49043792</v>
      </c>
      <c r="B46">
        <v>10</v>
      </c>
      <c r="C46" t="s">
        <v>343</v>
      </c>
      <c r="D46" t="s">
        <v>56</v>
      </c>
      <c r="E46" t="s">
        <v>57</v>
      </c>
      <c r="F46" t="s">
        <v>317</v>
      </c>
      <c r="G46" s="1">
        <v>43784</v>
      </c>
      <c r="H46">
        <v>5</v>
      </c>
      <c r="I46" s="7">
        <f>IF(TableTransactions[[#This Row],[Order type]]=trackOrderType,
TableTransactions[[#This Row],[Transaction quantity]]*-1,
TableTransactions[[#This Row],[Transaction quantity]]
)</f>
        <v>-5</v>
      </c>
      <c r="J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192</v>
      </c>
      <c r="K46" s="7">
        <f ca="1">IF(TableTransactions[[#This Row],[Stock balance backorders]]&lt;0,
0,
TableTransactions[[#This Row],[Stock balance backorders]]
)</f>
        <v>192</v>
      </c>
      <c r="L46" s="8" t="str">
        <f>VLOOKUP(TableTransactions[[#This Row],[Material]],TableStockBalance[],
MATCH(TableStockBalance[[#Headers],[Supplier name]],TableStockBalance[#Headers],0),
0)</f>
        <v>Cabular AB</v>
      </c>
    </row>
    <row r="47" spans="1:12" x14ac:dyDescent="0.25">
      <c r="A47">
        <v>49043940</v>
      </c>
      <c r="B47">
        <v>10</v>
      </c>
      <c r="C47" t="s">
        <v>343</v>
      </c>
      <c r="D47" t="s">
        <v>56</v>
      </c>
      <c r="E47" t="s">
        <v>57</v>
      </c>
      <c r="F47" t="s">
        <v>318</v>
      </c>
      <c r="G47" s="1">
        <v>43797</v>
      </c>
      <c r="H47">
        <v>1</v>
      </c>
      <c r="I47" s="7">
        <f>IF(TableTransactions[[#This Row],[Order type]]=trackOrderType,
TableTransactions[[#This Row],[Transaction quantity]]*-1,
TableTransactions[[#This Row],[Transaction quantity]]
)</f>
        <v>-1</v>
      </c>
      <c r="J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191</v>
      </c>
      <c r="K47" s="7">
        <f ca="1">IF(TableTransactions[[#This Row],[Stock balance backorders]]&lt;0,
0,
TableTransactions[[#This Row],[Stock balance backorders]]
)</f>
        <v>191</v>
      </c>
      <c r="L47" s="8" t="str">
        <f>VLOOKUP(TableTransactions[[#This Row],[Material]],TableStockBalance[],
MATCH(TableStockBalance[[#Headers],[Supplier name]],TableStockBalance[#Headers],0),
0)</f>
        <v>Cabular AB</v>
      </c>
    </row>
    <row r="48" spans="1:12" x14ac:dyDescent="0.25">
      <c r="A48">
        <v>49044008</v>
      </c>
      <c r="B48">
        <v>10</v>
      </c>
      <c r="C48" t="s">
        <v>343</v>
      </c>
      <c r="D48" t="s">
        <v>56</v>
      </c>
      <c r="E48" t="s">
        <v>57</v>
      </c>
      <c r="F48" t="s">
        <v>323</v>
      </c>
      <c r="G48" s="1">
        <v>43803</v>
      </c>
      <c r="H48">
        <v>7</v>
      </c>
      <c r="I48" s="7">
        <f>IF(TableTransactions[[#This Row],[Order type]]=trackOrderType,
TableTransactions[[#This Row],[Transaction quantity]]*-1,
TableTransactions[[#This Row],[Transaction quantity]]
)</f>
        <v>-7</v>
      </c>
      <c r="J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184</v>
      </c>
      <c r="K48" s="7">
        <f ca="1">IF(TableTransactions[[#This Row],[Stock balance backorders]]&lt;0,
0,
TableTransactions[[#This Row],[Stock balance backorders]]
)</f>
        <v>184</v>
      </c>
      <c r="L48" s="8" t="str">
        <f>VLOOKUP(TableTransactions[[#This Row],[Material]],TableStockBalance[],
MATCH(TableStockBalance[[#Headers],[Supplier name]],TableStockBalance[#Headers],0),
0)</f>
        <v>Cabular AB</v>
      </c>
    </row>
    <row r="49" spans="1:12" x14ac:dyDescent="0.25">
      <c r="A49">
        <v>49044017</v>
      </c>
      <c r="B49">
        <v>10</v>
      </c>
      <c r="C49" t="s">
        <v>343</v>
      </c>
      <c r="D49" t="s">
        <v>56</v>
      </c>
      <c r="E49" t="s">
        <v>57</v>
      </c>
      <c r="F49" t="s">
        <v>316</v>
      </c>
      <c r="G49" s="1">
        <v>43804</v>
      </c>
      <c r="H49">
        <v>2</v>
      </c>
      <c r="I49" s="7">
        <f>IF(TableTransactions[[#This Row],[Order type]]=trackOrderType,
TableTransactions[[#This Row],[Transaction quantity]]*-1,
TableTransactions[[#This Row],[Transaction quantity]]
)</f>
        <v>-2</v>
      </c>
      <c r="J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182</v>
      </c>
      <c r="K49" s="7">
        <f ca="1">IF(TableTransactions[[#This Row],[Stock balance backorders]]&lt;0,
0,
TableTransactions[[#This Row],[Stock balance backorders]]
)</f>
        <v>182</v>
      </c>
      <c r="L49" s="8" t="str">
        <f>VLOOKUP(TableTransactions[[#This Row],[Material]],TableStockBalance[],
MATCH(TableStockBalance[[#Headers],[Supplier name]],TableStockBalance[#Headers],0),
0)</f>
        <v>Cabular AB</v>
      </c>
    </row>
    <row r="50" spans="1:12" x14ac:dyDescent="0.25">
      <c r="A50">
        <v>49044034</v>
      </c>
      <c r="B50">
        <v>10</v>
      </c>
      <c r="C50" t="s">
        <v>343</v>
      </c>
      <c r="D50" t="s">
        <v>56</v>
      </c>
      <c r="E50" t="s">
        <v>57</v>
      </c>
      <c r="F50" t="s">
        <v>316</v>
      </c>
      <c r="G50" s="1">
        <v>43805</v>
      </c>
      <c r="H50">
        <v>13</v>
      </c>
      <c r="I50" s="7">
        <f>IF(TableTransactions[[#This Row],[Order type]]=trackOrderType,
TableTransactions[[#This Row],[Transaction quantity]]*-1,
TableTransactions[[#This Row],[Transaction quantity]]
)</f>
        <v>-13</v>
      </c>
      <c r="J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169</v>
      </c>
      <c r="K50" s="7">
        <f ca="1">IF(TableTransactions[[#This Row],[Stock balance backorders]]&lt;0,
0,
TableTransactions[[#This Row],[Stock balance backorders]]
)</f>
        <v>169</v>
      </c>
      <c r="L50" s="8" t="str">
        <f>VLOOKUP(TableTransactions[[#This Row],[Material]],TableStockBalance[],
MATCH(TableStockBalance[[#Headers],[Supplier name]],TableStockBalance[#Headers],0),
0)</f>
        <v>Cabular AB</v>
      </c>
    </row>
    <row r="51" spans="1:12" x14ac:dyDescent="0.25">
      <c r="A51">
        <v>49044222</v>
      </c>
      <c r="B51">
        <v>10</v>
      </c>
      <c r="C51" t="s">
        <v>343</v>
      </c>
      <c r="D51" t="s">
        <v>56</v>
      </c>
      <c r="E51" t="s">
        <v>57</v>
      </c>
      <c r="F51" t="s">
        <v>318</v>
      </c>
      <c r="G51" s="1">
        <v>43826</v>
      </c>
      <c r="H51">
        <v>13</v>
      </c>
      <c r="I51" s="7">
        <f>IF(TableTransactions[[#This Row],[Order type]]=trackOrderType,
TableTransactions[[#This Row],[Transaction quantity]]*-1,
TableTransactions[[#This Row],[Transaction quantity]]
)</f>
        <v>-13</v>
      </c>
      <c r="J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156</v>
      </c>
      <c r="K51" s="7">
        <f ca="1">IF(TableTransactions[[#This Row],[Stock balance backorders]]&lt;0,
0,
TableTransactions[[#This Row],[Stock balance backorders]]
)</f>
        <v>156</v>
      </c>
      <c r="L51" s="8" t="str">
        <f>VLOOKUP(TableTransactions[[#This Row],[Material]],TableStockBalance[],
MATCH(TableStockBalance[[#Headers],[Supplier name]],TableStockBalance[#Headers],0),
0)</f>
        <v>Cabular AB</v>
      </c>
    </row>
    <row r="52" spans="1:12" x14ac:dyDescent="0.25">
      <c r="A52">
        <v>49040373</v>
      </c>
      <c r="B52">
        <v>10</v>
      </c>
      <c r="C52" t="s">
        <v>343</v>
      </c>
      <c r="D52" t="s">
        <v>48</v>
      </c>
      <c r="E52" t="s">
        <v>49</v>
      </c>
      <c r="F52" t="s">
        <v>318</v>
      </c>
      <c r="G52" s="1">
        <v>43472</v>
      </c>
      <c r="H52">
        <v>4</v>
      </c>
      <c r="I52" s="7">
        <f>IF(TableTransactions[[#This Row],[Order type]]=trackOrderType,
TableTransactions[[#This Row],[Transaction quantity]]*-1,
TableTransactions[[#This Row],[Transaction quantity]]
)</f>
        <v>-4</v>
      </c>
      <c r="J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113</v>
      </c>
      <c r="K52" s="7">
        <f ca="1">IF(TableTransactions[[#This Row],[Stock balance backorders]]&lt;0,
0,
TableTransactions[[#This Row],[Stock balance backorders]]
)</f>
        <v>113</v>
      </c>
      <c r="L52" s="8" t="str">
        <f>VLOOKUP(TableTransactions[[#This Row],[Material]],TableStockBalance[],
MATCH(TableStockBalance[[#Headers],[Supplier name]],TableStockBalance[#Headers],0),
0)</f>
        <v>Direct Cable Solutions Ltd.</v>
      </c>
    </row>
    <row r="53" spans="1:12" x14ac:dyDescent="0.25">
      <c r="A53">
        <v>49040390</v>
      </c>
      <c r="B53">
        <v>10</v>
      </c>
      <c r="C53" t="s">
        <v>343</v>
      </c>
      <c r="D53" t="s">
        <v>48</v>
      </c>
      <c r="E53" t="s">
        <v>49</v>
      </c>
      <c r="F53" t="s">
        <v>318</v>
      </c>
      <c r="G53" s="1">
        <v>43473</v>
      </c>
      <c r="H53">
        <v>17</v>
      </c>
      <c r="I53" s="7">
        <f>IF(TableTransactions[[#This Row],[Order type]]=trackOrderType,
TableTransactions[[#This Row],[Transaction quantity]]*-1,
TableTransactions[[#This Row],[Transaction quantity]]
)</f>
        <v>-17</v>
      </c>
      <c r="J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</v>
      </c>
      <c r="K53" s="7">
        <f ca="1">IF(TableTransactions[[#This Row],[Stock balance backorders]]&lt;0,
0,
TableTransactions[[#This Row],[Stock balance backorders]]
)</f>
        <v>96</v>
      </c>
      <c r="L53" s="8" t="str">
        <f>VLOOKUP(TableTransactions[[#This Row],[Material]],TableStockBalance[],
MATCH(TableStockBalance[[#Headers],[Supplier name]],TableStockBalance[#Headers],0),
0)</f>
        <v>Direct Cable Solutions Ltd.</v>
      </c>
    </row>
    <row r="54" spans="1:12" x14ac:dyDescent="0.25">
      <c r="A54">
        <v>49040523</v>
      </c>
      <c r="B54">
        <v>10</v>
      </c>
      <c r="C54" t="s">
        <v>343</v>
      </c>
      <c r="D54" t="s">
        <v>48</v>
      </c>
      <c r="E54" t="s">
        <v>49</v>
      </c>
      <c r="F54" t="s">
        <v>318</v>
      </c>
      <c r="G54" s="1">
        <v>43483</v>
      </c>
      <c r="H54">
        <v>18</v>
      </c>
      <c r="I54" s="7">
        <f>IF(TableTransactions[[#This Row],[Order type]]=trackOrderType,
TableTransactions[[#This Row],[Transaction quantity]]*-1,
TableTransactions[[#This Row],[Transaction quantity]]
)</f>
        <v>-18</v>
      </c>
      <c r="J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</v>
      </c>
      <c r="K54" s="7">
        <f ca="1">IF(TableTransactions[[#This Row],[Stock balance backorders]]&lt;0,
0,
TableTransactions[[#This Row],[Stock balance backorders]]
)</f>
        <v>78</v>
      </c>
      <c r="L54" s="8" t="str">
        <f>VLOOKUP(TableTransactions[[#This Row],[Material]],TableStockBalance[],
MATCH(TableStockBalance[[#Headers],[Supplier name]],TableStockBalance[#Headers],0),
0)</f>
        <v>Direct Cable Solutions Ltd.</v>
      </c>
    </row>
    <row r="55" spans="1:12" x14ac:dyDescent="0.25">
      <c r="A55">
        <v>49040632</v>
      </c>
      <c r="B55">
        <v>10</v>
      </c>
      <c r="C55" t="s">
        <v>343</v>
      </c>
      <c r="D55" t="s">
        <v>48</v>
      </c>
      <c r="E55" t="s">
        <v>49</v>
      </c>
      <c r="F55" t="s">
        <v>313</v>
      </c>
      <c r="G55" s="1">
        <v>43495</v>
      </c>
      <c r="H55">
        <v>19</v>
      </c>
      <c r="I55" s="7">
        <f>IF(TableTransactions[[#This Row],[Order type]]=trackOrderType,
TableTransactions[[#This Row],[Transaction quantity]]*-1,
TableTransactions[[#This Row],[Transaction quantity]]
)</f>
        <v>-19</v>
      </c>
      <c r="J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</v>
      </c>
      <c r="K55" s="7">
        <f ca="1">IF(TableTransactions[[#This Row],[Stock balance backorders]]&lt;0,
0,
TableTransactions[[#This Row],[Stock balance backorders]]
)</f>
        <v>59</v>
      </c>
      <c r="L55" s="8" t="str">
        <f>VLOOKUP(TableTransactions[[#This Row],[Material]],TableStockBalance[],
MATCH(TableStockBalance[[#Headers],[Supplier name]],TableStockBalance[#Headers],0),
0)</f>
        <v>Direct Cable Solutions Ltd.</v>
      </c>
    </row>
    <row r="56" spans="1:12" x14ac:dyDescent="0.25">
      <c r="A56">
        <v>49040697</v>
      </c>
      <c r="B56">
        <v>10</v>
      </c>
      <c r="C56" t="s">
        <v>343</v>
      </c>
      <c r="D56" t="s">
        <v>48</v>
      </c>
      <c r="E56" t="s">
        <v>49</v>
      </c>
      <c r="F56" t="s">
        <v>324</v>
      </c>
      <c r="G56" s="1">
        <v>43501</v>
      </c>
      <c r="H56">
        <v>14</v>
      </c>
      <c r="I56" s="7">
        <f>IF(TableTransactions[[#This Row],[Order type]]=trackOrderType,
TableTransactions[[#This Row],[Transaction quantity]]*-1,
TableTransactions[[#This Row],[Transaction quantity]]
)</f>
        <v>-14</v>
      </c>
      <c r="J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</v>
      </c>
      <c r="K56" s="7">
        <f ca="1">IF(TableTransactions[[#This Row],[Stock balance backorders]]&lt;0,
0,
TableTransactions[[#This Row],[Stock balance backorders]]
)</f>
        <v>45</v>
      </c>
      <c r="L56" s="8" t="str">
        <f>VLOOKUP(TableTransactions[[#This Row],[Material]],TableStockBalance[],
MATCH(TableStockBalance[[#Headers],[Supplier name]],TableStockBalance[#Headers],0),
0)</f>
        <v>Direct Cable Solutions Ltd.</v>
      </c>
    </row>
    <row r="57" spans="1:12" x14ac:dyDescent="0.25">
      <c r="A57" s="4">
        <v>45056827</v>
      </c>
      <c r="B57" s="4">
        <v>10</v>
      </c>
      <c r="C57" s="4" t="s">
        <v>344</v>
      </c>
      <c r="D57" s="4" t="s">
        <v>48</v>
      </c>
      <c r="E57" s="4" t="s">
        <v>49</v>
      </c>
      <c r="F57" s="4" t="s">
        <v>26</v>
      </c>
      <c r="G57" s="5">
        <v>43515</v>
      </c>
      <c r="H57" s="4">
        <v>94</v>
      </c>
      <c r="I57" s="7">
        <f>IF(TableTransactions[[#This Row],[Order type]]=trackOrderType,
TableTransactions[[#This Row],[Transaction quantity]]*-1,
TableTransactions[[#This Row],[Transaction quantity]]
)</f>
        <v>94</v>
      </c>
      <c r="J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139</v>
      </c>
      <c r="K57" s="7">
        <f ca="1">IF(TableTransactions[[#This Row],[Stock balance backorders]]&lt;0,
0,
TableTransactions[[#This Row],[Stock balance backorders]]
)</f>
        <v>139</v>
      </c>
      <c r="L57" s="8" t="str">
        <f>VLOOKUP(TableTransactions[[#This Row],[Material]],TableStockBalance[],
MATCH(TableStockBalance[[#Headers],[Supplier name]],TableStockBalance[#Headers],0),
0)</f>
        <v>Direct Cable Solutions Ltd.</v>
      </c>
    </row>
    <row r="58" spans="1:12" x14ac:dyDescent="0.25">
      <c r="A58">
        <v>49040933</v>
      </c>
      <c r="B58">
        <v>10</v>
      </c>
      <c r="C58" t="s">
        <v>343</v>
      </c>
      <c r="D58" t="s">
        <v>48</v>
      </c>
      <c r="E58" t="s">
        <v>49</v>
      </c>
      <c r="F58" t="s">
        <v>317</v>
      </c>
      <c r="G58" s="1">
        <v>43522</v>
      </c>
      <c r="H58">
        <v>9</v>
      </c>
      <c r="I58" s="7">
        <f>IF(TableTransactions[[#This Row],[Order type]]=trackOrderType,
TableTransactions[[#This Row],[Transaction quantity]]*-1,
TableTransactions[[#This Row],[Transaction quantity]]
)</f>
        <v>-9</v>
      </c>
      <c r="J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130</v>
      </c>
      <c r="K58" s="7">
        <f ca="1">IF(TableTransactions[[#This Row],[Stock balance backorders]]&lt;0,
0,
TableTransactions[[#This Row],[Stock balance backorders]]
)</f>
        <v>130</v>
      </c>
      <c r="L58" s="8" t="str">
        <f>VLOOKUP(TableTransactions[[#This Row],[Material]],TableStockBalance[],
MATCH(TableStockBalance[[#Headers],[Supplier name]],TableStockBalance[#Headers],0),
0)</f>
        <v>Direct Cable Solutions Ltd.</v>
      </c>
    </row>
    <row r="59" spans="1:12" x14ac:dyDescent="0.25">
      <c r="A59">
        <v>49040980</v>
      </c>
      <c r="B59">
        <v>20</v>
      </c>
      <c r="C59" t="s">
        <v>343</v>
      </c>
      <c r="D59" t="s">
        <v>48</v>
      </c>
      <c r="E59" t="s">
        <v>49</v>
      </c>
      <c r="F59" t="s">
        <v>316</v>
      </c>
      <c r="G59" s="1">
        <v>43525</v>
      </c>
      <c r="H59">
        <v>4</v>
      </c>
      <c r="I59" s="7">
        <f>IF(TableTransactions[[#This Row],[Order type]]=trackOrderType,
TableTransactions[[#This Row],[Transaction quantity]]*-1,
TableTransactions[[#This Row],[Transaction quantity]]
)</f>
        <v>-4</v>
      </c>
      <c r="J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126</v>
      </c>
      <c r="K59" s="7">
        <f ca="1">IF(TableTransactions[[#This Row],[Stock balance backorders]]&lt;0,
0,
TableTransactions[[#This Row],[Stock balance backorders]]
)</f>
        <v>126</v>
      </c>
      <c r="L59" s="8" t="str">
        <f>VLOOKUP(TableTransactions[[#This Row],[Material]],TableStockBalance[],
MATCH(TableStockBalance[[#Headers],[Supplier name]],TableStockBalance[#Headers],0),
0)</f>
        <v>Direct Cable Solutions Ltd.</v>
      </c>
    </row>
    <row r="60" spans="1:12" x14ac:dyDescent="0.25">
      <c r="A60">
        <v>49040989</v>
      </c>
      <c r="B60">
        <v>10</v>
      </c>
      <c r="C60" t="s">
        <v>343</v>
      </c>
      <c r="D60" t="s">
        <v>48</v>
      </c>
      <c r="E60" t="s">
        <v>49</v>
      </c>
      <c r="F60" t="s">
        <v>323</v>
      </c>
      <c r="G60" s="1">
        <v>43525</v>
      </c>
      <c r="H60">
        <v>15</v>
      </c>
      <c r="I60" s="7">
        <f>IF(TableTransactions[[#This Row],[Order type]]=trackOrderType,
TableTransactions[[#This Row],[Transaction quantity]]*-1,
TableTransactions[[#This Row],[Transaction quantity]]
)</f>
        <v>-15</v>
      </c>
      <c r="J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111</v>
      </c>
      <c r="K60" s="7">
        <f ca="1">IF(TableTransactions[[#This Row],[Stock balance backorders]]&lt;0,
0,
TableTransactions[[#This Row],[Stock balance backorders]]
)</f>
        <v>111</v>
      </c>
      <c r="L60" s="8" t="str">
        <f>VLOOKUP(TableTransactions[[#This Row],[Material]],TableStockBalance[],
MATCH(TableStockBalance[[#Headers],[Supplier name]],TableStockBalance[#Headers],0),
0)</f>
        <v>Direct Cable Solutions Ltd.</v>
      </c>
    </row>
    <row r="61" spans="1:12" x14ac:dyDescent="0.25">
      <c r="A61">
        <v>49041149</v>
      </c>
      <c r="B61">
        <v>10</v>
      </c>
      <c r="C61" t="s">
        <v>343</v>
      </c>
      <c r="D61" t="s">
        <v>48</v>
      </c>
      <c r="E61" t="s">
        <v>49</v>
      </c>
      <c r="F61" t="s">
        <v>325</v>
      </c>
      <c r="G61" s="1">
        <v>43539</v>
      </c>
      <c r="H61">
        <v>8</v>
      </c>
      <c r="I61" s="7">
        <f>IF(TableTransactions[[#This Row],[Order type]]=trackOrderType,
TableTransactions[[#This Row],[Transaction quantity]]*-1,
TableTransactions[[#This Row],[Transaction quantity]]
)</f>
        <v>-8</v>
      </c>
      <c r="J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103</v>
      </c>
      <c r="K61" s="7">
        <f ca="1">IF(TableTransactions[[#This Row],[Stock balance backorders]]&lt;0,
0,
TableTransactions[[#This Row],[Stock balance backorders]]
)</f>
        <v>103</v>
      </c>
      <c r="L61" s="8" t="str">
        <f>VLOOKUP(TableTransactions[[#This Row],[Material]],TableStockBalance[],
MATCH(TableStockBalance[[#Headers],[Supplier name]],TableStockBalance[#Headers],0),
0)</f>
        <v>Direct Cable Solutions Ltd.</v>
      </c>
    </row>
    <row r="62" spans="1:12" x14ac:dyDescent="0.25">
      <c r="A62">
        <v>49041184</v>
      </c>
      <c r="B62">
        <v>10</v>
      </c>
      <c r="C62" t="s">
        <v>343</v>
      </c>
      <c r="D62" t="s">
        <v>48</v>
      </c>
      <c r="E62" t="s">
        <v>49</v>
      </c>
      <c r="F62" t="s">
        <v>318</v>
      </c>
      <c r="G62" s="1">
        <v>43543</v>
      </c>
      <c r="H62">
        <v>2</v>
      </c>
      <c r="I62" s="7">
        <f>IF(TableTransactions[[#This Row],[Order type]]=trackOrderType,
TableTransactions[[#This Row],[Transaction quantity]]*-1,
TableTransactions[[#This Row],[Transaction quantity]]
)</f>
        <v>-2</v>
      </c>
      <c r="J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101</v>
      </c>
      <c r="K62" s="7">
        <f ca="1">IF(TableTransactions[[#This Row],[Stock balance backorders]]&lt;0,
0,
TableTransactions[[#This Row],[Stock balance backorders]]
)</f>
        <v>101</v>
      </c>
      <c r="L62" s="8" t="str">
        <f>VLOOKUP(TableTransactions[[#This Row],[Material]],TableStockBalance[],
MATCH(TableStockBalance[[#Headers],[Supplier name]],TableStockBalance[#Headers],0),
0)</f>
        <v>Direct Cable Solutions Ltd.</v>
      </c>
    </row>
    <row r="63" spans="1:12" x14ac:dyDescent="0.25">
      <c r="A63">
        <v>49041213</v>
      </c>
      <c r="B63">
        <v>10</v>
      </c>
      <c r="C63" t="s">
        <v>343</v>
      </c>
      <c r="D63" t="s">
        <v>48</v>
      </c>
      <c r="E63" t="s">
        <v>49</v>
      </c>
      <c r="F63" t="s">
        <v>319</v>
      </c>
      <c r="G63" s="1">
        <v>43545</v>
      </c>
      <c r="H63">
        <v>7</v>
      </c>
      <c r="I63" s="7">
        <f>IF(TableTransactions[[#This Row],[Order type]]=trackOrderType,
TableTransactions[[#This Row],[Transaction quantity]]*-1,
TableTransactions[[#This Row],[Transaction quantity]]
)</f>
        <v>-7</v>
      </c>
      <c r="J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94</v>
      </c>
      <c r="K63" s="7">
        <f ca="1">IF(TableTransactions[[#This Row],[Stock balance backorders]]&lt;0,
0,
TableTransactions[[#This Row],[Stock balance backorders]]
)</f>
        <v>94</v>
      </c>
      <c r="L63" s="8" t="str">
        <f>VLOOKUP(TableTransactions[[#This Row],[Material]],TableStockBalance[],
MATCH(TableStockBalance[[#Headers],[Supplier name]],TableStockBalance[#Headers],0),
0)</f>
        <v>Direct Cable Solutions Ltd.</v>
      </c>
    </row>
    <row r="64" spans="1:12" x14ac:dyDescent="0.25">
      <c r="A64" s="4">
        <v>45056964</v>
      </c>
      <c r="B64" s="4">
        <v>10</v>
      </c>
      <c r="C64" s="4" t="s">
        <v>344</v>
      </c>
      <c r="D64" s="4" t="s">
        <v>48</v>
      </c>
      <c r="E64" s="4" t="s">
        <v>49</v>
      </c>
      <c r="F64" s="4" t="s">
        <v>26</v>
      </c>
      <c r="G64" s="5">
        <v>43545</v>
      </c>
      <c r="H64" s="4">
        <v>141</v>
      </c>
      <c r="I64" s="7">
        <f>IF(TableTransactions[[#This Row],[Order type]]=trackOrderType,
TableTransactions[[#This Row],[Transaction quantity]]*-1,
TableTransactions[[#This Row],[Transaction quantity]]
)</f>
        <v>141</v>
      </c>
      <c r="J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235</v>
      </c>
      <c r="K64" s="7">
        <f ca="1">IF(TableTransactions[[#This Row],[Stock balance backorders]]&lt;0,
0,
TableTransactions[[#This Row],[Stock balance backorders]]
)</f>
        <v>235</v>
      </c>
      <c r="L64" s="8" t="str">
        <f>VLOOKUP(TableTransactions[[#This Row],[Material]],TableStockBalance[],
MATCH(TableStockBalance[[#Headers],[Supplier name]],TableStockBalance[#Headers],0),
0)</f>
        <v>Direct Cable Solutions Ltd.</v>
      </c>
    </row>
    <row r="65" spans="1:12" x14ac:dyDescent="0.25">
      <c r="A65">
        <v>49041239</v>
      </c>
      <c r="B65">
        <v>10</v>
      </c>
      <c r="C65" t="s">
        <v>343</v>
      </c>
      <c r="D65" t="s">
        <v>48</v>
      </c>
      <c r="E65" t="s">
        <v>49</v>
      </c>
      <c r="F65" t="s">
        <v>315</v>
      </c>
      <c r="G65" s="1">
        <v>43546</v>
      </c>
      <c r="H65">
        <v>17</v>
      </c>
      <c r="I65" s="7">
        <f>IF(TableTransactions[[#This Row],[Order type]]=trackOrderType,
TableTransactions[[#This Row],[Transaction quantity]]*-1,
TableTransactions[[#This Row],[Transaction quantity]]
)</f>
        <v>-17</v>
      </c>
      <c r="J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218</v>
      </c>
      <c r="K65" s="7">
        <f ca="1">IF(TableTransactions[[#This Row],[Stock balance backorders]]&lt;0,
0,
TableTransactions[[#This Row],[Stock balance backorders]]
)</f>
        <v>218</v>
      </c>
      <c r="L65" s="8" t="str">
        <f>VLOOKUP(TableTransactions[[#This Row],[Material]],TableStockBalance[],
MATCH(TableStockBalance[[#Headers],[Supplier name]],TableStockBalance[#Headers],0),
0)</f>
        <v>Direct Cable Solutions Ltd.</v>
      </c>
    </row>
    <row r="66" spans="1:12" x14ac:dyDescent="0.25">
      <c r="A66">
        <v>49041321</v>
      </c>
      <c r="B66">
        <v>10</v>
      </c>
      <c r="C66" t="s">
        <v>343</v>
      </c>
      <c r="D66" t="s">
        <v>48</v>
      </c>
      <c r="E66" t="s">
        <v>49</v>
      </c>
      <c r="F66" t="s">
        <v>332</v>
      </c>
      <c r="G66" s="1">
        <v>43553</v>
      </c>
      <c r="H66">
        <v>10</v>
      </c>
      <c r="I66" s="7">
        <f>IF(TableTransactions[[#This Row],[Order type]]=trackOrderType,
TableTransactions[[#This Row],[Transaction quantity]]*-1,
TableTransactions[[#This Row],[Transaction quantity]]
)</f>
        <v>-10</v>
      </c>
      <c r="J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208</v>
      </c>
      <c r="K66" s="7">
        <f ca="1">IF(TableTransactions[[#This Row],[Stock balance backorders]]&lt;0,
0,
TableTransactions[[#This Row],[Stock balance backorders]]
)</f>
        <v>208</v>
      </c>
      <c r="L66" s="8" t="str">
        <f>VLOOKUP(TableTransactions[[#This Row],[Material]],TableStockBalance[],
MATCH(TableStockBalance[[#Headers],[Supplier name]],TableStockBalance[#Headers],0),
0)</f>
        <v>Direct Cable Solutions Ltd.</v>
      </c>
    </row>
    <row r="67" spans="1:12" x14ac:dyDescent="0.25">
      <c r="A67">
        <v>49041346</v>
      </c>
      <c r="B67">
        <v>10</v>
      </c>
      <c r="C67" t="s">
        <v>343</v>
      </c>
      <c r="D67" t="s">
        <v>48</v>
      </c>
      <c r="E67" t="s">
        <v>49</v>
      </c>
      <c r="F67" t="s">
        <v>316</v>
      </c>
      <c r="G67" s="1">
        <v>43557</v>
      </c>
      <c r="H67">
        <v>4</v>
      </c>
      <c r="I67" s="7">
        <f>IF(TableTransactions[[#This Row],[Order type]]=trackOrderType,
TableTransactions[[#This Row],[Transaction quantity]]*-1,
TableTransactions[[#This Row],[Transaction quantity]]
)</f>
        <v>-4</v>
      </c>
      <c r="J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204</v>
      </c>
      <c r="K67" s="7">
        <f ca="1">IF(TableTransactions[[#This Row],[Stock balance backorders]]&lt;0,
0,
TableTransactions[[#This Row],[Stock balance backorders]]
)</f>
        <v>204</v>
      </c>
      <c r="L67" s="8" t="str">
        <f>VLOOKUP(TableTransactions[[#This Row],[Material]],TableStockBalance[],
MATCH(TableStockBalance[[#Headers],[Supplier name]],TableStockBalance[#Headers],0),
0)</f>
        <v>Direct Cable Solutions Ltd.</v>
      </c>
    </row>
    <row r="68" spans="1:12" x14ac:dyDescent="0.25">
      <c r="A68">
        <v>49041402</v>
      </c>
      <c r="B68">
        <v>10</v>
      </c>
      <c r="C68" t="s">
        <v>343</v>
      </c>
      <c r="D68" t="s">
        <v>48</v>
      </c>
      <c r="E68" t="s">
        <v>49</v>
      </c>
      <c r="F68" t="s">
        <v>315</v>
      </c>
      <c r="G68" s="1">
        <v>43560</v>
      </c>
      <c r="H68">
        <v>17</v>
      </c>
      <c r="I68" s="7">
        <f>IF(TableTransactions[[#This Row],[Order type]]=trackOrderType,
TableTransactions[[#This Row],[Transaction quantity]]*-1,
TableTransactions[[#This Row],[Transaction quantity]]
)</f>
        <v>-17</v>
      </c>
      <c r="J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187</v>
      </c>
      <c r="K68" s="7">
        <f ca="1">IF(TableTransactions[[#This Row],[Stock balance backorders]]&lt;0,
0,
TableTransactions[[#This Row],[Stock balance backorders]]
)</f>
        <v>187</v>
      </c>
      <c r="L68" s="8" t="str">
        <f>VLOOKUP(TableTransactions[[#This Row],[Material]],TableStockBalance[],
MATCH(TableStockBalance[[#Headers],[Supplier name]],TableStockBalance[#Headers],0),
0)</f>
        <v>Direct Cable Solutions Ltd.</v>
      </c>
    </row>
    <row r="69" spans="1:12" x14ac:dyDescent="0.25">
      <c r="A69">
        <v>49041512</v>
      </c>
      <c r="B69">
        <v>10</v>
      </c>
      <c r="C69" t="s">
        <v>343</v>
      </c>
      <c r="D69" t="s">
        <v>48</v>
      </c>
      <c r="E69" t="s">
        <v>49</v>
      </c>
      <c r="F69" t="s">
        <v>315</v>
      </c>
      <c r="G69" s="1">
        <v>43571</v>
      </c>
      <c r="H69">
        <v>17</v>
      </c>
      <c r="I69" s="7">
        <f>IF(TableTransactions[[#This Row],[Order type]]=trackOrderType,
TableTransactions[[#This Row],[Transaction quantity]]*-1,
TableTransactions[[#This Row],[Transaction quantity]]
)</f>
        <v>-17</v>
      </c>
      <c r="J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170</v>
      </c>
      <c r="K69" s="7">
        <f ca="1">IF(TableTransactions[[#This Row],[Stock balance backorders]]&lt;0,
0,
TableTransactions[[#This Row],[Stock balance backorders]]
)</f>
        <v>170</v>
      </c>
      <c r="L69" s="8" t="str">
        <f>VLOOKUP(TableTransactions[[#This Row],[Material]],TableStockBalance[],
MATCH(TableStockBalance[[#Headers],[Supplier name]],TableStockBalance[#Headers],0),
0)</f>
        <v>Direct Cable Solutions Ltd.</v>
      </c>
    </row>
    <row r="70" spans="1:12" x14ac:dyDescent="0.25">
      <c r="A70">
        <v>49041660</v>
      </c>
      <c r="B70">
        <v>10</v>
      </c>
      <c r="C70" t="s">
        <v>343</v>
      </c>
      <c r="D70" t="s">
        <v>48</v>
      </c>
      <c r="E70" t="s">
        <v>49</v>
      </c>
      <c r="F70" t="s">
        <v>322</v>
      </c>
      <c r="G70" s="1">
        <v>43587</v>
      </c>
      <c r="H70">
        <v>3</v>
      </c>
      <c r="I70" s="7">
        <f>IF(TableTransactions[[#This Row],[Order type]]=trackOrderType,
TableTransactions[[#This Row],[Transaction quantity]]*-1,
TableTransactions[[#This Row],[Transaction quantity]]
)</f>
        <v>-3</v>
      </c>
      <c r="J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167</v>
      </c>
      <c r="K70" s="7">
        <f ca="1">IF(TableTransactions[[#This Row],[Stock balance backorders]]&lt;0,
0,
TableTransactions[[#This Row],[Stock balance backorders]]
)</f>
        <v>167</v>
      </c>
      <c r="L70" s="8" t="str">
        <f>VLOOKUP(TableTransactions[[#This Row],[Material]],TableStockBalance[],
MATCH(TableStockBalance[[#Headers],[Supplier name]],TableStockBalance[#Headers],0),
0)</f>
        <v>Direct Cable Solutions Ltd.</v>
      </c>
    </row>
    <row r="71" spans="1:12" x14ac:dyDescent="0.25">
      <c r="A71">
        <v>49041676</v>
      </c>
      <c r="B71">
        <v>10</v>
      </c>
      <c r="C71" t="s">
        <v>343</v>
      </c>
      <c r="D71" t="s">
        <v>48</v>
      </c>
      <c r="E71" t="s">
        <v>49</v>
      </c>
      <c r="F71" t="s">
        <v>314</v>
      </c>
      <c r="G71" s="1">
        <v>43591</v>
      </c>
      <c r="H71">
        <v>13</v>
      </c>
      <c r="I71" s="7">
        <f>IF(TableTransactions[[#This Row],[Order type]]=trackOrderType,
TableTransactions[[#This Row],[Transaction quantity]]*-1,
TableTransactions[[#This Row],[Transaction quantity]]
)</f>
        <v>-13</v>
      </c>
      <c r="J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154</v>
      </c>
      <c r="K71" s="7">
        <f ca="1">IF(TableTransactions[[#This Row],[Stock balance backorders]]&lt;0,
0,
TableTransactions[[#This Row],[Stock balance backorders]]
)</f>
        <v>154</v>
      </c>
      <c r="L71" s="8" t="str">
        <f>VLOOKUP(TableTransactions[[#This Row],[Material]],TableStockBalance[],
MATCH(TableStockBalance[[#Headers],[Supplier name]],TableStockBalance[#Headers],0),
0)</f>
        <v>Direct Cable Solutions Ltd.</v>
      </c>
    </row>
    <row r="72" spans="1:12" x14ac:dyDescent="0.25">
      <c r="A72">
        <v>49041677</v>
      </c>
      <c r="B72">
        <v>10</v>
      </c>
      <c r="C72" t="s">
        <v>343</v>
      </c>
      <c r="D72" t="s">
        <v>48</v>
      </c>
      <c r="E72" t="s">
        <v>49</v>
      </c>
      <c r="F72" t="s">
        <v>313</v>
      </c>
      <c r="G72" s="1">
        <v>43591</v>
      </c>
      <c r="H72">
        <v>6</v>
      </c>
      <c r="I72" s="7">
        <f>IF(TableTransactions[[#This Row],[Order type]]=trackOrderType,
TableTransactions[[#This Row],[Transaction quantity]]*-1,
TableTransactions[[#This Row],[Transaction quantity]]
)</f>
        <v>-6</v>
      </c>
      <c r="J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148</v>
      </c>
      <c r="K72" s="7">
        <f ca="1">IF(TableTransactions[[#This Row],[Stock balance backorders]]&lt;0,
0,
TableTransactions[[#This Row],[Stock balance backorders]]
)</f>
        <v>148</v>
      </c>
      <c r="L72" s="8" t="str">
        <f>VLOOKUP(TableTransactions[[#This Row],[Material]],TableStockBalance[],
MATCH(TableStockBalance[[#Headers],[Supplier name]],TableStockBalance[#Headers],0),
0)</f>
        <v>Direct Cable Solutions Ltd.</v>
      </c>
    </row>
    <row r="73" spans="1:12" x14ac:dyDescent="0.25">
      <c r="A73">
        <v>49041705</v>
      </c>
      <c r="B73">
        <v>10</v>
      </c>
      <c r="C73" t="s">
        <v>343</v>
      </c>
      <c r="D73" t="s">
        <v>48</v>
      </c>
      <c r="E73" t="s">
        <v>49</v>
      </c>
      <c r="F73" t="s">
        <v>319</v>
      </c>
      <c r="G73" s="1">
        <v>43592</v>
      </c>
      <c r="H73">
        <v>8</v>
      </c>
      <c r="I73" s="7">
        <f>IF(TableTransactions[[#This Row],[Order type]]=trackOrderType,
TableTransactions[[#This Row],[Transaction quantity]]*-1,
TableTransactions[[#This Row],[Transaction quantity]]
)</f>
        <v>-8</v>
      </c>
      <c r="J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140</v>
      </c>
      <c r="K73" s="7">
        <f ca="1">IF(TableTransactions[[#This Row],[Stock balance backorders]]&lt;0,
0,
TableTransactions[[#This Row],[Stock balance backorders]]
)</f>
        <v>140</v>
      </c>
      <c r="L73" s="8" t="str">
        <f>VLOOKUP(TableTransactions[[#This Row],[Material]],TableStockBalance[],
MATCH(TableStockBalance[[#Headers],[Supplier name]],TableStockBalance[#Headers],0),
0)</f>
        <v>Direct Cable Solutions Ltd.</v>
      </c>
    </row>
    <row r="74" spans="1:12" x14ac:dyDescent="0.25">
      <c r="A74">
        <v>49041723</v>
      </c>
      <c r="B74">
        <v>10</v>
      </c>
      <c r="C74" t="s">
        <v>343</v>
      </c>
      <c r="D74" t="s">
        <v>48</v>
      </c>
      <c r="E74" t="s">
        <v>49</v>
      </c>
      <c r="F74" t="s">
        <v>316</v>
      </c>
      <c r="G74" s="1">
        <v>43593</v>
      </c>
      <c r="H74">
        <v>5</v>
      </c>
      <c r="I74" s="7">
        <f>IF(TableTransactions[[#This Row],[Order type]]=trackOrderType,
TableTransactions[[#This Row],[Transaction quantity]]*-1,
TableTransactions[[#This Row],[Transaction quantity]]
)</f>
        <v>-5</v>
      </c>
      <c r="J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135</v>
      </c>
      <c r="K74" s="7">
        <f ca="1">IF(TableTransactions[[#This Row],[Stock balance backorders]]&lt;0,
0,
TableTransactions[[#This Row],[Stock balance backorders]]
)</f>
        <v>135</v>
      </c>
      <c r="L74" s="8" t="str">
        <f>VLOOKUP(TableTransactions[[#This Row],[Material]],TableStockBalance[],
MATCH(TableStockBalance[[#Headers],[Supplier name]],TableStockBalance[#Headers],0),
0)</f>
        <v>Direct Cable Solutions Ltd.</v>
      </c>
    </row>
    <row r="75" spans="1:12" x14ac:dyDescent="0.25">
      <c r="A75">
        <v>49041782</v>
      </c>
      <c r="B75">
        <v>10</v>
      </c>
      <c r="C75" t="s">
        <v>343</v>
      </c>
      <c r="D75" t="s">
        <v>48</v>
      </c>
      <c r="E75" t="s">
        <v>49</v>
      </c>
      <c r="F75" t="s">
        <v>313</v>
      </c>
      <c r="G75" s="1">
        <v>43599</v>
      </c>
      <c r="H75">
        <v>9</v>
      </c>
      <c r="I75" s="7">
        <f>IF(TableTransactions[[#This Row],[Order type]]=trackOrderType,
TableTransactions[[#This Row],[Transaction quantity]]*-1,
TableTransactions[[#This Row],[Transaction quantity]]
)</f>
        <v>-9</v>
      </c>
      <c r="J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126</v>
      </c>
      <c r="K75" s="7">
        <f ca="1">IF(TableTransactions[[#This Row],[Stock balance backorders]]&lt;0,
0,
TableTransactions[[#This Row],[Stock balance backorders]]
)</f>
        <v>126</v>
      </c>
      <c r="L75" s="8" t="str">
        <f>VLOOKUP(TableTransactions[[#This Row],[Material]],TableStockBalance[],
MATCH(TableStockBalance[[#Headers],[Supplier name]],TableStockBalance[#Headers],0),
0)</f>
        <v>Direct Cable Solutions Ltd.</v>
      </c>
    </row>
    <row r="76" spans="1:12" x14ac:dyDescent="0.25">
      <c r="A76">
        <v>49041971</v>
      </c>
      <c r="B76">
        <v>10</v>
      </c>
      <c r="C76" t="s">
        <v>343</v>
      </c>
      <c r="D76" t="s">
        <v>48</v>
      </c>
      <c r="E76" t="s">
        <v>49</v>
      </c>
      <c r="F76" t="s">
        <v>316</v>
      </c>
      <c r="G76" s="1">
        <v>43616</v>
      </c>
      <c r="H76">
        <v>11</v>
      </c>
      <c r="I76" s="7">
        <f>IF(TableTransactions[[#This Row],[Order type]]=trackOrderType,
TableTransactions[[#This Row],[Transaction quantity]]*-1,
TableTransactions[[#This Row],[Transaction quantity]]
)</f>
        <v>-11</v>
      </c>
      <c r="J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115</v>
      </c>
      <c r="K76" s="7">
        <f ca="1">IF(TableTransactions[[#This Row],[Stock balance backorders]]&lt;0,
0,
TableTransactions[[#This Row],[Stock balance backorders]]
)</f>
        <v>115</v>
      </c>
      <c r="L76" s="8" t="str">
        <f>VLOOKUP(TableTransactions[[#This Row],[Material]],TableStockBalance[],
MATCH(TableStockBalance[[#Headers],[Supplier name]],TableStockBalance[#Headers],0),
0)</f>
        <v>Direct Cable Solutions Ltd.</v>
      </c>
    </row>
    <row r="77" spans="1:12" x14ac:dyDescent="0.25">
      <c r="A77">
        <v>49042129</v>
      </c>
      <c r="B77">
        <v>20</v>
      </c>
      <c r="C77" t="s">
        <v>343</v>
      </c>
      <c r="D77" t="s">
        <v>48</v>
      </c>
      <c r="E77" t="s">
        <v>49</v>
      </c>
      <c r="F77" t="s">
        <v>316</v>
      </c>
      <c r="G77" s="1">
        <v>43630</v>
      </c>
      <c r="H77">
        <v>16</v>
      </c>
      <c r="I77" s="7">
        <f>IF(TableTransactions[[#This Row],[Order type]]=trackOrderType,
TableTransactions[[#This Row],[Transaction quantity]]*-1,
TableTransactions[[#This Row],[Transaction quantity]]
)</f>
        <v>-16</v>
      </c>
      <c r="J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99</v>
      </c>
      <c r="K77" s="7">
        <f ca="1">IF(TableTransactions[[#This Row],[Stock balance backorders]]&lt;0,
0,
TableTransactions[[#This Row],[Stock balance backorders]]
)</f>
        <v>99</v>
      </c>
      <c r="L77" s="8" t="str">
        <f>VLOOKUP(TableTransactions[[#This Row],[Material]],TableStockBalance[],
MATCH(TableStockBalance[[#Headers],[Supplier name]],TableStockBalance[#Headers],0),
0)</f>
        <v>Direct Cable Solutions Ltd.</v>
      </c>
    </row>
    <row r="78" spans="1:12" x14ac:dyDescent="0.25">
      <c r="A78">
        <v>49042177</v>
      </c>
      <c r="B78">
        <v>10</v>
      </c>
      <c r="C78" t="s">
        <v>343</v>
      </c>
      <c r="D78" t="s">
        <v>48</v>
      </c>
      <c r="E78" t="s">
        <v>49</v>
      </c>
      <c r="F78" t="s">
        <v>317</v>
      </c>
      <c r="G78" s="1">
        <v>43635</v>
      </c>
      <c r="H78">
        <v>10</v>
      </c>
      <c r="I78" s="7">
        <f>IF(TableTransactions[[#This Row],[Order type]]=trackOrderType,
TableTransactions[[#This Row],[Transaction quantity]]*-1,
TableTransactions[[#This Row],[Transaction quantity]]
)</f>
        <v>-10</v>
      </c>
      <c r="J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89</v>
      </c>
      <c r="K78" s="7">
        <f ca="1">IF(TableTransactions[[#This Row],[Stock balance backorders]]&lt;0,
0,
TableTransactions[[#This Row],[Stock balance backorders]]
)</f>
        <v>89</v>
      </c>
      <c r="L78" s="8" t="str">
        <f>VLOOKUP(TableTransactions[[#This Row],[Material]],TableStockBalance[],
MATCH(TableStockBalance[[#Headers],[Supplier name]],TableStockBalance[#Headers],0),
0)</f>
        <v>Direct Cable Solutions Ltd.</v>
      </c>
    </row>
    <row r="79" spans="1:12" x14ac:dyDescent="0.25">
      <c r="A79">
        <v>49042229</v>
      </c>
      <c r="B79">
        <v>10</v>
      </c>
      <c r="C79" t="s">
        <v>343</v>
      </c>
      <c r="D79" t="s">
        <v>48</v>
      </c>
      <c r="E79" t="s">
        <v>49</v>
      </c>
      <c r="F79" t="s">
        <v>323</v>
      </c>
      <c r="G79" s="1">
        <v>43640</v>
      </c>
      <c r="H79">
        <v>11</v>
      </c>
      <c r="I79" s="7">
        <f>IF(TableTransactions[[#This Row],[Order type]]=trackOrderType,
TableTransactions[[#This Row],[Transaction quantity]]*-1,
TableTransactions[[#This Row],[Transaction quantity]]
)</f>
        <v>-11</v>
      </c>
      <c r="J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</v>
      </c>
      <c r="K79" s="7">
        <f ca="1">IF(TableTransactions[[#This Row],[Stock balance backorders]]&lt;0,
0,
TableTransactions[[#This Row],[Stock balance backorders]]
)</f>
        <v>78</v>
      </c>
      <c r="L79" s="8" t="str">
        <f>VLOOKUP(TableTransactions[[#This Row],[Material]],TableStockBalance[],
MATCH(TableStockBalance[[#Headers],[Supplier name]],TableStockBalance[#Headers],0),
0)</f>
        <v>Direct Cable Solutions Ltd.</v>
      </c>
    </row>
    <row r="80" spans="1:12" x14ac:dyDescent="0.25">
      <c r="A80">
        <v>49042243</v>
      </c>
      <c r="B80">
        <v>10</v>
      </c>
      <c r="C80" t="s">
        <v>343</v>
      </c>
      <c r="D80" t="s">
        <v>48</v>
      </c>
      <c r="E80" t="s">
        <v>49</v>
      </c>
      <c r="F80" t="s">
        <v>314</v>
      </c>
      <c r="G80" s="1">
        <v>43642</v>
      </c>
      <c r="H80">
        <v>17</v>
      </c>
      <c r="I80" s="7">
        <f>IF(TableTransactions[[#This Row],[Order type]]=trackOrderType,
TableTransactions[[#This Row],[Transaction quantity]]*-1,
TableTransactions[[#This Row],[Transaction quantity]]
)</f>
        <v>-17</v>
      </c>
      <c r="J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</v>
      </c>
      <c r="K80" s="7">
        <f ca="1">IF(TableTransactions[[#This Row],[Stock balance backorders]]&lt;0,
0,
TableTransactions[[#This Row],[Stock balance backorders]]
)</f>
        <v>61</v>
      </c>
      <c r="L80" s="8" t="str">
        <f>VLOOKUP(TableTransactions[[#This Row],[Material]],TableStockBalance[],
MATCH(TableStockBalance[[#Headers],[Supplier name]],TableStockBalance[#Headers],0),
0)</f>
        <v>Direct Cable Solutions Ltd.</v>
      </c>
    </row>
    <row r="81" spans="1:12" x14ac:dyDescent="0.25">
      <c r="A81">
        <v>49042362</v>
      </c>
      <c r="B81">
        <v>20</v>
      </c>
      <c r="C81" t="s">
        <v>343</v>
      </c>
      <c r="D81" t="s">
        <v>48</v>
      </c>
      <c r="E81" t="s">
        <v>49</v>
      </c>
      <c r="F81" t="s">
        <v>319</v>
      </c>
      <c r="G81" s="1">
        <v>43651</v>
      </c>
      <c r="H81">
        <v>17</v>
      </c>
      <c r="I81" s="7">
        <f>IF(TableTransactions[[#This Row],[Order type]]=trackOrderType,
TableTransactions[[#This Row],[Transaction quantity]]*-1,
TableTransactions[[#This Row],[Transaction quantity]]
)</f>
        <v>-17</v>
      </c>
      <c r="J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</v>
      </c>
      <c r="K81" s="7">
        <f ca="1">IF(TableTransactions[[#This Row],[Stock balance backorders]]&lt;0,
0,
TableTransactions[[#This Row],[Stock balance backorders]]
)</f>
        <v>44</v>
      </c>
      <c r="L81" s="8" t="str">
        <f>VLOOKUP(TableTransactions[[#This Row],[Material]],TableStockBalance[],
MATCH(TableStockBalance[[#Headers],[Supplier name]],TableStockBalance[#Headers],0),
0)</f>
        <v>Direct Cable Solutions Ltd.</v>
      </c>
    </row>
    <row r="82" spans="1:12" x14ac:dyDescent="0.25">
      <c r="A82" s="4">
        <v>45057225</v>
      </c>
      <c r="B82" s="4">
        <v>10</v>
      </c>
      <c r="C82" s="4" t="s">
        <v>344</v>
      </c>
      <c r="D82" s="4" t="s">
        <v>48</v>
      </c>
      <c r="E82" s="4" t="s">
        <v>49</v>
      </c>
      <c r="F82" s="4" t="s">
        <v>26</v>
      </c>
      <c r="G82" s="5">
        <v>43655</v>
      </c>
      <c r="H82" s="4">
        <v>141</v>
      </c>
      <c r="I82" s="7">
        <f>IF(TableTransactions[[#This Row],[Order type]]=trackOrderType,
TableTransactions[[#This Row],[Transaction quantity]]*-1,
TableTransactions[[#This Row],[Transaction quantity]]
)</f>
        <v>141</v>
      </c>
      <c r="J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185</v>
      </c>
      <c r="K82" s="7">
        <f ca="1">IF(TableTransactions[[#This Row],[Stock balance backorders]]&lt;0,
0,
TableTransactions[[#This Row],[Stock balance backorders]]
)</f>
        <v>185</v>
      </c>
      <c r="L82" s="8" t="str">
        <f>VLOOKUP(TableTransactions[[#This Row],[Material]],TableStockBalance[],
MATCH(TableStockBalance[[#Headers],[Supplier name]],TableStockBalance[#Headers],0),
0)</f>
        <v>Direct Cable Solutions Ltd.</v>
      </c>
    </row>
    <row r="83" spans="1:12" x14ac:dyDescent="0.25">
      <c r="A83">
        <v>49042462</v>
      </c>
      <c r="B83">
        <v>10</v>
      </c>
      <c r="C83" t="s">
        <v>343</v>
      </c>
      <c r="D83" t="s">
        <v>48</v>
      </c>
      <c r="E83" t="s">
        <v>49</v>
      </c>
      <c r="F83" t="s">
        <v>317</v>
      </c>
      <c r="G83" s="1">
        <v>43662</v>
      </c>
      <c r="H83">
        <v>10</v>
      </c>
      <c r="I83" s="7">
        <f>IF(TableTransactions[[#This Row],[Order type]]=trackOrderType,
TableTransactions[[#This Row],[Transaction quantity]]*-1,
TableTransactions[[#This Row],[Transaction quantity]]
)</f>
        <v>-10</v>
      </c>
      <c r="J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175</v>
      </c>
      <c r="K83" s="7">
        <f ca="1">IF(TableTransactions[[#This Row],[Stock balance backorders]]&lt;0,
0,
TableTransactions[[#This Row],[Stock balance backorders]]
)</f>
        <v>175</v>
      </c>
      <c r="L83" s="8" t="str">
        <f>VLOOKUP(TableTransactions[[#This Row],[Material]],TableStockBalance[],
MATCH(TableStockBalance[[#Headers],[Supplier name]],TableStockBalance[#Headers],0),
0)</f>
        <v>Direct Cable Solutions Ltd.</v>
      </c>
    </row>
    <row r="84" spans="1:12" x14ac:dyDescent="0.25">
      <c r="A84">
        <v>49042545</v>
      </c>
      <c r="B84">
        <v>20</v>
      </c>
      <c r="C84" t="s">
        <v>343</v>
      </c>
      <c r="D84" t="s">
        <v>48</v>
      </c>
      <c r="E84" t="s">
        <v>49</v>
      </c>
      <c r="F84" t="s">
        <v>317</v>
      </c>
      <c r="G84" s="1">
        <v>43670</v>
      </c>
      <c r="H84">
        <v>2</v>
      </c>
      <c r="I84" s="7">
        <f>IF(TableTransactions[[#This Row],[Order type]]=trackOrderType,
TableTransactions[[#This Row],[Transaction quantity]]*-1,
TableTransactions[[#This Row],[Transaction quantity]]
)</f>
        <v>-2</v>
      </c>
      <c r="J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173</v>
      </c>
      <c r="K84" s="7">
        <f ca="1">IF(TableTransactions[[#This Row],[Stock balance backorders]]&lt;0,
0,
TableTransactions[[#This Row],[Stock balance backorders]]
)</f>
        <v>173</v>
      </c>
      <c r="L84" s="8" t="str">
        <f>VLOOKUP(TableTransactions[[#This Row],[Material]],TableStockBalance[],
MATCH(TableStockBalance[[#Headers],[Supplier name]],TableStockBalance[#Headers],0),
0)</f>
        <v>Direct Cable Solutions Ltd.</v>
      </c>
    </row>
    <row r="85" spans="1:12" x14ac:dyDescent="0.25">
      <c r="A85">
        <v>49042621</v>
      </c>
      <c r="B85">
        <v>10</v>
      </c>
      <c r="C85" t="s">
        <v>343</v>
      </c>
      <c r="D85" t="s">
        <v>48</v>
      </c>
      <c r="E85" t="s">
        <v>49</v>
      </c>
      <c r="F85" t="s">
        <v>323</v>
      </c>
      <c r="G85" s="1">
        <v>43677</v>
      </c>
      <c r="H85">
        <v>20</v>
      </c>
      <c r="I85" s="7">
        <f>IF(TableTransactions[[#This Row],[Order type]]=trackOrderType,
TableTransactions[[#This Row],[Transaction quantity]]*-1,
TableTransactions[[#This Row],[Transaction quantity]]
)</f>
        <v>-20</v>
      </c>
      <c r="J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153</v>
      </c>
      <c r="K85" s="7">
        <f ca="1">IF(TableTransactions[[#This Row],[Stock balance backorders]]&lt;0,
0,
TableTransactions[[#This Row],[Stock balance backorders]]
)</f>
        <v>153</v>
      </c>
      <c r="L85" s="8" t="str">
        <f>VLOOKUP(TableTransactions[[#This Row],[Material]],TableStockBalance[],
MATCH(TableStockBalance[[#Headers],[Supplier name]],TableStockBalance[#Headers],0),
0)</f>
        <v>Direct Cable Solutions Ltd.</v>
      </c>
    </row>
    <row r="86" spans="1:12" x14ac:dyDescent="0.25">
      <c r="A86">
        <v>49042629</v>
      </c>
      <c r="B86">
        <v>10</v>
      </c>
      <c r="C86" t="s">
        <v>343</v>
      </c>
      <c r="D86" t="s">
        <v>48</v>
      </c>
      <c r="E86" t="s">
        <v>49</v>
      </c>
      <c r="F86" t="s">
        <v>318</v>
      </c>
      <c r="G86" s="1">
        <v>43678</v>
      </c>
      <c r="H86">
        <v>8</v>
      </c>
      <c r="I86" s="7">
        <f>IF(TableTransactions[[#This Row],[Order type]]=trackOrderType,
TableTransactions[[#This Row],[Transaction quantity]]*-1,
TableTransactions[[#This Row],[Transaction quantity]]
)</f>
        <v>-8</v>
      </c>
      <c r="J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145</v>
      </c>
      <c r="K86" s="7">
        <f ca="1">IF(TableTransactions[[#This Row],[Stock balance backorders]]&lt;0,
0,
TableTransactions[[#This Row],[Stock balance backorders]]
)</f>
        <v>145</v>
      </c>
      <c r="L86" s="8" t="str">
        <f>VLOOKUP(TableTransactions[[#This Row],[Material]],TableStockBalance[],
MATCH(TableStockBalance[[#Headers],[Supplier name]],TableStockBalance[#Headers],0),
0)</f>
        <v>Direct Cable Solutions Ltd.</v>
      </c>
    </row>
    <row r="87" spans="1:12" x14ac:dyDescent="0.25">
      <c r="A87">
        <v>49042644</v>
      </c>
      <c r="B87">
        <v>10</v>
      </c>
      <c r="C87" t="s">
        <v>343</v>
      </c>
      <c r="D87" t="s">
        <v>48</v>
      </c>
      <c r="E87" t="s">
        <v>49</v>
      </c>
      <c r="F87" t="s">
        <v>319</v>
      </c>
      <c r="G87" s="1">
        <v>43679</v>
      </c>
      <c r="H87">
        <v>19</v>
      </c>
      <c r="I87" s="7">
        <f>IF(TableTransactions[[#This Row],[Order type]]=trackOrderType,
TableTransactions[[#This Row],[Transaction quantity]]*-1,
TableTransactions[[#This Row],[Transaction quantity]]
)</f>
        <v>-19</v>
      </c>
      <c r="J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126</v>
      </c>
      <c r="K87" s="7">
        <f ca="1">IF(TableTransactions[[#This Row],[Stock balance backorders]]&lt;0,
0,
TableTransactions[[#This Row],[Stock balance backorders]]
)</f>
        <v>126</v>
      </c>
      <c r="L87" s="8" t="str">
        <f>VLOOKUP(TableTransactions[[#This Row],[Material]],TableStockBalance[],
MATCH(TableStockBalance[[#Headers],[Supplier name]],TableStockBalance[#Headers],0),
0)</f>
        <v>Direct Cable Solutions Ltd.</v>
      </c>
    </row>
    <row r="88" spans="1:12" x14ac:dyDescent="0.25">
      <c r="A88">
        <v>49042658</v>
      </c>
      <c r="B88">
        <v>10</v>
      </c>
      <c r="C88" t="s">
        <v>343</v>
      </c>
      <c r="D88" t="s">
        <v>48</v>
      </c>
      <c r="E88" t="s">
        <v>49</v>
      </c>
      <c r="F88" t="s">
        <v>316</v>
      </c>
      <c r="G88" s="1">
        <v>43682</v>
      </c>
      <c r="H88">
        <v>15</v>
      </c>
      <c r="I88" s="7">
        <f>IF(TableTransactions[[#This Row],[Order type]]=trackOrderType,
TableTransactions[[#This Row],[Transaction quantity]]*-1,
TableTransactions[[#This Row],[Transaction quantity]]
)</f>
        <v>-15</v>
      </c>
      <c r="J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111</v>
      </c>
      <c r="K88" s="7">
        <f ca="1">IF(TableTransactions[[#This Row],[Stock balance backorders]]&lt;0,
0,
TableTransactions[[#This Row],[Stock balance backorders]]
)</f>
        <v>111</v>
      </c>
      <c r="L88" s="8" t="str">
        <f>VLOOKUP(TableTransactions[[#This Row],[Material]],TableStockBalance[],
MATCH(TableStockBalance[[#Headers],[Supplier name]],TableStockBalance[#Headers],0),
0)</f>
        <v>Direct Cable Solutions Ltd.</v>
      </c>
    </row>
    <row r="89" spans="1:12" x14ac:dyDescent="0.25">
      <c r="A89">
        <v>49042795</v>
      </c>
      <c r="B89">
        <v>20</v>
      </c>
      <c r="C89" t="s">
        <v>343</v>
      </c>
      <c r="D89" t="s">
        <v>48</v>
      </c>
      <c r="E89" t="s">
        <v>49</v>
      </c>
      <c r="F89" t="s">
        <v>317</v>
      </c>
      <c r="G89" s="1">
        <v>43693</v>
      </c>
      <c r="H89">
        <v>20</v>
      </c>
      <c r="I89" s="7">
        <f>IF(TableTransactions[[#This Row],[Order type]]=trackOrderType,
TableTransactions[[#This Row],[Transaction quantity]]*-1,
TableTransactions[[#This Row],[Transaction quantity]]
)</f>
        <v>-20</v>
      </c>
      <c r="J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</v>
      </c>
      <c r="K89" s="7">
        <f ca="1">IF(TableTransactions[[#This Row],[Stock balance backorders]]&lt;0,
0,
TableTransactions[[#This Row],[Stock balance backorders]]
)</f>
        <v>91</v>
      </c>
      <c r="L89" s="8" t="str">
        <f>VLOOKUP(TableTransactions[[#This Row],[Material]],TableStockBalance[],
MATCH(TableStockBalance[[#Headers],[Supplier name]],TableStockBalance[#Headers],0),
0)</f>
        <v>Direct Cable Solutions Ltd.</v>
      </c>
    </row>
    <row r="90" spans="1:12" x14ac:dyDescent="0.25">
      <c r="A90">
        <v>49042795</v>
      </c>
      <c r="B90">
        <v>30</v>
      </c>
      <c r="C90" t="s">
        <v>343</v>
      </c>
      <c r="D90" t="s">
        <v>48</v>
      </c>
      <c r="E90" t="s">
        <v>49</v>
      </c>
      <c r="F90" t="s">
        <v>317</v>
      </c>
      <c r="G90" s="1">
        <v>43693</v>
      </c>
      <c r="H90">
        <v>10</v>
      </c>
      <c r="I90" s="7">
        <f>IF(TableTransactions[[#This Row],[Order type]]=trackOrderType,
TableTransactions[[#This Row],[Transaction quantity]]*-1,
TableTransactions[[#This Row],[Transaction quantity]]
)</f>
        <v>-10</v>
      </c>
      <c r="J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81</v>
      </c>
      <c r="K90" s="7">
        <f ca="1">IF(TableTransactions[[#This Row],[Stock balance backorders]]&lt;0,
0,
TableTransactions[[#This Row],[Stock balance backorders]]
)</f>
        <v>81</v>
      </c>
      <c r="L90" s="8" t="str">
        <f>VLOOKUP(TableTransactions[[#This Row],[Material]],TableStockBalance[],
MATCH(TableStockBalance[[#Headers],[Supplier name]],TableStockBalance[#Headers],0),
0)</f>
        <v>Direct Cable Solutions Ltd.</v>
      </c>
    </row>
    <row r="91" spans="1:12" x14ac:dyDescent="0.25">
      <c r="A91">
        <v>49042795</v>
      </c>
      <c r="B91">
        <v>40</v>
      </c>
      <c r="C91" t="s">
        <v>343</v>
      </c>
      <c r="D91" t="s">
        <v>48</v>
      </c>
      <c r="E91" t="s">
        <v>49</v>
      </c>
      <c r="F91" t="s">
        <v>317</v>
      </c>
      <c r="G91" s="1">
        <v>43693</v>
      </c>
      <c r="H91">
        <v>14</v>
      </c>
      <c r="I91" s="7">
        <f>IF(TableTransactions[[#This Row],[Order type]]=trackOrderType,
TableTransactions[[#This Row],[Transaction quantity]]*-1,
TableTransactions[[#This Row],[Transaction quantity]]
)</f>
        <v>-14</v>
      </c>
      <c r="J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</v>
      </c>
      <c r="K91" s="7">
        <f ca="1">IF(TableTransactions[[#This Row],[Stock balance backorders]]&lt;0,
0,
TableTransactions[[#This Row],[Stock balance backorders]]
)</f>
        <v>67</v>
      </c>
      <c r="L91" s="8" t="str">
        <f>VLOOKUP(TableTransactions[[#This Row],[Material]],TableStockBalance[],
MATCH(TableStockBalance[[#Headers],[Supplier name]],TableStockBalance[#Headers],0),
0)</f>
        <v>Direct Cable Solutions Ltd.</v>
      </c>
    </row>
    <row r="92" spans="1:12" x14ac:dyDescent="0.25">
      <c r="A92">
        <v>49043026</v>
      </c>
      <c r="B92">
        <v>10</v>
      </c>
      <c r="C92" t="s">
        <v>343</v>
      </c>
      <c r="D92" t="s">
        <v>48</v>
      </c>
      <c r="E92" t="s">
        <v>49</v>
      </c>
      <c r="F92" t="s">
        <v>318</v>
      </c>
      <c r="G92" s="1">
        <v>43714</v>
      </c>
      <c r="H92">
        <v>7</v>
      </c>
      <c r="I92" s="7">
        <f>IF(TableTransactions[[#This Row],[Order type]]=trackOrderType,
TableTransactions[[#This Row],[Transaction quantity]]*-1,
TableTransactions[[#This Row],[Transaction quantity]]
)</f>
        <v>-7</v>
      </c>
      <c r="J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</v>
      </c>
      <c r="K92" s="7">
        <f ca="1">IF(TableTransactions[[#This Row],[Stock balance backorders]]&lt;0,
0,
TableTransactions[[#This Row],[Stock balance backorders]]
)</f>
        <v>60</v>
      </c>
      <c r="L92" s="8" t="str">
        <f>VLOOKUP(TableTransactions[[#This Row],[Material]],TableStockBalance[],
MATCH(TableStockBalance[[#Headers],[Supplier name]],TableStockBalance[#Headers],0),
0)</f>
        <v>Direct Cable Solutions Ltd.</v>
      </c>
    </row>
    <row r="93" spans="1:12" x14ac:dyDescent="0.25">
      <c r="A93">
        <v>49043098</v>
      </c>
      <c r="B93">
        <v>10</v>
      </c>
      <c r="C93" t="s">
        <v>343</v>
      </c>
      <c r="D93" t="s">
        <v>48</v>
      </c>
      <c r="E93" t="s">
        <v>49</v>
      </c>
      <c r="F93" t="s">
        <v>317</v>
      </c>
      <c r="G93" s="1">
        <v>43721</v>
      </c>
      <c r="H93">
        <v>19</v>
      </c>
      <c r="I93" s="7">
        <f>IF(TableTransactions[[#This Row],[Order type]]=trackOrderType,
TableTransactions[[#This Row],[Transaction quantity]]*-1,
TableTransactions[[#This Row],[Transaction quantity]]
)</f>
        <v>-19</v>
      </c>
      <c r="J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</v>
      </c>
      <c r="K93" s="7">
        <f ca="1">IF(TableTransactions[[#This Row],[Stock balance backorders]]&lt;0,
0,
TableTransactions[[#This Row],[Stock balance backorders]]
)</f>
        <v>41</v>
      </c>
      <c r="L93" s="8" t="str">
        <f>VLOOKUP(TableTransactions[[#This Row],[Material]],TableStockBalance[],
MATCH(TableStockBalance[[#Headers],[Supplier name]],TableStockBalance[#Headers],0),
0)</f>
        <v>Direct Cable Solutions Ltd.</v>
      </c>
    </row>
    <row r="94" spans="1:12" x14ac:dyDescent="0.25">
      <c r="A94">
        <v>49043203</v>
      </c>
      <c r="B94">
        <v>10</v>
      </c>
      <c r="C94" t="s">
        <v>343</v>
      </c>
      <c r="D94" t="s">
        <v>48</v>
      </c>
      <c r="E94" t="s">
        <v>49</v>
      </c>
      <c r="F94" t="s">
        <v>325</v>
      </c>
      <c r="G94" s="1">
        <v>43732</v>
      </c>
      <c r="H94">
        <v>7</v>
      </c>
      <c r="I94" s="7">
        <f>IF(TableTransactions[[#This Row],[Order type]]=trackOrderType,
TableTransactions[[#This Row],[Transaction quantity]]*-1,
TableTransactions[[#This Row],[Transaction quantity]]
)</f>
        <v>-7</v>
      </c>
      <c r="J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</v>
      </c>
      <c r="K94" s="7">
        <f ca="1">IF(TableTransactions[[#This Row],[Stock balance backorders]]&lt;0,
0,
TableTransactions[[#This Row],[Stock balance backorders]]
)</f>
        <v>34</v>
      </c>
      <c r="L94" s="8" t="str">
        <f>VLOOKUP(TableTransactions[[#This Row],[Material]],TableStockBalance[],
MATCH(TableStockBalance[[#Headers],[Supplier name]],TableStockBalance[#Headers],0),
0)</f>
        <v>Direct Cable Solutions Ltd.</v>
      </c>
    </row>
    <row r="95" spans="1:12" x14ac:dyDescent="0.25">
      <c r="A95" s="4">
        <v>45057367</v>
      </c>
      <c r="B95" s="4">
        <v>10</v>
      </c>
      <c r="C95" s="4" t="s">
        <v>344</v>
      </c>
      <c r="D95" s="4" t="s">
        <v>48</v>
      </c>
      <c r="E95" s="4" t="s">
        <v>49</v>
      </c>
      <c r="F95" s="4" t="s">
        <v>26</v>
      </c>
      <c r="G95" s="5">
        <v>43733</v>
      </c>
      <c r="H95" s="4">
        <v>47</v>
      </c>
      <c r="I95" s="7">
        <f>IF(TableTransactions[[#This Row],[Order type]]=trackOrderType,
TableTransactions[[#This Row],[Transaction quantity]]*-1,
TableTransactions[[#This Row],[Transaction quantity]]
)</f>
        <v>47</v>
      </c>
      <c r="J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81</v>
      </c>
      <c r="K95" s="7">
        <f ca="1">IF(TableTransactions[[#This Row],[Stock balance backorders]]&lt;0,
0,
TableTransactions[[#This Row],[Stock balance backorders]]
)</f>
        <v>81</v>
      </c>
      <c r="L95" s="8" t="str">
        <f>VLOOKUP(TableTransactions[[#This Row],[Material]],TableStockBalance[],
MATCH(TableStockBalance[[#Headers],[Supplier name]],TableStockBalance[#Headers],0),
0)</f>
        <v>Direct Cable Solutions Ltd.</v>
      </c>
    </row>
    <row r="96" spans="1:12" x14ac:dyDescent="0.25">
      <c r="A96">
        <v>49043311</v>
      </c>
      <c r="B96">
        <v>10</v>
      </c>
      <c r="C96" t="s">
        <v>343</v>
      </c>
      <c r="D96" t="s">
        <v>48</v>
      </c>
      <c r="E96" t="s">
        <v>49</v>
      </c>
      <c r="F96" t="s">
        <v>313</v>
      </c>
      <c r="G96" s="1">
        <v>43742</v>
      </c>
      <c r="H96">
        <v>14</v>
      </c>
      <c r="I96" s="7">
        <f>IF(TableTransactions[[#This Row],[Order type]]=trackOrderType,
TableTransactions[[#This Row],[Transaction quantity]]*-1,
TableTransactions[[#This Row],[Transaction quantity]]
)</f>
        <v>-14</v>
      </c>
      <c r="J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</v>
      </c>
      <c r="K96" s="7">
        <f ca="1">IF(TableTransactions[[#This Row],[Stock balance backorders]]&lt;0,
0,
TableTransactions[[#This Row],[Stock balance backorders]]
)</f>
        <v>67</v>
      </c>
      <c r="L96" s="8" t="str">
        <f>VLOOKUP(TableTransactions[[#This Row],[Material]],TableStockBalance[],
MATCH(TableStockBalance[[#Headers],[Supplier name]],TableStockBalance[#Headers],0),
0)</f>
        <v>Direct Cable Solutions Ltd.</v>
      </c>
    </row>
    <row r="97" spans="1:12" x14ac:dyDescent="0.25">
      <c r="A97">
        <v>49043489</v>
      </c>
      <c r="B97">
        <v>10</v>
      </c>
      <c r="C97" t="s">
        <v>343</v>
      </c>
      <c r="D97" t="s">
        <v>48</v>
      </c>
      <c r="E97" t="s">
        <v>49</v>
      </c>
      <c r="F97" t="s">
        <v>318</v>
      </c>
      <c r="G97" s="1">
        <v>43756</v>
      </c>
      <c r="H97">
        <v>10</v>
      </c>
      <c r="I97" s="7">
        <f>IF(TableTransactions[[#This Row],[Order type]]=trackOrderType,
TableTransactions[[#This Row],[Transaction quantity]]*-1,
TableTransactions[[#This Row],[Transaction quantity]]
)</f>
        <v>-10</v>
      </c>
      <c r="J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</v>
      </c>
      <c r="K97" s="7">
        <f ca="1">IF(TableTransactions[[#This Row],[Stock balance backorders]]&lt;0,
0,
TableTransactions[[#This Row],[Stock balance backorders]]
)</f>
        <v>57</v>
      </c>
      <c r="L97" s="8" t="str">
        <f>VLOOKUP(TableTransactions[[#This Row],[Material]],TableStockBalance[],
MATCH(TableStockBalance[[#Headers],[Supplier name]],TableStockBalance[#Headers],0),
0)</f>
        <v>Direct Cable Solutions Ltd.</v>
      </c>
    </row>
    <row r="98" spans="1:12" x14ac:dyDescent="0.25">
      <c r="A98" s="4">
        <v>45057522</v>
      </c>
      <c r="B98" s="4">
        <v>10</v>
      </c>
      <c r="C98" s="4" t="s">
        <v>344</v>
      </c>
      <c r="D98" s="4" t="s">
        <v>48</v>
      </c>
      <c r="E98" s="4" t="s">
        <v>49</v>
      </c>
      <c r="F98" s="4" t="s">
        <v>26</v>
      </c>
      <c r="G98" s="5">
        <v>43776</v>
      </c>
      <c r="H98" s="4">
        <v>1</v>
      </c>
      <c r="I98" s="7">
        <f>IF(TableTransactions[[#This Row],[Order type]]=trackOrderType,
TableTransactions[[#This Row],[Transaction quantity]]*-1,
TableTransactions[[#This Row],[Transaction quantity]]
)</f>
        <v>1</v>
      </c>
      <c r="J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</v>
      </c>
      <c r="K98" s="7">
        <f ca="1">IF(TableTransactions[[#This Row],[Stock balance backorders]]&lt;0,
0,
TableTransactions[[#This Row],[Stock balance backorders]]
)</f>
        <v>58</v>
      </c>
      <c r="L98" s="8" t="str">
        <f>VLOOKUP(TableTransactions[[#This Row],[Material]],TableStockBalance[],
MATCH(TableStockBalance[[#Headers],[Supplier name]],TableStockBalance[#Headers],0),
0)</f>
        <v>Direct Cable Solutions Ltd.</v>
      </c>
    </row>
    <row r="99" spans="1:12" x14ac:dyDescent="0.25">
      <c r="A99">
        <v>49043731</v>
      </c>
      <c r="B99">
        <v>10</v>
      </c>
      <c r="C99" t="s">
        <v>343</v>
      </c>
      <c r="D99" t="s">
        <v>48</v>
      </c>
      <c r="E99" t="s">
        <v>49</v>
      </c>
      <c r="F99" t="s">
        <v>317</v>
      </c>
      <c r="G99" s="1">
        <v>43780</v>
      </c>
      <c r="H99">
        <v>10</v>
      </c>
      <c r="I99" s="7">
        <f>IF(TableTransactions[[#This Row],[Order type]]=trackOrderType,
TableTransactions[[#This Row],[Transaction quantity]]*-1,
TableTransactions[[#This Row],[Transaction quantity]]
)</f>
        <v>-10</v>
      </c>
      <c r="J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</v>
      </c>
      <c r="K99" s="7">
        <f ca="1">IF(TableTransactions[[#This Row],[Stock balance backorders]]&lt;0,
0,
TableTransactions[[#This Row],[Stock balance backorders]]
)</f>
        <v>48</v>
      </c>
      <c r="L99" s="8" t="str">
        <f>VLOOKUP(TableTransactions[[#This Row],[Material]],TableStockBalance[],
MATCH(TableStockBalance[[#Headers],[Supplier name]],TableStockBalance[#Headers],0),
0)</f>
        <v>Direct Cable Solutions Ltd.</v>
      </c>
    </row>
    <row r="100" spans="1:12" x14ac:dyDescent="0.25">
      <c r="A100">
        <v>49043803</v>
      </c>
      <c r="B100">
        <v>10</v>
      </c>
      <c r="C100" t="s">
        <v>343</v>
      </c>
      <c r="D100" t="s">
        <v>48</v>
      </c>
      <c r="E100" t="s">
        <v>49</v>
      </c>
      <c r="F100" t="s">
        <v>313</v>
      </c>
      <c r="G100" s="1">
        <v>43787</v>
      </c>
      <c r="H100">
        <v>13</v>
      </c>
      <c r="I100" s="7">
        <f>IF(TableTransactions[[#This Row],[Order type]]=trackOrderType,
TableTransactions[[#This Row],[Transaction quantity]]*-1,
TableTransactions[[#This Row],[Transaction quantity]]
)</f>
        <v>-13</v>
      </c>
      <c r="J1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</v>
      </c>
      <c r="K100" s="7">
        <f ca="1">IF(TableTransactions[[#This Row],[Stock balance backorders]]&lt;0,
0,
TableTransactions[[#This Row],[Stock balance backorders]]
)</f>
        <v>35</v>
      </c>
      <c r="L100" s="8" t="str">
        <f>VLOOKUP(TableTransactions[[#This Row],[Material]],TableStockBalance[],
MATCH(TableStockBalance[[#Headers],[Supplier name]],TableStockBalance[#Headers],0),
0)</f>
        <v>Direct Cable Solutions Ltd.</v>
      </c>
    </row>
    <row r="101" spans="1:12" x14ac:dyDescent="0.25">
      <c r="A101">
        <v>49043843</v>
      </c>
      <c r="B101">
        <v>10</v>
      </c>
      <c r="C101" t="s">
        <v>343</v>
      </c>
      <c r="D101" t="s">
        <v>48</v>
      </c>
      <c r="E101" t="s">
        <v>49</v>
      </c>
      <c r="F101" t="s">
        <v>318</v>
      </c>
      <c r="G101" s="1">
        <v>43789</v>
      </c>
      <c r="H101">
        <v>14</v>
      </c>
      <c r="I101" s="7">
        <f>IF(TableTransactions[[#This Row],[Order type]]=trackOrderType,
TableTransactions[[#This Row],[Transaction quantity]]*-1,
TableTransactions[[#This Row],[Transaction quantity]]
)</f>
        <v>-14</v>
      </c>
      <c r="J1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101" s="7">
        <f ca="1">IF(TableTransactions[[#This Row],[Stock balance backorders]]&lt;0,
0,
TableTransactions[[#This Row],[Stock balance backorders]]
)</f>
        <v>21</v>
      </c>
      <c r="L101" s="8" t="str">
        <f>VLOOKUP(TableTransactions[[#This Row],[Material]],TableStockBalance[],
MATCH(TableStockBalance[[#Headers],[Supplier name]],TableStockBalance[#Headers],0),
0)</f>
        <v>Direct Cable Solutions Ltd.</v>
      </c>
    </row>
    <row r="102" spans="1:12" x14ac:dyDescent="0.25">
      <c r="A102">
        <v>49043860</v>
      </c>
      <c r="B102">
        <v>10</v>
      </c>
      <c r="C102" t="s">
        <v>343</v>
      </c>
      <c r="D102" t="s">
        <v>48</v>
      </c>
      <c r="E102" t="s">
        <v>49</v>
      </c>
      <c r="F102" t="s">
        <v>314</v>
      </c>
      <c r="G102" s="1">
        <v>43791</v>
      </c>
      <c r="H102">
        <v>15</v>
      </c>
      <c r="I102" s="7">
        <f>IF(TableTransactions[[#This Row],[Order type]]=trackOrderType,
TableTransactions[[#This Row],[Transaction quantity]]*-1,
TableTransactions[[#This Row],[Transaction quantity]]
)</f>
        <v>-15</v>
      </c>
      <c r="J1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102" s="7">
        <f ca="1">IF(TableTransactions[[#This Row],[Stock balance backorders]]&lt;0,
0,
TableTransactions[[#This Row],[Stock balance backorders]]
)</f>
        <v>6</v>
      </c>
      <c r="L102" s="8" t="str">
        <f>VLOOKUP(TableTransactions[[#This Row],[Material]],TableStockBalance[],
MATCH(TableStockBalance[[#Headers],[Supplier name]],TableStockBalance[#Headers],0),
0)</f>
        <v>Direct Cable Solutions Ltd.</v>
      </c>
    </row>
    <row r="103" spans="1:12" x14ac:dyDescent="0.25">
      <c r="A103">
        <v>49043924</v>
      </c>
      <c r="B103">
        <v>10</v>
      </c>
      <c r="C103" t="s">
        <v>343</v>
      </c>
      <c r="D103" t="s">
        <v>48</v>
      </c>
      <c r="E103" t="s">
        <v>49</v>
      </c>
      <c r="F103" t="s">
        <v>319</v>
      </c>
      <c r="G103" s="1">
        <v>43796</v>
      </c>
      <c r="H103">
        <v>10</v>
      </c>
      <c r="I103" s="7">
        <f>IF(TableTransactions[[#This Row],[Order type]]=trackOrderType,
TableTransactions[[#This Row],[Transaction quantity]]*-1,
TableTransactions[[#This Row],[Transaction quantity]]
)</f>
        <v>-10</v>
      </c>
      <c r="J1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</v>
      </c>
      <c r="K103" s="7">
        <f ca="1">IF(TableTransactions[[#This Row],[Stock balance backorders]]&lt;0,
0,
TableTransactions[[#This Row],[Stock balance backorders]]
)</f>
        <v>0</v>
      </c>
      <c r="L103" s="8" t="str">
        <f>VLOOKUP(TableTransactions[[#This Row],[Material]],TableStockBalance[],
MATCH(TableStockBalance[[#Headers],[Supplier name]],TableStockBalance[#Headers],0),
0)</f>
        <v>Direct Cable Solutions Ltd.</v>
      </c>
    </row>
    <row r="104" spans="1:12" x14ac:dyDescent="0.25">
      <c r="A104">
        <v>49043954</v>
      </c>
      <c r="B104">
        <v>10</v>
      </c>
      <c r="C104" t="s">
        <v>343</v>
      </c>
      <c r="D104" t="s">
        <v>48</v>
      </c>
      <c r="E104" t="s">
        <v>49</v>
      </c>
      <c r="F104" t="s">
        <v>316</v>
      </c>
      <c r="G104" s="1">
        <v>43798</v>
      </c>
      <c r="H104">
        <v>18</v>
      </c>
      <c r="I104" s="7">
        <f>IF(TableTransactions[[#This Row],[Order type]]=trackOrderType,
TableTransactions[[#This Row],[Transaction quantity]]*-1,
TableTransactions[[#This Row],[Transaction quantity]]
)</f>
        <v>-18</v>
      </c>
      <c r="J1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-22</v>
      </c>
      <c r="K104" s="7">
        <f ca="1">IF(TableTransactions[[#This Row],[Stock balance backorders]]&lt;0,
0,
TableTransactions[[#This Row],[Stock balance backorders]]
)</f>
        <v>0</v>
      </c>
      <c r="L104" s="8" t="str">
        <f>VLOOKUP(TableTransactions[[#This Row],[Material]],TableStockBalance[],
MATCH(TableStockBalance[[#Headers],[Supplier name]],TableStockBalance[#Headers],0),
0)</f>
        <v>Direct Cable Solutions Ltd.</v>
      </c>
    </row>
    <row r="105" spans="1:12" x14ac:dyDescent="0.25">
      <c r="A105">
        <v>49043964</v>
      </c>
      <c r="B105">
        <v>10</v>
      </c>
      <c r="C105" t="s">
        <v>343</v>
      </c>
      <c r="D105" t="s">
        <v>48</v>
      </c>
      <c r="E105" t="s">
        <v>49</v>
      </c>
      <c r="F105" t="s">
        <v>315</v>
      </c>
      <c r="G105" s="1">
        <v>43798</v>
      </c>
      <c r="H105">
        <v>19</v>
      </c>
      <c r="I105" s="7">
        <f>IF(TableTransactions[[#This Row],[Order type]]=trackOrderType,
TableTransactions[[#This Row],[Transaction quantity]]*-1,
TableTransactions[[#This Row],[Transaction quantity]]
)</f>
        <v>-19</v>
      </c>
      <c r="J1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-41</v>
      </c>
      <c r="K105" s="7">
        <f ca="1">IF(TableTransactions[[#This Row],[Stock balance backorders]]&lt;0,
0,
TableTransactions[[#This Row],[Stock balance backorders]]
)</f>
        <v>0</v>
      </c>
      <c r="L105" s="8" t="str">
        <f>VLOOKUP(TableTransactions[[#This Row],[Material]],TableStockBalance[],
MATCH(TableStockBalance[[#Headers],[Supplier name]],TableStockBalance[#Headers],0),
0)</f>
        <v>Direct Cable Solutions Ltd.</v>
      </c>
    </row>
    <row r="106" spans="1:12" x14ac:dyDescent="0.25">
      <c r="A106">
        <v>49044074</v>
      </c>
      <c r="B106">
        <v>10</v>
      </c>
      <c r="C106" t="s">
        <v>343</v>
      </c>
      <c r="D106" t="s">
        <v>48</v>
      </c>
      <c r="E106" t="s">
        <v>49</v>
      </c>
      <c r="F106" t="s">
        <v>320</v>
      </c>
      <c r="G106" s="1">
        <v>43810</v>
      </c>
      <c r="H106">
        <v>11</v>
      </c>
      <c r="I106" s="7">
        <f>IF(TableTransactions[[#This Row],[Order type]]=trackOrderType,
TableTransactions[[#This Row],[Transaction quantity]]*-1,
TableTransactions[[#This Row],[Transaction quantity]]
)</f>
        <v>-11</v>
      </c>
      <c r="J1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-52</v>
      </c>
      <c r="K106" s="7">
        <f ca="1">IF(TableTransactions[[#This Row],[Stock balance backorders]]&lt;0,
0,
TableTransactions[[#This Row],[Stock balance backorders]]
)</f>
        <v>0</v>
      </c>
      <c r="L106" s="8" t="str">
        <f>VLOOKUP(TableTransactions[[#This Row],[Material]],TableStockBalance[],
MATCH(TableStockBalance[[#Headers],[Supplier name]],TableStockBalance[#Headers],0),
0)</f>
        <v>Direct Cable Solutions Ltd.</v>
      </c>
    </row>
    <row r="107" spans="1:12" x14ac:dyDescent="0.25">
      <c r="A107">
        <v>49044127</v>
      </c>
      <c r="B107">
        <v>10</v>
      </c>
      <c r="C107" t="s">
        <v>343</v>
      </c>
      <c r="D107" t="s">
        <v>48</v>
      </c>
      <c r="E107" t="s">
        <v>49</v>
      </c>
      <c r="F107" t="s">
        <v>319</v>
      </c>
      <c r="G107" s="1">
        <v>43815</v>
      </c>
      <c r="H107">
        <v>6</v>
      </c>
      <c r="I107" s="7">
        <f>IF(TableTransactions[[#This Row],[Order type]]=trackOrderType,
TableTransactions[[#This Row],[Transaction quantity]]*-1,
TableTransactions[[#This Row],[Transaction quantity]]
)</f>
        <v>-6</v>
      </c>
      <c r="J1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-58</v>
      </c>
      <c r="K107" s="7">
        <f ca="1">IF(TableTransactions[[#This Row],[Stock balance backorders]]&lt;0,
0,
TableTransactions[[#This Row],[Stock balance backorders]]
)</f>
        <v>0</v>
      </c>
      <c r="L107" s="8" t="str">
        <f>VLOOKUP(TableTransactions[[#This Row],[Material]],TableStockBalance[],
MATCH(TableStockBalance[[#Headers],[Supplier name]],TableStockBalance[#Headers],0),
0)</f>
        <v>Direct Cable Solutions Ltd.</v>
      </c>
    </row>
    <row r="108" spans="1:12" x14ac:dyDescent="0.25">
      <c r="A108" s="4">
        <v>45057602</v>
      </c>
      <c r="B108" s="4">
        <v>10</v>
      </c>
      <c r="C108" s="4" t="s">
        <v>344</v>
      </c>
      <c r="D108" s="4" t="s">
        <v>48</v>
      </c>
      <c r="E108" s="4" t="s">
        <v>49</v>
      </c>
      <c r="F108" s="4" t="s">
        <v>26</v>
      </c>
      <c r="G108" s="5">
        <v>43816</v>
      </c>
      <c r="H108" s="4">
        <v>75</v>
      </c>
      <c r="I108" s="7">
        <f>IF(TableTransactions[[#This Row],[Order type]]=trackOrderType,
TableTransactions[[#This Row],[Transaction quantity]]*-1,
TableTransactions[[#This Row],[Transaction quantity]]
)</f>
        <v>75</v>
      </c>
      <c r="J1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108" s="7">
        <f ca="1">IF(TableTransactions[[#This Row],[Stock balance backorders]]&lt;0,
0,
TableTransactions[[#This Row],[Stock balance backorders]]
)</f>
        <v>17</v>
      </c>
      <c r="L108" s="8" t="str">
        <f>VLOOKUP(TableTransactions[[#This Row],[Material]],TableStockBalance[],
MATCH(TableStockBalance[[#Headers],[Supplier name]],TableStockBalance[#Headers],0),
0)</f>
        <v>Direct Cable Solutions Ltd.</v>
      </c>
    </row>
    <row r="109" spans="1:12" x14ac:dyDescent="0.25">
      <c r="A109">
        <v>49044166</v>
      </c>
      <c r="B109">
        <v>10</v>
      </c>
      <c r="C109" t="s">
        <v>343</v>
      </c>
      <c r="D109" t="s">
        <v>48</v>
      </c>
      <c r="E109" t="s">
        <v>49</v>
      </c>
      <c r="F109" t="s">
        <v>318</v>
      </c>
      <c r="G109" s="1">
        <v>43818</v>
      </c>
      <c r="H109">
        <v>11</v>
      </c>
      <c r="I109" s="7">
        <f>IF(TableTransactions[[#This Row],[Order type]]=trackOrderType,
TableTransactions[[#This Row],[Transaction quantity]]*-1,
TableTransactions[[#This Row],[Transaction quantity]]
)</f>
        <v>-11</v>
      </c>
      <c r="J1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109" s="7">
        <f ca="1">IF(TableTransactions[[#This Row],[Stock balance backorders]]&lt;0,
0,
TableTransactions[[#This Row],[Stock balance backorders]]
)</f>
        <v>6</v>
      </c>
      <c r="L109" s="8" t="str">
        <f>VLOOKUP(TableTransactions[[#This Row],[Material]],TableStockBalance[],
MATCH(TableStockBalance[[#Headers],[Supplier name]],TableStockBalance[#Headers],0),
0)</f>
        <v>Direct Cable Solutions Ltd.</v>
      </c>
    </row>
    <row r="110" spans="1:12" x14ac:dyDescent="0.25">
      <c r="A110">
        <v>49040338</v>
      </c>
      <c r="B110">
        <v>10</v>
      </c>
      <c r="C110" t="s">
        <v>343</v>
      </c>
      <c r="D110" t="s">
        <v>43</v>
      </c>
      <c r="E110" t="s">
        <v>44</v>
      </c>
      <c r="F110" t="s">
        <v>314</v>
      </c>
      <c r="G110" s="1">
        <v>43468</v>
      </c>
      <c r="H110">
        <v>16</v>
      </c>
      <c r="I110" s="7">
        <f>IF(TableTransactions[[#This Row],[Order type]]=trackOrderType,
TableTransactions[[#This Row],[Transaction quantity]]*-1,
TableTransactions[[#This Row],[Transaction quantity]]
)</f>
        <v>-16</v>
      </c>
      <c r="J1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</v>
      </c>
      <c r="K110" s="7">
        <f ca="1">IF(TableTransactions[[#This Row],[Stock balance backorders]]&lt;0,
0,
TableTransactions[[#This Row],[Stock balance backorders]]
)</f>
        <v>68</v>
      </c>
      <c r="L110" s="8" t="str">
        <f>VLOOKUP(TableTransactions[[#This Row],[Material]],TableStockBalance[],
MATCH(TableStockBalance[[#Headers],[Supplier name]],TableStockBalance[#Headers],0),
0)</f>
        <v>Cabular AB</v>
      </c>
    </row>
    <row r="111" spans="1:12" x14ac:dyDescent="0.25">
      <c r="A111">
        <v>49040481</v>
      </c>
      <c r="B111">
        <v>10</v>
      </c>
      <c r="C111" t="s">
        <v>343</v>
      </c>
      <c r="D111" t="s">
        <v>43</v>
      </c>
      <c r="E111" t="s">
        <v>44</v>
      </c>
      <c r="F111" t="s">
        <v>316</v>
      </c>
      <c r="G111" s="1">
        <v>43481</v>
      </c>
      <c r="H111">
        <v>6</v>
      </c>
      <c r="I111" s="7">
        <f>IF(TableTransactions[[#This Row],[Order type]]=trackOrderType,
TableTransactions[[#This Row],[Transaction quantity]]*-1,
TableTransactions[[#This Row],[Transaction quantity]]
)</f>
        <v>-6</v>
      </c>
      <c r="J1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</v>
      </c>
      <c r="K111" s="7">
        <f ca="1">IF(TableTransactions[[#This Row],[Stock balance backorders]]&lt;0,
0,
TableTransactions[[#This Row],[Stock balance backorders]]
)</f>
        <v>62</v>
      </c>
      <c r="L111" s="8" t="str">
        <f>VLOOKUP(TableTransactions[[#This Row],[Material]],TableStockBalance[],
MATCH(TableStockBalance[[#Headers],[Supplier name]],TableStockBalance[#Headers],0),
0)</f>
        <v>Cabular AB</v>
      </c>
    </row>
    <row r="112" spans="1:12" x14ac:dyDescent="0.25">
      <c r="A112">
        <v>49040682</v>
      </c>
      <c r="B112">
        <v>10</v>
      </c>
      <c r="C112" t="s">
        <v>343</v>
      </c>
      <c r="D112" t="s">
        <v>43</v>
      </c>
      <c r="E112" t="s">
        <v>44</v>
      </c>
      <c r="F112" t="s">
        <v>313</v>
      </c>
      <c r="G112" s="1">
        <v>43500</v>
      </c>
      <c r="H112">
        <v>12</v>
      </c>
      <c r="I112" s="7">
        <f>IF(TableTransactions[[#This Row],[Order type]]=trackOrderType,
TableTransactions[[#This Row],[Transaction quantity]]*-1,
TableTransactions[[#This Row],[Transaction quantity]]
)</f>
        <v>-12</v>
      </c>
      <c r="J1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</v>
      </c>
      <c r="K112" s="7">
        <f ca="1">IF(TableTransactions[[#This Row],[Stock balance backorders]]&lt;0,
0,
TableTransactions[[#This Row],[Stock balance backorders]]
)</f>
        <v>50</v>
      </c>
      <c r="L112" s="8" t="str">
        <f>VLOOKUP(TableTransactions[[#This Row],[Material]],TableStockBalance[],
MATCH(TableStockBalance[[#Headers],[Supplier name]],TableStockBalance[#Headers],0),
0)</f>
        <v>Cabular AB</v>
      </c>
    </row>
    <row r="113" spans="1:12" x14ac:dyDescent="0.25">
      <c r="A113">
        <v>49040943</v>
      </c>
      <c r="B113">
        <v>10</v>
      </c>
      <c r="C113" t="s">
        <v>343</v>
      </c>
      <c r="D113" t="s">
        <v>43</v>
      </c>
      <c r="E113" t="s">
        <v>44</v>
      </c>
      <c r="F113" t="s">
        <v>333</v>
      </c>
      <c r="G113" s="1">
        <v>43523</v>
      </c>
      <c r="H113">
        <v>11</v>
      </c>
      <c r="I113" s="7">
        <f>IF(TableTransactions[[#This Row],[Order type]]=trackOrderType,
TableTransactions[[#This Row],[Transaction quantity]]*-1,
TableTransactions[[#This Row],[Transaction quantity]]
)</f>
        <v>-11</v>
      </c>
      <c r="J1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</v>
      </c>
      <c r="K113" s="7">
        <f ca="1">IF(TableTransactions[[#This Row],[Stock balance backorders]]&lt;0,
0,
TableTransactions[[#This Row],[Stock balance backorders]]
)</f>
        <v>39</v>
      </c>
      <c r="L113" s="8" t="str">
        <f>VLOOKUP(TableTransactions[[#This Row],[Material]],TableStockBalance[],
MATCH(TableStockBalance[[#Headers],[Supplier name]],TableStockBalance[#Headers],0),
0)</f>
        <v>Cabular AB</v>
      </c>
    </row>
    <row r="114" spans="1:12" x14ac:dyDescent="0.25">
      <c r="A114">
        <v>49041096</v>
      </c>
      <c r="B114">
        <v>10</v>
      </c>
      <c r="C114" t="s">
        <v>343</v>
      </c>
      <c r="D114" t="s">
        <v>43</v>
      </c>
      <c r="E114" t="s">
        <v>44</v>
      </c>
      <c r="F114" t="s">
        <v>329</v>
      </c>
      <c r="G114" s="1">
        <v>43536</v>
      </c>
      <c r="H114">
        <v>3</v>
      </c>
      <c r="I114" s="7">
        <f>IF(TableTransactions[[#This Row],[Order type]]=trackOrderType,
TableTransactions[[#This Row],[Transaction quantity]]*-1,
TableTransactions[[#This Row],[Transaction quantity]]
)</f>
        <v>-3</v>
      </c>
      <c r="J1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</v>
      </c>
      <c r="K114" s="7">
        <f ca="1">IF(TableTransactions[[#This Row],[Stock balance backorders]]&lt;0,
0,
TableTransactions[[#This Row],[Stock balance backorders]]
)</f>
        <v>36</v>
      </c>
      <c r="L114" s="8" t="str">
        <f>VLOOKUP(TableTransactions[[#This Row],[Material]],TableStockBalance[],
MATCH(TableStockBalance[[#Headers],[Supplier name]],TableStockBalance[#Headers],0),
0)</f>
        <v>Cabular AB</v>
      </c>
    </row>
    <row r="115" spans="1:12" x14ac:dyDescent="0.25">
      <c r="A115">
        <v>49041151</v>
      </c>
      <c r="B115">
        <v>10</v>
      </c>
      <c r="C115" t="s">
        <v>343</v>
      </c>
      <c r="D115" t="s">
        <v>43</v>
      </c>
      <c r="E115" t="s">
        <v>44</v>
      </c>
      <c r="F115" t="s">
        <v>319</v>
      </c>
      <c r="G115" s="1">
        <v>43539</v>
      </c>
      <c r="H115">
        <v>20</v>
      </c>
      <c r="I115" s="7">
        <f>IF(TableTransactions[[#This Row],[Order type]]=trackOrderType,
TableTransactions[[#This Row],[Transaction quantity]]*-1,
TableTransactions[[#This Row],[Transaction quantity]]
)</f>
        <v>-20</v>
      </c>
      <c r="J1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115" s="7">
        <f ca="1">IF(TableTransactions[[#This Row],[Stock balance backorders]]&lt;0,
0,
TableTransactions[[#This Row],[Stock balance backorders]]
)</f>
        <v>16</v>
      </c>
      <c r="L115" s="8" t="str">
        <f>VLOOKUP(TableTransactions[[#This Row],[Material]],TableStockBalance[],
MATCH(TableStockBalance[[#Headers],[Supplier name]],TableStockBalance[#Headers],0),
0)</f>
        <v>Cabular AB</v>
      </c>
    </row>
    <row r="116" spans="1:12" x14ac:dyDescent="0.25">
      <c r="A116">
        <v>49041318</v>
      </c>
      <c r="B116">
        <v>10</v>
      </c>
      <c r="C116" t="s">
        <v>343</v>
      </c>
      <c r="D116" t="s">
        <v>43</v>
      </c>
      <c r="E116" t="s">
        <v>44</v>
      </c>
      <c r="F116" t="s">
        <v>318</v>
      </c>
      <c r="G116" s="1">
        <v>43553</v>
      </c>
      <c r="H116">
        <v>15</v>
      </c>
      <c r="I116" s="7">
        <f>IF(TableTransactions[[#This Row],[Order type]]=trackOrderType,
TableTransactions[[#This Row],[Transaction quantity]]*-1,
TableTransactions[[#This Row],[Transaction quantity]]
)</f>
        <v>-15</v>
      </c>
      <c r="J1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116" s="7">
        <f ca="1">IF(TableTransactions[[#This Row],[Stock balance backorders]]&lt;0,
0,
TableTransactions[[#This Row],[Stock balance backorders]]
)</f>
        <v>1</v>
      </c>
      <c r="L116" s="8" t="str">
        <f>VLOOKUP(TableTransactions[[#This Row],[Material]],TableStockBalance[],
MATCH(TableStockBalance[[#Headers],[Supplier name]],TableStockBalance[#Headers],0),
0)</f>
        <v>Cabular AB</v>
      </c>
    </row>
    <row r="117" spans="1:12" x14ac:dyDescent="0.25">
      <c r="A117">
        <v>49041378</v>
      </c>
      <c r="B117">
        <v>10</v>
      </c>
      <c r="C117" t="s">
        <v>343</v>
      </c>
      <c r="D117" t="s">
        <v>43</v>
      </c>
      <c r="E117" t="s">
        <v>44</v>
      </c>
      <c r="F117" t="s">
        <v>318</v>
      </c>
      <c r="G117" s="1">
        <v>43559</v>
      </c>
      <c r="H117">
        <v>18</v>
      </c>
      <c r="I117" s="7">
        <f>IF(TableTransactions[[#This Row],[Order type]]=trackOrderType,
TableTransactions[[#This Row],[Transaction quantity]]*-1,
TableTransactions[[#This Row],[Transaction quantity]]
)</f>
        <v>-18</v>
      </c>
      <c r="J1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-17</v>
      </c>
      <c r="K117" s="7">
        <f ca="1">IF(TableTransactions[[#This Row],[Stock balance backorders]]&lt;0,
0,
TableTransactions[[#This Row],[Stock balance backorders]]
)</f>
        <v>0</v>
      </c>
      <c r="L117" s="8" t="str">
        <f>VLOOKUP(TableTransactions[[#This Row],[Material]],TableStockBalance[],
MATCH(TableStockBalance[[#Headers],[Supplier name]],TableStockBalance[#Headers],0),
0)</f>
        <v>Cabular AB</v>
      </c>
    </row>
    <row r="118" spans="1:12" x14ac:dyDescent="0.25">
      <c r="A118">
        <v>49041397</v>
      </c>
      <c r="B118">
        <v>10</v>
      </c>
      <c r="C118" t="s">
        <v>343</v>
      </c>
      <c r="D118" t="s">
        <v>43</v>
      </c>
      <c r="E118" t="s">
        <v>44</v>
      </c>
      <c r="F118" t="s">
        <v>319</v>
      </c>
      <c r="G118" s="1">
        <v>43560</v>
      </c>
      <c r="H118">
        <v>15</v>
      </c>
      <c r="I118" s="7">
        <f>IF(TableTransactions[[#This Row],[Order type]]=trackOrderType,
TableTransactions[[#This Row],[Transaction quantity]]*-1,
TableTransactions[[#This Row],[Transaction quantity]]
)</f>
        <v>-15</v>
      </c>
      <c r="J1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-32</v>
      </c>
      <c r="K118" s="7">
        <f ca="1">IF(TableTransactions[[#This Row],[Stock balance backorders]]&lt;0,
0,
TableTransactions[[#This Row],[Stock balance backorders]]
)</f>
        <v>0</v>
      </c>
      <c r="L118" s="8" t="str">
        <f>VLOOKUP(TableTransactions[[#This Row],[Material]],TableStockBalance[],
MATCH(TableStockBalance[[#Headers],[Supplier name]],TableStockBalance[#Headers],0),
0)</f>
        <v>Cabular AB</v>
      </c>
    </row>
    <row r="119" spans="1:12" x14ac:dyDescent="0.25">
      <c r="A119" s="4">
        <v>45056951</v>
      </c>
      <c r="B119" s="4">
        <v>10</v>
      </c>
      <c r="C119" s="4" t="s">
        <v>344</v>
      </c>
      <c r="D119" s="4" t="s">
        <v>43</v>
      </c>
      <c r="E119" s="4" t="s">
        <v>44</v>
      </c>
      <c r="F119" s="4" t="s">
        <v>5</v>
      </c>
      <c r="G119" s="5">
        <v>43565</v>
      </c>
      <c r="H119" s="4">
        <v>170</v>
      </c>
      <c r="I119" s="7">
        <f>IF(TableTransactions[[#This Row],[Order type]]=trackOrderType,
TableTransactions[[#This Row],[Transaction quantity]]*-1,
TableTransactions[[#This Row],[Transaction quantity]]
)</f>
        <v>170</v>
      </c>
      <c r="J1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138</v>
      </c>
      <c r="K119" s="7">
        <f ca="1">IF(TableTransactions[[#This Row],[Stock balance backorders]]&lt;0,
0,
TableTransactions[[#This Row],[Stock balance backorders]]
)</f>
        <v>138</v>
      </c>
      <c r="L119" s="8" t="str">
        <f>VLOOKUP(TableTransactions[[#This Row],[Material]],TableStockBalance[],
MATCH(TableStockBalance[[#Headers],[Supplier name]],TableStockBalance[#Headers],0),
0)</f>
        <v>Cabular AB</v>
      </c>
    </row>
    <row r="120" spans="1:12" x14ac:dyDescent="0.25">
      <c r="A120">
        <v>49041457</v>
      </c>
      <c r="B120">
        <v>10</v>
      </c>
      <c r="C120" t="s">
        <v>343</v>
      </c>
      <c r="D120" t="s">
        <v>43</v>
      </c>
      <c r="E120" t="s">
        <v>44</v>
      </c>
      <c r="F120" t="s">
        <v>316</v>
      </c>
      <c r="G120" s="1">
        <v>43566</v>
      </c>
      <c r="H120">
        <v>20</v>
      </c>
      <c r="I120" s="7">
        <f>IF(TableTransactions[[#This Row],[Order type]]=trackOrderType,
TableTransactions[[#This Row],[Transaction quantity]]*-1,
TableTransactions[[#This Row],[Transaction quantity]]
)</f>
        <v>-20</v>
      </c>
      <c r="J1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118</v>
      </c>
      <c r="K120" s="7">
        <f ca="1">IF(TableTransactions[[#This Row],[Stock balance backorders]]&lt;0,
0,
TableTransactions[[#This Row],[Stock balance backorders]]
)</f>
        <v>118</v>
      </c>
      <c r="L120" s="8" t="str">
        <f>VLOOKUP(TableTransactions[[#This Row],[Material]],TableStockBalance[],
MATCH(TableStockBalance[[#Headers],[Supplier name]],TableStockBalance[#Headers],0),
0)</f>
        <v>Cabular AB</v>
      </c>
    </row>
    <row r="121" spans="1:12" x14ac:dyDescent="0.25">
      <c r="A121">
        <v>49041495</v>
      </c>
      <c r="B121">
        <v>10</v>
      </c>
      <c r="C121" t="s">
        <v>343</v>
      </c>
      <c r="D121" t="s">
        <v>43</v>
      </c>
      <c r="E121" t="s">
        <v>44</v>
      </c>
      <c r="F121" t="s">
        <v>319</v>
      </c>
      <c r="G121" s="1">
        <v>43570</v>
      </c>
      <c r="H121">
        <v>13</v>
      </c>
      <c r="I121" s="7">
        <f>IF(TableTransactions[[#This Row],[Order type]]=trackOrderType,
TableTransactions[[#This Row],[Transaction quantity]]*-1,
TableTransactions[[#This Row],[Transaction quantity]]
)</f>
        <v>-13</v>
      </c>
      <c r="J1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105</v>
      </c>
      <c r="K121" s="7">
        <f ca="1">IF(TableTransactions[[#This Row],[Stock balance backorders]]&lt;0,
0,
TableTransactions[[#This Row],[Stock balance backorders]]
)</f>
        <v>105</v>
      </c>
      <c r="L121" s="8" t="str">
        <f>VLOOKUP(TableTransactions[[#This Row],[Material]],TableStockBalance[],
MATCH(TableStockBalance[[#Headers],[Supplier name]],TableStockBalance[#Headers],0),
0)</f>
        <v>Cabular AB</v>
      </c>
    </row>
    <row r="122" spans="1:12" x14ac:dyDescent="0.25">
      <c r="A122">
        <v>49041612</v>
      </c>
      <c r="B122">
        <v>10</v>
      </c>
      <c r="C122" t="s">
        <v>343</v>
      </c>
      <c r="D122" t="s">
        <v>43</v>
      </c>
      <c r="E122" t="s">
        <v>44</v>
      </c>
      <c r="F122" t="s">
        <v>314</v>
      </c>
      <c r="G122" s="1">
        <v>43584</v>
      </c>
      <c r="H122">
        <v>4</v>
      </c>
      <c r="I122" s="7">
        <f>IF(TableTransactions[[#This Row],[Order type]]=trackOrderType,
TableTransactions[[#This Row],[Transaction quantity]]*-1,
TableTransactions[[#This Row],[Transaction quantity]]
)</f>
        <v>-4</v>
      </c>
      <c r="J1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101</v>
      </c>
      <c r="K122" s="7">
        <f ca="1">IF(TableTransactions[[#This Row],[Stock balance backorders]]&lt;0,
0,
TableTransactions[[#This Row],[Stock balance backorders]]
)</f>
        <v>101</v>
      </c>
      <c r="L122" s="8" t="str">
        <f>VLOOKUP(TableTransactions[[#This Row],[Material]],TableStockBalance[],
MATCH(TableStockBalance[[#Headers],[Supplier name]],TableStockBalance[#Headers],0),
0)</f>
        <v>Cabular AB</v>
      </c>
    </row>
    <row r="123" spans="1:12" x14ac:dyDescent="0.25">
      <c r="A123">
        <v>49041613</v>
      </c>
      <c r="B123">
        <v>10</v>
      </c>
      <c r="C123" t="s">
        <v>343</v>
      </c>
      <c r="D123" t="s">
        <v>43</v>
      </c>
      <c r="E123" t="s">
        <v>44</v>
      </c>
      <c r="F123" t="s">
        <v>313</v>
      </c>
      <c r="G123" s="1">
        <v>43584</v>
      </c>
      <c r="H123">
        <v>5</v>
      </c>
      <c r="I123" s="7">
        <f>IF(TableTransactions[[#This Row],[Order type]]=trackOrderType,
TableTransactions[[#This Row],[Transaction quantity]]*-1,
TableTransactions[[#This Row],[Transaction quantity]]
)</f>
        <v>-5</v>
      </c>
      <c r="J1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</v>
      </c>
      <c r="K123" s="7">
        <f ca="1">IF(TableTransactions[[#This Row],[Stock balance backorders]]&lt;0,
0,
TableTransactions[[#This Row],[Stock balance backorders]]
)</f>
        <v>96</v>
      </c>
      <c r="L123" s="8" t="str">
        <f>VLOOKUP(TableTransactions[[#This Row],[Material]],TableStockBalance[],
MATCH(TableStockBalance[[#Headers],[Supplier name]],TableStockBalance[#Headers],0),
0)</f>
        <v>Cabular AB</v>
      </c>
    </row>
    <row r="124" spans="1:12" x14ac:dyDescent="0.25">
      <c r="A124">
        <v>49041661</v>
      </c>
      <c r="B124">
        <v>10</v>
      </c>
      <c r="C124" t="s">
        <v>343</v>
      </c>
      <c r="D124" t="s">
        <v>43</v>
      </c>
      <c r="E124" t="s">
        <v>44</v>
      </c>
      <c r="F124" t="s">
        <v>315</v>
      </c>
      <c r="G124" s="1">
        <v>43587</v>
      </c>
      <c r="H124">
        <v>2</v>
      </c>
      <c r="I124" s="7">
        <f>IF(TableTransactions[[#This Row],[Order type]]=trackOrderType,
TableTransactions[[#This Row],[Transaction quantity]]*-1,
TableTransactions[[#This Row],[Transaction quantity]]
)</f>
        <v>-2</v>
      </c>
      <c r="J1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94</v>
      </c>
      <c r="K124" s="7">
        <f ca="1">IF(TableTransactions[[#This Row],[Stock balance backorders]]&lt;0,
0,
TableTransactions[[#This Row],[Stock balance backorders]]
)</f>
        <v>94</v>
      </c>
      <c r="L124" s="8" t="str">
        <f>VLOOKUP(TableTransactions[[#This Row],[Material]],TableStockBalance[],
MATCH(TableStockBalance[[#Headers],[Supplier name]],TableStockBalance[#Headers],0),
0)</f>
        <v>Cabular AB</v>
      </c>
    </row>
    <row r="125" spans="1:12" x14ac:dyDescent="0.25">
      <c r="A125">
        <v>49041975</v>
      </c>
      <c r="B125">
        <v>10</v>
      </c>
      <c r="C125" t="s">
        <v>343</v>
      </c>
      <c r="D125" t="s">
        <v>43</v>
      </c>
      <c r="E125" t="s">
        <v>44</v>
      </c>
      <c r="F125" t="s">
        <v>318</v>
      </c>
      <c r="G125" s="1">
        <v>43616</v>
      </c>
      <c r="H125">
        <v>19</v>
      </c>
      <c r="I125" s="7">
        <f>IF(TableTransactions[[#This Row],[Order type]]=trackOrderType,
TableTransactions[[#This Row],[Transaction quantity]]*-1,
TableTransactions[[#This Row],[Transaction quantity]]
)</f>
        <v>-19</v>
      </c>
      <c r="J1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</v>
      </c>
      <c r="K125" s="7">
        <f ca="1">IF(TableTransactions[[#This Row],[Stock balance backorders]]&lt;0,
0,
TableTransactions[[#This Row],[Stock balance backorders]]
)</f>
        <v>75</v>
      </c>
      <c r="L125" s="8" t="str">
        <f>VLOOKUP(TableTransactions[[#This Row],[Material]],TableStockBalance[],
MATCH(TableStockBalance[[#Headers],[Supplier name]],TableStockBalance[#Headers],0),
0)</f>
        <v>Cabular AB</v>
      </c>
    </row>
    <row r="126" spans="1:12" x14ac:dyDescent="0.25">
      <c r="A126">
        <v>49042031</v>
      </c>
      <c r="B126">
        <v>20</v>
      </c>
      <c r="C126" t="s">
        <v>343</v>
      </c>
      <c r="D126" t="s">
        <v>43</v>
      </c>
      <c r="E126" t="s">
        <v>44</v>
      </c>
      <c r="F126" t="s">
        <v>319</v>
      </c>
      <c r="G126" s="1">
        <v>43621</v>
      </c>
      <c r="H126">
        <v>20</v>
      </c>
      <c r="I126" s="7">
        <f>IF(TableTransactions[[#This Row],[Order type]]=trackOrderType,
TableTransactions[[#This Row],[Transaction quantity]]*-1,
TableTransactions[[#This Row],[Transaction quantity]]
)</f>
        <v>-20</v>
      </c>
      <c r="J1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</v>
      </c>
      <c r="K126" s="7">
        <f ca="1">IF(TableTransactions[[#This Row],[Stock balance backorders]]&lt;0,
0,
TableTransactions[[#This Row],[Stock balance backorders]]
)</f>
        <v>55</v>
      </c>
      <c r="L126" s="8" t="str">
        <f>VLOOKUP(TableTransactions[[#This Row],[Material]],TableStockBalance[],
MATCH(TableStockBalance[[#Headers],[Supplier name]],TableStockBalance[#Headers],0),
0)</f>
        <v>Cabular AB</v>
      </c>
    </row>
    <row r="127" spans="1:12" x14ac:dyDescent="0.25">
      <c r="A127">
        <v>49042036</v>
      </c>
      <c r="B127">
        <v>10</v>
      </c>
      <c r="C127" t="s">
        <v>343</v>
      </c>
      <c r="D127" t="s">
        <v>43</v>
      </c>
      <c r="E127" t="s">
        <v>44</v>
      </c>
      <c r="F127" t="s">
        <v>313</v>
      </c>
      <c r="G127" s="1">
        <v>43623</v>
      </c>
      <c r="H127">
        <v>19</v>
      </c>
      <c r="I127" s="7">
        <f>IF(TableTransactions[[#This Row],[Order type]]=trackOrderType,
TableTransactions[[#This Row],[Transaction quantity]]*-1,
TableTransactions[[#This Row],[Transaction quantity]]
)</f>
        <v>-19</v>
      </c>
      <c r="J1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</v>
      </c>
      <c r="K127" s="7">
        <f ca="1">IF(TableTransactions[[#This Row],[Stock balance backorders]]&lt;0,
0,
TableTransactions[[#This Row],[Stock balance backorders]]
)</f>
        <v>36</v>
      </c>
      <c r="L127" s="8" t="str">
        <f>VLOOKUP(TableTransactions[[#This Row],[Material]],TableStockBalance[],
MATCH(TableStockBalance[[#Headers],[Supplier name]],TableStockBalance[#Headers],0),
0)</f>
        <v>Cabular AB</v>
      </c>
    </row>
    <row r="128" spans="1:12" x14ac:dyDescent="0.25">
      <c r="A128">
        <v>49042169</v>
      </c>
      <c r="B128">
        <v>20</v>
      </c>
      <c r="C128" t="s">
        <v>343</v>
      </c>
      <c r="D128" t="s">
        <v>43</v>
      </c>
      <c r="E128" t="s">
        <v>44</v>
      </c>
      <c r="F128" t="s">
        <v>314</v>
      </c>
      <c r="G128" s="1">
        <v>43635</v>
      </c>
      <c r="H128">
        <v>4</v>
      </c>
      <c r="I128" s="7">
        <f>IF(TableTransactions[[#This Row],[Order type]]=trackOrderType,
TableTransactions[[#This Row],[Transaction quantity]]*-1,
TableTransactions[[#This Row],[Transaction quantity]]
)</f>
        <v>-4</v>
      </c>
      <c r="J1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</v>
      </c>
      <c r="K128" s="7">
        <f ca="1">IF(TableTransactions[[#This Row],[Stock balance backorders]]&lt;0,
0,
TableTransactions[[#This Row],[Stock balance backorders]]
)</f>
        <v>32</v>
      </c>
      <c r="L128" s="8" t="str">
        <f>VLOOKUP(TableTransactions[[#This Row],[Material]],TableStockBalance[],
MATCH(TableStockBalance[[#Headers],[Supplier name]],TableStockBalance[#Headers],0),
0)</f>
        <v>Cabular AB</v>
      </c>
    </row>
    <row r="129" spans="1:12" x14ac:dyDescent="0.25">
      <c r="A129">
        <v>49042238</v>
      </c>
      <c r="B129">
        <v>10</v>
      </c>
      <c r="C129" t="s">
        <v>343</v>
      </c>
      <c r="D129" t="s">
        <v>43</v>
      </c>
      <c r="E129" t="s">
        <v>44</v>
      </c>
      <c r="F129" t="s">
        <v>319</v>
      </c>
      <c r="G129" s="1">
        <v>43641</v>
      </c>
      <c r="H129">
        <v>18</v>
      </c>
      <c r="I129" s="7">
        <f>IF(TableTransactions[[#This Row],[Order type]]=trackOrderType,
TableTransactions[[#This Row],[Transaction quantity]]*-1,
TableTransactions[[#This Row],[Transaction quantity]]
)</f>
        <v>-18</v>
      </c>
      <c r="J1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129" s="7">
        <f ca="1">IF(TableTransactions[[#This Row],[Stock balance backorders]]&lt;0,
0,
TableTransactions[[#This Row],[Stock balance backorders]]
)</f>
        <v>14</v>
      </c>
      <c r="L129" s="8" t="str">
        <f>VLOOKUP(TableTransactions[[#This Row],[Material]],TableStockBalance[],
MATCH(TableStockBalance[[#Headers],[Supplier name]],TableStockBalance[#Headers],0),
0)</f>
        <v>Cabular AB</v>
      </c>
    </row>
    <row r="130" spans="1:12" x14ac:dyDescent="0.25">
      <c r="A130">
        <v>49042255</v>
      </c>
      <c r="B130">
        <v>10</v>
      </c>
      <c r="C130" t="s">
        <v>343</v>
      </c>
      <c r="D130" t="s">
        <v>43</v>
      </c>
      <c r="E130" t="s">
        <v>44</v>
      </c>
      <c r="F130" t="s">
        <v>315</v>
      </c>
      <c r="G130" s="1">
        <v>43642</v>
      </c>
      <c r="H130">
        <v>9</v>
      </c>
      <c r="I130" s="7">
        <f>IF(TableTransactions[[#This Row],[Order type]]=trackOrderType,
TableTransactions[[#This Row],[Transaction quantity]]*-1,
TableTransactions[[#This Row],[Transaction quantity]]
)</f>
        <v>-9</v>
      </c>
      <c r="J1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</v>
      </c>
      <c r="K130" s="7">
        <f ca="1">IF(TableTransactions[[#This Row],[Stock balance backorders]]&lt;0,
0,
TableTransactions[[#This Row],[Stock balance backorders]]
)</f>
        <v>5</v>
      </c>
      <c r="L130" s="8" t="str">
        <f>VLOOKUP(TableTransactions[[#This Row],[Material]],TableStockBalance[],
MATCH(TableStockBalance[[#Headers],[Supplier name]],TableStockBalance[#Headers],0),
0)</f>
        <v>Cabular AB</v>
      </c>
    </row>
    <row r="131" spans="1:12" x14ac:dyDescent="0.25">
      <c r="A131" s="4">
        <v>45057207</v>
      </c>
      <c r="B131" s="4">
        <v>10</v>
      </c>
      <c r="C131" s="4" t="s">
        <v>344</v>
      </c>
      <c r="D131" s="4" t="s">
        <v>43</v>
      </c>
      <c r="E131" s="4" t="s">
        <v>44</v>
      </c>
      <c r="F131" s="4" t="s">
        <v>5</v>
      </c>
      <c r="G131" s="5">
        <v>43663</v>
      </c>
      <c r="H131" s="4">
        <v>170</v>
      </c>
      <c r="I131" s="7">
        <f>IF(TableTransactions[[#This Row],[Order type]]=trackOrderType,
TableTransactions[[#This Row],[Transaction quantity]]*-1,
TableTransactions[[#This Row],[Transaction quantity]]
)</f>
        <v>170</v>
      </c>
      <c r="J1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175</v>
      </c>
      <c r="K131" s="7">
        <f ca="1">IF(TableTransactions[[#This Row],[Stock balance backorders]]&lt;0,
0,
TableTransactions[[#This Row],[Stock balance backorders]]
)</f>
        <v>175</v>
      </c>
      <c r="L131" s="8" t="str">
        <f>VLOOKUP(TableTransactions[[#This Row],[Material]],TableStockBalance[],
MATCH(TableStockBalance[[#Headers],[Supplier name]],TableStockBalance[#Headers],0),
0)</f>
        <v>Cabular AB</v>
      </c>
    </row>
    <row r="132" spans="1:12" x14ac:dyDescent="0.25">
      <c r="A132">
        <v>49042491</v>
      </c>
      <c r="B132">
        <v>10</v>
      </c>
      <c r="C132" t="s">
        <v>343</v>
      </c>
      <c r="D132" t="s">
        <v>43</v>
      </c>
      <c r="E132" t="s">
        <v>44</v>
      </c>
      <c r="F132" t="s">
        <v>318</v>
      </c>
      <c r="G132" s="1">
        <v>43664</v>
      </c>
      <c r="H132">
        <v>10</v>
      </c>
      <c r="I132" s="7">
        <f>IF(TableTransactions[[#This Row],[Order type]]=trackOrderType,
TableTransactions[[#This Row],[Transaction quantity]]*-1,
TableTransactions[[#This Row],[Transaction quantity]]
)</f>
        <v>-10</v>
      </c>
      <c r="J1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165</v>
      </c>
      <c r="K132" s="7">
        <f ca="1">IF(TableTransactions[[#This Row],[Stock balance backorders]]&lt;0,
0,
TableTransactions[[#This Row],[Stock balance backorders]]
)</f>
        <v>165</v>
      </c>
      <c r="L132" s="8" t="str">
        <f>VLOOKUP(TableTransactions[[#This Row],[Material]],TableStockBalance[],
MATCH(TableStockBalance[[#Headers],[Supplier name]],TableStockBalance[#Headers],0),
0)</f>
        <v>Cabular AB</v>
      </c>
    </row>
    <row r="133" spans="1:12" x14ac:dyDescent="0.25">
      <c r="A133">
        <v>49042498</v>
      </c>
      <c r="B133">
        <v>10</v>
      </c>
      <c r="C133" t="s">
        <v>343</v>
      </c>
      <c r="D133" t="s">
        <v>43</v>
      </c>
      <c r="E133" t="s">
        <v>44</v>
      </c>
      <c r="F133" t="s">
        <v>329</v>
      </c>
      <c r="G133" s="1">
        <v>43665</v>
      </c>
      <c r="H133">
        <v>5</v>
      </c>
      <c r="I133" s="7">
        <f>IF(TableTransactions[[#This Row],[Order type]]=trackOrderType,
TableTransactions[[#This Row],[Transaction quantity]]*-1,
TableTransactions[[#This Row],[Transaction quantity]]
)</f>
        <v>-5</v>
      </c>
      <c r="J1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160</v>
      </c>
      <c r="K133" s="7">
        <f ca="1">IF(TableTransactions[[#This Row],[Stock balance backorders]]&lt;0,
0,
TableTransactions[[#This Row],[Stock balance backorders]]
)</f>
        <v>160</v>
      </c>
      <c r="L133" s="8" t="str">
        <f>VLOOKUP(TableTransactions[[#This Row],[Material]],TableStockBalance[],
MATCH(TableStockBalance[[#Headers],[Supplier name]],TableStockBalance[#Headers],0),
0)</f>
        <v>Cabular AB</v>
      </c>
    </row>
    <row r="134" spans="1:12" x14ac:dyDescent="0.25">
      <c r="A134">
        <v>49042565</v>
      </c>
      <c r="B134">
        <v>10</v>
      </c>
      <c r="C134" t="s">
        <v>343</v>
      </c>
      <c r="D134" t="s">
        <v>43</v>
      </c>
      <c r="E134" t="s">
        <v>44</v>
      </c>
      <c r="F134" t="s">
        <v>313</v>
      </c>
      <c r="G134" s="1">
        <v>43672</v>
      </c>
      <c r="H134">
        <v>11</v>
      </c>
      <c r="I134" s="7">
        <f>IF(TableTransactions[[#This Row],[Order type]]=trackOrderType,
TableTransactions[[#This Row],[Transaction quantity]]*-1,
TableTransactions[[#This Row],[Transaction quantity]]
)</f>
        <v>-11</v>
      </c>
      <c r="J1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149</v>
      </c>
      <c r="K134" s="7">
        <f ca="1">IF(TableTransactions[[#This Row],[Stock balance backorders]]&lt;0,
0,
TableTransactions[[#This Row],[Stock balance backorders]]
)</f>
        <v>149</v>
      </c>
      <c r="L134" s="8" t="str">
        <f>VLOOKUP(TableTransactions[[#This Row],[Material]],TableStockBalance[],
MATCH(TableStockBalance[[#Headers],[Supplier name]],TableStockBalance[#Headers],0),
0)</f>
        <v>Cabular AB</v>
      </c>
    </row>
    <row r="135" spans="1:12" x14ac:dyDescent="0.25">
      <c r="A135">
        <v>49042573</v>
      </c>
      <c r="B135">
        <v>10</v>
      </c>
      <c r="C135" t="s">
        <v>343</v>
      </c>
      <c r="D135" t="s">
        <v>43</v>
      </c>
      <c r="E135" t="s">
        <v>44</v>
      </c>
      <c r="F135" t="s">
        <v>317</v>
      </c>
      <c r="G135" s="1">
        <v>43672</v>
      </c>
      <c r="H135">
        <v>13</v>
      </c>
      <c r="I135" s="7">
        <f>IF(TableTransactions[[#This Row],[Order type]]=trackOrderType,
TableTransactions[[#This Row],[Transaction quantity]]*-1,
TableTransactions[[#This Row],[Transaction quantity]]
)</f>
        <v>-13</v>
      </c>
      <c r="J1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136</v>
      </c>
      <c r="K135" s="7">
        <f ca="1">IF(TableTransactions[[#This Row],[Stock balance backorders]]&lt;0,
0,
TableTransactions[[#This Row],[Stock balance backorders]]
)</f>
        <v>136</v>
      </c>
      <c r="L135" s="8" t="str">
        <f>VLOOKUP(TableTransactions[[#This Row],[Material]],TableStockBalance[],
MATCH(TableStockBalance[[#Headers],[Supplier name]],TableStockBalance[#Headers],0),
0)</f>
        <v>Cabular AB</v>
      </c>
    </row>
    <row r="136" spans="1:12" x14ac:dyDescent="0.25">
      <c r="A136">
        <v>49042597</v>
      </c>
      <c r="B136">
        <v>10</v>
      </c>
      <c r="C136" t="s">
        <v>343</v>
      </c>
      <c r="D136" t="s">
        <v>43</v>
      </c>
      <c r="E136" t="s">
        <v>44</v>
      </c>
      <c r="F136" t="s">
        <v>321</v>
      </c>
      <c r="G136" s="1">
        <v>43676</v>
      </c>
      <c r="H136">
        <v>13</v>
      </c>
      <c r="I136" s="7">
        <f>IF(TableTransactions[[#This Row],[Order type]]=trackOrderType,
TableTransactions[[#This Row],[Transaction quantity]]*-1,
TableTransactions[[#This Row],[Transaction quantity]]
)</f>
        <v>-13</v>
      </c>
      <c r="J1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123</v>
      </c>
      <c r="K136" s="7">
        <f ca="1">IF(TableTransactions[[#This Row],[Stock balance backorders]]&lt;0,
0,
TableTransactions[[#This Row],[Stock balance backorders]]
)</f>
        <v>123</v>
      </c>
      <c r="L136" s="8" t="str">
        <f>VLOOKUP(TableTransactions[[#This Row],[Material]],TableStockBalance[],
MATCH(TableStockBalance[[#Headers],[Supplier name]],TableStockBalance[#Headers],0),
0)</f>
        <v>Cabular AB</v>
      </c>
    </row>
    <row r="137" spans="1:12" x14ac:dyDescent="0.25">
      <c r="A137">
        <v>49042694</v>
      </c>
      <c r="B137">
        <v>10</v>
      </c>
      <c r="C137" t="s">
        <v>343</v>
      </c>
      <c r="D137" t="s">
        <v>43</v>
      </c>
      <c r="E137" t="s">
        <v>44</v>
      </c>
      <c r="F137" t="s">
        <v>322</v>
      </c>
      <c r="G137" s="1">
        <v>43684</v>
      </c>
      <c r="H137">
        <v>4</v>
      </c>
      <c r="I137" s="7">
        <f>IF(TableTransactions[[#This Row],[Order type]]=trackOrderType,
TableTransactions[[#This Row],[Transaction quantity]]*-1,
TableTransactions[[#This Row],[Transaction quantity]]
)</f>
        <v>-4</v>
      </c>
      <c r="J1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119</v>
      </c>
      <c r="K137" s="7">
        <f ca="1">IF(TableTransactions[[#This Row],[Stock balance backorders]]&lt;0,
0,
TableTransactions[[#This Row],[Stock balance backorders]]
)</f>
        <v>119</v>
      </c>
      <c r="L137" s="8" t="str">
        <f>VLOOKUP(TableTransactions[[#This Row],[Material]],TableStockBalance[],
MATCH(TableStockBalance[[#Headers],[Supplier name]],TableStockBalance[#Headers],0),
0)</f>
        <v>Cabular AB</v>
      </c>
    </row>
    <row r="138" spans="1:12" x14ac:dyDescent="0.25">
      <c r="A138">
        <v>49042712</v>
      </c>
      <c r="B138">
        <v>10</v>
      </c>
      <c r="C138" t="s">
        <v>343</v>
      </c>
      <c r="D138" t="s">
        <v>43</v>
      </c>
      <c r="E138" t="s">
        <v>44</v>
      </c>
      <c r="F138" t="s">
        <v>313</v>
      </c>
      <c r="G138" s="1">
        <v>43686</v>
      </c>
      <c r="H138">
        <v>19</v>
      </c>
      <c r="I138" s="7">
        <f>IF(TableTransactions[[#This Row],[Order type]]=trackOrderType,
TableTransactions[[#This Row],[Transaction quantity]]*-1,
TableTransactions[[#This Row],[Transaction quantity]]
)</f>
        <v>-19</v>
      </c>
      <c r="J1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</v>
      </c>
      <c r="K138" s="7">
        <f ca="1">IF(TableTransactions[[#This Row],[Stock balance backorders]]&lt;0,
0,
TableTransactions[[#This Row],[Stock balance backorders]]
)</f>
        <v>100</v>
      </c>
      <c r="L138" s="8" t="str">
        <f>VLOOKUP(TableTransactions[[#This Row],[Material]],TableStockBalance[],
MATCH(TableStockBalance[[#Headers],[Supplier name]],TableStockBalance[#Headers],0),
0)</f>
        <v>Cabular AB</v>
      </c>
    </row>
    <row r="139" spans="1:12" x14ac:dyDescent="0.25">
      <c r="A139">
        <v>49042784</v>
      </c>
      <c r="B139">
        <v>10</v>
      </c>
      <c r="C139" t="s">
        <v>343</v>
      </c>
      <c r="D139" t="s">
        <v>43</v>
      </c>
      <c r="E139" t="s">
        <v>44</v>
      </c>
      <c r="F139" t="s">
        <v>313</v>
      </c>
      <c r="G139" s="1">
        <v>43693</v>
      </c>
      <c r="H139">
        <v>5</v>
      </c>
      <c r="I139" s="7">
        <f>IF(TableTransactions[[#This Row],[Order type]]=trackOrderType,
TableTransactions[[#This Row],[Transaction quantity]]*-1,
TableTransactions[[#This Row],[Transaction quantity]]
)</f>
        <v>-5</v>
      </c>
      <c r="J1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</v>
      </c>
      <c r="K139" s="7">
        <f ca="1">IF(TableTransactions[[#This Row],[Stock balance backorders]]&lt;0,
0,
TableTransactions[[#This Row],[Stock balance backorders]]
)</f>
        <v>95</v>
      </c>
      <c r="L139" s="8" t="str">
        <f>VLOOKUP(TableTransactions[[#This Row],[Material]],TableStockBalance[],
MATCH(TableStockBalance[[#Headers],[Supplier name]],TableStockBalance[#Headers],0),
0)</f>
        <v>Cabular AB</v>
      </c>
    </row>
    <row r="140" spans="1:12" x14ac:dyDescent="0.25">
      <c r="A140">
        <v>49042785</v>
      </c>
      <c r="B140">
        <v>10</v>
      </c>
      <c r="C140" t="s">
        <v>343</v>
      </c>
      <c r="D140" t="s">
        <v>43</v>
      </c>
      <c r="E140" t="s">
        <v>44</v>
      </c>
      <c r="F140" t="s">
        <v>329</v>
      </c>
      <c r="G140" s="1">
        <v>43693</v>
      </c>
      <c r="H140">
        <v>17</v>
      </c>
      <c r="I140" s="7">
        <f>IF(TableTransactions[[#This Row],[Order type]]=trackOrderType,
TableTransactions[[#This Row],[Transaction quantity]]*-1,
TableTransactions[[#This Row],[Transaction quantity]]
)</f>
        <v>-17</v>
      </c>
      <c r="J1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</v>
      </c>
      <c r="K140" s="7">
        <f ca="1">IF(TableTransactions[[#This Row],[Stock balance backorders]]&lt;0,
0,
TableTransactions[[#This Row],[Stock balance backorders]]
)</f>
        <v>78</v>
      </c>
      <c r="L140" s="8" t="str">
        <f>VLOOKUP(TableTransactions[[#This Row],[Material]],TableStockBalance[],
MATCH(TableStockBalance[[#Headers],[Supplier name]],TableStockBalance[#Headers],0),
0)</f>
        <v>Cabular AB</v>
      </c>
    </row>
    <row r="141" spans="1:12" x14ac:dyDescent="0.25">
      <c r="A141">
        <v>49042860</v>
      </c>
      <c r="B141">
        <v>10</v>
      </c>
      <c r="C141" t="s">
        <v>343</v>
      </c>
      <c r="D141" t="s">
        <v>43</v>
      </c>
      <c r="E141" t="s">
        <v>44</v>
      </c>
      <c r="F141" t="s">
        <v>313</v>
      </c>
      <c r="G141" s="1">
        <v>43700</v>
      </c>
      <c r="H141">
        <v>13</v>
      </c>
      <c r="I141" s="7">
        <f>IF(TableTransactions[[#This Row],[Order type]]=trackOrderType,
TableTransactions[[#This Row],[Transaction quantity]]*-1,
TableTransactions[[#This Row],[Transaction quantity]]
)</f>
        <v>-13</v>
      </c>
      <c r="J1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</v>
      </c>
      <c r="K141" s="7">
        <f ca="1">IF(TableTransactions[[#This Row],[Stock balance backorders]]&lt;0,
0,
TableTransactions[[#This Row],[Stock balance backorders]]
)</f>
        <v>65</v>
      </c>
      <c r="L141" s="8" t="str">
        <f>VLOOKUP(TableTransactions[[#This Row],[Material]],TableStockBalance[],
MATCH(TableStockBalance[[#Headers],[Supplier name]],TableStockBalance[#Headers],0),
0)</f>
        <v>Cabular AB</v>
      </c>
    </row>
    <row r="142" spans="1:12" x14ac:dyDescent="0.25">
      <c r="A142">
        <v>49042905</v>
      </c>
      <c r="B142">
        <v>10</v>
      </c>
      <c r="C142" t="s">
        <v>343</v>
      </c>
      <c r="D142" t="s">
        <v>43</v>
      </c>
      <c r="E142" t="s">
        <v>44</v>
      </c>
      <c r="F142" t="s">
        <v>319</v>
      </c>
      <c r="G142" s="1">
        <v>43704</v>
      </c>
      <c r="H142">
        <v>6</v>
      </c>
      <c r="I142" s="7">
        <f>IF(TableTransactions[[#This Row],[Order type]]=trackOrderType,
TableTransactions[[#This Row],[Transaction quantity]]*-1,
TableTransactions[[#This Row],[Transaction quantity]]
)</f>
        <v>-6</v>
      </c>
      <c r="J1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</v>
      </c>
      <c r="K142" s="7">
        <f ca="1">IF(TableTransactions[[#This Row],[Stock balance backorders]]&lt;0,
0,
TableTransactions[[#This Row],[Stock balance backorders]]
)</f>
        <v>59</v>
      </c>
      <c r="L142" s="8" t="str">
        <f>VLOOKUP(TableTransactions[[#This Row],[Material]],TableStockBalance[],
MATCH(TableStockBalance[[#Headers],[Supplier name]],TableStockBalance[#Headers],0),
0)</f>
        <v>Cabular AB</v>
      </c>
    </row>
    <row r="143" spans="1:12" x14ac:dyDescent="0.25">
      <c r="A143">
        <v>49042965</v>
      </c>
      <c r="B143">
        <v>10</v>
      </c>
      <c r="C143" t="s">
        <v>343</v>
      </c>
      <c r="D143" t="s">
        <v>43</v>
      </c>
      <c r="E143" t="s">
        <v>44</v>
      </c>
      <c r="F143" t="s">
        <v>316</v>
      </c>
      <c r="G143" s="1">
        <v>43710</v>
      </c>
      <c r="H143">
        <v>15</v>
      </c>
      <c r="I143" s="7">
        <f>IF(TableTransactions[[#This Row],[Order type]]=trackOrderType,
TableTransactions[[#This Row],[Transaction quantity]]*-1,
TableTransactions[[#This Row],[Transaction quantity]]
)</f>
        <v>-15</v>
      </c>
      <c r="J1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</v>
      </c>
      <c r="K143" s="7">
        <f ca="1">IF(TableTransactions[[#This Row],[Stock balance backorders]]&lt;0,
0,
TableTransactions[[#This Row],[Stock balance backorders]]
)</f>
        <v>44</v>
      </c>
      <c r="L143" s="8" t="str">
        <f>VLOOKUP(TableTransactions[[#This Row],[Material]],TableStockBalance[],
MATCH(TableStockBalance[[#Headers],[Supplier name]],TableStockBalance[#Headers],0),
0)</f>
        <v>Cabular AB</v>
      </c>
    </row>
    <row r="144" spans="1:12" x14ac:dyDescent="0.25">
      <c r="A144">
        <v>49043098</v>
      </c>
      <c r="B144">
        <v>20</v>
      </c>
      <c r="C144" t="s">
        <v>343</v>
      </c>
      <c r="D144" t="s">
        <v>43</v>
      </c>
      <c r="E144" t="s">
        <v>44</v>
      </c>
      <c r="F144" t="s">
        <v>317</v>
      </c>
      <c r="G144" s="1">
        <v>43721</v>
      </c>
      <c r="H144">
        <v>4</v>
      </c>
      <c r="I144" s="7">
        <f>IF(TableTransactions[[#This Row],[Order type]]=trackOrderType,
TableTransactions[[#This Row],[Transaction quantity]]*-1,
TableTransactions[[#This Row],[Transaction quantity]]
)</f>
        <v>-4</v>
      </c>
      <c r="J1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144" s="7">
        <f ca="1">IF(TableTransactions[[#This Row],[Stock balance backorders]]&lt;0,
0,
TableTransactions[[#This Row],[Stock balance backorders]]
)</f>
        <v>40</v>
      </c>
      <c r="L144" s="8" t="str">
        <f>VLOOKUP(TableTransactions[[#This Row],[Material]],TableStockBalance[],
MATCH(TableStockBalance[[#Headers],[Supplier name]],TableStockBalance[#Headers],0),
0)</f>
        <v>Cabular AB</v>
      </c>
    </row>
    <row r="145" spans="1:12" x14ac:dyDescent="0.25">
      <c r="A145" s="4">
        <v>45057401</v>
      </c>
      <c r="B145" s="4">
        <v>10</v>
      </c>
      <c r="C145" s="4" t="s">
        <v>344</v>
      </c>
      <c r="D145" s="4" t="s">
        <v>43</v>
      </c>
      <c r="E145" s="4" t="s">
        <v>44</v>
      </c>
      <c r="F145" s="4" t="s">
        <v>5</v>
      </c>
      <c r="G145" s="5">
        <v>43727</v>
      </c>
      <c r="H145" s="4">
        <v>170</v>
      </c>
      <c r="I145" s="7">
        <f>IF(TableTransactions[[#This Row],[Order type]]=trackOrderType,
TableTransactions[[#This Row],[Transaction quantity]]*-1,
TableTransactions[[#This Row],[Transaction quantity]]
)</f>
        <v>170</v>
      </c>
      <c r="J1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210</v>
      </c>
      <c r="K145" s="7">
        <f ca="1">IF(TableTransactions[[#This Row],[Stock balance backorders]]&lt;0,
0,
TableTransactions[[#This Row],[Stock balance backorders]]
)</f>
        <v>210</v>
      </c>
      <c r="L145" s="8" t="str">
        <f>VLOOKUP(TableTransactions[[#This Row],[Material]],TableStockBalance[],
MATCH(TableStockBalance[[#Headers],[Supplier name]],TableStockBalance[#Headers],0),
0)</f>
        <v>Cabular AB</v>
      </c>
    </row>
    <row r="146" spans="1:12" x14ac:dyDescent="0.25">
      <c r="A146">
        <v>49043233</v>
      </c>
      <c r="B146">
        <v>10</v>
      </c>
      <c r="C146" t="s">
        <v>343</v>
      </c>
      <c r="D146" t="s">
        <v>43</v>
      </c>
      <c r="E146" t="s">
        <v>44</v>
      </c>
      <c r="F146" t="s">
        <v>317</v>
      </c>
      <c r="G146" s="1">
        <v>43734</v>
      </c>
      <c r="H146">
        <v>17</v>
      </c>
      <c r="I146" s="7">
        <f>IF(TableTransactions[[#This Row],[Order type]]=trackOrderType,
TableTransactions[[#This Row],[Transaction quantity]]*-1,
TableTransactions[[#This Row],[Transaction quantity]]
)</f>
        <v>-17</v>
      </c>
      <c r="J1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193</v>
      </c>
      <c r="K146" s="7">
        <f ca="1">IF(TableTransactions[[#This Row],[Stock balance backorders]]&lt;0,
0,
TableTransactions[[#This Row],[Stock balance backorders]]
)</f>
        <v>193</v>
      </c>
      <c r="L146" s="8" t="str">
        <f>VLOOKUP(TableTransactions[[#This Row],[Material]],TableStockBalance[],
MATCH(TableStockBalance[[#Headers],[Supplier name]],TableStockBalance[#Headers],0),
0)</f>
        <v>Cabular AB</v>
      </c>
    </row>
    <row r="147" spans="1:12" x14ac:dyDescent="0.25">
      <c r="A147">
        <v>49043770</v>
      </c>
      <c r="B147">
        <v>10</v>
      </c>
      <c r="C147" t="s">
        <v>343</v>
      </c>
      <c r="D147" t="s">
        <v>43</v>
      </c>
      <c r="E147" t="s">
        <v>44</v>
      </c>
      <c r="F147" t="s">
        <v>313</v>
      </c>
      <c r="G147" s="1">
        <v>43783</v>
      </c>
      <c r="H147">
        <v>19</v>
      </c>
      <c r="I147" s="7">
        <f>IF(TableTransactions[[#This Row],[Order type]]=trackOrderType,
TableTransactions[[#This Row],[Transaction quantity]]*-1,
TableTransactions[[#This Row],[Transaction quantity]]
)</f>
        <v>-19</v>
      </c>
      <c r="J1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174</v>
      </c>
      <c r="K147" s="7">
        <f ca="1">IF(TableTransactions[[#This Row],[Stock balance backorders]]&lt;0,
0,
TableTransactions[[#This Row],[Stock balance backorders]]
)</f>
        <v>174</v>
      </c>
      <c r="L147" s="8" t="str">
        <f>VLOOKUP(TableTransactions[[#This Row],[Material]],TableStockBalance[],
MATCH(TableStockBalance[[#Headers],[Supplier name]],TableStockBalance[#Headers],0),
0)</f>
        <v>Cabular AB</v>
      </c>
    </row>
    <row r="148" spans="1:12" x14ac:dyDescent="0.25">
      <c r="A148">
        <v>49043797</v>
      </c>
      <c r="B148">
        <v>10</v>
      </c>
      <c r="C148" t="s">
        <v>343</v>
      </c>
      <c r="D148" t="s">
        <v>43</v>
      </c>
      <c r="E148" t="s">
        <v>44</v>
      </c>
      <c r="F148" t="s">
        <v>322</v>
      </c>
      <c r="G148" s="1">
        <v>43784</v>
      </c>
      <c r="H148">
        <v>20</v>
      </c>
      <c r="I148" s="7">
        <f>IF(TableTransactions[[#This Row],[Order type]]=trackOrderType,
TableTransactions[[#This Row],[Transaction quantity]]*-1,
TableTransactions[[#This Row],[Transaction quantity]]
)</f>
        <v>-20</v>
      </c>
      <c r="J1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154</v>
      </c>
      <c r="K148" s="7">
        <f ca="1">IF(TableTransactions[[#This Row],[Stock balance backorders]]&lt;0,
0,
TableTransactions[[#This Row],[Stock balance backorders]]
)</f>
        <v>154</v>
      </c>
      <c r="L148" s="8" t="str">
        <f>VLOOKUP(TableTransactions[[#This Row],[Material]],TableStockBalance[],
MATCH(TableStockBalance[[#Headers],[Supplier name]],TableStockBalance[#Headers],0),
0)</f>
        <v>Cabular AB</v>
      </c>
    </row>
    <row r="149" spans="1:12" x14ac:dyDescent="0.25">
      <c r="A149">
        <v>49043813</v>
      </c>
      <c r="B149">
        <v>20</v>
      </c>
      <c r="C149" t="s">
        <v>343</v>
      </c>
      <c r="D149" t="s">
        <v>43</v>
      </c>
      <c r="E149" t="s">
        <v>44</v>
      </c>
      <c r="F149" t="s">
        <v>318</v>
      </c>
      <c r="G149" s="1">
        <v>43787</v>
      </c>
      <c r="H149">
        <v>14</v>
      </c>
      <c r="I149" s="7">
        <f>IF(TableTransactions[[#This Row],[Order type]]=trackOrderType,
TableTransactions[[#This Row],[Transaction quantity]]*-1,
TableTransactions[[#This Row],[Transaction quantity]]
)</f>
        <v>-14</v>
      </c>
      <c r="J1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140</v>
      </c>
      <c r="K149" s="7">
        <f ca="1">IF(TableTransactions[[#This Row],[Stock balance backorders]]&lt;0,
0,
TableTransactions[[#This Row],[Stock balance backorders]]
)</f>
        <v>140</v>
      </c>
      <c r="L149" s="8" t="str">
        <f>VLOOKUP(TableTransactions[[#This Row],[Material]],TableStockBalance[],
MATCH(TableStockBalance[[#Headers],[Supplier name]],TableStockBalance[#Headers],0),
0)</f>
        <v>Cabular AB</v>
      </c>
    </row>
    <row r="150" spans="1:12" x14ac:dyDescent="0.25">
      <c r="A150">
        <v>49043825</v>
      </c>
      <c r="B150">
        <v>10</v>
      </c>
      <c r="C150" t="s">
        <v>343</v>
      </c>
      <c r="D150" t="s">
        <v>43</v>
      </c>
      <c r="E150" t="s">
        <v>44</v>
      </c>
      <c r="F150" t="s">
        <v>317</v>
      </c>
      <c r="G150" s="1">
        <v>43788</v>
      </c>
      <c r="H150">
        <v>17</v>
      </c>
      <c r="I150" s="7">
        <f>IF(TableTransactions[[#This Row],[Order type]]=trackOrderType,
TableTransactions[[#This Row],[Transaction quantity]]*-1,
TableTransactions[[#This Row],[Transaction quantity]]
)</f>
        <v>-17</v>
      </c>
      <c r="J1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123</v>
      </c>
      <c r="K150" s="7">
        <f ca="1">IF(TableTransactions[[#This Row],[Stock balance backorders]]&lt;0,
0,
TableTransactions[[#This Row],[Stock balance backorders]]
)</f>
        <v>123</v>
      </c>
      <c r="L150" s="8" t="str">
        <f>VLOOKUP(TableTransactions[[#This Row],[Material]],TableStockBalance[],
MATCH(TableStockBalance[[#Headers],[Supplier name]],TableStockBalance[#Headers],0),
0)</f>
        <v>Cabular AB</v>
      </c>
    </row>
    <row r="151" spans="1:12" x14ac:dyDescent="0.25">
      <c r="A151">
        <v>49043848</v>
      </c>
      <c r="B151">
        <v>10</v>
      </c>
      <c r="C151" t="s">
        <v>343</v>
      </c>
      <c r="D151" t="s">
        <v>43</v>
      </c>
      <c r="E151" t="s">
        <v>44</v>
      </c>
      <c r="F151" t="s">
        <v>313</v>
      </c>
      <c r="G151" s="1">
        <v>43790</v>
      </c>
      <c r="H151">
        <v>16</v>
      </c>
      <c r="I151" s="7">
        <f>IF(TableTransactions[[#This Row],[Order type]]=trackOrderType,
TableTransactions[[#This Row],[Transaction quantity]]*-1,
TableTransactions[[#This Row],[Transaction quantity]]
)</f>
        <v>-16</v>
      </c>
      <c r="J1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107</v>
      </c>
      <c r="K151" s="7">
        <f ca="1">IF(TableTransactions[[#This Row],[Stock balance backorders]]&lt;0,
0,
TableTransactions[[#This Row],[Stock balance backorders]]
)</f>
        <v>107</v>
      </c>
      <c r="L151" s="8" t="str">
        <f>VLOOKUP(TableTransactions[[#This Row],[Material]],TableStockBalance[],
MATCH(TableStockBalance[[#Headers],[Supplier name]],TableStockBalance[#Headers],0),
0)</f>
        <v>Cabular AB</v>
      </c>
    </row>
    <row r="152" spans="1:12" x14ac:dyDescent="0.25">
      <c r="A152">
        <v>49043925</v>
      </c>
      <c r="B152">
        <v>10</v>
      </c>
      <c r="C152" t="s">
        <v>343</v>
      </c>
      <c r="D152" t="s">
        <v>43</v>
      </c>
      <c r="E152" t="s">
        <v>44</v>
      </c>
      <c r="F152" t="s">
        <v>318</v>
      </c>
      <c r="G152" s="1">
        <v>43796</v>
      </c>
      <c r="H152">
        <v>12</v>
      </c>
      <c r="I152" s="7">
        <f>IF(TableTransactions[[#This Row],[Order type]]=trackOrderType,
TableTransactions[[#This Row],[Transaction quantity]]*-1,
TableTransactions[[#This Row],[Transaction quantity]]
)</f>
        <v>-12</v>
      </c>
      <c r="J1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</v>
      </c>
      <c r="K152" s="7">
        <f ca="1">IF(TableTransactions[[#This Row],[Stock balance backorders]]&lt;0,
0,
TableTransactions[[#This Row],[Stock balance backorders]]
)</f>
        <v>95</v>
      </c>
      <c r="L152" s="8" t="str">
        <f>VLOOKUP(TableTransactions[[#This Row],[Material]],TableStockBalance[],
MATCH(TableStockBalance[[#Headers],[Supplier name]],TableStockBalance[#Headers],0),
0)</f>
        <v>Cabular AB</v>
      </c>
    </row>
    <row r="153" spans="1:12" x14ac:dyDescent="0.25">
      <c r="A153">
        <v>49044032</v>
      </c>
      <c r="B153">
        <v>10</v>
      </c>
      <c r="C153" t="s">
        <v>343</v>
      </c>
      <c r="D153" t="s">
        <v>43</v>
      </c>
      <c r="E153" t="s">
        <v>44</v>
      </c>
      <c r="F153" t="s">
        <v>320</v>
      </c>
      <c r="G153" s="1">
        <v>43805</v>
      </c>
      <c r="H153">
        <v>15</v>
      </c>
      <c r="I153" s="7">
        <f>IF(TableTransactions[[#This Row],[Order type]]=trackOrderType,
TableTransactions[[#This Row],[Transaction quantity]]*-1,
TableTransactions[[#This Row],[Transaction quantity]]
)</f>
        <v>-15</v>
      </c>
      <c r="J1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</v>
      </c>
      <c r="K153" s="7">
        <f ca="1">IF(TableTransactions[[#This Row],[Stock balance backorders]]&lt;0,
0,
TableTransactions[[#This Row],[Stock balance backorders]]
)</f>
        <v>80</v>
      </c>
      <c r="L153" s="8" t="str">
        <f>VLOOKUP(TableTransactions[[#This Row],[Material]],TableStockBalance[],
MATCH(TableStockBalance[[#Headers],[Supplier name]],TableStockBalance[#Headers],0),
0)</f>
        <v>Cabular AB</v>
      </c>
    </row>
    <row r="154" spans="1:12" x14ac:dyDescent="0.25">
      <c r="A154">
        <v>49044132</v>
      </c>
      <c r="B154">
        <v>10</v>
      </c>
      <c r="C154" t="s">
        <v>343</v>
      </c>
      <c r="D154" t="s">
        <v>43</v>
      </c>
      <c r="E154" t="s">
        <v>44</v>
      </c>
      <c r="F154" t="s">
        <v>313</v>
      </c>
      <c r="G154" s="1">
        <v>43816</v>
      </c>
      <c r="H154">
        <v>15</v>
      </c>
      <c r="I154" s="7">
        <f>IF(TableTransactions[[#This Row],[Order type]]=trackOrderType,
TableTransactions[[#This Row],[Transaction quantity]]*-1,
TableTransactions[[#This Row],[Transaction quantity]]
)</f>
        <v>-15</v>
      </c>
      <c r="J1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</v>
      </c>
      <c r="K154" s="7">
        <f ca="1">IF(TableTransactions[[#This Row],[Stock balance backorders]]&lt;0,
0,
TableTransactions[[#This Row],[Stock balance backorders]]
)</f>
        <v>65</v>
      </c>
      <c r="L154" s="8" t="str">
        <f>VLOOKUP(TableTransactions[[#This Row],[Material]],TableStockBalance[],
MATCH(TableStockBalance[[#Headers],[Supplier name]],TableStockBalance[#Headers],0),
0)</f>
        <v>Cabular AB</v>
      </c>
    </row>
    <row r="155" spans="1:12" x14ac:dyDescent="0.25">
      <c r="A155">
        <v>49044148</v>
      </c>
      <c r="B155">
        <v>10</v>
      </c>
      <c r="C155" t="s">
        <v>343</v>
      </c>
      <c r="D155" t="s">
        <v>43</v>
      </c>
      <c r="E155" t="s">
        <v>44</v>
      </c>
      <c r="F155" t="s">
        <v>333</v>
      </c>
      <c r="G155" s="1">
        <v>43817</v>
      </c>
      <c r="H155">
        <v>1</v>
      </c>
      <c r="I155" s="7">
        <f>IF(TableTransactions[[#This Row],[Order type]]=trackOrderType,
TableTransactions[[#This Row],[Transaction quantity]]*-1,
TableTransactions[[#This Row],[Transaction quantity]]
)</f>
        <v>-1</v>
      </c>
      <c r="J1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</v>
      </c>
      <c r="K155" s="7">
        <f ca="1">IF(TableTransactions[[#This Row],[Stock balance backorders]]&lt;0,
0,
TableTransactions[[#This Row],[Stock balance backorders]]
)</f>
        <v>64</v>
      </c>
      <c r="L155" s="8" t="str">
        <f>VLOOKUP(TableTransactions[[#This Row],[Material]],TableStockBalance[],
MATCH(TableStockBalance[[#Headers],[Supplier name]],TableStockBalance[#Headers],0),
0)</f>
        <v>Cabular AB</v>
      </c>
    </row>
    <row r="156" spans="1:12" x14ac:dyDescent="0.25">
      <c r="A156">
        <v>49040411</v>
      </c>
      <c r="B156">
        <v>10</v>
      </c>
      <c r="C156" t="s">
        <v>343</v>
      </c>
      <c r="D156" t="s">
        <v>52</v>
      </c>
      <c r="E156" t="s">
        <v>53</v>
      </c>
      <c r="F156" t="s">
        <v>315</v>
      </c>
      <c r="G156" s="1">
        <v>43474</v>
      </c>
      <c r="H156">
        <v>12</v>
      </c>
      <c r="I156" s="7">
        <f>IF(TableTransactions[[#This Row],[Order type]]=trackOrderType,
TableTransactions[[#This Row],[Transaction quantity]]*-1,
TableTransactions[[#This Row],[Transaction quantity]]
)</f>
        <v>-12</v>
      </c>
      <c r="J1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218</v>
      </c>
      <c r="K156" s="7">
        <f ca="1">IF(TableTransactions[[#This Row],[Stock balance backorders]]&lt;0,
0,
TableTransactions[[#This Row],[Stock balance backorders]]
)</f>
        <v>218</v>
      </c>
      <c r="L156" s="8" t="str">
        <f>VLOOKUP(TableTransactions[[#This Row],[Material]],TableStockBalance[],
MATCH(TableStockBalance[[#Headers],[Supplier name]],TableStockBalance[#Headers],0),
0)</f>
        <v>Direct Cable Solutions Ltd.</v>
      </c>
    </row>
    <row r="157" spans="1:12" x14ac:dyDescent="0.25">
      <c r="A157">
        <v>49040628</v>
      </c>
      <c r="B157">
        <v>10</v>
      </c>
      <c r="C157" t="s">
        <v>343</v>
      </c>
      <c r="D157" t="s">
        <v>52</v>
      </c>
      <c r="E157" t="s">
        <v>53</v>
      </c>
      <c r="F157" t="s">
        <v>318</v>
      </c>
      <c r="G157" s="1">
        <v>43494</v>
      </c>
      <c r="H157">
        <v>10</v>
      </c>
      <c r="I157" s="7">
        <f>IF(TableTransactions[[#This Row],[Order type]]=trackOrderType,
TableTransactions[[#This Row],[Transaction quantity]]*-1,
TableTransactions[[#This Row],[Transaction quantity]]
)</f>
        <v>-10</v>
      </c>
      <c r="J1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208</v>
      </c>
      <c r="K157" s="7">
        <f ca="1">IF(TableTransactions[[#This Row],[Stock balance backorders]]&lt;0,
0,
TableTransactions[[#This Row],[Stock balance backorders]]
)</f>
        <v>208</v>
      </c>
      <c r="L157" s="8" t="str">
        <f>VLOOKUP(TableTransactions[[#This Row],[Material]],TableStockBalance[],
MATCH(TableStockBalance[[#Headers],[Supplier name]],TableStockBalance[#Headers],0),
0)</f>
        <v>Direct Cable Solutions Ltd.</v>
      </c>
    </row>
    <row r="158" spans="1:12" x14ac:dyDescent="0.25">
      <c r="A158">
        <v>49040675</v>
      </c>
      <c r="B158">
        <v>10</v>
      </c>
      <c r="C158" t="s">
        <v>343</v>
      </c>
      <c r="D158" t="s">
        <v>52</v>
      </c>
      <c r="E158" t="s">
        <v>53</v>
      </c>
      <c r="F158" t="s">
        <v>318</v>
      </c>
      <c r="G158" s="1">
        <v>43497</v>
      </c>
      <c r="H158">
        <v>5</v>
      </c>
      <c r="I158" s="7">
        <f>IF(TableTransactions[[#This Row],[Order type]]=trackOrderType,
TableTransactions[[#This Row],[Transaction quantity]]*-1,
TableTransactions[[#This Row],[Transaction quantity]]
)</f>
        <v>-5</v>
      </c>
      <c r="J1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203</v>
      </c>
      <c r="K158" s="7">
        <f ca="1">IF(TableTransactions[[#This Row],[Stock balance backorders]]&lt;0,
0,
TableTransactions[[#This Row],[Stock balance backorders]]
)</f>
        <v>203</v>
      </c>
      <c r="L158" s="8" t="str">
        <f>VLOOKUP(TableTransactions[[#This Row],[Material]],TableStockBalance[],
MATCH(TableStockBalance[[#Headers],[Supplier name]],TableStockBalance[#Headers],0),
0)</f>
        <v>Direct Cable Solutions Ltd.</v>
      </c>
    </row>
    <row r="159" spans="1:12" x14ac:dyDescent="0.25">
      <c r="A159">
        <v>49040752</v>
      </c>
      <c r="B159">
        <v>10</v>
      </c>
      <c r="C159" t="s">
        <v>343</v>
      </c>
      <c r="D159" t="s">
        <v>52</v>
      </c>
      <c r="E159" t="s">
        <v>53</v>
      </c>
      <c r="F159" t="s">
        <v>319</v>
      </c>
      <c r="G159" s="1">
        <v>43504</v>
      </c>
      <c r="H159">
        <v>1</v>
      </c>
      <c r="I159" s="7">
        <f>IF(TableTransactions[[#This Row],[Order type]]=trackOrderType,
TableTransactions[[#This Row],[Transaction quantity]]*-1,
TableTransactions[[#This Row],[Transaction quantity]]
)</f>
        <v>-1</v>
      </c>
      <c r="J1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202</v>
      </c>
      <c r="K159" s="7">
        <f ca="1">IF(TableTransactions[[#This Row],[Stock balance backorders]]&lt;0,
0,
TableTransactions[[#This Row],[Stock balance backorders]]
)</f>
        <v>202</v>
      </c>
      <c r="L159" s="8" t="str">
        <f>VLOOKUP(TableTransactions[[#This Row],[Material]],TableStockBalance[],
MATCH(TableStockBalance[[#Headers],[Supplier name]],TableStockBalance[#Headers],0),
0)</f>
        <v>Direct Cable Solutions Ltd.</v>
      </c>
    </row>
    <row r="160" spans="1:12" x14ac:dyDescent="0.25">
      <c r="A160">
        <v>49040783</v>
      </c>
      <c r="B160">
        <v>10</v>
      </c>
      <c r="C160" t="s">
        <v>343</v>
      </c>
      <c r="D160" t="s">
        <v>52</v>
      </c>
      <c r="E160" t="s">
        <v>53</v>
      </c>
      <c r="F160" t="s">
        <v>317</v>
      </c>
      <c r="G160" s="1">
        <v>43508</v>
      </c>
      <c r="H160">
        <v>11</v>
      </c>
      <c r="I160" s="7">
        <f>IF(TableTransactions[[#This Row],[Order type]]=trackOrderType,
TableTransactions[[#This Row],[Transaction quantity]]*-1,
TableTransactions[[#This Row],[Transaction quantity]]
)</f>
        <v>-11</v>
      </c>
      <c r="J1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191</v>
      </c>
      <c r="K160" s="7">
        <f ca="1">IF(TableTransactions[[#This Row],[Stock balance backorders]]&lt;0,
0,
TableTransactions[[#This Row],[Stock balance backorders]]
)</f>
        <v>191</v>
      </c>
      <c r="L160" s="8" t="str">
        <f>VLOOKUP(TableTransactions[[#This Row],[Material]],TableStockBalance[],
MATCH(TableStockBalance[[#Headers],[Supplier name]],TableStockBalance[#Headers],0),
0)</f>
        <v>Direct Cable Solutions Ltd.</v>
      </c>
    </row>
    <row r="161" spans="1:12" x14ac:dyDescent="0.25">
      <c r="A161">
        <v>49040861</v>
      </c>
      <c r="B161">
        <v>10</v>
      </c>
      <c r="C161" t="s">
        <v>343</v>
      </c>
      <c r="D161" t="s">
        <v>52</v>
      </c>
      <c r="E161" t="s">
        <v>53</v>
      </c>
      <c r="F161" t="s">
        <v>315</v>
      </c>
      <c r="G161" s="1">
        <v>43515</v>
      </c>
      <c r="H161">
        <v>7</v>
      </c>
      <c r="I161" s="7">
        <f>IF(TableTransactions[[#This Row],[Order type]]=trackOrderType,
TableTransactions[[#This Row],[Transaction quantity]]*-1,
TableTransactions[[#This Row],[Transaction quantity]]
)</f>
        <v>-7</v>
      </c>
      <c r="J1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184</v>
      </c>
      <c r="K161" s="7">
        <f ca="1">IF(TableTransactions[[#This Row],[Stock balance backorders]]&lt;0,
0,
TableTransactions[[#This Row],[Stock balance backorders]]
)</f>
        <v>184</v>
      </c>
      <c r="L161" s="8" t="str">
        <f>VLOOKUP(TableTransactions[[#This Row],[Material]],TableStockBalance[],
MATCH(TableStockBalance[[#Headers],[Supplier name]],TableStockBalance[#Headers],0),
0)</f>
        <v>Direct Cable Solutions Ltd.</v>
      </c>
    </row>
    <row r="162" spans="1:12" x14ac:dyDescent="0.25">
      <c r="A162">
        <v>49040948</v>
      </c>
      <c r="B162">
        <v>10</v>
      </c>
      <c r="C162" t="s">
        <v>343</v>
      </c>
      <c r="D162" t="s">
        <v>52</v>
      </c>
      <c r="E162" t="s">
        <v>53</v>
      </c>
      <c r="F162" t="s">
        <v>330</v>
      </c>
      <c r="G162" s="1">
        <v>43523</v>
      </c>
      <c r="H162">
        <v>8</v>
      </c>
      <c r="I162" s="7">
        <f>IF(TableTransactions[[#This Row],[Order type]]=trackOrderType,
TableTransactions[[#This Row],[Transaction quantity]]*-1,
TableTransactions[[#This Row],[Transaction quantity]]
)</f>
        <v>-8</v>
      </c>
      <c r="J1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176</v>
      </c>
      <c r="K162" s="7">
        <f ca="1">IF(TableTransactions[[#This Row],[Stock balance backorders]]&lt;0,
0,
TableTransactions[[#This Row],[Stock balance backorders]]
)</f>
        <v>176</v>
      </c>
      <c r="L162" s="8" t="str">
        <f>VLOOKUP(TableTransactions[[#This Row],[Material]],TableStockBalance[],
MATCH(TableStockBalance[[#Headers],[Supplier name]],TableStockBalance[#Headers],0),
0)</f>
        <v>Direct Cable Solutions Ltd.</v>
      </c>
    </row>
    <row r="163" spans="1:12" x14ac:dyDescent="0.25">
      <c r="A163">
        <v>49040999</v>
      </c>
      <c r="B163">
        <v>10</v>
      </c>
      <c r="C163" t="s">
        <v>343</v>
      </c>
      <c r="D163" t="s">
        <v>52</v>
      </c>
      <c r="E163" t="s">
        <v>53</v>
      </c>
      <c r="F163" t="s">
        <v>317</v>
      </c>
      <c r="G163" s="1">
        <v>43528</v>
      </c>
      <c r="H163">
        <v>2</v>
      </c>
      <c r="I163" s="7">
        <f>IF(TableTransactions[[#This Row],[Order type]]=trackOrderType,
TableTransactions[[#This Row],[Transaction quantity]]*-1,
TableTransactions[[#This Row],[Transaction quantity]]
)</f>
        <v>-2</v>
      </c>
      <c r="J1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174</v>
      </c>
      <c r="K163" s="7">
        <f ca="1">IF(TableTransactions[[#This Row],[Stock balance backorders]]&lt;0,
0,
TableTransactions[[#This Row],[Stock balance backorders]]
)</f>
        <v>174</v>
      </c>
      <c r="L163" s="8" t="str">
        <f>VLOOKUP(TableTransactions[[#This Row],[Material]],TableStockBalance[],
MATCH(TableStockBalance[[#Headers],[Supplier name]],TableStockBalance[#Headers],0),
0)</f>
        <v>Direct Cable Solutions Ltd.</v>
      </c>
    </row>
    <row r="164" spans="1:12" x14ac:dyDescent="0.25">
      <c r="A164">
        <v>49041230</v>
      </c>
      <c r="B164">
        <v>10</v>
      </c>
      <c r="C164" t="s">
        <v>343</v>
      </c>
      <c r="D164" t="s">
        <v>52</v>
      </c>
      <c r="E164" t="s">
        <v>53</v>
      </c>
      <c r="F164" t="s">
        <v>317</v>
      </c>
      <c r="G164" s="1">
        <v>43546</v>
      </c>
      <c r="H164">
        <v>7</v>
      </c>
      <c r="I164" s="7">
        <f>IF(TableTransactions[[#This Row],[Order type]]=trackOrderType,
TableTransactions[[#This Row],[Transaction quantity]]*-1,
TableTransactions[[#This Row],[Transaction quantity]]
)</f>
        <v>-7</v>
      </c>
      <c r="J1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167</v>
      </c>
      <c r="K164" s="7">
        <f ca="1">IF(TableTransactions[[#This Row],[Stock balance backorders]]&lt;0,
0,
TableTransactions[[#This Row],[Stock balance backorders]]
)</f>
        <v>167</v>
      </c>
      <c r="L164" s="8" t="str">
        <f>VLOOKUP(TableTransactions[[#This Row],[Material]],TableStockBalance[],
MATCH(TableStockBalance[[#Headers],[Supplier name]],TableStockBalance[#Headers],0),
0)</f>
        <v>Direct Cable Solutions Ltd.</v>
      </c>
    </row>
    <row r="165" spans="1:12" x14ac:dyDescent="0.25">
      <c r="A165">
        <v>49041234</v>
      </c>
      <c r="B165">
        <v>20</v>
      </c>
      <c r="C165" t="s">
        <v>343</v>
      </c>
      <c r="D165" t="s">
        <v>52</v>
      </c>
      <c r="E165" t="s">
        <v>53</v>
      </c>
      <c r="F165" t="s">
        <v>318</v>
      </c>
      <c r="G165" s="1">
        <v>43546</v>
      </c>
      <c r="H165">
        <v>1</v>
      </c>
      <c r="I165" s="7">
        <f>IF(TableTransactions[[#This Row],[Order type]]=trackOrderType,
TableTransactions[[#This Row],[Transaction quantity]]*-1,
TableTransactions[[#This Row],[Transaction quantity]]
)</f>
        <v>-1</v>
      </c>
      <c r="J1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166</v>
      </c>
      <c r="K165" s="7">
        <f ca="1">IF(TableTransactions[[#This Row],[Stock balance backorders]]&lt;0,
0,
TableTransactions[[#This Row],[Stock balance backorders]]
)</f>
        <v>166</v>
      </c>
      <c r="L165" s="8" t="str">
        <f>VLOOKUP(TableTransactions[[#This Row],[Material]],TableStockBalance[],
MATCH(TableStockBalance[[#Headers],[Supplier name]],TableStockBalance[#Headers],0),
0)</f>
        <v>Direct Cable Solutions Ltd.</v>
      </c>
    </row>
    <row r="166" spans="1:12" x14ac:dyDescent="0.25">
      <c r="A166">
        <v>49041286</v>
      </c>
      <c r="B166">
        <v>10</v>
      </c>
      <c r="C166" t="s">
        <v>343</v>
      </c>
      <c r="D166" t="s">
        <v>52</v>
      </c>
      <c r="E166" t="s">
        <v>53</v>
      </c>
      <c r="F166" t="s">
        <v>313</v>
      </c>
      <c r="G166" s="1">
        <v>43552</v>
      </c>
      <c r="H166">
        <v>17</v>
      </c>
      <c r="I166" s="7">
        <f>IF(TableTransactions[[#This Row],[Order type]]=trackOrderType,
TableTransactions[[#This Row],[Transaction quantity]]*-1,
TableTransactions[[#This Row],[Transaction quantity]]
)</f>
        <v>-17</v>
      </c>
      <c r="J1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149</v>
      </c>
      <c r="K166" s="7">
        <f ca="1">IF(TableTransactions[[#This Row],[Stock balance backorders]]&lt;0,
0,
TableTransactions[[#This Row],[Stock balance backorders]]
)</f>
        <v>149</v>
      </c>
      <c r="L166" s="8" t="str">
        <f>VLOOKUP(TableTransactions[[#This Row],[Material]],TableStockBalance[],
MATCH(TableStockBalance[[#Headers],[Supplier name]],TableStockBalance[#Headers],0),
0)</f>
        <v>Direct Cable Solutions Ltd.</v>
      </c>
    </row>
    <row r="167" spans="1:12" x14ac:dyDescent="0.25">
      <c r="A167">
        <v>49041385</v>
      </c>
      <c r="B167">
        <v>10</v>
      </c>
      <c r="C167" t="s">
        <v>343</v>
      </c>
      <c r="D167" t="s">
        <v>52</v>
      </c>
      <c r="E167" t="s">
        <v>53</v>
      </c>
      <c r="F167" t="s">
        <v>313</v>
      </c>
      <c r="G167" s="1">
        <v>43560</v>
      </c>
      <c r="H167">
        <v>7</v>
      </c>
      <c r="I167" s="7">
        <f>IF(TableTransactions[[#This Row],[Order type]]=trackOrderType,
TableTransactions[[#This Row],[Transaction quantity]]*-1,
TableTransactions[[#This Row],[Transaction quantity]]
)</f>
        <v>-7</v>
      </c>
      <c r="J1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142</v>
      </c>
      <c r="K167" s="7">
        <f ca="1">IF(TableTransactions[[#This Row],[Stock balance backorders]]&lt;0,
0,
TableTransactions[[#This Row],[Stock balance backorders]]
)</f>
        <v>142</v>
      </c>
      <c r="L167" s="8" t="str">
        <f>VLOOKUP(TableTransactions[[#This Row],[Material]],TableStockBalance[],
MATCH(TableStockBalance[[#Headers],[Supplier name]],TableStockBalance[#Headers],0),
0)</f>
        <v>Direct Cable Solutions Ltd.</v>
      </c>
    </row>
    <row r="168" spans="1:12" x14ac:dyDescent="0.25">
      <c r="A168">
        <v>49041404</v>
      </c>
      <c r="B168">
        <v>10</v>
      </c>
      <c r="C168" t="s">
        <v>343</v>
      </c>
      <c r="D168" t="s">
        <v>52</v>
      </c>
      <c r="E168" t="s">
        <v>53</v>
      </c>
      <c r="F168" t="s">
        <v>313</v>
      </c>
      <c r="G168" s="1">
        <v>43563</v>
      </c>
      <c r="H168">
        <v>17</v>
      </c>
      <c r="I168" s="7">
        <f>IF(TableTransactions[[#This Row],[Order type]]=trackOrderType,
TableTransactions[[#This Row],[Transaction quantity]]*-1,
TableTransactions[[#This Row],[Transaction quantity]]
)</f>
        <v>-17</v>
      </c>
      <c r="J1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125</v>
      </c>
      <c r="K168" s="7">
        <f ca="1">IF(TableTransactions[[#This Row],[Stock balance backorders]]&lt;0,
0,
TableTransactions[[#This Row],[Stock balance backorders]]
)</f>
        <v>125</v>
      </c>
      <c r="L168" s="8" t="str">
        <f>VLOOKUP(TableTransactions[[#This Row],[Material]],TableStockBalance[],
MATCH(TableStockBalance[[#Headers],[Supplier name]],TableStockBalance[#Headers],0),
0)</f>
        <v>Direct Cable Solutions Ltd.</v>
      </c>
    </row>
    <row r="169" spans="1:12" x14ac:dyDescent="0.25">
      <c r="A169">
        <v>49041514</v>
      </c>
      <c r="B169">
        <v>10</v>
      </c>
      <c r="C169" t="s">
        <v>343</v>
      </c>
      <c r="D169" t="s">
        <v>52</v>
      </c>
      <c r="E169" t="s">
        <v>53</v>
      </c>
      <c r="F169" t="s">
        <v>314</v>
      </c>
      <c r="G169" s="1">
        <v>43572</v>
      </c>
      <c r="H169">
        <v>7</v>
      </c>
      <c r="I169" s="7">
        <f>IF(TableTransactions[[#This Row],[Order type]]=trackOrderType,
TableTransactions[[#This Row],[Transaction quantity]]*-1,
TableTransactions[[#This Row],[Transaction quantity]]
)</f>
        <v>-7</v>
      </c>
      <c r="J1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118</v>
      </c>
      <c r="K169" s="7">
        <f ca="1">IF(TableTransactions[[#This Row],[Stock balance backorders]]&lt;0,
0,
TableTransactions[[#This Row],[Stock balance backorders]]
)</f>
        <v>118</v>
      </c>
      <c r="L169" s="8" t="str">
        <f>VLOOKUP(TableTransactions[[#This Row],[Material]],TableStockBalance[],
MATCH(TableStockBalance[[#Headers],[Supplier name]],TableStockBalance[#Headers],0),
0)</f>
        <v>Direct Cable Solutions Ltd.</v>
      </c>
    </row>
    <row r="170" spans="1:12" x14ac:dyDescent="0.25">
      <c r="A170">
        <v>49041537</v>
      </c>
      <c r="B170">
        <v>10</v>
      </c>
      <c r="C170" t="s">
        <v>343</v>
      </c>
      <c r="D170" t="s">
        <v>52</v>
      </c>
      <c r="E170" t="s">
        <v>53</v>
      </c>
      <c r="F170" t="s">
        <v>317</v>
      </c>
      <c r="G170" s="1">
        <v>43573</v>
      </c>
      <c r="H170">
        <v>5</v>
      </c>
      <c r="I170" s="7">
        <f>IF(TableTransactions[[#This Row],[Order type]]=trackOrderType,
TableTransactions[[#This Row],[Transaction quantity]]*-1,
TableTransactions[[#This Row],[Transaction quantity]]
)</f>
        <v>-5</v>
      </c>
      <c r="J1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113</v>
      </c>
      <c r="K170" s="7">
        <f ca="1">IF(TableTransactions[[#This Row],[Stock balance backorders]]&lt;0,
0,
TableTransactions[[#This Row],[Stock balance backorders]]
)</f>
        <v>113</v>
      </c>
      <c r="L170" s="8" t="str">
        <f>VLOOKUP(TableTransactions[[#This Row],[Material]],TableStockBalance[],
MATCH(TableStockBalance[[#Headers],[Supplier name]],TableStockBalance[#Headers],0),
0)</f>
        <v>Direct Cable Solutions Ltd.</v>
      </c>
    </row>
    <row r="171" spans="1:12" x14ac:dyDescent="0.25">
      <c r="A171">
        <v>49041626</v>
      </c>
      <c r="B171">
        <v>10</v>
      </c>
      <c r="C171" t="s">
        <v>343</v>
      </c>
      <c r="D171" t="s">
        <v>52</v>
      </c>
      <c r="E171" t="s">
        <v>53</v>
      </c>
      <c r="F171" t="s">
        <v>319</v>
      </c>
      <c r="G171" s="1">
        <v>43584</v>
      </c>
      <c r="H171">
        <v>3</v>
      </c>
      <c r="I171" s="7">
        <f>IF(TableTransactions[[#This Row],[Order type]]=trackOrderType,
TableTransactions[[#This Row],[Transaction quantity]]*-1,
TableTransactions[[#This Row],[Transaction quantity]]
)</f>
        <v>-3</v>
      </c>
      <c r="J1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110</v>
      </c>
      <c r="K171" s="7">
        <f ca="1">IF(TableTransactions[[#This Row],[Stock balance backorders]]&lt;0,
0,
TableTransactions[[#This Row],[Stock balance backorders]]
)</f>
        <v>110</v>
      </c>
      <c r="L171" s="8" t="str">
        <f>VLOOKUP(TableTransactions[[#This Row],[Material]],TableStockBalance[],
MATCH(TableStockBalance[[#Headers],[Supplier name]],TableStockBalance[#Headers],0),
0)</f>
        <v>Direct Cable Solutions Ltd.</v>
      </c>
    </row>
    <row r="172" spans="1:12" x14ac:dyDescent="0.25">
      <c r="A172">
        <v>49041676</v>
      </c>
      <c r="B172">
        <v>20</v>
      </c>
      <c r="C172" t="s">
        <v>343</v>
      </c>
      <c r="D172" t="s">
        <v>52</v>
      </c>
      <c r="E172" t="s">
        <v>53</v>
      </c>
      <c r="F172" t="s">
        <v>314</v>
      </c>
      <c r="G172" s="1">
        <v>43591</v>
      </c>
      <c r="H172">
        <v>12</v>
      </c>
      <c r="I172" s="7">
        <f>IF(TableTransactions[[#This Row],[Order type]]=trackOrderType,
TableTransactions[[#This Row],[Transaction quantity]]*-1,
TableTransactions[[#This Row],[Transaction quantity]]
)</f>
        <v>-12</v>
      </c>
      <c r="J1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98</v>
      </c>
      <c r="K172" s="7">
        <f ca="1">IF(TableTransactions[[#This Row],[Stock balance backorders]]&lt;0,
0,
TableTransactions[[#This Row],[Stock balance backorders]]
)</f>
        <v>98</v>
      </c>
      <c r="L172" s="8" t="str">
        <f>VLOOKUP(TableTransactions[[#This Row],[Material]],TableStockBalance[],
MATCH(TableStockBalance[[#Headers],[Supplier name]],TableStockBalance[#Headers],0),
0)</f>
        <v>Direct Cable Solutions Ltd.</v>
      </c>
    </row>
    <row r="173" spans="1:12" x14ac:dyDescent="0.25">
      <c r="A173">
        <v>49041729</v>
      </c>
      <c r="B173">
        <v>10</v>
      </c>
      <c r="C173" t="s">
        <v>343</v>
      </c>
      <c r="D173" t="s">
        <v>52</v>
      </c>
      <c r="E173" t="s">
        <v>53</v>
      </c>
      <c r="F173" t="s">
        <v>318</v>
      </c>
      <c r="G173" s="1">
        <v>43593</v>
      </c>
      <c r="H173">
        <v>1</v>
      </c>
      <c r="I173" s="7">
        <f>IF(TableTransactions[[#This Row],[Order type]]=trackOrderType,
TableTransactions[[#This Row],[Transaction quantity]]*-1,
TableTransactions[[#This Row],[Transaction quantity]]
)</f>
        <v>-1</v>
      </c>
      <c r="J1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97</v>
      </c>
      <c r="K173" s="7">
        <f ca="1">IF(TableTransactions[[#This Row],[Stock balance backorders]]&lt;0,
0,
TableTransactions[[#This Row],[Stock balance backorders]]
)</f>
        <v>97</v>
      </c>
      <c r="L173" s="8" t="str">
        <f>VLOOKUP(TableTransactions[[#This Row],[Material]],TableStockBalance[],
MATCH(TableStockBalance[[#Headers],[Supplier name]],TableStockBalance[#Headers],0),
0)</f>
        <v>Direct Cable Solutions Ltd.</v>
      </c>
    </row>
    <row r="174" spans="1:12" x14ac:dyDescent="0.25">
      <c r="A174">
        <v>49041760</v>
      </c>
      <c r="B174">
        <v>10</v>
      </c>
      <c r="C174" t="s">
        <v>343</v>
      </c>
      <c r="D174" t="s">
        <v>52</v>
      </c>
      <c r="E174" t="s">
        <v>53</v>
      </c>
      <c r="F174" t="s">
        <v>317</v>
      </c>
      <c r="G174" s="1">
        <v>43595</v>
      </c>
      <c r="H174">
        <v>20</v>
      </c>
      <c r="I174" s="7">
        <f>IF(TableTransactions[[#This Row],[Order type]]=trackOrderType,
TableTransactions[[#This Row],[Transaction quantity]]*-1,
TableTransactions[[#This Row],[Transaction quantity]]
)</f>
        <v>-20</v>
      </c>
      <c r="J1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</v>
      </c>
      <c r="K174" s="7">
        <f ca="1">IF(TableTransactions[[#This Row],[Stock balance backorders]]&lt;0,
0,
TableTransactions[[#This Row],[Stock balance backorders]]
)</f>
        <v>77</v>
      </c>
      <c r="L174" s="8" t="str">
        <f>VLOOKUP(TableTransactions[[#This Row],[Material]],TableStockBalance[],
MATCH(TableStockBalance[[#Headers],[Supplier name]],TableStockBalance[#Headers],0),
0)</f>
        <v>Direct Cable Solutions Ltd.</v>
      </c>
    </row>
    <row r="175" spans="1:12" x14ac:dyDescent="0.25">
      <c r="A175">
        <v>49041801</v>
      </c>
      <c r="B175">
        <v>10</v>
      </c>
      <c r="C175" t="s">
        <v>343</v>
      </c>
      <c r="D175" t="s">
        <v>52</v>
      </c>
      <c r="E175" t="s">
        <v>53</v>
      </c>
      <c r="F175" t="s">
        <v>317</v>
      </c>
      <c r="G175" s="1">
        <v>43600</v>
      </c>
      <c r="H175">
        <v>3</v>
      </c>
      <c r="I175" s="7">
        <f>IF(TableTransactions[[#This Row],[Order type]]=trackOrderType,
TableTransactions[[#This Row],[Transaction quantity]]*-1,
TableTransactions[[#This Row],[Transaction quantity]]
)</f>
        <v>-3</v>
      </c>
      <c r="J1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</v>
      </c>
      <c r="K175" s="7">
        <f ca="1">IF(TableTransactions[[#This Row],[Stock balance backorders]]&lt;0,
0,
TableTransactions[[#This Row],[Stock balance backorders]]
)</f>
        <v>74</v>
      </c>
      <c r="L175" s="8" t="str">
        <f>VLOOKUP(TableTransactions[[#This Row],[Material]],TableStockBalance[],
MATCH(TableStockBalance[[#Headers],[Supplier name]],TableStockBalance[#Headers],0),
0)</f>
        <v>Direct Cable Solutions Ltd.</v>
      </c>
    </row>
    <row r="176" spans="1:12" x14ac:dyDescent="0.25">
      <c r="A176" s="4">
        <v>45057112</v>
      </c>
      <c r="B176" s="4">
        <v>10</v>
      </c>
      <c r="C176" s="4" t="s">
        <v>344</v>
      </c>
      <c r="D176" s="4" t="s">
        <v>52</v>
      </c>
      <c r="E176" s="4" t="s">
        <v>53</v>
      </c>
      <c r="F176" s="4" t="s">
        <v>26</v>
      </c>
      <c r="G176" s="5">
        <v>43608</v>
      </c>
      <c r="H176" s="4">
        <v>83</v>
      </c>
      <c r="I176" s="7">
        <f>IF(TableTransactions[[#This Row],[Order type]]=trackOrderType,
TableTransactions[[#This Row],[Transaction quantity]]*-1,
TableTransactions[[#This Row],[Transaction quantity]]
)</f>
        <v>83</v>
      </c>
      <c r="J1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157</v>
      </c>
      <c r="K176" s="7">
        <f ca="1">IF(TableTransactions[[#This Row],[Stock balance backorders]]&lt;0,
0,
TableTransactions[[#This Row],[Stock balance backorders]]
)</f>
        <v>157</v>
      </c>
      <c r="L176" s="8" t="str">
        <f>VLOOKUP(TableTransactions[[#This Row],[Material]],TableStockBalance[],
MATCH(TableStockBalance[[#Headers],[Supplier name]],TableStockBalance[#Headers],0),
0)</f>
        <v>Direct Cable Solutions Ltd.</v>
      </c>
    </row>
    <row r="177" spans="1:12" x14ac:dyDescent="0.25">
      <c r="A177">
        <v>49042061</v>
      </c>
      <c r="B177">
        <v>10</v>
      </c>
      <c r="C177" t="s">
        <v>343</v>
      </c>
      <c r="D177" t="s">
        <v>52</v>
      </c>
      <c r="E177" t="s">
        <v>53</v>
      </c>
      <c r="F177" t="s">
        <v>316</v>
      </c>
      <c r="G177" s="1">
        <v>43626</v>
      </c>
      <c r="H177">
        <v>19</v>
      </c>
      <c r="I177" s="7">
        <f>IF(TableTransactions[[#This Row],[Order type]]=trackOrderType,
TableTransactions[[#This Row],[Transaction quantity]]*-1,
TableTransactions[[#This Row],[Transaction quantity]]
)</f>
        <v>-19</v>
      </c>
      <c r="J1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138</v>
      </c>
      <c r="K177" s="7">
        <f ca="1">IF(TableTransactions[[#This Row],[Stock balance backorders]]&lt;0,
0,
TableTransactions[[#This Row],[Stock balance backorders]]
)</f>
        <v>138</v>
      </c>
      <c r="L177" s="8" t="str">
        <f>VLOOKUP(TableTransactions[[#This Row],[Material]],TableStockBalance[],
MATCH(TableStockBalance[[#Headers],[Supplier name]],TableStockBalance[#Headers],0),
0)</f>
        <v>Direct Cable Solutions Ltd.</v>
      </c>
    </row>
    <row r="178" spans="1:12" x14ac:dyDescent="0.25">
      <c r="A178">
        <v>49042175</v>
      </c>
      <c r="B178">
        <v>10</v>
      </c>
      <c r="C178" t="s">
        <v>343</v>
      </c>
      <c r="D178" t="s">
        <v>52</v>
      </c>
      <c r="E178" t="s">
        <v>53</v>
      </c>
      <c r="F178" t="s">
        <v>316</v>
      </c>
      <c r="G178" s="1">
        <v>43635</v>
      </c>
      <c r="H178">
        <v>1</v>
      </c>
      <c r="I178" s="7">
        <f>IF(TableTransactions[[#This Row],[Order type]]=trackOrderType,
TableTransactions[[#This Row],[Transaction quantity]]*-1,
TableTransactions[[#This Row],[Transaction quantity]]
)</f>
        <v>-1</v>
      </c>
      <c r="J1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137</v>
      </c>
      <c r="K178" s="7">
        <f ca="1">IF(TableTransactions[[#This Row],[Stock balance backorders]]&lt;0,
0,
TableTransactions[[#This Row],[Stock balance backorders]]
)</f>
        <v>137</v>
      </c>
      <c r="L178" s="8" t="str">
        <f>VLOOKUP(TableTransactions[[#This Row],[Material]],TableStockBalance[],
MATCH(TableStockBalance[[#Headers],[Supplier name]],TableStockBalance[#Headers],0),
0)</f>
        <v>Direct Cable Solutions Ltd.</v>
      </c>
    </row>
    <row r="179" spans="1:12" x14ac:dyDescent="0.25">
      <c r="A179">
        <v>49042510</v>
      </c>
      <c r="B179">
        <v>10</v>
      </c>
      <c r="C179" t="s">
        <v>343</v>
      </c>
      <c r="D179" t="s">
        <v>52</v>
      </c>
      <c r="E179" t="s">
        <v>53</v>
      </c>
      <c r="F179" t="s">
        <v>319</v>
      </c>
      <c r="G179" s="1">
        <v>43665</v>
      </c>
      <c r="H179">
        <v>6</v>
      </c>
      <c r="I179" s="7">
        <f>IF(TableTransactions[[#This Row],[Order type]]=trackOrderType,
TableTransactions[[#This Row],[Transaction quantity]]*-1,
TableTransactions[[#This Row],[Transaction quantity]]
)</f>
        <v>-6</v>
      </c>
      <c r="J1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131</v>
      </c>
      <c r="K179" s="7">
        <f ca="1">IF(TableTransactions[[#This Row],[Stock balance backorders]]&lt;0,
0,
TableTransactions[[#This Row],[Stock balance backorders]]
)</f>
        <v>131</v>
      </c>
      <c r="L179" s="8" t="str">
        <f>VLOOKUP(TableTransactions[[#This Row],[Material]],TableStockBalance[],
MATCH(TableStockBalance[[#Headers],[Supplier name]],TableStockBalance[#Headers],0),
0)</f>
        <v>Direct Cable Solutions Ltd.</v>
      </c>
    </row>
    <row r="180" spans="1:12" x14ac:dyDescent="0.25">
      <c r="A180">
        <v>49042535</v>
      </c>
      <c r="B180">
        <v>10</v>
      </c>
      <c r="C180" t="s">
        <v>343</v>
      </c>
      <c r="D180" t="s">
        <v>52</v>
      </c>
      <c r="E180" t="s">
        <v>53</v>
      </c>
      <c r="F180" t="s">
        <v>317</v>
      </c>
      <c r="G180" s="1">
        <v>43669</v>
      </c>
      <c r="H180">
        <v>10</v>
      </c>
      <c r="I180" s="7">
        <f>IF(TableTransactions[[#This Row],[Order type]]=trackOrderType,
TableTransactions[[#This Row],[Transaction quantity]]*-1,
TableTransactions[[#This Row],[Transaction quantity]]
)</f>
        <v>-10</v>
      </c>
      <c r="J1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121</v>
      </c>
      <c r="K180" s="7">
        <f ca="1">IF(TableTransactions[[#This Row],[Stock balance backorders]]&lt;0,
0,
TableTransactions[[#This Row],[Stock balance backorders]]
)</f>
        <v>121</v>
      </c>
      <c r="L180" s="8" t="str">
        <f>VLOOKUP(TableTransactions[[#This Row],[Material]],TableStockBalance[],
MATCH(TableStockBalance[[#Headers],[Supplier name]],TableStockBalance[#Headers],0),
0)</f>
        <v>Direct Cable Solutions Ltd.</v>
      </c>
    </row>
    <row r="181" spans="1:12" x14ac:dyDescent="0.25">
      <c r="A181">
        <v>49042611</v>
      </c>
      <c r="B181">
        <v>10</v>
      </c>
      <c r="C181" t="s">
        <v>343</v>
      </c>
      <c r="D181" t="s">
        <v>52</v>
      </c>
      <c r="E181" t="s">
        <v>53</v>
      </c>
      <c r="F181" t="s">
        <v>329</v>
      </c>
      <c r="G181" s="1">
        <v>43677</v>
      </c>
      <c r="H181">
        <v>6</v>
      </c>
      <c r="I181" s="7">
        <f>IF(TableTransactions[[#This Row],[Order type]]=trackOrderType,
TableTransactions[[#This Row],[Transaction quantity]]*-1,
TableTransactions[[#This Row],[Transaction quantity]]
)</f>
        <v>-6</v>
      </c>
      <c r="J1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115</v>
      </c>
      <c r="K181" s="7">
        <f ca="1">IF(TableTransactions[[#This Row],[Stock balance backorders]]&lt;0,
0,
TableTransactions[[#This Row],[Stock balance backorders]]
)</f>
        <v>115</v>
      </c>
      <c r="L181" s="8" t="str">
        <f>VLOOKUP(TableTransactions[[#This Row],[Material]],TableStockBalance[],
MATCH(TableStockBalance[[#Headers],[Supplier name]],TableStockBalance[#Headers],0),
0)</f>
        <v>Direct Cable Solutions Ltd.</v>
      </c>
    </row>
    <row r="182" spans="1:12" x14ac:dyDescent="0.25">
      <c r="A182">
        <v>49042642</v>
      </c>
      <c r="B182">
        <v>10</v>
      </c>
      <c r="C182" t="s">
        <v>343</v>
      </c>
      <c r="D182" t="s">
        <v>52</v>
      </c>
      <c r="E182" t="s">
        <v>53</v>
      </c>
      <c r="F182" t="s">
        <v>317</v>
      </c>
      <c r="G182" s="1">
        <v>43679</v>
      </c>
      <c r="H182">
        <v>20</v>
      </c>
      <c r="I182" s="7">
        <f>IF(TableTransactions[[#This Row],[Order type]]=trackOrderType,
TableTransactions[[#This Row],[Transaction quantity]]*-1,
TableTransactions[[#This Row],[Transaction quantity]]
)</f>
        <v>-20</v>
      </c>
      <c r="J1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</v>
      </c>
      <c r="K182" s="7">
        <f ca="1">IF(TableTransactions[[#This Row],[Stock balance backorders]]&lt;0,
0,
TableTransactions[[#This Row],[Stock balance backorders]]
)</f>
        <v>95</v>
      </c>
      <c r="L182" s="8" t="str">
        <f>VLOOKUP(TableTransactions[[#This Row],[Material]],TableStockBalance[],
MATCH(TableStockBalance[[#Headers],[Supplier name]],TableStockBalance[#Headers],0),
0)</f>
        <v>Direct Cable Solutions Ltd.</v>
      </c>
    </row>
    <row r="183" spans="1:12" x14ac:dyDescent="0.25">
      <c r="A183">
        <v>49042683</v>
      </c>
      <c r="B183">
        <v>10</v>
      </c>
      <c r="C183" t="s">
        <v>343</v>
      </c>
      <c r="D183" t="s">
        <v>52</v>
      </c>
      <c r="E183" t="s">
        <v>53</v>
      </c>
      <c r="F183" t="s">
        <v>329</v>
      </c>
      <c r="G183" s="1">
        <v>43684</v>
      </c>
      <c r="H183">
        <v>3</v>
      </c>
      <c r="I183" s="7">
        <f>IF(TableTransactions[[#This Row],[Order type]]=trackOrderType,
TableTransactions[[#This Row],[Transaction quantity]]*-1,
TableTransactions[[#This Row],[Transaction quantity]]
)</f>
        <v>-3</v>
      </c>
      <c r="J1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92</v>
      </c>
      <c r="K183" s="7">
        <f ca="1">IF(TableTransactions[[#This Row],[Stock balance backorders]]&lt;0,
0,
TableTransactions[[#This Row],[Stock balance backorders]]
)</f>
        <v>92</v>
      </c>
      <c r="L183" s="8" t="str">
        <f>VLOOKUP(TableTransactions[[#This Row],[Material]],TableStockBalance[],
MATCH(TableStockBalance[[#Headers],[Supplier name]],TableStockBalance[#Headers],0),
0)</f>
        <v>Direct Cable Solutions Ltd.</v>
      </c>
    </row>
    <row r="184" spans="1:12" x14ac:dyDescent="0.25">
      <c r="A184">
        <v>49042706</v>
      </c>
      <c r="B184">
        <v>10</v>
      </c>
      <c r="C184" t="s">
        <v>343</v>
      </c>
      <c r="D184" t="s">
        <v>52</v>
      </c>
      <c r="E184" t="s">
        <v>53</v>
      </c>
      <c r="F184" t="s">
        <v>318</v>
      </c>
      <c r="G184" s="1">
        <v>43685</v>
      </c>
      <c r="H184">
        <v>7</v>
      </c>
      <c r="I184" s="7">
        <f>IF(TableTransactions[[#This Row],[Order type]]=trackOrderType,
TableTransactions[[#This Row],[Transaction quantity]]*-1,
TableTransactions[[#This Row],[Transaction quantity]]
)</f>
        <v>-7</v>
      </c>
      <c r="J1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</v>
      </c>
      <c r="K184" s="7">
        <f ca="1">IF(TableTransactions[[#This Row],[Stock balance backorders]]&lt;0,
0,
TableTransactions[[#This Row],[Stock balance backorders]]
)</f>
        <v>85</v>
      </c>
      <c r="L184" s="8" t="str">
        <f>VLOOKUP(TableTransactions[[#This Row],[Material]],TableStockBalance[],
MATCH(TableStockBalance[[#Headers],[Supplier name]],TableStockBalance[#Headers],0),
0)</f>
        <v>Direct Cable Solutions Ltd.</v>
      </c>
    </row>
    <row r="185" spans="1:12" x14ac:dyDescent="0.25">
      <c r="A185">
        <v>49042737</v>
      </c>
      <c r="B185">
        <v>20</v>
      </c>
      <c r="C185" t="s">
        <v>343</v>
      </c>
      <c r="D185" t="s">
        <v>52</v>
      </c>
      <c r="E185" t="s">
        <v>53</v>
      </c>
      <c r="F185" t="s">
        <v>316</v>
      </c>
      <c r="G185" s="1">
        <v>43689</v>
      </c>
      <c r="H185">
        <v>8</v>
      </c>
      <c r="I185" s="7">
        <f>IF(TableTransactions[[#This Row],[Order type]]=trackOrderType,
TableTransactions[[#This Row],[Transaction quantity]]*-1,
TableTransactions[[#This Row],[Transaction quantity]]
)</f>
        <v>-8</v>
      </c>
      <c r="J1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</v>
      </c>
      <c r="K185" s="7">
        <f ca="1">IF(TableTransactions[[#This Row],[Stock balance backorders]]&lt;0,
0,
TableTransactions[[#This Row],[Stock balance backorders]]
)</f>
        <v>77</v>
      </c>
      <c r="L185" s="8" t="str">
        <f>VLOOKUP(TableTransactions[[#This Row],[Material]],TableStockBalance[],
MATCH(TableStockBalance[[#Headers],[Supplier name]],TableStockBalance[#Headers],0),
0)</f>
        <v>Direct Cable Solutions Ltd.</v>
      </c>
    </row>
    <row r="186" spans="1:12" x14ac:dyDescent="0.25">
      <c r="A186">
        <v>49042752</v>
      </c>
      <c r="B186">
        <v>10</v>
      </c>
      <c r="C186" t="s">
        <v>343</v>
      </c>
      <c r="D186" t="s">
        <v>52</v>
      </c>
      <c r="E186" t="s">
        <v>53</v>
      </c>
      <c r="F186" t="s">
        <v>317</v>
      </c>
      <c r="G186" s="1">
        <v>43690</v>
      </c>
      <c r="H186">
        <v>15</v>
      </c>
      <c r="I186" s="7">
        <f>IF(TableTransactions[[#This Row],[Order type]]=trackOrderType,
TableTransactions[[#This Row],[Transaction quantity]]*-1,
TableTransactions[[#This Row],[Transaction quantity]]
)</f>
        <v>-15</v>
      </c>
      <c r="J1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</v>
      </c>
      <c r="K186" s="7">
        <f ca="1">IF(TableTransactions[[#This Row],[Stock balance backorders]]&lt;0,
0,
TableTransactions[[#This Row],[Stock balance backorders]]
)</f>
        <v>62</v>
      </c>
      <c r="L186" s="8" t="str">
        <f>VLOOKUP(TableTransactions[[#This Row],[Material]],TableStockBalance[],
MATCH(TableStockBalance[[#Headers],[Supplier name]],TableStockBalance[#Headers],0),
0)</f>
        <v>Direct Cable Solutions Ltd.</v>
      </c>
    </row>
    <row r="187" spans="1:12" x14ac:dyDescent="0.25">
      <c r="A187">
        <v>49042793</v>
      </c>
      <c r="B187">
        <v>10</v>
      </c>
      <c r="C187" t="s">
        <v>343</v>
      </c>
      <c r="D187" t="s">
        <v>52</v>
      </c>
      <c r="E187" t="s">
        <v>53</v>
      </c>
      <c r="F187" t="s">
        <v>316</v>
      </c>
      <c r="G187" s="1">
        <v>43693</v>
      </c>
      <c r="H187">
        <v>2</v>
      </c>
      <c r="I187" s="7">
        <f>IF(TableTransactions[[#This Row],[Order type]]=trackOrderType,
TableTransactions[[#This Row],[Transaction quantity]]*-1,
TableTransactions[[#This Row],[Transaction quantity]]
)</f>
        <v>-2</v>
      </c>
      <c r="J1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</v>
      </c>
      <c r="K187" s="7">
        <f ca="1">IF(TableTransactions[[#This Row],[Stock balance backorders]]&lt;0,
0,
TableTransactions[[#This Row],[Stock balance backorders]]
)</f>
        <v>60</v>
      </c>
      <c r="L187" s="8" t="str">
        <f>VLOOKUP(TableTransactions[[#This Row],[Material]],TableStockBalance[],
MATCH(TableStockBalance[[#Headers],[Supplier name]],TableStockBalance[#Headers],0),
0)</f>
        <v>Direct Cable Solutions Ltd.</v>
      </c>
    </row>
    <row r="188" spans="1:12" x14ac:dyDescent="0.25">
      <c r="A188">
        <v>49042795</v>
      </c>
      <c r="B188">
        <v>50</v>
      </c>
      <c r="C188" t="s">
        <v>343</v>
      </c>
      <c r="D188" t="s">
        <v>52</v>
      </c>
      <c r="E188" t="s">
        <v>53</v>
      </c>
      <c r="F188" t="s">
        <v>317</v>
      </c>
      <c r="G188" s="1">
        <v>43693</v>
      </c>
      <c r="H188">
        <v>3</v>
      </c>
      <c r="I188" s="7">
        <f>IF(TableTransactions[[#This Row],[Order type]]=trackOrderType,
TableTransactions[[#This Row],[Transaction quantity]]*-1,
TableTransactions[[#This Row],[Transaction quantity]]
)</f>
        <v>-3</v>
      </c>
      <c r="J1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</v>
      </c>
      <c r="K188" s="7">
        <f ca="1">IF(TableTransactions[[#This Row],[Stock balance backorders]]&lt;0,
0,
TableTransactions[[#This Row],[Stock balance backorders]]
)</f>
        <v>57</v>
      </c>
      <c r="L188" s="8" t="str">
        <f>VLOOKUP(TableTransactions[[#This Row],[Material]],TableStockBalance[],
MATCH(TableStockBalance[[#Headers],[Supplier name]],TableStockBalance[#Headers],0),
0)</f>
        <v>Direct Cable Solutions Ltd.</v>
      </c>
    </row>
    <row r="189" spans="1:12" x14ac:dyDescent="0.25">
      <c r="A189">
        <v>49042873</v>
      </c>
      <c r="B189">
        <v>10</v>
      </c>
      <c r="C189" t="s">
        <v>343</v>
      </c>
      <c r="D189" t="s">
        <v>52</v>
      </c>
      <c r="E189" t="s">
        <v>53</v>
      </c>
      <c r="F189" t="s">
        <v>318</v>
      </c>
      <c r="G189" s="1">
        <v>43700</v>
      </c>
      <c r="H189">
        <v>17</v>
      </c>
      <c r="I189" s="7">
        <f>IF(TableTransactions[[#This Row],[Order type]]=trackOrderType,
TableTransactions[[#This Row],[Transaction quantity]]*-1,
TableTransactions[[#This Row],[Transaction quantity]]
)</f>
        <v>-17</v>
      </c>
      <c r="J1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189" s="7">
        <f ca="1">IF(TableTransactions[[#This Row],[Stock balance backorders]]&lt;0,
0,
TableTransactions[[#This Row],[Stock balance backorders]]
)</f>
        <v>40</v>
      </c>
      <c r="L189" s="8" t="str">
        <f>VLOOKUP(TableTransactions[[#This Row],[Material]],TableStockBalance[],
MATCH(TableStockBalance[[#Headers],[Supplier name]],TableStockBalance[#Headers],0),
0)</f>
        <v>Direct Cable Solutions Ltd.</v>
      </c>
    </row>
    <row r="190" spans="1:12" x14ac:dyDescent="0.25">
      <c r="A190">
        <v>49043023</v>
      </c>
      <c r="B190">
        <v>10</v>
      </c>
      <c r="C190" t="s">
        <v>343</v>
      </c>
      <c r="D190" t="s">
        <v>52</v>
      </c>
      <c r="E190" t="s">
        <v>53</v>
      </c>
      <c r="F190" t="s">
        <v>317</v>
      </c>
      <c r="G190" s="1">
        <v>43714</v>
      </c>
      <c r="H190">
        <v>1</v>
      </c>
      <c r="I190" s="7">
        <f>IF(TableTransactions[[#This Row],[Order type]]=trackOrderType,
TableTransactions[[#This Row],[Transaction quantity]]*-1,
TableTransactions[[#This Row],[Transaction quantity]]
)</f>
        <v>-1</v>
      </c>
      <c r="J1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</v>
      </c>
      <c r="K190" s="7">
        <f ca="1">IF(TableTransactions[[#This Row],[Stock balance backorders]]&lt;0,
0,
TableTransactions[[#This Row],[Stock balance backorders]]
)</f>
        <v>39</v>
      </c>
      <c r="L190" s="8" t="str">
        <f>VLOOKUP(TableTransactions[[#This Row],[Material]],TableStockBalance[],
MATCH(TableStockBalance[[#Headers],[Supplier name]],TableStockBalance[#Headers],0),
0)</f>
        <v>Direct Cable Solutions Ltd.</v>
      </c>
    </row>
    <row r="191" spans="1:12" x14ac:dyDescent="0.25">
      <c r="A191" s="4">
        <v>45057346</v>
      </c>
      <c r="B191" s="4">
        <v>10</v>
      </c>
      <c r="C191" s="4" t="s">
        <v>344</v>
      </c>
      <c r="D191" s="4" t="s">
        <v>52</v>
      </c>
      <c r="E191" s="4" t="s">
        <v>53</v>
      </c>
      <c r="F191" s="4" t="s">
        <v>26</v>
      </c>
      <c r="G191" s="5">
        <v>43714</v>
      </c>
      <c r="H191" s="4">
        <v>160</v>
      </c>
      <c r="I191" s="7">
        <f>IF(TableTransactions[[#This Row],[Order type]]=trackOrderType,
TableTransactions[[#This Row],[Transaction quantity]]*-1,
TableTransactions[[#This Row],[Transaction quantity]]
)</f>
        <v>160</v>
      </c>
      <c r="J1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199</v>
      </c>
      <c r="K191" s="7">
        <f ca="1">IF(TableTransactions[[#This Row],[Stock balance backorders]]&lt;0,
0,
TableTransactions[[#This Row],[Stock balance backorders]]
)</f>
        <v>199</v>
      </c>
      <c r="L191" s="8" t="str">
        <f>VLOOKUP(TableTransactions[[#This Row],[Material]],TableStockBalance[],
MATCH(TableStockBalance[[#Headers],[Supplier name]],TableStockBalance[#Headers],0),
0)</f>
        <v>Direct Cable Solutions Ltd.</v>
      </c>
    </row>
    <row r="192" spans="1:12" x14ac:dyDescent="0.25">
      <c r="A192">
        <v>49043153</v>
      </c>
      <c r="B192">
        <v>10</v>
      </c>
      <c r="C192" t="s">
        <v>343</v>
      </c>
      <c r="D192" t="s">
        <v>52</v>
      </c>
      <c r="E192" t="s">
        <v>53</v>
      </c>
      <c r="F192" t="s">
        <v>321</v>
      </c>
      <c r="G192" s="1">
        <v>43727</v>
      </c>
      <c r="H192">
        <v>18</v>
      </c>
      <c r="I192" s="7">
        <f>IF(TableTransactions[[#This Row],[Order type]]=trackOrderType,
TableTransactions[[#This Row],[Transaction quantity]]*-1,
TableTransactions[[#This Row],[Transaction quantity]]
)</f>
        <v>-18</v>
      </c>
      <c r="J1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181</v>
      </c>
      <c r="K192" s="7">
        <f ca="1">IF(TableTransactions[[#This Row],[Stock balance backorders]]&lt;0,
0,
TableTransactions[[#This Row],[Stock balance backorders]]
)</f>
        <v>181</v>
      </c>
      <c r="L192" s="8" t="str">
        <f>VLOOKUP(TableTransactions[[#This Row],[Material]],TableStockBalance[],
MATCH(TableStockBalance[[#Headers],[Supplier name]],TableStockBalance[#Headers],0),
0)</f>
        <v>Direct Cable Solutions Ltd.</v>
      </c>
    </row>
    <row r="193" spans="1:12" x14ac:dyDescent="0.25">
      <c r="A193">
        <v>49043314</v>
      </c>
      <c r="B193">
        <v>10</v>
      </c>
      <c r="C193" t="s">
        <v>343</v>
      </c>
      <c r="D193" t="s">
        <v>52</v>
      </c>
      <c r="E193" t="s">
        <v>53</v>
      </c>
      <c r="F193" t="s">
        <v>331</v>
      </c>
      <c r="G193" s="1">
        <v>43742</v>
      </c>
      <c r="H193">
        <v>18</v>
      </c>
      <c r="I193" s="7">
        <f>IF(TableTransactions[[#This Row],[Order type]]=trackOrderType,
TableTransactions[[#This Row],[Transaction quantity]]*-1,
TableTransactions[[#This Row],[Transaction quantity]]
)</f>
        <v>-18</v>
      </c>
      <c r="J1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163</v>
      </c>
      <c r="K193" s="7">
        <f ca="1">IF(TableTransactions[[#This Row],[Stock balance backorders]]&lt;0,
0,
TableTransactions[[#This Row],[Stock balance backorders]]
)</f>
        <v>163</v>
      </c>
      <c r="L193" s="8" t="str">
        <f>VLOOKUP(TableTransactions[[#This Row],[Material]],TableStockBalance[],
MATCH(TableStockBalance[[#Headers],[Supplier name]],TableStockBalance[#Headers],0),
0)</f>
        <v>Direct Cable Solutions Ltd.</v>
      </c>
    </row>
    <row r="194" spans="1:12" x14ac:dyDescent="0.25">
      <c r="A194">
        <v>49043328</v>
      </c>
      <c r="B194">
        <v>10</v>
      </c>
      <c r="C194" t="s">
        <v>343</v>
      </c>
      <c r="D194" t="s">
        <v>52</v>
      </c>
      <c r="E194" t="s">
        <v>53</v>
      </c>
      <c r="F194" t="s">
        <v>314</v>
      </c>
      <c r="G194" s="1">
        <v>43745</v>
      </c>
      <c r="H194">
        <v>7</v>
      </c>
      <c r="I194" s="7">
        <f>IF(TableTransactions[[#This Row],[Order type]]=trackOrderType,
TableTransactions[[#This Row],[Transaction quantity]]*-1,
TableTransactions[[#This Row],[Transaction quantity]]
)</f>
        <v>-7</v>
      </c>
      <c r="J1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156</v>
      </c>
      <c r="K194" s="7">
        <f ca="1">IF(TableTransactions[[#This Row],[Stock balance backorders]]&lt;0,
0,
TableTransactions[[#This Row],[Stock balance backorders]]
)</f>
        <v>156</v>
      </c>
      <c r="L194" s="8" t="str">
        <f>VLOOKUP(TableTransactions[[#This Row],[Material]],TableStockBalance[],
MATCH(TableStockBalance[[#Headers],[Supplier name]],TableStockBalance[#Headers],0),
0)</f>
        <v>Direct Cable Solutions Ltd.</v>
      </c>
    </row>
    <row r="195" spans="1:12" x14ac:dyDescent="0.25">
      <c r="A195">
        <v>49043434</v>
      </c>
      <c r="B195">
        <v>20</v>
      </c>
      <c r="C195" t="s">
        <v>343</v>
      </c>
      <c r="D195" t="s">
        <v>52</v>
      </c>
      <c r="E195" t="s">
        <v>53</v>
      </c>
      <c r="F195" t="s">
        <v>317</v>
      </c>
      <c r="G195" s="1">
        <v>43753</v>
      </c>
      <c r="H195">
        <v>14</v>
      </c>
      <c r="I195" s="7">
        <f>IF(TableTransactions[[#This Row],[Order type]]=trackOrderType,
TableTransactions[[#This Row],[Transaction quantity]]*-1,
TableTransactions[[#This Row],[Transaction quantity]]
)</f>
        <v>-14</v>
      </c>
      <c r="J1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142</v>
      </c>
      <c r="K195" s="7">
        <f ca="1">IF(TableTransactions[[#This Row],[Stock balance backorders]]&lt;0,
0,
TableTransactions[[#This Row],[Stock balance backorders]]
)</f>
        <v>142</v>
      </c>
      <c r="L195" s="8" t="str">
        <f>VLOOKUP(TableTransactions[[#This Row],[Material]],TableStockBalance[],
MATCH(TableStockBalance[[#Headers],[Supplier name]],TableStockBalance[#Headers],0),
0)</f>
        <v>Direct Cable Solutions Ltd.</v>
      </c>
    </row>
    <row r="196" spans="1:12" x14ac:dyDescent="0.25">
      <c r="A196">
        <v>49043495</v>
      </c>
      <c r="B196">
        <v>10</v>
      </c>
      <c r="C196" t="s">
        <v>343</v>
      </c>
      <c r="D196" t="s">
        <v>52</v>
      </c>
      <c r="E196" t="s">
        <v>53</v>
      </c>
      <c r="F196" t="s">
        <v>313</v>
      </c>
      <c r="G196" s="1">
        <v>43759</v>
      </c>
      <c r="H196">
        <v>10</v>
      </c>
      <c r="I196" s="7">
        <f>IF(TableTransactions[[#This Row],[Order type]]=trackOrderType,
TableTransactions[[#This Row],[Transaction quantity]]*-1,
TableTransactions[[#This Row],[Transaction quantity]]
)</f>
        <v>-10</v>
      </c>
      <c r="J1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132</v>
      </c>
      <c r="K196" s="7">
        <f ca="1">IF(TableTransactions[[#This Row],[Stock balance backorders]]&lt;0,
0,
TableTransactions[[#This Row],[Stock balance backorders]]
)</f>
        <v>132</v>
      </c>
      <c r="L196" s="8" t="str">
        <f>VLOOKUP(TableTransactions[[#This Row],[Material]],TableStockBalance[],
MATCH(TableStockBalance[[#Headers],[Supplier name]],TableStockBalance[#Headers],0),
0)</f>
        <v>Direct Cable Solutions Ltd.</v>
      </c>
    </row>
    <row r="197" spans="1:12" x14ac:dyDescent="0.25">
      <c r="A197">
        <v>49043538</v>
      </c>
      <c r="B197">
        <v>10</v>
      </c>
      <c r="C197" t="s">
        <v>343</v>
      </c>
      <c r="D197" t="s">
        <v>52</v>
      </c>
      <c r="E197" t="s">
        <v>53</v>
      </c>
      <c r="F197" t="s">
        <v>317</v>
      </c>
      <c r="G197" s="1">
        <v>43762</v>
      </c>
      <c r="H197">
        <v>1</v>
      </c>
      <c r="I197" s="7">
        <f>IF(TableTransactions[[#This Row],[Order type]]=trackOrderType,
TableTransactions[[#This Row],[Transaction quantity]]*-1,
TableTransactions[[#This Row],[Transaction quantity]]
)</f>
        <v>-1</v>
      </c>
      <c r="J1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131</v>
      </c>
      <c r="K197" s="7">
        <f ca="1">IF(TableTransactions[[#This Row],[Stock balance backorders]]&lt;0,
0,
TableTransactions[[#This Row],[Stock balance backorders]]
)</f>
        <v>131</v>
      </c>
      <c r="L197" s="8" t="str">
        <f>VLOOKUP(TableTransactions[[#This Row],[Material]],TableStockBalance[],
MATCH(TableStockBalance[[#Headers],[Supplier name]],TableStockBalance[#Headers],0),
0)</f>
        <v>Direct Cable Solutions Ltd.</v>
      </c>
    </row>
    <row r="198" spans="1:12" x14ac:dyDescent="0.25">
      <c r="A198">
        <v>49043718</v>
      </c>
      <c r="B198">
        <v>10</v>
      </c>
      <c r="C198" t="s">
        <v>343</v>
      </c>
      <c r="D198" t="s">
        <v>52</v>
      </c>
      <c r="E198" t="s">
        <v>53</v>
      </c>
      <c r="F198" t="s">
        <v>319</v>
      </c>
      <c r="G198" s="1">
        <v>43777</v>
      </c>
      <c r="H198">
        <v>11</v>
      </c>
      <c r="I198" s="7">
        <f>IF(TableTransactions[[#This Row],[Order type]]=trackOrderType,
TableTransactions[[#This Row],[Transaction quantity]]*-1,
TableTransactions[[#This Row],[Transaction quantity]]
)</f>
        <v>-11</v>
      </c>
      <c r="J1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120</v>
      </c>
      <c r="K198" s="7">
        <f ca="1">IF(TableTransactions[[#This Row],[Stock balance backorders]]&lt;0,
0,
TableTransactions[[#This Row],[Stock balance backorders]]
)</f>
        <v>120</v>
      </c>
      <c r="L198" s="8" t="str">
        <f>VLOOKUP(TableTransactions[[#This Row],[Material]],TableStockBalance[],
MATCH(TableStockBalance[[#Headers],[Supplier name]],TableStockBalance[#Headers],0),
0)</f>
        <v>Direct Cable Solutions Ltd.</v>
      </c>
    </row>
    <row r="199" spans="1:12" x14ac:dyDescent="0.25">
      <c r="A199">
        <v>49043813</v>
      </c>
      <c r="B199">
        <v>30</v>
      </c>
      <c r="C199" t="s">
        <v>343</v>
      </c>
      <c r="D199" t="s">
        <v>52</v>
      </c>
      <c r="E199" t="s">
        <v>53</v>
      </c>
      <c r="F199" t="s">
        <v>318</v>
      </c>
      <c r="G199" s="1">
        <v>43787</v>
      </c>
      <c r="H199">
        <v>5</v>
      </c>
      <c r="I199" s="7">
        <f>IF(TableTransactions[[#This Row],[Order type]]=trackOrderType,
TableTransactions[[#This Row],[Transaction quantity]]*-1,
TableTransactions[[#This Row],[Transaction quantity]]
)</f>
        <v>-5</v>
      </c>
      <c r="J1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115</v>
      </c>
      <c r="K199" s="7">
        <f ca="1">IF(TableTransactions[[#This Row],[Stock balance backorders]]&lt;0,
0,
TableTransactions[[#This Row],[Stock balance backorders]]
)</f>
        <v>115</v>
      </c>
      <c r="L199" s="8" t="str">
        <f>VLOOKUP(TableTransactions[[#This Row],[Material]],TableStockBalance[],
MATCH(TableStockBalance[[#Headers],[Supplier name]],TableStockBalance[#Headers],0),
0)</f>
        <v>Direct Cable Solutions Ltd.</v>
      </c>
    </row>
    <row r="200" spans="1:12" x14ac:dyDescent="0.25">
      <c r="A200">
        <v>49044011</v>
      </c>
      <c r="B200">
        <v>10</v>
      </c>
      <c r="C200" t="s">
        <v>343</v>
      </c>
      <c r="D200" t="s">
        <v>52</v>
      </c>
      <c r="E200" t="s">
        <v>53</v>
      </c>
      <c r="F200" t="s">
        <v>314</v>
      </c>
      <c r="G200" s="1">
        <v>43804</v>
      </c>
      <c r="H200">
        <v>2</v>
      </c>
      <c r="I200" s="7">
        <f>IF(TableTransactions[[#This Row],[Order type]]=trackOrderType,
TableTransactions[[#This Row],[Transaction quantity]]*-1,
TableTransactions[[#This Row],[Transaction quantity]]
)</f>
        <v>-2</v>
      </c>
      <c r="J2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113</v>
      </c>
      <c r="K200" s="7">
        <f ca="1">IF(TableTransactions[[#This Row],[Stock balance backorders]]&lt;0,
0,
TableTransactions[[#This Row],[Stock balance backorders]]
)</f>
        <v>113</v>
      </c>
      <c r="L200" s="8" t="str">
        <f>VLOOKUP(TableTransactions[[#This Row],[Material]],TableStockBalance[],
MATCH(TableStockBalance[[#Headers],[Supplier name]],TableStockBalance[#Headers],0),
0)</f>
        <v>Direct Cable Solutions Ltd.</v>
      </c>
    </row>
    <row r="201" spans="1:12" x14ac:dyDescent="0.25">
      <c r="A201">
        <v>49040373</v>
      </c>
      <c r="B201">
        <v>20</v>
      </c>
      <c r="C201" t="s">
        <v>343</v>
      </c>
      <c r="D201" t="s">
        <v>50</v>
      </c>
      <c r="E201" t="s">
        <v>51</v>
      </c>
      <c r="F201" t="s">
        <v>318</v>
      </c>
      <c r="G201" s="1">
        <v>43472</v>
      </c>
      <c r="H201">
        <v>20</v>
      </c>
      <c r="I201" s="7">
        <f>IF(TableTransactions[[#This Row],[Order type]]=trackOrderType,
TableTransactions[[#This Row],[Transaction quantity]]*-1,
TableTransactions[[#This Row],[Transaction quantity]]
)</f>
        <v>-20</v>
      </c>
      <c r="J2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159</v>
      </c>
      <c r="K201" s="7">
        <f ca="1">IF(TableTransactions[[#This Row],[Stock balance backorders]]&lt;0,
0,
TableTransactions[[#This Row],[Stock balance backorders]]
)</f>
        <v>159</v>
      </c>
      <c r="L201" s="8" t="str">
        <f>VLOOKUP(TableTransactions[[#This Row],[Material]],TableStockBalance[],
MATCH(TableStockBalance[[#Headers],[Supplier name]],TableStockBalance[#Headers],0),
0)</f>
        <v>Direct Cable Solutions Ltd.</v>
      </c>
    </row>
    <row r="202" spans="1:12" x14ac:dyDescent="0.25">
      <c r="A202">
        <v>49040387</v>
      </c>
      <c r="B202">
        <v>10</v>
      </c>
      <c r="C202" t="s">
        <v>343</v>
      </c>
      <c r="D202" t="s">
        <v>50</v>
      </c>
      <c r="E202" t="s">
        <v>51</v>
      </c>
      <c r="F202" t="s">
        <v>317</v>
      </c>
      <c r="G202" s="1">
        <v>43473</v>
      </c>
      <c r="H202">
        <v>7</v>
      </c>
      <c r="I202" s="7">
        <f>IF(TableTransactions[[#This Row],[Order type]]=trackOrderType,
TableTransactions[[#This Row],[Transaction quantity]]*-1,
TableTransactions[[#This Row],[Transaction quantity]]
)</f>
        <v>-7</v>
      </c>
      <c r="J2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152</v>
      </c>
      <c r="K202" s="7">
        <f ca="1">IF(TableTransactions[[#This Row],[Stock balance backorders]]&lt;0,
0,
TableTransactions[[#This Row],[Stock balance backorders]]
)</f>
        <v>152</v>
      </c>
      <c r="L202" s="8" t="str">
        <f>VLOOKUP(TableTransactions[[#This Row],[Material]],TableStockBalance[],
MATCH(TableStockBalance[[#Headers],[Supplier name]],TableStockBalance[#Headers],0),
0)</f>
        <v>Direct Cable Solutions Ltd.</v>
      </c>
    </row>
    <row r="203" spans="1:12" x14ac:dyDescent="0.25">
      <c r="A203">
        <v>49040481</v>
      </c>
      <c r="B203">
        <v>20</v>
      </c>
      <c r="C203" t="s">
        <v>343</v>
      </c>
      <c r="D203" t="s">
        <v>50</v>
      </c>
      <c r="E203" t="s">
        <v>51</v>
      </c>
      <c r="F203" t="s">
        <v>316</v>
      </c>
      <c r="G203" s="1">
        <v>43481</v>
      </c>
      <c r="H203">
        <v>10</v>
      </c>
      <c r="I203" s="7">
        <f>IF(TableTransactions[[#This Row],[Order type]]=trackOrderType,
TableTransactions[[#This Row],[Transaction quantity]]*-1,
TableTransactions[[#This Row],[Transaction quantity]]
)</f>
        <v>-10</v>
      </c>
      <c r="J2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142</v>
      </c>
      <c r="K203" s="7">
        <f ca="1">IF(TableTransactions[[#This Row],[Stock balance backorders]]&lt;0,
0,
TableTransactions[[#This Row],[Stock balance backorders]]
)</f>
        <v>142</v>
      </c>
      <c r="L203" s="8" t="str">
        <f>VLOOKUP(TableTransactions[[#This Row],[Material]],TableStockBalance[],
MATCH(TableStockBalance[[#Headers],[Supplier name]],TableStockBalance[#Headers],0),
0)</f>
        <v>Direct Cable Solutions Ltd.</v>
      </c>
    </row>
    <row r="204" spans="1:12" x14ac:dyDescent="0.25">
      <c r="A204">
        <v>49040585</v>
      </c>
      <c r="B204">
        <v>10</v>
      </c>
      <c r="C204" t="s">
        <v>343</v>
      </c>
      <c r="D204" t="s">
        <v>50</v>
      </c>
      <c r="E204" t="s">
        <v>51</v>
      </c>
      <c r="F204" t="s">
        <v>313</v>
      </c>
      <c r="G204" s="1">
        <v>43490</v>
      </c>
      <c r="H204">
        <v>17</v>
      </c>
      <c r="I204" s="7">
        <f>IF(TableTransactions[[#This Row],[Order type]]=trackOrderType,
TableTransactions[[#This Row],[Transaction quantity]]*-1,
TableTransactions[[#This Row],[Transaction quantity]]
)</f>
        <v>-17</v>
      </c>
      <c r="J2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125</v>
      </c>
      <c r="K204" s="7">
        <f ca="1">IF(TableTransactions[[#This Row],[Stock balance backorders]]&lt;0,
0,
TableTransactions[[#This Row],[Stock balance backorders]]
)</f>
        <v>125</v>
      </c>
      <c r="L204" s="8" t="str">
        <f>VLOOKUP(TableTransactions[[#This Row],[Material]],TableStockBalance[],
MATCH(TableStockBalance[[#Headers],[Supplier name]],TableStockBalance[#Headers],0),
0)</f>
        <v>Direct Cable Solutions Ltd.</v>
      </c>
    </row>
    <row r="205" spans="1:12" x14ac:dyDescent="0.25">
      <c r="A205">
        <v>49040585</v>
      </c>
      <c r="B205">
        <v>20</v>
      </c>
      <c r="C205" t="s">
        <v>343</v>
      </c>
      <c r="D205" t="s">
        <v>50</v>
      </c>
      <c r="E205" t="s">
        <v>51</v>
      </c>
      <c r="F205" t="s">
        <v>313</v>
      </c>
      <c r="G205" s="1">
        <v>43490</v>
      </c>
      <c r="H205">
        <v>8</v>
      </c>
      <c r="I205" s="7">
        <f>IF(TableTransactions[[#This Row],[Order type]]=trackOrderType,
TableTransactions[[#This Row],[Transaction quantity]]*-1,
TableTransactions[[#This Row],[Transaction quantity]]
)</f>
        <v>-8</v>
      </c>
      <c r="J2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117</v>
      </c>
      <c r="K205" s="7">
        <f ca="1">IF(TableTransactions[[#This Row],[Stock balance backorders]]&lt;0,
0,
TableTransactions[[#This Row],[Stock balance backorders]]
)</f>
        <v>117</v>
      </c>
      <c r="L205" s="8" t="str">
        <f>VLOOKUP(TableTransactions[[#This Row],[Material]],TableStockBalance[],
MATCH(TableStockBalance[[#Headers],[Supplier name]],TableStockBalance[#Headers],0),
0)</f>
        <v>Direct Cable Solutions Ltd.</v>
      </c>
    </row>
    <row r="206" spans="1:12" x14ac:dyDescent="0.25">
      <c r="A206">
        <v>49040585</v>
      </c>
      <c r="B206">
        <v>30</v>
      </c>
      <c r="C206" t="s">
        <v>343</v>
      </c>
      <c r="D206" t="s">
        <v>50</v>
      </c>
      <c r="E206" t="s">
        <v>51</v>
      </c>
      <c r="F206" t="s">
        <v>313</v>
      </c>
      <c r="G206" s="1">
        <v>43490</v>
      </c>
      <c r="H206">
        <v>4</v>
      </c>
      <c r="I206" s="7">
        <f>IF(TableTransactions[[#This Row],[Order type]]=trackOrderType,
TableTransactions[[#This Row],[Transaction quantity]]*-1,
TableTransactions[[#This Row],[Transaction quantity]]
)</f>
        <v>-4</v>
      </c>
      <c r="J2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113</v>
      </c>
      <c r="K206" s="7">
        <f ca="1">IF(TableTransactions[[#This Row],[Stock balance backorders]]&lt;0,
0,
TableTransactions[[#This Row],[Stock balance backorders]]
)</f>
        <v>113</v>
      </c>
      <c r="L206" s="8" t="str">
        <f>VLOOKUP(TableTransactions[[#This Row],[Material]],TableStockBalance[],
MATCH(TableStockBalance[[#Headers],[Supplier name]],TableStockBalance[#Headers],0),
0)</f>
        <v>Direct Cable Solutions Ltd.</v>
      </c>
    </row>
    <row r="207" spans="1:12" x14ac:dyDescent="0.25">
      <c r="A207">
        <v>49040792</v>
      </c>
      <c r="B207">
        <v>10</v>
      </c>
      <c r="C207" t="s">
        <v>343</v>
      </c>
      <c r="D207" t="s">
        <v>50</v>
      </c>
      <c r="E207" t="s">
        <v>51</v>
      </c>
      <c r="F207" t="s">
        <v>329</v>
      </c>
      <c r="G207" s="1">
        <v>43509</v>
      </c>
      <c r="H207">
        <v>16</v>
      </c>
      <c r="I207" s="7">
        <f>IF(TableTransactions[[#This Row],[Order type]]=trackOrderType,
TableTransactions[[#This Row],[Transaction quantity]]*-1,
TableTransactions[[#This Row],[Transaction quantity]]
)</f>
        <v>-16</v>
      </c>
      <c r="J2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97</v>
      </c>
      <c r="K207" s="7">
        <f ca="1">IF(TableTransactions[[#This Row],[Stock balance backorders]]&lt;0,
0,
TableTransactions[[#This Row],[Stock balance backorders]]
)</f>
        <v>97</v>
      </c>
      <c r="L207" s="8" t="str">
        <f>VLOOKUP(TableTransactions[[#This Row],[Material]],TableStockBalance[],
MATCH(TableStockBalance[[#Headers],[Supplier name]],TableStockBalance[#Headers],0),
0)</f>
        <v>Direct Cable Solutions Ltd.</v>
      </c>
    </row>
    <row r="208" spans="1:12" x14ac:dyDescent="0.25">
      <c r="A208">
        <v>49040829</v>
      </c>
      <c r="B208">
        <v>10</v>
      </c>
      <c r="C208" t="s">
        <v>343</v>
      </c>
      <c r="D208" t="s">
        <v>50</v>
      </c>
      <c r="E208" t="s">
        <v>51</v>
      </c>
      <c r="F208" t="s">
        <v>318</v>
      </c>
      <c r="G208" s="1">
        <v>43511</v>
      </c>
      <c r="H208">
        <v>7</v>
      </c>
      <c r="I208" s="7">
        <f>IF(TableTransactions[[#This Row],[Order type]]=trackOrderType,
TableTransactions[[#This Row],[Transaction quantity]]*-1,
TableTransactions[[#This Row],[Transaction quantity]]
)</f>
        <v>-7</v>
      </c>
      <c r="J2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</v>
      </c>
      <c r="K208" s="7">
        <f ca="1">IF(TableTransactions[[#This Row],[Stock balance backorders]]&lt;0,
0,
TableTransactions[[#This Row],[Stock balance backorders]]
)</f>
        <v>90</v>
      </c>
      <c r="L208" s="8" t="str">
        <f>VLOOKUP(TableTransactions[[#This Row],[Material]],TableStockBalance[],
MATCH(TableStockBalance[[#Headers],[Supplier name]],TableStockBalance[#Headers],0),
0)</f>
        <v>Direct Cable Solutions Ltd.</v>
      </c>
    </row>
    <row r="209" spans="1:12" x14ac:dyDescent="0.25">
      <c r="A209">
        <v>49040829</v>
      </c>
      <c r="B209">
        <v>20</v>
      </c>
      <c r="C209" t="s">
        <v>343</v>
      </c>
      <c r="D209" t="s">
        <v>50</v>
      </c>
      <c r="E209" t="s">
        <v>51</v>
      </c>
      <c r="F209" t="s">
        <v>318</v>
      </c>
      <c r="G209" s="1">
        <v>43511</v>
      </c>
      <c r="H209">
        <v>17</v>
      </c>
      <c r="I209" s="7">
        <f>IF(TableTransactions[[#This Row],[Order type]]=trackOrderType,
TableTransactions[[#This Row],[Transaction quantity]]*-1,
TableTransactions[[#This Row],[Transaction quantity]]
)</f>
        <v>-17</v>
      </c>
      <c r="J2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</v>
      </c>
      <c r="K209" s="7">
        <f ca="1">IF(TableTransactions[[#This Row],[Stock balance backorders]]&lt;0,
0,
TableTransactions[[#This Row],[Stock balance backorders]]
)</f>
        <v>73</v>
      </c>
      <c r="L209" s="8" t="str">
        <f>VLOOKUP(TableTransactions[[#This Row],[Material]],TableStockBalance[],
MATCH(TableStockBalance[[#Headers],[Supplier name]],TableStockBalance[#Headers],0),
0)</f>
        <v>Direct Cable Solutions Ltd.</v>
      </c>
    </row>
    <row r="210" spans="1:12" x14ac:dyDescent="0.25">
      <c r="A210">
        <v>49040849</v>
      </c>
      <c r="B210">
        <v>10</v>
      </c>
      <c r="C210" t="s">
        <v>343</v>
      </c>
      <c r="D210" t="s">
        <v>50</v>
      </c>
      <c r="E210" t="s">
        <v>51</v>
      </c>
      <c r="F210" t="s">
        <v>313</v>
      </c>
      <c r="G210" s="1">
        <v>43515</v>
      </c>
      <c r="H210">
        <v>1</v>
      </c>
      <c r="I210" s="7">
        <f>IF(TableTransactions[[#This Row],[Order type]]=trackOrderType,
TableTransactions[[#This Row],[Transaction quantity]]*-1,
TableTransactions[[#This Row],[Transaction quantity]]
)</f>
        <v>-1</v>
      </c>
      <c r="J2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</v>
      </c>
      <c r="K210" s="7">
        <f ca="1">IF(TableTransactions[[#This Row],[Stock balance backorders]]&lt;0,
0,
TableTransactions[[#This Row],[Stock balance backorders]]
)</f>
        <v>72</v>
      </c>
      <c r="L210" s="8" t="str">
        <f>VLOOKUP(TableTransactions[[#This Row],[Material]],TableStockBalance[],
MATCH(TableStockBalance[[#Headers],[Supplier name]],TableStockBalance[#Headers],0),
0)</f>
        <v>Direct Cable Solutions Ltd.</v>
      </c>
    </row>
    <row r="211" spans="1:12" x14ac:dyDescent="0.25">
      <c r="A211">
        <v>49040864</v>
      </c>
      <c r="B211">
        <v>10</v>
      </c>
      <c r="C211" t="s">
        <v>343</v>
      </c>
      <c r="D211" t="s">
        <v>50</v>
      </c>
      <c r="E211" t="s">
        <v>51</v>
      </c>
      <c r="F211" t="s">
        <v>313</v>
      </c>
      <c r="G211" s="1">
        <v>43516</v>
      </c>
      <c r="H211">
        <v>9</v>
      </c>
      <c r="I211" s="7">
        <f>IF(TableTransactions[[#This Row],[Order type]]=trackOrderType,
TableTransactions[[#This Row],[Transaction quantity]]*-1,
TableTransactions[[#This Row],[Transaction quantity]]
)</f>
        <v>-9</v>
      </c>
      <c r="J2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</v>
      </c>
      <c r="K211" s="7">
        <f ca="1">IF(TableTransactions[[#This Row],[Stock balance backorders]]&lt;0,
0,
TableTransactions[[#This Row],[Stock balance backorders]]
)</f>
        <v>63</v>
      </c>
      <c r="L211" s="8" t="str">
        <f>VLOOKUP(TableTransactions[[#This Row],[Material]],TableStockBalance[],
MATCH(TableStockBalance[[#Headers],[Supplier name]],TableStockBalance[#Headers],0),
0)</f>
        <v>Direct Cable Solutions Ltd.</v>
      </c>
    </row>
    <row r="212" spans="1:12" x14ac:dyDescent="0.25">
      <c r="A212">
        <v>49040999</v>
      </c>
      <c r="B212">
        <v>20</v>
      </c>
      <c r="C212" t="s">
        <v>343</v>
      </c>
      <c r="D212" t="s">
        <v>50</v>
      </c>
      <c r="E212" t="s">
        <v>51</v>
      </c>
      <c r="F212" t="s">
        <v>317</v>
      </c>
      <c r="G212" s="1">
        <v>43528</v>
      </c>
      <c r="H212">
        <v>6</v>
      </c>
      <c r="I212" s="7">
        <f>IF(TableTransactions[[#This Row],[Order type]]=trackOrderType,
TableTransactions[[#This Row],[Transaction quantity]]*-1,
TableTransactions[[#This Row],[Transaction quantity]]
)</f>
        <v>-6</v>
      </c>
      <c r="J2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</v>
      </c>
      <c r="K212" s="7">
        <f ca="1">IF(TableTransactions[[#This Row],[Stock balance backorders]]&lt;0,
0,
TableTransactions[[#This Row],[Stock balance backorders]]
)</f>
        <v>57</v>
      </c>
      <c r="L212" s="8" t="str">
        <f>VLOOKUP(TableTransactions[[#This Row],[Material]],TableStockBalance[],
MATCH(TableStockBalance[[#Headers],[Supplier name]],TableStockBalance[#Headers],0),
0)</f>
        <v>Direct Cable Solutions Ltd.</v>
      </c>
    </row>
    <row r="213" spans="1:12" x14ac:dyDescent="0.25">
      <c r="A213">
        <v>49041049</v>
      </c>
      <c r="B213">
        <v>10</v>
      </c>
      <c r="C213" t="s">
        <v>343</v>
      </c>
      <c r="D213" t="s">
        <v>50</v>
      </c>
      <c r="E213" t="s">
        <v>51</v>
      </c>
      <c r="F213" t="s">
        <v>317</v>
      </c>
      <c r="G213" s="1">
        <v>43531</v>
      </c>
      <c r="H213">
        <v>18</v>
      </c>
      <c r="I213" s="7">
        <f>IF(TableTransactions[[#This Row],[Order type]]=trackOrderType,
TableTransactions[[#This Row],[Transaction quantity]]*-1,
TableTransactions[[#This Row],[Transaction quantity]]
)</f>
        <v>-18</v>
      </c>
      <c r="J2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</v>
      </c>
      <c r="K213" s="7">
        <f ca="1">IF(TableTransactions[[#This Row],[Stock balance backorders]]&lt;0,
0,
TableTransactions[[#This Row],[Stock balance backorders]]
)</f>
        <v>39</v>
      </c>
      <c r="L213" s="8" t="str">
        <f>VLOOKUP(TableTransactions[[#This Row],[Material]],TableStockBalance[],
MATCH(TableStockBalance[[#Headers],[Supplier name]],TableStockBalance[#Headers],0),
0)</f>
        <v>Direct Cable Solutions Ltd.</v>
      </c>
    </row>
    <row r="214" spans="1:12" x14ac:dyDescent="0.25">
      <c r="A214" s="4">
        <v>45056875</v>
      </c>
      <c r="B214" s="4">
        <v>20</v>
      </c>
      <c r="C214" s="4" t="s">
        <v>344</v>
      </c>
      <c r="D214" s="4" t="s">
        <v>50</v>
      </c>
      <c r="E214" s="4" t="s">
        <v>51</v>
      </c>
      <c r="F214" s="4" t="s">
        <v>26</v>
      </c>
      <c r="G214" s="5">
        <v>43532</v>
      </c>
      <c r="H214" s="4">
        <v>129</v>
      </c>
      <c r="I214" s="7">
        <f>IF(TableTransactions[[#This Row],[Order type]]=trackOrderType,
TableTransactions[[#This Row],[Transaction quantity]]*-1,
TableTransactions[[#This Row],[Transaction quantity]]
)</f>
        <v>129</v>
      </c>
      <c r="J2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168</v>
      </c>
      <c r="K214" s="7">
        <f ca="1">IF(TableTransactions[[#This Row],[Stock balance backorders]]&lt;0,
0,
TableTransactions[[#This Row],[Stock balance backorders]]
)</f>
        <v>168</v>
      </c>
      <c r="L214" s="8" t="str">
        <f>VLOOKUP(TableTransactions[[#This Row],[Material]],TableStockBalance[],
MATCH(TableStockBalance[[#Headers],[Supplier name]],TableStockBalance[#Headers],0),
0)</f>
        <v>Direct Cable Solutions Ltd.</v>
      </c>
    </row>
    <row r="215" spans="1:12" x14ac:dyDescent="0.25">
      <c r="A215">
        <v>49041329</v>
      </c>
      <c r="B215">
        <v>10</v>
      </c>
      <c r="C215" t="s">
        <v>343</v>
      </c>
      <c r="D215" t="s">
        <v>50</v>
      </c>
      <c r="E215" t="s">
        <v>51</v>
      </c>
      <c r="F215" t="s">
        <v>320</v>
      </c>
      <c r="G215" s="1">
        <v>43556</v>
      </c>
      <c r="H215">
        <v>7</v>
      </c>
      <c r="I215" s="7">
        <f>IF(TableTransactions[[#This Row],[Order type]]=trackOrderType,
TableTransactions[[#This Row],[Transaction quantity]]*-1,
TableTransactions[[#This Row],[Transaction quantity]]
)</f>
        <v>-7</v>
      </c>
      <c r="J2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161</v>
      </c>
      <c r="K215" s="7">
        <f ca="1">IF(TableTransactions[[#This Row],[Stock balance backorders]]&lt;0,
0,
TableTransactions[[#This Row],[Stock balance backorders]]
)</f>
        <v>161</v>
      </c>
      <c r="L215" s="8" t="str">
        <f>VLOOKUP(TableTransactions[[#This Row],[Material]],TableStockBalance[],
MATCH(TableStockBalance[[#Headers],[Supplier name]],TableStockBalance[#Headers],0),
0)</f>
        <v>Direct Cable Solutions Ltd.</v>
      </c>
    </row>
    <row r="216" spans="1:12" x14ac:dyDescent="0.25">
      <c r="A216">
        <v>49041360</v>
      </c>
      <c r="B216">
        <v>10</v>
      </c>
      <c r="C216" t="s">
        <v>343</v>
      </c>
      <c r="D216" t="s">
        <v>50</v>
      </c>
      <c r="E216" t="s">
        <v>51</v>
      </c>
      <c r="F216" t="s">
        <v>317</v>
      </c>
      <c r="G216" s="1">
        <v>43558</v>
      </c>
      <c r="H216">
        <v>2</v>
      </c>
      <c r="I216" s="7">
        <f>IF(TableTransactions[[#This Row],[Order type]]=trackOrderType,
TableTransactions[[#This Row],[Transaction quantity]]*-1,
TableTransactions[[#This Row],[Transaction quantity]]
)</f>
        <v>-2</v>
      </c>
      <c r="J2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159</v>
      </c>
      <c r="K216" s="7">
        <f ca="1">IF(TableTransactions[[#This Row],[Stock balance backorders]]&lt;0,
0,
TableTransactions[[#This Row],[Stock balance backorders]]
)</f>
        <v>159</v>
      </c>
      <c r="L216" s="8" t="str">
        <f>VLOOKUP(TableTransactions[[#This Row],[Material]],TableStockBalance[],
MATCH(TableStockBalance[[#Headers],[Supplier name]],TableStockBalance[#Headers],0),
0)</f>
        <v>Direct Cable Solutions Ltd.</v>
      </c>
    </row>
    <row r="217" spans="1:12" x14ac:dyDescent="0.25">
      <c r="A217">
        <v>49041613</v>
      </c>
      <c r="B217">
        <v>30</v>
      </c>
      <c r="C217" t="s">
        <v>343</v>
      </c>
      <c r="D217" t="s">
        <v>50</v>
      </c>
      <c r="E217" t="s">
        <v>51</v>
      </c>
      <c r="F217" t="s">
        <v>313</v>
      </c>
      <c r="G217" s="1">
        <v>43584</v>
      </c>
      <c r="H217">
        <v>12</v>
      </c>
      <c r="I217" s="7">
        <f>IF(TableTransactions[[#This Row],[Order type]]=trackOrderType,
TableTransactions[[#This Row],[Transaction quantity]]*-1,
TableTransactions[[#This Row],[Transaction quantity]]
)</f>
        <v>-12</v>
      </c>
      <c r="J2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147</v>
      </c>
      <c r="K217" s="7">
        <f ca="1">IF(TableTransactions[[#This Row],[Stock balance backorders]]&lt;0,
0,
TableTransactions[[#This Row],[Stock balance backorders]]
)</f>
        <v>147</v>
      </c>
      <c r="L217" s="8" t="str">
        <f>VLOOKUP(TableTransactions[[#This Row],[Material]],TableStockBalance[],
MATCH(TableStockBalance[[#Headers],[Supplier name]],TableStockBalance[#Headers],0),
0)</f>
        <v>Direct Cable Solutions Ltd.</v>
      </c>
    </row>
    <row r="218" spans="1:12" x14ac:dyDescent="0.25">
      <c r="A218">
        <v>49041677</v>
      </c>
      <c r="B218">
        <v>20</v>
      </c>
      <c r="C218" t="s">
        <v>343</v>
      </c>
      <c r="D218" t="s">
        <v>50</v>
      </c>
      <c r="E218" t="s">
        <v>51</v>
      </c>
      <c r="F218" t="s">
        <v>313</v>
      </c>
      <c r="G218" s="1">
        <v>43591</v>
      </c>
      <c r="H218">
        <v>17</v>
      </c>
      <c r="I218" s="7">
        <f>IF(TableTransactions[[#This Row],[Order type]]=trackOrderType,
TableTransactions[[#This Row],[Transaction quantity]]*-1,
TableTransactions[[#This Row],[Transaction quantity]]
)</f>
        <v>-17</v>
      </c>
      <c r="J2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130</v>
      </c>
      <c r="K218" s="7">
        <f ca="1">IF(TableTransactions[[#This Row],[Stock balance backorders]]&lt;0,
0,
TableTransactions[[#This Row],[Stock balance backorders]]
)</f>
        <v>130</v>
      </c>
      <c r="L218" s="8" t="str">
        <f>VLOOKUP(TableTransactions[[#This Row],[Material]],TableStockBalance[],
MATCH(TableStockBalance[[#Headers],[Supplier name]],TableStockBalance[#Headers],0),
0)</f>
        <v>Direct Cable Solutions Ltd.</v>
      </c>
    </row>
    <row r="219" spans="1:12" x14ac:dyDescent="0.25">
      <c r="A219">
        <v>49041725</v>
      </c>
      <c r="B219">
        <v>20</v>
      </c>
      <c r="C219" t="s">
        <v>343</v>
      </c>
      <c r="D219" t="s">
        <v>50</v>
      </c>
      <c r="E219" t="s">
        <v>51</v>
      </c>
      <c r="F219" t="s">
        <v>317</v>
      </c>
      <c r="G219" s="1">
        <v>43593</v>
      </c>
      <c r="H219">
        <v>13</v>
      </c>
      <c r="I219" s="7">
        <f>IF(TableTransactions[[#This Row],[Order type]]=trackOrderType,
TableTransactions[[#This Row],[Transaction quantity]]*-1,
TableTransactions[[#This Row],[Transaction quantity]]
)</f>
        <v>-13</v>
      </c>
      <c r="J2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117</v>
      </c>
      <c r="K219" s="7">
        <f ca="1">IF(TableTransactions[[#This Row],[Stock balance backorders]]&lt;0,
0,
TableTransactions[[#This Row],[Stock balance backorders]]
)</f>
        <v>117</v>
      </c>
      <c r="L219" s="8" t="str">
        <f>VLOOKUP(TableTransactions[[#This Row],[Material]],TableStockBalance[],
MATCH(TableStockBalance[[#Headers],[Supplier name]],TableStockBalance[#Headers],0),
0)</f>
        <v>Direct Cable Solutions Ltd.</v>
      </c>
    </row>
    <row r="220" spans="1:12" x14ac:dyDescent="0.25">
      <c r="A220">
        <v>49041776</v>
      </c>
      <c r="B220">
        <v>10</v>
      </c>
      <c r="C220" t="s">
        <v>343</v>
      </c>
      <c r="D220" t="s">
        <v>50</v>
      </c>
      <c r="E220" t="s">
        <v>51</v>
      </c>
      <c r="F220" t="s">
        <v>317</v>
      </c>
      <c r="G220" s="1">
        <v>43598</v>
      </c>
      <c r="H220">
        <v>1</v>
      </c>
      <c r="I220" s="7">
        <f>IF(TableTransactions[[#This Row],[Order type]]=trackOrderType,
TableTransactions[[#This Row],[Transaction quantity]]*-1,
TableTransactions[[#This Row],[Transaction quantity]]
)</f>
        <v>-1</v>
      </c>
      <c r="J2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116</v>
      </c>
      <c r="K220" s="7">
        <f ca="1">IF(TableTransactions[[#This Row],[Stock balance backorders]]&lt;0,
0,
TableTransactions[[#This Row],[Stock balance backorders]]
)</f>
        <v>116</v>
      </c>
      <c r="L220" s="8" t="str">
        <f>VLOOKUP(TableTransactions[[#This Row],[Material]],TableStockBalance[],
MATCH(TableStockBalance[[#Headers],[Supplier name]],TableStockBalance[#Headers],0),
0)</f>
        <v>Direct Cable Solutions Ltd.</v>
      </c>
    </row>
    <row r="221" spans="1:12" x14ac:dyDescent="0.25">
      <c r="A221">
        <v>49041903</v>
      </c>
      <c r="B221">
        <v>10</v>
      </c>
      <c r="C221" t="s">
        <v>343</v>
      </c>
      <c r="D221" t="s">
        <v>50</v>
      </c>
      <c r="E221" t="s">
        <v>51</v>
      </c>
      <c r="F221" t="s">
        <v>324</v>
      </c>
      <c r="G221" s="1">
        <v>43609</v>
      </c>
      <c r="H221">
        <v>15</v>
      </c>
      <c r="I221" s="7">
        <f>IF(TableTransactions[[#This Row],[Order type]]=trackOrderType,
TableTransactions[[#This Row],[Transaction quantity]]*-1,
TableTransactions[[#This Row],[Transaction quantity]]
)</f>
        <v>-15</v>
      </c>
      <c r="J2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101</v>
      </c>
      <c r="K221" s="7">
        <f ca="1">IF(TableTransactions[[#This Row],[Stock balance backorders]]&lt;0,
0,
TableTransactions[[#This Row],[Stock balance backorders]]
)</f>
        <v>101</v>
      </c>
      <c r="L221" s="8" t="str">
        <f>VLOOKUP(TableTransactions[[#This Row],[Material]],TableStockBalance[],
MATCH(TableStockBalance[[#Headers],[Supplier name]],TableStockBalance[#Headers],0),
0)</f>
        <v>Direct Cable Solutions Ltd.</v>
      </c>
    </row>
    <row r="222" spans="1:12" x14ac:dyDescent="0.25">
      <c r="A222">
        <v>49041933</v>
      </c>
      <c r="B222">
        <v>10</v>
      </c>
      <c r="C222" t="s">
        <v>343</v>
      </c>
      <c r="D222" t="s">
        <v>50</v>
      </c>
      <c r="E222" t="s">
        <v>51</v>
      </c>
      <c r="F222" t="s">
        <v>322</v>
      </c>
      <c r="G222" s="1">
        <v>43612</v>
      </c>
      <c r="H222">
        <v>7</v>
      </c>
      <c r="I222" s="7">
        <f>IF(TableTransactions[[#This Row],[Order type]]=trackOrderType,
TableTransactions[[#This Row],[Transaction quantity]]*-1,
TableTransactions[[#This Row],[Transaction quantity]]
)</f>
        <v>-7</v>
      </c>
      <c r="J2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94</v>
      </c>
      <c r="K222" s="7">
        <f ca="1">IF(TableTransactions[[#This Row],[Stock balance backorders]]&lt;0,
0,
TableTransactions[[#This Row],[Stock balance backorders]]
)</f>
        <v>94</v>
      </c>
      <c r="L222" s="8" t="str">
        <f>VLOOKUP(TableTransactions[[#This Row],[Material]],TableStockBalance[],
MATCH(TableStockBalance[[#Headers],[Supplier name]],TableStockBalance[#Headers],0),
0)</f>
        <v>Direct Cable Solutions Ltd.</v>
      </c>
    </row>
    <row r="223" spans="1:12" x14ac:dyDescent="0.25">
      <c r="A223">
        <v>49041951</v>
      </c>
      <c r="B223">
        <v>10</v>
      </c>
      <c r="C223" t="s">
        <v>343</v>
      </c>
      <c r="D223" t="s">
        <v>50</v>
      </c>
      <c r="E223" t="s">
        <v>51</v>
      </c>
      <c r="F223" t="s">
        <v>320</v>
      </c>
      <c r="G223" s="1">
        <v>43614</v>
      </c>
      <c r="H223">
        <v>20</v>
      </c>
      <c r="I223" s="7">
        <f>IF(TableTransactions[[#This Row],[Order type]]=trackOrderType,
TableTransactions[[#This Row],[Transaction quantity]]*-1,
TableTransactions[[#This Row],[Transaction quantity]]
)</f>
        <v>-20</v>
      </c>
      <c r="J2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</v>
      </c>
      <c r="K223" s="7">
        <f ca="1">IF(TableTransactions[[#This Row],[Stock balance backorders]]&lt;0,
0,
TableTransactions[[#This Row],[Stock balance backorders]]
)</f>
        <v>74</v>
      </c>
      <c r="L223" s="8" t="str">
        <f>VLOOKUP(TableTransactions[[#This Row],[Material]],TableStockBalance[],
MATCH(TableStockBalance[[#Headers],[Supplier name]],TableStockBalance[#Headers],0),
0)</f>
        <v>Direct Cable Solutions Ltd.</v>
      </c>
    </row>
    <row r="224" spans="1:12" x14ac:dyDescent="0.25">
      <c r="A224">
        <v>49041988</v>
      </c>
      <c r="B224">
        <v>10</v>
      </c>
      <c r="C224" t="s">
        <v>343</v>
      </c>
      <c r="D224" t="s">
        <v>50</v>
      </c>
      <c r="E224" t="s">
        <v>51</v>
      </c>
      <c r="F224" t="s">
        <v>317</v>
      </c>
      <c r="G224" s="1">
        <v>43619</v>
      </c>
      <c r="H224">
        <v>14</v>
      </c>
      <c r="I224" s="7">
        <f>IF(TableTransactions[[#This Row],[Order type]]=trackOrderType,
TableTransactions[[#This Row],[Transaction quantity]]*-1,
TableTransactions[[#This Row],[Transaction quantity]]
)</f>
        <v>-14</v>
      </c>
      <c r="J2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</v>
      </c>
      <c r="K224" s="7">
        <f ca="1">IF(TableTransactions[[#This Row],[Stock balance backorders]]&lt;0,
0,
TableTransactions[[#This Row],[Stock balance backorders]]
)</f>
        <v>60</v>
      </c>
      <c r="L224" s="8" t="str">
        <f>VLOOKUP(TableTransactions[[#This Row],[Material]],TableStockBalance[],
MATCH(TableStockBalance[[#Headers],[Supplier name]],TableStockBalance[#Headers],0),
0)</f>
        <v>Direct Cable Solutions Ltd.</v>
      </c>
    </row>
    <row r="225" spans="1:12" x14ac:dyDescent="0.25">
      <c r="A225">
        <v>49041992</v>
      </c>
      <c r="B225">
        <v>20</v>
      </c>
      <c r="C225" t="s">
        <v>343</v>
      </c>
      <c r="D225" t="s">
        <v>50</v>
      </c>
      <c r="E225" t="s">
        <v>51</v>
      </c>
      <c r="F225" t="s">
        <v>318</v>
      </c>
      <c r="G225" s="1">
        <v>43619</v>
      </c>
      <c r="H225">
        <v>14</v>
      </c>
      <c r="I225" s="7">
        <f>IF(TableTransactions[[#This Row],[Order type]]=trackOrderType,
TableTransactions[[#This Row],[Transaction quantity]]*-1,
TableTransactions[[#This Row],[Transaction quantity]]
)</f>
        <v>-14</v>
      </c>
      <c r="J2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</v>
      </c>
      <c r="K225" s="7">
        <f ca="1">IF(TableTransactions[[#This Row],[Stock balance backorders]]&lt;0,
0,
TableTransactions[[#This Row],[Stock balance backorders]]
)</f>
        <v>46</v>
      </c>
      <c r="L225" s="8" t="str">
        <f>VLOOKUP(TableTransactions[[#This Row],[Material]],TableStockBalance[],
MATCH(TableStockBalance[[#Headers],[Supplier name]],TableStockBalance[#Headers],0),
0)</f>
        <v>Direct Cable Solutions Ltd.</v>
      </c>
    </row>
    <row r="226" spans="1:12" x14ac:dyDescent="0.25">
      <c r="A226">
        <v>49041993</v>
      </c>
      <c r="B226">
        <v>10</v>
      </c>
      <c r="C226" t="s">
        <v>343</v>
      </c>
      <c r="D226" t="s">
        <v>50</v>
      </c>
      <c r="E226" t="s">
        <v>51</v>
      </c>
      <c r="F226" t="s">
        <v>322</v>
      </c>
      <c r="G226" s="1">
        <v>43619</v>
      </c>
      <c r="H226">
        <v>13</v>
      </c>
      <c r="I226" s="7">
        <f>IF(TableTransactions[[#This Row],[Order type]]=trackOrderType,
TableTransactions[[#This Row],[Transaction quantity]]*-1,
TableTransactions[[#This Row],[Transaction quantity]]
)</f>
        <v>-13</v>
      </c>
      <c r="J2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</v>
      </c>
      <c r="K226" s="7">
        <f ca="1">IF(TableTransactions[[#This Row],[Stock balance backorders]]&lt;0,
0,
TableTransactions[[#This Row],[Stock balance backorders]]
)</f>
        <v>33</v>
      </c>
      <c r="L226" s="8" t="str">
        <f>VLOOKUP(TableTransactions[[#This Row],[Material]],TableStockBalance[],
MATCH(TableStockBalance[[#Headers],[Supplier name]],TableStockBalance[#Headers],0),
0)</f>
        <v>Direct Cable Solutions Ltd.</v>
      </c>
    </row>
    <row r="227" spans="1:12" x14ac:dyDescent="0.25">
      <c r="A227">
        <v>49042093</v>
      </c>
      <c r="B227">
        <v>10</v>
      </c>
      <c r="C227" t="s">
        <v>343</v>
      </c>
      <c r="D227" t="s">
        <v>50</v>
      </c>
      <c r="E227" t="s">
        <v>51</v>
      </c>
      <c r="F227" t="s">
        <v>318</v>
      </c>
      <c r="G227" s="1">
        <v>43628</v>
      </c>
      <c r="H227">
        <v>17</v>
      </c>
      <c r="I227" s="7">
        <f>IF(TableTransactions[[#This Row],[Order type]]=trackOrderType,
TableTransactions[[#This Row],[Transaction quantity]]*-1,
TableTransactions[[#This Row],[Transaction quantity]]
)</f>
        <v>-17</v>
      </c>
      <c r="J2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227" s="7">
        <f ca="1">IF(TableTransactions[[#This Row],[Stock balance backorders]]&lt;0,
0,
TableTransactions[[#This Row],[Stock balance backorders]]
)</f>
        <v>16</v>
      </c>
      <c r="L227" s="8" t="str">
        <f>VLOOKUP(TableTransactions[[#This Row],[Material]],TableStockBalance[],
MATCH(TableStockBalance[[#Headers],[Supplier name]],TableStockBalance[#Headers],0),
0)</f>
        <v>Direct Cable Solutions Ltd.</v>
      </c>
    </row>
    <row r="228" spans="1:12" x14ac:dyDescent="0.25">
      <c r="A228">
        <v>49042131</v>
      </c>
      <c r="B228">
        <v>30</v>
      </c>
      <c r="C228" t="s">
        <v>343</v>
      </c>
      <c r="D228" t="s">
        <v>50</v>
      </c>
      <c r="E228" t="s">
        <v>51</v>
      </c>
      <c r="F228" t="s">
        <v>317</v>
      </c>
      <c r="G228" s="1">
        <v>43630</v>
      </c>
      <c r="H228">
        <v>6</v>
      </c>
      <c r="I228" s="7">
        <f>IF(TableTransactions[[#This Row],[Order type]]=trackOrderType,
TableTransactions[[#This Row],[Transaction quantity]]*-1,
TableTransactions[[#This Row],[Transaction quantity]]
)</f>
        <v>-6</v>
      </c>
      <c r="J2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</v>
      </c>
      <c r="K228" s="7">
        <f ca="1">IF(TableTransactions[[#This Row],[Stock balance backorders]]&lt;0,
0,
TableTransactions[[#This Row],[Stock balance backorders]]
)</f>
        <v>10</v>
      </c>
      <c r="L228" s="8" t="str">
        <f>VLOOKUP(TableTransactions[[#This Row],[Material]],TableStockBalance[],
MATCH(TableStockBalance[[#Headers],[Supplier name]],TableStockBalance[#Headers],0),
0)</f>
        <v>Direct Cable Solutions Ltd.</v>
      </c>
    </row>
    <row r="229" spans="1:12" x14ac:dyDescent="0.25">
      <c r="A229" s="4">
        <v>45057147</v>
      </c>
      <c r="B229" s="4">
        <v>10</v>
      </c>
      <c r="C229" s="4" t="s">
        <v>344</v>
      </c>
      <c r="D229" s="4" t="s">
        <v>50</v>
      </c>
      <c r="E229" s="4" t="s">
        <v>51</v>
      </c>
      <c r="F229" s="4" t="s">
        <v>26</v>
      </c>
      <c r="G229" s="5">
        <v>43637</v>
      </c>
      <c r="H229" s="4">
        <v>129</v>
      </c>
      <c r="I229" s="7">
        <f>IF(TableTransactions[[#This Row],[Order type]]=trackOrderType,
TableTransactions[[#This Row],[Transaction quantity]]*-1,
TableTransactions[[#This Row],[Transaction quantity]]
)</f>
        <v>129</v>
      </c>
      <c r="J2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139</v>
      </c>
      <c r="K229" s="7">
        <f ca="1">IF(TableTransactions[[#This Row],[Stock balance backorders]]&lt;0,
0,
TableTransactions[[#This Row],[Stock balance backorders]]
)</f>
        <v>139</v>
      </c>
      <c r="L229" s="8" t="str">
        <f>VLOOKUP(TableTransactions[[#This Row],[Material]],TableStockBalance[],
MATCH(TableStockBalance[[#Headers],[Supplier name]],TableStockBalance[#Headers],0),
0)</f>
        <v>Direct Cable Solutions Ltd.</v>
      </c>
    </row>
    <row r="230" spans="1:12" x14ac:dyDescent="0.25">
      <c r="A230">
        <v>49042280</v>
      </c>
      <c r="B230">
        <v>10</v>
      </c>
      <c r="C230" t="s">
        <v>343</v>
      </c>
      <c r="D230" t="s">
        <v>50</v>
      </c>
      <c r="E230" t="s">
        <v>51</v>
      </c>
      <c r="F230" t="s">
        <v>316</v>
      </c>
      <c r="G230" s="1">
        <v>43644</v>
      </c>
      <c r="H230">
        <v>3</v>
      </c>
      <c r="I230" s="7">
        <f>IF(TableTransactions[[#This Row],[Order type]]=trackOrderType,
TableTransactions[[#This Row],[Transaction quantity]]*-1,
TableTransactions[[#This Row],[Transaction quantity]]
)</f>
        <v>-3</v>
      </c>
      <c r="J2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136</v>
      </c>
      <c r="K230" s="7">
        <f ca="1">IF(TableTransactions[[#This Row],[Stock balance backorders]]&lt;0,
0,
TableTransactions[[#This Row],[Stock balance backorders]]
)</f>
        <v>136</v>
      </c>
      <c r="L230" s="8" t="str">
        <f>VLOOKUP(TableTransactions[[#This Row],[Material]],TableStockBalance[],
MATCH(TableStockBalance[[#Headers],[Supplier name]],TableStockBalance[#Headers],0),
0)</f>
        <v>Direct Cable Solutions Ltd.</v>
      </c>
    </row>
    <row r="231" spans="1:12" x14ac:dyDescent="0.25">
      <c r="A231">
        <v>49042297</v>
      </c>
      <c r="B231">
        <v>10</v>
      </c>
      <c r="C231" t="s">
        <v>343</v>
      </c>
      <c r="D231" t="s">
        <v>50</v>
      </c>
      <c r="E231" t="s">
        <v>51</v>
      </c>
      <c r="F231" t="s">
        <v>317</v>
      </c>
      <c r="G231" s="1">
        <v>43647</v>
      </c>
      <c r="H231">
        <v>6</v>
      </c>
      <c r="I231" s="7">
        <f>IF(TableTransactions[[#This Row],[Order type]]=trackOrderType,
TableTransactions[[#This Row],[Transaction quantity]]*-1,
TableTransactions[[#This Row],[Transaction quantity]]
)</f>
        <v>-6</v>
      </c>
      <c r="J2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130</v>
      </c>
      <c r="K231" s="7">
        <f ca="1">IF(TableTransactions[[#This Row],[Stock balance backorders]]&lt;0,
0,
TableTransactions[[#This Row],[Stock balance backorders]]
)</f>
        <v>130</v>
      </c>
      <c r="L231" s="8" t="str">
        <f>VLOOKUP(TableTransactions[[#This Row],[Material]],TableStockBalance[],
MATCH(TableStockBalance[[#Headers],[Supplier name]],TableStockBalance[#Headers],0),
0)</f>
        <v>Direct Cable Solutions Ltd.</v>
      </c>
    </row>
    <row r="232" spans="1:12" x14ac:dyDescent="0.25">
      <c r="A232">
        <v>49042342</v>
      </c>
      <c r="B232">
        <v>10</v>
      </c>
      <c r="C232" t="s">
        <v>343</v>
      </c>
      <c r="D232" t="s">
        <v>50</v>
      </c>
      <c r="E232" t="s">
        <v>51</v>
      </c>
      <c r="F232" t="s">
        <v>318</v>
      </c>
      <c r="G232" s="1">
        <v>43650</v>
      </c>
      <c r="H232">
        <v>13</v>
      </c>
      <c r="I232" s="7">
        <f>IF(TableTransactions[[#This Row],[Order type]]=trackOrderType,
TableTransactions[[#This Row],[Transaction quantity]]*-1,
TableTransactions[[#This Row],[Transaction quantity]]
)</f>
        <v>-13</v>
      </c>
      <c r="J2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117</v>
      </c>
      <c r="K232" s="7">
        <f ca="1">IF(TableTransactions[[#This Row],[Stock balance backorders]]&lt;0,
0,
TableTransactions[[#This Row],[Stock balance backorders]]
)</f>
        <v>117</v>
      </c>
      <c r="L232" s="8" t="str">
        <f>VLOOKUP(TableTransactions[[#This Row],[Material]],TableStockBalance[],
MATCH(TableStockBalance[[#Headers],[Supplier name]],TableStockBalance[#Headers],0),
0)</f>
        <v>Direct Cable Solutions Ltd.</v>
      </c>
    </row>
    <row r="233" spans="1:12" x14ac:dyDescent="0.25">
      <c r="A233">
        <v>49042428</v>
      </c>
      <c r="B233">
        <v>10</v>
      </c>
      <c r="C233" t="s">
        <v>343</v>
      </c>
      <c r="D233" t="s">
        <v>50</v>
      </c>
      <c r="E233" t="s">
        <v>51</v>
      </c>
      <c r="F233" t="s">
        <v>314</v>
      </c>
      <c r="G233" s="1">
        <v>43658</v>
      </c>
      <c r="H233">
        <v>16</v>
      </c>
      <c r="I233" s="7">
        <f>IF(TableTransactions[[#This Row],[Order type]]=trackOrderType,
TableTransactions[[#This Row],[Transaction quantity]]*-1,
TableTransactions[[#This Row],[Transaction quantity]]
)</f>
        <v>-16</v>
      </c>
      <c r="J2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101</v>
      </c>
      <c r="K233" s="7">
        <f ca="1">IF(TableTransactions[[#This Row],[Stock balance backorders]]&lt;0,
0,
TableTransactions[[#This Row],[Stock balance backorders]]
)</f>
        <v>101</v>
      </c>
      <c r="L233" s="8" t="str">
        <f>VLOOKUP(TableTransactions[[#This Row],[Material]],TableStockBalance[],
MATCH(TableStockBalance[[#Headers],[Supplier name]],TableStockBalance[#Headers],0),
0)</f>
        <v>Direct Cable Solutions Ltd.</v>
      </c>
    </row>
    <row r="234" spans="1:12" x14ac:dyDescent="0.25">
      <c r="A234">
        <v>49042446</v>
      </c>
      <c r="B234">
        <v>10</v>
      </c>
      <c r="C234" t="s">
        <v>343</v>
      </c>
      <c r="D234" t="s">
        <v>50</v>
      </c>
      <c r="E234" t="s">
        <v>51</v>
      </c>
      <c r="F234" t="s">
        <v>314</v>
      </c>
      <c r="G234" s="1">
        <v>43661</v>
      </c>
      <c r="H234">
        <v>5</v>
      </c>
      <c r="I234" s="7">
        <f>IF(TableTransactions[[#This Row],[Order type]]=trackOrderType,
TableTransactions[[#This Row],[Transaction quantity]]*-1,
TableTransactions[[#This Row],[Transaction quantity]]
)</f>
        <v>-5</v>
      </c>
      <c r="J2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</v>
      </c>
      <c r="K234" s="7">
        <f ca="1">IF(TableTransactions[[#This Row],[Stock balance backorders]]&lt;0,
0,
TableTransactions[[#This Row],[Stock balance backorders]]
)</f>
        <v>96</v>
      </c>
      <c r="L234" s="8" t="str">
        <f>VLOOKUP(TableTransactions[[#This Row],[Material]],TableStockBalance[],
MATCH(TableStockBalance[[#Headers],[Supplier name]],TableStockBalance[#Headers],0),
0)</f>
        <v>Direct Cable Solutions Ltd.</v>
      </c>
    </row>
    <row r="235" spans="1:12" x14ac:dyDescent="0.25">
      <c r="A235">
        <v>49042544</v>
      </c>
      <c r="B235">
        <v>10</v>
      </c>
      <c r="C235" t="s">
        <v>343</v>
      </c>
      <c r="D235" t="s">
        <v>50</v>
      </c>
      <c r="E235" t="s">
        <v>51</v>
      </c>
      <c r="F235" t="s">
        <v>316</v>
      </c>
      <c r="G235" s="1">
        <v>43670</v>
      </c>
      <c r="H235">
        <v>19</v>
      </c>
      <c r="I235" s="7">
        <f>IF(TableTransactions[[#This Row],[Order type]]=trackOrderType,
TableTransactions[[#This Row],[Transaction quantity]]*-1,
TableTransactions[[#This Row],[Transaction quantity]]
)</f>
        <v>-19</v>
      </c>
      <c r="J2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</v>
      </c>
      <c r="K235" s="7">
        <f ca="1">IF(TableTransactions[[#This Row],[Stock balance backorders]]&lt;0,
0,
TableTransactions[[#This Row],[Stock balance backorders]]
)</f>
        <v>77</v>
      </c>
      <c r="L235" s="8" t="str">
        <f>VLOOKUP(TableTransactions[[#This Row],[Material]],TableStockBalance[],
MATCH(TableStockBalance[[#Headers],[Supplier name]],TableStockBalance[#Headers],0),
0)</f>
        <v>Direct Cable Solutions Ltd.</v>
      </c>
    </row>
    <row r="236" spans="1:12" x14ac:dyDescent="0.25">
      <c r="A236">
        <v>49042641</v>
      </c>
      <c r="B236">
        <v>10</v>
      </c>
      <c r="C236" t="s">
        <v>343</v>
      </c>
      <c r="D236" t="s">
        <v>50</v>
      </c>
      <c r="E236" t="s">
        <v>51</v>
      </c>
      <c r="F236" t="s">
        <v>325</v>
      </c>
      <c r="G236" s="1">
        <v>43679</v>
      </c>
      <c r="H236">
        <v>20</v>
      </c>
      <c r="I236" s="7">
        <f>IF(TableTransactions[[#This Row],[Order type]]=trackOrderType,
TableTransactions[[#This Row],[Transaction quantity]]*-1,
TableTransactions[[#This Row],[Transaction quantity]]
)</f>
        <v>-20</v>
      </c>
      <c r="J2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</v>
      </c>
      <c r="K236" s="7">
        <f ca="1">IF(TableTransactions[[#This Row],[Stock balance backorders]]&lt;0,
0,
TableTransactions[[#This Row],[Stock balance backorders]]
)</f>
        <v>57</v>
      </c>
      <c r="L236" s="8" t="str">
        <f>VLOOKUP(TableTransactions[[#This Row],[Material]],TableStockBalance[],
MATCH(TableStockBalance[[#Headers],[Supplier name]],TableStockBalance[#Headers],0),
0)</f>
        <v>Direct Cable Solutions Ltd.</v>
      </c>
    </row>
    <row r="237" spans="1:12" x14ac:dyDescent="0.25">
      <c r="A237" s="4">
        <v>45057292</v>
      </c>
      <c r="B237" s="4">
        <v>10</v>
      </c>
      <c r="C237" s="4" t="s">
        <v>344</v>
      </c>
      <c r="D237" s="4" t="s">
        <v>50</v>
      </c>
      <c r="E237" s="4" t="s">
        <v>51</v>
      </c>
      <c r="F237" s="4" t="s">
        <v>26</v>
      </c>
      <c r="G237" s="5">
        <v>43689</v>
      </c>
      <c r="H237" s="4">
        <v>84</v>
      </c>
      <c r="I237" s="7">
        <f>IF(TableTransactions[[#This Row],[Order type]]=trackOrderType,
TableTransactions[[#This Row],[Transaction quantity]]*-1,
TableTransactions[[#This Row],[Transaction quantity]]
)</f>
        <v>84</v>
      </c>
      <c r="J2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141</v>
      </c>
      <c r="K237" s="7">
        <f ca="1">IF(TableTransactions[[#This Row],[Stock balance backorders]]&lt;0,
0,
TableTransactions[[#This Row],[Stock balance backorders]]
)</f>
        <v>141</v>
      </c>
      <c r="L237" s="8" t="str">
        <f>VLOOKUP(TableTransactions[[#This Row],[Material]],TableStockBalance[],
MATCH(TableStockBalance[[#Headers],[Supplier name]],TableStockBalance[#Headers],0),
0)</f>
        <v>Direct Cable Solutions Ltd.</v>
      </c>
    </row>
    <row r="238" spans="1:12" x14ac:dyDescent="0.25">
      <c r="A238">
        <v>49042819</v>
      </c>
      <c r="B238">
        <v>10</v>
      </c>
      <c r="C238" t="s">
        <v>343</v>
      </c>
      <c r="D238" t="s">
        <v>50</v>
      </c>
      <c r="E238" t="s">
        <v>51</v>
      </c>
      <c r="F238" t="s">
        <v>313</v>
      </c>
      <c r="G238" s="1">
        <v>43697</v>
      </c>
      <c r="H238">
        <v>1</v>
      </c>
      <c r="I238" s="7">
        <f>IF(TableTransactions[[#This Row],[Order type]]=trackOrderType,
TableTransactions[[#This Row],[Transaction quantity]]*-1,
TableTransactions[[#This Row],[Transaction quantity]]
)</f>
        <v>-1</v>
      </c>
      <c r="J2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140</v>
      </c>
      <c r="K238" s="7">
        <f ca="1">IF(TableTransactions[[#This Row],[Stock balance backorders]]&lt;0,
0,
TableTransactions[[#This Row],[Stock balance backorders]]
)</f>
        <v>140</v>
      </c>
      <c r="L238" s="8" t="str">
        <f>VLOOKUP(TableTransactions[[#This Row],[Material]],TableStockBalance[],
MATCH(TableStockBalance[[#Headers],[Supplier name]],TableStockBalance[#Headers],0),
0)</f>
        <v>Direct Cable Solutions Ltd.</v>
      </c>
    </row>
    <row r="239" spans="1:12" x14ac:dyDescent="0.25">
      <c r="A239">
        <v>49042834</v>
      </c>
      <c r="B239">
        <v>10</v>
      </c>
      <c r="C239" t="s">
        <v>343</v>
      </c>
      <c r="D239" t="s">
        <v>50</v>
      </c>
      <c r="E239" t="s">
        <v>51</v>
      </c>
      <c r="F239" t="s">
        <v>313</v>
      </c>
      <c r="G239" s="1">
        <v>43698</v>
      </c>
      <c r="H239">
        <v>19</v>
      </c>
      <c r="I239" s="7">
        <f>IF(TableTransactions[[#This Row],[Order type]]=trackOrderType,
TableTransactions[[#This Row],[Transaction quantity]]*-1,
TableTransactions[[#This Row],[Transaction quantity]]
)</f>
        <v>-19</v>
      </c>
      <c r="J2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121</v>
      </c>
      <c r="K239" s="7">
        <f ca="1">IF(TableTransactions[[#This Row],[Stock balance backorders]]&lt;0,
0,
TableTransactions[[#This Row],[Stock balance backorders]]
)</f>
        <v>121</v>
      </c>
      <c r="L239" s="8" t="str">
        <f>VLOOKUP(TableTransactions[[#This Row],[Material]],TableStockBalance[],
MATCH(TableStockBalance[[#Headers],[Supplier name]],TableStockBalance[#Headers],0),
0)</f>
        <v>Direct Cable Solutions Ltd.</v>
      </c>
    </row>
    <row r="240" spans="1:12" x14ac:dyDescent="0.25">
      <c r="A240">
        <v>49042855</v>
      </c>
      <c r="B240">
        <v>10</v>
      </c>
      <c r="C240" t="s">
        <v>343</v>
      </c>
      <c r="D240" t="s">
        <v>50</v>
      </c>
      <c r="E240" t="s">
        <v>51</v>
      </c>
      <c r="F240" t="s">
        <v>318</v>
      </c>
      <c r="G240" s="1">
        <v>43699</v>
      </c>
      <c r="H240">
        <v>7</v>
      </c>
      <c r="I240" s="7">
        <f>IF(TableTransactions[[#This Row],[Order type]]=trackOrderType,
TableTransactions[[#This Row],[Transaction quantity]]*-1,
TableTransactions[[#This Row],[Transaction quantity]]
)</f>
        <v>-7</v>
      </c>
      <c r="J2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114</v>
      </c>
      <c r="K240" s="7">
        <f ca="1">IF(TableTransactions[[#This Row],[Stock balance backorders]]&lt;0,
0,
TableTransactions[[#This Row],[Stock balance backorders]]
)</f>
        <v>114</v>
      </c>
      <c r="L240" s="8" t="str">
        <f>VLOOKUP(TableTransactions[[#This Row],[Material]],TableStockBalance[],
MATCH(TableStockBalance[[#Headers],[Supplier name]],TableStockBalance[#Headers],0),
0)</f>
        <v>Direct Cable Solutions Ltd.</v>
      </c>
    </row>
    <row r="241" spans="1:12" x14ac:dyDescent="0.25">
      <c r="A241">
        <v>49042906</v>
      </c>
      <c r="B241">
        <v>10</v>
      </c>
      <c r="C241" t="s">
        <v>343</v>
      </c>
      <c r="D241" t="s">
        <v>50</v>
      </c>
      <c r="E241" t="s">
        <v>51</v>
      </c>
      <c r="F241" t="s">
        <v>318</v>
      </c>
      <c r="G241" s="1">
        <v>43704</v>
      </c>
      <c r="H241">
        <v>20</v>
      </c>
      <c r="I241" s="7">
        <f>IF(TableTransactions[[#This Row],[Order type]]=trackOrderType,
TableTransactions[[#This Row],[Transaction quantity]]*-1,
TableTransactions[[#This Row],[Transaction quantity]]
)</f>
        <v>-20</v>
      </c>
      <c r="J2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94</v>
      </c>
      <c r="K241" s="7">
        <f ca="1">IF(TableTransactions[[#This Row],[Stock balance backorders]]&lt;0,
0,
TableTransactions[[#This Row],[Stock balance backorders]]
)</f>
        <v>94</v>
      </c>
      <c r="L241" s="8" t="str">
        <f>VLOOKUP(TableTransactions[[#This Row],[Material]],TableStockBalance[],
MATCH(TableStockBalance[[#Headers],[Supplier name]],TableStockBalance[#Headers],0),
0)</f>
        <v>Direct Cable Solutions Ltd.</v>
      </c>
    </row>
    <row r="242" spans="1:12" x14ac:dyDescent="0.25">
      <c r="A242">
        <v>49042992</v>
      </c>
      <c r="B242">
        <v>10</v>
      </c>
      <c r="C242" t="s">
        <v>343</v>
      </c>
      <c r="D242" t="s">
        <v>50</v>
      </c>
      <c r="E242" t="s">
        <v>51</v>
      </c>
      <c r="F242" t="s">
        <v>316</v>
      </c>
      <c r="G242" s="1">
        <v>43712</v>
      </c>
      <c r="H242">
        <v>10</v>
      </c>
      <c r="I242" s="7">
        <f>IF(TableTransactions[[#This Row],[Order type]]=trackOrderType,
TableTransactions[[#This Row],[Transaction quantity]]*-1,
TableTransactions[[#This Row],[Transaction quantity]]
)</f>
        <v>-10</v>
      </c>
      <c r="J2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</v>
      </c>
      <c r="K242" s="7">
        <f ca="1">IF(TableTransactions[[#This Row],[Stock balance backorders]]&lt;0,
0,
TableTransactions[[#This Row],[Stock balance backorders]]
)</f>
        <v>84</v>
      </c>
      <c r="L242" s="8" t="str">
        <f>VLOOKUP(TableTransactions[[#This Row],[Material]],TableStockBalance[],
MATCH(TableStockBalance[[#Headers],[Supplier name]],TableStockBalance[#Headers],0),
0)</f>
        <v>Direct Cable Solutions Ltd.</v>
      </c>
    </row>
    <row r="243" spans="1:12" x14ac:dyDescent="0.25">
      <c r="A243">
        <v>49043013</v>
      </c>
      <c r="B243">
        <v>10</v>
      </c>
      <c r="C243" t="s">
        <v>343</v>
      </c>
      <c r="D243" t="s">
        <v>50</v>
      </c>
      <c r="E243" t="s">
        <v>51</v>
      </c>
      <c r="F243" t="s">
        <v>313</v>
      </c>
      <c r="G243" s="1">
        <v>43714</v>
      </c>
      <c r="H243">
        <v>5</v>
      </c>
      <c r="I243" s="7">
        <f>IF(TableTransactions[[#This Row],[Order type]]=trackOrderType,
TableTransactions[[#This Row],[Transaction quantity]]*-1,
TableTransactions[[#This Row],[Transaction quantity]]
)</f>
        <v>-5</v>
      </c>
      <c r="J2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</v>
      </c>
      <c r="K243" s="7">
        <f ca="1">IF(TableTransactions[[#This Row],[Stock balance backorders]]&lt;0,
0,
TableTransactions[[#This Row],[Stock balance backorders]]
)</f>
        <v>79</v>
      </c>
      <c r="L243" s="8" t="str">
        <f>VLOOKUP(TableTransactions[[#This Row],[Material]],TableStockBalance[],
MATCH(TableStockBalance[[#Headers],[Supplier name]],TableStockBalance[#Headers],0),
0)</f>
        <v>Direct Cable Solutions Ltd.</v>
      </c>
    </row>
    <row r="244" spans="1:12" x14ac:dyDescent="0.25">
      <c r="A244">
        <v>49043175</v>
      </c>
      <c r="B244">
        <v>30</v>
      </c>
      <c r="C244" t="s">
        <v>343</v>
      </c>
      <c r="D244" t="s">
        <v>50</v>
      </c>
      <c r="E244" t="s">
        <v>51</v>
      </c>
      <c r="F244" t="s">
        <v>325</v>
      </c>
      <c r="G244" s="1">
        <v>43728</v>
      </c>
      <c r="H244">
        <v>10</v>
      </c>
      <c r="I244" s="7">
        <f>IF(TableTransactions[[#This Row],[Order type]]=trackOrderType,
TableTransactions[[#This Row],[Transaction quantity]]*-1,
TableTransactions[[#This Row],[Transaction quantity]]
)</f>
        <v>-10</v>
      </c>
      <c r="J2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</v>
      </c>
      <c r="K244" s="7">
        <f ca="1">IF(TableTransactions[[#This Row],[Stock balance backorders]]&lt;0,
0,
TableTransactions[[#This Row],[Stock balance backorders]]
)</f>
        <v>69</v>
      </c>
      <c r="L244" s="8" t="str">
        <f>VLOOKUP(TableTransactions[[#This Row],[Material]],TableStockBalance[],
MATCH(TableStockBalance[[#Headers],[Supplier name]],TableStockBalance[#Headers],0),
0)</f>
        <v>Direct Cable Solutions Ltd.</v>
      </c>
    </row>
    <row r="245" spans="1:12" x14ac:dyDescent="0.25">
      <c r="A245">
        <v>49043256</v>
      </c>
      <c r="B245">
        <v>10</v>
      </c>
      <c r="C245" t="s">
        <v>343</v>
      </c>
      <c r="D245" t="s">
        <v>50</v>
      </c>
      <c r="E245" t="s">
        <v>51</v>
      </c>
      <c r="F245" t="s">
        <v>319</v>
      </c>
      <c r="G245" s="1">
        <v>43735</v>
      </c>
      <c r="H245">
        <v>20</v>
      </c>
      <c r="I245" s="7">
        <f>IF(TableTransactions[[#This Row],[Order type]]=trackOrderType,
TableTransactions[[#This Row],[Transaction quantity]]*-1,
TableTransactions[[#This Row],[Transaction quantity]]
)</f>
        <v>-20</v>
      </c>
      <c r="J2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</v>
      </c>
      <c r="K245" s="7">
        <f ca="1">IF(TableTransactions[[#This Row],[Stock balance backorders]]&lt;0,
0,
TableTransactions[[#This Row],[Stock balance backorders]]
)</f>
        <v>49</v>
      </c>
      <c r="L245" s="8" t="str">
        <f>VLOOKUP(TableTransactions[[#This Row],[Material]],TableStockBalance[],
MATCH(TableStockBalance[[#Headers],[Supplier name]],TableStockBalance[#Headers],0),
0)</f>
        <v>Direct Cable Solutions Ltd.</v>
      </c>
    </row>
    <row r="246" spans="1:12" x14ac:dyDescent="0.25">
      <c r="A246" s="4">
        <v>45057388</v>
      </c>
      <c r="B246" s="4">
        <v>10</v>
      </c>
      <c r="C246" s="4" t="s">
        <v>344</v>
      </c>
      <c r="D246" s="4" t="s">
        <v>50</v>
      </c>
      <c r="E246" s="4" t="s">
        <v>51</v>
      </c>
      <c r="F246" s="4" t="s">
        <v>26</v>
      </c>
      <c r="G246" s="5">
        <v>43735</v>
      </c>
      <c r="H246" s="4">
        <v>129</v>
      </c>
      <c r="I246" s="7">
        <f>IF(TableTransactions[[#This Row],[Order type]]=trackOrderType,
TableTransactions[[#This Row],[Transaction quantity]]*-1,
TableTransactions[[#This Row],[Transaction quantity]]
)</f>
        <v>129</v>
      </c>
      <c r="J2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178</v>
      </c>
      <c r="K246" s="7">
        <f ca="1">IF(TableTransactions[[#This Row],[Stock balance backorders]]&lt;0,
0,
TableTransactions[[#This Row],[Stock balance backorders]]
)</f>
        <v>178</v>
      </c>
      <c r="L246" s="8" t="str">
        <f>VLOOKUP(TableTransactions[[#This Row],[Material]],TableStockBalance[],
MATCH(TableStockBalance[[#Headers],[Supplier name]],TableStockBalance[#Headers],0),
0)</f>
        <v>Direct Cable Solutions Ltd.</v>
      </c>
    </row>
    <row r="247" spans="1:12" x14ac:dyDescent="0.25">
      <c r="A247">
        <v>49043403</v>
      </c>
      <c r="B247">
        <v>10</v>
      </c>
      <c r="C247" t="s">
        <v>343</v>
      </c>
      <c r="D247" t="s">
        <v>50</v>
      </c>
      <c r="E247" t="s">
        <v>51</v>
      </c>
      <c r="F247" t="s">
        <v>319</v>
      </c>
      <c r="G247" s="1">
        <v>43749</v>
      </c>
      <c r="H247">
        <v>8</v>
      </c>
      <c r="I247" s="7">
        <f>IF(TableTransactions[[#This Row],[Order type]]=trackOrderType,
TableTransactions[[#This Row],[Transaction quantity]]*-1,
TableTransactions[[#This Row],[Transaction quantity]]
)</f>
        <v>-8</v>
      </c>
      <c r="J2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170</v>
      </c>
      <c r="K247" s="7">
        <f ca="1">IF(TableTransactions[[#This Row],[Stock balance backorders]]&lt;0,
0,
TableTransactions[[#This Row],[Stock balance backorders]]
)</f>
        <v>170</v>
      </c>
      <c r="L247" s="8" t="str">
        <f>VLOOKUP(TableTransactions[[#This Row],[Material]],TableStockBalance[],
MATCH(TableStockBalance[[#Headers],[Supplier name]],TableStockBalance[#Headers],0),
0)</f>
        <v>Direct Cable Solutions Ltd.</v>
      </c>
    </row>
    <row r="248" spans="1:12" x14ac:dyDescent="0.25">
      <c r="A248">
        <v>49043513</v>
      </c>
      <c r="B248">
        <v>20</v>
      </c>
      <c r="C248" t="s">
        <v>343</v>
      </c>
      <c r="D248" t="s">
        <v>50</v>
      </c>
      <c r="E248" t="s">
        <v>51</v>
      </c>
      <c r="F248" t="s">
        <v>317</v>
      </c>
      <c r="G248" s="1">
        <v>43760</v>
      </c>
      <c r="H248">
        <v>11</v>
      </c>
      <c r="I248" s="7">
        <f>IF(TableTransactions[[#This Row],[Order type]]=trackOrderType,
TableTransactions[[#This Row],[Transaction quantity]]*-1,
TableTransactions[[#This Row],[Transaction quantity]]
)</f>
        <v>-11</v>
      </c>
      <c r="J2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159</v>
      </c>
      <c r="K248" s="7">
        <f ca="1">IF(TableTransactions[[#This Row],[Stock balance backorders]]&lt;0,
0,
TableTransactions[[#This Row],[Stock balance backorders]]
)</f>
        <v>159</v>
      </c>
      <c r="L248" s="8" t="str">
        <f>VLOOKUP(TableTransactions[[#This Row],[Material]],TableStockBalance[],
MATCH(TableStockBalance[[#Headers],[Supplier name]],TableStockBalance[#Headers],0),
0)</f>
        <v>Direct Cable Solutions Ltd.</v>
      </c>
    </row>
    <row r="249" spans="1:12" x14ac:dyDescent="0.25">
      <c r="A249">
        <v>49043638</v>
      </c>
      <c r="B249">
        <v>10</v>
      </c>
      <c r="C249" t="s">
        <v>343</v>
      </c>
      <c r="D249" t="s">
        <v>50</v>
      </c>
      <c r="E249" t="s">
        <v>51</v>
      </c>
      <c r="F249" t="s">
        <v>319</v>
      </c>
      <c r="G249" s="1">
        <v>43770</v>
      </c>
      <c r="H249">
        <v>9</v>
      </c>
      <c r="I249" s="7">
        <f>IF(TableTransactions[[#This Row],[Order type]]=trackOrderType,
TableTransactions[[#This Row],[Transaction quantity]]*-1,
TableTransactions[[#This Row],[Transaction quantity]]
)</f>
        <v>-9</v>
      </c>
      <c r="J2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150</v>
      </c>
      <c r="K249" s="7">
        <f ca="1">IF(TableTransactions[[#This Row],[Stock balance backorders]]&lt;0,
0,
TableTransactions[[#This Row],[Stock balance backorders]]
)</f>
        <v>150</v>
      </c>
      <c r="L249" s="8" t="str">
        <f>VLOOKUP(TableTransactions[[#This Row],[Material]],TableStockBalance[],
MATCH(TableStockBalance[[#Headers],[Supplier name]],TableStockBalance[#Headers],0),
0)</f>
        <v>Direct Cable Solutions Ltd.</v>
      </c>
    </row>
    <row r="250" spans="1:12" x14ac:dyDescent="0.25">
      <c r="A250">
        <v>49043726</v>
      </c>
      <c r="B250">
        <v>10</v>
      </c>
      <c r="C250" t="s">
        <v>343</v>
      </c>
      <c r="D250" t="s">
        <v>50</v>
      </c>
      <c r="E250" t="s">
        <v>51</v>
      </c>
      <c r="F250" t="s">
        <v>313</v>
      </c>
      <c r="G250" s="1">
        <v>43780</v>
      </c>
      <c r="H250">
        <v>17</v>
      </c>
      <c r="I250" s="7">
        <f>IF(TableTransactions[[#This Row],[Order type]]=trackOrderType,
TableTransactions[[#This Row],[Transaction quantity]]*-1,
TableTransactions[[#This Row],[Transaction quantity]]
)</f>
        <v>-17</v>
      </c>
      <c r="J2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133</v>
      </c>
      <c r="K250" s="7">
        <f ca="1">IF(TableTransactions[[#This Row],[Stock balance backorders]]&lt;0,
0,
TableTransactions[[#This Row],[Stock balance backorders]]
)</f>
        <v>133</v>
      </c>
      <c r="L250" s="8" t="str">
        <f>VLOOKUP(TableTransactions[[#This Row],[Material]],TableStockBalance[],
MATCH(TableStockBalance[[#Headers],[Supplier name]],TableStockBalance[#Headers],0),
0)</f>
        <v>Direct Cable Solutions Ltd.</v>
      </c>
    </row>
    <row r="251" spans="1:12" x14ac:dyDescent="0.25">
      <c r="A251">
        <v>49043823</v>
      </c>
      <c r="B251">
        <v>10</v>
      </c>
      <c r="C251" t="s">
        <v>343</v>
      </c>
      <c r="D251" t="s">
        <v>50</v>
      </c>
      <c r="E251" t="s">
        <v>51</v>
      </c>
      <c r="F251" t="s">
        <v>320</v>
      </c>
      <c r="G251" s="1">
        <v>43788</v>
      </c>
      <c r="H251">
        <v>2</v>
      </c>
      <c r="I251" s="7">
        <f>IF(TableTransactions[[#This Row],[Order type]]=trackOrderType,
TableTransactions[[#This Row],[Transaction quantity]]*-1,
TableTransactions[[#This Row],[Transaction quantity]]
)</f>
        <v>-2</v>
      </c>
      <c r="J2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131</v>
      </c>
      <c r="K251" s="7">
        <f ca="1">IF(TableTransactions[[#This Row],[Stock balance backorders]]&lt;0,
0,
TableTransactions[[#This Row],[Stock balance backorders]]
)</f>
        <v>131</v>
      </c>
      <c r="L251" s="8" t="str">
        <f>VLOOKUP(TableTransactions[[#This Row],[Material]],TableStockBalance[],
MATCH(TableStockBalance[[#Headers],[Supplier name]],TableStockBalance[#Headers],0),
0)</f>
        <v>Direct Cable Solutions Ltd.</v>
      </c>
    </row>
    <row r="252" spans="1:12" x14ac:dyDescent="0.25">
      <c r="A252">
        <v>49043873</v>
      </c>
      <c r="B252">
        <v>10</v>
      </c>
      <c r="C252" t="s">
        <v>343</v>
      </c>
      <c r="D252" t="s">
        <v>50</v>
      </c>
      <c r="E252" t="s">
        <v>51</v>
      </c>
      <c r="F252" t="s">
        <v>317</v>
      </c>
      <c r="G252" s="1">
        <v>43791</v>
      </c>
      <c r="H252">
        <v>4</v>
      </c>
      <c r="I252" s="7">
        <f>IF(TableTransactions[[#This Row],[Order type]]=trackOrderType,
TableTransactions[[#This Row],[Transaction quantity]]*-1,
TableTransactions[[#This Row],[Transaction quantity]]
)</f>
        <v>-4</v>
      </c>
      <c r="J2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127</v>
      </c>
      <c r="K252" s="7">
        <f ca="1">IF(TableTransactions[[#This Row],[Stock balance backorders]]&lt;0,
0,
TableTransactions[[#This Row],[Stock balance backorders]]
)</f>
        <v>127</v>
      </c>
      <c r="L252" s="8" t="str">
        <f>VLOOKUP(TableTransactions[[#This Row],[Material]],TableStockBalance[],
MATCH(TableStockBalance[[#Headers],[Supplier name]],TableStockBalance[#Headers],0),
0)</f>
        <v>Direct Cable Solutions Ltd.</v>
      </c>
    </row>
    <row r="253" spans="1:12" x14ac:dyDescent="0.25">
      <c r="A253">
        <v>49043890</v>
      </c>
      <c r="B253">
        <v>10</v>
      </c>
      <c r="C253" t="s">
        <v>343</v>
      </c>
      <c r="D253" t="s">
        <v>50</v>
      </c>
      <c r="E253" t="s">
        <v>51</v>
      </c>
      <c r="F253" t="s">
        <v>319</v>
      </c>
      <c r="G253" s="1">
        <v>43794</v>
      </c>
      <c r="H253">
        <v>3</v>
      </c>
      <c r="I253" s="7">
        <f>IF(TableTransactions[[#This Row],[Order type]]=trackOrderType,
TableTransactions[[#This Row],[Transaction quantity]]*-1,
TableTransactions[[#This Row],[Transaction quantity]]
)</f>
        <v>-3</v>
      </c>
      <c r="J2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124</v>
      </c>
      <c r="K253" s="7">
        <f ca="1">IF(TableTransactions[[#This Row],[Stock balance backorders]]&lt;0,
0,
TableTransactions[[#This Row],[Stock balance backorders]]
)</f>
        <v>124</v>
      </c>
      <c r="L253" s="8" t="str">
        <f>VLOOKUP(TableTransactions[[#This Row],[Material]],TableStockBalance[],
MATCH(TableStockBalance[[#Headers],[Supplier name]],TableStockBalance[#Headers],0),
0)</f>
        <v>Direct Cable Solutions Ltd.</v>
      </c>
    </row>
    <row r="254" spans="1:12" x14ac:dyDescent="0.25">
      <c r="A254">
        <v>49043891</v>
      </c>
      <c r="B254">
        <v>10</v>
      </c>
      <c r="C254" t="s">
        <v>343</v>
      </c>
      <c r="D254" t="s">
        <v>50</v>
      </c>
      <c r="E254" t="s">
        <v>51</v>
      </c>
      <c r="F254" t="s">
        <v>318</v>
      </c>
      <c r="G254" s="1">
        <v>43794</v>
      </c>
      <c r="H254">
        <v>11</v>
      </c>
      <c r="I254" s="7">
        <f>IF(TableTransactions[[#This Row],[Order type]]=trackOrderType,
TableTransactions[[#This Row],[Transaction quantity]]*-1,
TableTransactions[[#This Row],[Transaction quantity]]
)</f>
        <v>-11</v>
      </c>
      <c r="J2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113</v>
      </c>
      <c r="K254" s="7">
        <f ca="1">IF(TableTransactions[[#This Row],[Stock balance backorders]]&lt;0,
0,
TableTransactions[[#This Row],[Stock balance backorders]]
)</f>
        <v>113</v>
      </c>
      <c r="L254" s="8" t="str">
        <f>VLOOKUP(TableTransactions[[#This Row],[Material]],TableStockBalance[],
MATCH(TableStockBalance[[#Headers],[Supplier name]],TableStockBalance[#Headers],0),
0)</f>
        <v>Direct Cable Solutions Ltd.</v>
      </c>
    </row>
    <row r="255" spans="1:12" x14ac:dyDescent="0.25">
      <c r="A255">
        <v>49043956</v>
      </c>
      <c r="B255">
        <v>10</v>
      </c>
      <c r="C255" t="s">
        <v>343</v>
      </c>
      <c r="D255" t="s">
        <v>50</v>
      </c>
      <c r="E255" t="s">
        <v>51</v>
      </c>
      <c r="F255" t="s">
        <v>317</v>
      </c>
      <c r="G255" s="1">
        <v>43798</v>
      </c>
      <c r="H255">
        <v>13</v>
      </c>
      <c r="I255" s="7">
        <f>IF(TableTransactions[[#This Row],[Order type]]=trackOrderType,
TableTransactions[[#This Row],[Transaction quantity]]*-1,
TableTransactions[[#This Row],[Transaction quantity]]
)</f>
        <v>-13</v>
      </c>
      <c r="J2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</v>
      </c>
      <c r="K255" s="7">
        <f ca="1">IF(TableTransactions[[#This Row],[Stock balance backorders]]&lt;0,
0,
TableTransactions[[#This Row],[Stock balance backorders]]
)</f>
        <v>100</v>
      </c>
      <c r="L255" s="8" t="str">
        <f>VLOOKUP(TableTransactions[[#This Row],[Material]],TableStockBalance[],
MATCH(TableStockBalance[[#Headers],[Supplier name]],TableStockBalance[#Headers],0),
0)</f>
        <v>Direct Cable Solutions Ltd.</v>
      </c>
    </row>
    <row r="256" spans="1:12" x14ac:dyDescent="0.25">
      <c r="A256">
        <v>49043976</v>
      </c>
      <c r="B256">
        <v>10</v>
      </c>
      <c r="C256" t="s">
        <v>343</v>
      </c>
      <c r="D256" t="s">
        <v>50</v>
      </c>
      <c r="E256" t="s">
        <v>51</v>
      </c>
      <c r="F256" t="s">
        <v>318</v>
      </c>
      <c r="G256" s="1">
        <v>43801</v>
      </c>
      <c r="H256">
        <v>11</v>
      </c>
      <c r="I256" s="7">
        <f>IF(TableTransactions[[#This Row],[Order type]]=trackOrderType,
TableTransactions[[#This Row],[Transaction quantity]]*-1,
TableTransactions[[#This Row],[Transaction quantity]]
)</f>
        <v>-11</v>
      </c>
      <c r="J2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89</v>
      </c>
      <c r="K256" s="7">
        <f ca="1">IF(TableTransactions[[#This Row],[Stock balance backorders]]&lt;0,
0,
TableTransactions[[#This Row],[Stock balance backorders]]
)</f>
        <v>89</v>
      </c>
      <c r="L256" s="8" t="str">
        <f>VLOOKUP(TableTransactions[[#This Row],[Material]],TableStockBalance[],
MATCH(TableStockBalance[[#Headers],[Supplier name]],TableStockBalance[#Headers],0),
0)</f>
        <v>Direct Cable Solutions Ltd.</v>
      </c>
    </row>
    <row r="257" spans="1:12" x14ac:dyDescent="0.25">
      <c r="A257">
        <v>49043980</v>
      </c>
      <c r="B257">
        <v>10</v>
      </c>
      <c r="C257" t="s">
        <v>343</v>
      </c>
      <c r="D257" t="s">
        <v>50</v>
      </c>
      <c r="E257" t="s">
        <v>51</v>
      </c>
      <c r="F257" t="s">
        <v>314</v>
      </c>
      <c r="G257" s="1">
        <v>43802</v>
      </c>
      <c r="H257">
        <v>9</v>
      </c>
      <c r="I257" s="7">
        <f>IF(TableTransactions[[#This Row],[Order type]]=trackOrderType,
TableTransactions[[#This Row],[Transaction quantity]]*-1,
TableTransactions[[#This Row],[Transaction quantity]]
)</f>
        <v>-9</v>
      </c>
      <c r="J2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</v>
      </c>
      <c r="K257" s="7">
        <f ca="1">IF(TableTransactions[[#This Row],[Stock balance backorders]]&lt;0,
0,
TableTransactions[[#This Row],[Stock balance backorders]]
)</f>
        <v>80</v>
      </c>
      <c r="L257" s="8" t="str">
        <f>VLOOKUP(TableTransactions[[#This Row],[Material]],TableStockBalance[],
MATCH(TableStockBalance[[#Headers],[Supplier name]],TableStockBalance[#Headers],0),
0)</f>
        <v>Direct Cable Solutions Ltd.</v>
      </c>
    </row>
    <row r="258" spans="1:12" x14ac:dyDescent="0.25">
      <c r="A258">
        <v>49044036</v>
      </c>
      <c r="B258">
        <v>10</v>
      </c>
      <c r="C258" t="s">
        <v>343</v>
      </c>
      <c r="D258" t="s">
        <v>50</v>
      </c>
      <c r="E258" t="s">
        <v>51</v>
      </c>
      <c r="F258" t="s">
        <v>317</v>
      </c>
      <c r="G258" s="1">
        <v>43805</v>
      </c>
      <c r="H258">
        <v>5</v>
      </c>
      <c r="I258" s="7">
        <f>IF(TableTransactions[[#This Row],[Order type]]=trackOrderType,
TableTransactions[[#This Row],[Transaction quantity]]*-1,
TableTransactions[[#This Row],[Transaction quantity]]
)</f>
        <v>-5</v>
      </c>
      <c r="J2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</v>
      </c>
      <c r="K258" s="7">
        <f ca="1">IF(TableTransactions[[#This Row],[Stock balance backorders]]&lt;0,
0,
TableTransactions[[#This Row],[Stock balance backorders]]
)</f>
        <v>75</v>
      </c>
      <c r="L258" s="8" t="str">
        <f>VLOOKUP(TableTransactions[[#This Row],[Material]],TableStockBalance[],
MATCH(TableStockBalance[[#Headers],[Supplier name]],TableStockBalance[#Headers],0),
0)</f>
        <v>Direct Cable Solutions Ltd.</v>
      </c>
    </row>
    <row r="259" spans="1:12" x14ac:dyDescent="0.25">
      <c r="A259">
        <v>49044107</v>
      </c>
      <c r="B259">
        <v>10</v>
      </c>
      <c r="C259" t="s">
        <v>343</v>
      </c>
      <c r="D259" t="s">
        <v>50</v>
      </c>
      <c r="E259" t="s">
        <v>51</v>
      </c>
      <c r="F259" t="s">
        <v>325</v>
      </c>
      <c r="G259" s="1">
        <v>43812</v>
      </c>
      <c r="H259">
        <v>12</v>
      </c>
      <c r="I259" s="7">
        <f>IF(TableTransactions[[#This Row],[Order type]]=trackOrderType,
TableTransactions[[#This Row],[Transaction quantity]]*-1,
TableTransactions[[#This Row],[Transaction quantity]]
)</f>
        <v>-12</v>
      </c>
      <c r="J2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</v>
      </c>
      <c r="K259" s="7">
        <f ca="1">IF(TableTransactions[[#This Row],[Stock balance backorders]]&lt;0,
0,
TableTransactions[[#This Row],[Stock balance backorders]]
)</f>
        <v>63</v>
      </c>
      <c r="L259" s="8" t="str">
        <f>VLOOKUP(TableTransactions[[#This Row],[Material]],TableStockBalance[],
MATCH(TableStockBalance[[#Headers],[Supplier name]],TableStockBalance[#Headers],0),
0)</f>
        <v>Direct Cable Solutions Ltd.</v>
      </c>
    </row>
    <row r="260" spans="1:12" x14ac:dyDescent="0.25">
      <c r="A260" s="4">
        <v>45057619</v>
      </c>
      <c r="B260" s="4">
        <v>10</v>
      </c>
      <c r="C260" s="4" t="s">
        <v>344</v>
      </c>
      <c r="D260" s="4" t="s">
        <v>50</v>
      </c>
      <c r="E260" s="4" t="s">
        <v>51</v>
      </c>
      <c r="F260" s="4" t="s">
        <v>26</v>
      </c>
      <c r="G260" s="5">
        <v>43812</v>
      </c>
      <c r="H260" s="4">
        <v>129</v>
      </c>
      <c r="I260" s="7">
        <f>IF(TableTransactions[[#This Row],[Order type]]=trackOrderType,
TableTransactions[[#This Row],[Transaction quantity]]*-1,
TableTransactions[[#This Row],[Transaction quantity]]
)</f>
        <v>129</v>
      </c>
      <c r="J2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192</v>
      </c>
      <c r="K260" s="7">
        <f ca="1">IF(TableTransactions[[#This Row],[Stock balance backorders]]&lt;0,
0,
TableTransactions[[#This Row],[Stock balance backorders]]
)</f>
        <v>192</v>
      </c>
      <c r="L260" s="8" t="str">
        <f>VLOOKUP(TableTransactions[[#This Row],[Material]],TableStockBalance[],
MATCH(TableStockBalance[[#Headers],[Supplier name]],TableStockBalance[#Headers],0),
0)</f>
        <v>Direct Cable Solutions Ltd.</v>
      </c>
    </row>
    <row r="261" spans="1:12" x14ac:dyDescent="0.25">
      <c r="A261">
        <v>49044239</v>
      </c>
      <c r="B261">
        <v>10</v>
      </c>
      <c r="C261" t="s">
        <v>343</v>
      </c>
      <c r="D261" t="s">
        <v>50</v>
      </c>
      <c r="E261" t="s">
        <v>51</v>
      </c>
      <c r="F261" t="s">
        <v>337</v>
      </c>
      <c r="G261" s="1">
        <v>43830</v>
      </c>
      <c r="H261">
        <v>19</v>
      </c>
      <c r="I261" s="7">
        <f>IF(TableTransactions[[#This Row],[Order type]]=trackOrderType,
TableTransactions[[#This Row],[Transaction quantity]]*-1,
TableTransactions[[#This Row],[Transaction quantity]]
)</f>
        <v>-19</v>
      </c>
      <c r="J2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173</v>
      </c>
      <c r="K261" s="7">
        <f ca="1">IF(TableTransactions[[#This Row],[Stock balance backorders]]&lt;0,
0,
TableTransactions[[#This Row],[Stock balance backorders]]
)</f>
        <v>173</v>
      </c>
      <c r="L261" s="8" t="str">
        <f>VLOOKUP(TableTransactions[[#This Row],[Material]],TableStockBalance[],
MATCH(TableStockBalance[[#Headers],[Supplier name]],TableStockBalance[#Headers],0),
0)</f>
        <v>Direct Cable Solutions Ltd.</v>
      </c>
    </row>
    <row r="262" spans="1:12" x14ac:dyDescent="0.25">
      <c r="A262">
        <v>49040373</v>
      </c>
      <c r="B262">
        <v>30</v>
      </c>
      <c r="C262" t="s">
        <v>343</v>
      </c>
      <c r="D262" t="s">
        <v>45</v>
      </c>
      <c r="E262" t="s">
        <v>25</v>
      </c>
      <c r="F262" t="s">
        <v>318</v>
      </c>
      <c r="G262" s="1">
        <v>43472</v>
      </c>
      <c r="H262">
        <v>20</v>
      </c>
      <c r="I262" s="7">
        <f>IF(TableTransactions[[#This Row],[Order type]]=trackOrderType,
TableTransactions[[#This Row],[Transaction quantity]]*-1,
TableTransactions[[#This Row],[Transaction quantity]]
)</f>
        <v>-20</v>
      </c>
      <c r="J2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104</v>
      </c>
      <c r="K262" s="7">
        <f ca="1">IF(TableTransactions[[#This Row],[Stock balance backorders]]&lt;0,
0,
TableTransactions[[#This Row],[Stock balance backorders]]
)</f>
        <v>104</v>
      </c>
      <c r="L262" s="8" t="str">
        <f>VLOOKUP(TableTransactions[[#This Row],[Material]],TableStockBalance[],
MATCH(TableStockBalance[[#Headers],[Supplier name]],TableStockBalance[#Headers],0),
0)</f>
        <v>Cabular AB</v>
      </c>
    </row>
    <row r="263" spans="1:12" x14ac:dyDescent="0.25">
      <c r="A263">
        <v>49040460</v>
      </c>
      <c r="B263">
        <v>10</v>
      </c>
      <c r="C263" t="s">
        <v>343</v>
      </c>
      <c r="D263" t="s">
        <v>45</v>
      </c>
      <c r="E263" t="s">
        <v>25</v>
      </c>
      <c r="F263" t="s">
        <v>315</v>
      </c>
      <c r="G263" s="1">
        <v>43479</v>
      </c>
      <c r="H263">
        <v>19</v>
      </c>
      <c r="I263" s="7">
        <f>IF(TableTransactions[[#This Row],[Order type]]=trackOrderType,
TableTransactions[[#This Row],[Transaction quantity]]*-1,
TableTransactions[[#This Row],[Transaction quantity]]
)</f>
        <v>-19</v>
      </c>
      <c r="J2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</v>
      </c>
      <c r="K263" s="7">
        <f ca="1">IF(TableTransactions[[#This Row],[Stock balance backorders]]&lt;0,
0,
TableTransactions[[#This Row],[Stock balance backorders]]
)</f>
        <v>85</v>
      </c>
      <c r="L263" s="8" t="str">
        <f>VLOOKUP(TableTransactions[[#This Row],[Material]],TableStockBalance[],
MATCH(TableStockBalance[[#Headers],[Supplier name]],TableStockBalance[#Headers],0),
0)</f>
        <v>Cabular AB</v>
      </c>
    </row>
    <row r="264" spans="1:12" x14ac:dyDescent="0.25">
      <c r="A264">
        <v>49040463</v>
      </c>
      <c r="B264">
        <v>10</v>
      </c>
      <c r="C264" t="s">
        <v>343</v>
      </c>
      <c r="D264" t="s">
        <v>45</v>
      </c>
      <c r="E264" t="s">
        <v>25</v>
      </c>
      <c r="F264" t="s">
        <v>313</v>
      </c>
      <c r="G264" s="1">
        <v>43480</v>
      </c>
      <c r="H264">
        <v>6</v>
      </c>
      <c r="I264" s="7">
        <f>IF(TableTransactions[[#This Row],[Order type]]=trackOrderType,
TableTransactions[[#This Row],[Transaction quantity]]*-1,
TableTransactions[[#This Row],[Transaction quantity]]
)</f>
        <v>-6</v>
      </c>
      <c r="J2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</v>
      </c>
      <c r="K264" s="7">
        <f ca="1">IF(TableTransactions[[#This Row],[Stock balance backorders]]&lt;0,
0,
TableTransactions[[#This Row],[Stock balance backorders]]
)</f>
        <v>79</v>
      </c>
      <c r="L264" s="8" t="str">
        <f>VLOOKUP(TableTransactions[[#This Row],[Material]],TableStockBalance[],
MATCH(TableStockBalance[[#Headers],[Supplier name]],TableStockBalance[#Headers],0),
0)</f>
        <v>Cabular AB</v>
      </c>
    </row>
    <row r="265" spans="1:12" x14ac:dyDescent="0.25">
      <c r="A265">
        <v>49040567</v>
      </c>
      <c r="B265">
        <v>10</v>
      </c>
      <c r="C265" t="s">
        <v>343</v>
      </c>
      <c r="D265" t="s">
        <v>45</v>
      </c>
      <c r="E265" t="s">
        <v>25</v>
      </c>
      <c r="F265" t="s">
        <v>315</v>
      </c>
      <c r="G265" s="1">
        <v>43488</v>
      </c>
      <c r="H265">
        <v>10</v>
      </c>
      <c r="I265" s="7">
        <f>IF(TableTransactions[[#This Row],[Order type]]=trackOrderType,
TableTransactions[[#This Row],[Transaction quantity]]*-1,
TableTransactions[[#This Row],[Transaction quantity]]
)</f>
        <v>-10</v>
      </c>
      <c r="J2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</v>
      </c>
      <c r="K265" s="7">
        <f ca="1">IF(TableTransactions[[#This Row],[Stock balance backorders]]&lt;0,
0,
TableTransactions[[#This Row],[Stock balance backorders]]
)</f>
        <v>69</v>
      </c>
      <c r="L265" s="8" t="str">
        <f>VLOOKUP(TableTransactions[[#This Row],[Material]],TableStockBalance[],
MATCH(TableStockBalance[[#Headers],[Supplier name]],TableStockBalance[#Headers],0),
0)</f>
        <v>Cabular AB</v>
      </c>
    </row>
    <row r="266" spans="1:12" x14ac:dyDescent="0.25">
      <c r="A266">
        <v>49040599</v>
      </c>
      <c r="B266">
        <v>10</v>
      </c>
      <c r="C266" t="s">
        <v>343</v>
      </c>
      <c r="D266" t="s">
        <v>45</v>
      </c>
      <c r="E266" t="s">
        <v>25</v>
      </c>
      <c r="F266" t="s">
        <v>315</v>
      </c>
      <c r="G266" s="1">
        <v>43490</v>
      </c>
      <c r="H266">
        <v>4</v>
      </c>
      <c r="I266" s="7">
        <f>IF(TableTransactions[[#This Row],[Order type]]=trackOrderType,
TableTransactions[[#This Row],[Transaction quantity]]*-1,
TableTransactions[[#This Row],[Transaction quantity]]
)</f>
        <v>-4</v>
      </c>
      <c r="J2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</v>
      </c>
      <c r="K266" s="7">
        <f ca="1">IF(TableTransactions[[#This Row],[Stock balance backorders]]&lt;0,
0,
TableTransactions[[#This Row],[Stock balance backorders]]
)</f>
        <v>65</v>
      </c>
      <c r="L266" s="8" t="str">
        <f>VLOOKUP(TableTransactions[[#This Row],[Material]],TableStockBalance[],
MATCH(TableStockBalance[[#Headers],[Supplier name]],TableStockBalance[#Headers],0),
0)</f>
        <v>Cabular AB</v>
      </c>
    </row>
    <row r="267" spans="1:12" x14ac:dyDescent="0.25">
      <c r="A267">
        <v>49040624</v>
      </c>
      <c r="B267">
        <v>10</v>
      </c>
      <c r="C267" t="s">
        <v>343</v>
      </c>
      <c r="D267" t="s">
        <v>45</v>
      </c>
      <c r="E267" t="s">
        <v>25</v>
      </c>
      <c r="F267" t="s">
        <v>316</v>
      </c>
      <c r="G267" s="1">
        <v>43494</v>
      </c>
      <c r="H267">
        <v>18</v>
      </c>
      <c r="I267" s="7">
        <f>IF(TableTransactions[[#This Row],[Order type]]=trackOrderType,
TableTransactions[[#This Row],[Transaction quantity]]*-1,
TableTransactions[[#This Row],[Transaction quantity]]
)</f>
        <v>-18</v>
      </c>
      <c r="J2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</v>
      </c>
      <c r="K267" s="7">
        <f ca="1">IF(TableTransactions[[#This Row],[Stock balance backorders]]&lt;0,
0,
TableTransactions[[#This Row],[Stock balance backorders]]
)</f>
        <v>47</v>
      </c>
      <c r="L267" s="8" t="str">
        <f>VLOOKUP(TableTransactions[[#This Row],[Material]],TableStockBalance[],
MATCH(TableStockBalance[[#Headers],[Supplier name]],TableStockBalance[#Headers],0),
0)</f>
        <v>Cabular AB</v>
      </c>
    </row>
    <row r="268" spans="1:12" x14ac:dyDescent="0.25">
      <c r="A268">
        <v>49040660</v>
      </c>
      <c r="B268">
        <v>10</v>
      </c>
      <c r="C268" t="s">
        <v>343</v>
      </c>
      <c r="D268" t="s">
        <v>45</v>
      </c>
      <c r="E268" t="s">
        <v>25</v>
      </c>
      <c r="F268" t="s">
        <v>314</v>
      </c>
      <c r="G268" s="1">
        <v>43497</v>
      </c>
      <c r="H268">
        <v>4</v>
      </c>
      <c r="I268" s="7">
        <f>IF(TableTransactions[[#This Row],[Order type]]=trackOrderType,
TableTransactions[[#This Row],[Transaction quantity]]*-1,
TableTransactions[[#This Row],[Transaction quantity]]
)</f>
        <v>-4</v>
      </c>
      <c r="J2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</v>
      </c>
      <c r="K268" s="7">
        <f ca="1">IF(TableTransactions[[#This Row],[Stock balance backorders]]&lt;0,
0,
TableTransactions[[#This Row],[Stock balance backorders]]
)</f>
        <v>43</v>
      </c>
      <c r="L268" s="8" t="str">
        <f>VLOOKUP(TableTransactions[[#This Row],[Material]],TableStockBalance[],
MATCH(TableStockBalance[[#Headers],[Supplier name]],TableStockBalance[#Headers],0),
0)</f>
        <v>Cabular AB</v>
      </c>
    </row>
    <row r="269" spans="1:12" x14ac:dyDescent="0.25">
      <c r="A269">
        <v>49040708</v>
      </c>
      <c r="B269">
        <v>10</v>
      </c>
      <c r="C269" t="s">
        <v>343</v>
      </c>
      <c r="D269" t="s">
        <v>45</v>
      </c>
      <c r="E269" t="s">
        <v>25</v>
      </c>
      <c r="F269" t="s">
        <v>315</v>
      </c>
      <c r="G269" s="1">
        <v>43501</v>
      </c>
      <c r="H269">
        <v>18</v>
      </c>
      <c r="I269" s="7">
        <f>IF(TableTransactions[[#This Row],[Order type]]=trackOrderType,
TableTransactions[[#This Row],[Transaction quantity]]*-1,
TableTransactions[[#This Row],[Transaction quantity]]
)</f>
        <v>-18</v>
      </c>
      <c r="J2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</v>
      </c>
      <c r="K269" s="7">
        <f ca="1">IF(TableTransactions[[#This Row],[Stock balance backorders]]&lt;0,
0,
TableTransactions[[#This Row],[Stock balance backorders]]
)</f>
        <v>25</v>
      </c>
      <c r="L269" s="8" t="str">
        <f>VLOOKUP(TableTransactions[[#This Row],[Material]],TableStockBalance[],
MATCH(TableStockBalance[[#Headers],[Supplier name]],TableStockBalance[#Headers],0),
0)</f>
        <v>Cabular AB</v>
      </c>
    </row>
    <row r="270" spans="1:12" x14ac:dyDescent="0.25">
      <c r="A270" s="4">
        <v>45056888</v>
      </c>
      <c r="B270" s="4">
        <v>10</v>
      </c>
      <c r="C270" s="4" t="s">
        <v>344</v>
      </c>
      <c r="D270" s="4" t="s">
        <v>45</v>
      </c>
      <c r="E270" s="4" t="s">
        <v>25</v>
      </c>
      <c r="F270" s="4" t="s">
        <v>5</v>
      </c>
      <c r="G270" s="5">
        <v>43514</v>
      </c>
      <c r="H270" s="4">
        <v>190</v>
      </c>
      <c r="I270" s="7">
        <f>IF(TableTransactions[[#This Row],[Order type]]=trackOrderType,
TableTransactions[[#This Row],[Transaction quantity]]*-1,
TableTransactions[[#This Row],[Transaction quantity]]
)</f>
        <v>190</v>
      </c>
      <c r="J2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215</v>
      </c>
      <c r="K270" s="7">
        <f ca="1">IF(TableTransactions[[#This Row],[Stock balance backorders]]&lt;0,
0,
TableTransactions[[#This Row],[Stock balance backorders]]
)</f>
        <v>215</v>
      </c>
      <c r="L270" s="8" t="str">
        <f>VLOOKUP(TableTransactions[[#This Row],[Material]],TableStockBalance[],
MATCH(TableStockBalance[[#Headers],[Supplier name]],TableStockBalance[#Headers],0),
0)</f>
        <v>Cabular AB</v>
      </c>
    </row>
    <row r="271" spans="1:12" x14ac:dyDescent="0.25">
      <c r="A271">
        <v>49040861</v>
      </c>
      <c r="B271">
        <v>20</v>
      </c>
      <c r="C271" t="s">
        <v>343</v>
      </c>
      <c r="D271" t="s">
        <v>45</v>
      </c>
      <c r="E271" t="s">
        <v>25</v>
      </c>
      <c r="F271" t="s">
        <v>315</v>
      </c>
      <c r="G271" s="1">
        <v>43515</v>
      </c>
      <c r="H271">
        <v>19</v>
      </c>
      <c r="I271" s="7">
        <f>IF(TableTransactions[[#This Row],[Order type]]=trackOrderType,
TableTransactions[[#This Row],[Transaction quantity]]*-1,
TableTransactions[[#This Row],[Transaction quantity]]
)</f>
        <v>-19</v>
      </c>
      <c r="J2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196</v>
      </c>
      <c r="K271" s="7">
        <f ca="1">IF(TableTransactions[[#This Row],[Stock balance backorders]]&lt;0,
0,
TableTransactions[[#This Row],[Stock balance backorders]]
)</f>
        <v>196</v>
      </c>
      <c r="L271" s="8" t="str">
        <f>VLOOKUP(TableTransactions[[#This Row],[Material]],TableStockBalance[],
MATCH(TableStockBalance[[#Headers],[Supplier name]],TableStockBalance[#Headers],0),
0)</f>
        <v>Cabular AB</v>
      </c>
    </row>
    <row r="272" spans="1:12" x14ac:dyDescent="0.25">
      <c r="A272">
        <v>49040895</v>
      </c>
      <c r="B272">
        <v>10</v>
      </c>
      <c r="C272" t="s">
        <v>343</v>
      </c>
      <c r="D272" t="s">
        <v>45</v>
      </c>
      <c r="E272" t="s">
        <v>25</v>
      </c>
      <c r="F272" t="s">
        <v>313</v>
      </c>
      <c r="G272" s="1">
        <v>43518</v>
      </c>
      <c r="H272">
        <v>10</v>
      </c>
      <c r="I272" s="7">
        <f>IF(TableTransactions[[#This Row],[Order type]]=trackOrderType,
TableTransactions[[#This Row],[Transaction quantity]]*-1,
TableTransactions[[#This Row],[Transaction quantity]]
)</f>
        <v>-10</v>
      </c>
      <c r="J2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186</v>
      </c>
      <c r="K272" s="7">
        <f ca="1">IF(TableTransactions[[#This Row],[Stock balance backorders]]&lt;0,
0,
TableTransactions[[#This Row],[Stock balance backorders]]
)</f>
        <v>186</v>
      </c>
      <c r="L272" s="8" t="str">
        <f>VLOOKUP(TableTransactions[[#This Row],[Material]],TableStockBalance[],
MATCH(TableStockBalance[[#Headers],[Supplier name]],TableStockBalance[#Headers],0),
0)</f>
        <v>Cabular AB</v>
      </c>
    </row>
    <row r="273" spans="1:12" x14ac:dyDescent="0.25">
      <c r="A273">
        <v>49040933</v>
      </c>
      <c r="B273">
        <v>30</v>
      </c>
      <c r="C273" t="s">
        <v>343</v>
      </c>
      <c r="D273" t="s">
        <v>45</v>
      </c>
      <c r="E273" t="s">
        <v>25</v>
      </c>
      <c r="F273" t="s">
        <v>317</v>
      </c>
      <c r="G273" s="1">
        <v>43522</v>
      </c>
      <c r="H273">
        <v>20</v>
      </c>
      <c r="I273" s="7">
        <f>IF(TableTransactions[[#This Row],[Order type]]=trackOrderType,
TableTransactions[[#This Row],[Transaction quantity]]*-1,
TableTransactions[[#This Row],[Transaction quantity]]
)</f>
        <v>-20</v>
      </c>
      <c r="J2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166</v>
      </c>
      <c r="K273" s="7">
        <f ca="1">IF(TableTransactions[[#This Row],[Stock balance backorders]]&lt;0,
0,
TableTransactions[[#This Row],[Stock balance backorders]]
)</f>
        <v>166</v>
      </c>
      <c r="L273" s="8" t="str">
        <f>VLOOKUP(TableTransactions[[#This Row],[Material]],TableStockBalance[],
MATCH(TableStockBalance[[#Headers],[Supplier name]],TableStockBalance[#Headers],0),
0)</f>
        <v>Cabular AB</v>
      </c>
    </row>
    <row r="274" spans="1:12" x14ac:dyDescent="0.25">
      <c r="A274">
        <v>49040992</v>
      </c>
      <c r="B274">
        <v>10</v>
      </c>
      <c r="C274" t="s">
        <v>343</v>
      </c>
      <c r="D274" t="s">
        <v>45</v>
      </c>
      <c r="E274" t="s">
        <v>25</v>
      </c>
      <c r="F274" t="s">
        <v>313</v>
      </c>
      <c r="G274" s="1">
        <v>43528</v>
      </c>
      <c r="H274">
        <v>1</v>
      </c>
      <c r="I274" s="7">
        <f>IF(TableTransactions[[#This Row],[Order type]]=trackOrderType,
TableTransactions[[#This Row],[Transaction quantity]]*-1,
TableTransactions[[#This Row],[Transaction quantity]]
)</f>
        <v>-1</v>
      </c>
      <c r="J2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165</v>
      </c>
      <c r="K274" s="7">
        <f ca="1">IF(TableTransactions[[#This Row],[Stock balance backorders]]&lt;0,
0,
TableTransactions[[#This Row],[Stock balance backorders]]
)</f>
        <v>165</v>
      </c>
      <c r="L274" s="8" t="str">
        <f>VLOOKUP(TableTransactions[[#This Row],[Material]],TableStockBalance[],
MATCH(TableStockBalance[[#Headers],[Supplier name]],TableStockBalance[#Headers],0),
0)</f>
        <v>Cabular AB</v>
      </c>
    </row>
    <row r="275" spans="1:12" x14ac:dyDescent="0.25">
      <c r="A275">
        <v>49041047</v>
      </c>
      <c r="B275">
        <v>10</v>
      </c>
      <c r="C275" t="s">
        <v>343</v>
      </c>
      <c r="D275" t="s">
        <v>45</v>
      </c>
      <c r="E275" t="s">
        <v>25</v>
      </c>
      <c r="F275" t="s">
        <v>316</v>
      </c>
      <c r="G275" s="1">
        <v>43531</v>
      </c>
      <c r="H275">
        <v>8</v>
      </c>
      <c r="I275" s="7">
        <f>IF(TableTransactions[[#This Row],[Order type]]=trackOrderType,
TableTransactions[[#This Row],[Transaction quantity]]*-1,
TableTransactions[[#This Row],[Transaction quantity]]
)</f>
        <v>-8</v>
      </c>
      <c r="J2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157</v>
      </c>
      <c r="K275" s="7">
        <f ca="1">IF(TableTransactions[[#This Row],[Stock balance backorders]]&lt;0,
0,
TableTransactions[[#This Row],[Stock balance backorders]]
)</f>
        <v>157</v>
      </c>
      <c r="L275" s="8" t="str">
        <f>VLOOKUP(TableTransactions[[#This Row],[Material]],TableStockBalance[],
MATCH(TableStockBalance[[#Headers],[Supplier name]],TableStockBalance[#Headers],0),
0)</f>
        <v>Cabular AB</v>
      </c>
    </row>
    <row r="276" spans="1:12" x14ac:dyDescent="0.25">
      <c r="A276">
        <v>49041070</v>
      </c>
      <c r="B276">
        <v>10</v>
      </c>
      <c r="C276" t="s">
        <v>343</v>
      </c>
      <c r="D276" t="s">
        <v>45</v>
      </c>
      <c r="E276" t="s">
        <v>25</v>
      </c>
      <c r="F276" t="s">
        <v>319</v>
      </c>
      <c r="G276" s="1">
        <v>43532</v>
      </c>
      <c r="H276">
        <v>9</v>
      </c>
      <c r="I276" s="7">
        <f>IF(TableTransactions[[#This Row],[Order type]]=trackOrderType,
TableTransactions[[#This Row],[Transaction quantity]]*-1,
TableTransactions[[#This Row],[Transaction quantity]]
)</f>
        <v>-9</v>
      </c>
      <c r="J2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148</v>
      </c>
      <c r="K276" s="7">
        <f ca="1">IF(TableTransactions[[#This Row],[Stock balance backorders]]&lt;0,
0,
TableTransactions[[#This Row],[Stock balance backorders]]
)</f>
        <v>148</v>
      </c>
      <c r="L276" s="8" t="str">
        <f>VLOOKUP(TableTransactions[[#This Row],[Material]],TableStockBalance[],
MATCH(TableStockBalance[[#Headers],[Supplier name]],TableStockBalance[#Headers],0),
0)</f>
        <v>Cabular AB</v>
      </c>
    </row>
    <row r="277" spans="1:12" x14ac:dyDescent="0.25">
      <c r="A277">
        <v>49041264</v>
      </c>
      <c r="B277">
        <v>10</v>
      </c>
      <c r="C277" t="s">
        <v>343</v>
      </c>
      <c r="D277" t="s">
        <v>45</v>
      </c>
      <c r="E277" t="s">
        <v>25</v>
      </c>
      <c r="F277" t="s">
        <v>317</v>
      </c>
      <c r="G277" s="1">
        <v>43550</v>
      </c>
      <c r="H277">
        <v>15</v>
      </c>
      <c r="I277" s="7">
        <f>IF(TableTransactions[[#This Row],[Order type]]=trackOrderType,
TableTransactions[[#This Row],[Transaction quantity]]*-1,
TableTransactions[[#This Row],[Transaction quantity]]
)</f>
        <v>-15</v>
      </c>
      <c r="J2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133</v>
      </c>
      <c r="K277" s="7">
        <f ca="1">IF(TableTransactions[[#This Row],[Stock balance backorders]]&lt;0,
0,
TableTransactions[[#This Row],[Stock balance backorders]]
)</f>
        <v>133</v>
      </c>
      <c r="L277" s="8" t="str">
        <f>VLOOKUP(TableTransactions[[#This Row],[Material]],TableStockBalance[],
MATCH(TableStockBalance[[#Headers],[Supplier name]],TableStockBalance[#Headers],0),
0)</f>
        <v>Cabular AB</v>
      </c>
    </row>
    <row r="278" spans="1:12" x14ac:dyDescent="0.25">
      <c r="A278">
        <v>49041272</v>
      </c>
      <c r="B278">
        <v>10</v>
      </c>
      <c r="C278" t="s">
        <v>343</v>
      </c>
      <c r="D278" t="s">
        <v>45</v>
      </c>
      <c r="E278" t="s">
        <v>25</v>
      </c>
      <c r="F278" t="s">
        <v>314</v>
      </c>
      <c r="G278" s="1">
        <v>43551</v>
      </c>
      <c r="H278">
        <v>5</v>
      </c>
      <c r="I278" s="7">
        <f>IF(TableTransactions[[#This Row],[Order type]]=trackOrderType,
TableTransactions[[#This Row],[Transaction quantity]]*-1,
TableTransactions[[#This Row],[Transaction quantity]]
)</f>
        <v>-5</v>
      </c>
      <c r="J2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128</v>
      </c>
      <c r="K278" s="7">
        <f ca="1">IF(TableTransactions[[#This Row],[Stock balance backorders]]&lt;0,
0,
TableTransactions[[#This Row],[Stock balance backorders]]
)</f>
        <v>128</v>
      </c>
      <c r="L278" s="8" t="str">
        <f>VLOOKUP(TableTransactions[[#This Row],[Material]],TableStockBalance[],
MATCH(TableStockBalance[[#Headers],[Supplier name]],TableStockBalance[#Headers],0),
0)</f>
        <v>Cabular AB</v>
      </c>
    </row>
    <row r="279" spans="1:12" x14ac:dyDescent="0.25">
      <c r="A279">
        <v>49041303</v>
      </c>
      <c r="B279">
        <v>10</v>
      </c>
      <c r="C279" t="s">
        <v>343</v>
      </c>
      <c r="D279" t="s">
        <v>45</v>
      </c>
      <c r="E279" t="s">
        <v>25</v>
      </c>
      <c r="F279" t="s">
        <v>314</v>
      </c>
      <c r="G279" s="1">
        <v>43553</v>
      </c>
      <c r="H279">
        <v>1</v>
      </c>
      <c r="I279" s="7">
        <f>IF(TableTransactions[[#This Row],[Order type]]=trackOrderType,
TableTransactions[[#This Row],[Transaction quantity]]*-1,
TableTransactions[[#This Row],[Transaction quantity]]
)</f>
        <v>-1</v>
      </c>
      <c r="J2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127</v>
      </c>
      <c r="K279" s="7">
        <f ca="1">IF(TableTransactions[[#This Row],[Stock balance backorders]]&lt;0,
0,
TableTransactions[[#This Row],[Stock balance backorders]]
)</f>
        <v>127</v>
      </c>
      <c r="L279" s="8" t="str">
        <f>VLOOKUP(TableTransactions[[#This Row],[Material]],TableStockBalance[],
MATCH(TableStockBalance[[#Headers],[Supplier name]],TableStockBalance[#Headers],0),
0)</f>
        <v>Cabular AB</v>
      </c>
    </row>
    <row r="280" spans="1:12" x14ac:dyDescent="0.25">
      <c r="A280">
        <v>49041303</v>
      </c>
      <c r="B280">
        <v>20</v>
      </c>
      <c r="C280" t="s">
        <v>343</v>
      </c>
      <c r="D280" t="s">
        <v>45</v>
      </c>
      <c r="E280" t="s">
        <v>25</v>
      </c>
      <c r="F280" t="s">
        <v>314</v>
      </c>
      <c r="G280" s="1">
        <v>43553</v>
      </c>
      <c r="H280">
        <v>13</v>
      </c>
      <c r="I280" s="7">
        <f>IF(TableTransactions[[#This Row],[Order type]]=trackOrderType,
TableTransactions[[#This Row],[Transaction quantity]]*-1,
TableTransactions[[#This Row],[Transaction quantity]]
)</f>
        <v>-13</v>
      </c>
      <c r="J2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114</v>
      </c>
      <c r="K280" s="7">
        <f ca="1">IF(TableTransactions[[#This Row],[Stock balance backorders]]&lt;0,
0,
TableTransactions[[#This Row],[Stock balance backorders]]
)</f>
        <v>114</v>
      </c>
      <c r="L280" s="8" t="str">
        <f>VLOOKUP(TableTransactions[[#This Row],[Material]],TableStockBalance[],
MATCH(TableStockBalance[[#Headers],[Supplier name]],TableStockBalance[#Headers],0),
0)</f>
        <v>Cabular AB</v>
      </c>
    </row>
    <row r="281" spans="1:12" x14ac:dyDescent="0.25">
      <c r="A281">
        <v>49041304</v>
      </c>
      <c r="B281">
        <v>10</v>
      </c>
      <c r="C281" t="s">
        <v>343</v>
      </c>
      <c r="D281" t="s">
        <v>45</v>
      </c>
      <c r="E281" t="s">
        <v>25</v>
      </c>
      <c r="F281" t="s">
        <v>313</v>
      </c>
      <c r="G281" s="1">
        <v>43553</v>
      </c>
      <c r="H281">
        <v>16</v>
      </c>
      <c r="I281" s="7">
        <f>IF(TableTransactions[[#This Row],[Order type]]=trackOrderType,
TableTransactions[[#This Row],[Transaction quantity]]*-1,
TableTransactions[[#This Row],[Transaction quantity]]
)</f>
        <v>-16</v>
      </c>
      <c r="J2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98</v>
      </c>
      <c r="K281" s="7">
        <f ca="1">IF(TableTransactions[[#This Row],[Stock balance backorders]]&lt;0,
0,
TableTransactions[[#This Row],[Stock balance backorders]]
)</f>
        <v>98</v>
      </c>
      <c r="L281" s="8" t="str">
        <f>VLOOKUP(TableTransactions[[#This Row],[Material]],TableStockBalance[],
MATCH(TableStockBalance[[#Headers],[Supplier name]],TableStockBalance[#Headers],0),
0)</f>
        <v>Cabular AB</v>
      </c>
    </row>
    <row r="282" spans="1:12" x14ac:dyDescent="0.25">
      <c r="A282">
        <v>49041318</v>
      </c>
      <c r="B282">
        <v>20</v>
      </c>
      <c r="C282" t="s">
        <v>343</v>
      </c>
      <c r="D282" t="s">
        <v>45</v>
      </c>
      <c r="E282" t="s">
        <v>25</v>
      </c>
      <c r="F282" t="s">
        <v>318</v>
      </c>
      <c r="G282" s="1">
        <v>43553</v>
      </c>
      <c r="H282">
        <v>3</v>
      </c>
      <c r="I282" s="7">
        <f>IF(TableTransactions[[#This Row],[Order type]]=trackOrderType,
TableTransactions[[#This Row],[Transaction quantity]]*-1,
TableTransactions[[#This Row],[Transaction quantity]]
)</f>
        <v>-3</v>
      </c>
      <c r="J2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</v>
      </c>
      <c r="K282" s="7">
        <f ca="1">IF(TableTransactions[[#This Row],[Stock balance backorders]]&lt;0,
0,
TableTransactions[[#This Row],[Stock balance backorders]]
)</f>
        <v>95</v>
      </c>
      <c r="L282" s="8" t="str">
        <f>VLOOKUP(TableTransactions[[#This Row],[Material]],TableStockBalance[],
MATCH(TableStockBalance[[#Headers],[Supplier name]],TableStockBalance[#Headers],0),
0)</f>
        <v>Cabular AB</v>
      </c>
    </row>
    <row r="283" spans="1:12" x14ac:dyDescent="0.25">
      <c r="A283">
        <v>49041402</v>
      </c>
      <c r="B283">
        <v>20</v>
      </c>
      <c r="C283" t="s">
        <v>343</v>
      </c>
      <c r="D283" t="s">
        <v>45</v>
      </c>
      <c r="E283" t="s">
        <v>25</v>
      </c>
      <c r="F283" t="s">
        <v>315</v>
      </c>
      <c r="G283" s="1">
        <v>43560</v>
      </c>
      <c r="H283">
        <v>13</v>
      </c>
      <c r="I283" s="7">
        <f>IF(TableTransactions[[#This Row],[Order type]]=trackOrderType,
TableTransactions[[#This Row],[Transaction quantity]]*-1,
TableTransactions[[#This Row],[Transaction quantity]]
)</f>
        <v>-13</v>
      </c>
      <c r="J2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</v>
      </c>
      <c r="K283" s="7">
        <f ca="1">IF(TableTransactions[[#This Row],[Stock balance backorders]]&lt;0,
0,
TableTransactions[[#This Row],[Stock balance backorders]]
)</f>
        <v>82</v>
      </c>
      <c r="L283" s="8" t="str">
        <f>VLOOKUP(TableTransactions[[#This Row],[Material]],TableStockBalance[],
MATCH(TableStockBalance[[#Headers],[Supplier name]],TableStockBalance[#Headers],0),
0)</f>
        <v>Cabular AB</v>
      </c>
    </row>
    <row r="284" spans="1:12" x14ac:dyDescent="0.25">
      <c r="A284">
        <v>49041459</v>
      </c>
      <c r="B284">
        <v>10</v>
      </c>
      <c r="C284" t="s">
        <v>343</v>
      </c>
      <c r="D284" t="s">
        <v>45</v>
      </c>
      <c r="E284" t="s">
        <v>25</v>
      </c>
      <c r="F284" t="s">
        <v>317</v>
      </c>
      <c r="G284" s="1">
        <v>43566</v>
      </c>
      <c r="H284">
        <v>4</v>
      </c>
      <c r="I284" s="7">
        <f>IF(TableTransactions[[#This Row],[Order type]]=trackOrderType,
TableTransactions[[#This Row],[Transaction quantity]]*-1,
TableTransactions[[#This Row],[Transaction quantity]]
)</f>
        <v>-4</v>
      </c>
      <c r="J2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</v>
      </c>
      <c r="K284" s="7">
        <f ca="1">IF(TableTransactions[[#This Row],[Stock balance backorders]]&lt;0,
0,
TableTransactions[[#This Row],[Stock balance backorders]]
)</f>
        <v>78</v>
      </c>
      <c r="L284" s="8" t="str">
        <f>VLOOKUP(TableTransactions[[#This Row],[Material]],TableStockBalance[],
MATCH(TableStockBalance[[#Headers],[Supplier name]],TableStockBalance[#Headers],0),
0)</f>
        <v>Cabular AB</v>
      </c>
    </row>
    <row r="285" spans="1:12" x14ac:dyDescent="0.25">
      <c r="A285">
        <v>49041529</v>
      </c>
      <c r="B285">
        <v>20</v>
      </c>
      <c r="C285" t="s">
        <v>343</v>
      </c>
      <c r="D285" t="s">
        <v>45</v>
      </c>
      <c r="E285" t="s">
        <v>25</v>
      </c>
      <c r="F285" t="s">
        <v>314</v>
      </c>
      <c r="G285" s="1">
        <v>43573</v>
      </c>
      <c r="H285">
        <v>14</v>
      </c>
      <c r="I285" s="7">
        <f>IF(TableTransactions[[#This Row],[Order type]]=trackOrderType,
TableTransactions[[#This Row],[Transaction quantity]]*-1,
TableTransactions[[#This Row],[Transaction quantity]]
)</f>
        <v>-14</v>
      </c>
      <c r="J2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</v>
      </c>
      <c r="K285" s="7">
        <f ca="1">IF(TableTransactions[[#This Row],[Stock balance backorders]]&lt;0,
0,
TableTransactions[[#This Row],[Stock balance backorders]]
)</f>
        <v>64</v>
      </c>
      <c r="L285" s="8" t="str">
        <f>VLOOKUP(TableTransactions[[#This Row],[Material]],TableStockBalance[],
MATCH(TableStockBalance[[#Headers],[Supplier name]],TableStockBalance[#Headers],0),
0)</f>
        <v>Cabular AB</v>
      </c>
    </row>
    <row r="286" spans="1:12" x14ac:dyDescent="0.25">
      <c r="A286">
        <v>49041556</v>
      </c>
      <c r="B286">
        <v>30</v>
      </c>
      <c r="C286" t="s">
        <v>343</v>
      </c>
      <c r="D286" t="s">
        <v>45</v>
      </c>
      <c r="E286" t="s">
        <v>25</v>
      </c>
      <c r="F286" t="s">
        <v>317</v>
      </c>
      <c r="G286" s="1">
        <v>43578</v>
      </c>
      <c r="H286">
        <v>9</v>
      </c>
      <c r="I286" s="7">
        <f>IF(TableTransactions[[#This Row],[Order type]]=trackOrderType,
TableTransactions[[#This Row],[Transaction quantity]]*-1,
TableTransactions[[#This Row],[Transaction quantity]]
)</f>
        <v>-9</v>
      </c>
      <c r="J2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</v>
      </c>
      <c r="K286" s="7">
        <f ca="1">IF(TableTransactions[[#This Row],[Stock balance backorders]]&lt;0,
0,
TableTransactions[[#This Row],[Stock balance backorders]]
)</f>
        <v>55</v>
      </c>
      <c r="L286" s="8" t="str">
        <f>VLOOKUP(TableTransactions[[#This Row],[Material]],TableStockBalance[],
MATCH(TableStockBalance[[#Headers],[Supplier name]],TableStockBalance[#Headers],0),
0)</f>
        <v>Cabular AB</v>
      </c>
    </row>
    <row r="287" spans="1:12" x14ac:dyDescent="0.25">
      <c r="A287">
        <v>49041606</v>
      </c>
      <c r="B287">
        <v>10</v>
      </c>
      <c r="C287" t="s">
        <v>343</v>
      </c>
      <c r="D287" t="s">
        <v>45</v>
      </c>
      <c r="E287" t="s">
        <v>25</v>
      </c>
      <c r="F287" t="s">
        <v>318</v>
      </c>
      <c r="G287" s="1">
        <v>43581</v>
      </c>
      <c r="H287">
        <v>18</v>
      </c>
      <c r="I287" s="7">
        <f>IF(TableTransactions[[#This Row],[Order type]]=trackOrderType,
TableTransactions[[#This Row],[Transaction quantity]]*-1,
TableTransactions[[#This Row],[Transaction quantity]]
)</f>
        <v>-18</v>
      </c>
      <c r="J2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</v>
      </c>
      <c r="K287" s="7">
        <f ca="1">IF(TableTransactions[[#This Row],[Stock balance backorders]]&lt;0,
0,
TableTransactions[[#This Row],[Stock balance backorders]]
)</f>
        <v>37</v>
      </c>
      <c r="L287" s="8" t="str">
        <f>VLOOKUP(TableTransactions[[#This Row],[Material]],TableStockBalance[],
MATCH(TableStockBalance[[#Headers],[Supplier name]],TableStockBalance[#Headers],0),
0)</f>
        <v>Cabular AB</v>
      </c>
    </row>
    <row r="288" spans="1:12" x14ac:dyDescent="0.25">
      <c r="A288">
        <v>49041668</v>
      </c>
      <c r="B288">
        <v>10</v>
      </c>
      <c r="C288" t="s">
        <v>343</v>
      </c>
      <c r="D288" t="s">
        <v>45</v>
      </c>
      <c r="E288" t="s">
        <v>25</v>
      </c>
      <c r="F288" t="s">
        <v>317</v>
      </c>
      <c r="G288" s="1">
        <v>43588</v>
      </c>
      <c r="H288">
        <v>10</v>
      </c>
      <c r="I288" s="7">
        <f>IF(TableTransactions[[#This Row],[Order type]]=trackOrderType,
TableTransactions[[#This Row],[Transaction quantity]]*-1,
TableTransactions[[#This Row],[Transaction quantity]]
)</f>
        <v>-10</v>
      </c>
      <c r="J2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288" s="7">
        <f ca="1">IF(TableTransactions[[#This Row],[Stock balance backorders]]&lt;0,
0,
TableTransactions[[#This Row],[Stock balance backorders]]
)</f>
        <v>27</v>
      </c>
      <c r="L288" s="8" t="str">
        <f>VLOOKUP(TableTransactions[[#This Row],[Material]],TableStockBalance[],
MATCH(TableStockBalance[[#Headers],[Supplier name]],TableStockBalance[#Headers],0),
0)</f>
        <v>Cabular AB</v>
      </c>
    </row>
    <row r="289" spans="1:12" x14ac:dyDescent="0.25">
      <c r="A289">
        <v>49041685</v>
      </c>
      <c r="B289">
        <v>10</v>
      </c>
      <c r="C289" t="s">
        <v>343</v>
      </c>
      <c r="D289" t="s">
        <v>45</v>
      </c>
      <c r="E289" t="s">
        <v>25</v>
      </c>
      <c r="F289" t="s">
        <v>325</v>
      </c>
      <c r="G289" s="1">
        <v>43591</v>
      </c>
      <c r="H289">
        <v>13</v>
      </c>
      <c r="I289" s="7">
        <f>IF(TableTransactions[[#This Row],[Order type]]=trackOrderType,
TableTransactions[[#This Row],[Transaction quantity]]*-1,
TableTransactions[[#This Row],[Transaction quantity]]
)</f>
        <v>-13</v>
      </c>
      <c r="J2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289" s="7">
        <f ca="1">IF(TableTransactions[[#This Row],[Stock balance backorders]]&lt;0,
0,
TableTransactions[[#This Row],[Stock balance backorders]]
)</f>
        <v>14</v>
      </c>
      <c r="L289" s="8" t="str">
        <f>VLOOKUP(TableTransactions[[#This Row],[Material]],TableStockBalance[],
MATCH(TableStockBalance[[#Headers],[Supplier name]],TableStockBalance[#Headers],0),
0)</f>
        <v>Cabular AB</v>
      </c>
    </row>
    <row r="290" spans="1:12" x14ac:dyDescent="0.25">
      <c r="A290">
        <v>49041696</v>
      </c>
      <c r="B290">
        <v>10</v>
      </c>
      <c r="C290" t="s">
        <v>343</v>
      </c>
      <c r="D290" t="s">
        <v>45</v>
      </c>
      <c r="E290" t="s">
        <v>25</v>
      </c>
      <c r="F290" t="s">
        <v>313</v>
      </c>
      <c r="G290" s="1">
        <v>43592</v>
      </c>
      <c r="H290">
        <v>1</v>
      </c>
      <c r="I290" s="7">
        <f>IF(TableTransactions[[#This Row],[Order type]]=trackOrderType,
TableTransactions[[#This Row],[Transaction quantity]]*-1,
TableTransactions[[#This Row],[Transaction quantity]]
)</f>
        <v>-1</v>
      </c>
      <c r="J2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290" s="7">
        <f ca="1">IF(TableTransactions[[#This Row],[Stock balance backorders]]&lt;0,
0,
TableTransactions[[#This Row],[Stock balance backorders]]
)</f>
        <v>13</v>
      </c>
      <c r="L290" s="8" t="str">
        <f>VLOOKUP(TableTransactions[[#This Row],[Material]],TableStockBalance[],
MATCH(TableStockBalance[[#Headers],[Supplier name]],TableStockBalance[#Headers],0),
0)</f>
        <v>Cabular AB</v>
      </c>
    </row>
    <row r="291" spans="1:12" x14ac:dyDescent="0.25">
      <c r="A291">
        <v>49041729</v>
      </c>
      <c r="B291">
        <v>20</v>
      </c>
      <c r="C291" t="s">
        <v>343</v>
      </c>
      <c r="D291" t="s">
        <v>45</v>
      </c>
      <c r="E291" t="s">
        <v>25</v>
      </c>
      <c r="F291" t="s">
        <v>318</v>
      </c>
      <c r="G291" s="1">
        <v>43593</v>
      </c>
      <c r="H291">
        <v>7</v>
      </c>
      <c r="I291" s="7">
        <f>IF(TableTransactions[[#This Row],[Order type]]=trackOrderType,
TableTransactions[[#This Row],[Transaction quantity]]*-1,
TableTransactions[[#This Row],[Transaction quantity]]
)</f>
        <v>-7</v>
      </c>
      <c r="J2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291" s="7">
        <f ca="1">IF(TableTransactions[[#This Row],[Stock balance backorders]]&lt;0,
0,
TableTransactions[[#This Row],[Stock balance backorders]]
)</f>
        <v>6</v>
      </c>
      <c r="L291" s="8" t="str">
        <f>VLOOKUP(TableTransactions[[#This Row],[Material]],TableStockBalance[],
MATCH(TableStockBalance[[#Headers],[Supplier name]],TableStockBalance[#Headers],0),
0)</f>
        <v>Cabular AB</v>
      </c>
    </row>
    <row r="292" spans="1:12" x14ac:dyDescent="0.25">
      <c r="A292">
        <v>49041751</v>
      </c>
      <c r="B292">
        <v>40</v>
      </c>
      <c r="C292" t="s">
        <v>343</v>
      </c>
      <c r="D292" t="s">
        <v>45</v>
      </c>
      <c r="E292" t="s">
        <v>25</v>
      </c>
      <c r="F292" t="s">
        <v>313</v>
      </c>
      <c r="G292" s="1">
        <v>43595</v>
      </c>
      <c r="H292">
        <v>10</v>
      </c>
      <c r="I292" s="7">
        <f>IF(TableTransactions[[#This Row],[Order type]]=trackOrderType,
TableTransactions[[#This Row],[Transaction quantity]]*-1,
TableTransactions[[#This Row],[Transaction quantity]]
)</f>
        <v>-10</v>
      </c>
      <c r="J2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</v>
      </c>
      <c r="K292" s="7">
        <f ca="1">IF(TableTransactions[[#This Row],[Stock balance backorders]]&lt;0,
0,
TableTransactions[[#This Row],[Stock balance backorders]]
)</f>
        <v>0</v>
      </c>
      <c r="L292" s="8" t="str">
        <f>VLOOKUP(TableTransactions[[#This Row],[Material]],TableStockBalance[],
MATCH(TableStockBalance[[#Headers],[Supplier name]],TableStockBalance[#Headers],0),
0)</f>
        <v>Cabular AB</v>
      </c>
    </row>
    <row r="293" spans="1:12" x14ac:dyDescent="0.25">
      <c r="A293">
        <v>49041760</v>
      </c>
      <c r="B293">
        <v>20</v>
      </c>
      <c r="C293" t="s">
        <v>343</v>
      </c>
      <c r="D293" t="s">
        <v>45</v>
      </c>
      <c r="E293" t="s">
        <v>25</v>
      </c>
      <c r="F293" t="s">
        <v>317</v>
      </c>
      <c r="G293" s="1">
        <v>43595</v>
      </c>
      <c r="H293">
        <v>13</v>
      </c>
      <c r="I293" s="7">
        <f>IF(TableTransactions[[#This Row],[Order type]]=trackOrderType,
TableTransactions[[#This Row],[Transaction quantity]]*-1,
TableTransactions[[#This Row],[Transaction quantity]]
)</f>
        <v>-13</v>
      </c>
      <c r="J2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-17</v>
      </c>
      <c r="K293" s="7">
        <f ca="1">IF(TableTransactions[[#This Row],[Stock balance backorders]]&lt;0,
0,
TableTransactions[[#This Row],[Stock balance backorders]]
)</f>
        <v>0</v>
      </c>
      <c r="L293" s="8" t="str">
        <f>VLOOKUP(TableTransactions[[#This Row],[Material]],TableStockBalance[],
MATCH(TableStockBalance[[#Headers],[Supplier name]],TableStockBalance[#Headers],0),
0)</f>
        <v>Cabular AB</v>
      </c>
    </row>
    <row r="294" spans="1:12" x14ac:dyDescent="0.25">
      <c r="A294">
        <v>49041788</v>
      </c>
      <c r="B294">
        <v>10</v>
      </c>
      <c r="C294" t="s">
        <v>343</v>
      </c>
      <c r="D294" t="s">
        <v>45</v>
      </c>
      <c r="E294" t="s">
        <v>25</v>
      </c>
      <c r="F294" t="s">
        <v>317</v>
      </c>
      <c r="G294" s="1">
        <v>43599</v>
      </c>
      <c r="H294">
        <v>3</v>
      </c>
      <c r="I294" s="7">
        <f>IF(TableTransactions[[#This Row],[Order type]]=trackOrderType,
TableTransactions[[#This Row],[Transaction quantity]]*-1,
TableTransactions[[#This Row],[Transaction quantity]]
)</f>
        <v>-3</v>
      </c>
      <c r="J2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-20</v>
      </c>
      <c r="K294" s="7">
        <f ca="1">IF(TableTransactions[[#This Row],[Stock balance backorders]]&lt;0,
0,
TableTransactions[[#This Row],[Stock balance backorders]]
)</f>
        <v>0</v>
      </c>
      <c r="L294" s="8" t="str">
        <f>VLOOKUP(TableTransactions[[#This Row],[Material]],TableStockBalance[],
MATCH(TableStockBalance[[#Headers],[Supplier name]],TableStockBalance[#Headers],0),
0)</f>
        <v>Cabular AB</v>
      </c>
    </row>
    <row r="295" spans="1:12" x14ac:dyDescent="0.25">
      <c r="A295">
        <v>49041789</v>
      </c>
      <c r="B295">
        <v>20</v>
      </c>
      <c r="C295" t="s">
        <v>343</v>
      </c>
      <c r="D295" t="s">
        <v>45</v>
      </c>
      <c r="E295" t="s">
        <v>25</v>
      </c>
      <c r="F295" t="s">
        <v>319</v>
      </c>
      <c r="G295" s="1">
        <v>43599</v>
      </c>
      <c r="H295">
        <v>3</v>
      </c>
      <c r="I295" s="7">
        <f>IF(TableTransactions[[#This Row],[Order type]]=trackOrderType,
TableTransactions[[#This Row],[Transaction quantity]]*-1,
TableTransactions[[#This Row],[Transaction quantity]]
)</f>
        <v>-3</v>
      </c>
      <c r="J2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-23</v>
      </c>
      <c r="K295" s="7">
        <f ca="1">IF(TableTransactions[[#This Row],[Stock balance backorders]]&lt;0,
0,
TableTransactions[[#This Row],[Stock balance backorders]]
)</f>
        <v>0</v>
      </c>
      <c r="L295" s="8" t="str">
        <f>VLOOKUP(TableTransactions[[#This Row],[Material]],TableStockBalance[],
MATCH(TableStockBalance[[#Headers],[Supplier name]],TableStockBalance[#Headers],0),
0)</f>
        <v>Cabular AB</v>
      </c>
    </row>
    <row r="296" spans="1:12" x14ac:dyDescent="0.25">
      <c r="A296">
        <v>49041871</v>
      </c>
      <c r="B296">
        <v>10</v>
      </c>
      <c r="C296" t="s">
        <v>343</v>
      </c>
      <c r="D296" t="s">
        <v>45</v>
      </c>
      <c r="E296" t="s">
        <v>25</v>
      </c>
      <c r="F296" t="s">
        <v>313</v>
      </c>
      <c r="G296" s="1">
        <v>43607</v>
      </c>
      <c r="H296">
        <v>19</v>
      </c>
      <c r="I296" s="7">
        <f>IF(TableTransactions[[#This Row],[Order type]]=trackOrderType,
TableTransactions[[#This Row],[Transaction quantity]]*-1,
TableTransactions[[#This Row],[Transaction quantity]]
)</f>
        <v>-19</v>
      </c>
      <c r="J2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-42</v>
      </c>
      <c r="K296" s="7">
        <f ca="1">IF(TableTransactions[[#This Row],[Stock balance backorders]]&lt;0,
0,
TableTransactions[[#This Row],[Stock balance backorders]]
)</f>
        <v>0</v>
      </c>
      <c r="L296" s="8" t="str">
        <f>VLOOKUP(TableTransactions[[#This Row],[Material]],TableStockBalance[],
MATCH(TableStockBalance[[#Headers],[Supplier name]],TableStockBalance[#Headers],0),
0)</f>
        <v>Cabular AB</v>
      </c>
    </row>
    <row r="297" spans="1:12" x14ac:dyDescent="0.25">
      <c r="A297" s="4">
        <v>45057106</v>
      </c>
      <c r="B297" s="4">
        <v>10</v>
      </c>
      <c r="C297" s="4" t="s">
        <v>344</v>
      </c>
      <c r="D297" s="4" t="s">
        <v>45</v>
      </c>
      <c r="E297" s="4" t="s">
        <v>25</v>
      </c>
      <c r="F297" s="4" t="s">
        <v>5</v>
      </c>
      <c r="G297" s="5">
        <v>43609</v>
      </c>
      <c r="H297" s="4">
        <v>190</v>
      </c>
      <c r="I297" s="7">
        <f>IF(TableTransactions[[#This Row],[Order type]]=trackOrderType,
TableTransactions[[#This Row],[Transaction quantity]]*-1,
TableTransactions[[#This Row],[Transaction quantity]]
)</f>
        <v>190</v>
      </c>
      <c r="J2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148</v>
      </c>
      <c r="K297" s="7">
        <f ca="1">IF(TableTransactions[[#This Row],[Stock balance backorders]]&lt;0,
0,
TableTransactions[[#This Row],[Stock balance backorders]]
)</f>
        <v>148</v>
      </c>
      <c r="L297" s="8" t="str">
        <f>VLOOKUP(TableTransactions[[#This Row],[Material]],TableStockBalance[],
MATCH(TableStockBalance[[#Headers],[Supplier name]],TableStockBalance[#Headers],0),
0)</f>
        <v>Cabular AB</v>
      </c>
    </row>
    <row r="298" spans="1:12" x14ac:dyDescent="0.25">
      <c r="A298">
        <v>49042048</v>
      </c>
      <c r="B298">
        <v>10</v>
      </c>
      <c r="C298" t="s">
        <v>343</v>
      </c>
      <c r="D298" t="s">
        <v>45</v>
      </c>
      <c r="E298" t="s">
        <v>25</v>
      </c>
      <c r="F298" t="s">
        <v>319</v>
      </c>
      <c r="G298" s="1">
        <v>43623</v>
      </c>
      <c r="H298">
        <v>10</v>
      </c>
      <c r="I298" s="7">
        <f>IF(TableTransactions[[#This Row],[Order type]]=trackOrderType,
TableTransactions[[#This Row],[Transaction quantity]]*-1,
TableTransactions[[#This Row],[Transaction quantity]]
)</f>
        <v>-10</v>
      </c>
      <c r="J2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138</v>
      </c>
      <c r="K298" s="7">
        <f ca="1">IF(TableTransactions[[#This Row],[Stock balance backorders]]&lt;0,
0,
TableTransactions[[#This Row],[Stock balance backorders]]
)</f>
        <v>138</v>
      </c>
      <c r="L298" s="8" t="str">
        <f>VLOOKUP(TableTransactions[[#This Row],[Material]],TableStockBalance[],
MATCH(TableStockBalance[[#Headers],[Supplier name]],TableStockBalance[#Headers],0),
0)</f>
        <v>Cabular AB</v>
      </c>
    </row>
    <row r="299" spans="1:12" x14ac:dyDescent="0.25">
      <c r="A299">
        <v>49042062</v>
      </c>
      <c r="B299">
        <v>10</v>
      </c>
      <c r="C299" t="s">
        <v>343</v>
      </c>
      <c r="D299" t="s">
        <v>45</v>
      </c>
      <c r="E299" t="s">
        <v>25</v>
      </c>
      <c r="F299" t="s">
        <v>325</v>
      </c>
      <c r="G299" s="1">
        <v>43626</v>
      </c>
      <c r="H299">
        <v>7</v>
      </c>
      <c r="I299" s="7">
        <f>IF(TableTransactions[[#This Row],[Order type]]=trackOrderType,
TableTransactions[[#This Row],[Transaction quantity]]*-1,
TableTransactions[[#This Row],[Transaction quantity]]
)</f>
        <v>-7</v>
      </c>
      <c r="J2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131</v>
      </c>
      <c r="K299" s="7">
        <f ca="1">IF(TableTransactions[[#This Row],[Stock balance backorders]]&lt;0,
0,
TableTransactions[[#This Row],[Stock balance backorders]]
)</f>
        <v>131</v>
      </c>
      <c r="L299" s="8" t="str">
        <f>VLOOKUP(TableTransactions[[#This Row],[Material]],TableStockBalance[],
MATCH(TableStockBalance[[#Headers],[Supplier name]],TableStockBalance[#Headers],0),
0)</f>
        <v>Cabular AB</v>
      </c>
    </row>
    <row r="300" spans="1:12" x14ac:dyDescent="0.25">
      <c r="A300">
        <v>49042063</v>
      </c>
      <c r="B300">
        <v>30</v>
      </c>
      <c r="C300" t="s">
        <v>343</v>
      </c>
      <c r="D300" t="s">
        <v>45</v>
      </c>
      <c r="E300" t="s">
        <v>25</v>
      </c>
      <c r="F300" t="s">
        <v>317</v>
      </c>
      <c r="G300" s="1">
        <v>43626</v>
      </c>
      <c r="H300">
        <v>9</v>
      </c>
      <c r="I300" s="7">
        <f>IF(TableTransactions[[#This Row],[Order type]]=trackOrderType,
TableTransactions[[#This Row],[Transaction quantity]]*-1,
TableTransactions[[#This Row],[Transaction quantity]]
)</f>
        <v>-9</v>
      </c>
      <c r="J3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122</v>
      </c>
      <c r="K300" s="7">
        <f ca="1">IF(TableTransactions[[#This Row],[Stock balance backorders]]&lt;0,
0,
TableTransactions[[#This Row],[Stock balance backorders]]
)</f>
        <v>122</v>
      </c>
      <c r="L300" s="8" t="str">
        <f>VLOOKUP(TableTransactions[[#This Row],[Material]],TableStockBalance[],
MATCH(TableStockBalance[[#Headers],[Supplier name]],TableStockBalance[#Headers],0),
0)</f>
        <v>Cabular AB</v>
      </c>
    </row>
    <row r="301" spans="1:12" x14ac:dyDescent="0.25">
      <c r="A301">
        <v>49042063</v>
      </c>
      <c r="B301">
        <v>40</v>
      </c>
      <c r="C301" t="s">
        <v>343</v>
      </c>
      <c r="D301" t="s">
        <v>45</v>
      </c>
      <c r="E301" t="s">
        <v>25</v>
      </c>
      <c r="F301" t="s">
        <v>317</v>
      </c>
      <c r="G301" s="1">
        <v>43626</v>
      </c>
      <c r="H301">
        <v>10</v>
      </c>
      <c r="I301" s="7">
        <f>IF(TableTransactions[[#This Row],[Order type]]=trackOrderType,
TableTransactions[[#This Row],[Transaction quantity]]*-1,
TableTransactions[[#This Row],[Transaction quantity]]
)</f>
        <v>-10</v>
      </c>
      <c r="J3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112</v>
      </c>
      <c r="K301" s="7">
        <f ca="1">IF(TableTransactions[[#This Row],[Stock balance backorders]]&lt;0,
0,
TableTransactions[[#This Row],[Stock balance backorders]]
)</f>
        <v>112</v>
      </c>
      <c r="L301" s="8" t="str">
        <f>VLOOKUP(TableTransactions[[#This Row],[Material]],TableStockBalance[],
MATCH(TableStockBalance[[#Headers],[Supplier name]],TableStockBalance[#Headers],0),
0)</f>
        <v>Cabular AB</v>
      </c>
    </row>
    <row r="302" spans="1:12" x14ac:dyDescent="0.25">
      <c r="A302">
        <v>49042103</v>
      </c>
      <c r="B302">
        <v>10</v>
      </c>
      <c r="C302" t="s">
        <v>343</v>
      </c>
      <c r="D302" t="s">
        <v>45</v>
      </c>
      <c r="E302" t="s">
        <v>25</v>
      </c>
      <c r="F302" t="s">
        <v>321</v>
      </c>
      <c r="G302" s="1">
        <v>43629</v>
      </c>
      <c r="H302">
        <v>1</v>
      </c>
      <c r="I302" s="7">
        <f>IF(TableTransactions[[#This Row],[Order type]]=trackOrderType,
TableTransactions[[#This Row],[Transaction quantity]]*-1,
TableTransactions[[#This Row],[Transaction quantity]]
)</f>
        <v>-1</v>
      </c>
      <c r="J3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111</v>
      </c>
      <c r="K302" s="7">
        <f ca="1">IF(TableTransactions[[#This Row],[Stock balance backorders]]&lt;0,
0,
TableTransactions[[#This Row],[Stock balance backorders]]
)</f>
        <v>111</v>
      </c>
      <c r="L302" s="8" t="str">
        <f>VLOOKUP(TableTransactions[[#This Row],[Material]],TableStockBalance[],
MATCH(TableStockBalance[[#Headers],[Supplier name]],TableStockBalance[#Headers],0),
0)</f>
        <v>Cabular AB</v>
      </c>
    </row>
    <row r="303" spans="1:12" x14ac:dyDescent="0.25">
      <c r="A303">
        <v>49042181</v>
      </c>
      <c r="B303">
        <v>10</v>
      </c>
      <c r="C303" t="s">
        <v>343</v>
      </c>
      <c r="D303" t="s">
        <v>45</v>
      </c>
      <c r="E303" t="s">
        <v>25</v>
      </c>
      <c r="F303" t="s">
        <v>315</v>
      </c>
      <c r="G303" s="1">
        <v>43635</v>
      </c>
      <c r="H303">
        <v>8</v>
      </c>
      <c r="I303" s="7">
        <f>IF(TableTransactions[[#This Row],[Order type]]=trackOrderType,
TableTransactions[[#This Row],[Transaction quantity]]*-1,
TableTransactions[[#This Row],[Transaction quantity]]
)</f>
        <v>-8</v>
      </c>
      <c r="J3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103</v>
      </c>
      <c r="K303" s="7">
        <f ca="1">IF(TableTransactions[[#This Row],[Stock balance backorders]]&lt;0,
0,
TableTransactions[[#This Row],[Stock balance backorders]]
)</f>
        <v>103</v>
      </c>
      <c r="L303" s="8" t="str">
        <f>VLOOKUP(TableTransactions[[#This Row],[Material]],TableStockBalance[],
MATCH(TableStockBalance[[#Headers],[Supplier name]],TableStockBalance[#Headers],0),
0)</f>
        <v>Cabular AB</v>
      </c>
    </row>
    <row r="304" spans="1:12" x14ac:dyDescent="0.25">
      <c r="A304">
        <v>49042210</v>
      </c>
      <c r="B304">
        <v>10</v>
      </c>
      <c r="C304" t="s">
        <v>343</v>
      </c>
      <c r="D304" t="s">
        <v>45</v>
      </c>
      <c r="E304" t="s">
        <v>25</v>
      </c>
      <c r="F304" t="s">
        <v>318</v>
      </c>
      <c r="G304" s="1">
        <v>43637</v>
      </c>
      <c r="H304">
        <v>7</v>
      </c>
      <c r="I304" s="7">
        <f>IF(TableTransactions[[#This Row],[Order type]]=trackOrderType,
TableTransactions[[#This Row],[Transaction quantity]]*-1,
TableTransactions[[#This Row],[Transaction quantity]]
)</f>
        <v>-7</v>
      </c>
      <c r="J3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</v>
      </c>
      <c r="K304" s="7">
        <f ca="1">IF(TableTransactions[[#This Row],[Stock balance backorders]]&lt;0,
0,
TableTransactions[[#This Row],[Stock balance backorders]]
)</f>
        <v>96</v>
      </c>
      <c r="L304" s="8" t="str">
        <f>VLOOKUP(TableTransactions[[#This Row],[Material]],TableStockBalance[],
MATCH(TableStockBalance[[#Headers],[Supplier name]],TableStockBalance[#Headers],0),
0)</f>
        <v>Cabular AB</v>
      </c>
    </row>
    <row r="305" spans="1:12" x14ac:dyDescent="0.25">
      <c r="A305">
        <v>49042282</v>
      </c>
      <c r="B305">
        <v>20</v>
      </c>
      <c r="C305" t="s">
        <v>343</v>
      </c>
      <c r="D305" t="s">
        <v>45</v>
      </c>
      <c r="E305" t="s">
        <v>25</v>
      </c>
      <c r="F305" t="s">
        <v>317</v>
      </c>
      <c r="G305" s="1">
        <v>43644</v>
      </c>
      <c r="H305">
        <v>12</v>
      </c>
      <c r="I305" s="7">
        <f>IF(TableTransactions[[#This Row],[Order type]]=trackOrderType,
TableTransactions[[#This Row],[Transaction quantity]]*-1,
TableTransactions[[#This Row],[Transaction quantity]]
)</f>
        <v>-12</v>
      </c>
      <c r="J3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</v>
      </c>
      <c r="K305" s="7">
        <f ca="1">IF(TableTransactions[[#This Row],[Stock balance backorders]]&lt;0,
0,
TableTransactions[[#This Row],[Stock balance backorders]]
)</f>
        <v>84</v>
      </c>
      <c r="L305" s="8" t="str">
        <f>VLOOKUP(TableTransactions[[#This Row],[Material]],TableStockBalance[],
MATCH(TableStockBalance[[#Headers],[Supplier name]],TableStockBalance[#Headers],0),
0)</f>
        <v>Cabular AB</v>
      </c>
    </row>
    <row r="306" spans="1:12" x14ac:dyDescent="0.25">
      <c r="A306">
        <v>49042300</v>
      </c>
      <c r="B306">
        <v>10</v>
      </c>
      <c r="C306" t="s">
        <v>343</v>
      </c>
      <c r="D306" t="s">
        <v>45</v>
      </c>
      <c r="E306" t="s">
        <v>25</v>
      </c>
      <c r="F306" t="s">
        <v>319</v>
      </c>
      <c r="G306" s="1">
        <v>43647</v>
      </c>
      <c r="H306">
        <v>6</v>
      </c>
      <c r="I306" s="7">
        <f>IF(TableTransactions[[#This Row],[Order type]]=trackOrderType,
TableTransactions[[#This Row],[Transaction quantity]]*-1,
TableTransactions[[#This Row],[Transaction quantity]]
)</f>
        <v>-6</v>
      </c>
      <c r="J3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</v>
      </c>
      <c r="K306" s="7">
        <f ca="1">IF(TableTransactions[[#This Row],[Stock balance backorders]]&lt;0,
0,
TableTransactions[[#This Row],[Stock balance backorders]]
)</f>
        <v>78</v>
      </c>
      <c r="L306" s="8" t="str">
        <f>VLOOKUP(TableTransactions[[#This Row],[Material]],TableStockBalance[],
MATCH(TableStockBalance[[#Headers],[Supplier name]],TableStockBalance[#Headers],0),
0)</f>
        <v>Cabular AB</v>
      </c>
    </row>
    <row r="307" spans="1:12" x14ac:dyDescent="0.25">
      <c r="A307">
        <v>49042316</v>
      </c>
      <c r="B307">
        <v>10</v>
      </c>
      <c r="C307" t="s">
        <v>343</v>
      </c>
      <c r="D307" t="s">
        <v>45</v>
      </c>
      <c r="E307" t="s">
        <v>25</v>
      </c>
      <c r="F307" t="s">
        <v>318</v>
      </c>
      <c r="G307" s="1">
        <v>43648</v>
      </c>
      <c r="H307">
        <v>15</v>
      </c>
      <c r="I307" s="7">
        <f>IF(TableTransactions[[#This Row],[Order type]]=trackOrderType,
TableTransactions[[#This Row],[Transaction quantity]]*-1,
TableTransactions[[#This Row],[Transaction quantity]]
)</f>
        <v>-15</v>
      </c>
      <c r="J3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</v>
      </c>
      <c r="K307" s="7">
        <f ca="1">IF(TableTransactions[[#This Row],[Stock balance backorders]]&lt;0,
0,
TableTransactions[[#This Row],[Stock balance backorders]]
)</f>
        <v>63</v>
      </c>
      <c r="L307" s="8" t="str">
        <f>VLOOKUP(TableTransactions[[#This Row],[Material]],TableStockBalance[],
MATCH(TableStockBalance[[#Headers],[Supplier name]],TableStockBalance[#Headers],0),
0)</f>
        <v>Cabular AB</v>
      </c>
    </row>
    <row r="308" spans="1:12" x14ac:dyDescent="0.25">
      <c r="A308">
        <v>49042316</v>
      </c>
      <c r="B308">
        <v>20</v>
      </c>
      <c r="C308" t="s">
        <v>343</v>
      </c>
      <c r="D308" t="s">
        <v>45</v>
      </c>
      <c r="E308" t="s">
        <v>25</v>
      </c>
      <c r="F308" t="s">
        <v>318</v>
      </c>
      <c r="G308" s="1">
        <v>43648</v>
      </c>
      <c r="H308">
        <v>1</v>
      </c>
      <c r="I308" s="7">
        <f>IF(TableTransactions[[#This Row],[Order type]]=trackOrderType,
TableTransactions[[#This Row],[Transaction quantity]]*-1,
TableTransactions[[#This Row],[Transaction quantity]]
)</f>
        <v>-1</v>
      </c>
      <c r="J3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</v>
      </c>
      <c r="K308" s="7">
        <f ca="1">IF(TableTransactions[[#This Row],[Stock balance backorders]]&lt;0,
0,
TableTransactions[[#This Row],[Stock balance backorders]]
)</f>
        <v>62</v>
      </c>
      <c r="L308" s="8" t="str">
        <f>VLOOKUP(TableTransactions[[#This Row],[Material]],TableStockBalance[],
MATCH(TableStockBalance[[#Headers],[Supplier name]],TableStockBalance[#Headers],0),
0)</f>
        <v>Cabular AB</v>
      </c>
    </row>
    <row r="309" spans="1:12" x14ac:dyDescent="0.25">
      <c r="A309">
        <v>49042507</v>
      </c>
      <c r="B309">
        <v>20</v>
      </c>
      <c r="C309" t="s">
        <v>343</v>
      </c>
      <c r="D309" t="s">
        <v>45</v>
      </c>
      <c r="E309" t="s">
        <v>25</v>
      </c>
      <c r="F309" t="s">
        <v>317</v>
      </c>
      <c r="G309" s="1">
        <v>43665</v>
      </c>
      <c r="H309">
        <v>14</v>
      </c>
      <c r="I309" s="7">
        <f>IF(TableTransactions[[#This Row],[Order type]]=trackOrderType,
TableTransactions[[#This Row],[Transaction quantity]]*-1,
TableTransactions[[#This Row],[Transaction quantity]]
)</f>
        <v>-14</v>
      </c>
      <c r="J3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</v>
      </c>
      <c r="K309" s="7">
        <f ca="1">IF(TableTransactions[[#This Row],[Stock balance backorders]]&lt;0,
0,
TableTransactions[[#This Row],[Stock balance backorders]]
)</f>
        <v>48</v>
      </c>
      <c r="L309" s="8" t="str">
        <f>VLOOKUP(TableTransactions[[#This Row],[Material]],TableStockBalance[],
MATCH(TableStockBalance[[#Headers],[Supplier name]],TableStockBalance[#Headers],0),
0)</f>
        <v>Cabular AB</v>
      </c>
    </row>
    <row r="310" spans="1:12" x14ac:dyDescent="0.25">
      <c r="A310">
        <v>49042511</v>
      </c>
      <c r="B310">
        <v>20</v>
      </c>
      <c r="C310" t="s">
        <v>343</v>
      </c>
      <c r="D310" t="s">
        <v>45</v>
      </c>
      <c r="E310" t="s">
        <v>25</v>
      </c>
      <c r="F310" t="s">
        <v>318</v>
      </c>
      <c r="G310" s="1">
        <v>43665</v>
      </c>
      <c r="H310">
        <v>1</v>
      </c>
      <c r="I310" s="7">
        <f>IF(TableTransactions[[#This Row],[Order type]]=trackOrderType,
TableTransactions[[#This Row],[Transaction quantity]]*-1,
TableTransactions[[#This Row],[Transaction quantity]]
)</f>
        <v>-1</v>
      </c>
      <c r="J3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</v>
      </c>
      <c r="K310" s="7">
        <f ca="1">IF(TableTransactions[[#This Row],[Stock balance backorders]]&lt;0,
0,
TableTransactions[[#This Row],[Stock balance backorders]]
)</f>
        <v>47</v>
      </c>
      <c r="L310" s="8" t="str">
        <f>VLOOKUP(TableTransactions[[#This Row],[Material]],TableStockBalance[],
MATCH(TableStockBalance[[#Headers],[Supplier name]],TableStockBalance[#Headers],0),
0)</f>
        <v>Cabular AB</v>
      </c>
    </row>
    <row r="311" spans="1:12" x14ac:dyDescent="0.25">
      <c r="A311">
        <v>49042511</v>
      </c>
      <c r="B311">
        <v>30</v>
      </c>
      <c r="C311" t="s">
        <v>343</v>
      </c>
      <c r="D311" t="s">
        <v>45</v>
      </c>
      <c r="E311" t="s">
        <v>25</v>
      </c>
      <c r="F311" t="s">
        <v>318</v>
      </c>
      <c r="G311" s="1">
        <v>43665</v>
      </c>
      <c r="H311">
        <v>16</v>
      </c>
      <c r="I311" s="7">
        <f>IF(TableTransactions[[#This Row],[Order type]]=trackOrderType,
TableTransactions[[#This Row],[Transaction quantity]]*-1,
TableTransactions[[#This Row],[Transaction quantity]]
)</f>
        <v>-16</v>
      </c>
      <c r="J3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311" s="7">
        <f ca="1">IF(TableTransactions[[#This Row],[Stock balance backorders]]&lt;0,
0,
TableTransactions[[#This Row],[Stock balance backorders]]
)</f>
        <v>31</v>
      </c>
      <c r="L311" s="8" t="str">
        <f>VLOOKUP(TableTransactions[[#This Row],[Material]],TableStockBalance[],
MATCH(TableStockBalance[[#Headers],[Supplier name]],TableStockBalance[#Headers],0),
0)</f>
        <v>Cabular AB</v>
      </c>
    </row>
    <row r="312" spans="1:12" x14ac:dyDescent="0.25">
      <c r="A312">
        <v>49042521</v>
      </c>
      <c r="B312">
        <v>10</v>
      </c>
      <c r="C312" t="s">
        <v>343</v>
      </c>
      <c r="D312" t="s">
        <v>45</v>
      </c>
      <c r="E312" t="s">
        <v>25</v>
      </c>
      <c r="F312" t="s">
        <v>320</v>
      </c>
      <c r="G312" s="1">
        <v>43668</v>
      </c>
      <c r="H312">
        <v>16</v>
      </c>
      <c r="I312" s="7">
        <f>IF(TableTransactions[[#This Row],[Order type]]=trackOrderType,
TableTransactions[[#This Row],[Transaction quantity]]*-1,
TableTransactions[[#This Row],[Transaction quantity]]
)</f>
        <v>-16</v>
      </c>
      <c r="J3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</v>
      </c>
      <c r="K312" s="7">
        <f ca="1">IF(TableTransactions[[#This Row],[Stock balance backorders]]&lt;0,
0,
TableTransactions[[#This Row],[Stock balance backorders]]
)</f>
        <v>15</v>
      </c>
      <c r="L312" s="8" t="str">
        <f>VLOOKUP(TableTransactions[[#This Row],[Material]],TableStockBalance[],
MATCH(TableStockBalance[[#Headers],[Supplier name]],TableStockBalance[#Headers],0),
0)</f>
        <v>Cabular AB</v>
      </c>
    </row>
    <row r="313" spans="1:12" x14ac:dyDescent="0.25">
      <c r="A313">
        <v>49042623</v>
      </c>
      <c r="B313">
        <v>10</v>
      </c>
      <c r="C313" t="s">
        <v>343</v>
      </c>
      <c r="D313" t="s">
        <v>45</v>
      </c>
      <c r="E313" t="s">
        <v>25</v>
      </c>
      <c r="F313" t="s">
        <v>314</v>
      </c>
      <c r="G313" s="1">
        <v>43678</v>
      </c>
      <c r="H313">
        <v>7</v>
      </c>
      <c r="I313" s="7">
        <f>IF(TableTransactions[[#This Row],[Order type]]=trackOrderType,
TableTransactions[[#This Row],[Transaction quantity]]*-1,
TableTransactions[[#This Row],[Transaction quantity]]
)</f>
        <v>-7</v>
      </c>
      <c r="J3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313" s="7">
        <f ca="1">IF(TableTransactions[[#This Row],[Stock balance backorders]]&lt;0,
0,
TableTransactions[[#This Row],[Stock balance backorders]]
)</f>
        <v>8</v>
      </c>
      <c r="L313" s="8" t="str">
        <f>VLOOKUP(TableTransactions[[#This Row],[Material]],TableStockBalance[],
MATCH(TableStockBalance[[#Headers],[Supplier name]],TableStockBalance[#Headers],0),
0)</f>
        <v>Cabular AB</v>
      </c>
    </row>
    <row r="314" spans="1:12" x14ac:dyDescent="0.25">
      <c r="A314">
        <v>49042627</v>
      </c>
      <c r="B314">
        <v>10</v>
      </c>
      <c r="C314" t="s">
        <v>343</v>
      </c>
      <c r="D314" t="s">
        <v>45</v>
      </c>
      <c r="E314" t="s">
        <v>25</v>
      </c>
      <c r="F314" t="s">
        <v>317</v>
      </c>
      <c r="G314" s="1">
        <v>43678</v>
      </c>
      <c r="H314">
        <v>15</v>
      </c>
      <c r="I314" s="7">
        <f>IF(TableTransactions[[#This Row],[Order type]]=trackOrderType,
TableTransactions[[#This Row],[Transaction quantity]]*-1,
TableTransactions[[#This Row],[Transaction quantity]]
)</f>
        <v>-15</v>
      </c>
      <c r="J3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</v>
      </c>
      <c r="K314" s="7">
        <f ca="1">IF(TableTransactions[[#This Row],[Stock balance backorders]]&lt;0,
0,
TableTransactions[[#This Row],[Stock balance backorders]]
)</f>
        <v>0</v>
      </c>
      <c r="L314" s="8" t="str">
        <f>VLOOKUP(TableTransactions[[#This Row],[Material]],TableStockBalance[],
MATCH(TableStockBalance[[#Headers],[Supplier name]],TableStockBalance[#Headers],0),
0)</f>
        <v>Cabular AB</v>
      </c>
    </row>
    <row r="315" spans="1:12" x14ac:dyDescent="0.25">
      <c r="A315">
        <v>49042642</v>
      </c>
      <c r="B315">
        <v>30</v>
      </c>
      <c r="C315" t="s">
        <v>343</v>
      </c>
      <c r="D315" t="s">
        <v>45</v>
      </c>
      <c r="E315" t="s">
        <v>25</v>
      </c>
      <c r="F315" t="s">
        <v>317</v>
      </c>
      <c r="G315" s="1">
        <v>43679</v>
      </c>
      <c r="H315">
        <v>15</v>
      </c>
      <c r="I315" s="7">
        <f>IF(TableTransactions[[#This Row],[Order type]]=trackOrderType,
TableTransactions[[#This Row],[Transaction quantity]]*-1,
TableTransactions[[#This Row],[Transaction quantity]]
)</f>
        <v>-15</v>
      </c>
      <c r="J3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-22</v>
      </c>
      <c r="K315" s="7">
        <f ca="1">IF(TableTransactions[[#This Row],[Stock balance backorders]]&lt;0,
0,
TableTransactions[[#This Row],[Stock balance backorders]]
)</f>
        <v>0</v>
      </c>
      <c r="L315" s="8" t="str">
        <f>VLOOKUP(TableTransactions[[#This Row],[Material]],TableStockBalance[],
MATCH(TableStockBalance[[#Headers],[Supplier name]],TableStockBalance[#Headers],0),
0)</f>
        <v>Cabular AB</v>
      </c>
    </row>
    <row r="316" spans="1:12" x14ac:dyDescent="0.25">
      <c r="A316" s="4">
        <v>45057307</v>
      </c>
      <c r="B316" s="4">
        <v>10</v>
      </c>
      <c r="C316" s="4" t="s">
        <v>344</v>
      </c>
      <c r="D316" s="4" t="s">
        <v>45</v>
      </c>
      <c r="E316" s="4" t="s">
        <v>25</v>
      </c>
      <c r="F316" s="4" t="s">
        <v>5</v>
      </c>
      <c r="G316" s="5">
        <v>43682</v>
      </c>
      <c r="H316" s="4">
        <v>190</v>
      </c>
      <c r="I316" s="7">
        <f>IF(TableTransactions[[#This Row],[Order type]]=trackOrderType,
TableTransactions[[#This Row],[Transaction quantity]]*-1,
TableTransactions[[#This Row],[Transaction quantity]]
)</f>
        <v>190</v>
      </c>
      <c r="J3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168</v>
      </c>
      <c r="K316" s="7">
        <f ca="1">IF(TableTransactions[[#This Row],[Stock balance backorders]]&lt;0,
0,
TableTransactions[[#This Row],[Stock balance backorders]]
)</f>
        <v>168</v>
      </c>
      <c r="L316" s="8" t="str">
        <f>VLOOKUP(TableTransactions[[#This Row],[Material]],TableStockBalance[],
MATCH(TableStockBalance[[#Headers],[Supplier name]],TableStockBalance[#Headers],0),
0)</f>
        <v>Cabular AB</v>
      </c>
    </row>
    <row r="317" spans="1:12" x14ac:dyDescent="0.25">
      <c r="A317">
        <v>49042722</v>
      </c>
      <c r="B317">
        <v>60</v>
      </c>
      <c r="C317" t="s">
        <v>343</v>
      </c>
      <c r="D317" t="s">
        <v>45</v>
      </c>
      <c r="E317" t="s">
        <v>25</v>
      </c>
      <c r="F317" t="s">
        <v>317</v>
      </c>
      <c r="G317" s="1">
        <v>43686</v>
      </c>
      <c r="H317">
        <v>6</v>
      </c>
      <c r="I317" s="7">
        <f>IF(TableTransactions[[#This Row],[Order type]]=trackOrderType,
TableTransactions[[#This Row],[Transaction quantity]]*-1,
TableTransactions[[#This Row],[Transaction quantity]]
)</f>
        <v>-6</v>
      </c>
      <c r="J3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162</v>
      </c>
      <c r="K317" s="7">
        <f ca="1">IF(TableTransactions[[#This Row],[Stock balance backorders]]&lt;0,
0,
TableTransactions[[#This Row],[Stock balance backorders]]
)</f>
        <v>162</v>
      </c>
      <c r="L317" s="8" t="str">
        <f>VLOOKUP(TableTransactions[[#This Row],[Material]],TableStockBalance[],
MATCH(TableStockBalance[[#Headers],[Supplier name]],TableStockBalance[#Headers],0),
0)</f>
        <v>Cabular AB</v>
      </c>
    </row>
    <row r="318" spans="1:12" x14ac:dyDescent="0.25">
      <c r="A318">
        <v>49042741</v>
      </c>
      <c r="B318">
        <v>10</v>
      </c>
      <c r="C318" t="s">
        <v>343</v>
      </c>
      <c r="D318" t="s">
        <v>45</v>
      </c>
      <c r="E318" t="s">
        <v>25</v>
      </c>
      <c r="F318" t="s">
        <v>332</v>
      </c>
      <c r="G318" s="1">
        <v>43689</v>
      </c>
      <c r="H318">
        <v>6</v>
      </c>
      <c r="I318" s="7">
        <f>IF(TableTransactions[[#This Row],[Order type]]=trackOrderType,
TableTransactions[[#This Row],[Transaction quantity]]*-1,
TableTransactions[[#This Row],[Transaction quantity]]
)</f>
        <v>-6</v>
      </c>
      <c r="J3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156</v>
      </c>
      <c r="K318" s="7">
        <f ca="1">IF(TableTransactions[[#This Row],[Stock balance backorders]]&lt;0,
0,
TableTransactions[[#This Row],[Stock balance backorders]]
)</f>
        <v>156</v>
      </c>
      <c r="L318" s="8" t="str">
        <f>VLOOKUP(TableTransactions[[#This Row],[Material]],TableStockBalance[],
MATCH(TableStockBalance[[#Headers],[Supplier name]],TableStockBalance[#Headers],0),
0)</f>
        <v>Cabular AB</v>
      </c>
    </row>
    <row r="319" spans="1:12" x14ac:dyDescent="0.25">
      <c r="A319">
        <v>49042815</v>
      </c>
      <c r="B319">
        <v>10</v>
      </c>
      <c r="C319" t="s">
        <v>343</v>
      </c>
      <c r="D319" t="s">
        <v>45</v>
      </c>
      <c r="E319" t="s">
        <v>25</v>
      </c>
      <c r="F319" t="s">
        <v>332</v>
      </c>
      <c r="G319" s="1">
        <v>43696</v>
      </c>
      <c r="H319">
        <v>5</v>
      </c>
      <c r="I319" s="7">
        <f>IF(TableTransactions[[#This Row],[Order type]]=trackOrderType,
TableTransactions[[#This Row],[Transaction quantity]]*-1,
TableTransactions[[#This Row],[Transaction quantity]]
)</f>
        <v>-5</v>
      </c>
      <c r="J3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151</v>
      </c>
      <c r="K319" s="7">
        <f ca="1">IF(TableTransactions[[#This Row],[Stock balance backorders]]&lt;0,
0,
TableTransactions[[#This Row],[Stock balance backorders]]
)</f>
        <v>151</v>
      </c>
      <c r="L319" s="8" t="str">
        <f>VLOOKUP(TableTransactions[[#This Row],[Material]],TableStockBalance[],
MATCH(TableStockBalance[[#Headers],[Supplier name]],TableStockBalance[#Headers],0),
0)</f>
        <v>Cabular AB</v>
      </c>
    </row>
    <row r="320" spans="1:12" x14ac:dyDescent="0.25">
      <c r="A320">
        <v>49042859</v>
      </c>
      <c r="B320">
        <v>10</v>
      </c>
      <c r="C320" t="s">
        <v>343</v>
      </c>
      <c r="D320" t="s">
        <v>45</v>
      </c>
      <c r="E320" t="s">
        <v>25</v>
      </c>
      <c r="F320" t="s">
        <v>314</v>
      </c>
      <c r="G320" s="1">
        <v>43700</v>
      </c>
      <c r="H320">
        <v>19</v>
      </c>
      <c r="I320" s="7">
        <f>IF(TableTransactions[[#This Row],[Order type]]=trackOrderType,
TableTransactions[[#This Row],[Transaction quantity]]*-1,
TableTransactions[[#This Row],[Transaction quantity]]
)</f>
        <v>-19</v>
      </c>
      <c r="J3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132</v>
      </c>
      <c r="K320" s="7">
        <f ca="1">IF(TableTransactions[[#This Row],[Stock balance backorders]]&lt;0,
0,
TableTransactions[[#This Row],[Stock balance backorders]]
)</f>
        <v>132</v>
      </c>
      <c r="L320" s="8" t="str">
        <f>VLOOKUP(TableTransactions[[#This Row],[Material]],TableStockBalance[],
MATCH(TableStockBalance[[#Headers],[Supplier name]],TableStockBalance[#Headers],0),
0)</f>
        <v>Cabular AB</v>
      </c>
    </row>
    <row r="321" spans="1:12" x14ac:dyDescent="0.25">
      <c r="A321">
        <v>49043025</v>
      </c>
      <c r="B321">
        <v>10</v>
      </c>
      <c r="C321" t="s">
        <v>343</v>
      </c>
      <c r="D321" t="s">
        <v>45</v>
      </c>
      <c r="E321" t="s">
        <v>25</v>
      </c>
      <c r="F321" t="s">
        <v>319</v>
      </c>
      <c r="G321" s="1">
        <v>43714</v>
      </c>
      <c r="H321">
        <v>2</v>
      </c>
      <c r="I321" s="7">
        <f>IF(TableTransactions[[#This Row],[Order type]]=trackOrderType,
TableTransactions[[#This Row],[Transaction quantity]]*-1,
TableTransactions[[#This Row],[Transaction quantity]]
)</f>
        <v>-2</v>
      </c>
      <c r="J3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130</v>
      </c>
      <c r="K321" s="7">
        <f ca="1">IF(TableTransactions[[#This Row],[Stock balance backorders]]&lt;0,
0,
TableTransactions[[#This Row],[Stock balance backorders]]
)</f>
        <v>130</v>
      </c>
      <c r="L321" s="8" t="str">
        <f>VLOOKUP(TableTransactions[[#This Row],[Material]],TableStockBalance[],
MATCH(TableStockBalance[[#Headers],[Supplier name]],TableStockBalance[#Headers],0),
0)</f>
        <v>Cabular AB</v>
      </c>
    </row>
    <row r="322" spans="1:12" x14ac:dyDescent="0.25">
      <c r="A322">
        <v>49043128</v>
      </c>
      <c r="B322">
        <v>10</v>
      </c>
      <c r="C322" t="s">
        <v>343</v>
      </c>
      <c r="D322" t="s">
        <v>45</v>
      </c>
      <c r="E322" t="s">
        <v>25</v>
      </c>
      <c r="F322" t="s">
        <v>317</v>
      </c>
      <c r="G322" s="1">
        <v>43725</v>
      </c>
      <c r="H322">
        <v>11</v>
      </c>
      <c r="I322" s="7">
        <f>IF(TableTransactions[[#This Row],[Order type]]=trackOrderType,
TableTransactions[[#This Row],[Transaction quantity]]*-1,
TableTransactions[[#This Row],[Transaction quantity]]
)</f>
        <v>-11</v>
      </c>
      <c r="J3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119</v>
      </c>
      <c r="K322" s="7">
        <f ca="1">IF(TableTransactions[[#This Row],[Stock balance backorders]]&lt;0,
0,
TableTransactions[[#This Row],[Stock balance backorders]]
)</f>
        <v>119</v>
      </c>
      <c r="L322" s="8" t="str">
        <f>VLOOKUP(TableTransactions[[#This Row],[Material]],TableStockBalance[],
MATCH(TableStockBalance[[#Headers],[Supplier name]],TableStockBalance[#Headers],0),
0)</f>
        <v>Cabular AB</v>
      </c>
    </row>
    <row r="323" spans="1:12" x14ac:dyDescent="0.25">
      <c r="A323">
        <v>49043155</v>
      </c>
      <c r="B323">
        <v>20</v>
      </c>
      <c r="C323" t="s">
        <v>343</v>
      </c>
      <c r="D323" t="s">
        <v>45</v>
      </c>
      <c r="E323" t="s">
        <v>25</v>
      </c>
      <c r="F323" t="s">
        <v>316</v>
      </c>
      <c r="G323" s="1">
        <v>43727</v>
      </c>
      <c r="H323">
        <v>10</v>
      </c>
      <c r="I323" s="7">
        <f>IF(TableTransactions[[#This Row],[Order type]]=trackOrderType,
TableTransactions[[#This Row],[Transaction quantity]]*-1,
TableTransactions[[#This Row],[Transaction quantity]]
)</f>
        <v>-10</v>
      </c>
      <c r="J3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109</v>
      </c>
      <c r="K323" s="7">
        <f ca="1">IF(TableTransactions[[#This Row],[Stock balance backorders]]&lt;0,
0,
TableTransactions[[#This Row],[Stock balance backorders]]
)</f>
        <v>109</v>
      </c>
      <c r="L323" s="8" t="str">
        <f>VLOOKUP(TableTransactions[[#This Row],[Material]],TableStockBalance[],
MATCH(TableStockBalance[[#Headers],[Supplier name]],TableStockBalance[#Headers],0),
0)</f>
        <v>Cabular AB</v>
      </c>
    </row>
    <row r="324" spans="1:12" x14ac:dyDescent="0.25">
      <c r="A324">
        <v>49043160</v>
      </c>
      <c r="B324">
        <v>10</v>
      </c>
      <c r="C324" t="s">
        <v>343</v>
      </c>
      <c r="D324" t="s">
        <v>45</v>
      </c>
      <c r="E324" t="s">
        <v>25</v>
      </c>
      <c r="F324" t="s">
        <v>319</v>
      </c>
      <c r="G324" s="1">
        <v>43727</v>
      </c>
      <c r="H324">
        <v>16</v>
      </c>
      <c r="I324" s="7">
        <f>IF(TableTransactions[[#This Row],[Order type]]=trackOrderType,
TableTransactions[[#This Row],[Transaction quantity]]*-1,
TableTransactions[[#This Row],[Transaction quantity]]
)</f>
        <v>-16</v>
      </c>
      <c r="J3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93</v>
      </c>
      <c r="K324" s="7">
        <f ca="1">IF(TableTransactions[[#This Row],[Stock balance backorders]]&lt;0,
0,
TableTransactions[[#This Row],[Stock balance backorders]]
)</f>
        <v>93</v>
      </c>
      <c r="L324" s="8" t="str">
        <f>VLOOKUP(TableTransactions[[#This Row],[Material]],TableStockBalance[],
MATCH(TableStockBalance[[#Headers],[Supplier name]],TableStockBalance[#Headers],0),
0)</f>
        <v>Cabular AB</v>
      </c>
    </row>
    <row r="325" spans="1:12" x14ac:dyDescent="0.25">
      <c r="A325">
        <v>49043202</v>
      </c>
      <c r="B325">
        <v>10</v>
      </c>
      <c r="C325" t="s">
        <v>343</v>
      </c>
      <c r="D325" t="s">
        <v>45</v>
      </c>
      <c r="E325" t="s">
        <v>25</v>
      </c>
      <c r="F325" t="s">
        <v>316</v>
      </c>
      <c r="G325" s="1">
        <v>43732</v>
      </c>
      <c r="H325">
        <v>19</v>
      </c>
      <c r="I325" s="7">
        <f>IF(TableTransactions[[#This Row],[Order type]]=trackOrderType,
TableTransactions[[#This Row],[Transaction quantity]]*-1,
TableTransactions[[#This Row],[Transaction quantity]]
)</f>
        <v>-19</v>
      </c>
      <c r="J3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</v>
      </c>
      <c r="K325" s="7">
        <f ca="1">IF(TableTransactions[[#This Row],[Stock balance backorders]]&lt;0,
0,
TableTransactions[[#This Row],[Stock balance backorders]]
)</f>
        <v>74</v>
      </c>
      <c r="L325" s="8" t="str">
        <f>VLOOKUP(TableTransactions[[#This Row],[Material]],TableStockBalance[],
MATCH(TableStockBalance[[#Headers],[Supplier name]],TableStockBalance[#Headers],0),
0)</f>
        <v>Cabular AB</v>
      </c>
    </row>
    <row r="326" spans="1:12" x14ac:dyDescent="0.25">
      <c r="A326">
        <v>49043220</v>
      </c>
      <c r="B326">
        <v>10</v>
      </c>
      <c r="C326" t="s">
        <v>343</v>
      </c>
      <c r="D326" t="s">
        <v>45</v>
      </c>
      <c r="E326" t="s">
        <v>25</v>
      </c>
      <c r="F326" t="s">
        <v>318</v>
      </c>
      <c r="G326" s="1">
        <v>43733</v>
      </c>
      <c r="H326">
        <v>13</v>
      </c>
      <c r="I326" s="7">
        <f>IF(TableTransactions[[#This Row],[Order type]]=trackOrderType,
TableTransactions[[#This Row],[Transaction quantity]]*-1,
TableTransactions[[#This Row],[Transaction quantity]]
)</f>
        <v>-13</v>
      </c>
      <c r="J3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</v>
      </c>
      <c r="K326" s="7">
        <f ca="1">IF(TableTransactions[[#This Row],[Stock balance backorders]]&lt;0,
0,
TableTransactions[[#This Row],[Stock balance backorders]]
)</f>
        <v>61</v>
      </c>
      <c r="L326" s="8" t="str">
        <f>VLOOKUP(TableTransactions[[#This Row],[Material]],TableStockBalance[],
MATCH(TableStockBalance[[#Headers],[Supplier name]],TableStockBalance[#Headers],0),
0)</f>
        <v>Cabular AB</v>
      </c>
    </row>
    <row r="327" spans="1:12" x14ac:dyDescent="0.25">
      <c r="A327">
        <v>49043320</v>
      </c>
      <c r="B327">
        <v>10</v>
      </c>
      <c r="C327" t="s">
        <v>343</v>
      </c>
      <c r="D327" t="s">
        <v>45</v>
      </c>
      <c r="E327" t="s">
        <v>25</v>
      </c>
      <c r="F327" t="s">
        <v>317</v>
      </c>
      <c r="G327" s="1">
        <v>43742</v>
      </c>
      <c r="H327">
        <v>14</v>
      </c>
      <c r="I327" s="7">
        <f>IF(TableTransactions[[#This Row],[Order type]]=trackOrderType,
TableTransactions[[#This Row],[Transaction quantity]]*-1,
TableTransactions[[#This Row],[Transaction quantity]]
)</f>
        <v>-14</v>
      </c>
      <c r="J3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</v>
      </c>
      <c r="K327" s="7">
        <f ca="1">IF(TableTransactions[[#This Row],[Stock balance backorders]]&lt;0,
0,
TableTransactions[[#This Row],[Stock balance backorders]]
)</f>
        <v>47</v>
      </c>
      <c r="L327" s="8" t="str">
        <f>VLOOKUP(TableTransactions[[#This Row],[Material]],TableStockBalance[],
MATCH(TableStockBalance[[#Headers],[Supplier name]],TableStockBalance[#Headers],0),
0)</f>
        <v>Cabular AB</v>
      </c>
    </row>
    <row r="328" spans="1:12" x14ac:dyDescent="0.25">
      <c r="A328">
        <v>49043359</v>
      </c>
      <c r="B328">
        <v>10</v>
      </c>
      <c r="C328" t="s">
        <v>343</v>
      </c>
      <c r="D328" t="s">
        <v>45</v>
      </c>
      <c r="E328" t="s">
        <v>25</v>
      </c>
      <c r="F328" t="s">
        <v>324</v>
      </c>
      <c r="G328" s="1">
        <v>43747</v>
      </c>
      <c r="H328">
        <v>8</v>
      </c>
      <c r="I328" s="7">
        <f>IF(TableTransactions[[#This Row],[Order type]]=trackOrderType,
TableTransactions[[#This Row],[Transaction quantity]]*-1,
TableTransactions[[#This Row],[Transaction quantity]]
)</f>
        <v>-8</v>
      </c>
      <c r="J3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</v>
      </c>
      <c r="K328" s="7">
        <f ca="1">IF(TableTransactions[[#This Row],[Stock balance backorders]]&lt;0,
0,
TableTransactions[[#This Row],[Stock balance backorders]]
)</f>
        <v>39</v>
      </c>
      <c r="L328" s="8" t="str">
        <f>VLOOKUP(TableTransactions[[#This Row],[Material]],TableStockBalance[],
MATCH(TableStockBalance[[#Headers],[Supplier name]],TableStockBalance[#Headers],0),
0)</f>
        <v>Cabular AB</v>
      </c>
    </row>
    <row r="329" spans="1:12" x14ac:dyDescent="0.25">
      <c r="A329">
        <v>49043361</v>
      </c>
      <c r="B329">
        <v>10</v>
      </c>
      <c r="C329" t="s">
        <v>343</v>
      </c>
      <c r="D329" t="s">
        <v>45</v>
      </c>
      <c r="E329" t="s">
        <v>25</v>
      </c>
      <c r="F329" t="s">
        <v>313</v>
      </c>
      <c r="G329" s="1">
        <v>43747</v>
      </c>
      <c r="H329">
        <v>9</v>
      </c>
      <c r="I329" s="7">
        <f>IF(TableTransactions[[#This Row],[Order type]]=trackOrderType,
TableTransactions[[#This Row],[Transaction quantity]]*-1,
TableTransactions[[#This Row],[Transaction quantity]]
)</f>
        <v>-9</v>
      </c>
      <c r="J3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329" s="7">
        <f ca="1">IF(TableTransactions[[#This Row],[Stock balance backorders]]&lt;0,
0,
TableTransactions[[#This Row],[Stock balance backorders]]
)</f>
        <v>30</v>
      </c>
      <c r="L329" s="8" t="str">
        <f>VLOOKUP(TableTransactions[[#This Row],[Material]],TableStockBalance[],
MATCH(TableStockBalance[[#Headers],[Supplier name]],TableStockBalance[#Headers],0),
0)</f>
        <v>Cabular AB</v>
      </c>
    </row>
    <row r="330" spans="1:12" x14ac:dyDescent="0.25">
      <c r="A330">
        <v>49043489</v>
      </c>
      <c r="B330">
        <v>20</v>
      </c>
      <c r="C330" t="s">
        <v>343</v>
      </c>
      <c r="D330" t="s">
        <v>45</v>
      </c>
      <c r="E330" t="s">
        <v>25</v>
      </c>
      <c r="F330" t="s">
        <v>318</v>
      </c>
      <c r="G330" s="1">
        <v>43756</v>
      </c>
      <c r="H330">
        <v>7</v>
      </c>
      <c r="I330" s="7">
        <f>IF(TableTransactions[[#This Row],[Order type]]=trackOrderType,
TableTransactions[[#This Row],[Transaction quantity]]*-1,
TableTransactions[[#This Row],[Transaction quantity]]
)</f>
        <v>-7</v>
      </c>
      <c r="J3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330" s="7">
        <f ca="1">IF(TableTransactions[[#This Row],[Stock balance backorders]]&lt;0,
0,
TableTransactions[[#This Row],[Stock balance backorders]]
)</f>
        <v>23</v>
      </c>
      <c r="L330" s="8" t="str">
        <f>VLOOKUP(TableTransactions[[#This Row],[Material]],TableStockBalance[],
MATCH(TableStockBalance[[#Headers],[Supplier name]],TableStockBalance[#Headers],0),
0)</f>
        <v>Cabular AB</v>
      </c>
    </row>
    <row r="331" spans="1:12" x14ac:dyDescent="0.25">
      <c r="A331">
        <v>49043513</v>
      </c>
      <c r="B331">
        <v>30</v>
      </c>
      <c r="C331" t="s">
        <v>343</v>
      </c>
      <c r="D331" t="s">
        <v>45</v>
      </c>
      <c r="E331" t="s">
        <v>25</v>
      </c>
      <c r="F331" t="s">
        <v>317</v>
      </c>
      <c r="G331" s="1">
        <v>43760</v>
      </c>
      <c r="H331">
        <v>13</v>
      </c>
      <c r="I331" s="7">
        <f>IF(TableTransactions[[#This Row],[Order type]]=trackOrderType,
TableTransactions[[#This Row],[Transaction quantity]]*-1,
TableTransactions[[#This Row],[Transaction quantity]]
)</f>
        <v>-13</v>
      </c>
      <c r="J3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</v>
      </c>
      <c r="K331" s="7">
        <f ca="1">IF(TableTransactions[[#This Row],[Stock balance backorders]]&lt;0,
0,
TableTransactions[[#This Row],[Stock balance backorders]]
)</f>
        <v>10</v>
      </c>
      <c r="L331" s="8" t="str">
        <f>VLOOKUP(TableTransactions[[#This Row],[Material]],TableStockBalance[],
MATCH(TableStockBalance[[#Headers],[Supplier name]],TableStockBalance[#Headers],0),
0)</f>
        <v>Cabular AB</v>
      </c>
    </row>
    <row r="332" spans="1:12" x14ac:dyDescent="0.25">
      <c r="A332" s="4">
        <v>45057494</v>
      </c>
      <c r="B332" s="4">
        <v>10</v>
      </c>
      <c r="C332" s="4" t="s">
        <v>344</v>
      </c>
      <c r="D332" s="4" t="s">
        <v>45</v>
      </c>
      <c r="E332" s="4" t="s">
        <v>25</v>
      </c>
      <c r="F332" s="4" t="s">
        <v>5</v>
      </c>
      <c r="G332" s="5">
        <v>43763</v>
      </c>
      <c r="H332" s="4">
        <v>190</v>
      </c>
      <c r="I332" s="7">
        <f>IF(TableTransactions[[#This Row],[Order type]]=trackOrderType,
TableTransactions[[#This Row],[Transaction quantity]]*-1,
TableTransactions[[#This Row],[Transaction quantity]]
)</f>
        <v>190</v>
      </c>
      <c r="J3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200</v>
      </c>
      <c r="K332" s="7">
        <f ca="1">IF(TableTransactions[[#This Row],[Stock balance backorders]]&lt;0,
0,
TableTransactions[[#This Row],[Stock balance backorders]]
)</f>
        <v>200</v>
      </c>
      <c r="L332" s="8" t="str">
        <f>VLOOKUP(TableTransactions[[#This Row],[Material]],TableStockBalance[],
MATCH(TableStockBalance[[#Headers],[Supplier name]],TableStockBalance[#Headers],0),
0)</f>
        <v>Cabular AB</v>
      </c>
    </row>
    <row r="333" spans="1:12" x14ac:dyDescent="0.25">
      <c r="A333">
        <v>49043590</v>
      </c>
      <c r="B333">
        <v>10</v>
      </c>
      <c r="C333" t="s">
        <v>343</v>
      </c>
      <c r="D333" t="s">
        <v>45</v>
      </c>
      <c r="E333" t="s">
        <v>25</v>
      </c>
      <c r="F333" t="s">
        <v>319</v>
      </c>
      <c r="G333" s="1">
        <v>43767</v>
      </c>
      <c r="H333">
        <v>8</v>
      </c>
      <c r="I333" s="7">
        <f>IF(TableTransactions[[#This Row],[Order type]]=trackOrderType,
TableTransactions[[#This Row],[Transaction quantity]]*-1,
TableTransactions[[#This Row],[Transaction quantity]]
)</f>
        <v>-8</v>
      </c>
      <c r="J3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192</v>
      </c>
      <c r="K333" s="7">
        <f ca="1">IF(TableTransactions[[#This Row],[Stock balance backorders]]&lt;0,
0,
TableTransactions[[#This Row],[Stock balance backorders]]
)</f>
        <v>192</v>
      </c>
      <c r="L333" s="8" t="str">
        <f>VLOOKUP(TableTransactions[[#This Row],[Material]],TableStockBalance[],
MATCH(TableStockBalance[[#Headers],[Supplier name]],TableStockBalance[#Headers],0),
0)</f>
        <v>Cabular AB</v>
      </c>
    </row>
    <row r="334" spans="1:12" x14ac:dyDescent="0.25">
      <c r="A334">
        <v>49043620</v>
      </c>
      <c r="B334">
        <v>20</v>
      </c>
      <c r="C334" t="s">
        <v>343</v>
      </c>
      <c r="D334" t="s">
        <v>45</v>
      </c>
      <c r="E334" t="s">
        <v>25</v>
      </c>
      <c r="F334" t="s">
        <v>318</v>
      </c>
      <c r="G334" s="1">
        <v>43769</v>
      </c>
      <c r="H334">
        <v>14</v>
      </c>
      <c r="I334" s="7">
        <f>IF(TableTransactions[[#This Row],[Order type]]=trackOrderType,
TableTransactions[[#This Row],[Transaction quantity]]*-1,
TableTransactions[[#This Row],[Transaction quantity]]
)</f>
        <v>-14</v>
      </c>
      <c r="J3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178</v>
      </c>
      <c r="K334" s="7">
        <f ca="1">IF(TableTransactions[[#This Row],[Stock balance backorders]]&lt;0,
0,
TableTransactions[[#This Row],[Stock balance backorders]]
)</f>
        <v>178</v>
      </c>
      <c r="L334" s="8" t="str">
        <f>VLOOKUP(TableTransactions[[#This Row],[Material]],TableStockBalance[],
MATCH(TableStockBalance[[#Headers],[Supplier name]],TableStockBalance[#Headers],0),
0)</f>
        <v>Cabular AB</v>
      </c>
    </row>
    <row r="335" spans="1:12" x14ac:dyDescent="0.25">
      <c r="A335">
        <v>49043634</v>
      </c>
      <c r="B335">
        <v>10</v>
      </c>
      <c r="C335" t="s">
        <v>343</v>
      </c>
      <c r="D335" t="s">
        <v>45</v>
      </c>
      <c r="E335" t="s">
        <v>25</v>
      </c>
      <c r="F335" t="s">
        <v>316</v>
      </c>
      <c r="G335" s="1">
        <v>43770</v>
      </c>
      <c r="H335">
        <v>2</v>
      </c>
      <c r="I335" s="7">
        <f>IF(TableTransactions[[#This Row],[Order type]]=trackOrderType,
TableTransactions[[#This Row],[Transaction quantity]]*-1,
TableTransactions[[#This Row],[Transaction quantity]]
)</f>
        <v>-2</v>
      </c>
      <c r="J3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176</v>
      </c>
      <c r="K335" s="7">
        <f ca="1">IF(TableTransactions[[#This Row],[Stock balance backorders]]&lt;0,
0,
TableTransactions[[#This Row],[Stock balance backorders]]
)</f>
        <v>176</v>
      </c>
      <c r="L335" s="8" t="str">
        <f>VLOOKUP(TableTransactions[[#This Row],[Material]],TableStockBalance[],
MATCH(TableStockBalance[[#Headers],[Supplier name]],TableStockBalance[#Headers],0),
0)</f>
        <v>Cabular AB</v>
      </c>
    </row>
    <row r="336" spans="1:12" x14ac:dyDescent="0.25">
      <c r="A336">
        <v>49043636</v>
      </c>
      <c r="B336">
        <v>20</v>
      </c>
      <c r="C336" t="s">
        <v>343</v>
      </c>
      <c r="D336" t="s">
        <v>45</v>
      </c>
      <c r="E336" t="s">
        <v>25</v>
      </c>
      <c r="F336" t="s">
        <v>317</v>
      </c>
      <c r="G336" s="1">
        <v>43770</v>
      </c>
      <c r="H336">
        <v>9</v>
      </c>
      <c r="I336" s="7">
        <f>IF(TableTransactions[[#This Row],[Order type]]=trackOrderType,
TableTransactions[[#This Row],[Transaction quantity]]*-1,
TableTransactions[[#This Row],[Transaction quantity]]
)</f>
        <v>-9</v>
      </c>
      <c r="J3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167</v>
      </c>
      <c r="K336" s="7">
        <f ca="1">IF(TableTransactions[[#This Row],[Stock balance backorders]]&lt;0,
0,
TableTransactions[[#This Row],[Stock balance backorders]]
)</f>
        <v>167</v>
      </c>
      <c r="L336" s="8" t="str">
        <f>VLOOKUP(TableTransactions[[#This Row],[Material]],TableStockBalance[],
MATCH(TableStockBalance[[#Headers],[Supplier name]],TableStockBalance[#Headers],0),
0)</f>
        <v>Cabular AB</v>
      </c>
    </row>
    <row r="337" spans="1:12" x14ac:dyDescent="0.25">
      <c r="A337">
        <v>49043667</v>
      </c>
      <c r="B337">
        <v>10</v>
      </c>
      <c r="C337" t="s">
        <v>343</v>
      </c>
      <c r="D337" t="s">
        <v>45</v>
      </c>
      <c r="E337" t="s">
        <v>25</v>
      </c>
      <c r="F337" t="s">
        <v>318</v>
      </c>
      <c r="G337" s="1">
        <v>43774</v>
      </c>
      <c r="H337">
        <v>12</v>
      </c>
      <c r="I337" s="7">
        <f>IF(TableTransactions[[#This Row],[Order type]]=trackOrderType,
TableTransactions[[#This Row],[Transaction quantity]]*-1,
TableTransactions[[#This Row],[Transaction quantity]]
)</f>
        <v>-12</v>
      </c>
      <c r="J3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155</v>
      </c>
      <c r="K337" s="7">
        <f ca="1">IF(TableTransactions[[#This Row],[Stock balance backorders]]&lt;0,
0,
TableTransactions[[#This Row],[Stock balance backorders]]
)</f>
        <v>155</v>
      </c>
      <c r="L337" s="8" t="str">
        <f>VLOOKUP(TableTransactions[[#This Row],[Material]],TableStockBalance[],
MATCH(TableStockBalance[[#Headers],[Supplier name]],TableStockBalance[#Headers],0),
0)</f>
        <v>Cabular AB</v>
      </c>
    </row>
    <row r="338" spans="1:12" x14ac:dyDescent="0.25">
      <c r="A338">
        <v>49043683</v>
      </c>
      <c r="B338">
        <v>10</v>
      </c>
      <c r="C338" t="s">
        <v>343</v>
      </c>
      <c r="D338" t="s">
        <v>45</v>
      </c>
      <c r="E338" t="s">
        <v>25</v>
      </c>
      <c r="F338" t="s">
        <v>318</v>
      </c>
      <c r="G338" s="1">
        <v>43775</v>
      </c>
      <c r="H338">
        <v>9</v>
      </c>
      <c r="I338" s="7">
        <f>IF(TableTransactions[[#This Row],[Order type]]=trackOrderType,
TableTransactions[[#This Row],[Transaction quantity]]*-1,
TableTransactions[[#This Row],[Transaction quantity]]
)</f>
        <v>-9</v>
      </c>
      <c r="J3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146</v>
      </c>
      <c r="K338" s="7">
        <f ca="1">IF(TableTransactions[[#This Row],[Stock balance backorders]]&lt;0,
0,
TableTransactions[[#This Row],[Stock balance backorders]]
)</f>
        <v>146</v>
      </c>
      <c r="L338" s="8" t="str">
        <f>VLOOKUP(TableTransactions[[#This Row],[Material]],TableStockBalance[],
MATCH(TableStockBalance[[#Headers],[Supplier name]],TableStockBalance[#Headers],0),
0)</f>
        <v>Cabular AB</v>
      </c>
    </row>
    <row r="339" spans="1:12" x14ac:dyDescent="0.25">
      <c r="A339">
        <v>49043771</v>
      </c>
      <c r="B339">
        <v>10</v>
      </c>
      <c r="C339" t="s">
        <v>343</v>
      </c>
      <c r="D339" t="s">
        <v>45</v>
      </c>
      <c r="E339" t="s">
        <v>25</v>
      </c>
      <c r="F339" t="s">
        <v>320</v>
      </c>
      <c r="G339" s="1">
        <v>43783</v>
      </c>
      <c r="H339">
        <v>11</v>
      </c>
      <c r="I339" s="7">
        <f>IF(TableTransactions[[#This Row],[Order type]]=trackOrderType,
TableTransactions[[#This Row],[Transaction quantity]]*-1,
TableTransactions[[#This Row],[Transaction quantity]]
)</f>
        <v>-11</v>
      </c>
      <c r="J3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135</v>
      </c>
      <c r="K339" s="7">
        <f ca="1">IF(TableTransactions[[#This Row],[Stock balance backorders]]&lt;0,
0,
TableTransactions[[#This Row],[Stock balance backorders]]
)</f>
        <v>135</v>
      </c>
      <c r="L339" s="8" t="str">
        <f>VLOOKUP(TableTransactions[[#This Row],[Material]],TableStockBalance[],
MATCH(TableStockBalance[[#Headers],[Supplier name]],TableStockBalance[#Headers],0),
0)</f>
        <v>Cabular AB</v>
      </c>
    </row>
    <row r="340" spans="1:12" x14ac:dyDescent="0.25">
      <c r="A340">
        <v>49043801</v>
      </c>
      <c r="B340">
        <v>10</v>
      </c>
      <c r="C340" t="s">
        <v>343</v>
      </c>
      <c r="D340" t="s">
        <v>45</v>
      </c>
      <c r="E340" t="s">
        <v>25</v>
      </c>
      <c r="F340" t="s">
        <v>324</v>
      </c>
      <c r="G340" s="1">
        <v>43787</v>
      </c>
      <c r="H340">
        <v>7</v>
      </c>
      <c r="I340" s="7">
        <f>IF(TableTransactions[[#This Row],[Order type]]=trackOrderType,
TableTransactions[[#This Row],[Transaction quantity]]*-1,
TableTransactions[[#This Row],[Transaction quantity]]
)</f>
        <v>-7</v>
      </c>
      <c r="J3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128</v>
      </c>
      <c r="K340" s="7">
        <f ca="1">IF(TableTransactions[[#This Row],[Stock balance backorders]]&lt;0,
0,
TableTransactions[[#This Row],[Stock balance backorders]]
)</f>
        <v>128</v>
      </c>
      <c r="L340" s="8" t="str">
        <f>VLOOKUP(TableTransactions[[#This Row],[Material]],TableStockBalance[],
MATCH(TableStockBalance[[#Headers],[Supplier name]],TableStockBalance[#Headers],0),
0)</f>
        <v>Cabular AB</v>
      </c>
    </row>
    <row r="341" spans="1:12" x14ac:dyDescent="0.25">
      <c r="A341">
        <v>49043838</v>
      </c>
      <c r="B341">
        <v>10</v>
      </c>
      <c r="C341" t="s">
        <v>343</v>
      </c>
      <c r="D341" t="s">
        <v>45</v>
      </c>
      <c r="E341" t="s">
        <v>25</v>
      </c>
      <c r="F341" t="s">
        <v>316</v>
      </c>
      <c r="G341" s="1">
        <v>43789</v>
      </c>
      <c r="H341">
        <v>6</v>
      </c>
      <c r="I341" s="7">
        <f>IF(TableTransactions[[#This Row],[Order type]]=trackOrderType,
TableTransactions[[#This Row],[Transaction quantity]]*-1,
TableTransactions[[#This Row],[Transaction quantity]]
)</f>
        <v>-6</v>
      </c>
      <c r="J3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122</v>
      </c>
      <c r="K341" s="7">
        <f ca="1">IF(TableTransactions[[#This Row],[Stock balance backorders]]&lt;0,
0,
TableTransactions[[#This Row],[Stock balance backorders]]
)</f>
        <v>122</v>
      </c>
      <c r="L341" s="8" t="str">
        <f>VLOOKUP(TableTransactions[[#This Row],[Material]],TableStockBalance[],
MATCH(TableStockBalance[[#Headers],[Supplier name]],TableStockBalance[#Headers],0),
0)</f>
        <v>Cabular AB</v>
      </c>
    </row>
    <row r="342" spans="1:12" x14ac:dyDescent="0.25">
      <c r="A342">
        <v>49043896</v>
      </c>
      <c r="B342">
        <v>10</v>
      </c>
      <c r="C342" t="s">
        <v>343</v>
      </c>
      <c r="D342" t="s">
        <v>45</v>
      </c>
      <c r="E342" t="s">
        <v>25</v>
      </c>
      <c r="F342" t="s">
        <v>324</v>
      </c>
      <c r="G342" s="1">
        <v>43795</v>
      </c>
      <c r="H342">
        <v>20</v>
      </c>
      <c r="I342" s="7">
        <f>IF(TableTransactions[[#This Row],[Order type]]=trackOrderType,
TableTransactions[[#This Row],[Transaction quantity]]*-1,
TableTransactions[[#This Row],[Transaction quantity]]
)</f>
        <v>-20</v>
      </c>
      <c r="J3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102</v>
      </c>
      <c r="K342" s="7">
        <f ca="1">IF(TableTransactions[[#This Row],[Stock balance backorders]]&lt;0,
0,
TableTransactions[[#This Row],[Stock balance backorders]]
)</f>
        <v>102</v>
      </c>
      <c r="L342" s="8" t="str">
        <f>VLOOKUP(TableTransactions[[#This Row],[Material]],TableStockBalance[],
MATCH(TableStockBalance[[#Headers],[Supplier name]],TableStockBalance[#Headers],0),
0)</f>
        <v>Cabular AB</v>
      </c>
    </row>
    <row r="343" spans="1:12" x14ac:dyDescent="0.25">
      <c r="A343">
        <v>49044116</v>
      </c>
      <c r="B343">
        <v>10</v>
      </c>
      <c r="C343" t="s">
        <v>343</v>
      </c>
      <c r="D343" t="s">
        <v>45</v>
      </c>
      <c r="E343" t="s">
        <v>25</v>
      </c>
      <c r="F343" t="s">
        <v>315</v>
      </c>
      <c r="G343" s="1">
        <v>43812</v>
      </c>
      <c r="H343">
        <v>7</v>
      </c>
      <c r="I343" s="7">
        <f>IF(TableTransactions[[#This Row],[Order type]]=trackOrderType,
TableTransactions[[#This Row],[Transaction quantity]]*-1,
TableTransactions[[#This Row],[Transaction quantity]]
)</f>
        <v>-7</v>
      </c>
      <c r="J3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</v>
      </c>
      <c r="K343" s="7">
        <f ca="1">IF(TableTransactions[[#This Row],[Stock balance backorders]]&lt;0,
0,
TableTransactions[[#This Row],[Stock balance backorders]]
)</f>
        <v>95</v>
      </c>
      <c r="L343" s="8" t="str">
        <f>VLOOKUP(TableTransactions[[#This Row],[Material]],TableStockBalance[],
MATCH(TableStockBalance[[#Headers],[Supplier name]],TableStockBalance[#Headers],0),
0)</f>
        <v>Cabular AB</v>
      </c>
    </row>
    <row r="344" spans="1:12" x14ac:dyDescent="0.25">
      <c r="A344">
        <v>49044166</v>
      </c>
      <c r="B344">
        <v>30</v>
      </c>
      <c r="C344" t="s">
        <v>343</v>
      </c>
      <c r="D344" t="s">
        <v>45</v>
      </c>
      <c r="E344" t="s">
        <v>25</v>
      </c>
      <c r="F344" t="s">
        <v>318</v>
      </c>
      <c r="G344" s="1">
        <v>43818</v>
      </c>
      <c r="H344">
        <v>20</v>
      </c>
      <c r="I344" s="7">
        <f>IF(TableTransactions[[#This Row],[Order type]]=trackOrderType,
TableTransactions[[#This Row],[Transaction quantity]]*-1,
TableTransactions[[#This Row],[Transaction quantity]]
)</f>
        <v>-20</v>
      </c>
      <c r="J3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</v>
      </c>
      <c r="K344" s="7">
        <f ca="1">IF(TableTransactions[[#This Row],[Stock balance backorders]]&lt;0,
0,
TableTransactions[[#This Row],[Stock balance backorders]]
)</f>
        <v>75</v>
      </c>
      <c r="L344" s="8" t="str">
        <f>VLOOKUP(TableTransactions[[#This Row],[Material]],TableStockBalance[],
MATCH(TableStockBalance[[#Headers],[Supplier name]],TableStockBalance[#Headers],0),
0)</f>
        <v>Cabular AB</v>
      </c>
    </row>
    <row r="345" spans="1:12" x14ac:dyDescent="0.25">
      <c r="A345">
        <v>49044187</v>
      </c>
      <c r="B345">
        <v>10</v>
      </c>
      <c r="C345" t="s">
        <v>343</v>
      </c>
      <c r="D345" t="s">
        <v>45</v>
      </c>
      <c r="E345" t="s">
        <v>25</v>
      </c>
      <c r="F345" t="s">
        <v>313</v>
      </c>
      <c r="G345" s="1">
        <v>43822</v>
      </c>
      <c r="H345">
        <v>12</v>
      </c>
      <c r="I345" s="7">
        <f>IF(TableTransactions[[#This Row],[Order type]]=trackOrderType,
TableTransactions[[#This Row],[Transaction quantity]]*-1,
TableTransactions[[#This Row],[Transaction quantity]]
)</f>
        <v>-12</v>
      </c>
      <c r="J3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</v>
      </c>
      <c r="K345" s="7">
        <f ca="1">IF(TableTransactions[[#This Row],[Stock balance backorders]]&lt;0,
0,
TableTransactions[[#This Row],[Stock balance backorders]]
)</f>
        <v>63</v>
      </c>
      <c r="L345" s="8" t="str">
        <f>VLOOKUP(TableTransactions[[#This Row],[Material]],TableStockBalance[],
MATCH(TableStockBalance[[#Headers],[Supplier name]],TableStockBalance[#Headers],0),
0)</f>
        <v>Cabular AB</v>
      </c>
    </row>
    <row r="346" spans="1:12" x14ac:dyDescent="0.25">
      <c r="A346">
        <v>49040390</v>
      </c>
      <c r="B346">
        <v>20</v>
      </c>
      <c r="C346" t="s">
        <v>343</v>
      </c>
      <c r="D346" t="s">
        <v>39</v>
      </c>
      <c r="E346" t="s">
        <v>40</v>
      </c>
      <c r="F346" t="s">
        <v>318</v>
      </c>
      <c r="G346" s="1">
        <v>43473</v>
      </c>
      <c r="H346">
        <v>13</v>
      </c>
      <c r="I346" s="7">
        <f>IF(TableTransactions[[#This Row],[Order type]]=trackOrderType,
TableTransactions[[#This Row],[Transaction quantity]]*-1,
TableTransactions[[#This Row],[Transaction quantity]]
)</f>
        <v>-13</v>
      </c>
      <c r="J3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</v>
      </c>
      <c r="K346" s="7">
        <f ca="1">IF(TableTransactions[[#This Row],[Stock balance backorders]]&lt;0,
0,
TableTransactions[[#This Row],[Stock balance backorders]]
)</f>
        <v>71</v>
      </c>
      <c r="L346" s="8" t="str">
        <f>VLOOKUP(TableTransactions[[#This Row],[Material]],TableStockBalance[],
MATCH(TableStockBalance[[#Headers],[Supplier name]],TableStockBalance[#Headers],0),
0)</f>
        <v>Cabular AB</v>
      </c>
    </row>
    <row r="347" spans="1:12" x14ac:dyDescent="0.25">
      <c r="A347">
        <v>49040430</v>
      </c>
      <c r="B347">
        <v>10</v>
      </c>
      <c r="C347" t="s">
        <v>343</v>
      </c>
      <c r="D347" t="s">
        <v>39</v>
      </c>
      <c r="E347" t="s">
        <v>40</v>
      </c>
      <c r="F347" t="s">
        <v>329</v>
      </c>
      <c r="G347" s="1">
        <v>43476</v>
      </c>
      <c r="H347">
        <v>11</v>
      </c>
      <c r="I347" s="7">
        <f>IF(TableTransactions[[#This Row],[Order type]]=trackOrderType,
TableTransactions[[#This Row],[Transaction quantity]]*-1,
TableTransactions[[#This Row],[Transaction quantity]]
)</f>
        <v>-11</v>
      </c>
      <c r="J3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</v>
      </c>
      <c r="K347" s="7">
        <f ca="1">IF(TableTransactions[[#This Row],[Stock balance backorders]]&lt;0,
0,
TableTransactions[[#This Row],[Stock balance backorders]]
)</f>
        <v>60</v>
      </c>
      <c r="L347" s="8" t="str">
        <f>VLOOKUP(TableTransactions[[#This Row],[Material]],TableStockBalance[],
MATCH(TableStockBalance[[#Headers],[Supplier name]],TableStockBalance[#Headers],0),
0)</f>
        <v>Cabular AB</v>
      </c>
    </row>
    <row r="348" spans="1:12" x14ac:dyDescent="0.25">
      <c r="A348">
        <v>49040506</v>
      </c>
      <c r="B348">
        <v>10</v>
      </c>
      <c r="C348" t="s">
        <v>343</v>
      </c>
      <c r="D348" t="s">
        <v>39</v>
      </c>
      <c r="E348" t="s">
        <v>40</v>
      </c>
      <c r="F348" t="s">
        <v>324</v>
      </c>
      <c r="G348" s="1">
        <v>43483</v>
      </c>
      <c r="H348">
        <v>4</v>
      </c>
      <c r="I348" s="7">
        <f>IF(TableTransactions[[#This Row],[Order type]]=trackOrderType,
TableTransactions[[#This Row],[Transaction quantity]]*-1,
TableTransactions[[#This Row],[Transaction quantity]]
)</f>
        <v>-4</v>
      </c>
      <c r="J3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</v>
      </c>
      <c r="K348" s="7">
        <f ca="1">IF(TableTransactions[[#This Row],[Stock balance backorders]]&lt;0,
0,
TableTransactions[[#This Row],[Stock balance backorders]]
)</f>
        <v>56</v>
      </c>
      <c r="L348" s="8" t="str">
        <f>VLOOKUP(TableTransactions[[#This Row],[Material]],TableStockBalance[],
MATCH(TableStockBalance[[#Headers],[Supplier name]],TableStockBalance[#Headers],0),
0)</f>
        <v>Cabular AB</v>
      </c>
    </row>
    <row r="349" spans="1:12" x14ac:dyDescent="0.25">
      <c r="A349">
        <v>49040527</v>
      </c>
      <c r="B349">
        <v>10</v>
      </c>
      <c r="C349" t="s">
        <v>343</v>
      </c>
      <c r="D349" t="s">
        <v>39</v>
      </c>
      <c r="E349" t="s">
        <v>40</v>
      </c>
      <c r="F349" t="s">
        <v>315</v>
      </c>
      <c r="G349" s="1">
        <v>43483</v>
      </c>
      <c r="H349">
        <v>16</v>
      </c>
      <c r="I349" s="7">
        <f>IF(TableTransactions[[#This Row],[Order type]]=trackOrderType,
TableTransactions[[#This Row],[Transaction quantity]]*-1,
TableTransactions[[#This Row],[Transaction quantity]]
)</f>
        <v>-16</v>
      </c>
      <c r="J3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349" s="7">
        <f ca="1">IF(TableTransactions[[#This Row],[Stock balance backorders]]&lt;0,
0,
TableTransactions[[#This Row],[Stock balance backorders]]
)</f>
        <v>40</v>
      </c>
      <c r="L349" s="8" t="str">
        <f>VLOOKUP(TableTransactions[[#This Row],[Material]],TableStockBalance[],
MATCH(TableStockBalance[[#Headers],[Supplier name]],TableStockBalance[#Headers],0),
0)</f>
        <v>Cabular AB</v>
      </c>
    </row>
    <row r="350" spans="1:12" x14ac:dyDescent="0.25">
      <c r="A350">
        <v>49040570</v>
      </c>
      <c r="B350">
        <v>10</v>
      </c>
      <c r="C350" t="s">
        <v>343</v>
      </c>
      <c r="D350" t="s">
        <v>39</v>
      </c>
      <c r="E350" t="s">
        <v>40</v>
      </c>
      <c r="F350" t="s">
        <v>313</v>
      </c>
      <c r="G350" s="1">
        <v>43489</v>
      </c>
      <c r="H350">
        <v>5</v>
      </c>
      <c r="I350" s="7">
        <f>IF(TableTransactions[[#This Row],[Order type]]=trackOrderType,
TableTransactions[[#This Row],[Transaction quantity]]*-1,
TableTransactions[[#This Row],[Transaction quantity]]
)</f>
        <v>-5</v>
      </c>
      <c r="J3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</v>
      </c>
      <c r="K350" s="7">
        <f ca="1">IF(TableTransactions[[#This Row],[Stock balance backorders]]&lt;0,
0,
TableTransactions[[#This Row],[Stock balance backorders]]
)</f>
        <v>35</v>
      </c>
      <c r="L350" s="8" t="str">
        <f>VLOOKUP(TableTransactions[[#This Row],[Material]],TableStockBalance[],
MATCH(TableStockBalance[[#Headers],[Supplier name]],TableStockBalance[#Headers],0),
0)</f>
        <v>Cabular AB</v>
      </c>
    </row>
    <row r="351" spans="1:12" x14ac:dyDescent="0.25">
      <c r="A351">
        <v>49040625</v>
      </c>
      <c r="B351">
        <v>10</v>
      </c>
      <c r="C351" t="s">
        <v>343</v>
      </c>
      <c r="D351" t="s">
        <v>39</v>
      </c>
      <c r="E351" t="s">
        <v>40</v>
      </c>
      <c r="F351" t="s">
        <v>317</v>
      </c>
      <c r="G351" s="1">
        <v>43494</v>
      </c>
      <c r="H351">
        <v>15</v>
      </c>
      <c r="I351" s="7">
        <f>IF(TableTransactions[[#This Row],[Order type]]=trackOrderType,
TableTransactions[[#This Row],[Transaction quantity]]*-1,
TableTransactions[[#This Row],[Transaction quantity]]
)</f>
        <v>-15</v>
      </c>
      <c r="J3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351" s="7">
        <f ca="1">IF(TableTransactions[[#This Row],[Stock balance backorders]]&lt;0,
0,
TableTransactions[[#This Row],[Stock balance backorders]]
)</f>
        <v>20</v>
      </c>
      <c r="L351" s="8" t="str">
        <f>VLOOKUP(TableTransactions[[#This Row],[Material]],TableStockBalance[],
MATCH(TableStockBalance[[#Headers],[Supplier name]],TableStockBalance[#Headers],0),
0)</f>
        <v>Cabular AB</v>
      </c>
    </row>
    <row r="352" spans="1:12" x14ac:dyDescent="0.25">
      <c r="A352">
        <v>49040632</v>
      </c>
      <c r="B352">
        <v>20</v>
      </c>
      <c r="C352" t="s">
        <v>343</v>
      </c>
      <c r="D352" t="s">
        <v>39</v>
      </c>
      <c r="E352" t="s">
        <v>40</v>
      </c>
      <c r="F352" t="s">
        <v>313</v>
      </c>
      <c r="G352" s="1">
        <v>43495</v>
      </c>
      <c r="H352">
        <v>1</v>
      </c>
      <c r="I352" s="7">
        <f>IF(TableTransactions[[#This Row],[Order type]]=trackOrderType,
TableTransactions[[#This Row],[Transaction quantity]]*-1,
TableTransactions[[#This Row],[Transaction quantity]]
)</f>
        <v>-1</v>
      </c>
      <c r="J3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352" s="7">
        <f ca="1">IF(TableTransactions[[#This Row],[Stock balance backorders]]&lt;0,
0,
TableTransactions[[#This Row],[Stock balance backorders]]
)</f>
        <v>19</v>
      </c>
      <c r="L352" s="8" t="str">
        <f>VLOOKUP(TableTransactions[[#This Row],[Material]],TableStockBalance[],
MATCH(TableStockBalance[[#Headers],[Supplier name]],TableStockBalance[#Headers],0),
0)</f>
        <v>Cabular AB</v>
      </c>
    </row>
    <row r="353" spans="1:12" x14ac:dyDescent="0.25">
      <c r="A353">
        <v>49040669</v>
      </c>
      <c r="B353">
        <v>10</v>
      </c>
      <c r="C353" t="s">
        <v>343</v>
      </c>
      <c r="D353" t="s">
        <v>39</v>
      </c>
      <c r="E353" t="s">
        <v>40</v>
      </c>
      <c r="F353" t="s">
        <v>316</v>
      </c>
      <c r="G353" s="1">
        <v>43497</v>
      </c>
      <c r="H353">
        <v>15</v>
      </c>
      <c r="I353" s="7">
        <f>IF(TableTransactions[[#This Row],[Order type]]=trackOrderType,
TableTransactions[[#This Row],[Transaction quantity]]*-1,
TableTransactions[[#This Row],[Transaction quantity]]
)</f>
        <v>-15</v>
      </c>
      <c r="J3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353" s="7">
        <f ca="1">IF(TableTransactions[[#This Row],[Stock balance backorders]]&lt;0,
0,
TableTransactions[[#This Row],[Stock balance backorders]]
)</f>
        <v>4</v>
      </c>
      <c r="L353" s="8" t="str">
        <f>VLOOKUP(TableTransactions[[#This Row],[Material]],TableStockBalance[],
MATCH(TableStockBalance[[#Headers],[Supplier name]],TableStockBalance[#Headers],0),
0)</f>
        <v>Cabular AB</v>
      </c>
    </row>
    <row r="354" spans="1:12" x14ac:dyDescent="0.25">
      <c r="A354" s="4">
        <v>45056856</v>
      </c>
      <c r="B354" s="4">
        <v>10</v>
      </c>
      <c r="C354" s="4" t="s">
        <v>344</v>
      </c>
      <c r="D354" s="4" t="s">
        <v>39</v>
      </c>
      <c r="E354" s="4" t="s">
        <v>40</v>
      </c>
      <c r="F354" s="4" t="s">
        <v>5</v>
      </c>
      <c r="G354" s="5">
        <v>43497</v>
      </c>
      <c r="H354" s="4">
        <v>170</v>
      </c>
      <c r="I354" s="7">
        <f>IF(TableTransactions[[#This Row],[Order type]]=trackOrderType,
TableTransactions[[#This Row],[Transaction quantity]]*-1,
TableTransactions[[#This Row],[Transaction quantity]]
)</f>
        <v>170</v>
      </c>
      <c r="J3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174</v>
      </c>
      <c r="K354" s="7">
        <f ca="1">IF(TableTransactions[[#This Row],[Stock balance backorders]]&lt;0,
0,
TableTransactions[[#This Row],[Stock balance backorders]]
)</f>
        <v>174</v>
      </c>
      <c r="L354" s="8" t="str">
        <f>VLOOKUP(TableTransactions[[#This Row],[Material]],TableStockBalance[],
MATCH(TableStockBalance[[#Headers],[Supplier name]],TableStockBalance[#Headers],0),
0)</f>
        <v>Cabular AB</v>
      </c>
    </row>
    <row r="355" spans="1:12" x14ac:dyDescent="0.25">
      <c r="A355">
        <v>49040773</v>
      </c>
      <c r="B355">
        <v>20</v>
      </c>
      <c r="C355" t="s">
        <v>343</v>
      </c>
      <c r="D355" t="s">
        <v>39</v>
      </c>
      <c r="E355" t="s">
        <v>40</v>
      </c>
      <c r="F355" t="s">
        <v>318</v>
      </c>
      <c r="G355" s="1">
        <v>43507</v>
      </c>
      <c r="H355">
        <v>1</v>
      </c>
      <c r="I355" s="7">
        <f>IF(TableTransactions[[#This Row],[Order type]]=trackOrderType,
TableTransactions[[#This Row],[Transaction quantity]]*-1,
TableTransactions[[#This Row],[Transaction quantity]]
)</f>
        <v>-1</v>
      </c>
      <c r="J3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173</v>
      </c>
      <c r="K355" s="7">
        <f ca="1">IF(TableTransactions[[#This Row],[Stock balance backorders]]&lt;0,
0,
TableTransactions[[#This Row],[Stock balance backorders]]
)</f>
        <v>173</v>
      </c>
      <c r="L355" s="8" t="str">
        <f>VLOOKUP(TableTransactions[[#This Row],[Material]],TableStockBalance[],
MATCH(TableStockBalance[[#Headers],[Supplier name]],TableStockBalance[#Headers],0),
0)</f>
        <v>Cabular AB</v>
      </c>
    </row>
    <row r="356" spans="1:12" x14ac:dyDescent="0.25">
      <c r="A356">
        <v>49040864</v>
      </c>
      <c r="B356">
        <v>20</v>
      </c>
      <c r="C356" t="s">
        <v>343</v>
      </c>
      <c r="D356" t="s">
        <v>39</v>
      </c>
      <c r="E356" t="s">
        <v>40</v>
      </c>
      <c r="F356" t="s">
        <v>313</v>
      </c>
      <c r="G356" s="1">
        <v>43516</v>
      </c>
      <c r="H356">
        <v>17</v>
      </c>
      <c r="I356" s="7">
        <f>IF(TableTransactions[[#This Row],[Order type]]=trackOrderType,
TableTransactions[[#This Row],[Transaction quantity]]*-1,
TableTransactions[[#This Row],[Transaction quantity]]
)</f>
        <v>-17</v>
      </c>
      <c r="J3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156</v>
      </c>
      <c r="K356" s="7">
        <f ca="1">IF(TableTransactions[[#This Row],[Stock balance backorders]]&lt;0,
0,
TableTransactions[[#This Row],[Stock balance backorders]]
)</f>
        <v>156</v>
      </c>
      <c r="L356" s="8" t="str">
        <f>VLOOKUP(TableTransactions[[#This Row],[Material]],TableStockBalance[],
MATCH(TableStockBalance[[#Headers],[Supplier name]],TableStockBalance[#Headers],0),
0)</f>
        <v>Cabular AB</v>
      </c>
    </row>
    <row r="357" spans="1:12" x14ac:dyDescent="0.25">
      <c r="A357">
        <v>49040945</v>
      </c>
      <c r="B357">
        <v>20</v>
      </c>
      <c r="C357" t="s">
        <v>343</v>
      </c>
      <c r="D357" t="s">
        <v>39</v>
      </c>
      <c r="E357" t="s">
        <v>40</v>
      </c>
      <c r="F357" t="s">
        <v>316</v>
      </c>
      <c r="G357" s="1">
        <v>43523</v>
      </c>
      <c r="H357">
        <v>3</v>
      </c>
      <c r="I357" s="7">
        <f>IF(TableTransactions[[#This Row],[Order type]]=trackOrderType,
TableTransactions[[#This Row],[Transaction quantity]]*-1,
TableTransactions[[#This Row],[Transaction quantity]]
)</f>
        <v>-3</v>
      </c>
      <c r="J3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153</v>
      </c>
      <c r="K357" s="7">
        <f ca="1">IF(TableTransactions[[#This Row],[Stock balance backorders]]&lt;0,
0,
TableTransactions[[#This Row],[Stock balance backorders]]
)</f>
        <v>153</v>
      </c>
      <c r="L357" s="8" t="str">
        <f>VLOOKUP(TableTransactions[[#This Row],[Material]],TableStockBalance[],
MATCH(TableStockBalance[[#Headers],[Supplier name]],TableStockBalance[#Headers],0),
0)</f>
        <v>Cabular AB</v>
      </c>
    </row>
    <row r="358" spans="1:12" x14ac:dyDescent="0.25">
      <c r="A358">
        <v>49041071</v>
      </c>
      <c r="B358">
        <v>10</v>
      </c>
      <c r="C358" t="s">
        <v>343</v>
      </c>
      <c r="D358" t="s">
        <v>39</v>
      </c>
      <c r="E358" t="s">
        <v>40</v>
      </c>
      <c r="F358" t="s">
        <v>318</v>
      </c>
      <c r="G358" s="1">
        <v>43532</v>
      </c>
      <c r="H358">
        <v>20</v>
      </c>
      <c r="I358" s="7">
        <f>IF(TableTransactions[[#This Row],[Order type]]=trackOrderType,
TableTransactions[[#This Row],[Transaction quantity]]*-1,
TableTransactions[[#This Row],[Transaction quantity]]
)</f>
        <v>-20</v>
      </c>
      <c r="J3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133</v>
      </c>
      <c r="K358" s="7">
        <f ca="1">IF(TableTransactions[[#This Row],[Stock balance backorders]]&lt;0,
0,
TableTransactions[[#This Row],[Stock balance backorders]]
)</f>
        <v>133</v>
      </c>
      <c r="L358" s="8" t="str">
        <f>VLOOKUP(TableTransactions[[#This Row],[Material]],TableStockBalance[],
MATCH(TableStockBalance[[#Headers],[Supplier name]],TableStockBalance[#Headers],0),
0)</f>
        <v>Cabular AB</v>
      </c>
    </row>
    <row r="359" spans="1:12" x14ac:dyDescent="0.25">
      <c r="A359">
        <v>49041075</v>
      </c>
      <c r="B359">
        <v>10</v>
      </c>
      <c r="C359" t="s">
        <v>343</v>
      </c>
      <c r="D359" t="s">
        <v>39</v>
      </c>
      <c r="E359" t="s">
        <v>40</v>
      </c>
      <c r="F359" t="s">
        <v>323</v>
      </c>
      <c r="G359" s="1">
        <v>43532</v>
      </c>
      <c r="H359">
        <v>17</v>
      </c>
      <c r="I359" s="7">
        <f>IF(TableTransactions[[#This Row],[Order type]]=trackOrderType,
TableTransactions[[#This Row],[Transaction quantity]]*-1,
TableTransactions[[#This Row],[Transaction quantity]]
)</f>
        <v>-17</v>
      </c>
      <c r="J3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116</v>
      </c>
      <c r="K359" s="7">
        <f ca="1">IF(TableTransactions[[#This Row],[Stock balance backorders]]&lt;0,
0,
TableTransactions[[#This Row],[Stock balance backorders]]
)</f>
        <v>116</v>
      </c>
      <c r="L359" s="8" t="str">
        <f>VLOOKUP(TableTransactions[[#This Row],[Material]],TableStockBalance[],
MATCH(TableStockBalance[[#Headers],[Supplier name]],TableStockBalance[#Headers],0),
0)</f>
        <v>Cabular AB</v>
      </c>
    </row>
    <row r="360" spans="1:12" x14ac:dyDescent="0.25">
      <c r="A360">
        <v>49041076</v>
      </c>
      <c r="B360">
        <v>20</v>
      </c>
      <c r="C360" t="s">
        <v>343</v>
      </c>
      <c r="D360" t="s">
        <v>39</v>
      </c>
      <c r="E360" t="s">
        <v>40</v>
      </c>
      <c r="F360" t="s">
        <v>315</v>
      </c>
      <c r="G360" s="1">
        <v>43532</v>
      </c>
      <c r="H360">
        <v>4</v>
      </c>
      <c r="I360" s="7">
        <f>IF(TableTransactions[[#This Row],[Order type]]=trackOrderType,
TableTransactions[[#This Row],[Transaction quantity]]*-1,
TableTransactions[[#This Row],[Transaction quantity]]
)</f>
        <v>-4</v>
      </c>
      <c r="J3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112</v>
      </c>
      <c r="K360" s="7">
        <f ca="1">IF(TableTransactions[[#This Row],[Stock balance backorders]]&lt;0,
0,
TableTransactions[[#This Row],[Stock balance backorders]]
)</f>
        <v>112</v>
      </c>
      <c r="L360" s="8" t="str">
        <f>VLOOKUP(TableTransactions[[#This Row],[Material]],TableStockBalance[],
MATCH(TableStockBalance[[#Headers],[Supplier name]],TableStockBalance[#Headers],0),
0)</f>
        <v>Cabular AB</v>
      </c>
    </row>
    <row r="361" spans="1:12" x14ac:dyDescent="0.25">
      <c r="A361">
        <v>49041104</v>
      </c>
      <c r="B361">
        <v>10</v>
      </c>
      <c r="C361" t="s">
        <v>343</v>
      </c>
      <c r="D361" t="s">
        <v>39</v>
      </c>
      <c r="E361" t="s">
        <v>40</v>
      </c>
      <c r="F361" t="s">
        <v>318</v>
      </c>
      <c r="G361" s="1">
        <v>43536</v>
      </c>
      <c r="H361">
        <v>11</v>
      </c>
      <c r="I361" s="7">
        <f>IF(TableTransactions[[#This Row],[Order type]]=trackOrderType,
TableTransactions[[#This Row],[Transaction quantity]]*-1,
TableTransactions[[#This Row],[Transaction quantity]]
)</f>
        <v>-11</v>
      </c>
      <c r="J3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101</v>
      </c>
      <c r="K361" s="7">
        <f ca="1">IF(TableTransactions[[#This Row],[Stock balance backorders]]&lt;0,
0,
TableTransactions[[#This Row],[Stock balance backorders]]
)</f>
        <v>101</v>
      </c>
      <c r="L361" s="8" t="str">
        <f>VLOOKUP(TableTransactions[[#This Row],[Material]],TableStockBalance[],
MATCH(TableStockBalance[[#Headers],[Supplier name]],TableStockBalance[#Headers],0),
0)</f>
        <v>Cabular AB</v>
      </c>
    </row>
    <row r="362" spans="1:12" x14ac:dyDescent="0.25">
      <c r="A362">
        <v>49041189</v>
      </c>
      <c r="B362">
        <v>10</v>
      </c>
      <c r="C362" t="s">
        <v>343</v>
      </c>
      <c r="D362" t="s">
        <v>39</v>
      </c>
      <c r="E362" t="s">
        <v>40</v>
      </c>
      <c r="F362" t="s">
        <v>313</v>
      </c>
      <c r="G362" s="1">
        <v>43544</v>
      </c>
      <c r="H362">
        <v>16</v>
      </c>
      <c r="I362" s="7">
        <f>IF(TableTransactions[[#This Row],[Order type]]=trackOrderType,
TableTransactions[[#This Row],[Transaction quantity]]*-1,
TableTransactions[[#This Row],[Transaction quantity]]
)</f>
        <v>-16</v>
      </c>
      <c r="J3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</v>
      </c>
      <c r="K362" s="7">
        <f ca="1">IF(TableTransactions[[#This Row],[Stock balance backorders]]&lt;0,
0,
TableTransactions[[#This Row],[Stock balance backorders]]
)</f>
        <v>85</v>
      </c>
      <c r="L362" s="8" t="str">
        <f>VLOOKUP(TableTransactions[[#This Row],[Material]],TableStockBalance[],
MATCH(TableStockBalance[[#Headers],[Supplier name]],TableStockBalance[#Headers],0),
0)</f>
        <v>Cabular AB</v>
      </c>
    </row>
    <row r="363" spans="1:12" x14ac:dyDescent="0.25">
      <c r="A363">
        <v>49041295</v>
      </c>
      <c r="B363">
        <v>10</v>
      </c>
      <c r="C363" t="s">
        <v>343</v>
      </c>
      <c r="D363" t="s">
        <v>39</v>
      </c>
      <c r="E363" t="s">
        <v>40</v>
      </c>
      <c r="F363" t="s">
        <v>317</v>
      </c>
      <c r="G363" s="1">
        <v>43552</v>
      </c>
      <c r="H363">
        <v>1</v>
      </c>
      <c r="I363" s="7">
        <f>IF(TableTransactions[[#This Row],[Order type]]=trackOrderType,
TableTransactions[[#This Row],[Transaction quantity]]*-1,
TableTransactions[[#This Row],[Transaction quantity]]
)</f>
        <v>-1</v>
      </c>
      <c r="J3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</v>
      </c>
      <c r="K363" s="7">
        <f ca="1">IF(TableTransactions[[#This Row],[Stock balance backorders]]&lt;0,
0,
TableTransactions[[#This Row],[Stock balance backorders]]
)</f>
        <v>84</v>
      </c>
      <c r="L363" s="8" t="str">
        <f>VLOOKUP(TableTransactions[[#This Row],[Material]],TableStockBalance[],
MATCH(TableStockBalance[[#Headers],[Supplier name]],TableStockBalance[#Headers],0),
0)</f>
        <v>Cabular AB</v>
      </c>
    </row>
    <row r="364" spans="1:12" x14ac:dyDescent="0.25">
      <c r="A364">
        <v>49041394</v>
      </c>
      <c r="B364">
        <v>20</v>
      </c>
      <c r="C364" t="s">
        <v>343</v>
      </c>
      <c r="D364" t="s">
        <v>39</v>
      </c>
      <c r="E364" t="s">
        <v>40</v>
      </c>
      <c r="F364" t="s">
        <v>317</v>
      </c>
      <c r="G364" s="1">
        <v>43560</v>
      </c>
      <c r="H364">
        <v>16</v>
      </c>
      <c r="I364" s="7">
        <f>IF(TableTransactions[[#This Row],[Order type]]=trackOrderType,
TableTransactions[[#This Row],[Transaction quantity]]*-1,
TableTransactions[[#This Row],[Transaction quantity]]
)</f>
        <v>-16</v>
      </c>
      <c r="J3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</v>
      </c>
      <c r="K364" s="7">
        <f ca="1">IF(TableTransactions[[#This Row],[Stock balance backorders]]&lt;0,
0,
TableTransactions[[#This Row],[Stock balance backorders]]
)</f>
        <v>68</v>
      </c>
      <c r="L364" s="8" t="str">
        <f>VLOOKUP(TableTransactions[[#This Row],[Material]],TableStockBalance[],
MATCH(TableStockBalance[[#Headers],[Supplier name]],TableStockBalance[#Headers],0),
0)</f>
        <v>Cabular AB</v>
      </c>
    </row>
    <row r="365" spans="1:12" x14ac:dyDescent="0.25">
      <c r="A365">
        <v>49041507</v>
      </c>
      <c r="B365">
        <v>20</v>
      </c>
      <c r="C365" t="s">
        <v>343</v>
      </c>
      <c r="D365" t="s">
        <v>39</v>
      </c>
      <c r="E365" t="s">
        <v>40</v>
      </c>
      <c r="F365" t="s">
        <v>317</v>
      </c>
      <c r="G365" s="1">
        <v>43571</v>
      </c>
      <c r="H365">
        <v>18</v>
      </c>
      <c r="I365" s="7">
        <f>IF(TableTransactions[[#This Row],[Order type]]=trackOrderType,
TableTransactions[[#This Row],[Transaction quantity]]*-1,
TableTransactions[[#This Row],[Transaction quantity]]
)</f>
        <v>-18</v>
      </c>
      <c r="J3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</v>
      </c>
      <c r="K365" s="7">
        <f ca="1">IF(TableTransactions[[#This Row],[Stock balance backorders]]&lt;0,
0,
TableTransactions[[#This Row],[Stock balance backorders]]
)</f>
        <v>50</v>
      </c>
      <c r="L365" s="8" t="str">
        <f>VLOOKUP(TableTransactions[[#This Row],[Material]],TableStockBalance[],
MATCH(TableStockBalance[[#Headers],[Supplier name]],TableStockBalance[#Headers],0),
0)</f>
        <v>Cabular AB</v>
      </c>
    </row>
    <row r="366" spans="1:12" x14ac:dyDescent="0.25">
      <c r="A366">
        <v>49041554</v>
      </c>
      <c r="B366">
        <v>20</v>
      </c>
      <c r="C366" t="s">
        <v>343</v>
      </c>
      <c r="D366" t="s">
        <v>39</v>
      </c>
      <c r="E366" t="s">
        <v>40</v>
      </c>
      <c r="F366" t="s">
        <v>316</v>
      </c>
      <c r="G366" s="1">
        <v>43578</v>
      </c>
      <c r="H366">
        <v>2</v>
      </c>
      <c r="I366" s="7">
        <f>IF(TableTransactions[[#This Row],[Order type]]=trackOrderType,
TableTransactions[[#This Row],[Transaction quantity]]*-1,
TableTransactions[[#This Row],[Transaction quantity]]
)</f>
        <v>-2</v>
      </c>
      <c r="J3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</v>
      </c>
      <c r="K366" s="7">
        <f ca="1">IF(TableTransactions[[#This Row],[Stock balance backorders]]&lt;0,
0,
TableTransactions[[#This Row],[Stock balance backorders]]
)</f>
        <v>48</v>
      </c>
      <c r="L366" s="8" t="str">
        <f>VLOOKUP(TableTransactions[[#This Row],[Material]],TableStockBalance[],
MATCH(TableStockBalance[[#Headers],[Supplier name]],TableStockBalance[#Headers],0),
0)</f>
        <v>Cabular AB</v>
      </c>
    </row>
    <row r="367" spans="1:12" x14ac:dyDescent="0.25">
      <c r="A367">
        <v>49041613</v>
      </c>
      <c r="B367">
        <v>40</v>
      </c>
      <c r="C367" t="s">
        <v>343</v>
      </c>
      <c r="D367" t="s">
        <v>39</v>
      </c>
      <c r="E367" t="s">
        <v>40</v>
      </c>
      <c r="F367" t="s">
        <v>313</v>
      </c>
      <c r="G367" s="1">
        <v>43584</v>
      </c>
      <c r="H367">
        <v>15</v>
      </c>
      <c r="I367" s="7">
        <f>IF(TableTransactions[[#This Row],[Order type]]=trackOrderType,
TableTransactions[[#This Row],[Transaction quantity]]*-1,
TableTransactions[[#This Row],[Transaction quantity]]
)</f>
        <v>-15</v>
      </c>
      <c r="J3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</v>
      </c>
      <c r="K367" s="7">
        <f ca="1">IF(TableTransactions[[#This Row],[Stock balance backorders]]&lt;0,
0,
TableTransactions[[#This Row],[Stock balance backorders]]
)</f>
        <v>33</v>
      </c>
      <c r="L367" s="8" t="str">
        <f>VLOOKUP(TableTransactions[[#This Row],[Material]],TableStockBalance[],
MATCH(TableStockBalance[[#Headers],[Supplier name]],TableStockBalance[#Headers],0),
0)</f>
        <v>Cabular AB</v>
      </c>
    </row>
    <row r="368" spans="1:12" x14ac:dyDescent="0.25">
      <c r="A368">
        <v>49041625</v>
      </c>
      <c r="B368">
        <v>10</v>
      </c>
      <c r="C368" t="s">
        <v>343</v>
      </c>
      <c r="D368" t="s">
        <v>39</v>
      </c>
      <c r="E368" t="s">
        <v>40</v>
      </c>
      <c r="F368" t="s">
        <v>335</v>
      </c>
      <c r="G368" s="1">
        <v>43584</v>
      </c>
      <c r="H368">
        <v>6</v>
      </c>
      <c r="I368" s="7">
        <f>IF(TableTransactions[[#This Row],[Order type]]=trackOrderType,
TableTransactions[[#This Row],[Transaction quantity]]*-1,
TableTransactions[[#This Row],[Transaction quantity]]
)</f>
        <v>-6</v>
      </c>
      <c r="J3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368" s="7">
        <f ca="1">IF(TableTransactions[[#This Row],[Stock balance backorders]]&lt;0,
0,
TableTransactions[[#This Row],[Stock balance backorders]]
)</f>
        <v>27</v>
      </c>
      <c r="L368" s="8" t="str">
        <f>VLOOKUP(TableTransactions[[#This Row],[Material]],TableStockBalance[],
MATCH(TableStockBalance[[#Headers],[Supplier name]],TableStockBalance[#Headers],0),
0)</f>
        <v>Cabular AB</v>
      </c>
    </row>
    <row r="369" spans="1:12" x14ac:dyDescent="0.25">
      <c r="A369">
        <v>49041639</v>
      </c>
      <c r="B369">
        <v>10</v>
      </c>
      <c r="C369" t="s">
        <v>343</v>
      </c>
      <c r="D369" t="s">
        <v>39</v>
      </c>
      <c r="E369" t="s">
        <v>40</v>
      </c>
      <c r="F369" t="s">
        <v>317</v>
      </c>
      <c r="G369" s="1">
        <v>43585</v>
      </c>
      <c r="H369">
        <v>3</v>
      </c>
      <c r="I369" s="7">
        <f>IF(TableTransactions[[#This Row],[Order type]]=trackOrderType,
TableTransactions[[#This Row],[Transaction quantity]]*-1,
TableTransactions[[#This Row],[Transaction quantity]]
)</f>
        <v>-3</v>
      </c>
      <c r="J3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369" s="7">
        <f ca="1">IF(TableTransactions[[#This Row],[Stock balance backorders]]&lt;0,
0,
TableTransactions[[#This Row],[Stock balance backorders]]
)</f>
        <v>24</v>
      </c>
      <c r="L369" s="8" t="str">
        <f>VLOOKUP(TableTransactions[[#This Row],[Material]],TableStockBalance[],
MATCH(TableStockBalance[[#Headers],[Supplier name]],TableStockBalance[#Headers],0),
0)</f>
        <v>Cabular AB</v>
      </c>
    </row>
    <row r="370" spans="1:12" x14ac:dyDescent="0.25">
      <c r="A370">
        <v>49041656</v>
      </c>
      <c r="B370">
        <v>10</v>
      </c>
      <c r="C370" t="s">
        <v>343</v>
      </c>
      <c r="D370" t="s">
        <v>39</v>
      </c>
      <c r="E370" t="s">
        <v>40</v>
      </c>
      <c r="F370" t="s">
        <v>317</v>
      </c>
      <c r="G370" s="1">
        <v>43587</v>
      </c>
      <c r="H370">
        <v>15</v>
      </c>
      <c r="I370" s="7">
        <f>IF(TableTransactions[[#This Row],[Order type]]=trackOrderType,
TableTransactions[[#This Row],[Transaction quantity]]*-1,
TableTransactions[[#This Row],[Transaction quantity]]
)</f>
        <v>-15</v>
      </c>
      <c r="J3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370" s="7">
        <f ca="1">IF(TableTransactions[[#This Row],[Stock balance backorders]]&lt;0,
0,
TableTransactions[[#This Row],[Stock balance backorders]]
)</f>
        <v>9</v>
      </c>
      <c r="L370" s="8" t="str">
        <f>VLOOKUP(TableTransactions[[#This Row],[Material]],TableStockBalance[],
MATCH(TableStockBalance[[#Headers],[Supplier name]],TableStockBalance[#Headers],0),
0)</f>
        <v>Cabular AB</v>
      </c>
    </row>
    <row r="371" spans="1:12" x14ac:dyDescent="0.25">
      <c r="A371">
        <v>49041730</v>
      </c>
      <c r="B371">
        <v>10</v>
      </c>
      <c r="C371" t="s">
        <v>343</v>
      </c>
      <c r="D371" t="s">
        <v>39</v>
      </c>
      <c r="E371" t="s">
        <v>40</v>
      </c>
      <c r="F371" t="s">
        <v>322</v>
      </c>
      <c r="G371" s="1">
        <v>43593</v>
      </c>
      <c r="H371">
        <v>3</v>
      </c>
      <c r="I371" s="7">
        <f>IF(TableTransactions[[#This Row],[Order type]]=trackOrderType,
TableTransactions[[#This Row],[Transaction quantity]]*-1,
TableTransactions[[#This Row],[Transaction quantity]]
)</f>
        <v>-3</v>
      </c>
      <c r="J3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371" s="7">
        <f ca="1">IF(TableTransactions[[#This Row],[Stock balance backorders]]&lt;0,
0,
TableTransactions[[#This Row],[Stock balance backorders]]
)</f>
        <v>6</v>
      </c>
      <c r="L371" s="8" t="str">
        <f>VLOOKUP(TableTransactions[[#This Row],[Material]],TableStockBalance[],
MATCH(TableStockBalance[[#Headers],[Supplier name]],TableStockBalance[#Headers],0),
0)</f>
        <v>Cabular AB</v>
      </c>
    </row>
    <row r="372" spans="1:12" x14ac:dyDescent="0.25">
      <c r="A372" s="4">
        <v>45057089</v>
      </c>
      <c r="B372" s="4">
        <v>10</v>
      </c>
      <c r="C372" s="4" t="s">
        <v>344</v>
      </c>
      <c r="D372" s="4" t="s">
        <v>39</v>
      </c>
      <c r="E372" s="4" t="s">
        <v>40</v>
      </c>
      <c r="F372" s="4" t="s">
        <v>5</v>
      </c>
      <c r="G372" s="5">
        <v>43595</v>
      </c>
      <c r="H372" s="4">
        <v>170</v>
      </c>
      <c r="I372" s="7">
        <f>IF(TableTransactions[[#This Row],[Order type]]=trackOrderType,
TableTransactions[[#This Row],[Transaction quantity]]*-1,
TableTransactions[[#This Row],[Transaction quantity]]
)</f>
        <v>170</v>
      </c>
      <c r="J3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176</v>
      </c>
      <c r="K372" s="7">
        <f ca="1">IF(TableTransactions[[#This Row],[Stock balance backorders]]&lt;0,
0,
TableTransactions[[#This Row],[Stock balance backorders]]
)</f>
        <v>176</v>
      </c>
      <c r="L372" s="8" t="str">
        <f>VLOOKUP(TableTransactions[[#This Row],[Material]],TableStockBalance[],
MATCH(TableStockBalance[[#Headers],[Supplier name]],TableStockBalance[#Headers],0),
0)</f>
        <v>Cabular AB</v>
      </c>
    </row>
    <row r="373" spans="1:12" x14ac:dyDescent="0.25">
      <c r="A373">
        <v>49041853</v>
      </c>
      <c r="B373">
        <v>10</v>
      </c>
      <c r="C373" t="s">
        <v>343</v>
      </c>
      <c r="D373" t="s">
        <v>39</v>
      </c>
      <c r="E373" t="s">
        <v>40</v>
      </c>
      <c r="F373" t="s">
        <v>313</v>
      </c>
      <c r="G373" s="1">
        <v>43606</v>
      </c>
      <c r="H373">
        <v>1</v>
      </c>
      <c r="I373" s="7">
        <f>IF(TableTransactions[[#This Row],[Order type]]=trackOrderType,
TableTransactions[[#This Row],[Transaction quantity]]*-1,
TableTransactions[[#This Row],[Transaction quantity]]
)</f>
        <v>-1</v>
      </c>
      <c r="J3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175</v>
      </c>
      <c r="K373" s="7">
        <f ca="1">IF(TableTransactions[[#This Row],[Stock balance backorders]]&lt;0,
0,
TableTransactions[[#This Row],[Stock balance backorders]]
)</f>
        <v>175</v>
      </c>
      <c r="L373" s="8" t="str">
        <f>VLOOKUP(TableTransactions[[#This Row],[Material]],TableStockBalance[],
MATCH(TableStockBalance[[#Headers],[Supplier name]],TableStockBalance[#Headers],0),
0)</f>
        <v>Cabular AB</v>
      </c>
    </row>
    <row r="374" spans="1:12" x14ac:dyDescent="0.25">
      <c r="A374">
        <v>49041898</v>
      </c>
      <c r="B374">
        <v>10</v>
      </c>
      <c r="C374" t="s">
        <v>343</v>
      </c>
      <c r="D374" t="s">
        <v>39</v>
      </c>
      <c r="E374" t="s">
        <v>40</v>
      </c>
      <c r="F374" t="s">
        <v>318</v>
      </c>
      <c r="G374" s="1">
        <v>43608</v>
      </c>
      <c r="H374">
        <v>3</v>
      </c>
      <c r="I374" s="7">
        <f>IF(TableTransactions[[#This Row],[Order type]]=trackOrderType,
TableTransactions[[#This Row],[Transaction quantity]]*-1,
TableTransactions[[#This Row],[Transaction quantity]]
)</f>
        <v>-3</v>
      </c>
      <c r="J3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172</v>
      </c>
      <c r="K374" s="7">
        <f ca="1">IF(TableTransactions[[#This Row],[Stock balance backorders]]&lt;0,
0,
TableTransactions[[#This Row],[Stock balance backorders]]
)</f>
        <v>172</v>
      </c>
      <c r="L374" s="8" t="str">
        <f>VLOOKUP(TableTransactions[[#This Row],[Material]],TableStockBalance[],
MATCH(TableStockBalance[[#Headers],[Supplier name]],TableStockBalance[#Headers],0),
0)</f>
        <v>Cabular AB</v>
      </c>
    </row>
    <row r="375" spans="1:12" x14ac:dyDescent="0.25">
      <c r="A375">
        <v>49041918</v>
      </c>
      <c r="B375">
        <v>10</v>
      </c>
      <c r="C375" t="s">
        <v>343</v>
      </c>
      <c r="D375" t="s">
        <v>39</v>
      </c>
      <c r="E375" t="s">
        <v>40</v>
      </c>
      <c r="F375" t="s">
        <v>318</v>
      </c>
      <c r="G375" s="1">
        <v>43609</v>
      </c>
      <c r="H375">
        <v>10</v>
      </c>
      <c r="I375" s="7">
        <f>IF(TableTransactions[[#This Row],[Order type]]=trackOrderType,
TableTransactions[[#This Row],[Transaction quantity]]*-1,
TableTransactions[[#This Row],[Transaction quantity]]
)</f>
        <v>-10</v>
      </c>
      <c r="J3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162</v>
      </c>
      <c r="K375" s="7">
        <f ca="1">IF(TableTransactions[[#This Row],[Stock balance backorders]]&lt;0,
0,
TableTransactions[[#This Row],[Stock balance backorders]]
)</f>
        <v>162</v>
      </c>
      <c r="L375" s="8" t="str">
        <f>VLOOKUP(TableTransactions[[#This Row],[Material]],TableStockBalance[],
MATCH(TableStockBalance[[#Headers],[Supplier name]],TableStockBalance[#Headers],0),
0)</f>
        <v>Cabular AB</v>
      </c>
    </row>
    <row r="376" spans="1:12" x14ac:dyDescent="0.25">
      <c r="A376">
        <v>49041928</v>
      </c>
      <c r="B376">
        <v>10</v>
      </c>
      <c r="C376" t="s">
        <v>343</v>
      </c>
      <c r="D376" t="s">
        <v>39</v>
      </c>
      <c r="E376" t="s">
        <v>40</v>
      </c>
      <c r="F376" t="s">
        <v>316</v>
      </c>
      <c r="G376" s="1">
        <v>43612</v>
      </c>
      <c r="H376">
        <v>18</v>
      </c>
      <c r="I376" s="7">
        <f>IF(TableTransactions[[#This Row],[Order type]]=trackOrderType,
TableTransactions[[#This Row],[Transaction quantity]]*-1,
TableTransactions[[#This Row],[Transaction quantity]]
)</f>
        <v>-18</v>
      </c>
      <c r="J3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144</v>
      </c>
      <c r="K376" s="7">
        <f ca="1">IF(TableTransactions[[#This Row],[Stock balance backorders]]&lt;0,
0,
TableTransactions[[#This Row],[Stock balance backorders]]
)</f>
        <v>144</v>
      </c>
      <c r="L376" s="8" t="str">
        <f>VLOOKUP(TableTransactions[[#This Row],[Material]],TableStockBalance[],
MATCH(TableStockBalance[[#Headers],[Supplier name]],TableStockBalance[#Headers],0),
0)</f>
        <v>Cabular AB</v>
      </c>
    </row>
    <row r="377" spans="1:12" x14ac:dyDescent="0.25">
      <c r="A377">
        <v>49041980</v>
      </c>
      <c r="B377">
        <v>20</v>
      </c>
      <c r="C377" t="s">
        <v>343</v>
      </c>
      <c r="D377" t="s">
        <v>39</v>
      </c>
      <c r="E377" t="s">
        <v>40</v>
      </c>
      <c r="F377" t="s">
        <v>313</v>
      </c>
      <c r="G377" s="1">
        <v>43619</v>
      </c>
      <c r="H377">
        <v>10</v>
      </c>
      <c r="I377" s="7">
        <f>IF(TableTransactions[[#This Row],[Order type]]=trackOrderType,
TableTransactions[[#This Row],[Transaction quantity]]*-1,
TableTransactions[[#This Row],[Transaction quantity]]
)</f>
        <v>-10</v>
      </c>
      <c r="J3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134</v>
      </c>
      <c r="K377" s="7">
        <f ca="1">IF(TableTransactions[[#This Row],[Stock balance backorders]]&lt;0,
0,
TableTransactions[[#This Row],[Stock balance backorders]]
)</f>
        <v>134</v>
      </c>
      <c r="L377" s="8" t="str">
        <f>VLOOKUP(TableTransactions[[#This Row],[Material]],TableStockBalance[],
MATCH(TableStockBalance[[#Headers],[Supplier name]],TableStockBalance[#Headers],0),
0)</f>
        <v>Cabular AB</v>
      </c>
    </row>
    <row r="378" spans="1:12" x14ac:dyDescent="0.25">
      <c r="A378">
        <v>49042157</v>
      </c>
      <c r="B378">
        <v>10</v>
      </c>
      <c r="C378" t="s">
        <v>343</v>
      </c>
      <c r="D378" t="s">
        <v>39</v>
      </c>
      <c r="E378" t="s">
        <v>40</v>
      </c>
      <c r="F378" t="s">
        <v>313</v>
      </c>
      <c r="G378" s="1">
        <v>43634</v>
      </c>
      <c r="H378">
        <v>11</v>
      </c>
      <c r="I378" s="7">
        <f>IF(TableTransactions[[#This Row],[Order type]]=trackOrderType,
TableTransactions[[#This Row],[Transaction quantity]]*-1,
TableTransactions[[#This Row],[Transaction quantity]]
)</f>
        <v>-11</v>
      </c>
      <c r="J3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123</v>
      </c>
      <c r="K378" s="7">
        <f ca="1">IF(TableTransactions[[#This Row],[Stock balance backorders]]&lt;0,
0,
TableTransactions[[#This Row],[Stock balance backorders]]
)</f>
        <v>123</v>
      </c>
      <c r="L378" s="8" t="str">
        <f>VLOOKUP(TableTransactions[[#This Row],[Material]],TableStockBalance[],
MATCH(TableStockBalance[[#Headers],[Supplier name]],TableStockBalance[#Headers],0),
0)</f>
        <v>Cabular AB</v>
      </c>
    </row>
    <row r="379" spans="1:12" x14ac:dyDescent="0.25">
      <c r="A379">
        <v>49042189</v>
      </c>
      <c r="B379">
        <v>10</v>
      </c>
      <c r="C379" t="s">
        <v>343</v>
      </c>
      <c r="D379" t="s">
        <v>39</v>
      </c>
      <c r="E379" t="s">
        <v>40</v>
      </c>
      <c r="F379" t="s">
        <v>317</v>
      </c>
      <c r="G379" s="1">
        <v>43636</v>
      </c>
      <c r="H379">
        <v>5</v>
      </c>
      <c r="I379" s="7">
        <f>IF(TableTransactions[[#This Row],[Order type]]=trackOrderType,
TableTransactions[[#This Row],[Transaction quantity]]*-1,
TableTransactions[[#This Row],[Transaction quantity]]
)</f>
        <v>-5</v>
      </c>
      <c r="J3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118</v>
      </c>
      <c r="K379" s="7">
        <f ca="1">IF(TableTransactions[[#This Row],[Stock balance backorders]]&lt;0,
0,
TableTransactions[[#This Row],[Stock balance backorders]]
)</f>
        <v>118</v>
      </c>
      <c r="L379" s="8" t="str">
        <f>VLOOKUP(TableTransactions[[#This Row],[Material]],TableStockBalance[],
MATCH(TableStockBalance[[#Headers],[Supplier name]],TableStockBalance[#Headers],0),
0)</f>
        <v>Cabular AB</v>
      </c>
    </row>
    <row r="380" spans="1:12" x14ac:dyDescent="0.25">
      <c r="A380">
        <v>49042206</v>
      </c>
      <c r="B380">
        <v>30</v>
      </c>
      <c r="C380" t="s">
        <v>343</v>
      </c>
      <c r="D380" t="s">
        <v>39</v>
      </c>
      <c r="E380" t="s">
        <v>40</v>
      </c>
      <c r="F380" t="s">
        <v>317</v>
      </c>
      <c r="G380" s="1">
        <v>43637</v>
      </c>
      <c r="H380">
        <v>7</v>
      </c>
      <c r="I380" s="7">
        <f>IF(TableTransactions[[#This Row],[Order type]]=trackOrderType,
TableTransactions[[#This Row],[Transaction quantity]]*-1,
TableTransactions[[#This Row],[Transaction quantity]]
)</f>
        <v>-7</v>
      </c>
      <c r="J3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111</v>
      </c>
      <c r="K380" s="7">
        <f ca="1">IF(TableTransactions[[#This Row],[Stock balance backorders]]&lt;0,
0,
TableTransactions[[#This Row],[Stock balance backorders]]
)</f>
        <v>111</v>
      </c>
      <c r="L380" s="8" t="str">
        <f>VLOOKUP(TableTransactions[[#This Row],[Material]],TableStockBalance[],
MATCH(TableStockBalance[[#Headers],[Supplier name]],TableStockBalance[#Headers],0),
0)</f>
        <v>Cabular AB</v>
      </c>
    </row>
    <row r="381" spans="1:12" x14ac:dyDescent="0.25">
      <c r="A381">
        <v>49042206</v>
      </c>
      <c r="B381">
        <v>40</v>
      </c>
      <c r="C381" t="s">
        <v>343</v>
      </c>
      <c r="D381" t="s">
        <v>39</v>
      </c>
      <c r="E381" t="s">
        <v>40</v>
      </c>
      <c r="F381" t="s">
        <v>317</v>
      </c>
      <c r="G381" s="1">
        <v>43637</v>
      </c>
      <c r="H381">
        <v>13</v>
      </c>
      <c r="I381" s="7">
        <f>IF(TableTransactions[[#This Row],[Order type]]=trackOrderType,
TableTransactions[[#This Row],[Transaction quantity]]*-1,
TableTransactions[[#This Row],[Transaction quantity]]
)</f>
        <v>-13</v>
      </c>
      <c r="J3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98</v>
      </c>
      <c r="K381" s="7">
        <f ca="1">IF(TableTransactions[[#This Row],[Stock balance backorders]]&lt;0,
0,
TableTransactions[[#This Row],[Stock balance backorders]]
)</f>
        <v>98</v>
      </c>
      <c r="L381" s="8" t="str">
        <f>VLOOKUP(TableTransactions[[#This Row],[Material]],TableStockBalance[],
MATCH(TableStockBalance[[#Headers],[Supplier name]],TableStockBalance[#Headers],0),
0)</f>
        <v>Cabular AB</v>
      </c>
    </row>
    <row r="382" spans="1:12" x14ac:dyDescent="0.25">
      <c r="A382">
        <v>49042645</v>
      </c>
      <c r="B382">
        <v>10</v>
      </c>
      <c r="C382" t="s">
        <v>343</v>
      </c>
      <c r="D382" t="s">
        <v>39</v>
      </c>
      <c r="E382" t="s">
        <v>40</v>
      </c>
      <c r="F382" t="s">
        <v>318</v>
      </c>
      <c r="G382" s="1">
        <v>43679</v>
      </c>
      <c r="H382">
        <v>5</v>
      </c>
      <c r="I382" s="7">
        <f>IF(TableTransactions[[#This Row],[Order type]]=trackOrderType,
TableTransactions[[#This Row],[Transaction quantity]]*-1,
TableTransactions[[#This Row],[Transaction quantity]]
)</f>
        <v>-5</v>
      </c>
      <c r="J3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93</v>
      </c>
      <c r="K382" s="7">
        <f ca="1">IF(TableTransactions[[#This Row],[Stock balance backorders]]&lt;0,
0,
TableTransactions[[#This Row],[Stock balance backorders]]
)</f>
        <v>93</v>
      </c>
      <c r="L382" s="8" t="str">
        <f>VLOOKUP(TableTransactions[[#This Row],[Material]],TableStockBalance[],
MATCH(TableStockBalance[[#Headers],[Supplier name]],TableStockBalance[#Headers],0),
0)</f>
        <v>Cabular AB</v>
      </c>
    </row>
    <row r="383" spans="1:12" x14ac:dyDescent="0.25">
      <c r="A383">
        <v>49042659</v>
      </c>
      <c r="B383">
        <v>10</v>
      </c>
      <c r="C383" t="s">
        <v>343</v>
      </c>
      <c r="D383" t="s">
        <v>39</v>
      </c>
      <c r="E383" t="s">
        <v>40</v>
      </c>
      <c r="F383" t="s">
        <v>317</v>
      </c>
      <c r="G383" s="1">
        <v>43682</v>
      </c>
      <c r="H383">
        <v>2</v>
      </c>
      <c r="I383" s="7">
        <f>IF(TableTransactions[[#This Row],[Order type]]=trackOrderType,
TableTransactions[[#This Row],[Transaction quantity]]*-1,
TableTransactions[[#This Row],[Transaction quantity]]
)</f>
        <v>-2</v>
      </c>
      <c r="J3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</v>
      </c>
      <c r="K383" s="7">
        <f ca="1">IF(TableTransactions[[#This Row],[Stock balance backorders]]&lt;0,
0,
TableTransactions[[#This Row],[Stock balance backorders]]
)</f>
        <v>91</v>
      </c>
      <c r="L383" s="8" t="str">
        <f>VLOOKUP(TableTransactions[[#This Row],[Material]],TableStockBalance[],
MATCH(TableStockBalance[[#Headers],[Supplier name]],TableStockBalance[#Headers],0),
0)</f>
        <v>Cabular AB</v>
      </c>
    </row>
    <row r="384" spans="1:12" x14ac:dyDescent="0.25">
      <c r="A384">
        <v>49042743</v>
      </c>
      <c r="B384">
        <v>10</v>
      </c>
      <c r="C384" t="s">
        <v>343</v>
      </c>
      <c r="D384" t="s">
        <v>39</v>
      </c>
      <c r="E384" t="s">
        <v>40</v>
      </c>
      <c r="F384" t="s">
        <v>314</v>
      </c>
      <c r="G384" s="1">
        <v>43690</v>
      </c>
      <c r="H384">
        <v>13</v>
      </c>
      <c r="I384" s="7">
        <f>IF(TableTransactions[[#This Row],[Order type]]=trackOrderType,
TableTransactions[[#This Row],[Transaction quantity]]*-1,
TableTransactions[[#This Row],[Transaction quantity]]
)</f>
        <v>-13</v>
      </c>
      <c r="J3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</v>
      </c>
      <c r="K384" s="7">
        <f ca="1">IF(TableTransactions[[#This Row],[Stock balance backorders]]&lt;0,
0,
TableTransactions[[#This Row],[Stock balance backorders]]
)</f>
        <v>78</v>
      </c>
      <c r="L384" s="8" t="str">
        <f>VLOOKUP(TableTransactions[[#This Row],[Material]],TableStockBalance[],
MATCH(TableStockBalance[[#Headers],[Supplier name]],TableStockBalance[#Headers],0),
0)</f>
        <v>Cabular AB</v>
      </c>
    </row>
    <row r="385" spans="1:12" x14ac:dyDescent="0.25">
      <c r="A385">
        <v>49042862</v>
      </c>
      <c r="B385">
        <v>20</v>
      </c>
      <c r="C385" t="s">
        <v>343</v>
      </c>
      <c r="D385" t="s">
        <v>39</v>
      </c>
      <c r="E385" t="s">
        <v>40</v>
      </c>
      <c r="F385" t="s">
        <v>321</v>
      </c>
      <c r="G385" s="1">
        <v>43700</v>
      </c>
      <c r="H385">
        <v>20</v>
      </c>
      <c r="I385" s="7">
        <f>IF(TableTransactions[[#This Row],[Order type]]=trackOrderType,
TableTransactions[[#This Row],[Transaction quantity]]*-1,
TableTransactions[[#This Row],[Transaction quantity]]
)</f>
        <v>-20</v>
      </c>
      <c r="J3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</v>
      </c>
      <c r="K385" s="7">
        <f ca="1">IF(TableTransactions[[#This Row],[Stock balance backorders]]&lt;0,
0,
TableTransactions[[#This Row],[Stock balance backorders]]
)</f>
        <v>58</v>
      </c>
      <c r="L385" s="8" t="str">
        <f>VLOOKUP(TableTransactions[[#This Row],[Material]],TableStockBalance[],
MATCH(TableStockBalance[[#Headers],[Supplier name]],TableStockBalance[#Headers],0),
0)</f>
        <v>Cabular AB</v>
      </c>
    </row>
    <row r="386" spans="1:12" x14ac:dyDescent="0.25">
      <c r="A386">
        <v>49042885</v>
      </c>
      <c r="B386">
        <v>10</v>
      </c>
      <c r="C386" t="s">
        <v>343</v>
      </c>
      <c r="D386" t="s">
        <v>39</v>
      </c>
      <c r="E386" t="s">
        <v>40</v>
      </c>
      <c r="F386" t="s">
        <v>316</v>
      </c>
      <c r="G386" s="1">
        <v>43703</v>
      </c>
      <c r="H386">
        <v>13</v>
      </c>
      <c r="I386" s="7">
        <f>IF(TableTransactions[[#This Row],[Order type]]=trackOrderType,
TableTransactions[[#This Row],[Transaction quantity]]*-1,
TableTransactions[[#This Row],[Transaction quantity]]
)</f>
        <v>-13</v>
      </c>
      <c r="J3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</v>
      </c>
      <c r="K386" s="7">
        <f ca="1">IF(TableTransactions[[#This Row],[Stock balance backorders]]&lt;0,
0,
TableTransactions[[#This Row],[Stock balance backorders]]
)</f>
        <v>45</v>
      </c>
      <c r="L386" s="8" t="str">
        <f>VLOOKUP(TableTransactions[[#This Row],[Material]],TableStockBalance[],
MATCH(TableStockBalance[[#Headers],[Supplier name]],TableStockBalance[#Headers],0),
0)</f>
        <v>Cabular AB</v>
      </c>
    </row>
    <row r="387" spans="1:12" x14ac:dyDescent="0.25">
      <c r="A387">
        <v>49042952</v>
      </c>
      <c r="B387">
        <v>10</v>
      </c>
      <c r="C387" t="s">
        <v>343</v>
      </c>
      <c r="D387" t="s">
        <v>39</v>
      </c>
      <c r="E387" t="s">
        <v>40</v>
      </c>
      <c r="F387" t="s">
        <v>330</v>
      </c>
      <c r="G387" s="1">
        <v>43707</v>
      </c>
      <c r="H387">
        <v>9</v>
      </c>
      <c r="I387" s="7">
        <f>IF(TableTransactions[[#This Row],[Order type]]=trackOrderType,
TableTransactions[[#This Row],[Transaction quantity]]*-1,
TableTransactions[[#This Row],[Transaction quantity]]
)</f>
        <v>-9</v>
      </c>
      <c r="J3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</v>
      </c>
      <c r="K387" s="7">
        <f ca="1">IF(TableTransactions[[#This Row],[Stock balance backorders]]&lt;0,
0,
TableTransactions[[#This Row],[Stock balance backorders]]
)</f>
        <v>36</v>
      </c>
      <c r="L387" s="8" t="str">
        <f>VLOOKUP(TableTransactions[[#This Row],[Material]],TableStockBalance[],
MATCH(TableStockBalance[[#Headers],[Supplier name]],TableStockBalance[#Headers],0),
0)</f>
        <v>Cabular AB</v>
      </c>
    </row>
    <row r="388" spans="1:12" x14ac:dyDescent="0.25">
      <c r="A388">
        <v>49043045</v>
      </c>
      <c r="B388">
        <v>20</v>
      </c>
      <c r="C388" t="s">
        <v>343</v>
      </c>
      <c r="D388" t="s">
        <v>39</v>
      </c>
      <c r="E388" t="s">
        <v>40</v>
      </c>
      <c r="F388" t="s">
        <v>318</v>
      </c>
      <c r="G388" s="1">
        <v>43717</v>
      </c>
      <c r="H388">
        <v>14</v>
      </c>
      <c r="I388" s="7">
        <f>IF(TableTransactions[[#This Row],[Order type]]=trackOrderType,
TableTransactions[[#This Row],[Transaction quantity]]*-1,
TableTransactions[[#This Row],[Transaction quantity]]
)</f>
        <v>-14</v>
      </c>
      <c r="J3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388" s="7">
        <f ca="1">IF(TableTransactions[[#This Row],[Stock balance backorders]]&lt;0,
0,
TableTransactions[[#This Row],[Stock balance backorders]]
)</f>
        <v>22</v>
      </c>
      <c r="L388" s="8" t="str">
        <f>VLOOKUP(TableTransactions[[#This Row],[Material]],TableStockBalance[],
MATCH(TableStockBalance[[#Headers],[Supplier name]],TableStockBalance[#Headers],0),
0)</f>
        <v>Cabular AB</v>
      </c>
    </row>
    <row r="389" spans="1:12" x14ac:dyDescent="0.25">
      <c r="A389">
        <v>49043069</v>
      </c>
      <c r="B389">
        <v>10</v>
      </c>
      <c r="C389" t="s">
        <v>343</v>
      </c>
      <c r="D389" t="s">
        <v>39</v>
      </c>
      <c r="E389" t="s">
        <v>40</v>
      </c>
      <c r="F389" t="s">
        <v>335</v>
      </c>
      <c r="G389" s="1">
        <v>43719</v>
      </c>
      <c r="H389">
        <v>18</v>
      </c>
      <c r="I389" s="7">
        <f>IF(TableTransactions[[#This Row],[Order type]]=trackOrderType,
TableTransactions[[#This Row],[Transaction quantity]]*-1,
TableTransactions[[#This Row],[Transaction quantity]]
)</f>
        <v>-18</v>
      </c>
      <c r="J3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389" s="7">
        <f ca="1">IF(TableTransactions[[#This Row],[Stock balance backorders]]&lt;0,
0,
TableTransactions[[#This Row],[Stock balance backorders]]
)</f>
        <v>4</v>
      </c>
      <c r="L389" s="8" t="str">
        <f>VLOOKUP(TableTransactions[[#This Row],[Material]],TableStockBalance[],
MATCH(TableStockBalance[[#Headers],[Supplier name]],TableStockBalance[#Headers],0),
0)</f>
        <v>Cabular AB</v>
      </c>
    </row>
    <row r="390" spans="1:12" x14ac:dyDescent="0.25">
      <c r="A390">
        <v>49043087</v>
      </c>
      <c r="B390">
        <v>10</v>
      </c>
      <c r="C390" t="s">
        <v>343</v>
      </c>
      <c r="D390" t="s">
        <v>39</v>
      </c>
      <c r="E390" t="s">
        <v>40</v>
      </c>
      <c r="F390" t="s">
        <v>313</v>
      </c>
      <c r="G390" s="1">
        <v>43721</v>
      </c>
      <c r="H390">
        <v>7</v>
      </c>
      <c r="I390" s="7">
        <f>IF(TableTransactions[[#This Row],[Order type]]=trackOrderType,
TableTransactions[[#This Row],[Transaction quantity]]*-1,
TableTransactions[[#This Row],[Transaction quantity]]
)</f>
        <v>-7</v>
      </c>
      <c r="J3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</v>
      </c>
      <c r="K390" s="7">
        <f ca="1">IF(TableTransactions[[#This Row],[Stock balance backorders]]&lt;0,
0,
TableTransactions[[#This Row],[Stock balance backorders]]
)</f>
        <v>0</v>
      </c>
      <c r="L390" s="8" t="str">
        <f>VLOOKUP(TableTransactions[[#This Row],[Material]],TableStockBalance[],
MATCH(TableStockBalance[[#Headers],[Supplier name]],TableStockBalance[#Headers],0),
0)</f>
        <v>Cabular AB</v>
      </c>
    </row>
    <row r="391" spans="1:12" x14ac:dyDescent="0.25">
      <c r="A391">
        <v>49043101</v>
      </c>
      <c r="B391">
        <v>10</v>
      </c>
      <c r="C391" t="s">
        <v>343</v>
      </c>
      <c r="D391" t="s">
        <v>39</v>
      </c>
      <c r="E391" t="s">
        <v>40</v>
      </c>
      <c r="F391" t="s">
        <v>318</v>
      </c>
      <c r="G391" s="1">
        <v>43721</v>
      </c>
      <c r="H391">
        <v>8</v>
      </c>
      <c r="I391" s="7">
        <f>IF(TableTransactions[[#This Row],[Order type]]=trackOrderType,
TableTransactions[[#This Row],[Transaction quantity]]*-1,
TableTransactions[[#This Row],[Transaction quantity]]
)</f>
        <v>-8</v>
      </c>
      <c r="J3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-11</v>
      </c>
      <c r="K391" s="7">
        <f ca="1">IF(TableTransactions[[#This Row],[Stock balance backorders]]&lt;0,
0,
TableTransactions[[#This Row],[Stock balance backorders]]
)</f>
        <v>0</v>
      </c>
      <c r="L391" s="8" t="str">
        <f>VLOOKUP(TableTransactions[[#This Row],[Material]],TableStockBalance[],
MATCH(TableStockBalance[[#Headers],[Supplier name]],TableStockBalance[#Headers],0),
0)</f>
        <v>Cabular AB</v>
      </c>
    </row>
    <row r="392" spans="1:12" x14ac:dyDescent="0.25">
      <c r="A392">
        <v>49043101</v>
      </c>
      <c r="B392">
        <v>20</v>
      </c>
      <c r="C392" t="s">
        <v>343</v>
      </c>
      <c r="D392" t="s">
        <v>39</v>
      </c>
      <c r="E392" t="s">
        <v>40</v>
      </c>
      <c r="F392" t="s">
        <v>318</v>
      </c>
      <c r="G392" s="1">
        <v>43721</v>
      </c>
      <c r="H392">
        <v>3</v>
      </c>
      <c r="I392" s="7">
        <f>IF(TableTransactions[[#This Row],[Order type]]=trackOrderType,
TableTransactions[[#This Row],[Transaction quantity]]*-1,
TableTransactions[[#This Row],[Transaction quantity]]
)</f>
        <v>-3</v>
      </c>
      <c r="J3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-14</v>
      </c>
      <c r="K392" s="7">
        <f ca="1">IF(TableTransactions[[#This Row],[Stock balance backorders]]&lt;0,
0,
TableTransactions[[#This Row],[Stock balance backorders]]
)</f>
        <v>0</v>
      </c>
      <c r="L392" s="8" t="str">
        <f>VLOOKUP(TableTransactions[[#This Row],[Material]],TableStockBalance[],
MATCH(TableStockBalance[[#Headers],[Supplier name]],TableStockBalance[#Headers],0),
0)</f>
        <v>Cabular AB</v>
      </c>
    </row>
    <row r="393" spans="1:12" x14ac:dyDescent="0.25">
      <c r="A393" s="4">
        <v>45057396</v>
      </c>
      <c r="B393" s="4">
        <v>10</v>
      </c>
      <c r="C393" s="4" t="s">
        <v>344</v>
      </c>
      <c r="D393" s="4" t="s">
        <v>39</v>
      </c>
      <c r="E393" s="4" t="s">
        <v>40</v>
      </c>
      <c r="F393" s="4" t="s">
        <v>5</v>
      </c>
      <c r="G393" s="5">
        <v>43724</v>
      </c>
      <c r="H393" s="4">
        <v>38</v>
      </c>
      <c r="I393" s="7">
        <f>IF(TableTransactions[[#This Row],[Order type]]=trackOrderType,
TableTransactions[[#This Row],[Transaction quantity]]*-1,
TableTransactions[[#This Row],[Transaction quantity]]
)</f>
        <v>38</v>
      </c>
      <c r="J3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393" s="7">
        <f ca="1">IF(TableTransactions[[#This Row],[Stock balance backorders]]&lt;0,
0,
TableTransactions[[#This Row],[Stock balance backorders]]
)</f>
        <v>24</v>
      </c>
      <c r="L393" s="8" t="str">
        <f>VLOOKUP(TableTransactions[[#This Row],[Material]],TableStockBalance[],
MATCH(TableStockBalance[[#Headers],[Supplier name]],TableStockBalance[#Headers],0),
0)</f>
        <v>Cabular AB</v>
      </c>
    </row>
    <row r="394" spans="1:12" x14ac:dyDescent="0.25">
      <c r="A394">
        <v>49043167</v>
      </c>
      <c r="B394">
        <v>10</v>
      </c>
      <c r="C394" t="s">
        <v>343</v>
      </c>
      <c r="D394" t="s">
        <v>39</v>
      </c>
      <c r="E394" t="s">
        <v>40</v>
      </c>
      <c r="F394" t="s">
        <v>314</v>
      </c>
      <c r="G394" s="1">
        <v>43728</v>
      </c>
      <c r="H394">
        <v>5</v>
      </c>
      <c r="I394" s="7">
        <f>IF(TableTransactions[[#This Row],[Order type]]=trackOrderType,
TableTransactions[[#This Row],[Transaction quantity]]*-1,
TableTransactions[[#This Row],[Transaction quantity]]
)</f>
        <v>-5</v>
      </c>
      <c r="J3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394" s="7">
        <f ca="1">IF(TableTransactions[[#This Row],[Stock balance backorders]]&lt;0,
0,
TableTransactions[[#This Row],[Stock balance backorders]]
)</f>
        <v>19</v>
      </c>
      <c r="L394" s="8" t="str">
        <f>VLOOKUP(TableTransactions[[#This Row],[Material]],TableStockBalance[],
MATCH(TableStockBalance[[#Headers],[Supplier name]],TableStockBalance[#Headers],0),
0)</f>
        <v>Cabular AB</v>
      </c>
    </row>
    <row r="395" spans="1:12" x14ac:dyDescent="0.25">
      <c r="A395">
        <v>49043311</v>
      </c>
      <c r="B395">
        <v>20</v>
      </c>
      <c r="C395" t="s">
        <v>343</v>
      </c>
      <c r="D395" t="s">
        <v>39</v>
      </c>
      <c r="E395" t="s">
        <v>40</v>
      </c>
      <c r="F395" t="s">
        <v>313</v>
      </c>
      <c r="G395" s="1">
        <v>43742</v>
      </c>
      <c r="H395">
        <v>17</v>
      </c>
      <c r="I395" s="7">
        <f>IF(TableTransactions[[#This Row],[Order type]]=trackOrderType,
TableTransactions[[#This Row],[Transaction quantity]]*-1,
TableTransactions[[#This Row],[Transaction quantity]]
)</f>
        <v>-17</v>
      </c>
      <c r="J3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395" s="7">
        <f ca="1">IF(TableTransactions[[#This Row],[Stock balance backorders]]&lt;0,
0,
TableTransactions[[#This Row],[Stock balance backorders]]
)</f>
        <v>2</v>
      </c>
      <c r="L395" s="8" t="str">
        <f>VLOOKUP(TableTransactions[[#This Row],[Material]],TableStockBalance[],
MATCH(TableStockBalance[[#Headers],[Supplier name]],TableStockBalance[#Headers],0),
0)</f>
        <v>Cabular AB</v>
      </c>
    </row>
    <row r="396" spans="1:12" x14ac:dyDescent="0.25">
      <c r="A396">
        <v>49043371</v>
      </c>
      <c r="B396">
        <v>10</v>
      </c>
      <c r="C396" t="s">
        <v>343</v>
      </c>
      <c r="D396" t="s">
        <v>39</v>
      </c>
      <c r="E396" t="s">
        <v>40</v>
      </c>
      <c r="F396" t="s">
        <v>323</v>
      </c>
      <c r="G396" s="1">
        <v>43747</v>
      </c>
      <c r="H396">
        <v>11</v>
      </c>
      <c r="I396" s="7">
        <f>IF(TableTransactions[[#This Row],[Order type]]=trackOrderType,
TableTransactions[[#This Row],[Transaction quantity]]*-1,
TableTransactions[[#This Row],[Transaction quantity]]
)</f>
        <v>-11</v>
      </c>
      <c r="J3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</v>
      </c>
      <c r="K396" s="7">
        <f ca="1">IF(TableTransactions[[#This Row],[Stock balance backorders]]&lt;0,
0,
TableTransactions[[#This Row],[Stock balance backorders]]
)</f>
        <v>0</v>
      </c>
      <c r="L396" s="8" t="str">
        <f>VLOOKUP(TableTransactions[[#This Row],[Material]],TableStockBalance[],
MATCH(TableStockBalance[[#Headers],[Supplier name]],TableStockBalance[#Headers],0),
0)</f>
        <v>Cabular AB</v>
      </c>
    </row>
    <row r="397" spans="1:12" x14ac:dyDescent="0.25">
      <c r="A397">
        <v>49043390</v>
      </c>
      <c r="B397">
        <v>10</v>
      </c>
      <c r="C397" t="s">
        <v>343</v>
      </c>
      <c r="D397" t="s">
        <v>39</v>
      </c>
      <c r="E397" t="s">
        <v>40</v>
      </c>
      <c r="F397" t="s">
        <v>337</v>
      </c>
      <c r="G397" s="1">
        <v>43749</v>
      </c>
      <c r="H397">
        <v>17</v>
      </c>
      <c r="I397" s="7">
        <f>IF(TableTransactions[[#This Row],[Order type]]=trackOrderType,
TableTransactions[[#This Row],[Transaction quantity]]*-1,
TableTransactions[[#This Row],[Transaction quantity]]
)</f>
        <v>-17</v>
      </c>
      <c r="J3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-26</v>
      </c>
      <c r="K397" s="7">
        <f ca="1">IF(TableTransactions[[#This Row],[Stock balance backorders]]&lt;0,
0,
TableTransactions[[#This Row],[Stock balance backorders]]
)</f>
        <v>0</v>
      </c>
      <c r="L397" s="8" t="str">
        <f>VLOOKUP(TableTransactions[[#This Row],[Material]],TableStockBalance[],
MATCH(TableStockBalance[[#Headers],[Supplier name]],TableStockBalance[#Headers],0),
0)</f>
        <v>Cabular AB</v>
      </c>
    </row>
    <row r="398" spans="1:12" x14ac:dyDescent="0.25">
      <c r="A398">
        <v>49043525</v>
      </c>
      <c r="B398">
        <v>10</v>
      </c>
      <c r="C398" t="s">
        <v>343</v>
      </c>
      <c r="D398" t="s">
        <v>39</v>
      </c>
      <c r="E398" t="s">
        <v>40</v>
      </c>
      <c r="F398" t="s">
        <v>325</v>
      </c>
      <c r="G398" s="1">
        <v>43761</v>
      </c>
      <c r="H398">
        <v>3</v>
      </c>
      <c r="I398" s="7">
        <f>IF(TableTransactions[[#This Row],[Order type]]=trackOrderType,
TableTransactions[[#This Row],[Transaction quantity]]*-1,
TableTransactions[[#This Row],[Transaction quantity]]
)</f>
        <v>-3</v>
      </c>
      <c r="J3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-29</v>
      </c>
      <c r="K398" s="7">
        <f ca="1">IF(TableTransactions[[#This Row],[Stock balance backorders]]&lt;0,
0,
TableTransactions[[#This Row],[Stock balance backorders]]
)</f>
        <v>0</v>
      </c>
      <c r="L398" s="8" t="str">
        <f>VLOOKUP(TableTransactions[[#This Row],[Material]],TableStockBalance[],
MATCH(TableStockBalance[[#Headers],[Supplier name]],TableStockBalance[#Headers],0),
0)</f>
        <v>Cabular AB</v>
      </c>
    </row>
    <row r="399" spans="1:12" x14ac:dyDescent="0.25">
      <c r="A399">
        <v>49043561</v>
      </c>
      <c r="B399">
        <v>20</v>
      </c>
      <c r="C399" t="s">
        <v>343</v>
      </c>
      <c r="D399" t="s">
        <v>39</v>
      </c>
      <c r="E399" t="s">
        <v>40</v>
      </c>
      <c r="F399" t="s">
        <v>319</v>
      </c>
      <c r="G399" s="1">
        <v>43763</v>
      </c>
      <c r="H399">
        <v>6</v>
      </c>
      <c r="I399" s="7">
        <f>IF(TableTransactions[[#This Row],[Order type]]=trackOrderType,
TableTransactions[[#This Row],[Transaction quantity]]*-1,
TableTransactions[[#This Row],[Transaction quantity]]
)</f>
        <v>-6</v>
      </c>
      <c r="J3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-35</v>
      </c>
      <c r="K399" s="7">
        <f ca="1">IF(TableTransactions[[#This Row],[Stock balance backorders]]&lt;0,
0,
TableTransactions[[#This Row],[Stock balance backorders]]
)</f>
        <v>0</v>
      </c>
      <c r="L399" s="8" t="str">
        <f>VLOOKUP(TableTransactions[[#This Row],[Material]],TableStockBalance[],
MATCH(TableStockBalance[[#Headers],[Supplier name]],TableStockBalance[#Headers],0),
0)</f>
        <v>Cabular AB</v>
      </c>
    </row>
    <row r="400" spans="1:12" x14ac:dyDescent="0.25">
      <c r="A400">
        <v>49043631</v>
      </c>
      <c r="B400">
        <v>10</v>
      </c>
      <c r="C400" t="s">
        <v>343</v>
      </c>
      <c r="D400" t="s">
        <v>39</v>
      </c>
      <c r="E400" t="s">
        <v>40</v>
      </c>
      <c r="F400" t="s">
        <v>320</v>
      </c>
      <c r="G400" s="1">
        <v>43770</v>
      </c>
      <c r="H400">
        <v>3</v>
      </c>
      <c r="I400" s="7">
        <f>IF(TableTransactions[[#This Row],[Order type]]=trackOrderType,
TableTransactions[[#This Row],[Transaction quantity]]*-1,
TableTransactions[[#This Row],[Transaction quantity]]
)</f>
        <v>-3</v>
      </c>
      <c r="J4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-38</v>
      </c>
      <c r="K400" s="7">
        <f ca="1">IF(TableTransactions[[#This Row],[Stock balance backorders]]&lt;0,
0,
TableTransactions[[#This Row],[Stock balance backorders]]
)</f>
        <v>0</v>
      </c>
      <c r="L400" s="8" t="str">
        <f>VLOOKUP(TableTransactions[[#This Row],[Material]],TableStockBalance[],
MATCH(TableStockBalance[[#Headers],[Supplier name]],TableStockBalance[#Headers],0),
0)</f>
        <v>Cabular AB</v>
      </c>
    </row>
    <row r="401" spans="1:12" x14ac:dyDescent="0.25">
      <c r="A401" s="4">
        <v>45057477</v>
      </c>
      <c r="B401" s="4">
        <v>20</v>
      </c>
      <c r="C401" s="4" t="s">
        <v>344</v>
      </c>
      <c r="D401" s="4" t="s">
        <v>39</v>
      </c>
      <c r="E401" s="4" t="s">
        <v>40</v>
      </c>
      <c r="F401" s="4" t="s">
        <v>5</v>
      </c>
      <c r="G401" s="5">
        <v>43773</v>
      </c>
      <c r="H401" s="4">
        <v>146</v>
      </c>
      <c r="I401" s="7">
        <f>IF(TableTransactions[[#This Row],[Order type]]=trackOrderType,
TableTransactions[[#This Row],[Transaction quantity]]*-1,
TableTransactions[[#This Row],[Transaction quantity]]
)</f>
        <v>146</v>
      </c>
      <c r="J4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108</v>
      </c>
      <c r="K401" s="7">
        <f ca="1">IF(TableTransactions[[#This Row],[Stock balance backorders]]&lt;0,
0,
TableTransactions[[#This Row],[Stock balance backorders]]
)</f>
        <v>108</v>
      </c>
      <c r="L401" s="8" t="str">
        <f>VLOOKUP(TableTransactions[[#This Row],[Material]],TableStockBalance[],
MATCH(TableStockBalance[[#Headers],[Supplier name]],TableStockBalance[#Headers],0),
0)</f>
        <v>Cabular AB</v>
      </c>
    </row>
    <row r="402" spans="1:12" x14ac:dyDescent="0.25">
      <c r="A402">
        <v>49043764</v>
      </c>
      <c r="B402">
        <v>10</v>
      </c>
      <c r="C402" t="s">
        <v>343</v>
      </c>
      <c r="D402" t="s">
        <v>39</v>
      </c>
      <c r="E402" t="s">
        <v>40</v>
      </c>
      <c r="F402" t="s">
        <v>319</v>
      </c>
      <c r="G402" s="1">
        <v>43782</v>
      </c>
      <c r="H402">
        <v>16</v>
      </c>
      <c r="I402" s="7">
        <f>IF(TableTransactions[[#This Row],[Order type]]=trackOrderType,
TableTransactions[[#This Row],[Transaction quantity]]*-1,
TableTransactions[[#This Row],[Transaction quantity]]
)</f>
        <v>-16</v>
      </c>
      <c r="J4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92</v>
      </c>
      <c r="K402" s="7">
        <f ca="1">IF(TableTransactions[[#This Row],[Stock balance backorders]]&lt;0,
0,
TableTransactions[[#This Row],[Stock balance backorders]]
)</f>
        <v>92</v>
      </c>
      <c r="L402" s="8" t="str">
        <f>VLOOKUP(TableTransactions[[#This Row],[Material]],TableStockBalance[],
MATCH(TableStockBalance[[#Headers],[Supplier name]],TableStockBalance[#Headers],0),
0)</f>
        <v>Cabular AB</v>
      </c>
    </row>
    <row r="403" spans="1:12" x14ac:dyDescent="0.25">
      <c r="A403">
        <v>49043775</v>
      </c>
      <c r="B403">
        <v>10</v>
      </c>
      <c r="C403" t="s">
        <v>343</v>
      </c>
      <c r="D403" t="s">
        <v>39</v>
      </c>
      <c r="E403" t="s">
        <v>40</v>
      </c>
      <c r="F403" t="s">
        <v>317</v>
      </c>
      <c r="G403" s="1">
        <v>43783</v>
      </c>
      <c r="H403">
        <v>20</v>
      </c>
      <c r="I403" s="7">
        <f>IF(TableTransactions[[#This Row],[Order type]]=trackOrderType,
TableTransactions[[#This Row],[Transaction quantity]]*-1,
TableTransactions[[#This Row],[Transaction quantity]]
)</f>
        <v>-20</v>
      </c>
      <c r="J4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</v>
      </c>
      <c r="K403" s="7">
        <f ca="1">IF(TableTransactions[[#This Row],[Stock balance backorders]]&lt;0,
0,
TableTransactions[[#This Row],[Stock balance backorders]]
)</f>
        <v>72</v>
      </c>
      <c r="L403" s="8" t="str">
        <f>VLOOKUP(TableTransactions[[#This Row],[Material]],TableStockBalance[],
MATCH(TableStockBalance[[#Headers],[Supplier name]],TableStockBalance[#Headers],0),
0)</f>
        <v>Cabular AB</v>
      </c>
    </row>
    <row r="404" spans="1:12" x14ac:dyDescent="0.25">
      <c r="A404">
        <v>49043827</v>
      </c>
      <c r="B404">
        <v>10</v>
      </c>
      <c r="C404" t="s">
        <v>343</v>
      </c>
      <c r="D404" t="s">
        <v>39</v>
      </c>
      <c r="E404" t="s">
        <v>40</v>
      </c>
      <c r="F404" t="s">
        <v>319</v>
      </c>
      <c r="G404" s="1">
        <v>43788</v>
      </c>
      <c r="H404">
        <v>19</v>
      </c>
      <c r="I404" s="7">
        <f>IF(TableTransactions[[#This Row],[Order type]]=trackOrderType,
TableTransactions[[#This Row],[Transaction quantity]]*-1,
TableTransactions[[#This Row],[Transaction quantity]]
)</f>
        <v>-19</v>
      </c>
      <c r="J4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</v>
      </c>
      <c r="K404" s="7">
        <f ca="1">IF(TableTransactions[[#This Row],[Stock balance backorders]]&lt;0,
0,
TableTransactions[[#This Row],[Stock balance backorders]]
)</f>
        <v>53</v>
      </c>
      <c r="L404" s="8" t="str">
        <f>VLOOKUP(TableTransactions[[#This Row],[Material]],TableStockBalance[],
MATCH(TableStockBalance[[#Headers],[Supplier name]],TableStockBalance[#Headers],0),
0)</f>
        <v>Cabular AB</v>
      </c>
    </row>
    <row r="405" spans="1:12" x14ac:dyDescent="0.25">
      <c r="A405">
        <v>49044021</v>
      </c>
      <c r="B405">
        <v>10</v>
      </c>
      <c r="C405" t="s">
        <v>343</v>
      </c>
      <c r="D405" t="s">
        <v>39</v>
      </c>
      <c r="E405" t="s">
        <v>40</v>
      </c>
      <c r="F405" t="s">
        <v>319</v>
      </c>
      <c r="G405" s="1">
        <v>43804</v>
      </c>
      <c r="H405">
        <v>4</v>
      </c>
      <c r="I405" s="7">
        <f>IF(TableTransactions[[#This Row],[Order type]]=trackOrderType,
TableTransactions[[#This Row],[Transaction quantity]]*-1,
TableTransactions[[#This Row],[Transaction quantity]]
)</f>
        <v>-4</v>
      </c>
      <c r="J4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</v>
      </c>
      <c r="K405" s="7">
        <f ca="1">IF(TableTransactions[[#This Row],[Stock balance backorders]]&lt;0,
0,
TableTransactions[[#This Row],[Stock balance backorders]]
)</f>
        <v>49</v>
      </c>
      <c r="L405" s="8" t="str">
        <f>VLOOKUP(TableTransactions[[#This Row],[Material]],TableStockBalance[],
MATCH(TableStockBalance[[#Headers],[Supplier name]],TableStockBalance[#Headers],0),
0)</f>
        <v>Cabular AB</v>
      </c>
    </row>
    <row r="406" spans="1:12" x14ac:dyDescent="0.25">
      <c r="A406">
        <v>49044036</v>
      </c>
      <c r="B406">
        <v>20</v>
      </c>
      <c r="C406" t="s">
        <v>343</v>
      </c>
      <c r="D406" t="s">
        <v>39</v>
      </c>
      <c r="E406" t="s">
        <v>40</v>
      </c>
      <c r="F406" t="s">
        <v>317</v>
      </c>
      <c r="G406" s="1">
        <v>43805</v>
      </c>
      <c r="H406">
        <v>11</v>
      </c>
      <c r="I406" s="7">
        <f>IF(TableTransactions[[#This Row],[Order type]]=trackOrderType,
TableTransactions[[#This Row],[Transaction quantity]]*-1,
TableTransactions[[#This Row],[Transaction quantity]]
)</f>
        <v>-11</v>
      </c>
      <c r="J4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</v>
      </c>
      <c r="K406" s="7">
        <f ca="1">IF(TableTransactions[[#This Row],[Stock balance backorders]]&lt;0,
0,
TableTransactions[[#This Row],[Stock balance backorders]]
)</f>
        <v>38</v>
      </c>
      <c r="L406" s="8" t="str">
        <f>VLOOKUP(TableTransactions[[#This Row],[Material]],TableStockBalance[],
MATCH(TableStockBalance[[#Headers],[Supplier name]],TableStockBalance[#Headers],0),
0)</f>
        <v>Cabular AB</v>
      </c>
    </row>
    <row r="407" spans="1:12" x14ac:dyDescent="0.25">
      <c r="A407" s="4">
        <v>45057640</v>
      </c>
      <c r="B407" s="4">
        <v>10</v>
      </c>
      <c r="C407" s="4" t="s">
        <v>344</v>
      </c>
      <c r="D407" s="4" t="s">
        <v>39</v>
      </c>
      <c r="E407" s="4" t="s">
        <v>40</v>
      </c>
      <c r="F407" s="4" t="s">
        <v>5</v>
      </c>
      <c r="G407" s="5">
        <v>43819</v>
      </c>
      <c r="H407" s="4">
        <v>170</v>
      </c>
      <c r="I407" s="7">
        <f>IF(TableTransactions[[#This Row],[Order type]]=trackOrderType,
TableTransactions[[#This Row],[Transaction quantity]]*-1,
TableTransactions[[#This Row],[Transaction quantity]]
)</f>
        <v>170</v>
      </c>
      <c r="J4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208</v>
      </c>
      <c r="K407" s="7">
        <f ca="1">IF(TableTransactions[[#This Row],[Stock balance backorders]]&lt;0,
0,
TableTransactions[[#This Row],[Stock balance backorders]]
)</f>
        <v>208</v>
      </c>
      <c r="L407" s="8" t="str">
        <f>VLOOKUP(TableTransactions[[#This Row],[Material]],TableStockBalance[],
MATCH(TableStockBalance[[#Headers],[Supplier name]],TableStockBalance[#Headers],0),
0)</f>
        <v>Cabular AB</v>
      </c>
    </row>
    <row r="408" spans="1:12" x14ac:dyDescent="0.25">
      <c r="A408">
        <v>49040339</v>
      </c>
      <c r="B408">
        <v>20</v>
      </c>
      <c r="C408" t="s">
        <v>343</v>
      </c>
      <c r="D408" t="s">
        <v>33</v>
      </c>
      <c r="E408" t="s">
        <v>34</v>
      </c>
      <c r="F408" t="s">
        <v>313</v>
      </c>
      <c r="G408" s="1">
        <v>43468</v>
      </c>
      <c r="H408">
        <v>5</v>
      </c>
      <c r="I408" s="7">
        <f>IF(TableTransactions[[#This Row],[Order type]]=trackOrderType,
TableTransactions[[#This Row],[Transaction quantity]]*-1,
TableTransactions[[#This Row],[Transaction quantity]]
)</f>
        <v>-5</v>
      </c>
      <c r="J4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134</v>
      </c>
      <c r="K408" s="7">
        <f ca="1">IF(TableTransactions[[#This Row],[Stock balance backorders]]&lt;0,
0,
TableTransactions[[#This Row],[Stock balance backorders]]
)</f>
        <v>134</v>
      </c>
      <c r="L408" s="8" t="str">
        <f>VLOOKUP(TableTransactions[[#This Row],[Material]],TableStockBalance[],
MATCH(TableStockBalance[[#Headers],[Supplier name]],TableStockBalance[#Headers],0),
0)</f>
        <v>Cabular AB</v>
      </c>
    </row>
    <row r="409" spans="1:12" x14ac:dyDescent="0.25">
      <c r="A409">
        <v>49040339</v>
      </c>
      <c r="B409">
        <v>30</v>
      </c>
      <c r="C409" t="s">
        <v>343</v>
      </c>
      <c r="D409" t="s">
        <v>33</v>
      </c>
      <c r="E409" t="s">
        <v>34</v>
      </c>
      <c r="F409" t="s">
        <v>313</v>
      </c>
      <c r="G409" s="1">
        <v>43468</v>
      </c>
      <c r="H409">
        <v>1</v>
      </c>
      <c r="I409" s="7">
        <f>IF(TableTransactions[[#This Row],[Order type]]=trackOrderType,
TableTransactions[[#This Row],[Transaction quantity]]*-1,
TableTransactions[[#This Row],[Transaction quantity]]
)</f>
        <v>-1</v>
      </c>
      <c r="J4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133</v>
      </c>
      <c r="K409" s="7">
        <f ca="1">IF(TableTransactions[[#This Row],[Stock balance backorders]]&lt;0,
0,
TableTransactions[[#This Row],[Stock balance backorders]]
)</f>
        <v>133</v>
      </c>
      <c r="L409" s="8" t="str">
        <f>VLOOKUP(TableTransactions[[#This Row],[Material]],TableStockBalance[],
MATCH(TableStockBalance[[#Headers],[Supplier name]],TableStockBalance[#Headers],0),
0)</f>
        <v>Cabular AB</v>
      </c>
    </row>
    <row r="410" spans="1:12" x14ac:dyDescent="0.25">
      <c r="A410">
        <v>49040392</v>
      </c>
      <c r="B410">
        <v>10</v>
      </c>
      <c r="C410" t="s">
        <v>343</v>
      </c>
      <c r="D410" t="s">
        <v>33</v>
      </c>
      <c r="E410" t="s">
        <v>34</v>
      </c>
      <c r="F410" t="s">
        <v>332</v>
      </c>
      <c r="G410" s="1">
        <v>43473</v>
      </c>
      <c r="H410">
        <v>20</v>
      </c>
      <c r="I410" s="7">
        <f>IF(TableTransactions[[#This Row],[Order type]]=trackOrderType,
TableTransactions[[#This Row],[Transaction quantity]]*-1,
TableTransactions[[#This Row],[Transaction quantity]]
)</f>
        <v>-20</v>
      </c>
      <c r="J4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113</v>
      </c>
      <c r="K410" s="7">
        <f ca="1">IF(TableTransactions[[#This Row],[Stock balance backorders]]&lt;0,
0,
TableTransactions[[#This Row],[Stock balance backorders]]
)</f>
        <v>113</v>
      </c>
      <c r="L410" s="8" t="str">
        <f>VLOOKUP(TableTransactions[[#This Row],[Material]],TableStockBalance[],
MATCH(TableStockBalance[[#Headers],[Supplier name]],TableStockBalance[#Headers],0),
0)</f>
        <v>Cabular AB</v>
      </c>
    </row>
    <row r="411" spans="1:12" x14ac:dyDescent="0.25">
      <c r="A411">
        <v>49040487</v>
      </c>
      <c r="B411">
        <v>10</v>
      </c>
      <c r="C411" t="s">
        <v>343</v>
      </c>
      <c r="D411" t="s">
        <v>33</v>
      </c>
      <c r="E411" t="s">
        <v>34</v>
      </c>
      <c r="F411" t="s">
        <v>332</v>
      </c>
      <c r="G411" s="1">
        <v>43481</v>
      </c>
      <c r="H411">
        <v>18</v>
      </c>
      <c r="I411" s="7">
        <f>IF(TableTransactions[[#This Row],[Order type]]=trackOrderType,
TableTransactions[[#This Row],[Transaction quantity]]*-1,
TableTransactions[[#This Row],[Transaction quantity]]
)</f>
        <v>-18</v>
      </c>
      <c r="J4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</v>
      </c>
      <c r="K411" s="7">
        <f ca="1">IF(TableTransactions[[#This Row],[Stock balance backorders]]&lt;0,
0,
TableTransactions[[#This Row],[Stock balance backorders]]
)</f>
        <v>95</v>
      </c>
      <c r="L411" s="8" t="str">
        <f>VLOOKUP(TableTransactions[[#This Row],[Material]],TableStockBalance[],
MATCH(TableStockBalance[[#Headers],[Supplier name]],TableStockBalance[#Headers],0),
0)</f>
        <v>Cabular AB</v>
      </c>
    </row>
    <row r="412" spans="1:12" x14ac:dyDescent="0.25">
      <c r="A412">
        <v>49040661</v>
      </c>
      <c r="B412">
        <v>20</v>
      </c>
      <c r="C412" t="s">
        <v>343</v>
      </c>
      <c r="D412" t="s">
        <v>33</v>
      </c>
      <c r="E412" t="s">
        <v>34</v>
      </c>
      <c r="F412" t="s">
        <v>313</v>
      </c>
      <c r="G412" s="1">
        <v>43497</v>
      </c>
      <c r="H412">
        <v>2</v>
      </c>
      <c r="I412" s="7">
        <f>IF(TableTransactions[[#This Row],[Order type]]=trackOrderType,
TableTransactions[[#This Row],[Transaction quantity]]*-1,
TableTransactions[[#This Row],[Transaction quantity]]
)</f>
        <v>-2</v>
      </c>
      <c r="J4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93</v>
      </c>
      <c r="K412" s="7">
        <f ca="1">IF(TableTransactions[[#This Row],[Stock balance backorders]]&lt;0,
0,
TableTransactions[[#This Row],[Stock balance backorders]]
)</f>
        <v>93</v>
      </c>
      <c r="L412" s="8" t="str">
        <f>VLOOKUP(TableTransactions[[#This Row],[Material]],TableStockBalance[],
MATCH(TableStockBalance[[#Headers],[Supplier name]],TableStockBalance[#Headers],0),
0)</f>
        <v>Cabular AB</v>
      </c>
    </row>
    <row r="413" spans="1:12" x14ac:dyDescent="0.25">
      <c r="A413">
        <v>49040704</v>
      </c>
      <c r="B413">
        <v>10</v>
      </c>
      <c r="C413" t="s">
        <v>343</v>
      </c>
      <c r="D413" t="s">
        <v>33</v>
      </c>
      <c r="E413" t="s">
        <v>34</v>
      </c>
      <c r="F413" t="s">
        <v>335</v>
      </c>
      <c r="G413" s="1">
        <v>43501</v>
      </c>
      <c r="H413">
        <v>4</v>
      </c>
      <c r="I413" s="7">
        <f>IF(TableTransactions[[#This Row],[Order type]]=trackOrderType,
TableTransactions[[#This Row],[Transaction quantity]]*-1,
TableTransactions[[#This Row],[Transaction quantity]]
)</f>
        <v>-4</v>
      </c>
      <c r="J4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89</v>
      </c>
      <c r="K413" s="7">
        <f ca="1">IF(TableTransactions[[#This Row],[Stock balance backorders]]&lt;0,
0,
TableTransactions[[#This Row],[Stock balance backorders]]
)</f>
        <v>89</v>
      </c>
      <c r="L413" s="8" t="str">
        <f>VLOOKUP(TableTransactions[[#This Row],[Material]],TableStockBalance[],
MATCH(TableStockBalance[[#Headers],[Supplier name]],TableStockBalance[#Headers],0),
0)</f>
        <v>Cabular AB</v>
      </c>
    </row>
    <row r="414" spans="1:12" x14ac:dyDescent="0.25">
      <c r="A414">
        <v>49040712</v>
      </c>
      <c r="B414">
        <v>10</v>
      </c>
      <c r="C414" t="s">
        <v>343</v>
      </c>
      <c r="D414" t="s">
        <v>33</v>
      </c>
      <c r="E414" t="s">
        <v>34</v>
      </c>
      <c r="F414" t="s">
        <v>329</v>
      </c>
      <c r="G414" s="1">
        <v>43502</v>
      </c>
      <c r="H414">
        <v>4</v>
      </c>
      <c r="I414" s="7">
        <f>IF(TableTransactions[[#This Row],[Order type]]=trackOrderType,
TableTransactions[[#This Row],[Transaction quantity]]*-1,
TableTransactions[[#This Row],[Transaction quantity]]
)</f>
        <v>-4</v>
      </c>
      <c r="J4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</v>
      </c>
      <c r="K414" s="7">
        <f ca="1">IF(TableTransactions[[#This Row],[Stock balance backorders]]&lt;0,
0,
TableTransactions[[#This Row],[Stock balance backorders]]
)</f>
        <v>85</v>
      </c>
      <c r="L414" s="8" t="str">
        <f>VLOOKUP(TableTransactions[[#This Row],[Material]],TableStockBalance[],
MATCH(TableStockBalance[[#Headers],[Supplier name]],TableStockBalance[#Headers],0),
0)</f>
        <v>Cabular AB</v>
      </c>
    </row>
    <row r="415" spans="1:12" x14ac:dyDescent="0.25">
      <c r="A415">
        <v>49040747</v>
      </c>
      <c r="B415">
        <v>10</v>
      </c>
      <c r="C415" t="s">
        <v>343</v>
      </c>
      <c r="D415" t="s">
        <v>33</v>
      </c>
      <c r="E415" t="s">
        <v>34</v>
      </c>
      <c r="F415" t="s">
        <v>326</v>
      </c>
      <c r="G415" s="1">
        <v>43504</v>
      </c>
      <c r="H415">
        <v>11</v>
      </c>
      <c r="I415" s="7">
        <f>IF(TableTransactions[[#This Row],[Order type]]=trackOrderType,
TableTransactions[[#This Row],[Transaction quantity]]*-1,
TableTransactions[[#This Row],[Transaction quantity]]
)</f>
        <v>-11</v>
      </c>
      <c r="J4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</v>
      </c>
      <c r="K415" s="7">
        <f ca="1">IF(TableTransactions[[#This Row],[Stock balance backorders]]&lt;0,
0,
TableTransactions[[#This Row],[Stock balance backorders]]
)</f>
        <v>74</v>
      </c>
      <c r="L415" s="8" t="str">
        <f>VLOOKUP(TableTransactions[[#This Row],[Material]],TableStockBalance[],
MATCH(TableStockBalance[[#Headers],[Supplier name]],TableStockBalance[#Headers],0),
0)</f>
        <v>Cabular AB</v>
      </c>
    </row>
    <row r="416" spans="1:12" x14ac:dyDescent="0.25">
      <c r="A416">
        <v>49040876</v>
      </c>
      <c r="B416">
        <v>30</v>
      </c>
      <c r="C416" t="s">
        <v>343</v>
      </c>
      <c r="D416" t="s">
        <v>33</v>
      </c>
      <c r="E416" t="s">
        <v>34</v>
      </c>
      <c r="F416" t="s">
        <v>318</v>
      </c>
      <c r="G416" s="1">
        <v>43516</v>
      </c>
      <c r="H416">
        <v>9</v>
      </c>
      <c r="I416" s="7">
        <f>IF(TableTransactions[[#This Row],[Order type]]=trackOrderType,
TableTransactions[[#This Row],[Transaction quantity]]*-1,
TableTransactions[[#This Row],[Transaction quantity]]
)</f>
        <v>-9</v>
      </c>
      <c r="J4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</v>
      </c>
      <c r="K416" s="7">
        <f ca="1">IF(TableTransactions[[#This Row],[Stock balance backorders]]&lt;0,
0,
TableTransactions[[#This Row],[Stock balance backorders]]
)</f>
        <v>65</v>
      </c>
      <c r="L416" s="8" t="str">
        <f>VLOOKUP(TableTransactions[[#This Row],[Material]],TableStockBalance[],
MATCH(TableStockBalance[[#Headers],[Supplier name]],TableStockBalance[#Headers],0),
0)</f>
        <v>Cabular AB</v>
      </c>
    </row>
    <row r="417" spans="1:12" x14ac:dyDescent="0.25">
      <c r="A417">
        <v>49040911</v>
      </c>
      <c r="B417">
        <v>10</v>
      </c>
      <c r="C417" t="s">
        <v>343</v>
      </c>
      <c r="D417" t="s">
        <v>33</v>
      </c>
      <c r="E417" t="s">
        <v>34</v>
      </c>
      <c r="F417" t="s">
        <v>323</v>
      </c>
      <c r="G417" s="1">
        <v>43518</v>
      </c>
      <c r="H417">
        <v>6</v>
      </c>
      <c r="I417" s="7">
        <f>IF(TableTransactions[[#This Row],[Order type]]=trackOrderType,
TableTransactions[[#This Row],[Transaction quantity]]*-1,
TableTransactions[[#This Row],[Transaction quantity]]
)</f>
        <v>-6</v>
      </c>
      <c r="J4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</v>
      </c>
      <c r="K417" s="7">
        <f ca="1">IF(TableTransactions[[#This Row],[Stock balance backorders]]&lt;0,
0,
TableTransactions[[#This Row],[Stock balance backorders]]
)</f>
        <v>59</v>
      </c>
      <c r="L417" s="8" t="str">
        <f>VLOOKUP(TableTransactions[[#This Row],[Material]],TableStockBalance[],
MATCH(TableStockBalance[[#Headers],[Supplier name]],TableStockBalance[#Headers],0),
0)</f>
        <v>Cabular AB</v>
      </c>
    </row>
    <row r="418" spans="1:12" x14ac:dyDescent="0.25">
      <c r="A418">
        <v>49040917</v>
      </c>
      <c r="B418">
        <v>10</v>
      </c>
      <c r="C418" t="s">
        <v>343</v>
      </c>
      <c r="D418" t="s">
        <v>33</v>
      </c>
      <c r="E418" t="s">
        <v>34</v>
      </c>
      <c r="F418" t="s">
        <v>316</v>
      </c>
      <c r="G418" s="1">
        <v>43521</v>
      </c>
      <c r="H418">
        <v>8</v>
      </c>
      <c r="I418" s="7">
        <f>IF(TableTransactions[[#This Row],[Order type]]=trackOrderType,
TableTransactions[[#This Row],[Transaction quantity]]*-1,
TableTransactions[[#This Row],[Transaction quantity]]
)</f>
        <v>-8</v>
      </c>
      <c r="J4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</v>
      </c>
      <c r="K418" s="7">
        <f ca="1">IF(TableTransactions[[#This Row],[Stock balance backorders]]&lt;0,
0,
TableTransactions[[#This Row],[Stock balance backorders]]
)</f>
        <v>51</v>
      </c>
      <c r="L418" s="8" t="str">
        <f>VLOOKUP(TableTransactions[[#This Row],[Material]],TableStockBalance[],
MATCH(TableStockBalance[[#Headers],[Supplier name]],TableStockBalance[#Headers],0),
0)</f>
        <v>Cabular AB</v>
      </c>
    </row>
    <row r="419" spans="1:12" x14ac:dyDescent="0.25">
      <c r="A419">
        <v>49041019</v>
      </c>
      <c r="B419">
        <v>10</v>
      </c>
      <c r="C419" t="s">
        <v>343</v>
      </c>
      <c r="D419" t="s">
        <v>33</v>
      </c>
      <c r="E419" t="s">
        <v>34</v>
      </c>
      <c r="F419" t="s">
        <v>319</v>
      </c>
      <c r="G419" s="1">
        <v>43529</v>
      </c>
      <c r="H419">
        <v>11</v>
      </c>
      <c r="I419" s="7">
        <f>IF(TableTransactions[[#This Row],[Order type]]=trackOrderType,
TableTransactions[[#This Row],[Transaction quantity]]*-1,
TableTransactions[[#This Row],[Transaction quantity]]
)</f>
        <v>-11</v>
      </c>
      <c r="J4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419" s="7">
        <f ca="1">IF(TableTransactions[[#This Row],[Stock balance backorders]]&lt;0,
0,
TableTransactions[[#This Row],[Stock balance backorders]]
)</f>
        <v>40</v>
      </c>
      <c r="L419" s="8" t="str">
        <f>VLOOKUP(TableTransactions[[#This Row],[Material]],TableStockBalance[],
MATCH(TableStockBalance[[#Headers],[Supplier name]],TableStockBalance[#Headers],0),
0)</f>
        <v>Cabular AB</v>
      </c>
    </row>
    <row r="420" spans="1:12" x14ac:dyDescent="0.25">
      <c r="A420">
        <v>49041074</v>
      </c>
      <c r="B420">
        <v>10</v>
      </c>
      <c r="C420" t="s">
        <v>343</v>
      </c>
      <c r="D420" t="s">
        <v>33</v>
      </c>
      <c r="E420" t="s">
        <v>34</v>
      </c>
      <c r="F420" t="s">
        <v>332</v>
      </c>
      <c r="G420" s="1">
        <v>43532</v>
      </c>
      <c r="H420">
        <v>12</v>
      </c>
      <c r="I420" s="7">
        <f>IF(TableTransactions[[#This Row],[Order type]]=trackOrderType,
TableTransactions[[#This Row],[Transaction quantity]]*-1,
TableTransactions[[#This Row],[Transaction quantity]]
)</f>
        <v>-12</v>
      </c>
      <c r="J4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420" s="7">
        <f ca="1">IF(TableTransactions[[#This Row],[Stock balance backorders]]&lt;0,
0,
TableTransactions[[#This Row],[Stock balance backorders]]
)</f>
        <v>28</v>
      </c>
      <c r="L420" s="8" t="str">
        <f>VLOOKUP(TableTransactions[[#This Row],[Material]],TableStockBalance[],
MATCH(TableStockBalance[[#Headers],[Supplier name]],TableStockBalance[#Headers],0),
0)</f>
        <v>Cabular AB</v>
      </c>
    </row>
    <row r="421" spans="1:12" x14ac:dyDescent="0.25">
      <c r="A421">
        <v>49041104</v>
      </c>
      <c r="B421">
        <v>20</v>
      </c>
      <c r="C421" t="s">
        <v>343</v>
      </c>
      <c r="D421" t="s">
        <v>33</v>
      </c>
      <c r="E421" t="s">
        <v>34</v>
      </c>
      <c r="F421" t="s">
        <v>318</v>
      </c>
      <c r="G421" s="1">
        <v>43536</v>
      </c>
      <c r="H421">
        <v>14</v>
      </c>
      <c r="I421" s="7">
        <f>IF(TableTransactions[[#This Row],[Order type]]=trackOrderType,
TableTransactions[[#This Row],[Transaction quantity]]*-1,
TableTransactions[[#This Row],[Transaction quantity]]
)</f>
        <v>-14</v>
      </c>
      <c r="J4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421" s="7">
        <f ca="1">IF(TableTransactions[[#This Row],[Stock balance backorders]]&lt;0,
0,
TableTransactions[[#This Row],[Stock balance backorders]]
)</f>
        <v>14</v>
      </c>
      <c r="L421" s="8" t="str">
        <f>VLOOKUP(TableTransactions[[#This Row],[Material]],TableStockBalance[],
MATCH(TableStockBalance[[#Headers],[Supplier name]],TableStockBalance[#Headers],0),
0)</f>
        <v>Cabular AB</v>
      </c>
    </row>
    <row r="422" spans="1:12" x14ac:dyDescent="0.25">
      <c r="A422" s="4">
        <v>45056951</v>
      </c>
      <c r="B422" s="4">
        <v>20</v>
      </c>
      <c r="C422" s="4" t="s">
        <v>344</v>
      </c>
      <c r="D422" s="4" t="s">
        <v>33</v>
      </c>
      <c r="E422" s="4" t="s">
        <v>34</v>
      </c>
      <c r="F422" s="4" t="s">
        <v>5</v>
      </c>
      <c r="G422" s="5">
        <v>43538</v>
      </c>
      <c r="H422" s="4">
        <v>122</v>
      </c>
      <c r="I422" s="7">
        <f>IF(TableTransactions[[#This Row],[Order type]]=trackOrderType,
TableTransactions[[#This Row],[Transaction quantity]]*-1,
TableTransactions[[#This Row],[Transaction quantity]]
)</f>
        <v>122</v>
      </c>
      <c r="J4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136</v>
      </c>
      <c r="K422" s="7">
        <f ca="1">IF(TableTransactions[[#This Row],[Stock balance backorders]]&lt;0,
0,
TableTransactions[[#This Row],[Stock balance backorders]]
)</f>
        <v>136</v>
      </c>
      <c r="L422" s="8" t="str">
        <f>VLOOKUP(TableTransactions[[#This Row],[Material]],TableStockBalance[],
MATCH(TableStockBalance[[#Headers],[Supplier name]],TableStockBalance[#Headers],0),
0)</f>
        <v>Cabular AB</v>
      </c>
    </row>
    <row r="423" spans="1:12" x14ac:dyDescent="0.25">
      <c r="A423">
        <v>49041233</v>
      </c>
      <c r="B423">
        <v>10</v>
      </c>
      <c r="C423" t="s">
        <v>343</v>
      </c>
      <c r="D423" t="s">
        <v>33</v>
      </c>
      <c r="E423" t="s">
        <v>34</v>
      </c>
      <c r="F423" t="s">
        <v>319</v>
      </c>
      <c r="G423" s="1">
        <v>43546</v>
      </c>
      <c r="H423">
        <v>13</v>
      </c>
      <c r="I423" s="7">
        <f>IF(TableTransactions[[#This Row],[Order type]]=trackOrderType,
TableTransactions[[#This Row],[Transaction quantity]]*-1,
TableTransactions[[#This Row],[Transaction quantity]]
)</f>
        <v>-13</v>
      </c>
      <c r="J4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123</v>
      </c>
      <c r="K423" s="7">
        <f ca="1">IF(TableTransactions[[#This Row],[Stock balance backorders]]&lt;0,
0,
TableTransactions[[#This Row],[Stock balance backorders]]
)</f>
        <v>123</v>
      </c>
      <c r="L423" s="8" t="str">
        <f>VLOOKUP(TableTransactions[[#This Row],[Material]],TableStockBalance[],
MATCH(TableStockBalance[[#Headers],[Supplier name]],TableStockBalance[#Headers],0),
0)</f>
        <v>Cabular AB</v>
      </c>
    </row>
    <row r="424" spans="1:12" x14ac:dyDescent="0.25">
      <c r="A424">
        <v>49041467</v>
      </c>
      <c r="B424">
        <v>20</v>
      </c>
      <c r="C424" t="s">
        <v>343</v>
      </c>
      <c r="D424" t="s">
        <v>33</v>
      </c>
      <c r="E424" t="s">
        <v>34</v>
      </c>
      <c r="F424" t="s">
        <v>314</v>
      </c>
      <c r="G424" s="1">
        <v>43567</v>
      </c>
      <c r="H424">
        <v>7</v>
      </c>
      <c r="I424" s="7">
        <f>IF(TableTransactions[[#This Row],[Order type]]=trackOrderType,
TableTransactions[[#This Row],[Transaction quantity]]*-1,
TableTransactions[[#This Row],[Transaction quantity]]
)</f>
        <v>-7</v>
      </c>
      <c r="J4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116</v>
      </c>
      <c r="K424" s="7">
        <f ca="1">IF(TableTransactions[[#This Row],[Stock balance backorders]]&lt;0,
0,
TableTransactions[[#This Row],[Stock balance backorders]]
)</f>
        <v>116</v>
      </c>
      <c r="L424" s="8" t="str">
        <f>VLOOKUP(TableTransactions[[#This Row],[Material]],TableStockBalance[],
MATCH(TableStockBalance[[#Headers],[Supplier name]],TableStockBalance[#Headers],0),
0)</f>
        <v>Cabular AB</v>
      </c>
    </row>
    <row r="425" spans="1:12" x14ac:dyDescent="0.25">
      <c r="A425">
        <v>49041468</v>
      </c>
      <c r="B425">
        <v>10</v>
      </c>
      <c r="C425" t="s">
        <v>343</v>
      </c>
      <c r="D425" t="s">
        <v>33</v>
      </c>
      <c r="E425" t="s">
        <v>34</v>
      </c>
      <c r="F425" t="s">
        <v>313</v>
      </c>
      <c r="G425" s="1">
        <v>43567</v>
      </c>
      <c r="H425">
        <v>13</v>
      </c>
      <c r="I425" s="7">
        <f>IF(TableTransactions[[#This Row],[Order type]]=trackOrderType,
TableTransactions[[#This Row],[Transaction quantity]]*-1,
TableTransactions[[#This Row],[Transaction quantity]]
)</f>
        <v>-13</v>
      </c>
      <c r="J4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103</v>
      </c>
      <c r="K425" s="7">
        <f ca="1">IF(TableTransactions[[#This Row],[Stock balance backorders]]&lt;0,
0,
TableTransactions[[#This Row],[Stock balance backorders]]
)</f>
        <v>103</v>
      </c>
      <c r="L425" s="8" t="str">
        <f>VLOOKUP(TableTransactions[[#This Row],[Material]],TableStockBalance[],
MATCH(TableStockBalance[[#Headers],[Supplier name]],TableStockBalance[#Headers],0),
0)</f>
        <v>Cabular AB</v>
      </c>
    </row>
    <row r="426" spans="1:12" x14ac:dyDescent="0.25">
      <c r="A426">
        <v>49041545</v>
      </c>
      <c r="B426">
        <v>10</v>
      </c>
      <c r="C426" t="s">
        <v>343</v>
      </c>
      <c r="D426" t="s">
        <v>33</v>
      </c>
      <c r="E426" t="s">
        <v>34</v>
      </c>
      <c r="F426" t="s">
        <v>314</v>
      </c>
      <c r="G426" s="1">
        <v>43578</v>
      </c>
      <c r="H426">
        <v>16</v>
      </c>
      <c r="I426" s="7">
        <f>IF(TableTransactions[[#This Row],[Order type]]=trackOrderType,
TableTransactions[[#This Row],[Transaction quantity]]*-1,
TableTransactions[[#This Row],[Transaction quantity]]
)</f>
        <v>-16</v>
      </c>
      <c r="J4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87</v>
      </c>
      <c r="K426" s="7">
        <f ca="1">IF(TableTransactions[[#This Row],[Stock balance backorders]]&lt;0,
0,
TableTransactions[[#This Row],[Stock balance backorders]]
)</f>
        <v>87</v>
      </c>
      <c r="L426" s="8" t="str">
        <f>VLOOKUP(TableTransactions[[#This Row],[Material]],TableStockBalance[],
MATCH(TableStockBalance[[#Headers],[Supplier name]],TableStockBalance[#Headers],0),
0)</f>
        <v>Cabular AB</v>
      </c>
    </row>
    <row r="427" spans="1:12" x14ac:dyDescent="0.25">
      <c r="A427">
        <v>49041614</v>
      </c>
      <c r="B427">
        <v>10</v>
      </c>
      <c r="C427" t="s">
        <v>343</v>
      </c>
      <c r="D427" t="s">
        <v>33</v>
      </c>
      <c r="E427" t="s">
        <v>34</v>
      </c>
      <c r="F427" t="s">
        <v>329</v>
      </c>
      <c r="G427" s="1">
        <v>43584</v>
      </c>
      <c r="H427">
        <v>12</v>
      </c>
      <c r="I427" s="7">
        <f>IF(TableTransactions[[#This Row],[Order type]]=trackOrderType,
TableTransactions[[#This Row],[Transaction quantity]]*-1,
TableTransactions[[#This Row],[Transaction quantity]]
)</f>
        <v>-12</v>
      </c>
      <c r="J4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</v>
      </c>
      <c r="K427" s="7">
        <f ca="1">IF(TableTransactions[[#This Row],[Stock balance backorders]]&lt;0,
0,
TableTransactions[[#This Row],[Stock balance backorders]]
)</f>
        <v>75</v>
      </c>
      <c r="L427" s="8" t="str">
        <f>VLOOKUP(TableTransactions[[#This Row],[Material]],TableStockBalance[],
MATCH(TableStockBalance[[#Headers],[Supplier name]],TableStockBalance[#Headers],0),
0)</f>
        <v>Cabular AB</v>
      </c>
    </row>
    <row r="428" spans="1:12" x14ac:dyDescent="0.25">
      <c r="A428">
        <v>49041634</v>
      </c>
      <c r="B428">
        <v>10</v>
      </c>
      <c r="C428" t="s">
        <v>343</v>
      </c>
      <c r="D428" t="s">
        <v>33</v>
      </c>
      <c r="E428" t="s">
        <v>34</v>
      </c>
      <c r="F428" t="s">
        <v>313</v>
      </c>
      <c r="G428" s="1">
        <v>43585</v>
      </c>
      <c r="H428">
        <v>1</v>
      </c>
      <c r="I428" s="7">
        <f>IF(TableTransactions[[#This Row],[Order type]]=trackOrderType,
TableTransactions[[#This Row],[Transaction quantity]]*-1,
TableTransactions[[#This Row],[Transaction quantity]]
)</f>
        <v>-1</v>
      </c>
      <c r="J4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</v>
      </c>
      <c r="K428" s="7">
        <f ca="1">IF(TableTransactions[[#This Row],[Stock balance backorders]]&lt;0,
0,
TableTransactions[[#This Row],[Stock balance backorders]]
)</f>
        <v>74</v>
      </c>
      <c r="L428" s="8" t="str">
        <f>VLOOKUP(TableTransactions[[#This Row],[Material]],TableStockBalance[],
MATCH(TableStockBalance[[#Headers],[Supplier name]],TableStockBalance[#Headers],0),
0)</f>
        <v>Cabular AB</v>
      </c>
    </row>
    <row r="429" spans="1:12" x14ac:dyDescent="0.25">
      <c r="A429">
        <v>49041716</v>
      </c>
      <c r="B429">
        <v>10</v>
      </c>
      <c r="C429" t="s">
        <v>343</v>
      </c>
      <c r="D429" t="s">
        <v>33</v>
      </c>
      <c r="E429" t="s">
        <v>34</v>
      </c>
      <c r="F429" t="s">
        <v>313</v>
      </c>
      <c r="G429" s="1">
        <v>43593</v>
      </c>
      <c r="H429">
        <v>12</v>
      </c>
      <c r="I429" s="7">
        <f>IF(TableTransactions[[#This Row],[Order type]]=trackOrderType,
TableTransactions[[#This Row],[Transaction quantity]]*-1,
TableTransactions[[#This Row],[Transaction quantity]]
)</f>
        <v>-12</v>
      </c>
      <c r="J4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</v>
      </c>
      <c r="K429" s="7">
        <f ca="1">IF(TableTransactions[[#This Row],[Stock balance backorders]]&lt;0,
0,
TableTransactions[[#This Row],[Stock balance backorders]]
)</f>
        <v>62</v>
      </c>
      <c r="L429" s="8" t="str">
        <f>VLOOKUP(TableTransactions[[#This Row],[Material]],TableStockBalance[],
MATCH(TableStockBalance[[#Headers],[Supplier name]],TableStockBalance[#Headers],0),
0)</f>
        <v>Cabular AB</v>
      </c>
    </row>
    <row r="430" spans="1:12" x14ac:dyDescent="0.25">
      <c r="A430">
        <v>49041747</v>
      </c>
      <c r="B430">
        <v>10</v>
      </c>
      <c r="C430" t="s">
        <v>343</v>
      </c>
      <c r="D430" t="s">
        <v>33</v>
      </c>
      <c r="E430" t="s">
        <v>34</v>
      </c>
      <c r="F430" t="s">
        <v>332</v>
      </c>
      <c r="G430" s="1">
        <v>43594</v>
      </c>
      <c r="H430">
        <v>7</v>
      </c>
      <c r="I430" s="7">
        <f>IF(TableTransactions[[#This Row],[Order type]]=trackOrderType,
TableTransactions[[#This Row],[Transaction quantity]]*-1,
TableTransactions[[#This Row],[Transaction quantity]]
)</f>
        <v>-7</v>
      </c>
      <c r="J4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</v>
      </c>
      <c r="K430" s="7">
        <f ca="1">IF(TableTransactions[[#This Row],[Stock balance backorders]]&lt;0,
0,
TableTransactions[[#This Row],[Stock balance backorders]]
)</f>
        <v>55</v>
      </c>
      <c r="L430" s="8" t="str">
        <f>VLOOKUP(TableTransactions[[#This Row],[Material]],TableStockBalance[],
MATCH(TableStockBalance[[#Headers],[Supplier name]],TableStockBalance[#Headers],0),
0)</f>
        <v>Cabular AB</v>
      </c>
    </row>
    <row r="431" spans="1:12" x14ac:dyDescent="0.25">
      <c r="A431">
        <v>49041750</v>
      </c>
      <c r="B431">
        <v>10</v>
      </c>
      <c r="C431" t="s">
        <v>343</v>
      </c>
      <c r="D431" t="s">
        <v>33</v>
      </c>
      <c r="E431" t="s">
        <v>34</v>
      </c>
      <c r="F431" t="s">
        <v>314</v>
      </c>
      <c r="G431" s="1">
        <v>43595</v>
      </c>
      <c r="H431">
        <v>1</v>
      </c>
      <c r="I431" s="7">
        <f>IF(TableTransactions[[#This Row],[Order type]]=trackOrderType,
TableTransactions[[#This Row],[Transaction quantity]]*-1,
TableTransactions[[#This Row],[Transaction quantity]]
)</f>
        <v>-1</v>
      </c>
      <c r="J4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431" s="7">
        <f ca="1">IF(TableTransactions[[#This Row],[Stock balance backorders]]&lt;0,
0,
TableTransactions[[#This Row],[Stock balance backorders]]
)</f>
        <v>54</v>
      </c>
      <c r="L431" s="8" t="str">
        <f>VLOOKUP(TableTransactions[[#This Row],[Material]],TableStockBalance[],
MATCH(TableStockBalance[[#Headers],[Supplier name]],TableStockBalance[#Headers],0),
0)</f>
        <v>Cabular AB</v>
      </c>
    </row>
    <row r="432" spans="1:12" x14ac:dyDescent="0.25">
      <c r="A432">
        <v>49041762</v>
      </c>
      <c r="B432">
        <v>10</v>
      </c>
      <c r="C432" t="s">
        <v>343</v>
      </c>
      <c r="D432" t="s">
        <v>33</v>
      </c>
      <c r="E432" t="s">
        <v>34</v>
      </c>
      <c r="F432" t="s">
        <v>319</v>
      </c>
      <c r="G432" s="1">
        <v>43595</v>
      </c>
      <c r="H432">
        <v>11</v>
      </c>
      <c r="I432" s="7">
        <f>IF(TableTransactions[[#This Row],[Order type]]=trackOrderType,
TableTransactions[[#This Row],[Transaction quantity]]*-1,
TableTransactions[[#This Row],[Transaction quantity]]
)</f>
        <v>-11</v>
      </c>
      <c r="J4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</v>
      </c>
      <c r="K432" s="7">
        <f ca="1">IF(TableTransactions[[#This Row],[Stock balance backorders]]&lt;0,
0,
TableTransactions[[#This Row],[Stock balance backorders]]
)</f>
        <v>43</v>
      </c>
      <c r="L432" s="8" t="str">
        <f>VLOOKUP(TableTransactions[[#This Row],[Material]],TableStockBalance[],
MATCH(TableStockBalance[[#Headers],[Supplier name]],TableStockBalance[#Headers],0),
0)</f>
        <v>Cabular AB</v>
      </c>
    </row>
    <row r="433" spans="1:12" x14ac:dyDescent="0.25">
      <c r="A433">
        <v>49041799</v>
      </c>
      <c r="B433">
        <v>10</v>
      </c>
      <c r="C433" t="s">
        <v>343</v>
      </c>
      <c r="D433" t="s">
        <v>33</v>
      </c>
      <c r="E433" t="s">
        <v>34</v>
      </c>
      <c r="F433" t="s">
        <v>316</v>
      </c>
      <c r="G433" s="1">
        <v>43600</v>
      </c>
      <c r="H433">
        <v>13</v>
      </c>
      <c r="I433" s="7">
        <f>IF(TableTransactions[[#This Row],[Order type]]=trackOrderType,
TableTransactions[[#This Row],[Transaction quantity]]*-1,
TableTransactions[[#This Row],[Transaction quantity]]
)</f>
        <v>-13</v>
      </c>
      <c r="J4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433" s="7">
        <f ca="1">IF(TableTransactions[[#This Row],[Stock balance backorders]]&lt;0,
0,
TableTransactions[[#This Row],[Stock balance backorders]]
)</f>
        <v>30</v>
      </c>
      <c r="L433" s="8" t="str">
        <f>VLOOKUP(TableTransactions[[#This Row],[Material]],TableStockBalance[],
MATCH(TableStockBalance[[#Headers],[Supplier name]],TableStockBalance[#Headers],0),
0)</f>
        <v>Cabular AB</v>
      </c>
    </row>
    <row r="434" spans="1:12" x14ac:dyDescent="0.25">
      <c r="A434">
        <v>49041803</v>
      </c>
      <c r="B434">
        <v>20</v>
      </c>
      <c r="C434" t="s">
        <v>343</v>
      </c>
      <c r="D434" t="s">
        <v>33</v>
      </c>
      <c r="E434" t="s">
        <v>34</v>
      </c>
      <c r="F434" t="s">
        <v>318</v>
      </c>
      <c r="G434" s="1">
        <v>43600</v>
      </c>
      <c r="H434">
        <v>14</v>
      </c>
      <c r="I434" s="7">
        <f>IF(TableTransactions[[#This Row],[Order type]]=trackOrderType,
TableTransactions[[#This Row],[Transaction quantity]]*-1,
TableTransactions[[#This Row],[Transaction quantity]]
)</f>
        <v>-14</v>
      </c>
      <c r="J4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434" s="7">
        <f ca="1">IF(TableTransactions[[#This Row],[Stock balance backorders]]&lt;0,
0,
TableTransactions[[#This Row],[Stock balance backorders]]
)</f>
        <v>16</v>
      </c>
      <c r="L434" s="8" t="str">
        <f>VLOOKUP(TableTransactions[[#This Row],[Material]],TableStockBalance[],
MATCH(TableStockBalance[[#Headers],[Supplier name]],TableStockBalance[#Headers],0),
0)</f>
        <v>Cabular AB</v>
      </c>
    </row>
    <row r="435" spans="1:12" x14ac:dyDescent="0.25">
      <c r="A435" s="4">
        <v>45057133</v>
      </c>
      <c r="B435" s="4">
        <v>10</v>
      </c>
      <c r="C435" s="4" t="s">
        <v>344</v>
      </c>
      <c r="D435" s="4" t="s">
        <v>33</v>
      </c>
      <c r="E435" s="4" t="s">
        <v>34</v>
      </c>
      <c r="F435" s="4" t="s">
        <v>5</v>
      </c>
      <c r="G435" s="5">
        <v>43609</v>
      </c>
      <c r="H435" s="4">
        <v>160</v>
      </c>
      <c r="I435" s="7">
        <f>IF(TableTransactions[[#This Row],[Order type]]=trackOrderType,
TableTransactions[[#This Row],[Transaction quantity]]*-1,
TableTransactions[[#This Row],[Transaction quantity]]
)</f>
        <v>160</v>
      </c>
      <c r="J4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176</v>
      </c>
      <c r="K435" s="7">
        <f ca="1">IF(TableTransactions[[#This Row],[Stock balance backorders]]&lt;0,
0,
TableTransactions[[#This Row],[Stock balance backorders]]
)</f>
        <v>176</v>
      </c>
      <c r="L435" s="8" t="str">
        <f>VLOOKUP(TableTransactions[[#This Row],[Material]],TableStockBalance[],
MATCH(TableStockBalance[[#Headers],[Supplier name]],TableStockBalance[#Headers],0),
0)</f>
        <v>Cabular AB</v>
      </c>
    </row>
    <row r="436" spans="1:12" x14ac:dyDescent="0.25">
      <c r="A436">
        <v>49041942</v>
      </c>
      <c r="B436">
        <v>30</v>
      </c>
      <c r="C436" t="s">
        <v>343</v>
      </c>
      <c r="D436" t="s">
        <v>33</v>
      </c>
      <c r="E436" t="s">
        <v>34</v>
      </c>
      <c r="F436" t="s">
        <v>317</v>
      </c>
      <c r="G436" s="1">
        <v>43613</v>
      </c>
      <c r="H436">
        <v>1</v>
      </c>
      <c r="I436" s="7">
        <f>IF(TableTransactions[[#This Row],[Order type]]=trackOrderType,
TableTransactions[[#This Row],[Transaction quantity]]*-1,
TableTransactions[[#This Row],[Transaction quantity]]
)</f>
        <v>-1</v>
      </c>
      <c r="J4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175</v>
      </c>
      <c r="K436" s="7">
        <f ca="1">IF(TableTransactions[[#This Row],[Stock balance backorders]]&lt;0,
0,
TableTransactions[[#This Row],[Stock balance backorders]]
)</f>
        <v>175</v>
      </c>
      <c r="L436" s="8" t="str">
        <f>VLOOKUP(TableTransactions[[#This Row],[Material]],TableStockBalance[],
MATCH(TableStockBalance[[#Headers],[Supplier name]],TableStockBalance[#Headers],0),
0)</f>
        <v>Cabular AB</v>
      </c>
    </row>
    <row r="437" spans="1:12" x14ac:dyDescent="0.25">
      <c r="A437">
        <v>49041957</v>
      </c>
      <c r="B437">
        <v>10</v>
      </c>
      <c r="C437" t="s">
        <v>343</v>
      </c>
      <c r="D437" t="s">
        <v>33</v>
      </c>
      <c r="E437" t="s">
        <v>34</v>
      </c>
      <c r="F437" t="s">
        <v>317</v>
      </c>
      <c r="G437" s="1">
        <v>43614</v>
      </c>
      <c r="H437">
        <v>4</v>
      </c>
      <c r="I437" s="7">
        <f>IF(TableTransactions[[#This Row],[Order type]]=trackOrderType,
TableTransactions[[#This Row],[Transaction quantity]]*-1,
TableTransactions[[#This Row],[Transaction quantity]]
)</f>
        <v>-4</v>
      </c>
      <c r="J4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171</v>
      </c>
      <c r="K437" s="7">
        <f ca="1">IF(TableTransactions[[#This Row],[Stock balance backorders]]&lt;0,
0,
TableTransactions[[#This Row],[Stock balance backorders]]
)</f>
        <v>171</v>
      </c>
      <c r="L437" s="8" t="str">
        <f>VLOOKUP(TableTransactions[[#This Row],[Material]],TableStockBalance[],
MATCH(TableStockBalance[[#Headers],[Supplier name]],TableStockBalance[#Headers],0),
0)</f>
        <v>Cabular AB</v>
      </c>
    </row>
    <row r="438" spans="1:12" x14ac:dyDescent="0.25">
      <c r="A438">
        <v>49041968</v>
      </c>
      <c r="B438">
        <v>10</v>
      </c>
      <c r="C438" t="s">
        <v>343</v>
      </c>
      <c r="D438" t="s">
        <v>33</v>
      </c>
      <c r="E438" t="s">
        <v>34</v>
      </c>
      <c r="F438" t="s">
        <v>321</v>
      </c>
      <c r="G438" s="1">
        <v>43616</v>
      </c>
      <c r="H438">
        <v>8</v>
      </c>
      <c r="I438" s="7">
        <f>IF(TableTransactions[[#This Row],[Order type]]=trackOrderType,
TableTransactions[[#This Row],[Transaction quantity]]*-1,
TableTransactions[[#This Row],[Transaction quantity]]
)</f>
        <v>-8</v>
      </c>
      <c r="J4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163</v>
      </c>
      <c r="K438" s="7">
        <f ca="1">IF(TableTransactions[[#This Row],[Stock balance backorders]]&lt;0,
0,
TableTransactions[[#This Row],[Stock balance backorders]]
)</f>
        <v>163</v>
      </c>
      <c r="L438" s="8" t="str">
        <f>VLOOKUP(TableTransactions[[#This Row],[Material]],TableStockBalance[],
MATCH(TableStockBalance[[#Headers],[Supplier name]],TableStockBalance[#Headers],0),
0)</f>
        <v>Cabular AB</v>
      </c>
    </row>
    <row r="439" spans="1:12" x14ac:dyDescent="0.25">
      <c r="A439">
        <v>49042009</v>
      </c>
      <c r="B439">
        <v>10</v>
      </c>
      <c r="C439" t="s">
        <v>343</v>
      </c>
      <c r="D439" t="s">
        <v>33</v>
      </c>
      <c r="E439" t="s">
        <v>34</v>
      </c>
      <c r="F439" t="s">
        <v>325</v>
      </c>
      <c r="G439" s="1">
        <v>43620</v>
      </c>
      <c r="H439">
        <v>17</v>
      </c>
      <c r="I439" s="7">
        <f>IF(TableTransactions[[#This Row],[Order type]]=trackOrderType,
TableTransactions[[#This Row],[Transaction quantity]]*-1,
TableTransactions[[#This Row],[Transaction quantity]]
)</f>
        <v>-17</v>
      </c>
      <c r="J4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146</v>
      </c>
      <c r="K439" s="7">
        <f ca="1">IF(TableTransactions[[#This Row],[Stock balance backorders]]&lt;0,
0,
TableTransactions[[#This Row],[Stock balance backorders]]
)</f>
        <v>146</v>
      </c>
      <c r="L439" s="8" t="str">
        <f>VLOOKUP(TableTransactions[[#This Row],[Material]],TableStockBalance[],
MATCH(TableStockBalance[[#Headers],[Supplier name]],TableStockBalance[#Headers],0),
0)</f>
        <v>Cabular AB</v>
      </c>
    </row>
    <row r="440" spans="1:12" x14ac:dyDescent="0.25">
      <c r="A440">
        <v>49042036</v>
      </c>
      <c r="B440">
        <v>30</v>
      </c>
      <c r="C440" t="s">
        <v>343</v>
      </c>
      <c r="D440" t="s">
        <v>33</v>
      </c>
      <c r="E440" t="s">
        <v>34</v>
      </c>
      <c r="F440" t="s">
        <v>313</v>
      </c>
      <c r="G440" s="1">
        <v>43623</v>
      </c>
      <c r="H440">
        <v>5</v>
      </c>
      <c r="I440" s="7">
        <f>IF(TableTransactions[[#This Row],[Order type]]=trackOrderType,
TableTransactions[[#This Row],[Transaction quantity]]*-1,
TableTransactions[[#This Row],[Transaction quantity]]
)</f>
        <v>-5</v>
      </c>
      <c r="J4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141</v>
      </c>
      <c r="K440" s="7">
        <f ca="1">IF(TableTransactions[[#This Row],[Stock balance backorders]]&lt;0,
0,
TableTransactions[[#This Row],[Stock balance backorders]]
)</f>
        <v>141</v>
      </c>
      <c r="L440" s="8" t="str">
        <f>VLOOKUP(TableTransactions[[#This Row],[Material]],TableStockBalance[],
MATCH(TableStockBalance[[#Headers],[Supplier name]],TableStockBalance[#Headers],0),
0)</f>
        <v>Cabular AB</v>
      </c>
    </row>
    <row r="441" spans="1:12" x14ac:dyDescent="0.25">
      <c r="A441">
        <v>49042147</v>
      </c>
      <c r="B441">
        <v>10</v>
      </c>
      <c r="C441" t="s">
        <v>343</v>
      </c>
      <c r="D441" t="s">
        <v>33</v>
      </c>
      <c r="E441" t="s">
        <v>34</v>
      </c>
      <c r="F441" t="s">
        <v>316</v>
      </c>
      <c r="G441" s="1">
        <v>43633</v>
      </c>
      <c r="H441">
        <v>18</v>
      </c>
      <c r="I441" s="7">
        <f>IF(TableTransactions[[#This Row],[Order type]]=trackOrderType,
TableTransactions[[#This Row],[Transaction quantity]]*-1,
TableTransactions[[#This Row],[Transaction quantity]]
)</f>
        <v>-18</v>
      </c>
      <c r="J4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123</v>
      </c>
      <c r="K441" s="7">
        <f ca="1">IF(TableTransactions[[#This Row],[Stock balance backorders]]&lt;0,
0,
TableTransactions[[#This Row],[Stock balance backorders]]
)</f>
        <v>123</v>
      </c>
      <c r="L441" s="8" t="str">
        <f>VLOOKUP(TableTransactions[[#This Row],[Material]],TableStockBalance[],
MATCH(TableStockBalance[[#Headers],[Supplier name]],TableStockBalance[#Headers],0),
0)</f>
        <v>Cabular AB</v>
      </c>
    </row>
    <row r="442" spans="1:12" x14ac:dyDescent="0.25">
      <c r="A442">
        <v>49042162</v>
      </c>
      <c r="B442">
        <v>10</v>
      </c>
      <c r="C442" t="s">
        <v>343</v>
      </c>
      <c r="D442" t="s">
        <v>33</v>
      </c>
      <c r="E442" t="s">
        <v>34</v>
      </c>
      <c r="F442" t="s">
        <v>316</v>
      </c>
      <c r="G442" s="1">
        <v>43634</v>
      </c>
      <c r="H442">
        <v>6</v>
      </c>
      <c r="I442" s="7">
        <f>IF(TableTransactions[[#This Row],[Order type]]=trackOrderType,
TableTransactions[[#This Row],[Transaction quantity]]*-1,
TableTransactions[[#This Row],[Transaction quantity]]
)</f>
        <v>-6</v>
      </c>
      <c r="J4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117</v>
      </c>
      <c r="K442" s="7">
        <f ca="1">IF(TableTransactions[[#This Row],[Stock balance backorders]]&lt;0,
0,
TableTransactions[[#This Row],[Stock balance backorders]]
)</f>
        <v>117</v>
      </c>
      <c r="L442" s="8" t="str">
        <f>VLOOKUP(TableTransactions[[#This Row],[Material]],TableStockBalance[],
MATCH(TableStockBalance[[#Headers],[Supplier name]],TableStockBalance[#Headers],0),
0)</f>
        <v>Cabular AB</v>
      </c>
    </row>
    <row r="443" spans="1:12" x14ac:dyDescent="0.25">
      <c r="A443">
        <v>49042218</v>
      </c>
      <c r="B443">
        <v>20</v>
      </c>
      <c r="C443" t="s">
        <v>343</v>
      </c>
      <c r="D443" t="s">
        <v>33</v>
      </c>
      <c r="E443" t="s">
        <v>34</v>
      </c>
      <c r="F443" t="s">
        <v>313</v>
      </c>
      <c r="G443" s="1">
        <v>43640</v>
      </c>
      <c r="H443">
        <v>18</v>
      </c>
      <c r="I443" s="7">
        <f>IF(TableTransactions[[#This Row],[Order type]]=trackOrderType,
TableTransactions[[#This Row],[Transaction quantity]]*-1,
TableTransactions[[#This Row],[Transaction quantity]]
)</f>
        <v>-18</v>
      </c>
      <c r="J4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99</v>
      </c>
      <c r="K443" s="7">
        <f ca="1">IF(TableTransactions[[#This Row],[Stock balance backorders]]&lt;0,
0,
TableTransactions[[#This Row],[Stock balance backorders]]
)</f>
        <v>99</v>
      </c>
      <c r="L443" s="8" t="str">
        <f>VLOOKUP(TableTransactions[[#This Row],[Material]],TableStockBalance[],
MATCH(TableStockBalance[[#Headers],[Supplier name]],TableStockBalance[#Headers],0),
0)</f>
        <v>Cabular AB</v>
      </c>
    </row>
    <row r="444" spans="1:12" x14ac:dyDescent="0.25">
      <c r="A444">
        <v>49042243</v>
      </c>
      <c r="B444">
        <v>20</v>
      </c>
      <c r="C444" t="s">
        <v>343</v>
      </c>
      <c r="D444" t="s">
        <v>33</v>
      </c>
      <c r="E444" t="s">
        <v>34</v>
      </c>
      <c r="F444" t="s">
        <v>314</v>
      </c>
      <c r="G444" s="1">
        <v>43642</v>
      </c>
      <c r="H444">
        <v>2</v>
      </c>
      <c r="I444" s="7">
        <f>IF(TableTransactions[[#This Row],[Order type]]=trackOrderType,
TableTransactions[[#This Row],[Transaction quantity]]*-1,
TableTransactions[[#This Row],[Transaction quantity]]
)</f>
        <v>-2</v>
      </c>
      <c r="J4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97</v>
      </c>
      <c r="K444" s="7">
        <f ca="1">IF(TableTransactions[[#This Row],[Stock balance backorders]]&lt;0,
0,
TableTransactions[[#This Row],[Stock balance backorders]]
)</f>
        <v>97</v>
      </c>
      <c r="L444" s="8" t="str">
        <f>VLOOKUP(TableTransactions[[#This Row],[Material]],TableStockBalance[],
MATCH(TableStockBalance[[#Headers],[Supplier name]],TableStockBalance[#Headers],0),
0)</f>
        <v>Cabular AB</v>
      </c>
    </row>
    <row r="445" spans="1:12" x14ac:dyDescent="0.25">
      <c r="A445">
        <v>49042462</v>
      </c>
      <c r="B445">
        <v>20</v>
      </c>
      <c r="C445" t="s">
        <v>343</v>
      </c>
      <c r="D445" t="s">
        <v>33</v>
      </c>
      <c r="E445" t="s">
        <v>34</v>
      </c>
      <c r="F445" t="s">
        <v>317</v>
      </c>
      <c r="G445" s="1">
        <v>43662</v>
      </c>
      <c r="H445">
        <v>3</v>
      </c>
      <c r="I445" s="7">
        <f>IF(TableTransactions[[#This Row],[Order type]]=trackOrderType,
TableTransactions[[#This Row],[Transaction quantity]]*-1,
TableTransactions[[#This Row],[Transaction quantity]]
)</f>
        <v>-3</v>
      </c>
      <c r="J4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94</v>
      </c>
      <c r="K445" s="7">
        <f ca="1">IF(TableTransactions[[#This Row],[Stock balance backorders]]&lt;0,
0,
TableTransactions[[#This Row],[Stock balance backorders]]
)</f>
        <v>94</v>
      </c>
      <c r="L445" s="8" t="str">
        <f>VLOOKUP(TableTransactions[[#This Row],[Material]],TableStockBalance[],
MATCH(TableStockBalance[[#Headers],[Supplier name]],TableStockBalance[#Headers],0),
0)</f>
        <v>Cabular AB</v>
      </c>
    </row>
    <row r="446" spans="1:12" x14ac:dyDescent="0.25">
      <c r="A446">
        <v>49042613</v>
      </c>
      <c r="B446">
        <v>10</v>
      </c>
      <c r="C446" t="s">
        <v>343</v>
      </c>
      <c r="D446" t="s">
        <v>33</v>
      </c>
      <c r="E446" t="s">
        <v>34</v>
      </c>
      <c r="F446" t="s">
        <v>316</v>
      </c>
      <c r="G446" s="1">
        <v>43677</v>
      </c>
      <c r="H446">
        <v>7</v>
      </c>
      <c r="I446" s="7">
        <f>IF(TableTransactions[[#This Row],[Order type]]=trackOrderType,
TableTransactions[[#This Row],[Transaction quantity]]*-1,
TableTransactions[[#This Row],[Transaction quantity]]
)</f>
        <v>-7</v>
      </c>
      <c r="J4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87</v>
      </c>
      <c r="K446" s="7">
        <f ca="1">IF(TableTransactions[[#This Row],[Stock balance backorders]]&lt;0,
0,
TableTransactions[[#This Row],[Stock balance backorders]]
)</f>
        <v>87</v>
      </c>
      <c r="L446" s="8" t="str">
        <f>VLOOKUP(TableTransactions[[#This Row],[Material]],TableStockBalance[],
MATCH(TableStockBalance[[#Headers],[Supplier name]],TableStockBalance[#Headers],0),
0)</f>
        <v>Cabular AB</v>
      </c>
    </row>
    <row r="447" spans="1:12" x14ac:dyDescent="0.25">
      <c r="A447">
        <v>49042780</v>
      </c>
      <c r="B447">
        <v>10</v>
      </c>
      <c r="C447" t="s">
        <v>343</v>
      </c>
      <c r="D447" t="s">
        <v>33</v>
      </c>
      <c r="E447" t="s">
        <v>34</v>
      </c>
      <c r="F447" t="s">
        <v>318</v>
      </c>
      <c r="G447" s="1">
        <v>43692</v>
      </c>
      <c r="H447">
        <v>17</v>
      </c>
      <c r="I447" s="7">
        <f>IF(TableTransactions[[#This Row],[Order type]]=trackOrderType,
TableTransactions[[#This Row],[Transaction quantity]]*-1,
TableTransactions[[#This Row],[Transaction quantity]]
)</f>
        <v>-17</v>
      </c>
      <c r="J4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</v>
      </c>
      <c r="K447" s="7">
        <f ca="1">IF(TableTransactions[[#This Row],[Stock balance backorders]]&lt;0,
0,
TableTransactions[[#This Row],[Stock balance backorders]]
)</f>
        <v>70</v>
      </c>
      <c r="L447" s="8" t="str">
        <f>VLOOKUP(TableTransactions[[#This Row],[Material]],TableStockBalance[],
MATCH(TableStockBalance[[#Headers],[Supplier name]],TableStockBalance[#Headers],0),
0)</f>
        <v>Cabular AB</v>
      </c>
    </row>
    <row r="448" spans="1:12" x14ac:dyDescent="0.25">
      <c r="A448">
        <v>49042812</v>
      </c>
      <c r="B448">
        <v>10</v>
      </c>
      <c r="C448" t="s">
        <v>343</v>
      </c>
      <c r="D448" t="s">
        <v>33</v>
      </c>
      <c r="E448" t="s">
        <v>34</v>
      </c>
      <c r="F448" t="s">
        <v>318</v>
      </c>
      <c r="G448" s="1">
        <v>43696</v>
      </c>
      <c r="H448">
        <v>12</v>
      </c>
      <c r="I448" s="7">
        <f>IF(TableTransactions[[#This Row],[Order type]]=trackOrderType,
TableTransactions[[#This Row],[Transaction quantity]]*-1,
TableTransactions[[#This Row],[Transaction quantity]]
)</f>
        <v>-12</v>
      </c>
      <c r="J4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</v>
      </c>
      <c r="K448" s="7">
        <f ca="1">IF(TableTransactions[[#This Row],[Stock balance backorders]]&lt;0,
0,
TableTransactions[[#This Row],[Stock balance backorders]]
)</f>
        <v>58</v>
      </c>
      <c r="L448" s="8" t="str">
        <f>VLOOKUP(TableTransactions[[#This Row],[Material]],TableStockBalance[],
MATCH(TableStockBalance[[#Headers],[Supplier name]],TableStockBalance[#Headers],0),
0)</f>
        <v>Cabular AB</v>
      </c>
    </row>
    <row r="449" spans="1:12" x14ac:dyDescent="0.25">
      <c r="A449">
        <v>49042999</v>
      </c>
      <c r="B449">
        <v>10</v>
      </c>
      <c r="C449" t="s">
        <v>343</v>
      </c>
      <c r="D449" t="s">
        <v>33</v>
      </c>
      <c r="E449" t="s">
        <v>34</v>
      </c>
      <c r="F449" t="s">
        <v>314</v>
      </c>
      <c r="G449" s="1">
        <v>43713</v>
      </c>
      <c r="H449">
        <v>13</v>
      </c>
      <c r="I449" s="7">
        <f>IF(TableTransactions[[#This Row],[Order type]]=trackOrderType,
TableTransactions[[#This Row],[Transaction quantity]]*-1,
TableTransactions[[#This Row],[Transaction quantity]]
)</f>
        <v>-13</v>
      </c>
      <c r="J4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</v>
      </c>
      <c r="K449" s="7">
        <f ca="1">IF(TableTransactions[[#This Row],[Stock balance backorders]]&lt;0,
0,
TableTransactions[[#This Row],[Stock balance backorders]]
)</f>
        <v>45</v>
      </c>
      <c r="L449" s="8" t="str">
        <f>VLOOKUP(TableTransactions[[#This Row],[Material]],TableStockBalance[],
MATCH(TableStockBalance[[#Headers],[Supplier name]],TableStockBalance[#Headers],0),
0)</f>
        <v>Cabular AB</v>
      </c>
    </row>
    <row r="450" spans="1:12" x14ac:dyDescent="0.25">
      <c r="A450">
        <v>49043026</v>
      </c>
      <c r="B450">
        <v>20</v>
      </c>
      <c r="C450" t="s">
        <v>343</v>
      </c>
      <c r="D450" t="s">
        <v>33</v>
      </c>
      <c r="E450" t="s">
        <v>34</v>
      </c>
      <c r="F450" t="s">
        <v>318</v>
      </c>
      <c r="G450" s="1">
        <v>43714</v>
      </c>
      <c r="H450">
        <v>10</v>
      </c>
      <c r="I450" s="7">
        <f>IF(TableTransactions[[#This Row],[Order type]]=trackOrderType,
TableTransactions[[#This Row],[Transaction quantity]]*-1,
TableTransactions[[#This Row],[Transaction quantity]]
)</f>
        <v>-10</v>
      </c>
      <c r="J4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</v>
      </c>
      <c r="K450" s="7">
        <f ca="1">IF(TableTransactions[[#This Row],[Stock balance backorders]]&lt;0,
0,
TableTransactions[[#This Row],[Stock balance backorders]]
)</f>
        <v>35</v>
      </c>
      <c r="L450" s="8" t="str">
        <f>VLOOKUP(TableTransactions[[#This Row],[Material]],TableStockBalance[],
MATCH(TableStockBalance[[#Headers],[Supplier name]],TableStockBalance[#Headers],0),
0)</f>
        <v>Cabular AB</v>
      </c>
    </row>
    <row r="451" spans="1:12" x14ac:dyDescent="0.25">
      <c r="A451">
        <v>49043071</v>
      </c>
      <c r="B451">
        <v>10</v>
      </c>
      <c r="C451" t="s">
        <v>343</v>
      </c>
      <c r="D451" t="s">
        <v>33</v>
      </c>
      <c r="E451" t="s">
        <v>34</v>
      </c>
      <c r="F451" t="s">
        <v>318</v>
      </c>
      <c r="G451" s="1">
        <v>43719</v>
      </c>
      <c r="H451">
        <v>16</v>
      </c>
      <c r="I451" s="7">
        <f>IF(TableTransactions[[#This Row],[Order type]]=trackOrderType,
TableTransactions[[#This Row],[Transaction quantity]]*-1,
TableTransactions[[#This Row],[Transaction quantity]]
)</f>
        <v>-16</v>
      </c>
      <c r="J4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451" s="7">
        <f ca="1">IF(TableTransactions[[#This Row],[Stock balance backorders]]&lt;0,
0,
TableTransactions[[#This Row],[Stock balance backorders]]
)</f>
        <v>19</v>
      </c>
      <c r="L451" s="8" t="str">
        <f>VLOOKUP(TableTransactions[[#This Row],[Material]],TableStockBalance[],
MATCH(TableStockBalance[[#Headers],[Supplier name]],TableStockBalance[#Headers],0),
0)</f>
        <v>Cabular AB</v>
      </c>
    </row>
    <row r="452" spans="1:12" x14ac:dyDescent="0.25">
      <c r="A452">
        <v>49043178</v>
      </c>
      <c r="B452">
        <v>10</v>
      </c>
      <c r="C452" t="s">
        <v>343</v>
      </c>
      <c r="D452" t="s">
        <v>33</v>
      </c>
      <c r="E452" t="s">
        <v>34</v>
      </c>
      <c r="F452" t="s">
        <v>319</v>
      </c>
      <c r="G452" s="1">
        <v>43728</v>
      </c>
      <c r="H452">
        <v>20</v>
      </c>
      <c r="I452" s="7">
        <f>IF(TableTransactions[[#This Row],[Order type]]=trackOrderType,
TableTransactions[[#This Row],[Transaction quantity]]*-1,
TableTransactions[[#This Row],[Transaction quantity]]
)</f>
        <v>-20</v>
      </c>
      <c r="J4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</v>
      </c>
      <c r="K452" s="7">
        <f ca="1">IF(TableTransactions[[#This Row],[Stock balance backorders]]&lt;0,
0,
TableTransactions[[#This Row],[Stock balance backorders]]
)</f>
        <v>0</v>
      </c>
      <c r="L452" s="8" t="str">
        <f>VLOOKUP(TableTransactions[[#This Row],[Material]],TableStockBalance[],
MATCH(TableStockBalance[[#Headers],[Supplier name]],TableStockBalance[#Headers],0),
0)</f>
        <v>Cabular AB</v>
      </c>
    </row>
    <row r="453" spans="1:12" x14ac:dyDescent="0.25">
      <c r="A453">
        <v>49043272</v>
      </c>
      <c r="B453">
        <v>10</v>
      </c>
      <c r="C453" t="s">
        <v>343</v>
      </c>
      <c r="D453" t="s">
        <v>33</v>
      </c>
      <c r="E453" t="s">
        <v>34</v>
      </c>
      <c r="F453" t="s">
        <v>318</v>
      </c>
      <c r="G453" s="1">
        <v>43738</v>
      </c>
      <c r="H453">
        <v>12</v>
      </c>
      <c r="I453" s="7">
        <f>IF(TableTransactions[[#This Row],[Order type]]=trackOrderType,
TableTransactions[[#This Row],[Transaction quantity]]*-1,
TableTransactions[[#This Row],[Transaction quantity]]
)</f>
        <v>-12</v>
      </c>
      <c r="J4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-13</v>
      </c>
      <c r="K453" s="7">
        <f ca="1">IF(TableTransactions[[#This Row],[Stock balance backorders]]&lt;0,
0,
TableTransactions[[#This Row],[Stock balance backorders]]
)</f>
        <v>0</v>
      </c>
      <c r="L453" s="8" t="str">
        <f>VLOOKUP(TableTransactions[[#This Row],[Material]],TableStockBalance[],
MATCH(TableStockBalance[[#Headers],[Supplier name]],TableStockBalance[#Headers],0),
0)</f>
        <v>Cabular AB</v>
      </c>
    </row>
    <row r="454" spans="1:12" x14ac:dyDescent="0.25">
      <c r="A454">
        <v>49043323</v>
      </c>
      <c r="B454">
        <v>10</v>
      </c>
      <c r="C454" t="s">
        <v>343</v>
      </c>
      <c r="D454" t="s">
        <v>33</v>
      </c>
      <c r="E454" t="s">
        <v>34</v>
      </c>
      <c r="F454" t="s">
        <v>319</v>
      </c>
      <c r="G454" s="1">
        <v>43742</v>
      </c>
      <c r="H454">
        <v>6</v>
      </c>
      <c r="I454" s="7">
        <f>IF(TableTransactions[[#This Row],[Order type]]=trackOrderType,
TableTransactions[[#This Row],[Transaction quantity]]*-1,
TableTransactions[[#This Row],[Transaction quantity]]
)</f>
        <v>-6</v>
      </c>
      <c r="J4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-19</v>
      </c>
      <c r="K454" s="7">
        <f ca="1">IF(TableTransactions[[#This Row],[Stock balance backorders]]&lt;0,
0,
TableTransactions[[#This Row],[Stock balance backorders]]
)</f>
        <v>0</v>
      </c>
      <c r="L454" s="8" t="str">
        <f>VLOOKUP(TableTransactions[[#This Row],[Material]],TableStockBalance[],
MATCH(TableStockBalance[[#Headers],[Supplier name]],TableStockBalance[#Headers],0),
0)</f>
        <v>Cabular AB</v>
      </c>
    </row>
    <row r="455" spans="1:12" x14ac:dyDescent="0.25">
      <c r="A455">
        <v>49043330</v>
      </c>
      <c r="B455">
        <v>10</v>
      </c>
      <c r="C455" t="s">
        <v>343</v>
      </c>
      <c r="D455" t="s">
        <v>33</v>
      </c>
      <c r="E455" t="s">
        <v>34</v>
      </c>
      <c r="F455" t="s">
        <v>316</v>
      </c>
      <c r="G455" s="1">
        <v>43745</v>
      </c>
      <c r="H455">
        <v>6</v>
      </c>
      <c r="I455" s="7">
        <f>IF(TableTransactions[[#This Row],[Order type]]=trackOrderType,
TableTransactions[[#This Row],[Transaction quantity]]*-1,
TableTransactions[[#This Row],[Transaction quantity]]
)</f>
        <v>-6</v>
      </c>
      <c r="J4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-25</v>
      </c>
      <c r="K455" s="7">
        <f ca="1">IF(TableTransactions[[#This Row],[Stock balance backorders]]&lt;0,
0,
TableTransactions[[#This Row],[Stock balance backorders]]
)</f>
        <v>0</v>
      </c>
      <c r="L455" s="8" t="str">
        <f>VLOOKUP(TableTransactions[[#This Row],[Material]],TableStockBalance[],
MATCH(TableStockBalance[[#Headers],[Supplier name]],TableStockBalance[#Headers],0),
0)</f>
        <v>Cabular AB</v>
      </c>
    </row>
    <row r="456" spans="1:12" x14ac:dyDescent="0.25">
      <c r="A456" s="4">
        <v>45057411</v>
      </c>
      <c r="B456" s="4">
        <v>10</v>
      </c>
      <c r="C456" s="4" t="s">
        <v>344</v>
      </c>
      <c r="D456" s="4" t="s">
        <v>33</v>
      </c>
      <c r="E456" s="4" t="s">
        <v>34</v>
      </c>
      <c r="F456" s="4" t="s">
        <v>5</v>
      </c>
      <c r="G456" s="5">
        <v>43749</v>
      </c>
      <c r="H456" s="4">
        <v>160</v>
      </c>
      <c r="I456" s="7">
        <f>IF(TableTransactions[[#This Row],[Order type]]=trackOrderType,
TableTransactions[[#This Row],[Transaction quantity]]*-1,
TableTransactions[[#This Row],[Transaction quantity]]
)</f>
        <v>160</v>
      </c>
      <c r="J4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135</v>
      </c>
      <c r="K456" s="7">
        <f ca="1">IF(TableTransactions[[#This Row],[Stock balance backorders]]&lt;0,
0,
TableTransactions[[#This Row],[Stock balance backorders]]
)</f>
        <v>135</v>
      </c>
      <c r="L456" s="8" t="str">
        <f>VLOOKUP(TableTransactions[[#This Row],[Material]],TableStockBalance[],
MATCH(TableStockBalance[[#Headers],[Supplier name]],TableStockBalance[#Headers],0),
0)</f>
        <v>Cabular AB</v>
      </c>
    </row>
    <row r="457" spans="1:12" x14ac:dyDescent="0.25">
      <c r="A457">
        <v>49043488</v>
      </c>
      <c r="B457">
        <v>10</v>
      </c>
      <c r="C457" t="s">
        <v>343</v>
      </c>
      <c r="D457" t="s">
        <v>33</v>
      </c>
      <c r="E457" t="s">
        <v>34</v>
      </c>
      <c r="F457" t="s">
        <v>319</v>
      </c>
      <c r="G457" s="1">
        <v>43756</v>
      </c>
      <c r="H457">
        <v>16</v>
      </c>
      <c r="I457" s="7">
        <f>IF(TableTransactions[[#This Row],[Order type]]=trackOrderType,
TableTransactions[[#This Row],[Transaction quantity]]*-1,
TableTransactions[[#This Row],[Transaction quantity]]
)</f>
        <v>-16</v>
      </c>
      <c r="J4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119</v>
      </c>
      <c r="K457" s="7">
        <f ca="1">IF(TableTransactions[[#This Row],[Stock balance backorders]]&lt;0,
0,
TableTransactions[[#This Row],[Stock balance backorders]]
)</f>
        <v>119</v>
      </c>
      <c r="L457" s="8" t="str">
        <f>VLOOKUP(TableTransactions[[#This Row],[Material]],TableStockBalance[],
MATCH(TableStockBalance[[#Headers],[Supplier name]],TableStockBalance[#Headers],0),
0)</f>
        <v>Cabular AB</v>
      </c>
    </row>
    <row r="458" spans="1:12" x14ac:dyDescent="0.25">
      <c r="A458">
        <v>49043639</v>
      </c>
      <c r="B458">
        <v>10</v>
      </c>
      <c r="C458" t="s">
        <v>343</v>
      </c>
      <c r="D458" t="s">
        <v>33</v>
      </c>
      <c r="E458" t="s">
        <v>34</v>
      </c>
      <c r="F458" t="s">
        <v>318</v>
      </c>
      <c r="G458" s="1">
        <v>43770</v>
      </c>
      <c r="H458">
        <v>16</v>
      </c>
      <c r="I458" s="7">
        <f>IF(TableTransactions[[#This Row],[Order type]]=trackOrderType,
TableTransactions[[#This Row],[Transaction quantity]]*-1,
TableTransactions[[#This Row],[Transaction quantity]]
)</f>
        <v>-16</v>
      </c>
      <c r="J4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103</v>
      </c>
      <c r="K458" s="7">
        <f ca="1">IF(TableTransactions[[#This Row],[Stock balance backorders]]&lt;0,
0,
TableTransactions[[#This Row],[Stock balance backorders]]
)</f>
        <v>103</v>
      </c>
      <c r="L458" s="8" t="str">
        <f>VLOOKUP(TableTransactions[[#This Row],[Material]],TableStockBalance[],
MATCH(TableStockBalance[[#Headers],[Supplier name]],TableStockBalance[#Headers],0),
0)</f>
        <v>Cabular AB</v>
      </c>
    </row>
    <row r="459" spans="1:12" x14ac:dyDescent="0.25">
      <c r="A459">
        <v>49043831</v>
      </c>
      <c r="B459">
        <v>10</v>
      </c>
      <c r="C459" t="s">
        <v>343</v>
      </c>
      <c r="D459" t="s">
        <v>33</v>
      </c>
      <c r="E459" t="s">
        <v>34</v>
      </c>
      <c r="F459" t="s">
        <v>315</v>
      </c>
      <c r="G459" s="1">
        <v>43788</v>
      </c>
      <c r="H459">
        <v>13</v>
      </c>
      <c r="I459" s="7">
        <f>IF(TableTransactions[[#This Row],[Order type]]=trackOrderType,
TableTransactions[[#This Row],[Transaction quantity]]*-1,
TableTransactions[[#This Row],[Transaction quantity]]
)</f>
        <v>-13</v>
      </c>
      <c r="J4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</v>
      </c>
      <c r="K459" s="7">
        <f ca="1">IF(TableTransactions[[#This Row],[Stock balance backorders]]&lt;0,
0,
TableTransactions[[#This Row],[Stock balance backorders]]
)</f>
        <v>90</v>
      </c>
      <c r="L459" s="8" t="str">
        <f>VLOOKUP(TableTransactions[[#This Row],[Material]],TableStockBalance[],
MATCH(TableStockBalance[[#Headers],[Supplier name]],TableStockBalance[#Headers],0),
0)</f>
        <v>Cabular AB</v>
      </c>
    </row>
    <row r="460" spans="1:12" x14ac:dyDescent="0.25">
      <c r="A460">
        <v>49043848</v>
      </c>
      <c r="B460">
        <v>20</v>
      </c>
      <c r="C460" t="s">
        <v>343</v>
      </c>
      <c r="D460" t="s">
        <v>33</v>
      </c>
      <c r="E460" t="s">
        <v>34</v>
      </c>
      <c r="F460" t="s">
        <v>313</v>
      </c>
      <c r="G460" s="1">
        <v>43790</v>
      </c>
      <c r="H460">
        <v>10</v>
      </c>
      <c r="I460" s="7">
        <f>IF(TableTransactions[[#This Row],[Order type]]=trackOrderType,
TableTransactions[[#This Row],[Transaction quantity]]*-1,
TableTransactions[[#This Row],[Transaction quantity]]
)</f>
        <v>-10</v>
      </c>
      <c r="J4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</v>
      </c>
      <c r="K460" s="7">
        <f ca="1">IF(TableTransactions[[#This Row],[Stock balance backorders]]&lt;0,
0,
TableTransactions[[#This Row],[Stock balance backorders]]
)</f>
        <v>80</v>
      </c>
      <c r="L460" s="8" t="str">
        <f>VLOOKUP(TableTransactions[[#This Row],[Material]],TableStockBalance[],
MATCH(TableStockBalance[[#Headers],[Supplier name]],TableStockBalance[#Headers],0),
0)</f>
        <v>Cabular AB</v>
      </c>
    </row>
    <row r="461" spans="1:12" x14ac:dyDescent="0.25">
      <c r="A461">
        <v>49043981</v>
      </c>
      <c r="B461">
        <v>10</v>
      </c>
      <c r="C461" t="s">
        <v>343</v>
      </c>
      <c r="D461" t="s">
        <v>33</v>
      </c>
      <c r="E461" t="s">
        <v>34</v>
      </c>
      <c r="F461" t="s">
        <v>313</v>
      </c>
      <c r="G461" s="1">
        <v>43802</v>
      </c>
      <c r="H461">
        <v>12</v>
      </c>
      <c r="I461" s="7">
        <f>IF(TableTransactions[[#This Row],[Order type]]=trackOrderType,
TableTransactions[[#This Row],[Transaction quantity]]*-1,
TableTransactions[[#This Row],[Transaction quantity]]
)</f>
        <v>-12</v>
      </c>
      <c r="J4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</v>
      </c>
      <c r="K461" s="7">
        <f ca="1">IF(TableTransactions[[#This Row],[Stock balance backorders]]&lt;0,
0,
TableTransactions[[#This Row],[Stock balance backorders]]
)</f>
        <v>68</v>
      </c>
      <c r="L461" s="8" t="str">
        <f>VLOOKUP(TableTransactions[[#This Row],[Material]],TableStockBalance[],
MATCH(TableStockBalance[[#Headers],[Supplier name]],TableStockBalance[#Headers],0),
0)</f>
        <v>Cabular AB</v>
      </c>
    </row>
    <row r="462" spans="1:12" x14ac:dyDescent="0.25">
      <c r="A462">
        <v>49043985</v>
      </c>
      <c r="B462">
        <v>20</v>
      </c>
      <c r="C462" t="s">
        <v>343</v>
      </c>
      <c r="D462" t="s">
        <v>33</v>
      </c>
      <c r="E462" t="s">
        <v>34</v>
      </c>
      <c r="F462" t="s">
        <v>316</v>
      </c>
      <c r="G462" s="1">
        <v>43802</v>
      </c>
      <c r="H462">
        <v>16</v>
      </c>
      <c r="I462" s="7">
        <f>IF(TableTransactions[[#This Row],[Order type]]=trackOrderType,
TableTransactions[[#This Row],[Transaction quantity]]*-1,
TableTransactions[[#This Row],[Transaction quantity]]
)</f>
        <v>-16</v>
      </c>
      <c r="J4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</v>
      </c>
      <c r="K462" s="7">
        <f ca="1">IF(TableTransactions[[#This Row],[Stock balance backorders]]&lt;0,
0,
TableTransactions[[#This Row],[Stock balance backorders]]
)</f>
        <v>52</v>
      </c>
      <c r="L462" s="8" t="str">
        <f>VLOOKUP(TableTransactions[[#This Row],[Material]],TableStockBalance[],
MATCH(TableStockBalance[[#Headers],[Supplier name]],TableStockBalance[#Headers],0),
0)</f>
        <v>Cabular AB</v>
      </c>
    </row>
    <row r="463" spans="1:12" x14ac:dyDescent="0.25">
      <c r="A463">
        <v>49044036</v>
      </c>
      <c r="B463">
        <v>30</v>
      </c>
      <c r="C463" t="s">
        <v>343</v>
      </c>
      <c r="D463" t="s">
        <v>33</v>
      </c>
      <c r="E463" t="s">
        <v>34</v>
      </c>
      <c r="F463" t="s">
        <v>317</v>
      </c>
      <c r="G463" s="1">
        <v>43805</v>
      </c>
      <c r="H463">
        <v>15</v>
      </c>
      <c r="I463" s="7">
        <f>IF(TableTransactions[[#This Row],[Order type]]=trackOrderType,
TableTransactions[[#This Row],[Transaction quantity]]*-1,
TableTransactions[[#This Row],[Transaction quantity]]
)</f>
        <v>-15</v>
      </c>
      <c r="J4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</v>
      </c>
      <c r="K463" s="7">
        <f ca="1">IF(TableTransactions[[#This Row],[Stock balance backorders]]&lt;0,
0,
TableTransactions[[#This Row],[Stock balance backorders]]
)</f>
        <v>37</v>
      </c>
      <c r="L463" s="8" t="str">
        <f>VLOOKUP(TableTransactions[[#This Row],[Material]],TableStockBalance[],
MATCH(TableStockBalance[[#Headers],[Supplier name]],TableStockBalance[#Headers],0),
0)</f>
        <v>Cabular AB</v>
      </c>
    </row>
    <row r="464" spans="1:12" x14ac:dyDescent="0.25">
      <c r="A464">
        <v>49044109</v>
      </c>
      <c r="B464">
        <v>10</v>
      </c>
      <c r="C464" t="s">
        <v>343</v>
      </c>
      <c r="D464" t="s">
        <v>33</v>
      </c>
      <c r="E464" t="s">
        <v>34</v>
      </c>
      <c r="F464" t="s">
        <v>330</v>
      </c>
      <c r="G464" s="1">
        <v>43812</v>
      </c>
      <c r="H464">
        <v>7</v>
      </c>
      <c r="I464" s="7">
        <f>IF(TableTransactions[[#This Row],[Order type]]=trackOrderType,
TableTransactions[[#This Row],[Transaction quantity]]*-1,
TableTransactions[[#This Row],[Transaction quantity]]
)</f>
        <v>-7</v>
      </c>
      <c r="J4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464" s="7">
        <f ca="1">IF(TableTransactions[[#This Row],[Stock balance backorders]]&lt;0,
0,
TableTransactions[[#This Row],[Stock balance backorders]]
)</f>
        <v>30</v>
      </c>
      <c r="L464" s="8" t="str">
        <f>VLOOKUP(TableTransactions[[#This Row],[Material]],TableStockBalance[],
MATCH(TableStockBalance[[#Headers],[Supplier name]],TableStockBalance[#Headers],0),
0)</f>
        <v>Cabular AB</v>
      </c>
    </row>
    <row r="465" spans="1:12" x14ac:dyDescent="0.25">
      <c r="A465">
        <v>49044156</v>
      </c>
      <c r="B465">
        <v>10</v>
      </c>
      <c r="C465" t="s">
        <v>343</v>
      </c>
      <c r="D465" t="s">
        <v>33</v>
      </c>
      <c r="E465" t="s">
        <v>34</v>
      </c>
      <c r="F465" t="s">
        <v>323</v>
      </c>
      <c r="G465" s="1">
        <v>43817</v>
      </c>
      <c r="H465">
        <v>17</v>
      </c>
      <c r="I465" s="7">
        <f>IF(TableTransactions[[#This Row],[Order type]]=trackOrderType,
TableTransactions[[#This Row],[Transaction quantity]]*-1,
TableTransactions[[#This Row],[Transaction quantity]]
)</f>
        <v>-17</v>
      </c>
      <c r="J4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465" s="7">
        <f ca="1">IF(TableTransactions[[#This Row],[Stock balance backorders]]&lt;0,
0,
TableTransactions[[#This Row],[Stock balance backorders]]
)</f>
        <v>13</v>
      </c>
      <c r="L465" s="8" t="str">
        <f>VLOOKUP(TableTransactions[[#This Row],[Material]],TableStockBalance[],
MATCH(TableStockBalance[[#Headers],[Supplier name]],TableStockBalance[#Headers],0),
0)</f>
        <v>Cabular AB</v>
      </c>
    </row>
    <row r="466" spans="1:12" x14ac:dyDescent="0.25">
      <c r="A466">
        <v>49044178</v>
      </c>
      <c r="B466">
        <v>10</v>
      </c>
      <c r="C466" t="s">
        <v>343</v>
      </c>
      <c r="D466" t="s">
        <v>33</v>
      </c>
      <c r="E466" t="s">
        <v>34</v>
      </c>
      <c r="F466" t="s">
        <v>317</v>
      </c>
      <c r="G466" s="1">
        <v>43819</v>
      </c>
      <c r="H466">
        <v>2</v>
      </c>
      <c r="I466" s="7">
        <f>IF(TableTransactions[[#This Row],[Order type]]=trackOrderType,
TableTransactions[[#This Row],[Transaction quantity]]*-1,
TableTransactions[[#This Row],[Transaction quantity]]
)</f>
        <v>-2</v>
      </c>
      <c r="J4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</v>
      </c>
      <c r="K466" s="7">
        <f ca="1">IF(TableTransactions[[#This Row],[Stock balance backorders]]&lt;0,
0,
TableTransactions[[#This Row],[Stock balance backorders]]
)</f>
        <v>11</v>
      </c>
      <c r="L466" s="8" t="str">
        <f>VLOOKUP(TableTransactions[[#This Row],[Material]],TableStockBalance[],
MATCH(TableStockBalance[[#Headers],[Supplier name]],TableStockBalance[#Headers],0),
0)</f>
        <v>Cabular AB</v>
      </c>
    </row>
    <row r="467" spans="1:12" x14ac:dyDescent="0.25">
      <c r="A467">
        <v>49040348</v>
      </c>
      <c r="B467">
        <v>10</v>
      </c>
      <c r="C467" t="s">
        <v>343</v>
      </c>
      <c r="D467" t="s">
        <v>31</v>
      </c>
      <c r="E467" t="s">
        <v>32</v>
      </c>
      <c r="F467" t="s">
        <v>315</v>
      </c>
      <c r="G467" s="1">
        <v>43468</v>
      </c>
      <c r="H467">
        <v>6</v>
      </c>
      <c r="I467" s="7">
        <f>IF(TableTransactions[[#This Row],[Order type]]=trackOrderType,
TableTransactions[[#This Row],[Transaction quantity]]*-1,
TableTransactions[[#This Row],[Transaction quantity]]
)</f>
        <v>-6</v>
      </c>
      <c r="J4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181</v>
      </c>
      <c r="K467" s="7">
        <f ca="1">IF(TableTransactions[[#This Row],[Stock balance backorders]]&lt;0,
0,
TableTransactions[[#This Row],[Stock balance backorders]]
)</f>
        <v>181</v>
      </c>
      <c r="L467" s="8" t="str">
        <f>VLOOKUP(TableTransactions[[#This Row],[Material]],TableStockBalance[],
MATCH(TableStockBalance[[#Headers],[Supplier name]],TableStockBalance[#Headers],0),
0)</f>
        <v>Cabular AB</v>
      </c>
    </row>
    <row r="468" spans="1:12" x14ac:dyDescent="0.25">
      <c r="A468">
        <v>49040350</v>
      </c>
      <c r="B468">
        <v>10</v>
      </c>
      <c r="C468" t="s">
        <v>343</v>
      </c>
      <c r="D468" t="s">
        <v>31</v>
      </c>
      <c r="E468" t="s">
        <v>32</v>
      </c>
      <c r="F468" t="s">
        <v>314</v>
      </c>
      <c r="G468" s="1">
        <v>43469</v>
      </c>
      <c r="H468">
        <v>4</v>
      </c>
      <c r="I468" s="7">
        <f>IF(TableTransactions[[#This Row],[Order type]]=trackOrderType,
TableTransactions[[#This Row],[Transaction quantity]]*-1,
TableTransactions[[#This Row],[Transaction quantity]]
)</f>
        <v>-4</v>
      </c>
      <c r="J4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177</v>
      </c>
      <c r="K468" s="7">
        <f ca="1">IF(TableTransactions[[#This Row],[Stock balance backorders]]&lt;0,
0,
TableTransactions[[#This Row],[Stock balance backorders]]
)</f>
        <v>177</v>
      </c>
      <c r="L468" s="8" t="str">
        <f>VLOOKUP(TableTransactions[[#This Row],[Material]],TableStockBalance[],
MATCH(TableStockBalance[[#Headers],[Supplier name]],TableStockBalance[#Headers],0),
0)</f>
        <v>Cabular AB</v>
      </c>
    </row>
    <row r="469" spans="1:12" x14ac:dyDescent="0.25">
      <c r="A469">
        <v>49040465</v>
      </c>
      <c r="B469">
        <v>10</v>
      </c>
      <c r="C469" t="s">
        <v>343</v>
      </c>
      <c r="D469" t="s">
        <v>31</v>
      </c>
      <c r="E469" t="s">
        <v>32</v>
      </c>
      <c r="F469" t="s">
        <v>321</v>
      </c>
      <c r="G469" s="1">
        <v>43480</v>
      </c>
      <c r="H469">
        <v>7</v>
      </c>
      <c r="I469" s="7">
        <f>IF(TableTransactions[[#This Row],[Order type]]=trackOrderType,
TableTransactions[[#This Row],[Transaction quantity]]*-1,
TableTransactions[[#This Row],[Transaction quantity]]
)</f>
        <v>-7</v>
      </c>
      <c r="J4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170</v>
      </c>
      <c r="K469" s="7">
        <f ca="1">IF(TableTransactions[[#This Row],[Stock balance backorders]]&lt;0,
0,
TableTransactions[[#This Row],[Stock balance backorders]]
)</f>
        <v>170</v>
      </c>
      <c r="L469" s="8" t="str">
        <f>VLOOKUP(TableTransactions[[#This Row],[Material]],TableStockBalance[],
MATCH(TableStockBalance[[#Headers],[Supplier name]],TableStockBalance[#Headers],0),
0)</f>
        <v>Cabular AB</v>
      </c>
    </row>
    <row r="470" spans="1:12" x14ac:dyDescent="0.25">
      <c r="A470">
        <v>49040481</v>
      </c>
      <c r="B470">
        <v>30</v>
      </c>
      <c r="C470" t="s">
        <v>343</v>
      </c>
      <c r="D470" t="s">
        <v>31</v>
      </c>
      <c r="E470" t="s">
        <v>32</v>
      </c>
      <c r="F470" t="s">
        <v>316</v>
      </c>
      <c r="G470" s="1">
        <v>43481</v>
      </c>
      <c r="H470">
        <v>14</v>
      </c>
      <c r="I470" s="7">
        <f>IF(TableTransactions[[#This Row],[Order type]]=trackOrderType,
TableTransactions[[#This Row],[Transaction quantity]]*-1,
TableTransactions[[#This Row],[Transaction quantity]]
)</f>
        <v>-14</v>
      </c>
      <c r="J4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156</v>
      </c>
      <c r="K470" s="7">
        <f ca="1">IF(TableTransactions[[#This Row],[Stock balance backorders]]&lt;0,
0,
TableTransactions[[#This Row],[Stock balance backorders]]
)</f>
        <v>156</v>
      </c>
      <c r="L470" s="8" t="str">
        <f>VLOOKUP(TableTransactions[[#This Row],[Material]],TableStockBalance[],
MATCH(TableStockBalance[[#Headers],[Supplier name]],TableStockBalance[#Headers],0),
0)</f>
        <v>Cabular AB</v>
      </c>
    </row>
    <row r="471" spans="1:12" x14ac:dyDescent="0.25">
      <c r="A471">
        <v>49040613</v>
      </c>
      <c r="B471">
        <v>20</v>
      </c>
      <c r="C471" t="s">
        <v>343</v>
      </c>
      <c r="D471" t="s">
        <v>31</v>
      </c>
      <c r="E471" t="s">
        <v>32</v>
      </c>
      <c r="F471" t="s">
        <v>318</v>
      </c>
      <c r="G471" s="1">
        <v>43493</v>
      </c>
      <c r="H471">
        <v>13</v>
      </c>
      <c r="I471" s="7">
        <f>IF(TableTransactions[[#This Row],[Order type]]=trackOrderType,
TableTransactions[[#This Row],[Transaction quantity]]*-1,
TableTransactions[[#This Row],[Transaction quantity]]
)</f>
        <v>-13</v>
      </c>
      <c r="J4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143</v>
      </c>
      <c r="K471" s="7">
        <f ca="1">IF(TableTransactions[[#This Row],[Stock balance backorders]]&lt;0,
0,
TableTransactions[[#This Row],[Stock balance backorders]]
)</f>
        <v>143</v>
      </c>
      <c r="L471" s="8" t="str">
        <f>VLOOKUP(TableTransactions[[#This Row],[Material]],TableStockBalance[],
MATCH(TableStockBalance[[#Headers],[Supplier name]],TableStockBalance[#Headers],0),
0)</f>
        <v>Cabular AB</v>
      </c>
    </row>
    <row r="472" spans="1:12" x14ac:dyDescent="0.25">
      <c r="A472">
        <v>49040660</v>
      </c>
      <c r="B472">
        <v>20</v>
      </c>
      <c r="C472" t="s">
        <v>343</v>
      </c>
      <c r="D472" t="s">
        <v>31</v>
      </c>
      <c r="E472" t="s">
        <v>32</v>
      </c>
      <c r="F472" t="s">
        <v>314</v>
      </c>
      <c r="G472" s="1">
        <v>43497</v>
      </c>
      <c r="H472">
        <v>4</v>
      </c>
      <c r="I472" s="7">
        <f>IF(TableTransactions[[#This Row],[Order type]]=trackOrderType,
TableTransactions[[#This Row],[Transaction quantity]]*-1,
TableTransactions[[#This Row],[Transaction quantity]]
)</f>
        <v>-4</v>
      </c>
      <c r="J4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139</v>
      </c>
      <c r="K472" s="7">
        <f ca="1">IF(TableTransactions[[#This Row],[Stock balance backorders]]&lt;0,
0,
TableTransactions[[#This Row],[Stock balance backorders]]
)</f>
        <v>139</v>
      </c>
      <c r="L472" s="8" t="str">
        <f>VLOOKUP(TableTransactions[[#This Row],[Material]],TableStockBalance[],
MATCH(TableStockBalance[[#Headers],[Supplier name]],TableStockBalance[#Headers],0),
0)</f>
        <v>Cabular AB</v>
      </c>
    </row>
    <row r="473" spans="1:12" x14ac:dyDescent="0.25">
      <c r="A473">
        <v>49040680</v>
      </c>
      <c r="B473">
        <v>10</v>
      </c>
      <c r="C473" t="s">
        <v>343</v>
      </c>
      <c r="D473" t="s">
        <v>31</v>
      </c>
      <c r="E473" t="s">
        <v>32</v>
      </c>
      <c r="F473" t="s">
        <v>315</v>
      </c>
      <c r="G473" s="1">
        <v>43497</v>
      </c>
      <c r="H473">
        <v>7</v>
      </c>
      <c r="I473" s="7">
        <f>IF(TableTransactions[[#This Row],[Order type]]=trackOrderType,
TableTransactions[[#This Row],[Transaction quantity]]*-1,
TableTransactions[[#This Row],[Transaction quantity]]
)</f>
        <v>-7</v>
      </c>
      <c r="J4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132</v>
      </c>
      <c r="K473" s="7">
        <f ca="1">IF(TableTransactions[[#This Row],[Stock balance backorders]]&lt;0,
0,
TableTransactions[[#This Row],[Stock balance backorders]]
)</f>
        <v>132</v>
      </c>
      <c r="L473" s="8" t="str">
        <f>VLOOKUP(TableTransactions[[#This Row],[Material]],TableStockBalance[],
MATCH(TableStockBalance[[#Headers],[Supplier name]],TableStockBalance[#Headers],0),
0)</f>
        <v>Cabular AB</v>
      </c>
    </row>
    <row r="474" spans="1:12" x14ac:dyDescent="0.25">
      <c r="A474">
        <v>49040682</v>
      </c>
      <c r="B474">
        <v>20</v>
      </c>
      <c r="C474" t="s">
        <v>343</v>
      </c>
      <c r="D474" t="s">
        <v>31</v>
      </c>
      <c r="E474" t="s">
        <v>32</v>
      </c>
      <c r="F474" t="s">
        <v>313</v>
      </c>
      <c r="G474" s="1">
        <v>43500</v>
      </c>
      <c r="H474">
        <v>12</v>
      </c>
      <c r="I474" s="7">
        <f>IF(TableTransactions[[#This Row],[Order type]]=trackOrderType,
TableTransactions[[#This Row],[Transaction quantity]]*-1,
TableTransactions[[#This Row],[Transaction quantity]]
)</f>
        <v>-12</v>
      </c>
      <c r="J4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120</v>
      </c>
      <c r="K474" s="7">
        <f ca="1">IF(TableTransactions[[#This Row],[Stock balance backorders]]&lt;0,
0,
TableTransactions[[#This Row],[Stock balance backorders]]
)</f>
        <v>120</v>
      </c>
      <c r="L474" s="8" t="str">
        <f>VLOOKUP(TableTransactions[[#This Row],[Material]],TableStockBalance[],
MATCH(TableStockBalance[[#Headers],[Supplier name]],TableStockBalance[#Headers],0),
0)</f>
        <v>Cabular AB</v>
      </c>
    </row>
    <row r="475" spans="1:12" x14ac:dyDescent="0.25">
      <c r="A475">
        <v>49040694</v>
      </c>
      <c r="B475">
        <v>10</v>
      </c>
      <c r="C475" t="s">
        <v>343</v>
      </c>
      <c r="D475" t="s">
        <v>31</v>
      </c>
      <c r="E475" t="s">
        <v>32</v>
      </c>
      <c r="F475" t="s">
        <v>318</v>
      </c>
      <c r="G475" s="1">
        <v>43500</v>
      </c>
      <c r="H475">
        <v>6</v>
      </c>
      <c r="I475" s="7">
        <f>IF(TableTransactions[[#This Row],[Order type]]=trackOrderType,
TableTransactions[[#This Row],[Transaction quantity]]*-1,
TableTransactions[[#This Row],[Transaction quantity]]
)</f>
        <v>-6</v>
      </c>
      <c r="J4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114</v>
      </c>
      <c r="K475" s="7">
        <f ca="1">IF(TableTransactions[[#This Row],[Stock balance backorders]]&lt;0,
0,
TableTransactions[[#This Row],[Stock balance backorders]]
)</f>
        <v>114</v>
      </c>
      <c r="L475" s="8" t="str">
        <f>VLOOKUP(TableTransactions[[#This Row],[Material]],TableStockBalance[],
MATCH(TableStockBalance[[#Headers],[Supplier name]],TableStockBalance[#Headers],0),
0)</f>
        <v>Cabular AB</v>
      </c>
    </row>
    <row r="476" spans="1:12" x14ac:dyDescent="0.25">
      <c r="A476">
        <v>49040778</v>
      </c>
      <c r="B476">
        <v>20</v>
      </c>
      <c r="C476" t="s">
        <v>343</v>
      </c>
      <c r="D476" t="s">
        <v>31</v>
      </c>
      <c r="E476" t="s">
        <v>32</v>
      </c>
      <c r="F476" t="s">
        <v>313</v>
      </c>
      <c r="G476" s="1">
        <v>43508</v>
      </c>
      <c r="H476">
        <v>14</v>
      </c>
      <c r="I476" s="7">
        <f>IF(TableTransactions[[#This Row],[Order type]]=trackOrderType,
TableTransactions[[#This Row],[Transaction quantity]]*-1,
TableTransactions[[#This Row],[Transaction quantity]]
)</f>
        <v>-14</v>
      </c>
      <c r="J4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</v>
      </c>
      <c r="K476" s="7">
        <f ca="1">IF(TableTransactions[[#This Row],[Stock balance backorders]]&lt;0,
0,
TableTransactions[[#This Row],[Stock balance backorders]]
)</f>
        <v>100</v>
      </c>
      <c r="L476" s="8" t="str">
        <f>VLOOKUP(TableTransactions[[#This Row],[Material]],TableStockBalance[],
MATCH(TableStockBalance[[#Headers],[Supplier name]],TableStockBalance[#Headers],0),
0)</f>
        <v>Cabular AB</v>
      </c>
    </row>
    <row r="477" spans="1:12" x14ac:dyDescent="0.25">
      <c r="A477">
        <v>49040785</v>
      </c>
      <c r="B477">
        <v>10</v>
      </c>
      <c r="C477" t="s">
        <v>343</v>
      </c>
      <c r="D477" t="s">
        <v>31</v>
      </c>
      <c r="E477" t="s">
        <v>32</v>
      </c>
      <c r="F477" t="s">
        <v>319</v>
      </c>
      <c r="G477" s="1">
        <v>43508</v>
      </c>
      <c r="H477">
        <v>12</v>
      </c>
      <c r="I477" s="7">
        <f>IF(TableTransactions[[#This Row],[Order type]]=trackOrderType,
TableTransactions[[#This Row],[Transaction quantity]]*-1,
TableTransactions[[#This Row],[Transaction quantity]]
)</f>
        <v>-12</v>
      </c>
      <c r="J4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</v>
      </c>
      <c r="K477" s="7">
        <f ca="1">IF(TableTransactions[[#This Row],[Stock balance backorders]]&lt;0,
0,
TableTransactions[[#This Row],[Stock balance backorders]]
)</f>
        <v>88</v>
      </c>
      <c r="L477" s="8" t="str">
        <f>VLOOKUP(TableTransactions[[#This Row],[Material]],TableStockBalance[],
MATCH(TableStockBalance[[#Headers],[Supplier name]],TableStockBalance[#Headers],0),
0)</f>
        <v>Cabular AB</v>
      </c>
    </row>
    <row r="478" spans="1:12" x14ac:dyDescent="0.25">
      <c r="A478">
        <v>49040798</v>
      </c>
      <c r="B478">
        <v>10</v>
      </c>
      <c r="C478" t="s">
        <v>343</v>
      </c>
      <c r="D478" t="s">
        <v>31</v>
      </c>
      <c r="E478" t="s">
        <v>32</v>
      </c>
      <c r="F478" t="s">
        <v>319</v>
      </c>
      <c r="G478" s="1">
        <v>43509</v>
      </c>
      <c r="H478">
        <v>5</v>
      </c>
      <c r="I478" s="7">
        <f>IF(TableTransactions[[#This Row],[Order type]]=trackOrderType,
TableTransactions[[#This Row],[Transaction quantity]]*-1,
TableTransactions[[#This Row],[Transaction quantity]]
)</f>
        <v>-5</v>
      </c>
      <c r="J4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</v>
      </c>
      <c r="K478" s="7">
        <f ca="1">IF(TableTransactions[[#This Row],[Stock balance backorders]]&lt;0,
0,
TableTransactions[[#This Row],[Stock balance backorders]]
)</f>
        <v>83</v>
      </c>
      <c r="L478" s="8" t="str">
        <f>VLOOKUP(TableTransactions[[#This Row],[Material]],TableStockBalance[],
MATCH(TableStockBalance[[#Headers],[Supplier name]],TableStockBalance[#Headers],0),
0)</f>
        <v>Cabular AB</v>
      </c>
    </row>
    <row r="479" spans="1:12" x14ac:dyDescent="0.25">
      <c r="A479">
        <v>49040803</v>
      </c>
      <c r="B479">
        <v>10</v>
      </c>
      <c r="C479" t="s">
        <v>343</v>
      </c>
      <c r="D479" t="s">
        <v>31</v>
      </c>
      <c r="E479" t="s">
        <v>32</v>
      </c>
      <c r="F479" t="s">
        <v>313</v>
      </c>
      <c r="G479" s="1">
        <v>43510</v>
      </c>
      <c r="H479">
        <v>18</v>
      </c>
      <c r="I479" s="7">
        <f>IF(TableTransactions[[#This Row],[Order type]]=trackOrderType,
TableTransactions[[#This Row],[Transaction quantity]]*-1,
TableTransactions[[#This Row],[Transaction quantity]]
)</f>
        <v>-18</v>
      </c>
      <c r="J4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</v>
      </c>
      <c r="K479" s="7">
        <f ca="1">IF(TableTransactions[[#This Row],[Stock balance backorders]]&lt;0,
0,
TableTransactions[[#This Row],[Stock balance backorders]]
)</f>
        <v>65</v>
      </c>
      <c r="L479" s="8" t="str">
        <f>VLOOKUP(TableTransactions[[#This Row],[Material]],TableStockBalance[],
MATCH(TableStockBalance[[#Headers],[Supplier name]],TableStockBalance[#Headers],0),
0)</f>
        <v>Cabular AB</v>
      </c>
    </row>
    <row r="480" spans="1:12" x14ac:dyDescent="0.25">
      <c r="A480">
        <v>49040829</v>
      </c>
      <c r="B480">
        <v>30</v>
      </c>
      <c r="C480" t="s">
        <v>343</v>
      </c>
      <c r="D480" t="s">
        <v>31</v>
      </c>
      <c r="E480" t="s">
        <v>32</v>
      </c>
      <c r="F480" t="s">
        <v>318</v>
      </c>
      <c r="G480" s="1">
        <v>43511</v>
      </c>
      <c r="H480">
        <v>15</v>
      </c>
      <c r="I480" s="7">
        <f>IF(TableTransactions[[#This Row],[Order type]]=trackOrderType,
TableTransactions[[#This Row],[Transaction quantity]]*-1,
TableTransactions[[#This Row],[Transaction quantity]]
)</f>
        <v>-15</v>
      </c>
      <c r="J4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</v>
      </c>
      <c r="K480" s="7">
        <f ca="1">IF(TableTransactions[[#This Row],[Stock balance backorders]]&lt;0,
0,
TableTransactions[[#This Row],[Stock balance backorders]]
)</f>
        <v>50</v>
      </c>
      <c r="L480" s="8" t="str">
        <f>VLOOKUP(TableTransactions[[#This Row],[Material]],TableStockBalance[],
MATCH(TableStockBalance[[#Headers],[Supplier name]],TableStockBalance[#Headers],0),
0)</f>
        <v>Cabular AB</v>
      </c>
    </row>
    <row r="481" spans="1:12" x14ac:dyDescent="0.25">
      <c r="A481">
        <v>49040848</v>
      </c>
      <c r="B481">
        <v>10</v>
      </c>
      <c r="C481" t="s">
        <v>343</v>
      </c>
      <c r="D481" t="s">
        <v>31</v>
      </c>
      <c r="E481" t="s">
        <v>32</v>
      </c>
      <c r="F481" t="s">
        <v>314</v>
      </c>
      <c r="G481" s="1">
        <v>43515</v>
      </c>
      <c r="H481">
        <v>6</v>
      </c>
      <c r="I481" s="7">
        <f>IF(TableTransactions[[#This Row],[Order type]]=trackOrderType,
TableTransactions[[#This Row],[Transaction quantity]]*-1,
TableTransactions[[#This Row],[Transaction quantity]]
)</f>
        <v>-6</v>
      </c>
      <c r="J4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</v>
      </c>
      <c r="K481" s="7">
        <f ca="1">IF(TableTransactions[[#This Row],[Stock balance backorders]]&lt;0,
0,
TableTransactions[[#This Row],[Stock balance backorders]]
)</f>
        <v>44</v>
      </c>
      <c r="L481" s="8" t="str">
        <f>VLOOKUP(TableTransactions[[#This Row],[Material]],TableStockBalance[],
MATCH(TableStockBalance[[#Headers],[Supplier name]],TableStockBalance[#Headers],0),
0)</f>
        <v>Cabular AB</v>
      </c>
    </row>
    <row r="482" spans="1:12" x14ac:dyDescent="0.25">
      <c r="A482">
        <v>49040876</v>
      </c>
      <c r="B482">
        <v>40</v>
      </c>
      <c r="C482" t="s">
        <v>343</v>
      </c>
      <c r="D482" t="s">
        <v>31</v>
      </c>
      <c r="E482" t="s">
        <v>32</v>
      </c>
      <c r="F482" t="s">
        <v>318</v>
      </c>
      <c r="G482" s="1">
        <v>43516</v>
      </c>
      <c r="H482">
        <v>9</v>
      </c>
      <c r="I482" s="7">
        <f>IF(TableTransactions[[#This Row],[Order type]]=trackOrderType,
TableTransactions[[#This Row],[Transaction quantity]]*-1,
TableTransactions[[#This Row],[Transaction quantity]]
)</f>
        <v>-9</v>
      </c>
      <c r="J4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</v>
      </c>
      <c r="K482" s="7">
        <f ca="1">IF(TableTransactions[[#This Row],[Stock balance backorders]]&lt;0,
0,
TableTransactions[[#This Row],[Stock balance backorders]]
)</f>
        <v>35</v>
      </c>
      <c r="L482" s="8" t="str">
        <f>VLOOKUP(TableTransactions[[#This Row],[Material]],TableStockBalance[],
MATCH(TableStockBalance[[#Headers],[Supplier name]],TableStockBalance[#Headers],0),
0)</f>
        <v>Cabular AB</v>
      </c>
    </row>
    <row r="483" spans="1:12" x14ac:dyDescent="0.25">
      <c r="A483">
        <v>49041035</v>
      </c>
      <c r="B483">
        <v>20</v>
      </c>
      <c r="C483" t="s">
        <v>343</v>
      </c>
      <c r="D483" t="s">
        <v>31</v>
      </c>
      <c r="E483" t="s">
        <v>32</v>
      </c>
      <c r="F483" t="s">
        <v>317</v>
      </c>
      <c r="G483" s="1">
        <v>43530</v>
      </c>
      <c r="H483">
        <v>18</v>
      </c>
      <c r="I483" s="7">
        <f>IF(TableTransactions[[#This Row],[Order type]]=trackOrderType,
TableTransactions[[#This Row],[Transaction quantity]]*-1,
TableTransactions[[#This Row],[Transaction quantity]]
)</f>
        <v>-18</v>
      </c>
      <c r="J4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483" s="7">
        <f ca="1">IF(TableTransactions[[#This Row],[Stock balance backorders]]&lt;0,
0,
TableTransactions[[#This Row],[Stock balance backorders]]
)</f>
        <v>17</v>
      </c>
      <c r="L483" s="8" t="str">
        <f>VLOOKUP(TableTransactions[[#This Row],[Material]],TableStockBalance[],
MATCH(TableStockBalance[[#Headers],[Supplier name]],TableStockBalance[#Headers],0),
0)</f>
        <v>Cabular AB</v>
      </c>
    </row>
    <row r="484" spans="1:12" x14ac:dyDescent="0.25">
      <c r="A484">
        <v>49041071</v>
      </c>
      <c r="B484">
        <v>20</v>
      </c>
      <c r="C484" t="s">
        <v>343</v>
      </c>
      <c r="D484" t="s">
        <v>31</v>
      </c>
      <c r="E484" t="s">
        <v>32</v>
      </c>
      <c r="F484" t="s">
        <v>318</v>
      </c>
      <c r="G484" s="1">
        <v>43532</v>
      </c>
      <c r="H484">
        <v>9</v>
      </c>
      <c r="I484" s="7">
        <f>IF(TableTransactions[[#This Row],[Order type]]=trackOrderType,
TableTransactions[[#This Row],[Transaction quantity]]*-1,
TableTransactions[[#This Row],[Transaction quantity]]
)</f>
        <v>-9</v>
      </c>
      <c r="J4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484" s="7">
        <f ca="1">IF(TableTransactions[[#This Row],[Stock balance backorders]]&lt;0,
0,
TableTransactions[[#This Row],[Stock balance backorders]]
)</f>
        <v>8</v>
      </c>
      <c r="L484" s="8" t="str">
        <f>VLOOKUP(TableTransactions[[#This Row],[Material]],TableStockBalance[],
MATCH(TableStockBalance[[#Headers],[Supplier name]],TableStockBalance[#Headers],0),
0)</f>
        <v>Cabular AB</v>
      </c>
    </row>
    <row r="485" spans="1:12" x14ac:dyDescent="0.25">
      <c r="A485">
        <v>49041072</v>
      </c>
      <c r="B485">
        <v>10</v>
      </c>
      <c r="C485" t="s">
        <v>343</v>
      </c>
      <c r="D485" t="s">
        <v>31</v>
      </c>
      <c r="E485" t="s">
        <v>32</v>
      </c>
      <c r="F485" t="s">
        <v>322</v>
      </c>
      <c r="G485" s="1">
        <v>43532</v>
      </c>
      <c r="H485">
        <v>2</v>
      </c>
      <c r="I485" s="7">
        <f>IF(TableTransactions[[#This Row],[Order type]]=trackOrderType,
TableTransactions[[#This Row],[Transaction quantity]]*-1,
TableTransactions[[#This Row],[Transaction quantity]]
)</f>
        <v>-2</v>
      </c>
      <c r="J4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485" s="7">
        <f ca="1">IF(TableTransactions[[#This Row],[Stock balance backorders]]&lt;0,
0,
TableTransactions[[#This Row],[Stock balance backorders]]
)</f>
        <v>6</v>
      </c>
      <c r="L485" s="8" t="str">
        <f>VLOOKUP(TableTransactions[[#This Row],[Material]],TableStockBalance[],
MATCH(TableStockBalance[[#Headers],[Supplier name]],TableStockBalance[#Headers],0),
0)</f>
        <v>Cabular AB</v>
      </c>
    </row>
    <row r="486" spans="1:12" x14ac:dyDescent="0.25">
      <c r="A486" s="4">
        <v>45056933</v>
      </c>
      <c r="B486" s="4">
        <v>10</v>
      </c>
      <c r="C486" s="4" t="s">
        <v>344</v>
      </c>
      <c r="D486" s="4" t="s">
        <v>31</v>
      </c>
      <c r="E486" s="4" t="s">
        <v>32</v>
      </c>
      <c r="F486" s="4" t="s">
        <v>5</v>
      </c>
      <c r="G486" s="5">
        <v>43542</v>
      </c>
      <c r="H486" s="4">
        <v>59</v>
      </c>
      <c r="I486" s="7">
        <f>IF(TableTransactions[[#This Row],[Order type]]=trackOrderType,
TableTransactions[[#This Row],[Transaction quantity]]*-1,
TableTransactions[[#This Row],[Transaction quantity]]
)</f>
        <v>59</v>
      </c>
      <c r="J4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</v>
      </c>
      <c r="K486" s="7">
        <f ca="1">IF(TableTransactions[[#This Row],[Stock balance backorders]]&lt;0,
0,
TableTransactions[[#This Row],[Stock balance backorders]]
)</f>
        <v>65</v>
      </c>
      <c r="L486" s="8" t="str">
        <f>VLOOKUP(TableTransactions[[#This Row],[Material]],TableStockBalance[],
MATCH(TableStockBalance[[#Headers],[Supplier name]],TableStockBalance[#Headers],0),
0)</f>
        <v>Cabular AB</v>
      </c>
    </row>
    <row r="487" spans="1:12" x14ac:dyDescent="0.25">
      <c r="A487">
        <v>49041255</v>
      </c>
      <c r="B487">
        <v>10</v>
      </c>
      <c r="C487" t="s">
        <v>343</v>
      </c>
      <c r="D487" t="s">
        <v>31</v>
      </c>
      <c r="E487" t="s">
        <v>32</v>
      </c>
      <c r="F487" t="s">
        <v>315</v>
      </c>
      <c r="G487" s="1">
        <v>43549</v>
      </c>
      <c r="H487">
        <v>16</v>
      </c>
      <c r="I487" s="7">
        <f>IF(TableTransactions[[#This Row],[Order type]]=trackOrderType,
TableTransactions[[#This Row],[Transaction quantity]]*-1,
TableTransactions[[#This Row],[Transaction quantity]]
)</f>
        <v>-16</v>
      </c>
      <c r="J4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</v>
      </c>
      <c r="K487" s="7">
        <f ca="1">IF(TableTransactions[[#This Row],[Stock balance backorders]]&lt;0,
0,
TableTransactions[[#This Row],[Stock balance backorders]]
)</f>
        <v>49</v>
      </c>
      <c r="L487" s="8" t="str">
        <f>VLOOKUP(TableTransactions[[#This Row],[Material]],TableStockBalance[],
MATCH(TableStockBalance[[#Headers],[Supplier name]],TableStockBalance[#Headers],0),
0)</f>
        <v>Cabular AB</v>
      </c>
    </row>
    <row r="488" spans="1:12" x14ac:dyDescent="0.25">
      <c r="A488">
        <v>49041305</v>
      </c>
      <c r="B488">
        <v>10</v>
      </c>
      <c r="C488" t="s">
        <v>343</v>
      </c>
      <c r="D488" t="s">
        <v>31</v>
      </c>
      <c r="E488" t="s">
        <v>32</v>
      </c>
      <c r="F488" t="s">
        <v>329</v>
      </c>
      <c r="G488" s="1">
        <v>43553</v>
      </c>
      <c r="H488">
        <v>17</v>
      </c>
      <c r="I488" s="7">
        <f>IF(TableTransactions[[#This Row],[Order type]]=trackOrderType,
TableTransactions[[#This Row],[Transaction quantity]]*-1,
TableTransactions[[#This Row],[Transaction quantity]]
)</f>
        <v>-17</v>
      </c>
      <c r="J4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</v>
      </c>
      <c r="K488" s="7">
        <f ca="1">IF(TableTransactions[[#This Row],[Stock balance backorders]]&lt;0,
0,
TableTransactions[[#This Row],[Stock balance backorders]]
)</f>
        <v>32</v>
      </c>
      <c r="L488" s="8" t="str">
        <f>VLOOKUP(TableTransactions[[#This Row],[Material]],TableStockBalance[],
MATCH(TableStockBalance[[#Headers],[Supplier name]],TableStockBalance[#Headers],0),
0)</f>
        <v>Cabular AB</v>
      </c>
    </row>
    <row r="489" spans="1:12" x14ac:dyDescent="0.25">
      <c r="A489">
        <v>49041471</v>
      </c>
      <c r="B489">
        <v>10</v>
      </c>
      <c r="C489" t="s">
        <v>343</v>
      </c>
      <c r="D489" t="s">
        <v>31</v>
      </c>
      <c r="E489" t="s">
        <v>32</v>
      </c>
      <c r="F489" t="s">
        <v>331</v>
      </c>
      <c r="G489" s="1">
        <v>43567</v>
      </c>
      <c r="H489">
        <v>11</v>
      </c>
      <c r="I489" s="7">
        <f>IF(TableTransactions[[#This Row],[Order type]]=trackOrderType,
TableTransactions[[#This Row],[Transaction quantity]]*-1,
TableTransactions[[#This Row],[Transaction quantity]]
)</f>
        <v>-11</v>
      </c>
      <c r="J4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489" s="7">
        <f ca="1">IF(TableTransactions[[#This Row],[Stock balance backorders]]&lt;0,
0,
TableTransactions[[#This Row],[Stock balance backorders]]
)</f>
        <v>21</v>
      </c>
      <c r="L489" s="8" t="str">
        <f>VLOOKUP(TableTransactions[[#This Row],[Material]],TableStockBalance[],
MATCH(TableStockBalance[[#Headers],[Supplier name]],TableStockBalance[#Headers],0),
0)</f>
        <v>Cabular AB</v>
      </c>
    </row>
    <row r="490" spans="1:12" x14ac:dyDescent="0.25">
      <c r="A490" s="4">
        <v>45057028</v>
      </c>
      <c r="B490" s="4">
        <v>10</v>
      </c>
      <c r="C490" s="4" t="s">
        <v>344</v>
      </c>
      <c r="D490" s="4" t="s">
        <v>31</v>
      </c>
      <c r="E490" s="4" t="s">
        <v>32</v>
      </c>
      <c r="F490" s="4" t="s">
        <v>5</v>
      </c>
      <c r="G490" s="5">
        <v>43567</v>
      </c>
      <c r="H490" s="4">
        <v>180</v>
      </c>
      <c r="I490" s="7">
        <f>IF(TableTransactions[[#This Row],[Order type]]=trackOrderType,
TableTransactions[[#This Row],[Transaction quantity]]*-1,
TableTransactions[[#This Row],[Transaction quantity]]
)</f>
        <v>180</v>
      </c>
      <c r="J4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201</v>
      </c>
      <c r="K490" s="7">
        <f ca="1">IF(TableTransactions[[#This Row],[Stock balance backorders]]&lt;0,
0,
TableTransactions[[#This Row],[Stock balance backorders]]
)</f>
        <v>201</v>
      </c>
      <c r="L490" s="8" t="str">
        <f>VLOOKUP(TableTransactions[[#This Row],[Material]],TableStockBalance[],
MATCH(TableStockBalance[[#Headers],[Supplier name]],TableStockBalance[#Headers],0),
0)</f>
        <v>Cabular AB</v>
      </c>
    </row>
    <row r="491" spans="1:12" x14ac:dyDescent="0.25">
      <c r="A491">
        <v>49041516</v>
      </c>
      <c r="B491">
        <v>10</v>
      </c>
      <c r="C491" t="s">
        <v>343</v>
      </c>
      <c r="D491" t="s">
        <v>31</v>
      </c>
      <c r="E491" t="s">
        <v>32</v>
      </c>
      <c r="F491" t="s">
        <v>329</v>
      </c>
      <c r="G491" s="1">
        <v>43572</v>
      </c>
      <c r="H491">
        <v>5</v>
      </c>
      <c r="I491" s="7">
        <f>IF(TableTransactions[[#This Row],[Order type]]=trackOrderType,
TableTransactions[[#This Row],[Transaction quantity]]*-1,
TableTransactions[[#This Row],[Transaction quantity]]
)</f>
        <v>-5</v>
      </c>
      <c r="J4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196</v>
      </c>
      <c r="K491" s="7">
        <f ca="1">IF(TableTransactions[[#This Row],[Stock balance backorders]]&lt;0,
0,
TableTransactions[[#This Row],[Stock balance backorders]]
)</f>
        <v>196</v>
      </c>
      <c r="L491" s="8" t="str">
        <f>VLOOKUP(TableTransactions[[#This Row],[Material]],TableStockBalance[],
MATCH(TableStockBalance[[#Headers],[Supplier name]],TableStockBalance[#Headers],0),
0)</f>
        <v>Cabular AB</v>
      </c>
    </row>
    <row r="492" spans="1:12" x14ac:dyDescent="0.25">
      <c r="A492">
        <v>49041560</v>
      </c>
      <c r="B492">
        <v>30</v>
      </c>
      <c r="C492" t="s">
        <v>343</v>
      </c>
      <c r="D492" t="s">
        <v>31</v>
      </c>
      <c r="E492" t="s">
        <v>32</v>
      </c>
      <c r="F492" t="s">
        <v>318</v>
      </c>
      <c r="G492" s="1">
        <v>43578</v>
      </c>
      <c r="H492">
        <v>14</v>
      </c>
      <c r="I492" s="7">
        <f>IF(TableTransactions[[#This Row],[Order type]]=trackOrderType,
TableTransactions[[#This Row],[Transaction quantity]]*-1,
TableTransactions[[#This Row],[Transaction quantity]]
)</f>
        <v>-14</v>
      </c>
      <c r="J4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182</v>
      </c>
      <c r="K492" s="7">
        <f ca="1">IF(TableTransactions[[#This Row],[Stock balance backorders]]&lt;0,
0,
TableTransactions[[#This Row],[Stock balance backorders]]
)</f>
        <v>182</v>
      </c>
      <c r="L492" s="8" t="str">
        <f>VLOOKUP(TableTransactions[[#This Row],[Material]],TableStockBalance[],
MATCH(TableStockBalance[[#Headers],[Supplier name]],TableStockBalance[#Headers],0),
0)</f>
        <v>Cabular AB</v>
      </c>
    </row>
    <row r="493" spans="1:12" x14ac:dyDescent="0.25">
      <c r="A493">
        <v>49041560</v>
      </c>
      <c r="B493">
        <v>40</v>
      </c>
      <c r="C493" t="s">
        <v>343</v>
      </c>
      <c r="D493" t="s">
        <v>31</v>
      </c>
      <c r="E493" t="s">
        <v>32</v>
      </c>
      <c r="F493" t="s">
        <v>318</v>
      </c>
      <c r="G493" s="1">
        <v>43578</v>
      </c>
      <c r="H493">
        <v>13</v>
      </c>
      <c r="I493" s="7">
        <f>IF(TableTransactions[[#This Row],[Order type]]=trackOrderType,
TableTransactions[[#This Row],[Transaction quantity]]*-1,
TableTransactions[[#This Row],[Transaction quantity]]
)</f>
        <v>-13</v>
      </c>
      <c r="J4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169</v>
      </c>
      <c r="K493" s="7">
        <f ca="1">IF(TableTransactions[[#This Row],[Stock balance backorders]]&lt;0,
0,
TableTransactions[[#This Row],[Stock balance backorders]]
)</f>
        <v>169</v>
      </c>
      <c r="L493" s="8" t="str">
        <f>VLOOKUP(TableTransactions[[#This Row],[Material]],TableStockBalance[],
MATCH(TableStockBalance[[#Headers],[Supplier name]],TableStockBalance[#Headers],0),
0)</f>
        <v>Cabular AB</v>
      </c>
    </row>
    <row r="494" spans="1:12" x14ac:dyDescent="0.25">
      <c r="A494">
        <v>49041631</v>
      </c>
      <c r="B494">
        <v>30</v>
      </c>
      <c r="C494" t="s">
        <v>343</v>
      </c>
      <c r="D494" t="s">
        <v>31</v>
      </c>
      <c r="E494" t="s">
        <v>32</v>
      </c>
      <c r="F494" t="s">
        <v>315</v>
      </c>
      <c r="G494" s="1">
        <v>43584</v>
      </c>
      <c r="H494">
        <v>16</v>
      </c>
      <c r="I494" s="7">
        <f>IF(TableTransactions[[#This Row],[Order type]]=trackOrderType,
TableTransactions[[#This Row],[Transaction quantity]]*-1,
TableTransactions[[#This Row],[Transaction quantity]]
)</f>
        <v>-16</v>
      </c>
      <c r="J4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153</v>
      </c>
      <c r="K494" s="7">
        <f ca="1">IF(TableTransactions[[#This Row],[Stock balance backorders]]&lt;0,
0,
TableTransactions[[#This Row],[Stock balance backorders]]
)</f>
        <v>153</v>
      </c>
      <c r="L494" s="8" t="str">
        <f>VLOOKUP(TableTransactions[[#This Row],[Material]],TableStockBalance[],
MATCH(TableStockBalance[[#Headers],[Supplier name]],TableStockBalance[#Headers],0),
0)</f>
        <v>Cabular AB</v>
      </c>
    </row>
    <row r="495" spans="1:12" x14ac:dyDescent="0.25">
      <c r="A495">
        <v>49041763</v>
      </c>
      <c r="B495">
        <v>10</v>
      </c>
      <c r="C495" t="s">
        <v>343</v>
      </c>
      <c r="D495" t="s">
        <v>31</v>
      </c>
      <c r="E495" t="s">
        <v>32</v>
      </c>
      <c r="F495" t="s">
        <v>318</v>
      </c>
      <c r="G495" s="1">
        <v>43595</v>
      </c>
      <c r="H495">
        <v>18</v>
      </c>
      <c r="I495" s="7">
        <f>IF(TableTransactions[[#This Row],[Order type]]=trackOrderType,
TableTransactions[[#This Row],[Transaction quantity]]*-1,
TableTransactions[[#This Row],[Transaction quantity]]
)</f>
        <v>-18</v>
      </c>
      <c r="J4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135</v>
      </c>
      <c r="K495" s="7">
        <f ca="1">IF(TableTransactions[[#This Row],[Stock balance backorders]]&lt;0,
0,
TableTransactions[[#This Row],[Stock balance backorders]]
)</f>
        <v>135</v>
      </c>
      <c r="L495" s="8" t="str">
        <f>VLOOKUP(TableTransactions[[#This Row],[Material]],TableStockBalance[],
MATCH(TableStockBalance[[#Headers],[Supplier name]],TableStockBalance[#Headers],0),
0)</f>
        <v>Cabular AB</v>
      </c>
    </row>
    <row r="496" spans="1:12" x14ac:dyDescent="0.25">
      <c r="A496">
        <v>49041813</v>
      </c>
      <c r="B496">
        <v>10</v>
      </c>
      <c r="C496" t="s">
        <v>343</v>
      </c>
      <c r="D496" t="s">
        <v>31</v>
      </c>
      <c r="E496" t="s">
        <v>32</v>
      </c>
      <c r="F496" t="s">
        <v>316</v>
      </c>
      <c r="G496" s="1">
        <v>43601</v>
      </c>
      <c r="H496">
        <v>3</v>
      </c>
      <c r="I496" s="7">
        <f>IF(TableTransactions[[#This Row],[Order type]]=trackOrderType,
TableTransactions[[#This Row],[Transaction quantity]]*-1,
TableTransactions[[#This Row],[Transaction quantity]]
)</f>
        <v>-3</v>
      </c>
      <c r="J4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132</v>
      </c>
      <c r="K496" s="7">
        <f ca="1">IF(TableTransactions[[#This Row],[Stock balance backorders]]&lt;0,
0,
TableTransactions[[#This Row],[Stock balance backorders]]
)</f>
        <v>132</v>
      </c>
      <c r="L496" s="8" t="str">
        <f>VLOOKUP(TableTransactions[[#This Row],[Material]],TableStockBalance[],
MATCH(TableStockBalance[[#Headers],[Supplier name]],TableStockBalance[#Headers],0),
0)</f>
        <v>Cabular AB</v>
      </c>
    </row>
    <row r="497" spans="1:12" x14ac:dyDescent="0.25">
      <c r="A497">
        <v>49041825</v>
      </c>
      <c r="B497">
        <v>10</v>
      </c>
      <c r="C497" t="s">
        <v>343</v>
      </c>
      <c r="D497" t="s">
        <v>31</v>
      </c>
      <c r="E497" t="s">
        <v>32</v>
      </c>
      <c r="F497" t="s">
        <v>320</v>
      </c>
      <c r="G497" s="1">
        <v>43602</v>
      </c>
      <c r="H497">
        <v>15</v>
      </c>
      <c r="I497" s="7">
        <f>IF(TableTransactions[[#This Row],[Order type]]=trackOrderType,
TableTransactions[[#This Row],[Transaction quantity]]*-1,
TableTransactions[[#This Row],[Transaction quantity]]
)</f>
        <v>-15</v>
      </c>
      <c r="J4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117</v>
      </c>
      <c r="K497" s="7">
        <f ca="1">IF(TableTransactions[[#This Row],[Stock balance backorders]]&lt;0,
0,
TableTransactions[[#This Row],[Stock balance backorders]]
)</f>
        <v>117</v>
      </c>
      <c r="L497" s="8" t="str">
        <f>VLOOKUP(TableTransactions[[#This Row],[Material]],TableStockBalance[],
MATCH(TableStockBalance[[#Headers],[Supplier name]],TableStockBalance[#Headers],0),
0)</f>
        <v>Cabular AB</v>
      </c>
    </row>
    <row r="498" spans="1:12" x14ac:dyDescent="0.25">
      <c r="A498">
        <v>49041865</v>
      </c>
      <c r="B498">
        <v>10</v>
      </c>
      <c r="C498" t="s">
        <v>343</v>
      </c>
      <c r="D498" t="s">
        <v>31</v>
      </c>
      <c r="E498" t="s">
        <v>32</v>
      </c>
      <c r="F498" t="s">
        <v>323</v>
      </c>
      <c r="G498" s="1">
        <v>43606</v>
      </c>
      <c r="H498">
        <v>15</v>
      </c>
      <c r="I498" s="7">
        <f>IF(TableTransactions[[#This Row],[Order type]]=trackOrderType,
TableTransactions[[#This Row],[Transaction quantity]]*-1,
TableTransactions[[#This Row],[Transaction quantity]]
)</f>
        <v>-15</v>
      </c>
      <c r="J4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102</v>
      </c>
      <c r="K498" s="7">
        <f ca="1">IF(TableTransactions[[#This Row],[Stock balance backorders]]&lt;0,
0,
TableTransactions[[#This Row],[Stock balance backorders]]
)</f>
        <v>102</v>
      </c>
      <c r="L498" s="8" t="str">
        <f>VLOOKUP(TableTransactions[[#This Row],[Material]],TableStockBalance[],
MATCH(TableStockBalance[[#Headers],[Supplier name]],TableStockBalance[#Headers],0),
0)</f>
        <v>Cabular AB</v>
      </c>
    </row>
    <row r="499" spans="1:12" x14ac:dyDescent="0.25">
      <c r="A499">
        <v>49041871</v>
      </c>
      <c r="B499">
        <v>20</v>
      </c>
      <c r="C499" t="s">
        <v>343</v>
      </c>
      <c r="D499" t="s">
        <v>31</v>
      </c>
      <c r="E499" t="s">
        <v>32</v>
      </c>
      <c r="F499" t="s">
        <v>313</v>
      </c>
      <c r="G499" s="1">
        <v>43607</v>
      </c>
      <c r="H499">
        <v>13</v>
      </c>
      <c r="I499" s="7">
        <f>IF(TableTransactions[[#This Row],[Order type]]=trackOrderType,
TableTransactions[[#This Row],[Transaction quantity]]*-1,
TableTransactions[[#This Row],[Transaction quantity]]
)</f>
        <v>-13</v>
      </c>
      <c r="J4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89</v>
      </c>
      <c r="K499" s="7">
        <f ca="1">IF(TableTransactions[[#This Row],[Stock balance backorders]]&lt;0,
0,
TableTransactions[[#This Row],[Stock balance backorders]]
)</f>
        <v>89</v>
      </c>
      <c r="L499" s="8" t="str">
        <f>VLOOKUP(TableTransactions[[#This Row],[Material]],TableStockBalance[],
MATCH(TableStockBalance[[#Headers],[Supplier name]],TableStockBalance[#Headers],0),
0)</f>
        <v>Cabular AB</v>
      </c>
    </row>
    <row r="500" spans="1:12" x14ac:dyDescent="0.25">
      <c r="A500">
        <v>49041887</v>
      </c>
      <c r="B500">
        <v>10</v>
      </c>
      <c r="C500" t="s">
        <v>343</v>
      </c>
      <c r="D500" t="s">
        <v>31</v>
      </c>
      <c r="E500" t="s">
        <v>32</v>
      </c>
      <c r="F500" t="s">
        <v>313</v>
      </c>
      <c r="G500" s="1">
        <v>43608</v>
      </c>
      <c r="H500">
        <v>12</v>
      </c>
      <c r="I500" s="7">
        <f>IF(TableTransactions[[#This Row],[Order type]]=trackOrderType,
TableTransactions[[#This Row],[Transaction quantity]]*-1,
TableTransactions[[#This Row],[Transaction quantity]]
)</f>
        <v>-12</v>
      </c>
      <c r="J5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</v>
      </c>
      <c r="K500" s="7">
        <f ca="1">IF(TableTransactions[[#This Row],[Stock balance backorders]]&lt;0,
0,
TableTransactions[[#This Row],[Stock balance backorders]]
)</f>
        <v>77</v>
      </c>
      <c r="L500" s="8" t="str">
        <f>VLOOKUP(TableTransactions[[#This Row],[Material]],TableStockBalance[],
MATCH(TableStockBalance[[#Headers],[Supplier name]],TableStockBalance[#Headers],0),
0)</f>
        <v>Cabular AB</v>
      </c>
    </row>
    <row r="501" spans="1:12" x14ac:dyDescent="0.25">
      <c r="A501">
        <v>49041905</v>
      </c>
      <c r="B501">
        <v>10</v>
      </c>
      <c r="C501" t="s">
        <v>343</v>
      </c>
      <c r="D501" t="s">
        <v>31</v>
      </c>
      <c r="E501" t="s">
        <v>32</v>
      </c>
      <c r="F501" t="s">
        <v>313</v>
      </c>
      <c r="G501" s="1">
        <v>43609</v>
      </c>
      <c r="H501">
        <v>13</v>
      </c>
      <c r="I501" s="7">
        <f>IF(TableTransactions[[#This Row],[Order type]]=trackOrderType,
TableTransactions[[#This Row],[Transaction quantity]]*-1,
TableTransactions[[#This Row],[Transaction quantity]]
)</f>
        <v>-13</v>
      </c>
      <c r="J5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</v>
      </c>
      <c r="K501" s="7">
        <f ca="1">IF(TableTransactions[[#This Row],[Stock balance backorders]]&lt;0,
0,
TableTransactions[[#This Row],[Stock balance backorders]]
)</f>
        <v>64</v>
      </c>
      <c r="L501" s="8" t="str">
        <f>VLOOKUP(TableTransactions[[#This Row],[Material]],TableStockBalance[],
MATCH(TableStockBalance[[#Headers],[Supplier name]],TableStockBalance[#Headers],0),
0)</f>
        <v>Cabular AB</v>
      </c>
    </row>
    <row r="502" spans="1:12" x14ac:dyDescent="0.25">
      <c r="A502">
        <v>49041991</v>
      </c>
      <c r="B502">
        <v>10</v>
      </c>
      <c r="C502" t="s">
        <v>343</v>
      </c>
      <c r="D502" t="s">
        <v>31</v>
      </c>
      <c r="E502" t="s">
        <v>32</v>
      </c>
      <c r="F502" t="s">
        <v>319</v>
      </c>
      <c r="G502" s="1">
        <v>43619</v>
      </c>
      <c r="H502">
        <v>10</v>
      </c>
      <c r="I502" s="7">
        <f>IF(TableTransactions[[#This Row],[Order type]]=trackOrderType,
TableTransactions[[#This Row],[Transaction quantity]]*-1,
TableTransactions[[#This Row],[Transaction quantity]]
)</f>
        <v>-10</v>
      </c>
      <c r="J5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502" s="7">
        <f ca="1">IF(TableTransactions[[#This Row],[Stock balance backorders]]&lt;0,
0,
TableTransactions[[#This Row],[Stock balance backorders]]
)</f>
        <v>54</v>
      </c>
      <c r="L502" s="8" t="str">
        <f>VLOOKUP(TableTransactions[[#This Row],[Material]],TableStockBalance[],
MATCH(TableStockBalance[[#Headers],[Supplier name]],TableStockBalance[#Headers],0),
0)</f>
        <v>Cabular AB</v>
      </c>
    </row>
    <row r="503" spans="1:12" x14ac:dyDescent="0.25">
      <c r="A503">
        <v>49042035</v>
      </c>
      <c r="B503">
        <v>10</v>
      </c>
      <c r="C503" t="s">
        <v>343</v>
      </c>
      <c r="D503" t="s">
        <v>31</v>
      </c>
      <c r="E503" t="s">
        <v>32</v>
      </c>
      <c r="F503" t="s">
        <v>314</v>
      </c>
      <c r="G503" s="1">
        <v>43623</v>
      </c>
      <c r="H503">
        <v>7</v>
      </c>
      <c r="I503" s="7">
        <f>IF(TableTransactions[[#This Row],[Order type]]=trackOrderType,
TableTransactions[[#This Row],[Transaction quantity]]*-1,
TableTransactions[[#This Row],[Transaction quantity]]
)</f>
        <v>-7</v>
      </c>
      <c r="J5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</v>
      </c>
      <c r="K503" s="7">
        <f ca="1">IF(TableTransactions[[#This Row],[Stock balance backorders]]&lt;0,
0,
TableTransactions[[#This Row],[Stock balance backorders]]
)</f>
        <v>47</v>
      </c>
      <c r="L503" s="8" t="str">
        <f>VLOOKUP(TableTransactions[[#This Row],[Material]],TableStockBalance[],
MATCH(TableStockBalance[[#Headers],[Supplier name]],TableStockBalance[#Headers],0),
0)</f>
        <v>Cabular AB</v>
      </c>
    </row>
    <row r="504" spans="1:12" x14ac:dyDescent="0.25">
      <c r="A504">
        <v>49042151</v>
      </c>
      <c r="B504">
        <v>20</v>
      </c>
      <c r="C504" t="s">
        <v>343</v>
      </c>
      <c r="D504" t="s">
        <v>31</v>
      </c>
      <c r="E504" t="s">
        <v>32</v>
      </c>
      <c r="F504" t="s">
        <v>318</v>
      </c>
      <c r="G504" s="1">
        <v>43633</v>
      </c>
      <c r="H504">
        <v>7</v>
      </c>
      <c r="I504" s="7">
        <f>IF(TableTransactions[[#This Row],[Order type]]=trackOrderType,
TableTransactions[[#This Row],[Transaction quantity]]*-1,
TableTransactions[[#This Row],[Transaction quantity]]
)</f>
        <v>-7</v>
      </c>
      <c r="J5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504" s="7">
        <f ca="1">IF(TableTransactions[[#This Row],[Stock balance backorders]]&lt;0,
0,
TableTransactions[[#This Row],[Stock balance backorders]]
)</f>
        <v>40</v>
      </c>
      <c r="L504" s="8" t="str">
        <f>VLOOKUP(TableTransactions[[#This Row],[Material]],TableStockBalance[],
MATCH(TableStockBalance[[#Headers],[Supplier name]],TableStockBalance[#Headers],0),
0)</f>
        <v>Cabular AB</v>
      </c>
    </row>
    <row r="505" spans="1:12" x14ac:dyDescent="0.25">
      <c r="A505">
        <v>49042280</v>
      </c>
      <c r="B505">
        <v>30</v>
      </c>
      <c r="C505" t="s">
        <v>343</v>
      </c>
      <c r="D505" t="s">
        <v>31</v>
      </c>
      <c r="E505" t="s">
        <v>32</v>
      </c>
      <c r="F505" t="s">
        <v>316</v>
      </c>
      <c r="G505" s="1">
        <v>43644</v>
      </c>
      <c r="H505">
        <v>9</v>
      </c>
      <c r="I505" s="7">
        <f>IF(TableTransactions[[#This Row],[Order type]]=trackOrderType,
TableTransactions[[#This Row],[Transaction quantity]]*-1,
TableTransactions[[#This Row],[Transaction quantity]]
)</f>
        <v>-9</v>
      </c>
      <c r="J5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505" s="7">
        <f ca="1">IF(TableTransactions[[#This Row],[Stock balance backorders]]&lt;0,
0,
TableTransactions[[#This Row],[Stock balance backorders]]
)</f>
        <v>31</v>
      </c>
      <c r="L505" s="8" t="str">
        <f>VLOOKUP(TableTransactions[[#This Row],[Material]],TableStockBalance[],
MATCH(TableStockBalance[[#Headers],[Supplier name]],TableStockBalance[#Headers],0),
0)</f>
        <v>Cabular AB</v>
      </c>
    </row>
    <row r="506" spans="1:12" x14ac:dyDescent="0.25">
      <c r="A506">
        <v>49042281</v>
      </c>
      <c r="B506">
        <v>10</v>
      </c>
      <c r="C506" t="s">
        <v>343</v>
      </c>
      <c r="D506" t="s">
        <v>31</v>
      </c>
      <c r="E506" t="s">
        <v>32</v>
      </c>
      <c r="F506" t="s">
        <v>325</v>
      </c>
      <c r="G506" s="1">
        <v>43644</v>
      </c>
      <c r="H506">
        <v>7</v>
      </c>
      <c r="I506" s="7">
        <f>IF(TableTransactions[[#This Row],[Order type]]=trackOrderType,
TableTransactions[[#This Row],[Transaction quantity]]*-1,
TableTransactions[[#This Row],[Transaction quantity]]
)</f>
        <v>-7</v>
      </c>
      <c r="J5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506" s="7">
        <f ca="1">IF(TableTransactions[[#This Row],[Stock balance backorders]]&lt;0,
0,
TableTransactions[[#This Row],[Stock balance backorders]]
)</f>
        <v>24</v>
      </c>
      <c r="L506" s="8" t="str">
        <f>VLOOKUP(TableTransactions[[#This Row],[Material]],TableStockBalance[],
MATCH(TableStockBalance[[#Headers],[Supplier name]],TableStockBalance[#Headers],0),
0)</f>
        <v>Cabular AB</v>
      </c>
    </row>
    <row r="507" spans="1:12" x14ac:dyDescent="0.25">
      <c r="A507">
        <v>49042390</v>
      </c>
      <c r="B507">
        <v>20</v>
      </c>
      <c r="C507" t="s">
        <v>343</v>
      </c>
      <c r="D507" t="s">
        <v>31</v>
      </c>
      <c r="E507" t="s">
        <v>32</v>
      </c>
      <c r="F507" t="s">
        <v>317</v>
      </c>
      <c r="G507" s="1">
        <v>43655</v>
      </c>
      <c r="H507">
        <v>10</v>
      </c>
      <c r="I507" s="7">
        <f>IF(TableTransactions[[#This Row],[Order type]]=trackOrderType,
TableTransactions[[#This Row],[Transaction quantity]]*-1,
TableTransactions[[#This Row],[Transaction quantity]]
)</f>
        <v>-10</v>
      </c>
      <c r="J5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507" s="7">
        <f ca="1">IF(TableTransactions[[#This Row],[Stock balance backorders]]&lt;0,
0,
TableTransactions[[#This Row],[Stock balance backorders]]
)</f>
        <v>14</v>
      </c>
      <c r="L507" s="8" t="str">
        <f>VLOOKUP(TableTransactions[[#This Row],[Material]],TableStockBalance[],
MATCH(TableStockBalance[[#Headers],[Supplier name]],TableStockBalance[#Headers],0),
0)</f>
        <v>Cabular AB</v>
      </c>
    </row>
    <row r="508" spans="1:12" x14ac:dyDescent="0.25">
      <c r="A508">
        <v>49042393</v>
      </c>
      <c r="B508">
        <v>10</v>
      </c>
      <c r="C508" t="s">
        <v>343</v>
      </c>
      <c r="D508" t="s">
        <v>31</v>
      </c>
      <c r="E508" t="s">
        <v>32</v>
      </c>
      <c r="F508" t="s">
        <v>318</v>
      </c>
      <c r="G508" s="1">
        <v>43655</v>
      </c>
      <c r="H508">
        <v>10</v>
      </c>
      <c r="I508" s="7">
        <f>IF(TableTransactions[[#This Row],[Order type]]=trackOrderType,
TableTransactions[[#This Row],[Transaction quantity]]*-1,
TableTransactions[[#This Row],[Transaction quantity]]
)</f>
        <v>-10</v>
      </c>
      <c r="J5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508" s="7">
        <f ca="1">IF(TableTransactions[[#This Row],[Stock balance backorders]]&lt;0,
0,
TableTransactions[[#This Row],[Stock balance backorders]]
)</f>
        <v>4</v>
      </c>
      <c r="L508" s="8" t="str">
        <f>VLOOKUP(TableTransactions[[#This Row],[Material]],TableStockBalance[],
MATCH(TableStockBalance[[#Headers],[Supplier name]],TableStockBalance[#Headers],0),
0)</f>
        <v>Cabular AB</v>
      </c>
    </row>
    <row r="509" spans="1:12" x14ac:dyDescent="0.25">
      <c r="A509">
        <v>49042443</v>
      </c>
      <c r="B509">
        <v>10</v>
      </c>
      <c r="C509" t="s">
        <v>343</v>
      </c>
      <c r="D509" t="s">
        <v>31</v>
      </c>
      <c r="E509" t="s">
        <v>32</v>
      </c>
      <c r="F509" t="s">
        <v>332</v>
      </c>
      <c r="G509" s="1">
        <v>43658</v>
      </c>
      <c r="H509">
        <v>7</v>
      </c>
      <c r="I509" s="7">
        <f>IF(TableTransactions[[#This Row],[Order type]]=trackOrderType,
TableTransactions[[#This Row],[Transaction quantity]]*-1,
TableTransactions[[#This Row],[Transaction quantity]]
)</f>
        <v>-7</v>
      </c>
      <c r="J5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</v>
      </c>
      <c r="K509" s="7">
        <f ca="1">IF(TableTransactions[[#This Row],[Stock balance backorders]]&lt;0,
0,
TableTransactions[[#This Row],[Stock balance backorders]]
)</f>
        <v>0</v>
      </c>
      <c r="L509" s="8" t="str">
        <f>VLOOKUP(TableTransactions[[#This Row],[Material]],TableStockBalance[],
MATCH(TableStockBalance[[#Headers],[Supplier name]],TableStockBalance[#Headers],0),
0)</f>
        <v>Cabular AB</v>
      </c>
    </row>
    <row r="510" spans="1:12" x14ac:dyDescent="0.25">
      <c r="A510" s="4">
        <v>45057207</v>
      </c>
      <c r="B510" s="4">
        <v>20</v>
      </c>
      <c r="C510" s="4" t="s">
        <v>344</v>
      </c>
      <c r="D510" s="4" t="s">
        <v>31</v>
      </c>
      <c r="E510" s="4" t="s">
        <v>32</v>
      </c>
      <c r="F510" s="4" t="s">
        <v>5</v>
      </c>
      <c r="G510" s="5">
        <v>43669</v>
      </c>
      <c r="H510" s="4">
        <v>180</v>
      </c>
      <c r="I510" s="7">
        <f>IF(TableTransactions[[#This Row],[Order type]]=trackOrderType,
TableTransactions[[#This Row],[Transaction quantity]]*-1,
TableTransactions[[#This Row],[Transaction quantity]]
)</f>
        <v>180</v>
      </c>
      <c r="J5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177</v>
      </c>
      <c r="K510" s="7">
        <f ca="1">IF(TableTransactions[[#This Row],[Stock balance backorders]]&lt;0,
0,
TableTransactions[[#This Row],[Stock balance backorders]]
)</f>
        <v>177</v>
      </c>
      <c r="L510" s="8" t="str">
        <f>VLOOKUP(TableTransactions[[#This Row],[Material]],TableStockBalance[],
MATCH(TableStockBalance[[#Headers],[Supplier name]],TableStockBalance[#Headers],0),
0)</f>
        <v>Cabular AB</v>
      </c>
    </row>
    <row r="511" spans="1:12" x14ac:dyDescent="0.25">
      <c r="A511">
        <v>49042714</v>
      </c>
      <c r="B511">
        <v>10</v>
      </c>
      <c r="C511" t="s">
        <v>343</v>
      </c>
      <c r="D511" t="s">
        <v>31</v>
      </c>
      <c r="E511" t="s">
        <v>32</v>
      </c>
      <c r="F511" t="s">
        <v>321</v>
      </c>
      <c r="G511" s="1">
        <v>43686</v>
      </c>
      <c r="H511">
        <v>12</v>
      </c>
      <c r="I511" s="7">
        <f>IF(TableTransactions[[#This Row],[Order type]]=trackOrderType,
TableTransactions[[#This Row],[Transaction quantity]]*-1,
TableTransactions[[#This Row],[Transaction quantity]]
)</f>
        <v>-12</v>
      </c>
      <c r="J5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165</v>
      </c>
      <c r="K511" s="7">
        <f ca="1">IF(TableTransactions[[#This Row],[Stock balance backorders]]&lt;0,
0,
TableTransactions[[#This Row],[Stock balance backorders]]
)</f>
        <v>165</v>
      </c>
      <c r="L511" s="8" t="str">
        <f>VLOOKUP(TableTransactions[[#This Row],[Material]],TableStockBalance[],
MATCH(TableStockBalance[[#Headers],[Supplier name]],TableStockBalance[#Headers],0),
0)</f>
        <v>Cabular AB</v>
      </c>
    </row>
    <row r="512" spans="1:12" x14ac:dyDescent="0.25">
      <c r="A512">
        <v>49042719</v>
      </c>
      <c r="B512">
        <v>10</v>
      </c>
      <c r="C512" t="s">
        <v>343</v>
      </c>
      <c r="D512" t="s">
        <v>31</v>
      </c>
      <c r="E512" t="s">
        <v>32</v>
      </c>
      <c r="F512" t="s">
        <v>336</v>
      </c>
      <c r="G512" s="1">
        <v>43686</v>
      </c>
      <c r="H512">
        <v>6</v>
      </c>
      <c r="I512" s="7">
        <f>IF(TableTransactions[[#This Row],[Order type]]=trackOrderType,
TableTransactions[[#This Row],[Transaction quantity]]*-1,
TableTransactions[[#This Row],[Transaction quantity]]
)</f>
        <v>-6</v>
      </c>
      <c r="J5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159</v>
      </c>
      <c r="K512" s="7">
        <f ca="1">IF(TableTransactions[[#This Row],[Stock balance backorders]]&lt;0,
0,
TableTransactions[[#This Row],[Stock balance backorders]]
)</f>
        <v>159</v>
      </c>
      <c r="L512" s="8" t="str">
        <f>VLOOKUP(TableTransactions[[#This Row],[Material]],TableStockBalance[],
MATCH(TableStockBalance[[#Headers],[Supplier name]],TableStockBalance[#Headers],0),
0)</f>
        <v>Cabular AB</v>
      </c>
    </row>
    <row r="513" spans="1:12" x14ac:dyDescent="0.25">
      <c r="A513">
        <v>49042790</v>
      </c>
      <c r="B513">
        <v>10</v>
      </c>
      <c r="C513" t="s">
        <v>343</v>
      </c>
      <c r="D513" t="s">
        <v>31</v>
      </c>
      <c r="E513" t="s">
        <v>32</v>
      </c>
      <c r="F513" t="s">
        <v>328</v>
      </c>
      <c r="G513" s="1">
        <v>43693</v>
      </c>
      <c r="H513">
        <v>11</v>
      </c>
      <c r="I513" s="7">
        <f>IF(TableTransactions[[#This Row],[Order type]]=trackOrderType,
TableTransactions[[#This Row],[Transaction quantity]]*-1,
TableTransactions[[#This Row],[Transaction quantity]]
)</f>
        <v>-11</v>
      </c>
      <c r="J5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148</v>
      </c>
      <c r="K513" s="7">
        <f ca="1">IF(TableTransactions[[#This Row],[Stock balance backorders]]&lt;0,
0,
TableTransactions[[#This Row],[Stock balance backorders]]
)</f>
        <v>148</v>
      </c>
      <c r="L513" s="8" t="str">
        <f>VLOOKUP(TableTransactions[[#This Row],[Material]],TableStockBalance[],
MATCH(TableStockBalance[[#Headers],[Supplier name]],TableStockBalance[#Headers],0),
0)</f>
        <v>Cabular AB</v>
      </c>
    </row>
    <row r="514" spans="1:12" x14ac:dyDescent="0.25">
      <c r="A514">
        <v>49042839</v>
      </c>
      <c r="B514">
        <v>10</v>
      </c>
      <c r="C514" t="s">
        <v>343</v>
      </c>
      <c r="D514" t="s">
        <v>31</v>
      </c>
      <c r="E514" t="s">
        <v>32</v>
      </c>
      <c r="F514" t="s">
        <v>325</v>
      </c>
      <c r="G514" s="1">
        <v>43698</v>
      </c>
      <c r="H514">
        <v>13</v>
      </c>
      <c r="I514" s="7">
        <f>IF(TableTransactions[[#This Row],[Order type]]=trackOrderType,
TableTransactions[[#This Row],[Transaction quantity]]*-1,
TableTransactions[[#This Row],[Transaction quantity]]
)</f>
        <v>-13</v>
      </c>
      <c r="J5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135</v>
      </c>
      <c r="K514" s="7">
        <f ca="1">IF(TableTransactions[[#This Row],[Stock balance backorders]]&lt;0,
0,
TableTransactions[[#This Row],[Stock balance backorders]]
)</f>
        <v>135</v>
      </c>
      <c r="L514" s="8" t="str">
        <f>VLOOKUP(TableTransactions[[#This Row],[Material]],TableStockBalance[],
MATCH(TableStockBalance[[#Headers],[Supplier name]],TableStockBalance[#Headers],0),
0)</f>
        <v>Cabular AB</v>
      </c>
    </row>
    <row r="515" spans="1:12" x14ac:dyDescent="0.25">
      <c r="A515">
        <v>49042872</v>
      </c>
      <c r="B515">
        <v>10</v>
      </c>
      <c r="C515" t="s">
        <v>343</v>
      </c>
      <c r="D515" t="s">
        <v>31</v>
      </c>
      <c r="E515" t="s">
        <v>32</v>
      </c>
      <c r="F515" t="s">
        <v>319</v>
      </c>
      <c r="G515" s="1">
        <v>43700</v>
      </c>
      <c r="H515">
        <v>19</v>
      </c>
      <c r="I515" s="7">
        <f>IF(TableTransactions[[#This Row],[Order type]]=trackOrderType,
TableTransactions[[#This Row],[Transaction quantity]]*-1,
TableTransactions[[#This Row],[Transaction quantity]]
)</f>
        <v>-19</v>
      </c>
      <c r="J5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116</v>
      </c>
      <c r="K515" s="7">
        <f ca="1">IF(TableTransactions[[#This Row],[Stock balance backorders]]&lt;0,
0,
TableTransactions[[#This Row],[Stock balance backorders]]
)</f>
        <v>116</v>
      </c>
      <c r="L515" s="8" t="str">
        <f>VLOOKUP(TableTransactions[[#This Row],[Material]],TableStockBalance[],
MATCH(TableStockBalance[[#Headers],[Supplier name]],TableStockBalance[#Headers],0),
0)</f>
        <v>Cabular AB</v>
      </c>
    </row>
    <row r="516" spans="1:12" x14ac:dyDescent="0.25">
      <c r="A516">
        <v>49042942</v>
      </c>
      <c r="B516">
        <v>20</v>
      </c>
      <c r="C516" t="s">
        <v>343</v>
      </c>
      <c r="D516" t="s">
        <v>31</v>
      </c>
      <c r="E516" t="s">
        <v>32</v>
      </c>
      <c r="F516" t="s">
        <v>313</v>
      </c>
      <c r="G516" s="1">
        <v>43707</v>
      </c>
      <c r="H516">
        <v>1</v>
      </c>
      <c r="I516" s="7">
        <f>IF(TableTransactions[[#This Row],[Order type]]=trackOrderType,
TableTransactions[[#This Row],[Transaction quantity]]*-1,
TableTransactions[[#This Row],[Transaction quantity]]
)</f>
        <v>-1</v>
      </c>
      <c r="J5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115</v>
      </c>
      <c r="K516" s="7">
        <f ca="1">IF(TableTransactions[[#This Row],[Stock balance backorders]]&lt;0,
0,
TableTransactions[[#This Row],[Stock balance backorders]]
)</f>
        <v>115</v>
      </c>
      <c r="L516" s="8" t="str">
        <f>VLOOKUP(TableTransactions[[#This Row],[Material]],TableStockBalance[],
MATCH(TableStockBalance[[#Headers],[Supplier name]],TableStockBalance[#Headers],0),
0)</f>
        <v>Cabular AB</v>
      </c>
    </row>
    <row r="517" spans="1:12" x14ac:dyDescent="0.25">
      <c r="A517">
        <v>49042949</v>
      </c>
      <c r="B517">
        <v>20</v>
      </c>
      <c r="C517" t="s">
        <v>343</v>
      </c>
      <c r="D517" t="s">
        <v>31</v>
      </c>
      <c r="E517" t="s">
        <v>32</v>
      </c>
      <c r="F517" t="s">
        <v>316</v>
      </c>
      <c r="G517" s="1">
        <v>43707</v>
      </c>
      <c r="H517">
        <v>15</v>
      </c>
      <c r="I517" s="7">
        <f>IF(TableTransactions[[#This Row],[Order type]]=trackOrderType,
TableTransactions[[#This Row],[Transaction quantity]]*-1,
TableTransactions[[#This Row],[Transaction quantity]]
)</f>
        <v>-15</v>
      </c>
      <c r="J5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</v>
      </c>
      <c r="K517" s="7">
        <f ca="1">IF(TableTransactions[[#This Row],[Stock balance backorders]]&lt;0,
0,
TableTransactions[[#This Row],[Stock balance backorders]]
)</f>
        <v>100</v>
      </c>
      <c r="L517" s="8" t="str">
        <f>VLOOKUP(TableTransactions[[#This Row],[Material]],TableStockBalance[],
MATCH(TableStockBalance[[#Headers],[Supplier name]],TableStockBalance[#Headers],0),
0)</f>
        <v>Cabular AB</v>
      </c>
    </row>
    <row r="518" spans="1:12" x14ac:dyDescent="0.25">
      <c r="A518">
        <v>49042976</v>
      </c>
      <c r="B518">
        <v>10</v>
      </c>
      <c r="C518" t="s">
        <v>343</v>
      </c>
      <c r="D518" t="s">
        <v>31</v>
      </c>
      <c r="E518" t="s">
        <v>32</v>
      </c>
      <c r="F518" t="s">
        <v>321</v>
      </c>
      <c r="G518" s="1">
        <v>43711</v>
      </c>
      <c r="H518">
        <v>9</v>
      </c>
      <c r="I518" s="7">
        <f>IF(TableTransactions[[#This Row],[Order type]]=trackOrderType,
TableTransactions[[#This Row],[Transaction quantity]]*-1,
TableTransactions[[#This Row],[Transaction quantity]]
)</f>
        <v>-9</v>
      </c>
      <c r="J5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</v>
      </c>
      <c r="K518" s="7">
        <f ca="1">IF(TableTransactions[[#This Row],[Stock balance backorders]]&lt;0,
0,
TableTransactions[[#This Row],[Stock balance backorders]]
)</f>
        <v>91</v>
      </c>
      <c r="L518" s="8" t="str">
        <f>VLOOKUP(TableTransactions[[#This Row],[Material]],TableStockBalance[],
MATCH(TableStockBalance[[#Headers],[Supplier name]],TableStockBalance[#Headers],0),
0)</f>
        <v>Cabular AB</v>
      </c>
    </row>
    <row r="519" spans="1:12" x14ac:dyDescent="0.25">
      <c r="A519">
        <v>49043114</v>
      </c>
      <c r="B519">
        <v>10</v>
      </c>
      <c r="C519" t="s">
        <v>343</v>
      </c>
      <c r="D519" t="s">
        <v>31</v>
      </c>
      <c r="E519" t="s">
        <v>32</v>
      </c>
      <c r="F519" t="s">
        <v>319</v>
      </c>
      <c r="G519" s="1">
        <v>43724</v>
      </c>
      <c r="H519">
        <v>7</v>
      </c>
      <c r="I519" s="7">
        <f>IF(TableTransactions[[#This Row],[Order type]]=trackOrderType,
TableTransactions[[#This Row],[Transaction quantity]]*-1,
TableTransactions[[#This Row],[Transaction quantity]]
)</f>
        <v>-7</v>
      </c>
      <c r="J5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</v>
      </c>
      <c r="K519" s="7">
        <f ca="1">IF(TableTransactions[[#This Row],[Stock balance backorders]]&lt;0,
0,
TableTransactions[[#This Row],[Stock balance backorders]]
)</f>
        <v>84</v>
      </c>
      <c r="L519" s="8" t="str">
        <f>VLOOKUP(TableTransactions[[#This Row],[Material]],TableStockBalance[],
MATCH(TableStockBalance[[#Headers],[Supplier name]],TableStockBalance[#Headers],0),
0)</f>
        <v>Cabular AB</v>
      </c>
    </row>
    <row r="520" spans="1:12" x14ac:dyDescent="0.25">
      <c r="A520">
        <v>49043258</v>
      </c>
      <c r="B520">
        <v>10</v>
      </c>
      <c r="C520" t="s">
        <v>343</v>
      </c>
      <c r="D520" t="s">
        <v>31</v>
      </c>
      <c r="E520" t="s">
        <v>32</v>
      </c>
      <c r="F520" t="s">
        <v>322</v>
      </c>
      <c r="G520" s="1">
        <v>43735</v>
      </c>
      <c r="H520">
        <v>12</v>
      </c>
      <c r="I520" s="7">
        <f>IF(TableTransactions[[#This Row],[Order type]]=trackOrderType,
TableTransactions[[#This Row],[Transaction quantity]]*-1,
TableTransactions[[#This Row],[Transaction quantity]]
)</f>
        <v>-12</v>
      </c>
      <c r="J5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</v>
      </c>
      <c r="K520" s="7">
        <f ca="1">IF(TableTransactions[[#This Row],[Stock balance backorders]]&lt;0,
0,
TableTransactions[[#This Row],[Stock balance backorders]]
)</f>
        <v>72</v>
      </c>
      <c r="L520" s="8" t="str">
        <f>VLOOKUP(TableTransactions[[#This Row],[Material]],TableStockBalance[],
MATCH(TableStockBalance[[#Headers],[Supplier name]],TableStockBalance[#Headers],0),
0)</f>
        <v>Cabular AB</v>
      </c>
    </row>
    <row r="521" spans="1:12" x14ac:dyDescent="0.25">
      <c r="A521">
        <v>49043269</v>
      </c>
      <c r="B521">
        <v>10</v>
      </c>
      <c r="C521" t="s">
        <v>343</v>
      </c>
      <c r="D521" t="s">
        <v>31</v>
      </c>
      <c r="E521" t="s">
        <v>32</v>
      </c>
      <c r="F521" t="s">
        <v>317</v>
      </c>
      <c r="G521" s="1">
        <v>43738</v>
      </c>
      <c r="H521">
        <v>10</v>
      </c>
      <c r="I521" s="7">
        <f>IF(TableTransactions[[#This Row],[Order type]]=trackOrderType,
TableTransactions[[#This Row],[Transaction quantity]]*-1,
TableTransactions[[#This Row],[Transaction quantity]]
)</f>
        <v>-10</v>
      </c>
      <c r="J5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</v>
      </c>
      <c r="K521" s="7">
        <f ca="1">IF(TableTransactions[[#This Row],[Stock balance backorders]]&lt;0,
0,
TableTransactions[[#This Row],[Stock balance backorders]]
)</f>
        <v>62</v>
      </c>
      <c r="L521" s="8" t="str">
        <f>VLOOKUP(TableTransactions[[#This Row],[Material]],TableStockBalance[],
MATCH(TableStockBalance[[#Headers],[Supplier name]],TableStockBalance[#Headers],0),
0)</f>
        <v>Cabular AB</v>
      </c>
    </row>
    <row r="522" spans="1:12" x14ac:dyDescent="0.25">
      <c r="A522">
        <v>49043277</v>
      </c>
      <c r="B522">
        <v>10</v>
      </c>
      <c r="C522" t="s">
        <v>343</v>
      </c>
      <c r="D522" t="s">
        <v>31</v>
      </c>
      <c r="E522" t="s">
        <v>32</v>
      </c>
      <c r="F522" t="s">
        <v>321</v>
      </c>
      <c r="G522" s="1">
        <v>43739</v>
      </c>
      <c r="H522">
        <v>15</v>
      </c>
      <c r="I522" s="7">
        <f>IF(TableTransactions[[#This Row],[Order type]]=trackOrderType,
TableTransactions[[#This Row],[Transaction quantity]]*-1,
TableTransactions[[#This Row],[Transaction quantity]]
)</f>
        <v>-15</v>
      </c>
      <c r="J5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</v>
      </c>
      <c r="K522" s="7">
        <f ca="1">IF(TableTransactions[[#This Row],[Stock balance backorders]]&lt;0,
0,
TableTransactions[[#This Row],[Stock balance backorders]]
)</f>
        <v>47</v>
      </c>
      <c r="L522" s="8" t="str">
        <f>VLOOKUP(TableTransactions[[#This Row],[Material]],TableStockBalance[],
MATCH(TableStockBalance[[#Headers],[Supplier name]],TableStockBalance[#Headers],0),
0)</f>
        <v>Cabular AB</v>
      </c>
    </row>
    <row r="523" spans="1:12" x14ac:dyDescent="0.25">
      <c r="A523">
        <v>49043315</v>
      </c>
      <c r="B523">
        <v>10</v>
      </c>
      <c r="C523" t="s">
        <v>343</v>
      </c>
      <c r="D523" t="s">
        <v>31</v>
      </c>
      <c r="E523" t="s">
        <v>32</v>
      </c>
      <c r="F523" t="s">
        <v>320</v>
      </c>
      <c r="G523" s="1">
        <v>43742</v>
      </c>
      <c r="H523">
        <v>7</v>
      </c>
      <c r="I523" s="7">
        <f>IF(TableTransactions[[#This Row],[Order type]]=trackOrderType,
TableTransactions[[#This Row],[Transaction quantity]]*-1,
TableTransactions[[#This Row],[Transaction quantity]]
)</f>
        <v>-7</v>
      </c>
      <c r="J5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523" s="7">
        <f ca="1">IF(TableTransactions[[#This Row],[Stock balance backorders]]&lt;0,
0,
TableTransactions[[#This Row],[Stock balance backorders]]
)</f>
        <v>40</v>
      </c>
      <c r="L523" s="8" t="str">
        <f>VLOOKUP(TableTransactions[[#This Row],[Material]],TableStockBalance[],
MATCH(TableStockBalance[[#Headers],[Supplier name]],TableStockBalance[#Headers],0),
0)</f>
        <v>Cabular AB</v>
      </c>
    </row>
    <row r="524" spans="1:12" x14ac:dyDescent="0.25">
      <c r="A524">
        <v>49043407</v>
      </c>
      <c r="B524">
        <v>10</v>
      </c>
      <c r="C524" t="s">
        <v>343</v>
      </c>
      <c r="D524" t="s">
        <v>31</v>
      </c>
      <c r="E524" t="s">
        <v>32</v>
      </c>
      <c r="F524" t="s">
        <v>323</v>
      </c>
      <c r="G524" s="1">
        <v>43749</v>
      </c>
      <c r="H524">
        <v>19</v>
      </c>
      <c r="I524" s="7">
        <f>IF(TableTransactions[[#This Row],[Order type]]=trackOrderType,
TableTransactions[[#This Row],[Transaction quantity]]*-1,
TableTransactions[[#This Row],[Transaction quantity]]
)</f>
        <v>-19</v>
      </c>
      <c r="J5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524" s="7">
        <f ca="1">IF(TableTransactions[[#This Row],[Stock balance backorders]]&lt;0,
0,
TableTransactions[[#This Row],[Stock balance backorders]]
)</f>
        <v>21</v>
      </c>
      <c r="L524" s="8" t="str">
        <f>VLOOKUP(TableTransactions[[#This Row],[Material]],TableStockBalance[],
MATCH(TableStockBalance[[#Headers],[Supplier name]],TableStockBalance[#Headers],0),
0)</f>
        <v>Cabular AB</v>
      </c>
    </row>
    <row r="525" spans="1:12" x14ac:dyDescent="0.25">
      <c r="A525" s="4">
        <v>45057477</v>
      </c>
      <c r="B525" s="4">
        <v>30</v>
      </c>
      <c r="C525" s="4" t="s">
        <v>344</v>
      </c>
      <c r="D525" s="4" t="s">
        <v>31</v>
      </c>
      <c r="E525" s="4" t="s">
        <v>32</v>
      </c>
      <c r="F525" s="4" t="s">
        <v>5</v>
      </c>
      <c r="G525" s="5">
        <v>43756</v>
      </c>
      <c r="H525" s="4">
        <v>180</v>
      </c>
      <c r="I525" s="7">
        <f>IF(TableTransactions[[#This Row],[Order type]]=trackOrderType,
TableTransactions[[#This Row],[Transaction quantity]]*-1,
TableTransactions[[#This Row],[Transaction quantity]]
)</f>
        <v>180</v>
      </c>
      <c r="J5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201</v>
      </c>
      <c r="K525" s="7">
        <f ca="1">IF(TableTransactions[[#This Row],[Stock balance backorders]]&lt;0,
0,
TableTransactions[[#This Row],[Stock balance backorders]]
)</f>
        <v>201</v>
      </c>
      <c r="L525" s="8" t="str">
        <f>VLOOKUP(TableTransactions[[#This Row],[Material]],TableStockBalance[],
MATCH(TableStockBalance[[#Headers],[Supplier name]],TableStockBalance[#Headers],0),
0)</f>
        <v>Cabular AB</v>
      </c>
    </row>
    <row r="526" spans="1:12" x14ac:dyDescent="0.25">
      <c r="A526">
        <v>49043514</v>
      </c>
      <c r="B526">
        <v>10</v>
      </c>
      <c r="C526" t="s">
        <v>343</v>
      </c>
      <c r="D526" t="s">
        <v>31</v>
      </c>
      <c r="E526" t="s">
        <v>32</v>
      </c>
      <c r="F526" t="s">
        <v>319</v>
      </c>
      <c r="G526" s="1">
        <v>43760</v>
      </c>
      <c r="H526">
        <v>6</v>
      </c>
      <c r="I526" s="7">
        <f>IF(TableTransactions[[#This Row],[Order type]]=trackOrderType,
TableTransactions[[#This Row],[Transaction quantity]]*-1,
TableTransactions[[#This Row],[Transaction quantity]]
)</f>
        <v>-6</v>
      </c>
      <c r="J5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195</v>
      </c>
      <c r="K526" s="7">
        <f ca="1">IF(TableTransactions[[#This Row],[Stock balance backorders]]&lt;0,
0,
TableTransactions[[#This Row],[Stock balance backorders]]
)</f>
        <v>195</v>
      </c>
      <c r="L526" s="8" t="str">
        <f>VLOOKUP(TableTransactions[[#This Row],[Material]],TableStockBalance[],
MATCH(TableStockBalance[[#Headers],[Supplier name]],TableStockBalance[#Headers],0),
0)</f>
        <v>Cabular AB</v>
      </c>
    </row>
    <row r="527" spans="1:12" x14ac:dyDescent="0.25">
      <c r="A527">
        <v>49043548</v>
      </c>
      <c r="B527">
        <v>20</v>
      </c>
      <c r="C527" t="s">
        <v>343</v>
      </c>
      <c r="D527" t="s">
        <v>31</v>
      </c>
      <c r="E527" t="s">
        <v>32</v>
      </c>
      <c r="F527" t="s">
        <v>313</v>
      </c>
      <c r="G527" s="1">
        <v>43763</v>
      </c>
      <c r="H527">
        <v>19</v>
      </c>
      <c r="I527" s="7">
        <f>IF(TableTransactions[[#This Row],[Order type]]=trackOrderType,
TableTransactions[[#This Row],[Transaction quantity]]*-1,
TableTransactions[[#This Row],[Transaction quantity]]
)</f>
        <v>-19</v>
      </c>
      <c r="J5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176</v>
      </c>
      <c r="K527" s="7">
        <f ca="1">IF(TableTransactions[[#This Row],[Stock balance backorders]]&lt;0,
0,
TableTransactions[[#This Row],[Stock balance backorders]]
)</f>
        <v>176</v>
      </c>
      <c r="L527" s="8" t="str">
        <f>VLOOKUP(TableTransactions[[#This Row],[Material]],TableStockBalance[],
MATCH(TableStockBalance[[#Headers],[Supplier name]],TableStockBalance[#Headers],0),
0)</f>
        <v>Cabular AB</v>
      </c>
    </row>
    <row r="528" spans="1:12" x14ac:dyDescent="0.25">
      <c r="A528">
        <v>49043570</v>
      </c>
      <c r="B528">
        <v>10</v>
      </c>
      <c r="C528" t="s">
        <v>343</v>
      </c>
      <c r="D528" t="s">
        <v>31</v>
      </c>
      <c r="E528" t="s">
        <v>32</v>
      </c>
      <c r="F528" t="s">
        <v>321</v>
      </c>
      <c r="G528" s="1">
        <v>43766</v>
      </c>
      <c r="H528">
        <v>15</v>
      </c>
      <c r="I528" s="7">
        <f>IF(TableTransactions[[#This Row],[Order type]]=trackOrderType,
TableTransactions[[#This Row],[Transaction quantity]]*-1,
TableTransactions[[#This Row],[Transaction quantity]]
)</f>
        <v>-15</v>
      </c>
      <c r="J5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161</v>
      </c>
      <c r="K528" s="7">
        <f ca="1">IF(TableTransactions[[#This Row],[Stock balance backorders]]&lt;0,
0,
TableTransactions[[#This Row],[Stock balance backorders]]
)</f>
        <v>161</v>
      </c>
      <c r="L528" s="8" t="str">
        <f>VLOOKUP(TableTransactions[[#This Row],[Material]],TableStockBalance[],
MATCH(TableStockBalance[[#Headers],[Supplier name]],TableStockBalance[#Headers],0),
0)</f>
        <v>Cabular AB</v>
      </c>
    </row>
    <row r="529" spans="1:12" x14ac:dyDescent="0.25">
      <c r="A529">
        <v>49043607</v>
      </c>
      <c r="B529">
        <v>10</v>
      </c>
      <c r="C529" t="s">
        <v>343</v>
      </c>
      <c r="D529" t="s">
        <v>31</v>
      </c>
      <c r="E529" t="s">
        <v>32</v>
      </c>
      <c r="F529" t="s">
        <v>313</v>
      </c>
      <c r="G529" s="1">
        <v>43769</v>
      </c>
      <c r="H529">
        <v>9</v>
      </c>
      <c r="I529" s="7">
        <f>IF(TableTransactions[[#This Row],[Order type]]=trackOrderType,
TableTransactions[[#This Row],[Transaction quantity]]*-1,
TableTransactions[[#This Row],[Transaction quantity]]
)</f>
        <v>-9</v>
      </c>
      <c r="J5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152</v>
      </c>
      <c r="K529" s="7">
        <f ca="1">IF(TableTransactions[[#This Row],[Stock balance backorders]]&lt;0,
0,
TableTransactions[[#This Row],[Stock balance backorders]]
)</f>
        <v>152</v>
      </c>
      <c r="L529" s="8" t="str">
        <f>VLOOKUP(TableTransactions[[#This Row],[Material]],TableStockBalance[],
MATCH(TableStockBalance[[#Headers],[Supplier name]],TableStockBalance[#Headers],0),
0)</f>
        <v>Cabular AB</v>
      </c>
    </row>
    <row r="530" spans="1:12" x14ac:dyDescent="0.25">
      <c r="A530">
        <v>49043611</v>
      </c>
      <c r="B530">
        <v>10</v>
      </c>
      <c r="C530" t="s">
        <v>343</v>
      </c>
      <c r="D530" t="s">
        <v>31</v>
      </c>
      <c r="E530" t="s">
        <v>32</v>
      </c>
      <c r="F530" t="s">
        <v>320</v>
      </c>
      <c r="G530" s="1">
        <v>43769</v>
      </c>
      <c r="H530">
        <v>3</v>
      </c>
      <c r="I530" s="7">
        <f>IF(TableTransactions[[#This Row],[Order type]]=trackOrderType,
TableTransactions[[#This Row],[Transaction quantity]]*-1,
TableTransactions[[#This Row],[Transaction quantity]]
)</f>
        <v>-3</v>
      </c>
      <c r="J5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149</v>
      </c>
      <c r="K530" s="7">
        <f ca="1">IF(TableTransactions[[#This Row],[Stock balance backorders]]&lt;0,
0,
TableTransactions[[#This Row],[Stock balance backorders]]
)</f>
        <v>149</v>
      </c>
      <c r="L530" s="8" t="str">
        <f>VLOOKUP(TableTransactions[[#This Row],[Material]],TableStockBalance[],
MATCH(TableStockBalance[[#Headers],[Supplier name]],TableStockBalance[#Headers],0),
0)</f>
        <v>Cabular AB</v>
      </c>
    </row>
    <row r="531" spans="1:12" x14ac:dyDescent="0.25">
      <c r="A531">
        <v>49043787</v>
      </c>
      <c r="B531">
        <v>10</v>
      </c>
      <c r="C531" t="s">
        <v>343</v>
      </c>
      <c r="D531" t="s">
        <v>31</v>
      </c>
      <c r="E531" t="s">
        <v>32</v>
      </c>
      <c r="F531" t="s">
        <v>320</v>
      </c>
      <c r="G531" s="1">
        <v>43784</v>
      </c>
      <c r="H531">
        <v>14</v>
      </c>
      <c r="I531" s="7">
        <f>IF(TableTransactions[[#This Row],[Order type]]=trackOrderType,
TableTransactions[[#This Row],[Transaction quantity]]*-1,
TableTransactions[[#This Row],[Transaction quantity]]
)</f>
        <v>-14</v>
      </c>
      <c r="J5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135</v>
      </c>
      <c r="K531" s="7">
        <f ca="1">IF(TableTransactions[[#This Row],[Stock balance backorders]]&lt;0,
0,
TableTransactions[[#This Row],[Stock balance backorders]]
)</f>
        <v>135</v>
      </c>
      <c r="L531" s="8" t="str">
        <f>VLOOKUP(TableTransactions[[#This Row],[Material]],TableStockBalance[],
MATCH(TableStockBalance[[#Headers],[Supplier name]],TableStockBalance[#Headers],0),
0)</f>
        <v>Cabular AB</v>
      </c>
    </row>
    <row r="532" spans="1:12" x14ac:dyDescent="0.25">
      <c r="A532">
        <v>49043824</v>
      </c>
      <c r="B532">
        <v>20</v>
      </c>
      <c r="C532" t="s">
        <v>343</v>
      </c>
      <c r="D532" t="s">
        <v>31</v>
      </c>
      <c r="E532" t="s">
        <v>32</v>
      </c>
      <c r="F532" t="s">
        <v>316</v>
      </c>
      <c r="G532" s="1">
        <v>43788</v>
      </c>
      <c r="H532">
        <v>15</v>
      </c>
      <c r="I532" s="7">
        <f>IF(TableTransactions[[#This Row],[Order type]]=trackOrderType,
TableTransactions[[#This Row],[Transaction quantity]]*-1,
TableTransactions[[#This Row],[Transaction quantity]]
)</f>
        <v>-15</v>
      </c>
      <c r="J5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120</v>
      </c>
      <c r="K532" s="7">
        <f ca="1">IF(TableTransactions[[#This Row],[Stock balance backorders]]&lt;0,
0,
TableTransactions[[#This Row],[Stock balance backorders]]
)</f>
        <v>120</v>
      </c>
      <c r="L532" s="8" t="str">
        <f>VLOOKUP(TableTransactions[[#This Row],[Material]],TableStockBalance[],
MATCH(TableStockBalance[[#Headers],[Supplier name]],TableStockBalance[#Headers],0),
0)</f>
        <v>Cabular AB</v>
      </c>
    </row>
    <row r="533" spans="1:12" x14ac:dyDescent="0.25">
      <c r="A533">
        <v>49043907</v>
      </c>
      <c r="B533">
        <v>10</v>
      </c>
      <c r="C533" t="s">
        <v>343</v>
      </c>
      <c r="D533" t="s">
        <v>31</v>
      </c>
      <c r="E533" t="s">
        <v>32</v>
      </c>
      <c r="F533" t="s">
        <v>317</v>
      </c>
      <c r="G533" s="1">
        <v>43795</v>
      </c>
      <c r="H533">
        <v>7</v>
      </c>
      <c r="I533" s="7">
        <f>IF(TableTransactions[[#This Row],[Order type]]=trackOrderType,
TableTransactions[[#This Row],[Transaction quantity]]*-1,
TableTransactions[[#This Row],[Transaction quantity]]
)</f>
        <v>-7</v>
      </c>
      <c r="J5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113</v>
      </c>
      <c r="K533" s="7">
        <f ca="1">IF(TableTransactions[[#This Row],[Stock balance backorders]]&lt;0,
0,
TableTransactions[[#This Row],[Stock balance backorders]]
)</f>
        <v>113</v>
      </c>
      <c r="L533" s="8" t="str">
        <f>VLOOKUP(TableTransactions[[#This Row],[Material]],TableStockBalance[],
MATCH(TableStockBalance[[#Headers],[Supplier name]],TableStockBalance[#Headers],0),
0)</f>
        <v>Cabular AB</v>
      </c>
    </row>
    <row r="534" spans="1:12" x14ac:dyDescent="0.25">
      <c r="A534">
        <v>49043971</v>
      </c>
      <c r="B534">
        <v>10</v>
      </c>
      <c r="C534" t="s">
        <v>343</v>
      </c>
      <c r="D534" t="s">
        <v>31</v>
      </c>
      <c r="E534" t="s">
        <v>32</v>
      </c>
      <c r="F534" t="s">
        <v>316</v>
      </c>
      <c r="G534" s="1">
        <v>43801</v>
      </c>
      <c r="H534">
        <v>2</v>
      </c>
      <c r="I534" s="7">
        <f>IF(TableTransactions[[#This Row],[Order type]]=trackOrderType,
TableTransactions[[#This Row],[Transaction quantity]]*-1,
TableTransactions[[#This Row],[Transaction quantity]]
)</f>
        <v>-2</v>
      </c>
      <c r="J5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111</v>
      </c>
      <c r="K534" s="7">
        <f ca="1">IF(TableTransactions[[#This Row],[Stock balance backorders]]&lt;0,
0,
TableTransactions[[#This Row],[Stock balance backorders]]
)</f>
        <v>111</v>
      </c>
      <c r="L534" s="8" t="str">
        <f>VLOOKUP(TableTransactions[[#This Row],[Material]],TableStockBalance[],
MATCH(TableStockBalance[[#Headers],[Supplier name]],TableStockBalance[#Headers],0),
0)</f>
        <v>Cabular AB</v>
      </c>
    </row>
    <row r="535" spans="1:12" x14ac:dyDescent="0.25">
      <c r="A535">
        <v>49044128</v>
      </c>
      <c r="B535">
        <v>10</v>
      </c>
      <c r="C535" t="s">
        <v>343</v>
      </c>
      <c r="D535" t="s">
        <v>31</v>
      </c>
      <c r="E535" t="s">
        <v>32</v>
      </c>
      <c r="F535" t="s">
        <v>318</v>
      </c>
      <c r="G535" s="1">
        <v>43815</v>
      </c>
      <c r="H535">
        <v>14</v>
      </c>
      <c r="I535" s="7">
        <f>IF(TableTransactions[[#This Row],[Order type]]=trackOrderType,
TableTransactions[[#This Row],[Transaction quantity]]*-1,
TableTransactions[[#This Row],[Transaction quantity]]
)</f>
        <v>-14</v>
      </c>
      <c r="J5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97</v>
      </c>
      <c r="K535" s="7">
        <f ca="1">IF(TableTransactions[[#This Row],[Stock balance backorders]]&lt;0,
0,
TableTransactions[[#This Row],[Stock balance backorders]]
)</f>
        <v>97</v>
      </c>
      <c r="L535" s="8" t="str">
        <f>VLOOKUP(TableTransactions[[#This Row],[Material]],TableStockBalance[],
MATCH(TableStockBalance[[#Headers],[Supplier name]],TableStockBalance[#Headers],0),
0)</f>
        <v>Cabular AB</v>
      </c>
    </row>
    <row r="536" spans="1:12" x14ac:dyDescent="0.25">
      <c r="A536">
        <v>49044171</v>
      </c>
      <c r="B536">
        <v>10</v>
      </c>
      <c r="C536" t="s">
        <v>343</v>
      </c>
      <c r="D536" t="s">
        <v>31</v>
      </c>
      <c r="E536" t="s">
        <v>32</v>
      </c>
      <c r="F536" t="s">
        <v>313</v>
      </c>
      <c r="G536" s="1">
        <v>43819</v>
      </c>
      <c r="H536">
        <v>5</v>
      </c>
      <c r="I536" s="7">
        <f>IF(TableTransactions[[#This Row],[Order type]]=trackOrderType,
TableTransactions[[#This Row],[Transaction quantity]]*-1,
TableTransactions[[#This Row],[Transaction quantity]]
)</f>
        <v>-5</v>
      </c>
      <c r="J5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92</v>
      </c>
      <c r="K536" s="7">
        <f ca="1">IF(TableTransactions[[#This Row],[Stock balance backorders]]&lt;0,
0,
TableTransactions[[#This Row],[Stock balance backorders]]
)</f>
        <v>92</v>
      </c>
      <c r="L536" s="8" t="str">
        <f>VLOOKUP(TableTransactions[[#This Row],[Material]],TableStockBalance[],
MATCH(TableStockBalance[[#Headers],[Supplier name]],TableStockBalance[#Headers],0),
0)</f>
        <v>Cabular AB</v>
      </c>
    </row>
    <row r="537" spans="1:12" x14ac:dyDescent="0.25">
      <c r="A537">
        <v>49040385</v>
      </c>
      <c r="B537">
        <v>10</v>
      </c>
      <c r="C537" t="s">
        <v>343</v>
      </c>
      <c r="D537" t="s">
        <v>35</v>
      </c>
      <c r="E537" t="s">
        <v>36</v>
      </c>
      <c r="F537" t="s">
        <v>316</v>
      </c>
      <c r="G537" s="1">
        <v>43473</v>
      </c>
      <c r="H537">
        <v>12</v>
      </c>
      <c r="I537" s="7">
        <f>IF(TableTransactions[[#This Row],[Order type]]=trackOrderType,
TableTransactions[[#This Row],[Transaction quantity]]*-1,
TableTransactions[[#This Row],[Transaction quantity]]
)</f>
        <v>-12</v>
      </c>
      <c r="J5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150</v>
      </c>
      <c r="K537" s="7">
        <f ca="1">IF(TableTransactions[[#This Row],[Stock balance backorders]]&lt;0,
0,
TableTransactions[[#This Row],[Stock balance backorders]]
)</f>
        <v>150</v>
      </c>
      <c r="L537" s="8" t="str">
        <f>VLOOKUP(TableTransactions[[#This Row],[Material]],TableStockBalance[],
MATCH(TableStockBalance[[#Headers],[Supplier name]],TableStockBalance[#Headers],0),
0)</f>
        <v>Cabular AB</v>
      </c>
    </row>
    <row r="538" spans="1:12" x14ac:dyDescent="0.25">
      <c r="A538">
        <v>49040397</v>
      </c>
      <c r="B538">
        <v>10</v>
      </c>
      <c r="C538" t="s">
        <v>343</v>
      </c>
      <c r="D538" t="s">
        <v>35</v>
      </c>
      <c r="E538" t="s">
        <v>36</v>
      </c>
      <c r="F538" t="s">
        <v>313</v>
      </c>
      <c r="G538" s="1">
        <v>43474</v>
      </c>
      <c r="H538">
        <v>9</v>
      </c>
      <c r="I538" s="7">
        <f>IF(TableTransactions[[#This Row],[Order type]]=trackOrderType,
TableTransactions[[#This Row],[Transaction quantity]]*-1,
TableTransactions[[#This Row],[Transaction quantity]]
)</f>
        <v>-9</v>
      </c>
      <c r="J5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141</v>
      </c>
      <c r="K538" s="7">
        <f ca="1">IF(TableTransactions[[#This Row],[Stock balance backorders]]&lt;0,
0,
TableTransactions[[#This Row],[Stock balance backorders]]
)</f>
        <v>141</v>
      </c>
      <c r="L538" s="8" t="str">
        <f>VLOOKUP(TableTransactions[[#This Row],[Material]],TableStockBalance[],
MATCH(TableStockBalance[[#Headers],[Supplier name]],TableStockBalance[#Headers],0),
0)</f>
        <v>Cabular AB</v>
      </c>
    </row>
    <row r="539" spans="1:12" x14ac:dyDescent="0.25">
      <c r="A539">
        <v>49040440</v>
      </c>
      <c r="B539">
        <v>10</v>
      </c>
      <c r="C539" t="s">
        <v>343</v>
      </c>
      <c r="D539" t="s">
        <v>35</v>
      </c>
      <c r="E539" t="s">
        <v>36</v>
      </c>
      <c r="F539" t="s">
        <v>318</v>
      </c>
      <c r="G539" s="1">
        <v>43476</v>
      </c>
      <c r="H539">
        <v>15</v>
      </c>
      <c r="I539" s="7">
        <f>IF(TableTransactions[[#This Row],[Order type]]=trackOrderType,
TableTransactions[[#This Row],[Transaction quantity]]*-1,
TableTransactions[[#This Row],[Transaction quantity]]
)</f>
        <v>-15</v>
      </c>
      <c r="J5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126</v>
      </c>
      <c r="K539" s="7">
        <f ca="1">IF(TableTransactions[[#This Row],[Stock balance backorders]]&lt;0,
0,
TableTransactions[[#This Row],[Stock balance backorders]]
)</f>
        <v>126</v>
      </c>
      <c r="L539" s="8" t="str">
        <f>VLOOKUP(TableTransactions[[#This Row],[Material]],TableStockBalance[],
MATCH(TableStockBalance[[#Headers],[Supplier name]],TableStockBalance[#Headers],0),
0)</f>
        <v>Cabular AB</v>
      </c>
    </row>
    <row r="540" spans="1:12" x14ac:dyDescent="0.25">
      <c r="A540">
        <v>49040523</v>
      </c>
      <c r="B540">
        <v>30</v>
      </c>
      <c r="C540" t="s">
        <v>343</v>
      </c>
      <c r="D540" t="s">
        <v>35</v>
      </c>
      <c r="E540" t="s">
        <v>36</v>
      </c>
      <c r="F540" t="s">
        <v>318</v>
      </c>
      <c r="G540" s="1">
        <v>43483</v>
      </c>
      <c r="H540">
        <v>2</v>
      </c>
      <c r="I540" s="7">
        <f>IF(TableTransactions[[#This Row],[Order type]]=trackOrderType,
TableTransactions[[#This Row],[Transaction quantity]]*-1,
TableTransactions[[#This Row],[Transaction quantity]]
)</f>
        <v>-2</v>
      </c>
      <c r="J5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124</v>
      </c>
      <c r="K540" s="7">
        <f ca="1">IF(TableTransactions[[#This Row],[Stock balance backorders]]&lt;0,
0,
TableTransactions[[#This Row],[Stock balance backorders]]
)</f>
        <v>124</v>
      </c>
      <c r="L540" s="8" t="str">
        <f>VLOOKUP(TableTransactions[[#This Row],[Material]],TableStockBalance[],
MATCH(TableStockBalance[[#Headers],[Supplier name]],TableStockBalance[#Headers],0),
0)</f>
        <v>Cabular AB</v>
      </c>
    </row>
    <row r="541" spans="1:12" x14ac:dyDescent="0.25">
      <c r="A541">
        <v>49040638</v>
      </c>
      <c r="B541">
        <v>10</v>
      </c>
      <c r="C541" t="s">
        <v>343</v>
      </c>
      <c r="D541" t="s">
        <v>35</v>
      </c>
      <c r="E541" t="s">
        <v>36</v>
      </c>
      <c r="F541" t="s">
        <v>319</v>
      </c>
      <c r="G541" s="1">
        <v>43495</v>
      </c>
      <c r="H541">
        <v>17</v>
      </c>
      <c r="I541" s="7">
        <f>IF(TableTransactions[[#This Row],[Order type]]=trackOrderType,
TableTransactions[[#This Row],[Transaction quantity]]*-1,
TableTransactions[[#This Row],[Transaction quantity]]
)</f>
        <v>-17</v>
      </c>
      <c r="J5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107</v>
      </c>
      <c r="K541" s="7">
        <f ca="1">IF(TableTransactions[[#This Row],[Stock balance backorders]]&lt;0,
0,
TableTransactions[[#This Row],[Stock balance backorders]]
)</f>
        <v>107</v>
      </c>
      <c r="L541" s="8" t="str">
        <f>VLOOKUP(TableTransactions[[#This Row],[Material]],TableStockBalance[],
MATCH(TableStockBalance[[#Headers],[Supplier name]],TableStockBalance[#Headers],0),
0)</f>
        <v>Cabular AB</v>
      </c>
    </row>
    <row r="542" spans="1:12" x14ac:dyDescent="0.25">
      <c r="A542">
        <v>49040816</v>
      </c>
      <c r="B542">
        <v>10</v>
      </c>
      <c r="C542" t="s">
        <v>343</v>
      </c>
      <c r="D542" t="s">
        <v>35</v>
      </c>
      <c r="E542" t="s">
        <v>36</v>
      </c>
      <c r="F542" t="s">
        <v>314</v>
      </c>
      <c r="G542" s="1">
        <v>43511</v>
      </c>
      <c r="H542">
        <v>11</v>
      </c>
      <c r="I542" s="7">
        <f>IF(TableTransactions[[#This Row],[Order type]]=trackOrderType,
TableTransactions[[#This Row],[Transaction quantity]]*-1,
TableTransactions[[#This Row],[Transaction quantity]]
)</f>
        <v>-11</v>
      </c>
      <c r="J5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</v>
      </c>
      <c r="K542" s="7">
        <f ca="1">IF(TableTransactions[[#This Row],[Stock balance backorders]]&lt;0,
0,
TableTransactions[[#This Row],[Stock balance backorders]]
)</f>
        <v>96</v>
      </c>
      <c r="L542" s="8" t="str">
        <f>VLOOKUP(TableTransactions[[#This Row],[Material]],TableStockBalance[],
MATCH(TableStockBalance[[#Headers],[Supplier name]],TableStockBalance[#Headers],0),
0)</f>
        <v>Cabular AB</v>
      </c>
    </row>
    <row r="543" spans="1:12" x14ac:dyDescent="0.25">
      <c r="A543">
        <v>49040934</v>
      </c>
      <c r="B543">
        <v>10</v>
      </c>
      <c r="C543" t="s">
        <v>343</v>
      </c>
      <c r="D543" t="s">
        <v>35</v>
      </c>
      <c r="E543" t="s">
        <v>36</v>
      </c>
      <c r="F543" t="s">
        <v>319</v>
      </c>
      <c r="G543" s="1">
        <v>43522</v>
      </c>
      <c r="H543">
        <v>18</v>
      </c>
      <c r="I543" s="7">
        <f>IF(TableTransactions[[#This Row],[Order type]]=trackOrderType,
TableTransactions[[#This Row],[Transaction quantity]]*-1,
TableTransactions[[#This Row],[Transaction quantity]]
)</f>
        <v>-18</v>
      </c>
      <c r="J5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</v>
      </c>
      <c r="K543" s="7">
        <f ca="1">IF(TableTransactions[[#This Row],[Stock balance backorders]]&lt;0,
0,
TableTransactions[[#This Row],[Stock balance backorders]]
)</f>
        <v>78</v>
      </c>
      <c r="L543" s="8" t="str">
        <f>VLOOKUP(TableTransactions[[#This Row],[Material]],TableStockBalance[],
MATCH(TableStockBalance[[#Headers],[Supplier name]],TableStockBalance[#Headers],0),
0)</f>
        <v>Cabular AB</v>
      </c>
    </row>
    <row r="544" spans="1:12" x14ac:dyDescent="0.25">
      <c r="A544">
        <v>49040942</v>
      </c>
      <c r="B544">
        <v>10</v>
      </c>
      <c r="C544" t="s">
        <v>343</v>
      </c>
      <c r="D544" t="s">
        <v>35</v>
      </c>
      <c r="E544" t="s">
        <v>36</v>
      </c>
      <c r="F544" t="s">
        <v>320</v>
      </c>
      <c r="G544" s="1">
        <v>43523</v>
      </c>
      <c r="H544">
        <v>14</v>
      </c>
      <c r="I544" s="7">
        <f>IF(TableTransactions[[#This Row],[Order type]]=trackOrderType,
TableTransactions[[#This Row],[Transaction quantity]]*-1,
TableTransactions[[#This Row],[Transaction quantity]]
)</f>
        <v>-14</v>
      </c>
      <c r="J5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</v>
      </c>
      <c r="K544" s="7">
        <f ca="1">IF(TableTransactions[[#This Row],[Stock balance backorders]]&lt;0,
0,
TableTransactions[[#This Row],[Stock balance backorders]]
)</f>
        <v>64</v>
      </c>
      <c r="L544" s="8" t="str">
        <f>VLOOKUP(TableTransactions[[#This Row],[Material]],TableStockBalance[],
MATCH(TableStockBalance[[#Headers],[Supplier name]],TableStockBalance[#Headers],0),
0)</f>
        <v>Cabular AB</v>
      </c>
    </row>
    <row r="545" spans="1:12" x14ac:dyDescent="0.25">
      <c r="A545">
        <v>49040986</v>
      </c>
      <c r="B545">
        <v>10</v>
      </c>
      <c r="C545" t="s">
        <v>343</v>
      </c>
      <c r="D545" t="s">
        <v>35</v>
      </c>
      <c r="E545" t="s">
        <v>36</v>
      </c>
      <c r="F545" t="s">
        <v>318</v>
      </c>
      <c r="G545" s="1">
        <v>43525</v>
      </c>
      <c r="H545">
        <v>19</v>
      </c>
      <c r="I545" s="7">
        <f>IF(TableTransactions[[#This Row],[Order type]]=trackOrderType,
TableTransactions[[#This Row],[Transaction quantity]]*-1,
TableTransactions[[#This Row],[Transaction quantity]]
)</f>
        <v>-19</v>
      </c>
      <c r="J5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</v>
      </c>
      <c r="K545" s="7">
        <f ca="1">IF(TableTransactions[[#This Row],[Stock balance backorders]]&lt;0,
0,
TableTransactions[[#This Row],[Stock balance backorders]]
)</f>
        <v>45</v>
      </c>
      <c r="L545" s="8" t="str">
        <f>VLOOKUP(TableTransactions[[#This Row],[Material]],TableStockBalance[],
MATCH(TableStockBalance[[#Headers],[Supplier name]],TableStockBalance[#Headers],0),
0)</f>
        <v>Cabular AB</v>
      </c>
    </row>
    <row r="546" spans="1:12" x14ac:dyDescent="0.25">
      <c r="A546">
        <v>49041035</v>
      </c>
      <c r="B546">
        <v>30</v>
      </c>
      <c r="C546" t="s">
        <v>343</v>
      </c>
      <c r="D546" t="s">
        <v>35</v>
      </c>
      <c r="E546" t="s">
        <v>36</v>
      </c>
      <c r="F546" t="s">
        <v>317</v>
      </c>
      <c r="G546" s="1">
        <v>43530</v>
      </c>
      <c r="H546">
        <v>16</v>
      </c>
      <c r="I546" s="7">
        <f>IF(TableTransactions[[#This Row],[Order type]]=trackOrderType,
TableTransactions[[#This Row],[Transaction quantity]]*-1,
TableTransactions[[#This Row],[Transaction quantity]]
)</f>
        <v>-16</v>
      </c>
      <c r="J5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546" s="7">
        <f ca="1">IF(TableTransactions[[#This Row],[Stock balance backorders]]&lt;0,
0,
TableTransactions[[#This Row],[Stock balance backorders]]
)</f>
        <v>29</v>
      </c>
      <c r="L546" s="8" t="str">
        <f>VLOOKUP(TableTransactions[[#This Row],[Material]],TableStockBalance[],
MATCH(TableStockBalance[[#Headers],[Supplier name]],TableStockBalance[#Headers],0),
0)</f>
        <v>Cabular AB</v>
      </c>
    </row>
    <row r="547" spans="1:12" x14ac:dyDescent="0.25">
      <c r="A547">
        <v>49041140</v>
      </c>
      <c r="B547">
        <v>10</v>
      </c>
      <c r="C547" t="s">
        <v>343</v>
      </c>
      <c r="D547" t="s">
        <v>35</v>
      </c>
      <c r="E547" t="s">
        <v>36</v>
      </c>
      <c r="F547" t="s">
        <v>313</v>
      </c>
      <c r="G547" s="1">
        <v>43539</v>
      </c>
      <c r="H547">
        <v>6</v>
      </c>
      <c r="I547" s="7">
        <f>IF(TableTransactions[[#This Row],[Order type]]=trackOrderType,
TableTransactions[[#This Row],[Transaction quantity]]*-1,
TableTransactions[[#This Row],[Transaction quantity]]
)</f>
        <v>-6</v>
      </c>
      <c r="J5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547" s="7">
        <f ca="1">IF(TableTransactions[[#This Row],[Stock balance backorders]]&lt;0,
0,
TableTransactions[[#This Row],[Stock balance backorders]]
)</f>
        <v>23</v>
      </c>
      <c r="L547" s="8" t="str">
        <f>VLOOKUP(TableTransactions[[#This Row],[Material]],TableStockBalance[],
MATCH(TableStockBalance[[#Headers],[Supplier name]],TableStockBalance[#Headers],0),
0)</f>
        <v>Cabular AB</v>
      </c>
    </row>
    <row r="548" spans="1:12" x14ac:dyDescent="0.25">
      <c r="A548">
        <v>49041257</v>
      </c>
      <c r="B548">
        <v>10</v>
      </c>
      <c r="C548" t="s">
        <v>343</v>
      </c>
      <c r="D548" t="s">
        <v>35</v>
      </c>
      <c r="E548" t="s">
        <v>36</v>
      </c>
      <c r="F548" t="s">
        <v>313</v>
      </c>
      <c r="G548" s="1">
        <v>43550</v>
      </c>
      <c r="H548">
        <v>16</v>
      </c>
      <c r="I548" s="7">
        <f>IF(TableTransactions[[#This Row],[Order type]]=trackOrderType,
TableTransactions[[#This Row],[Transaction quantity]]*-1,
TableTransactions[[#This Row],[Transaction quantity]]
)</f>
        <v>-16</v>
      </c>
      <c r="J5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548" s="7">
        <f ca="1">IF(TableTransactions[[#This Row],[Stock balance backorders]]&lt;0,
0,
TableTransactions[[#This Row],[Stock balance backorders]]
)</f>
        <v>7</v>
      </c>
      <c r="L548" s="8" t="str">
        <f>VLOOKUP(TableTransactions[[#This Row],[Material]],TableStockBalance[],
MATCH(TableStockBalance[[#Headers],[Supplier name]],TableStockBalance[#Headers],0),
0)</f>
        <v>Cabular AB</v>
      </c>
    </row>
    <row r="549" spans="1:12" x14ac:dyDescent="0.25">
      <c r="A549">
        <v>49041281</v>
      </c>
      <c r="B549">
        <v>10</v>
      </c>
      <c r="C549" t="s">
        <v>343</v>
      </c>
      <c r="D549" t="s">
        <v>35</v>
      </c>
      <c r="E549" t="s">
        <v>36</v>
      </c>
      <c r="F549" t="s">
        <v>322</v>
      </c>
      <c r="G549" s="1">
        <v>43551</v>
      </c>
      <c r="H549">
        <v>3</v>
      </c>
      <c r="I549" s="7">
        <f>IF(TableTransactions[[#This Row],[Order type]]=trackOrderType,
TableTransactions[[#This Row],[Transaction quantity]]*-1,
TableTransactions[[#This Row],[Transaction quantity]]
)</f>
        <v>-3</v>
      </c>
      <c r="J5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549" s="7">
        <f ca="1">IF(TableTransactions[[#This Row],[Stock balance backorders]]&lt;0,
0,
TableTransactions[[#This Row],[Stock balance backorders]]
)</f>
        <v>4</v>
      </c>
      <c r="L549" s="8" t="str">
        <f>VLOOKUP(TableTransactions[[#This Row],[Material]],TableStockBalance[],
MATCH(TableStockBalance[[#Headers],[Supplier name]],TableStockBalance[#Headers],0),
0)</f>
        <v>Cabular AB</v>
      </c>
    </row>
    <row r="550" spans="1:12" x14ac:dyDescent="0.25">
      <c r="A550">
        <v>49041295</v>
      </c>
      <c r="B550">
        <v>20</v>
      </c>
      <c r="C550" t="s">
        <v>343</v>
      </c>
      <c r="D550" t="s">
        <v>35</v>
      </c>
      <c r="E550" t="s">
        <v>36</v>
      </c>
      <c r="F550" t="s">
        <v>317</v>
      </c>
      <c r="G550" s="1">
        <v>43552</v>
      </c>
      <c r="H550">
        <v>4</v>
      </c>
      <c r="I550" s="7">
        <f>IF(TableTransactions[[#This Row],[Order type]]=trackOrderType,
TableTransactions[[#This Row],[Transaction quantity]]*-1,
TableTransactions[[#This Row],[Transaction quantity]]
)</f>
        <v>-4</v>
      </c>
      <c r="J5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0</v>
      </c>
      <c r="K550" s="7">
        <f ca="1">IF(TableTransactions[[#This Row],[Stock balance backorders]]&lt;0,
0,
TableTransactions[[#This Row],[Stock balance backorders]]
)</f>
        <v>0</v>
      </c>
      <c r="L550" s="8" t="str">
        <f>VLOOKUP(TableTransactions[[#This Row],[Material]],TableStockBalance[],
MATCH(TableStockBalance[[#Headers],[Supplier name]],TableStockBalance[#Headers],0),
0)</f>
        <v>Cabular AB</v>
      </c>
    </row>
    <row r="551" spans="1:12" x14ac:dyDescent="0.25">
      <c r="A551">
        <v>49041313</v>
      </c>
      <c r="B551">
        <v>10</v>
      </c>
      <c r="C551" t="s">
        <v>343</v>
      </c>
      <c r="D551" t="s">
        <v>35</v>
      </c>
      <c r="E551" t="s">
        <v>36</v>
      </c>
      <c r="F551" t="s">
        <v>316</v>
      </c>
      <c r="G551" s="1">
        <v>43553</v>
      </c>
      <c r="H551">
        <v>4</v>
      </c>
      <c r="I551" s="7">
        <f>IF(TableTransactions[[#This Row],[Order type]]=trackOrderType,
TableTransactions[[#This Row],[Transaction quantity]]*-1,
TableTransactions[[#This Row],[Transaction quantity]]
)</f>
        <v>-4</v>
      </c>
      <c r="J5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</v>
      </c>
      <c r="K551" s="7">
        <f ca="1">IF(TableTransactions[[#This Row],[Stock balance backorders]]&lt;0,
0,
TableTransactions[[#This Row],[Stock balance backorders]]
)</f>
        <v>0</v>
      </c>
      <c r="L551" s="8" t="str">
        <f>VLOOKUP(TableTransactions[[#This Row],[Material]],TableStockBalance[],
MATCH(TableStockBalance[[#Headers],[Supplier name]],TableStockBalance[#Headers],0),
0)</f>
        <v>Cabular AB</v>
      </c>
    </row>
    <row r="552" spans="1:12" x14ac:dyDescent="0.25">
      <c r="A552">
        <v>49041330</v>
      </c>
      <c r="B552">
        <v>10</v>
      </c>
      <c r="C552" t="s">
        <v>343</v>
      </c>
      <c r="D552" t="s">
        <v>35</v>
      </c>
      <c r="E552" t="s">
        <v>36</v>
      </c>
      <c r="F552" t="s">
        <v>326</v>
      </c>
      <c r="G552" s="1">
        <v>43556</v>
      </c>
      <c r="H552">
        <v>9</v>
      </c>
      <c r="I552" s="7">
        <f>IF(TableTransactions[[#This Row],[Order type]]=trackOrderType,
TableTransactions[[#This Row],[Transaction quantity]]*-1,
TableTransactions[[#This Row],[Transaction quantity]]
)</f>
        <v>-9</v>
      </c>
      <c r="J5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-13</v>
      </c>
      <c r="K552" s="7">
        <f ca="1">IF(TableTransactions[[#This Row],[Stock balance backorders]]&lt;0,
0,
TableTransactions[[#This Row],[Stock balance backorders]]
)</f>
        <v>0</v>
      </c>
      <c r="L552" s="8" t="str">
        <f>VLOOKUP(TableTransactions[[#This Row],[Material]],TableStockBalance[],
MATCH(TableStockBalance[[#Headers],[Supplier name]],TableStockBalance[#Headers],0),
0)</f>
        <v>Cabular AB</v>
      </c>
    </row>
    <row r="553" spans="1:12" x14ac:dyDescent="0.25">
      <c r="A553">
        <v>49041348</v>
      </c>
      <c r="B553">
        <v>10</v>
      </c>
      <c r="C553" t="s">
        <v>343</v>
      </c>
      <c r="D553" t="s">
        <v>35</v>
      </c>
      <c r="E553" t="s">
        <v>36</v>
      </c>
      <c r="F553" t="s">
        <v>317</v>
      </c>
      <c r="G553" s="1">
        <v>43557</v>
      </c>
      <c r="H553">
        <v>17</v>
      </c>
      <c r="I553" s="7">
        <f>IF(TableTransactions[[#This Row],[Order type]]=trackOrderType,
TableTransactions[[#This Row],[Transaction quantity]]*-1,
TableTransactions[[#This Row],[Transaction quantity]]
)</f>
        <v>-17</v>
      </c>
      <c r="J5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-30</v>
      </c>
      <c r="K553" s="7">
        <f ca="1">IF(TableTransactions[[#This Row],[Stock balance backorders]]&lt;0,
0,
TableTransactions[[#This Row],[Stock balance backorders]]
)</f>
        <v>0</v>
      </c>
      <c r="L553" s="8" t="str">
        <f>VLOOKUP(TableTransactions[[#This Row],[Material]],TableStockBalance[],
MATCH(TableStockBalance[[#Headers],[Supplier name]],TableStockBalance[#Headers],0),
0)</f>
        <v>Cabular AB</v>
      </c>
    </row>
    <row r="554" spans="1:12" x14ac:dyDescent="0.25">
      <c r="A554">
        <v>49041364</v>
      </c>
      <c r="B554">
        <v>10</v>
      </c>
      <c r="C554" t="s">
        <v>343</v>
      </c>
      <c r="D554" t="s">
        <v>35</v>
      </c>
      <c r="E554" t="s">
        <v>36</v>
      </c>
      <c r="F554" t="s">
        <v>315</v>
      </c>
      <c r="G554" s="1">
        <v>43558</v>
      </c>
      <c r="H554">
        <v>12</v>
      </c>
      <c r="I554" s="7">
        <f>IF(TableTransactions[[#This Row],[Order type]]=trackOrderType,
TableTransactions[[#This Row],[Transaction quantity]]*-1,
TableTransactions[[#This Row],[Transaction quantity]]
)</f>
        <v>-12</v>
      </c>
      <c r="J5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-42</v>
      </c>
      <c r="K554" s="7">
        <f ca="1">IF(TableTransactions[[#This Row],[Stock balance backorders]]&lt;0,
0,
TableTransactions[[#This Row],[Stock balance backorders]]
)</f>
        <v>0</v>
      </c>
      <c r="L554" s="8" t="str">
        <f>VLOOKUP(TableTransactions[[#This Row],[Material]],TableStockBalance[],
MATCH(TableStockBalance[[#Headers],[Supplier name]],TableStockBalance[#Headers],0),
0)</f>
        <v>Cabular AB</v>
      </c>
    </row>
    <row r="555" spans="1:12" x14ac:dyDescent="0.25">
      <c r="A555">
        <v>49041367</v>
      </c>
      <c r="B555">
        <v>10</v>
      </c>
      <c r="C555" t="s">
        <v>343</v>
      </c>
      <c r="D555" t="s">
        <v>35</v>
      </c>
      <c r="E555" t="s">
        <v>36</v>
      </c>
      <c r="F555" t="s">
        <v>313</v>
      </c>
      <c r="G555" s="1">
        <v>43559</v>
      </c>
      <c r="H555">
        <v>11</v>
      </c>
      <c r="I555" s="7">
        <f>IF(TableTransactions[[#This Row],[Order type]]=trackOrderType,
TableTransactions[[#This Row],[Transaction quantity]]*-1,
TableTransactions[[#This Row],[Transaction quantity]]
)</f>
        <v>-11</v>
      </c>
      <c r="J5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-53</v>
      </c>
      <c r="K555" s="7">
        <f ca="1">IF(TableTransactions[[#This Row],[Stock balance backorders]]&lt;0,
0,
TableTransactions[[#This Row],[Stock balance backorders]]
)</f>
        <v>0</v>
      </c>
      <c r="L555" s="8" t="str">
        <f>VLOOKUP(TableTransactions[[#This Row],[Material]],TableStockBalance[],
MATCH(TableStockBalance[[#Headers],[Supplier name]],TableStockBalance[#Headers],0),
0)</f>
        <v>Cabular AB</v>
      </c>
    </row>
    <row r="556" spans="1:12" x14ac:dyDescent="0.25">
      <c r="A556">
        <v>49041490</v>
      </c>
      <c r="B556">
        <v>10</v>
      </c>
      <c r="C556" t="s">
        <v>343</v>
      </c>
      <c r="D556" t="s">
        <v>35</v>
      </c>
      <c r="E556" t="s">
        <v>36</v>
      </c>
      <c r="F556" t="s">
        <v>320</v>
      </c>
      <c r="G556" s="1">
        <v>43570</v>
      </c>
      <c r="H556">
        <v>6</v>
      </c>
      <c r="I556" s="7">
        <f>IF(TableTransactions[[#This Row],[Order type]]=trackOrderType,
TableTransactions[[#This Row],[Transaction quantity]]*-1,
TableTransactions[[#This Row],[Transaction quantity]]
)</f>
        <v>-6</v>
      </c>
      <c r="J5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-59</v>
      </c>
      <c r="K556" s="7">
        <f ca="1">IF(TableTransactions[[#This Row],[Stock balance backorders]]&lt;0,
0,
TableTransactions[[#This Row],[Stock balance backorders]]
)</f>
        <v>0</v>
      </c>
      <c r="L556" s="8" t="str">
        <f>VLOOKUP(TableTransactions[[#This Row],[Material]],TableStockBalance[],
MATCH(TableStockBalance[[#Headers],[Supplier name]],TableStockBalance[#Headers],0),
0)</f>
        <v>Cabular AB</v>
      </c>
    </row>
    <row r="557" spans="1:12" x14ac:dyDescent="0.25">
      <c r="A557" s="4">
        <v>45056973</v>
      </c>
      <c r="B557" s="4">
        <v>40</v>
      </c>
      <c r="C557" s="4" t="s">
        <v>344</v>
      </c>
      <c r="D557" s="4" t="s">
        <v>35</v>
      </c>
      <c r="E557" s="4" t="s">
        <v>36</v>
      </c>
      <c r="F557" s="4" t="s">
        <v>5</v>
      </c>
      <c r="G557" s="5">
        <v>43578</v>
      </c>
      <c r="H557" s="4">
        <v>190</v>
      </c>
      <c r="I557" s="7">
        <f>IF(TableTransactions[[#This Row],[Order type]]=trackOrderType,
TableTransactions[[#This Row],[Transaction quantity]]*-1,
TableTransactions[[#This Row],[Transaction quantity]]
)</f>
        <v>190</v>
      </c>
      <c r="J5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131</v>
      </c>
      <c r="K557" s="7">
        <f ca="1">IF(TableTransactions[[#This Row],[Stock balance backorders]]&lt;0,
0,
TableTransactions[[#This Row],[Stock balance backorders]]
)</f>
        <v>131</v>
      </c>
      <c r="L557" s="8" t="str">
        <f>VLOOKUP(TableTransactions[[#This Row],[Material]],TableStockBalance[],
MATCH(TableStockBalance[[#Headers],[Supplier name]],TableStockBalance[#Headers],0),
0)</f>
        <v>Cabular AB</v>
      </c>
    </row>
    <row r="558" spans="1:12" x14ac:dyDescent="0.25">
      <c r="A558">
        <v>49041641</v>
      </c>
      <c r="B558">
        <v>10</v>
      </c>
      <c r="C558" t="s">
        <v>343</v>
      </c>
      <c r="D558" t="s">
        <v>35</v>
      </c>
      <c r="E558" t="s">
        <v>36</v>
      </c>
      <c r="F558" t="s">
        <v>318</v>
      </c>
      <c r="G558" s="1">
        <v>43585</v>
      </c>
      <c r="H558">
        <v>2</v>
      </c>
      <c r="I558" s="7">
        <f>IF(TableTransactions[[#This Row],[Order type]]=trackOrderType,
TableTransactions[[#This Row],[Transaction quantity]]*-1,
TableTransactions[[#This Row],[Transaction quantity]]
)</f>
        <v>-2</v>
      </c>
      <c r="J5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129</v>
      </c>
      <c r="K558" s="7">
        <f ca="1">IF(TableTransactions[[#This Row],[Stock balance backorders]]&lt;0,
0,
TableTransactions[[#This Row],[Stock balance backorders]]
)</f>
        <v>129</v>
      </c>
      <c r="L558" s="8" t="str">
        <f>VLOOKUP(TableTransactions[[#This Row],[Material]],TableStockBalance[],
MATCH(TableStockBalance[[#Headers],[Supplier name]],TableStockBalance[#Headers],0),
0)</f>
        <v>Cabular AB</v>
      </c>
    </row>
    <row r="559" spans="1:12" x14ac:dyDescent="0.25">
      <c r="A559">
        <v>49041684</v>
      </c>
      <c r="B559">
        <v>10</v>
      </c>
      <c r="C559" t="s">
        <v>343</v>
      </c>
      <c r="D559" t="s">
        <v>35</v>
      </c>
      <c r="E559" t="s">
        <v>36</v>
      </c>
      <c r="F559" t="s">
        <v>316</v>
      </c>
      <c r="G559" s="1">
        <v>43591</v>
      </c>
      <c r="H559">
        <v>15</v>
      </c>
      <c r="I559" s="7">
        <f>IF(TableTransactions[[#This Row],[Order type]]=trackOrderType,
TableTransactions[[#This Row],[Transaction quantity]]*-1,
TableTransactions[[#This Row],[Transaction quantity]]
)</f>
        <v>-15</v>
      </c>
      <c r="J5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114</v>
      </c>
      <c r="K559" s="7">
        <f ca="1">IF(TableTransactions[[#This Row],[Stock balance backorders]]&lt;0,
0,
TableTransactions[[#This Row],[Stock balance backorders]]
)</f>
        <v>114</v>
      </c>
      <c r="L559" s="8" t="str">
        <f>VLOOKUP(TableTransactions[[#This Row],[Material]],TableStockBalance[],
MATCH(TableStockBalance[[#Headers],[Supplier name]],TableStockBalance[#Headers],0),
0)</f>
        <v>Cabular AB</v>
      </c>
    </row>
    <row r="560" spans="1:12" x14ac:dyDescent="0.25">
      <c r="A560">
        <v>49041716</v>
      </c>
      <c r="B560">
        <v>20</v>
      </c>
      <c r="C560" t="s">
        <v>343</v>
      </c>
      <c r="D560" t="s">
        <v>35</v>
      </c>
      <c r="E560" t="s">
        <v>36</v>
      </c>
      <c r="F560" t="s">
        <v>313</v>
      </c>
      <c r="G560" s="1">
        <v>43593</v>
      </c>
      <c r="H560">
        <v>7</v>
      </c>
      <c r="I560" s="7">
        <f>IF(TableTransactions[[#This Row],[Order type]]=trackOrderType,
TableTransactions[[#This Row],[Transaction quantity]]*-1,
TableTransactions[[#This Row],[Transaction quantity]]
)</f>
        <v>-7</v>
      </c>
      <c r="J5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107</v>
      </c>
      <c r="K560" s="7">
        <f ca="1">IF(TableTransactions[[#This Row],[Stock balance backorders]]&lt;0,
0,
TableTransactions[[#This Row],[Stock balance backorders]]
)</f>
        <v>107</v>
      </c>
      <c r="L560" s="8" t="str">
        <f>VLOOKUP(TableTransactions[[#This Row],[Material]],TableStockBalance[],
MATCH(TableStockBalance[[#Headers],[Supplier name]],TableStockBalance[#Headers],0),
0)</f>
        <v>Cabular AB</v>
      </c>
    </row>
    <row r="561" spans="1:12" x14ac:dyDescent="0.25">
      <c r="A561">
        <v>49041725</v>
      </c>
      <c r="B561">
        <v>30</v>
      </c>
      <c r="C561" t="s">
        <v>343</v>
      </c>
      <c r="D561" t="s">
        <v>35</v>
      </c>
      <c r="E561" t="s">
        <v>36</v>
      </c>
      <c r="F561" t="s">
        <v>317</v>
      </c>
      <c r="G561" s="1">
        <v>43593</v>
      </c>
      <c r="H561">
        <v>19</v>
      </c>
      <c r="I561" s="7">
        <f>IF(TableTransactions[[#This Row],[Order type]]=trackOrderType,
TableTransactions[[#This Row],[Transaction quantity]]*-1,
TableTransactions[[#This Row],[Transaction quantity]]
)</f>
        <v>-19</v>
      </c>
      <c r="J5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</v>
      </c>
      <c r="K561" s="7">
        <f ca="1">IF(TableTransactions[[#This Row],[Stock balance backorders]]&lt;0,
0,
TableTransactions[[#This Row],[Stock balance backorders]]
)</f>
        <v>88</v>
      </c>
      <c r="L561" s="8" t="str">
        <f>VLOOKUP(TableTransactions[[#This Row],[Material]],TableStockBalance[],
MATCH(TableStockBalance[[#Headers],[Supplier name]],TableStockBalance[#Headers],0),
0)</f>
        <v>Cabular AB</v>
      </c>
    </row>
    <row r="562" spans="1:12" x14ac:dyDescent="0.25">
      <c r="A562">
        <v>49041737</v>
      </c>
      <c r="B562">
        <v>10</v>
      </c>
      <c r="C562" t="s">
        <v>343</v>
      </c>
      <c r="D562" t="s">
        <v>35</v>
      </c>
      <c r="E562" t="s">
        <v>36</v>
      </c>
      <c r="F562" t="s">
        <v>320</v>
      </c>
      <c r="G562" s="1">
        <v>43594</v>
      </c>
      <c r="H562">
        <v>6</v>
      </c>
      <c r="I562" s="7">
        <f>IF(TableTransactions[[#This Row],[Order type]]=trackOrderType,
TableTransactions[[#This Row],[Transaction quantity]]*-1,
TableTransactions[[#This Row],[Transaction quantity]]
)</f>
        <v>-6</v>
      </c>
      <c r="J5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</v>
      </c>
      <c r="K562" s="7">
        <f ca="1">IF(TableTransactions[[#This Row],[Stock balance backorders]]&lt;0,
0,
TableTransactions[[#This Row],[Stock balance backorders]]
)</f>
        <v>82</v>
      </c>
      <c r="L562" s="8" t="str">
        <f>VLOOKUP(TableTransactions[[#This Row],[Material]],TableStockBalance[],
MATCH(TableStockBalance[[#Headers],[Supplier name]],TableStockBalance[#Headers],0),
0)</f>
        <v>Cabular AB</v>
      </c>
    </row>
    <row r="563" spans="1:12" x14ac:dyDescent="0.25">
      <c r="A563">
        <v>49041739</v>
      </c>
      <c r="B563">
        <v>10</v>
      </c>
      <c r="C563" t="s">
        <v>343</v>
      </c>
      <c r="D563" t="s">
        <v>35</v>
      </c>
      <c r="E563" t="s">
        <v>36</v>
      </c>
      <c r="F563" t="s">
        <v>336</v>
      </c>
      <c r="G563" s="1">
        <v>43594</v>
      </c>
      <c r="H563">
        <v>15</v>
      </c>
      <c r="I563" s="7">
        <f>IF(TableTransactions[[#This Row],[Order type]]=trackOrderType,
TableTransactions[[#This Row],[Transaction quantity]]*-1,
TableTransactions[[#This Row],[Transaction quantity]]
)</f>
        <v>-15</v>
      </c>
      <c r="J5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</v>
      </c>
      <c r="K563" s="7">
        <f ca="1">IF(TableTransactions[[#This Row],[Stock balance backorders]]&lt;0,
0,
TableTransactions[[#This Row],[Stock balance backorders]]
)</f>
        <v>67</v>
      </c>
      <c r="L563" s="8" t="str">
        <f>VLOOKUP(TableTransactions[[#This Row],[Material]],TableStockBalance[],
MATCH(TableStockBalance[[#Headers],[Supplier name]],TableStockBalance[#Headers],0),
0)</f>
        <v>Cabular AB</v>
      </c>
    </row>
    <row r="564" spans="1:12" x14ac:dyDescent="0.25">
      <c r="A564">
        <v>49041770</v>
      </c>
      <c r="B564">
        <v>10</v>
      </c>
      <c r="C564" t="s">
        <v>343</v>
      </c>
      <c r="D564" t="s">
        <v>35</v>
      </c>
      <c r="E564" t="s">
        <v>36</v>
      </c>
      <c r="F564" t="s">
        <v>329</v>
      </c>
      <c r="G564" s="1">
        <v>43598</v>
      </c>
      <c r="H564">
        <v>1</v>
      </c>
      <c r="I564" s="7">
        <f>IF(TableTransactions[[#This Row],[Order type]]=trackOrderType,
TableTransactions[[#This Row],[Transaction quantity]]*-1,
TableTransactions[[#This Row],[Transaction quantity]]
)</f>
        <v>-1</v>
      </c>
      <c r="J5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</v>
      </c>
      <c r="K564" s="7">
        <f ca="1">IF(TableTransactions[[#This Row],[Stock balance backorders]]&lt;0,
0,
TableTransactions[[#This Row],[Stock balance backorders]]
)</f>
        <v>66</v>
      </c>
      <c r="L564" s="8" t="str">
        <f>VLOOKUP(TableTransactions[[#This Row],[Material]],TableStockBalance[],
MATCH(TableStockBalance[[#Headers],[Supplier name]],TableStockBalance[#Headers],0),
0)</f>
        <v>Cabular AB</v>
      </c>
    </row>
    <row r="565" spans="1:12" x14ac:dyDescent="0.25">
      <c r="A565">
        <v>49041811</v>
      </c>
      <c r="B565">
        <v>10</v>
      </c>
      <c r="C565" t="s">
        <v>343</v>
      </c>
      <c r="D565" t="s">
        <v>35</v>
      </c>
      <c r="E565" t="s">
        <v>36</v>
      </c>
      <c r="F565" t="s">
        <v>320</v>
      </c>
      <c r="G565" s="1">
        <v>43601</v>
      </c>
      <c r="H565">
        <v>3</v>
      </c>
      <c r="I565" s="7">
        <f>IF(TableTransactions[[#This Row],[Order type]]=trackOrderType,
TableTransactions[[#This Row],[Transaction quantity]]*-1,
TableTransactions[[#This Row],[Transaction quantity]]
)</f>
        <v>-3</v>
      </c>
      <c r="J5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</v>
      </c>
      <c r="K565" s="7">
        <f ca="1">IF(TableTransactions[[#This Row],[Stock balance backorders]]&lt;0,
0,
TableTransactions[[#This Row],[Stock balance backorders]]
)</f>
        <v>63</v>
      </c>
      <c r="L565" s="8" t="str">
        <f>VLOOKUP(TableTransactions[[#This Row],[Material]],TableStockBalance[],
MATCH(TableStockBalance[[#Headers],[Supplier name]],TableStockBalance[#Headers],0),
0)</f>
        <v>Cabular AB</v>
      </c>
    </row>
    <row r="566" spans="1:12" x14ac:dyDescent="0.25">
      <c r="A566">
        <v>49041853</v>
      </c>
      <c r="B566">
        <v>30</v>
      </c>
      <c r="C566" t="s">
        <v>343</v>
      </c>
      <c r="D566" t="s">
        <v>35</v>
      </c>
      <c r="E566" t="s">
        <v>36</v>
      </c>
      <c r="F566" t="s">
        <v>313</v>
      </c>
      <c r="G566" s="1">
        <v>43606</v>
      </c>
      <c r="H566">
        <v>18</v>
      </c>
      <c r="I566" s="7">
        <f>IF(TableTransactions[[#This Row],[Order type]]=trackOrderType,
TableTransactions[[#This Row],[Transaction quantity]]*-1,
TableTransactions[[#This Row],[Transaction quantity]]
)</f>
        <v>-18</v>
      </c>
      <c r="J5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</v>
      </c>
      <c r="K566" s="7">
        <f ca="1">IF(TableTransactions[[#This Row],[Stock balance backorders]]&lt;0,
0,
TableTransactions[[#This Row],[Stock balance backorders]]
)</f>
        <v>45</v>
      </c>
      <c r="L566" s="8" t="str">
        <f>VLOOKUP(TableTransactions[[#This Row],[Material]],TableStockBalance[],
MATCH(TableStockBalance[[#Headers],[Supplier name]],TableStockBalance[#Headers],0),
0)</f>
        <v>Cabular AB</v>
      </c>
    </row>
    <row r="567" spans="1:12" x14ac:dyDescent="0.25">
      <c r="A567">
        <v>49041883</v>
      </c>
      <c r="B567">
        <v>30</v>
      </c>
      <c r="C567" t="s">
        <v>343</v>
      </c>
      <c r="D567" t="s">
        <v>35</v>
      </c>
      <c r="E567" t="s">
        <v>36</v>
      </c>
      <c r="F567" t="s">
        <v>318</v>
      </c>
      <c r="G567" s="1">
        <v>43607</v>
      </c>
      <c r="H567">
        <v>7</v>
      </c>
      <c r="I567" s="7">
        <f>IF(TableTransactions[[#This Row],[Order type]]=trackOrderType,
TableTransactions[[#This Row],[Transaction quantity]]*-1,
TableTransactions[[#This Row],[Transaction quantity]]
)</f>
        <v>-7</v>
      </c>
      <c r="J5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</v>
      </c>
      <c r="K567" s="7">
        <f ca="1">IF(TableTransactions[[#This Row],[Stock balance backorders]]&lt;0,
0,
TableTransactions[[#This Row],[Stock balance backorders]]
)</f>
        <v>38</v>
      </c>
      <c r="L567" s="8" t="str">
        <f>VLOOKUP(TableTransactions[[#This Row],[Material]],TableStockBalance[],
MATCH(TableStockBalance[[#Headers],[Supplier name]],TableStockBalance[#Headers],0),
0)</f>
        <v>Cabular AB</v>
      </c>
    </row>
    <row r="568" spans="1:12" x14ac:dyDescent="0.25">
      <c r="A568">
        <v>49041938</v>
      </c>
      <c r="B568">
        <v>30</v>
      </c>
      <c r="C568" t="s">
        <v>343</v>
      </c>
      <c r="D568" t="s">
        <v>35</v>
      </c>
      <c r="E568" t="s">
        <v>36</v>
      </c>
      <c r="F568" t="s">
        <v>313</v>
      </c>
      <c r="G568" s="1">
        <v>43613</v>
      </c>
      <c r="H568">
        <v>13</v>
      </c>
      <c r="I568" s="7">
        <f>IF(TableTransactions[[#This Row],[Order type]]=trackOrderType,
TableTransactions[[#This Row],[Transaction quantity]]*-1,
TableTransactions[[#This Row],[Transaction quantity]]
)</f>
        <v>-13</v>
      </c>
      <c r="J5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</v>
      </c>
      <c r="K568" s="7">
        <f ca="1">IF(TableTransactions[[#This Row],[Stock balance backorders]]&lt;0,
0,
TableTransactions[[#This Row],[Stock balance backorders]]
)</f>
        <v>25</v>
      </c>
      <c r="L568" s="8" t="str">
        <f>VLOOKUP(TableTransactions[[#This Row],[Material]],TableStockBalance[],
MATCH(TableStockBalance[[#Headers],[Supplier name]],TableStockBalance[#Headers],0),
0)</f>
        <v>Cabular AB</v>
      </c>
    </row>
    <row r="569" spans="1:12" x14ac:dyDescent="0.25">
      <c r="A569">
        <v>49041980</v>
      </c>
      <c r="B569">
        <v>30</v>
      </c>
      <c r="C569" t="s">
        <v>343</v>
      </c>
      <c r="D569" t="s">
        <v>35</v>
      </c>
      <c r="E569" t="s">
        <v>36</v>
      </c>
      <c r="F569" t="s">
        <v>313</v>
      </c>
      <c r="G569" s="1">
        <v>43619</v>
      </c>
      <c r="H569">
        <v>1</v>
      </c>
      <c r="I569" s="7">
        <f>IF(TableTransactions[[#This Row],[Order type]]=trackOrderType,
TableTransactions[[#This Row],[Transaction quantity]]*-1,
TableTransactions[[#This Row],[Transaction quantity]]
)</f>
        <v>-1</v>
      </c>
      <c r="J5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569" s="7">
        <f ca="1">IF(TableTransactions[[#This Row],[Stock balance backorders]]&lt;0,
0,
TableTransactions[[#This Row],[Stock balance backorders]]
)</f>
        <v>24</v>
      </c>
      <c r="L569" s="8" t="str">
        <f>VLOOKUP(TableTransactions[[#This Row],[Material]],TableStockBalance[],
MATCH(TableStockBalance[[#Headers],[Supplier name]],TableStockBalance[#Headers],0),
0)</f>
        <v>Cabular AB</v>
      </c>
    </row>
    <row r="570" spans="1:12" x14ac:dyDescent="0.25">
      <c r="A570">
        <v>49041980</v>
      </c>
      <c r="B570">
        <v>40</v>
      </c>
      <c r="C570" t="s">
        <v>343</v>
      </c>
      <c r="D570" t="s">
        <v>35</v>
      </c>
      <c r="E570" t="s">
        <v>36</v>
      </c>
      <c r="F570" t="s">
        <v>313</v>
      </c>
      <c r="G570" s="1">
        <v>43619</v>
      </c>
      <c r="H570">
        <v>11</v>
      </c>
      <c r="I570" s="7">
        <f>IF(TableTransactions[[#This Row],[Order type]]=trackOrderType,
TableTransactions[[#This Row],[Transaction quantity]]*-1,
TableTransactions[[#This Row],[Transaction quantity]]
)</f>
        <v>-11</v>
      </c>
      <c r="J5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570" s="7">
        <f ca="1">IF(TableTransactions[[#This Row],[Stock balance backorders]]&lt;0,
0,
TableTransactions[[#This Row],[Stock balance backorders]]
)</f>
        <v>13</v>
      </c>
      <c r="L570" s="8" t="str">
        <f>VLOOKUP(TableTransactions[[#This Row],[Material]],TableStockBalance[],
MATCH(TableStockBalance[[#Headers],[Supplier name]],TableStockBalance[#Headers],0),
0)</f>
        <v>Cabular AB</v>
      </c>
    </row>
    <row r="571" spans="1:12" x14ac:dyDescent="0.25">
      <c r="A571">
        <v>49042049</v>
      </c>
      <c r="B571">
        <v>10</v>
      </c>
      <c r="C571" t="s">
        <v>343</v>
      </c>
      <c r="D571" t="s">
        <v>35</v>
      </c>
      <c r="E571" t="s">
        <v>36</v>
      </c>
      <c r="F571" t="s">
        <v>318</v>
      </c>
      <c r="G571" s="1">
        <v>43623</v>
      </c>
      <c r="H571">
        <v>12</v>
      </c>
      <c r="I571" s="7">
        <f>IF(TableTransactions[[#This Row],[Order type]]=trackOrderType,
TableTransactions[[#This Row],[Transaction quantity]]*-1,
TableTransactions[[#This Row],[Transaction quantity]]
)</f>
        <v>-12</v>
      </c>
      <c r="J5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571" s="7">
        <f ca="1">IF(TableTransactions[[#This Row],[Stock balance backorders]]&lt;0,
0,
TableTransactions[[#This Row],[Stock balance backorders]]
)</f>
        <v>1</v>
      </c>
      <c r="L571" s="8" t="str">
        <f>VLOOKUP(TableTransactions[[#This Row],[Material]],TableStockBalance[],
MATCH(TableStockBalance[[#Headers],[Supplier name]],TableStockBalance[#Headers],0),
0)</f>
        <v>Cabular AB</v>
      </c>
    </row>
    <row r="572" spans="1:12" x14ac:dyDescent="0.25">
      <c r="A572" s="4">
        <v>45057166</v>
      </c>
      <c r="B572" s="4">
        <v>10</v>
      </c>
      <c r="C572" s="4" t="s">
        <v>344</v>
      </c>
      <c r="D572" s="4" t="s">
        <v>35</v>
      </c>
      <c r="E572" s="4" t="s">
        <v>36</v>
      </c>
      <c r="F572" s="4" t="s">
        <v>5</v>
      </c>
      <c r="G572" s="5">
        <v>43623</v>
      </c>
      <c r="H572" s="4">
        <v>190</v>
      </c>
      <c r="I572" s="7">
        <f>IF(TableTransactions[[#This Row],[Order type]]=trackOrderType,
TableTransactions[[#This Row],[Transaction quantity]]*-1,
TableTransactions[[#This Row],[Transaction quantity]]
)</f>
        <v>190</v>
      </c>
      <c r="J5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191</v>
      </c>
      <c r="K572" s="7">
        <f ca="1">IF(TableTransactions[[#This Row],[Stock balance backorders]]&lt;0,
0,
TableTransactions[[#This Row],[Stock balance backorders]]
)</f>
        <v>191</v>
      </c>
      <c r="L572" s="8" t="str">
        <f>VLOOKUP(TableTransactions[[#This Row],[Material]],TableStockBalance[],
MATCH(TableStockBalance[[#Headers],[Supplier name]],TableStockBalance[#Headers],0),
0)</f>
        <v>Cabular AB</v>
      </c>
    </row>
    <row r="573" spans="1:12" x14ac:dyDescent="0.25">
      <c r="A573">
        <v>49042063</v>
      </c>
      <c r="B573">
        <v>70</v>
      </c>
      <c r="C573" t="s">
        <v>343</v>
      </c>
      <c r="D573" t="s">
        <v>35</v>
      </c>
      <c r="E573" t="s">
        <v>36</v>
      </c>
      <c r="F573" t="s">
        <v>317</v>
      </c>
      <c r="G573" s="1">
        <v>43626</v>
      </c>
      <c r="H573">
        <v>11</v>
      </c>
      <c r="I573" s="7">
        <f>IF(TableTransactions[[#This Row],[Order type]]=trackOrderType,
TableTransactions[[#This Row],[Transaction quantity]]*-1,
TableTransactions[[#This Row],[Transaction quantity]]
)</f>
        <v>-11</v>
      </c>
      <c r="J5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180</v>
      </c>
      <c r="K573" s="7">
        <f ca="1">IF(TableTransactions[[#This Row],[Stock balance backorders]]&lt;0,
0,
TableTransactions[[#This Row],[Stock balance backorders]]
)</f>
        <v>180</v>
      </c>
      <c r="L573" s="8" t="str">
        <f>VLOOKUP(TableTransactions[[#This Row],[Material]],TableStockBalance[],
MATCH(TableStockBalance[[#Headers],[Supplier name]],TableStockBalance[#Headers],0),
0)</f>
        <v>Cabular AB</v>
      </c>
    </row>
    <row r="574" spans="1:12" x14ac:dyDescent="0.25">
      <c r="A574">
        <v>49042063</v>
      </c>
      <c r="B574">
        <v>80</v>
      </c>
      <c r="C574" t="s">
        <v>343</v>
      </c>
      <c r="D574" t="s">
        <v>35</v>
      </c>
      <c r="E574" t="s">
        <v>36</v>
      </c>
      <c r="F574" t="s">
        <v>317</v>
      </c>
      <c r="G574" s="1">
        <v>43626</v>
      </c>
      <c r="H574">
        <v>5</v>
      </c>
      <c r="I574" s="7">
        <f>IF(TableTransactions[[#This Row],[Order type]]=trackOrderType,
TableTransactions[[#This Row],[Transaction quantity]]*-1,
TableTransactions[[#This Row],[Transaction quantity]]
)</f>
        <v>-5</v>
      </c>
      <c r="J5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175</v>
      </c>
      <c r="K574" s="7">
        <f ca="1">IF(TableTransactions[[#This Row],[Stock balance backorders]]&lt;0,
0,
TableTransactions[[#This Row],[Stock balance backorders]]
)</f>
        <v>175</v>
      </c>
      <c r="L574" s="8" t="str">
        <f>VLOOKUP(TableTransactions[[#This Row],[Material]],TableStockBalance[],
MATCH(TableStockBalance[[#Headers],[Supplier name]],TableStockBalance[#Headers],0),
0)</f>
        <v>Cabular AB</v>
      </c>
    </row>
    <row r="575" spans="1:12" x14ac:dyDescent="0.25">
      <c r="A575">
        <v>49042072</v>
      </c>
      <c r="B575">
        <v>10</v>
      </c>
      <c r="C575" t="s">
        <v>343</v>
      </c>
      <c r="D575" t="s">
        <v>35</v>
      </c>
      <c r="E575" t="s">
        <v>36</v>
      </c>
      <c r="F575" t="s">
        <v>314</v>
      </c>
      <c r="G575" s="1">
        <v>43627</v>
      </c>
      <c r="H575">
        <v>10</v>
      </c>
      <c r="I575" s="7">
        <f>IF(TableTransactions[[#This Row],[Order type]]=trackOrderType,
TableTransactions[[#This Row],[Transaction quantity]]*-1,
TableTransactions[[#This Row],[Transaction quantity]]
)</f>
        <v>-10</v>
      </c>
      <c r="J5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165</v>
      </c>
      <c r="K575" s="7">
        <f ca="1">IF(TableTransactions[[#This Row],[Stock balance backorders]]&lt;0,
0,
TableTransactions[[#This Row],[Stock balance backorders]]
)</f>
        <v>165</v>
      </c>
      <c r="L575" s="8" t="str">
        <f>VLOOKUP(TableTransactions[[#This Row],[Material]],TableStockBalance[],
MATCH(TableStockBalance[[#Headers],[Supplier name]],TableStockBalance[#Headers],0),
0)</f>
        <v>Cabular AB</v>
      </c>
    </row>
    <row r="576" spans="1:12" x14ac:dyDescent="0.25">
      <c r="A576">
        <v>49042357</v>
      </c>
      <c r="B576">
        <v>10</v>
      </c>
      <c r="C576" t="s">
        <v>343</v>
      </c>
      <c r="D576" t="s">
        <v>35</v>
      </c>
      <c r="E576" t="s">
        <v>36</v>
      </c>
      <c r="F576" t="s">
        <v>316</v>
      </c>
      <c r="G576" s="1">
        <v>43651</v>
      </c>
      <c r="H576">
        <v>4</v>
      </c>
      <c r="I576" s="7">
        <f>IF(TableTransactions[[#This Row],[Order type]]=trackOrderType,
TableTransactions[[#This Row],[Transaction quantity]]*-1,
TableTransactions[[#This Row],[Transaction quantity]]
)</f>
        <v>-4</v>
      </c>
      <c r="J5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161</v>
      </c>
      <c r="K576" s="7">
        <f ca="1">IF(TableTransactions[[#This Row],[Stock balance backorders]]&lt;0,
0,
TableTransactions[[#This Row],[Stock balance backorders]]
)</f>
        <v>161</v>
      </c>
      <c r="L576" s="8" t="str">
        <f>VLOOKUP(TableTransactions[[#This Row],[Material]],TableStockBalance[],
MATCH(TableStockBalance[[#Headers],[Supplier name]],TableStockBalance[#Headers],0),
0)</f>
        <v>Cabular AB</v>
      </c>
    </row>
    <row r="577" spans="1:12" x14ac:dyDescent="0.25">
      <c r="A577">
        <v>49042441</v>
      </c>
      <c r="B577">
        <v>30</v>
      </c>
      <c r="C577" t="s">
        <v>343</v>
      </c>
      <c r="D577" t="s">
        <v>35</v>
      </c>
      <c r="E577" t="s">
        <v>36</v>
      </c>
      <c r="F577" t="s">
        <v>318</v>
      </c>
      <c r="G577" s="1">
        <v>43658</v>
      </c>
      <c r="H577">
        <v>17</v>
      </c>
      <c r="I577" s="7">
        <f>IF(TableTransactions[[#This Row],[Order type]]=trackOrderType,
TableTransactions[[#This Row],[Transaction quantity]]*-1,
TableTransactions[[#This Row],[Transaction quantity]]
)</f>
        <v>-17</v>
      </c>
      <c r="J5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144</v>
      </c>
      <c r="K577" s="7">
        <f ca="1">IF(TableTransactions[[#This Row],[Stock balance backorders]]&lt;0,
0,
TableTransactions[[#This Row],[Stock balance backorders]]
)</f>
        <v>144</v>
      </c>
      <c r="L577" s="8" t="str">
        <f>VLOOKUP(TableTransactions[[#This Row],[Material]],TableStockBalance[],
MATCH(TableStockBalance[[#Headers],[Supplier name]],TableStockBalance[#Headers],0),
0)</f>
        <v>Cabular AB</v>
      </c>
    </row>
    <row r="578" spans="1:12" x14ac:dyDescent="0.25">
      <c r="A578">
        <v>49042469</v>
      </c>
      <c r="B578">
        <v>10</v>
      </c>
      <c r="C578" t="s">
        <v>343</v>
      </c>
      <c r="D578" t="s">
        <v>35</v>
      </c>
      <c r="E578" t="s">
        <v>36</v>
      </c>
      <c r="F578" t="s">
        <v>314</v>
      </c>
      <c r="G578" s="1">
        <v>43663</v>
      </c>
      <c r="H578">
        <v>16</v>
      </c>
      <c r="I578" s="7">
        <f>IF(TableTransactions[[#This Row],[Order type]]=trackOrderType,
TableTransactions[[#This Row],[Transaction quantity]]*-1,
TableTransactions[[#This Row],[Transaction quantity]]
)</f>
        <v>-16</v>
      </c>
      <c r="J5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128</v>
      </c>
      <c r="K578" s="7">
        <f ca="1">IF(TableTransactions[[#This Row],[Stock balance backorders]]&lt;0,
0,
TableTransactions[[#This Row],[Stock balance backorders]]
)</f>
        <v>128</v>
      </c>
      <c r="L578" s="8" t="str">
        <f>VLOOKUP(TableTransactions[[#This Row],[Material]],TableStockBalance[],
MATCH(TableStockBalance[[#Headers],[Supplier name]],TableStockBalance[#Headers],0),
0)</f>
        <v>Cabular AB</v>
      </c>
    </row>
    <row r="579" spans="1:12" x14ac:dyDescent="0.25">
      <c r="A579">
        <v>49042722</v>
      </c>
      <c r="B579">
        <v>80</v>
      </c>
      <c r="C579" t="s">
        <v>343</v>
      </c>
      <c r="D579" t="s">
        <v>35</v>
      </c>
      <c r="E579" t="s">
        <v>36</v>
      </c>
      <c r="F579" t="s">
        <v>317</v>
      </c>
      <c r="G579" s="1">
        <v>43686</v>
      </c>
      <c r="H579">
        <v>5</v>
      </c>
      <c r="I579" s="7">
        <f>IF(TableTransactions[[#This Row],[Order type]]=trackOrderType,
TableTransactions[[#This Row],[Transaction quantity]]*-1,
TableTransactions[[#This Row],[Transaction quantity]]
)</f>
        <v>-5</v>
      </c>
      <c r="J5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123</v>
      </c>
      <c r="K579" s="7">
        <f ca="1">IF(TableTransactions[[#This Row],[Stock balance backorders]]&lt;0,
0,
TableTransactions[[#This Row],[Stock balance backorders]]
)</f>
        <v>123</v>
      </c>
      <c r="L579" s="8" t="str">
        <f>VLOOKUP(TableTransactions[[#This Row],[Material]],TableStockBalance[],
MATCH(TableStockBalance[[#Headers],[Supplier name]],TableStockBalance[#Headers],0),
0)</f>
        <v>Cabular AB</v>
      </c>
    </row>
    <row r="580" spans="1:12" x14ac:dyDescent="0.25">
      <c r="A580">
        <v>49042820</v>
      </c>
      <c r="B580">
        <v>10</v>
      </c>
      <c r="C580" t="s">
        <v>343</v>
      </c>
      <c r="D580" t="s">
        <v>35</v>
      </c>
      <c r="E580" t="s">
        <v>36</v>
      </c>
      <c r="F580" t="s">
        <v>329</v>
      </c>
      <c r="G580" s="1">
        <v>43697</v>
      </c>
      <c r="H580">
        <v>4</v>
      </c>
      <c r="I580" s="7">
        <f>IF(TableTransactions[[#This Row],[Order type]]=trackOrderType,
TableTransactions[[#This Row],[Transaction quantity]]*-1,
TableTransactions[[#This Row],[Transaction quantity]]
)</f>
        <v>-4</v>
      </c>
      <c r="J5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119</v>
      </c>
      <c r="K580" s="7">
        <f ca="1">IF(TableTransactions[[#This Row],[Stock balance backorders]]&lt;0,
0,
TableTransactions[[#This Row],[Stock balance backorders]]
)</f>
        <v>119</v>
      </c>
      <c r="L580" s="8" t="str">
        <f>VLOOKUP(TableTransactions[[#This Row],[Material]],TableStockBalance[],
MATCH(TableStockBalance[[#Headers],[Supplier name]],TableStockBalance[#Headers],0),
0)</f>
        <v>Cabular AB</v>
      </c>
    </row>
    <row r="581" spans="1:12" x14ac:dyDescent="0.25">
      <c r="A581">
        <v>49042885</v>
      </c>
      <c r="B581">
        <v>20</v>
      </c>
      <c r="C581" t="s">
        <v>343</v>
      </c>
      <c r="D581" t="s">
        <v>35</v>
      </c>
      <c r="E581" t="s">
        <v>36</v>
      </c>
      <c r="F581" t="s">
        <v>316</v>
      </c>
      <c r="G581" s="1">
        <v>43703</v>
      </c>
      <c r="H581">
        <v>18</v>
      </c>
      <c r="I581" s="7">
        <f>IF(TableTransactions[[#This Row],[Order type]]=trackOrderType,
TableTransactions[[#This Row],[Transaction quantity]]*-1,
TableTransactions[[#This Row],[Transaction quantity]]
)</f>
        <v>-18</v>
      </c>
      <c r="J5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101</v>
      </c>
      <c r="K581" s="7">
        <f ca="1">IF(TableTransactions[[#This Row],[Stock balance backorders]]&lt;0,
0,
TableTransactions[[#This Row],[Stock balance backorders]]
)</f>
        <v>101</v>
      </c>
      <c r="L581" s="8" t="str">
        <f>VLOOKUP(TableTransactions[[#This Row],[Material]],TableStockBalance[],
MATCH(TableStockBalance[[#Headers],[Supplier name]],TableStockBalance[#Headers],0),
0)</f>
        <v>Cabular AB</v>
      </c>
    </row>
    <row r="582" spans="1:12" x14ac:dyDescent="0.25">
      <c r="A582">
        <v>49042967</v>
      </c>
      <c r="B582">
        <v>10</v>
      </c>
      <c r="C582" t="s">
        <v>343</v>
      </c>
      <c r="D582" t="s">
        <v>35</v>
      </c>
      <c r="E582" t="s">
        <v>36</v>
      </c>
      <c r="F582" t="s">
        <v>317</v>
      </c>
      <c r="G582" s="1">
        <v>43710</v>
      </c>
      <c r="H582">
        <v>10</v>
      </c>
      <c r="I582" s="7">
        <f>IF(TableTransactions[[#This Row],[Order type]]=trackOrderType,
TableTransactions[[#This Row],[Transaction quantity]]*-1,
TableTransactions[[#This Row],[Transaction quantity]]
)</f>
        <v>-10</v>
      </c>
      <c r="J5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</v>
      </c>
      <c r="K582" s="7">
        <f ca="1">IF(TableTransactions[[#This Row],[Stock balance backorders]]&lt;0,
0,
TableTransactions[[#This Row],[Stock balance backorders]]
)</f>
        <v>91</v>
      </c>
      <c r="L582" s="8" t="str">
        <f>VLOOKUP(TableTransactions[[#This Row],[Material]],TableStockBalance[],
MATCH(TableStockBalance[[#Headers],[Supplier name]],TableStockBalance[#Headers],0),
0)</f>
        <v>Cabular AB</v>
      </c>
    </row>
    <row r="583" spans="1:12" x14ac:dyDescent="0.25">
      <c r="A583">
        <v>49043082</v>
      </c>
      <c r="B583">
        <v>10</v>
      </c>
      <c r="C583" t="s">
        <v>343</v>
      </c>
      <c r="D583" t="s">
        <v>35</v>
      </c>
      <c r="E583" t="s">
        <v>36</v>
      </c>
      <c r="F583" t="s">
        <v>317</v>
      </c>
      <c r="G583" s="1">
        <v>43720</v>
      </c>
      <c r="H583">
        <v>3</v>
      </c>
      <c r="I583" s="7">
        <f>IF(TableTransactions[[#This Row],[Order type]]=trackOrderType,
TableTransactions[[#This Row],[Transaction quantity]]*-1,
TableTransactions[[#This Row],[Transaction quantity]]
)</f>
        <v>-3</v>
      </c>
      <c r="J5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</v>
      </c>
      <c r="K583" s="7">
        <f ca="1">IF(TableTransactions[[#This Row],[Stock balance backorders]]&lt;0,
0,
TableTransactions[[#This Row],[Stock balance backorders]]
)</f>
        <v>88</v>
      </c>
      <c r="L583" s="8" t="str">
        <f>VLOOKUP(TableTransactions[[#This Row],[Material]],TableStockBalance[],
MATCH(TableStockBalance[[#Headers],[Supplier name]],TableStockBalance[#Headers],0),
0)</f>
        <v>Cabular AB</v>
      </c>
    </row>
    <row r="584" spans="1:12" x14ac:dyDescent="0.25">
      <c r="A584">
        <v>49043091</v>
      </c>
      <c r="B584">
        <v>10</v>
      </c>
      <c r="C584" t="s">
        <v>343</v>
      </c>
      <c r="D584" t="s">
        <v>35</v>
      </c>
      <c r="E584" t="s">
        <v>36</v>
      </c>
      <c r="F584" t="s">
        <v>320</v>
      </c>
      <c r="G584" s="1">
        <v>43721</v>
      </c>
      <c r="H584">
        <v>4</v>
      </c>
      <c r="I584" s="7">
        <f>IF(TableTransactions[[#This Row],[Order type]]=trackOrderType,
TableTransactions[[#This Row],[Transaction quantity]]*-1,
TableTransactions[[#This Row],[Transaction quantity]]
)</f>
        <v>-4</v>
      </c>
      <c r="J5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</v>
      </c>
      <c r="K584" s="7">
        <f ca="1">IF(TableTransactions[[#This Row],[Stock balance backorders]]&lt;0,
0,
TableTransactions[[#This Row],[Stock balance backorders]]
)</f>
        <v>84</v>
      </c>
      <c r="L584" s="8" t="str">
        <f>VLOOKUP(TableTransactions[[#This Row],[Material]],TableStockBalance[],
MATCH(TableStockBalance[[#Headers],[Supplier name]],TableStockBalance[#Headers],0),
0)</f>
        <v>Cabular AB</v>
      </c>
    </row>
    <row r="585" spans="1:12" x14ac:dyDescent="0.25">
      <c r="A585">
        <v>49043295</v>
      </c>
      <c r="B585">
        <v>20</v>
      </c>
      <c r="C585" t="s">
        <v>343</v>
      </c>
      <c r="D585" t="s">
        <v>35</v>
      </c>
      <c r="E585" t="s">
        <v>36</v>
      </c>
      <c r="F585" t="s">
        <v>317</v>
      </c>
      <c r="G585" s="1">
        <v>43740</v>
      </c>
      <c r="H585">
        <v>15</v>
      </c>
      <c r="I585" s="7">
        <f>IF(TableTransactions[[#This Row],[Order type]]=trackOrderType,
TableTransactions[[#This Row],[Transaction quantity]]*-1,
TableTransactions[[#This Row],[Transaction quantity]]
)</f>
        <v>-15</v>
      </c>
      <c r="J5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</v>
      </c>
      <c r="K585" s="7">
        <f ca="1">IF(TableTransactions[[#This Row],[Stock balance backorders]]&lt;0,
0,
TableTransactions[[#This Row],[Stock balance backorders]]
)</f>
        <v>69</v>
      </c>
      <c r="L585" s="8" t="str">
        <f>VLOOKUP(TableTransactions[[#This Row],[Material]],TableStockBalance[],
MATCH(TableStockBalance[[#Headers],[Supplier name]],TableStockBalance[#Headers],0),
0)</f>
        <v>Cabular AB</v>
      </c>
    </row>
    <row r="586" spans="1:12" x14ac:dyDescent="0.25">
      <c r="A586">
        <v>49043381</v>
      </c>
      <c r="B586">
        <v>20</v>
      </c>
      <c r="C586" t="s">
        <v>343</v>
      </c>
      <c r="D586" t="s">
        <v>35</v>
      </c>
      <c r="E586" t="s">
        <v>36</v>
      </c>
      <c r="F586" t="s">
        <v>317</v>
      </c>
      <c r="G586" s="1">
        <v>43748</v>
      </c>
      <c r="H586">
        <v>20</v>
      </c>
      <c r="I586" s="7">
        <f>IF(TableTransactions[[#This Row],[Order type]]=trackOrderType,
TableTransactions[[#This Row],[Transaction quantity]]*-1,
TableTransactions[[#This Row],[Transaction quantity]]
)</f>
        <v>-20</v>
      </c>
      <c r="J5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</v>
      </c>
      <c r="K586" s="7">
        <f ca="1">IF(TableTransactions[[#This Row],[Stock balance backorders]]&lt;0,
0,
TableTransactions[[#This Row],[Stock balance backorders]]
)</f>
        <v>49</v>
      </c>
      <c r="L586" s="8" t="str">
        <f>VLOOKUP(TableTransactions[[#This Row],[Material]],TableStockBalance[],
MATCH(TableStockBalance[[#Headers],[Supplier name]],TableStockBalance[#Headers],0),
0)</f>
        <v>Cabular AB</v>
      </c>
    </row>
    <row r="587" spans="1:12" x14ac:dyDescent="0.25">
      <c r="A587">
        <v>49043453</v>
      </c>
      <c r="B587">
        <v>20</v>
      </c>
      <c r="C587" t="s">
        <v>343</v>
      </c>
      <c r="D587" t="s">
        <v>35</v>
      </c>
      <c r="E587" t="s">
        <v>36</v>
      </c>
      <c r="F587" t="s">
        <v>318</v>
      </c>
      <c r="G587" s="1">
        <v>43754</v>
      </c>
      <c r="H587">
        <v>20</v>
      </c>
      <c r="I587" s="7">
        <f>IF(TableTransactions[[#This Row],[Order type]]=trackOrderType,
TableTransactions[[#This Row],[Transaction quantity]]*-1,
TableTransactions[[#This Row],[Transaction quantity]]
)</f>
        <v>-20</v>
      </c>
      <c r="J5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587" s="7">
        <f ca="1">IF(TableTransactions[[#This Row],[Stock balance backorders]]&lt;0,
0,
TableTransactions[[#This Row],[Stock balance backorders]]
)</f>
        <v>29</v>
      </c>
      <c r="L587" s="8" t="str">
        <f>VLOOKUP(TableTransactions[[#This Row],[Material]],TableStockBalance[],
MATCH(TableStockBalance[[#Headers],[Supplier name]],TableStockBalance[#Headers],0),
0)</f>
        <v>Cabular AB</v>
      </c>
    </row>
    <row r="588" spans="1:12" x14ac:dyDescent="0.25">
      <c r="A588">
        <v>49043475</v>
      </c>
      <c r="B588">
        <v>20</v>
      </c>
      <c r="C588" t="s">
        <v>343</v>
      </c>
      <c r="D588" t="s">
        <v>35</v>
      </c>
      <c r="E588" t="s">
        <v>36</v>
      </c>
      <c r="F588" t="s">
        <v>313</v>
      </c>
      <c r="G588" s="1">
        <v>43756</v>
      </c>
      <c r="H588">
        <v>10</v>
      </c>
      <c r="I588" s="7">
        <f>IF(TableTransactions[[#This Row],[Order type]]=trackOrderType,
TableTransactions[[#This Row],[Transaction quantity]]*-1,
TableTransactions[[#This Row],[Transaction quantity]]
)</f>
        <v>-10</v>
      </c>
      <c r="J5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588" s="7">
        <f ca="1">IF(TableTransactions[[#This Row],[Stock balance backorders]]&lt;0,
0,
TableTransactions[[#This Row],[Stock balance backorders]]
)</f>
        <v>19</v>
      </c>
      <c r="L588" s="8" t="str">
        <f>VLOOKUP(TableTransactions[[#This Row],[Material]],TableStockBalance[],
MATCH(TableStockBalance[[#Headers],[Supplier name]],TableStockBalance[#Headers],0),
0)</f>
        <v>Cabular AB</v>
      </c>
    </row>
    <row r="589" spans="1:12" x14ac:dyDescent="0.25">
      <c r="A589">
        <v>49043485</v>
      </c>
      <c r="B589">
        <v>20</v>
      </c>
      <c r="C589" t="s">
        <v>343</v>
      </c>
      <c r="D589" t="s">
        <v>35</v>
      </c>
      <c r="E589" t="s">
        <v>36</v>
      </c>
      <c r="F589" t="s">
        <v>317</v>
      </c>
      <c r="G589" s="1">
        <v>43756</v>
      </c>
      <c r="H589">
        <v>17</v>
      </c>
      <c r="I589" s="7">
        <f>IF(TableTransactions[[#This Row],[Order type]]=trackOrderType,
TableTransactions[[#This Row],[Transaction quantity]]*-1,
TableTransactions[[#This Row],[Transaction quantity]]
)</f>
        <v>-17</v>
      </c>
      <c r="J5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589" s="7">
        <f ca="1">IF(TableTransactions[[#This Row],[Stock balance backorders]]&lt;0,
0,
TableTransactions[[#This Row],[Stock balance backorders]]
)</f>
        <v>2</v>
      </c>
      <c r="L589" s="8" t="str">
        <f>VLOOKUP(TableTransactions[[#This Row],[Material]],TableStockBalance[],
MATCH(TableStockBalance[[#Headers],[Supplier name]],TableStockBalance[#Headers],0),
0)</f>
        <v>Cabular AB</v>
      </c>
    </row>
    <row r="590" spans="1:12" x14ac:dyDescent="0.25">
      <c r="A590">
        <v>49043548</v>
      </c>
      <c r="B590">
        <v>30</v>
      </c>
      <c r="C590" t="s">
        <v>343</v>
      </c>
      <c r="D590" t="s">
        <v>35</v>
      </c>
      <c r="E590" t="s">
        <v>36</v>
      </c>
      <c r="F590" t="s">
        <v>313</v>
      </c>
      <c r="G590" s="1">
        <v>43763</v>
      </c>
      <c r="H590">
        <v>3</v>
      </c>
      <c r="I590" s="7">
        <f>IF(TableTransactions[[#This Row],[Order type]]=trackOrderType,
TableTransactions[[#This Row],[Transaction quantity]]*-1,
TableTransactions[[#This Row],[Transaction quantity]]
)</f>
        <v>-3</v>
      </c>
      <c r="J5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</v>
      </c>
      <c r="K590" s="7">
        <f ca="1">IF(TableTransactions[[#This Row],[Stock balance backorders]]&lt;0,
0,
TableTransactions[[#This Row],[Stock balance backorders]]
)</f>
        <v>0</v>
      </c>
      <c r="L590" s="8" t="str">
        <f>VLOOKUP(TableTransactions[[#This Row],[Material]],TableStockBalance[],
MATCH(TableStockBalance[[#Headers],[Supplier name]],TableStockBalance[#Headers],0),
0)</f>
        <v>Cabular AB</v>
      </c>
    </row>
    <row r="591" spans="1:12" x14ac:dyDescent="0.25">
      <c r="A591">
        <v>49043556</v>
      </c>
      <c r="B591">
        <v>10</v>
      </c>
      <c r="C591" t="s">
        <v>343</v>
      </c>
      <c r="D591" t="s">
        <v>35</v>
      </c>
      <c r="E591" t="s">
        <v>36</v>
      </c>
      <c r="F591" t="s">
        <v>316</v>
      </c>
      <c r="G591" s="1">
        <v>43763</v>
      </c>
      <c r="H591">
        <v>13</v>
      </c>
      <c r="I591" s="7">
        <f>IF(TableTransactions[[#This Row],[Order type]]=trackOrderType,
TableTransactions[[#This Row],[Transaction quantity]]*-1,
TableTransactions[[#This Row],[Transaction quantity]]
)</f>
        <v>-13</v>
      </c>
      <c r="J5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-14</v>
      </c>
      <c r="K591" s="7">
        <f ca="1">IF(TableTransactions[[#This Row],[Stock balance backorders]]&lt;0,
0,
TableTransactions[[#This Row],[Stock balance backorders]]
)</f>
        <v>0</v>
      </c>
      <c r="L591" s="8" t="str">
        <f>VLOOKUP(TableTransactions[[#This Row],[Material]],TableStockBalance[],
MATCH(TableStockBalance[[#Headers],[Supplier name]],TableStockBalance[#Headers],0),
0)</f>
        <v>Cabular AB</v>
      </c>
    </row>
    <row r="592" spans="1:12" x14ac:dyDescent="0.25">
      <c r="A592">
        <v>49043589</v>
      </c>
      <c r="B592">
        <v>10</v>
      </c>
      <c r="C592" t="s">
        <v>343</v>
      </c>
      <c r="D592" t="s">
        <v>35</v>
      </c>
      <c r="E592" t="s">
        <v>36</v>
      </c>
      <c r="F592" t="s">
        <v>317</v>
      </c>
      <c r="G592" s="1">
        <v>43767</v>
      </c>
      <c r="H592">
        <v>10</v>
      </c>
      <c r="I592" s="7">
        <f>IF(TableTransactions[[#This Row],[Order type]]=trackOrderType,
TableTransactions[[#This Row],[Transaction quantity]]*-1,
TableTransactions[[#This Row],[Transaction quantity]]
)</f>
        <v>-10</v>
      </c>
      <c r="J5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-24</v>
      </c>
      <c r="K592" s="7">
        <f ca="1">IF(TableTransactions[[#This Row],[Stock balance backorders]]&lt;0,
0,
TableTransactions[[#This Row],[Stock balance backorders]]
)</f>
        <v>0</v>
      </c>
      <c r="L592" s="8" t="str">
        <f>VLOOKUP(TableTransactions[[#This Row],[Material]],TableStockBalance[],
MATCH(TableStockBalance[[#Headers],[Supplier name]],TableStockBalance[#Headers],0),
0)</f>
        <v>Cabular AB</v>
      </c>
    </row>
    <row r="593" spans="1:12" x14ac:dyDescent="0.25">
      <c r="A593" s="4">
        <v>45057509</v>
      </c>
      <c r="B593" s="4">
        <v>10</v>
      </c>
      <c r="C593" s="4" t="s">
        <v>344</v>
      </c>
      <c r="D593" s="4" t="s">
        <v>35</v>
      </c>
      <c r="E593" s="4" t="s">
        <v>36</v>
      </c>
      <c r="F593" s="4" t="s">
        <v>5</v>
      </c>
      <c r="G593" s="5">
        <v>43769</v>
      </c>
      <c r="H593" s="4">
        <v>69</v>
      </c>
      <c r="I593" s="7">
        <f>IF(TableTransactions[[#This Row],[Order type]]=trackOrderType,
TableTransactions[[#This Row],[Transaction quantity]]*-1,
TableTransactions[[#This Row],[Transaction quantity]]
)</f>
        <v>69</v>
      </c>
      <c r="J5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</v>
      </c>
      <c r="K593" s="7">
        <f ca="1">IF(TableTransactions[[#This Row],[Stock balance backorders]]&lt;0,
0,
TableTransactions[[#This Row],[Stock balance backorders]]
)</f>
        <v>45</v>
      </c>
      <c r="L593" s="8" t="str">
        <f>VLOOKUP(TableTransactions[[#This Row],[Material]],TableStockBalance[],
MATCH(TableStockBalance[[#Headers],[Supplier name]],TableStockBalance[#Headers],0),
0)</f>
        <v>Cabular AB</v>
      </c>
    </row>
    <row r="594" spans="1:12" x14ac:dyDescent="0.25">
      <c r="A594">
        <v>49043670</v>
      </c>
      <c r="B594">
        <v>10</v>
      </c>
      <c r="C594" t="s">
        <v>343</v>
      </c>
      <c r="D594" t="s">
        <v>35</v>
      </c>
      <c r="E594" t="s">
        <v>36</v>
      </c>
      <c r="F594" t="s">
        <v>323</v>
      </c>
      <c r="G594" s="1">
        <v>43774</v>
      </c>
      <c r="H594">
        <v>13</v>
      </c>
      <c r="I594" s="7">
        <f>IF(TableTransactions[[#This Row],[Order type]]=trackOrderType,
TableTransactions[[#This Row],[Transaction quantity]]*-1,
TableTransactions[[#This Row],[Transaction quantity]]
)</f>
        <v>-13</v>
      </c>
      <c r="J5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</v>
      </c>
      <c r="K594" s="7">
        <f ca="1">IF(TableTransactions[[#This Row],[Stock balance backorders]]&lt;0,
0,
TableTransactions[[#This Row],[Stock balance backorders]]
)</f>
        <v>32</v>
      </c>
      <c r="L594" s="8" t="str">
        <f>VLOOKUP(TableTransactions[[#This Row],[Material]],TableStockBalance[],
MATCH(TableStockBalance[[#Headers],[Supplier name]],TableStockBalance[#Headers],0),
0)</f>
        <v>Cabular AB</v>
      </c>
    </row>
    <row r="595" spans="1:12" x14ac:dyDescent="0.25">
      <c r="A595">
        <v>49043707</v>
      </c>
      <c r="B595">
        <v>10</v>
      </c>
      <c r="C595" t="s">
        <v>343</v>
      </c>
      <c r="D595" t="s">
        <v>35</v>
      </c>
      <c r="E595" t="s">
        <v>36</v>
      </c>
      <c r="F595" t="s">
        <v>321</v>
      </c>
      <c r="G595" s="1">
        <v>43777</v>
      </c>
      <c r="H595">
        <v>19</v>
      </c>
      <c r="I595" s="7">
        <f>IF(TableTransactions[[#This Row],[Order type]]=trackOrderType,
TableTransactions[[#This Row],[Transaction quantity]]*-1,
TableTransactions[[#This Row],[Transaction quantity]]
)</f>
        <v>-19</v>
      </c>
      <c r="J5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595" s="7">
        <f ca="1">IF(TableTransactions[[#This Row],[Stock balance backorders]]&lt;0,
0,
TableTransactions[[#This Row],[Stock balance backorders]]
)</f>
        <v>13</v>
      </c>
      <c r="L595" s="8" t="str">
        <f>VLOOKUP(TableTransactions[[#This Row],[Material]],TableStockBalance[],
MATCH(TableStockBalance[[#Headers],[Supplier name]],TableStockBalance[#Headers],0),
0)</f>
        <v>Cabular AB</v>
      </c>
    </row>
    <row r="596" spans="1:12" x14ac:dyDescent="0.25">
      <c r="A596">
        <v>49043745</v>
      </c>
      <c r="B596">
        <v>10</v>
      </c>
      <c r="C596" t="s">
        <v>343</v>
      </c>
      <c r="D596" t="s">
        <v>35</v>
      </c>
      <c r="E596" t="s">
        <v>36</v>
      </c>
      <c r="F596" t="s">
        <v>317</v>
      </c>
      <c r="G596" s="1">
        <v>43781</v>
      </c>
      <c r="H596">
        <v>18</v>
      </c>
      <c r="I596" s="7">
        <f>IF(TableTransactions[[#This Row],[Order type]]=trackOrderType,
TableTransactions[[#This Row],[Transaction quantity]]*-1,
TableTransactions[[#This Row],[Transaction quantity]]
)</f>
        <v>-18</v>
      </c>
      <c r="J5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</v>
      </c>
      <c r="K596" s="7">
        <f ca="1">IF(TableTransactions[[#This Row],[Stock balance backorders]]&lt;0,
0,
TableTransactions[[#This Row],[Stock balance backorders]]
)</f>
        <v>0</v>
      </c>
      <c r="L596" s="8" t="str">
        <f>VLOOKUP(TableTransactions[[#This Row],[Material]],TableStockBalance[],
MATCH(TableStockBalance[[#Headers],[Supplier name]],TableStockBalance[#Headers],0),
0)</f>
        <v>Cabular AB</v>
      </c>
    </row>
    <row r="597" spans="1:12" x14ac:dyDescent="0.25">
      <c r="A597">
        <v>49043757</v>
      </c>
      <c r="B597">
        <v>10</v>
      </c>
      <c r="C597" t="s">
        <v>343</v>
      </c>
      <c r="D597" t="s">
        <v>35</v>
      </c>
      <c r="E597" t="s">
        <v>36</v>
      </c>
      <c r="F597" t="s">
        <v>321</v>
      </c>
      <c r="G597" s="1">
        <v>43782</v>
      </c>
      <c r="H597">
        <v>11</v>
      </c>
      <c r="I597" s="7">
        <f>IF(TableTransactions[[#This Row],[Order type]]=trackOrderType,
TableTransactions[[#This Row],[Transaction quantity]]*-1,
TableTransactions[[#This Row],[Transaction quantity]]
)</f>
        <v>-11</v>
      </c>
      <c r="J5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-16</v>
      </c>
      <c r="K597" s="7">
        <f ca="1">IF(TableTransactions[[#This Row],[Stock balance backorders]]&lt;0,
0,
TableTransactions[[#This Row],[Stock balance backorders]]
)</f>
        <v>0</v>
      </c>
      <c r="L597" s="8" t="str">
        <f>VLOOKUP(TableTransactions[[#This Row],[Material]],TableStockBalance[],
MATCH(TableStockBalance[[#Headers],[Supplier name]],TableStockBalance[#Headers],0),
0)</f>
        <v>Cabular AB</v>
      </c>
    </row>
    <row r="598" spans="1:12" x14ac:dyDescent="0.25">
      <c r="A598">
        <v>49043765</v>
      </c>
      <c r="B598">
        <v>10</v>
      </c>
      <c r="C598" t="s">
        <v>343</v>
      </c>
      <c r="D598" t="s">
        <v>35</v>
      </c>
      <c r="E598" t="s">
        <v>36</v>
      </c>
      <c r="F598" t="s">
        <v>318</v>
      </c>
      <c r="G598" s="1">
        <v>43782</v>
      </c>
      <c r="H598">
        <v>3</v>
      </c>
      <c r="I598" s="7">
        <f>IF(TableTransactions[[#This Row],[Order type]]=trackOrderType,
TableTransactions[[#This Row],[Transaction quantity]]*-1,
TableTransactions[[#This Row],[Transaction quantity]]
)</f>
        <v>-3</v>
      </c>
      <c r="J5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-19</v>
      </c>
      <c r="K598" s="7">
        <f ca="1">IF(TableTransactions[[#This Row],[Stock balance backorders]]&lt;0,
0,
TableTransactions[[#This Row],[Stock balance backorders]]
)</f>
        <v>0</v>
      </c>
      <c r="L598" s="8" t="str">
        <f>VLOOKUP(TableTransactions[[#This Row],[Material]],TableStockBalance[],
MATCH(TableStockBalance[[#Headers],[Supplier name]],TableStockBalance[#Headers],0),
0)</f>
        <v>Cabular AB</v>
      </c>
    </row>
    <row r="599" spans="1:12" x14ac:dyDescent="0.25">
      <c r="A599">
        <v>49043783</v>
      </c>
      <c r="B599">
        <v>20</v>
      </c>
      <c r="C599" t="s">
        <v>343</v>
      </c>
      <c r="D599" t="s">
        <v>35</v>
      </c>
      <c r="E599" t="s">
        <v>36</v>
      </c>
      <c r="F599" t="s">
        <v>313</v>
      </c>
      <c r="G599" s="1">
        <v>43784</v>
      </c>
      <c r="H599">
        <v>11</v>
      </c>
      <c r="I599" s="7">
        <f>IF(TableTransactions[[#This Row],[Order type]]=trackOrderType,
TableTransactions[[#This Row],[Transaction quantity]]*-1,
TableTransactions[[#This Row],[Transaction quantity]]
)</f>
        <v>-11</v>
      </c>
      <c r="J5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-30</v>
      </c>
      <c r="K599" s="7">
        <f ca="1">IF(TableTransactions[[#This Row],[Stock balance backorders]]&lt;0,
0,
TableTransactions[[#This Row],[Stock balance backorders]]
)</f>
        <v>0</v>
      </c>
      <c r="L599" s="8" t="str">
        <f>VLOOKUP(TableTransactions[[#This Row],[Material]],TableStockBalance[],
MATCH(TableStockBalance[[#Headers],[Supplier name]],TableStockBalance[#Headers],0),
0)</f>
        <v>Cabular AB</v>
      </c>
    </row>
    <row r="600" spans="1:12" x14ac:dyDescent="0.25">
      <c r="A600">
        <v>49043790</v>
      </c>
      <c r="B600">
        <v>30</v>
      </c>
      <c r="C600" t="s">
        <v>343</v>
      </c>
      <c r="D600" t="s">
        <v>35</v>
      </c>
      <c r="E600" t="s">
        <v>36</v>
      </c>
      <c r="F600" t="s">
        <v>316</v>
      </c>
      <c r="G600" s="1">
        <v>43784</v>
      </c>
      <c r="H600">
        <v>1</v>
      </c>
      <c r="I600" s="7">
        <f>IF(TableTransactions[[#This Row],[Order type]]=trackOrderType,
TableTransactions[[#This Row],[Transaction quantity]]*-1,
TableTransactions[[#This Row],[Transaction quantity]]
)</f>
        <v>-1</v>
      </c>
      <c r="J6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-31</v>
      </c>
      <c r="K600" s="7">
        <f ca="1">IF(TableTransactions[[#This Row],[Stock balance backorders]]&lt;0,
0,
TableTransactions[[#This Row],[Stock balance backorders]]
)</f>
        <v>0</v>
      </c>
      <c r="L600" s="8" t="str">
        <f>VLOOKUP(TableTransactions[[#This Row],[Material]],TableStockBalance[],
MATCH(TableStockBalance[[#Headers],[Supplier name]],TableStockBalance[#Headers],0),
0)</f>
        <v>Cabular AB</v>
      </c>
    </row>
    <row r="601" spans="1:12" x14ac:dyDescent="0.25">
      <c r="A601" s="4">
        <v>45057576</v>
      </c>
      <c r="B601" s="4">
        <v>20</v>
      </c>
      <c r="C601" s="4" t="s">
        <v>344</v>
      </c>
      <c r="D601" s="4" t="s">
        <v>35</v>
      </c>
      <c r="E601" s="4" t="s">
        <v>36</v>
      </c>
      <c r="F601" s="4" t="s">
        <v>5</v>
      </c>
      <c r="G601" s="5">
        <v>43791</v>
      </c>
      <c r="H601" s="4">
        <v>190</v>
      </c>
      <c r="I601" s="7">
        <f>IF(TableTransactions[[#This Row],[Order type]]=trackOrderType,
TableTransactions[[#This Row],[Transaction quantity]]*-1,
TableTransactions[[#This Row],[Transaction quantity]]
)</f>
        <v>190</v>
      </c>
      <c r="J6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159</v>
      </c>
      <c r="K601" s="7">
        <f ca="1">IF(TableTransactions[[#This Row],[Stock balance backorders]]&lt;0,
0,
TableTransactions[[#This Row],[Stock balance backorders]]
)</f>
        <v>159</v>
      </c>
      <c r="L601" s="8" t="str">
        <f>VLOOKUP(TableTransactions[[#This Row],[Material]],TableStockBalance[],
MATCH(TableStockBalance[[#Headers],[Supplier name]],TableStockBalance[#Headers],0),
0)</f>
        <v>Cabular AB</v>
      </c>
    </row>
    <row r="602" spans="1:12" x14ac:dyDescent="0.25">
      <c r="A602">
        <v>49044106</v>
      </c>
      <c r="B602">
        <v>10</v>
      </c>
      <c r="C602" t="s">
        <v>343</v>
      </c>
      <c r="D602" t="s">
        <v>35</v>
      </c>
      <c r="E602" t="s">
        <v>36</v>
      </c>
      <c r="F602" t="s">
        <v>316</v>
      </c>
      <c r="G602" s="1">
        <v>43812</v>
      </c>
      <c r="H602">
        <v>8</v>
      </c>
      <c r="I602" s="7">
        <f>IF(TableTransactions[[#This Row],[Order type]]=trackOrderType,
TableTransactions[[#This Row],[Transaction quantity]]*-1,
TableTransactions[[#This Row],[Transaction quantity]]
)</f>
        <v>-8</v>
      </c>
      <c r="J6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151</v>
      </c>
      <c r="K602" s="7">
        <f ca="1">IF(TableTransactions[[#This Row],[Stock balance backorders]]&lt;0,
0,
TableTransactions[[#This Row],[Stock balance backorders]]
)</f>
        <v>151</v>
      </c>
      <c r="L602" s="8" t="str">
        <f>VLOOKUP(TableTransactions[[#This Row],[Material]],TableStockBalance[],
MATCH(TableStockBalance[[#Headers],[Supplier name]],TableStockBalance[#Headers],0),
0)</f>
        <v>Cabular AB</v>
      </c>
    </row>
    <row r="603" spans="1:12" x14ac:dyDescent="0.25">
      <c r="A603">
        <v>49044230</v>
      </c>
      <c r="B603">
        <v>10</v>
      </c>
      <c r="C603" t="s">
        <v>343</v>
      </c>
      <c r="D603" t="s">
        <v>35</v>
      </c>
      <c r="E603" t="s">
        <v>36</v>
      </c>
      <c r="F603" t="s">
        <v>316</v>
      </c>
      <c r="G603" s="1">
        <v>43829</v>
      </c>
      <c r="H603">
        <v>8</v>
      </c>
      <c r="I603" s="7">
        <f>IF(TableTransactions[[#This Row],[Order type]]=trackOrderType,
TableTransactions[[#This Row],[Transaction quantity]]*-1,
TableTransactions[[#This Row],[Transaction quantity]]
)</f>
        <v>-8</v>
      </c>
      <c r="J6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143</v>
      </c>
      <c r="K603" s="7">
        <f ca="1">IF(TableTransactions[[#This Row],[Stock balance backorders]]&lt;0,
0,
TableTransactions[[#This Row],[Stock balance backorders]]
)</f>
        <v>143</v>
      </c>
      <c r="L603" s="8" t="str">
        <f>VLOOKUP(TableTransactions[[#This Row],[Material]],TableStockBalance[],
MATCH(TableStockBalance[[#Headers],[Supplier name]],TableStockBalance[#Headers],0),
0)</f>
        <v>Cabular AB</v>
      </c>
    </row>
    <row r="604" spans="1:12" x14ac:dyDescent="0.25">
      <c r="A604">
        <v>49040448</v>
      </c>
      <c r="B604">
        <v>10</v>
      </c>
      <c r="C604" t="s">
        <v>343</v>
      </c>
      <c r="D604" t="s">
        <v>60</v>
      </c>
      <c r="E604" t="s">
        <v>61</v>
      </c>
      <c r="F604" t="s">
        <v>329</v>
      </c>
      <c r="G604" s="1">
        <v>43479</v>
      </c>
      <c r="H604">
        <v>8</v>
      </c>
      <c r="I604" s="7">
        <f>IF(TableTransactions[[#This Row],[Order type]]=trackOrderType,
TableTransactions[[#This Row],[Transaction quantity]]*-1,
TableTransactions[[#This Row],[Transaction quantity]]
)</f>
        <v>-8</v>
      </c>
      <c r="J6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</v>
      </c>
      <c r="K604" s="7">
        <f ca="1">IF(TableTransactions[[#This Row],[Stock balance backorders]]&lt;0,
0,
TableTransactions[[#This Row],[Stock balance backorders]]
)</f>
        <v>78</v>
      </c>
      <c r="L604" s="8" t="str">
        <f>VLOOKUP(TableTransactions[[#This Row],[Material]],TableStockBalance[],
MATCH(TableStockBalance[[#Headers],[Supplier name]],TableStockBalance[#Headers],0),
0)</f>
        <v>Cabular AB</v>
      </c>
    </row>
    <row r="605" spans="1:12" x14ac:dyDescent="0.25">
      <c r="A605">
        <v>49040525</v>
      </c>
      <c r="B605">
        <v>10</v>
      </c>
      <c r="C605" t="s">
        <v>343</v>
      </c>
      <c r="D605" t="s">
        <v>60</v>
      </c>
      <c r="E605" t="s">
        <v>61</v>
      </c>
      <c r="F605" t="s">
        <v>332</v>
      </c>
      <c r="G605" s="1">
        <v>43483</v>
      </c>
      <c r="H605">
        <v>16</v>
      </c>
      <c r="I605" s="7">
        <f>IF(TableTransactions[[#This Row],[Order type]]=trackOrderType,
TableTransactions[[#This Row],[Transaction quantity]]*-1,
TableTransactions[[#This Row],[Transaction quantity]]
)</f>
        <v>-16</v>
      </c>
      <c r="J6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</v>
      </c>
      <c r="K605" s="7">
        <f ca="1">IF(TableTransactions[[#This Row],[Stock balance backorders]]&lt;0,
0,
TableTransactions[[#This Row],[Stock balance backorders]]
)</f>
        <v>62</v>
      </c>
      <c r="L605" s="8" t="str">
        <f>VLOOKUP(TableTransactions[[#This Row],[Material]],TableStockBalance[],
MATCH(TableStockBalance[[#Headers],[Supplier name]],TableStockBalance[#Headers],0),
0)</f>
        <v>Cabular AB</v>
      </c>
    </row>
    <row r="606" spans="1:12" x14ac:dyDescent="0.25">
      <c r="A606">
        <v>49040781</v>
      </c>
      <c r="B606">
        <v>10</v>
      </c>
      <c r="C606" t="s">
        <v>343</v>
      </c>
      <c r="D606" t="s">
        <v>60</v>
      </c>
      <c r="E606" t="s">
        <v>61</v>
      </c>
      <c r="F606" t="s">
        <v>316</v>
      </c>
      <c r="G606" s="1">
        <v>43508</v>
      </c>
      <c r="H606">
        <v>19</v>
      </c>
      <c r="I606" s="7">
        <f>IF(TableTransactions[[#This Row],[Order type]]=trackOrderType,
TableTransactions[[#This Row],[Transaction quantity]]*-1,
TableTransactions[[#This Row],[Transaction quantity]]
)</f>
        <v>-19</v>
      </c>
      <c r="J6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</v>
      </c>
      <c r="K606" s="7">
        <f ca="1">IF(TableTransactions[[#This Row],[Stock balance backorders]]&lt;0,
0,
TableTransactions[[#This Row],[Stock balance backorders]]
)</f>
        <v>43</v>
      </c>
      <c r="L606" s="8" t="str">
        <f>VLOOKUP(TableTransactions[[#This Row],[Material]],TableStockBalance[],
MATCH(TableStockBalance[[#Headers],[Supplier name]],TableStockBalance[#Headers],0),
0)</f>
        <v>Cabular AB</v>
      </c>
    </row>
    <row r="607" spans="1:12" x14ac:dyDescent="0.25">
      <c r="A607">
        <v>49040786</v>
      </c>
      <c r="B607">
        <v>10</v>
      </c>
      <c r="C607" t="s">
        <v>343</v>
      </c>
      <c r="D607" t="s">
        <v>60</v>
      </c>
      <c r="E607" t="s">
        <v>61</v>
      </c>
      <c r="F607" t="s">
        <v>318</v>
      </c>
      <c r="G607" s="1">
        <v>43508</v>
      </c>
      <c r="H607">
        <v>15</v>
      </c>
      <c r="I607" s="7">
        <f>IF(TableTransactions[[#This Row],[Order type]]=trackOrderType,
TableTransactions[[#This Row],[Transaction quantity]]*-1,
TableTransactions[[#This Row],[Transaction quantity]]
)</f>
        <v>-15</v>
      </c>
      <c r="J6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607" s="7">
        <f ca="1">IF(TableTransactions[[#This Row],[Stock balance backorders]]&lt;0,
0,
TableTransactions[[#This Row],[Stock balance backorders]]
)</f>
        <v>28</v>
      </c>
      <c r="L607" s="8" t="str">
        <f>VLOOKUP(TableTransactions[[#This Row],[Material]],TableStockBalance[],
MATCH(TableStockBalance[[#Headers],[Supplier name]],TableStockBalance[#Headers],0),
0)</f>
        <v>Cabular AB</v>
      </c>
    </row>
    <row r="608" spans="1:12" x14ac:dyDescent="0.25">
      <c r="A608">
        <v>49040902</v>
      </c>
      <c r="B608">
        <v>20</v>
      </c>
      <c r="C608" t="s">
        <v>343</v>
      </c>
      <c r="D608" t="s">
        <v>60</v>
      </c>
      <c r="E608" t="s">
        <v>61</v>
      </c>
      <c r="F608" t="s">
        <v>316</v>
      </c>
      <c r="G608" s="1">
        <v>43518</v>
      </c>
      <c r="H608">
        <v>20</v>
      </c>
      <c r="I608" s="7">
        <f>IF(TableTransactions[[#This Row],[Order type]]=trackOrderType,
TableTransactions[[#This Row],[Transaction quantity]]*-1,
TableTransactions[[#This Row],[Transaction quantity]]
)</f>
        <v>-20</v>
      </c>
      <c r="J6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608" s="7">
        <f ca="1">IF(TableTransactions[[#This Row],[Stock balance backorders]]&lt;0,
0,
TableTransactions[[#This Row],[Stock balance backorders]]
)</f>
        <v>8</v>
      </c>
      <c r="L608" s="8" t="str">
        <f>VLOOKUP(TableTransactions[[#This Row],[Material]],TableStockBalance[],
MATCH(TableStockBalance[[#Headers],[Supplier name]],TableStockBalance[#Headers],0),
0)</f>
        <v>Cabular AB</v>
      </c>
    </row>
    <row r="609" spans="1:12" x14ac:dyDescent="0.25">
      <c r="A609" s="4">
        <v>45056911</v>
      </c>
      <c r="B609" s="4">
        <v>10</v>
      </c>
      <c r="C609" s="4" t="s">
        <v>344</v>
      </c>
      <c r="D609" s="4" t="s">
        <v>60</v>
      </c>
      <c r="E609" s="4" t="s">
        <v>61</v>
      </c>
      <c r="F609" s="4" t="s">
        <v>5</v>
      </c>
      <c r="G609" s="5">
        <v>43523</v>
      </c>
      <c r="H609" s="4">
        <v>160</v>
      </c>
      <c r="I609" s="7">
        <f>IF(TableTransactions[[#This Row],[Order type]]=trackOrderType,
TableTransactions[[#This Row],[Transaction quantity]]*-1,
TableTransactions[[#This Row],[Transaction quantity]]
)</f>
        <v>160</v>
      </c>
      <c r="J6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168</v>
      </c>
      <c r="K609" s="7">
        <f ca="1">IF(TableTransactions[[#This Row],[Stock balance backorders]]&lt;0,
0,
TableTransactions[[#This Row],[Stock balance backorders]]
)</f>
        <v>168</v>
      </c>
      <c r="L609" s="8" t="str">
        <f>VLOOKUP(TableTransactions[[#This Row],[Material]],TableStockBalance[],
MATCH(TableStockBalance[[#Headers],[Supplier name]],TableStockBalance[#Headers],0),
0)</f>
        <v>Cabular AB</v>
      </c>
    </row>
    <row r="610" spans="1:12" x14ac:dyDescent="0.25">
      <c r="A610">
        <v>49040986</v>
      </c>
      <c r="B610">
        <v>20</v>
      </c>
      <c r="C610" t="s">
        <v>343</v>
      </c>
      <c r="D610" t="s">
        <v>60</v>
      </c>
      <c r="E610" t="s">
        <v>61</v>
      </c>
      <c r="F610" t="s">
        <v>318</v>
      </c>
      <c r="G610" s="1">
        <v>43525</v>
      </c>
      <c r="H610">
        <v>8</v>
      </c>
      <c r="I610" s="7">
        <f>IF(TableTransactions[[#This Row],[Order type]]=trackOrderType,
TableTransactions[[#This Row],[Transaction quantity]]*-1,
TableTransactions[[#This Row],[Transaction quantity]]
)</f>
        <v>-8</v>
      </c>
      <c r="J6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160</v>
      </c>
      <c r="K610" s="7">
        <f ca="1">IF(TableTransactions[[#This Row],[Stock balance backorders]]&lt;0,
0,
TableTransactions[[#This Row],[Stock balance backorders]]
)</f>
        <v>160</v>
      </c>
      <c r="L610" s="8" t="str">
        <f>VLOOKUP(TableTransactions[[#This Row],[Material]],TableStockBalance[],
MATCH(TableStockBalance[[#Headers],[Supplier name]],TableStockBalance[#Headers],0),
0)</f>
        <v>Cabular AB</v>
      </c>
    </row>
    <row r="611" spans="1:12" x14ac:dyDescent="0.25">
      <c r="A611">
        <v>49041070</v>
      </c>
      <c r="B611">
        <v>30</v>
      </c>
      <c r="C611" t="s">
        <v>343</v>
      </c>
      <c r="D611" t="s">
        <v>60</v>
      </c>
      <c r="E611" t="s">
        <v>61</v>
      </c>
      <c r="F611" t="s">
        <v>319</v>
      </c>
      <c r="G611" s="1">
        <v>43532</v>
      </c>
      <c r="H611">
        <v>5</v>
      </c>
      <c r="I611" s="7">
        <f>IF(TableTransactions[[#This Row],[Order type]]=trackOrderType,
TableTransactions[[#This Row],[Transaction quantity]]*-1,
TableTransactions[[#This Row],[Transaction quantity]]
)</f>
        <v>-5</v>
      </c>
      <c r="J6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155</v>
      </c>
      <c r="K611" s="7">
        <f ca="1">IF(TableTransactions[[#This Row],[Stock balance backorders]]&lt;0,
0,
TableTransactions[[#This Row],[Stock balance backorders]]
)</f>
        <v>155</v>
      </c>
      <c r="L611" s="8" t="str">
        <f>VLOOKUP(TableTransactions[[#This Row],[Material]],TableStockBalance[],
MATCH(TableStockBalance[[#Headers],[Supplier name]],TableStockBalance[#Headers],0),
0)</f>
        <v>Cabular AB</v>
      </c>
    </row>
    <row r="612" spans="1:12" x14ac:dyDescent="0.25">
      <c r="A612">
        <v>49041179</v>
      </c>
      <c r="B612">
        <v>10</v>
      </c>
      <c r="C612" t="s">
        <v>343</v>
      </c>
      <c r="D612" t="s">
        <v>60</v>
      </c>
      <c r="E612" t="s">
        <v>61</v>
      </c>
      <c r="F612" t="s">
        <v>316</v>
      </c>
      <c r="G612" s="1">
        <v>43543</v>
      </c>
      <c r="H612">
        <v>10</v>
      </c>
      <c r="I612" s="7">
        <f>IF(TableTransactions[[#This Row],[Order type]]=trackOrderType,
TableTransactions[[#This Row],[Transaction quantity]]*-1,
TableTransactions[[#This Row],[Transaction quantity]]
)</f>
        <v>-10</v>
      </c>
      <c r="J6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145</v>
      </c>
      <c r="K612" s="7">
        <f ca="1">IF(TableTransactions[[#This Row],[Stock balance backorders]]&lt;0,
0,
TableTransactions[[#This Row],[Stock balance backorders]]
)</f>
        <v>145</v>
      </c>
      <c r="L612" s="8" t="str">
        <f>VLOOKUP(TableTransactions[[#This Row],[Material]],TableStockBalance[],
MATCH(TableStockBalance[[#Headers],[Supplier name]],TableStockBalance[#Headers],0),
0)</f>
        <v>Cabular AB</v>
      </c>
    </row>
    <row r="613" spans="1:12" x14ac:dyDescent="0.25">
      <c r="A613">
        <v>49041223</v>
      </c>
      <c r="B613">
        <v>10</v>
      </c>
      <c r="C613" t="s">
        <v>343</v>
      </c>
      <c r="D613" t="s">
        <v>60</v>
      </c>
      <c r="E613" t="s">
        <v>61</v>
      </c>
      <c r="F613" t="s">
        <v>320</v>
      </c>
      <c r="G613" s="1">
        <v>43546</v>
      </c>
      <c r="H613">
        <v>4</v>
      </c>
      <c r="I613" s="7">
        <f>IF(TableTransactions[[#This Row],[Order type]]=trackOrderType,
TableTransactions[[#This Row],[Transaction quantity]]*-1,
TableTransactions[[#This Row],[Transaction quantity]]
)</f>
        <v>-4</v>
      </c>
      <c r="J6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141</v>
      </c>
      <c r="K613" s="7">
        <f ca="1">IF(TableTransactions[[#This Row],[Stock balance backorders]]&lt;0,
0,
TableTransactions[[#This Row],[Stock balance backorders]]
)</f>
        <v>141</v>
      </c>
      <c r="L613" s="8" t="str">
        <f>VLOOKUP(TableTransactions[[#This Row],[Material]],TableStockBalance[],
MATCH(TableStockBalance[[#Headers],[Supplier name]],TableStockBalance[#Headers],0),
0)</f>
        <v>Cabular AB</v>
      </c>
    </row>
    <row r="614" spans="1:12" x14ac:dyDescent="0.25">
      <c r="A614">
        <v>49041232</v>
      </c>
      <c r="B614">
        <v>10</v>
      </c>
      <c r="C614" t="s">
        <v>343</v>
      </c>
      <c r="D614" t="s">
        <v>60</v>
      </c>
      <c r="E614" t="s">
        <v>61</v>
      </c>
      <c r="F614" t="s">
        <v>335</v>
      </c>
      <c r="G614" s="1">
        <v>43546</v>
      </c>
      <c r="H614">
        <v>13</v>
      </c>
      <c r="I614" s="7">
        <f>IF(TableTransactions[[#This Row],[Order type]]=trackOrderType,
TableTransactions[[#This Row],[Transaction quantity]]*-1,
TableTransactions[[#This Row],[Transaction quantity]]
)</f>
        <v>-13</v>
      </c>
      <c r="J6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128</v>
      </c>
      <c r="K614" s="7">
        <f ca="1">IF(TableTransactions[[#This Row],[Stock balance backorders]]&lt;0,
0,
TableTransactions[[#This Row],[Stock balance backorders]]
)</f>
        <v>128</v>
      </c>
      <c r="L614" s="8" t="str">
        <f>VLOOKUP(TableTransactions[[#This Row],[Material]],TableStockBalance[],
MATCH(TableStockBalance[[#Headers],[Supplier name]],TableStockBalance[#Headers],0),
0)</f>
        <v>Cabular AB</v>
      </c>
    </row>
    <row r="615" spans="1:12" x14ac:dyDescent="0.25">
      <c r="A615">
        <v>49041317</v>
      </c>
      <c r="B615">
        <v>10</v>
      </c>
      <c r="C615" t="s">
        <v>343</v>
      </c>
      <c r="D615" t="s">
        <v>60</v>
      </c>
      <c r="E615" t="s">
        <v>61</v>
      </c>
      <c r="F615" t="s">
        <v>319</v>
      </c>
      <c r="G615" s="1">
        <v>43553</v>
      </c>
      <c r="H615">
        <v>12</v>
      </c>
      <c r="I615" s="7">
        <f>IF(TableTransactions[[#This Row],[Order type]]=trackOrderType,
TableTransactions[[#This Row],[Transaction quantity]]*-1,
TableTransactions[[#This Row],[Transaction quantity]]
)</f>
        <v>-12</v>
      </c>
      <c r="J6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116</v>
      </c>
      <c r="K615" s="7">
        <f ca="1">IF(TableTransactions[[#This Row],[Stock balance backorders]]&lt;0,
0,
TableTransactions[[#This Row],[Stock balance backorders]]
)</f>
        <v>116</v>
      </c>
      <c r="L615" s="8" t="str">
        <f>VLOOKUP(TableTransactions[[#This Row],[Material]],TableStockBalance[],
MATCH(TableStockBalance[[#Headers],[Supplier name]],TableStockBalance[#Headers],0),
0)</f>
        <v>Cabular AB</v>
      </c>
    </row>
    <row r="616" spans="1:12" x14ac:dyDescent="0.25">
      <c r="A616">
        <v>49041336</v>
      </c>
      <c r="B616">
        <v>10</v>
      </c>
      <c r="C616" t="s">
        <v>343</v>
      </c>
      <c r="D616" t="s">
        <v>60</v>
      </c>
      <c r="E616" t="s">
        <v>61</v>
      </c>
      <c r="F616" t="s">
        <v>318</v>
      </c>
      <c r="G616" s="1">
        <v>43556</v>
      </c>
      <c r="H616">
        <v>2</v>
      </c>
      <c r="I616" s="7">
        <f>IF(TableTransactions[[#This Row],[Order type]]=trackOrderType,
TableTransactions[[#This Row],[Transaction quantity]]*-1,
TableTransactions[[#This Row],[Transaction quantity]]
)</f>
        <v>-2</v>
      </c>
      <c r="J6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114</v>
      </c>
      <c r="K616" s="7">
        <f ca="1">IF(TableTransactions[[#This Row],[Stock balance backorders]]&lt;0,
0,
TableTransactions[[#This Row],[Stock balance backorders]]
)</f>
        <v>114</v>
      </c>
      <c r="L616" s="8" t="str">
        <f>VLOOKUP(TableTransactions[[#This Row],[Material]],TableStockBalance[],
MATCH(TableStockBalance[[#Headers],[Supplier name]],TableStockBalance[#Headers],0),
0)</f>
        <v>Cabular AB</v>
      </c>
    </row>
    <row r="617" spans="1:12" x14ac:dyDescent="0.25">
      <c r="A617">
        <v>49041415</v>
      </c>
      <c r="B617">
        <v>20</v>
      </c>
      <c r="C617" t="s">
        <v>343</v>
      </c>
      <c r="D617" t="s">
        <v>60</v>
      </c>
      <c r="E617" t="s">
        <v>61</v>
      </c>
      <c r="F617" t="s">
        <v>318</v>
      </c>
      <c r="G617" s="1">
        <v>43563</v>
      </c>
      <c r="H617">
        <v>18</v>
      </c>
      <c r="I617" s="7">
        <f>IF(TableTransactions[[#This Row],[Order type]]=trackOrderType,
TableTransactions[[#This Row],[Transaction quantity]]*-1,
TableTransactions[[#This Row],[Transaction quantity]]
)</f>
        <v>-18</v>
      </c>
      <c r="J6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</v>
      </c>
      <c r="K617" s="7">
        <f ca="1">IF(TableTransactions[[#This Row],[Stock balance backorders]]&lt;0,
0,
TableTransactions[[#This Row],[Stock balance backorders]]
)</f>
        <v>96</v>
      </c>
      <c r="L617" s="8" t="str">
        <f>VLOOKUP(TableTransactions[[#This Row],[Material]],TableStockBalance[],
MATCH(TableStockBalance[[#Headers],[Supplier name]],TableStockBalance[#Headers],0),
0)</f>
        <v>Cabular AB</v>
      </c>
    </row>
    <row r="618" spans="1:12" x14ac:dyDescent="0.25">
      <c r="A618">
        <v>49041477</v>
      </c>
      <c r="B618">
        <v>40</v>
      </c>
      <c r="C618" t="s">
        <v>343</v>
      </c>
      <c r="D618" t="s">
        <v>60</v>
      </c>
      <c r="E618" t="s">
        <v>61</v>
      </c>
      <c r="F618" t="s">
        <v>317</v>
      </c>
      <c r="G618" s="1">
        <v>43567</v>
      </c>
      <c r="H618">
        <v>10</v>
      </c>
      <c r="I618" s="7">
        <f>IF(TableTransactions[[#This Row],[Order type]]=trackOrderType,
TableTransactions[[#This Row],[Transaction quantity]]*-1,
TableTransactions[[#This Row],[Transaction quantity]]
)</f>
        <v>-10</v>
      </c>
      <c r="J6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</v>
      </c>
      <c r="K618" s="7">
        <f ca="1">IF(TableTransactions[[#This Row],[Stock balance backorders]]&lt;0,
0,
TableTransactions[[#This Row],[Stock balance backorders]]
)</f>
        <v>86</v>
      </c>
      <c r="L618" s="8" t="str">
        <f>VLOOKUP(TableTransactions[[#This Row],[Material]],TableStockBalance[],
MATCH(TableStockBalance[[#Headers],[Supplier name]],TableStockBalance[#Headers],0),
0)</f>
        <v>Cabular AB</v>
      </c>
    </row>
    <row r="619" spans="1:12" x14ac:dyDescent="0.25">
      <c r="A619">
        <v>49041481</v>
      </c>
      <c r="B619">
        <v>20</v>
      </c>
      <c r="C619" t="s">
        <v>343</v>
      </c>
      <c r="D619" t="s">
        <v>60</v>
      </c>
      <c r="E619" t="s">
        <v>61</v>
      </c>
      <c r="F619" t="s">
        <v>318</v>
      </c>
      <c r="G619" s="1">
        <v>43567</v>
      </c>
      <c r="H619">
        <v>8</v>
      </c>
      <c r="I619" s="7">
        <f>IF(TableTransactions[[#This Row],[Order type]]=trackOrderType,
TableTransactions[[#This Row],[Transaction quantity]]*-1,
TableTransactions[[#This Row],[Transaction quantity]]
)</f>
        <v>-8</v>
      </c>
      <c r="J6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</v>
      </c>
      <c r="K619" s="7">
        <f ca="1">IF(TableTransactions[[#This Row],[Stock balance backorders]]&lt;0,
0,
TableTransactions[[#This Row],[Stock balance backorders]]
)</f>
        <v>78</v>
      </c>
      <c r="L619" s="8" t="str">
        <f>VLOOKUP(TableTransactions[[#This Row],[Material]],TableStockBalance[],
MATCH(TableStockBalance[[#Headers],[Supplier name]],TableStockBalance[#Headers],0),
0)</f>
        <v>Cabular AB</v>
      </c>
    </row>
    <row r="620" spans="1:12" x14ac:dyDescent="0.25">
      <c r="A620">
        <v>49041591</v>
      </c>
      <c r="B620">
        <v>10</v>
      </c>
      <c r="C620" t="s">
        <v>343</v>
      </c>
      <c r="D620" t="s">
        <v>60</v>
      </c>
      <c r="E620" t="s">
        <v>61</v>
      </c>
      <c r="F620" t="s">
        <v>322</v>
      </c>
      <c r="G620" s="1">
        <v>43580</v>
      </c>
      <c r="H620">
        <v>19</v>
      </c>
      <c r="I620" s="7">
        <f>IF(TableTransactions[[#This Row],[Order type]]=trackOrderType,
TableTransactions[[#This Row],[Transaction quantity]]*-1,
TableTransactions[[#This Row],[Transaction quantity]]
)</f>
        <v>-19</v>
      </c>
      <c r="J6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</v>
      </c>
      <c r="K620" s="7">
        <f ca="1">IF(TableTransactions[[#This Row],[Stock balance backorders]]&lt;0,
0,
TableTransactions[[#This Row],[Stock balance backorders]]
)</f>
        <v>59</v>
      </c>
      <c r="L620" s="8" t="str">
        <f>VLOOKUP(TableTransactions[[#This Row],[Material]],TableStockBalance[],
MATCH(TableStockBalance[[#Headers],[Supplier name]],TableStockBalance[#Headers],0),
0)</f>
        <v>Cabular AB</v>
      </c>
    </row>
    <row r="621" spans="1:12" x14ac:dyDescent="0.25">
      <c r="A621">
        <v>49041684</v>
      </c>
      <c r="B621">
        <v>20</v>
      </c>
      <c r="C621" t="s">
        <v>343</v>
      </c>
      <c r="D621" t="s">
        <v>60</v>
      </c>
      <c r="E621" t="s">
        <v>61</v>
      </c>
      <c r="F621" t="s">
        <v>316</v>
      </c>
      <c r="G621" s="1">
        <v>43591</v>
      </c>
      <c r="H621">
        <v>14</v>
      </c>
      <c r="I621" s="7">
        <f>IF(TableTransactions[[#This Row],[Order type]]=trackOrderType,
TableTransactions[[#This Row],[Transaction quantity]]*-1,
TableTransactions[[#This Row],[Transaction quantity]]
)</f>
        <v>-14</v>
      </c>
      <c r="J6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</v>
      </c>
      <c r="K621" s="7">
        <f ca="1">IF(TableTransactions[[#This Row],[Stock balance backorders]]&lt;0,
0,
TableTransactions[[#This Row],[Stock balance backorders]]
)</f>
        <v>45</v>
      </c>
      <c r="L621" s="8" t="str">
        <f>VLOOKUP(TableTransactions[[#This Row],[Material]],TableStockBalance[],
MATCH(TableStockBalance[[#Headers],[Supplier name]],TableStockBalance[#Headers],0),
0)</f>
        <v>Cabular AB</v>
      </c>
    </row>
    <row r="622" spans="1:12" x14ac:dyDescent="0.25">
      <c r="A622">
        <v>49041686</v>
      </c>
      <c r="B622">
        <v>30</v>
      </c>
      <c r="C622" t="s">
        <v>343</v>
      </c>
      <c r="D622" t="s">
        <v>60</v>
      </c>
      <c r="E622" t="s">
        <v>61</v>
      </c>
      <c r="F622" t="s">
        <v>317</v>
      </c>
      <c r="G622" s="1">
        <v>43591</v>
      </c>
      <c r="H622">
        <v>17</v>
      </c>
      <c r="I622" s="7">
        <f>IF(TableTransactions[[#This Row],[Order type]]=trackOrderType,
TableTransactions[[#This Row],[Transaction quantity]]*-1,
TableTransactions[[#This Row],[Transaction quantity]]
)</f>
        <v>-17</v>
      </c>
      <c r="J6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622" s="7">
        <f ca="1">IF(TableTransactions[[#This Row],[Stock balance backorders]]&lt;0,
0,
TableTransactions[[#This Row],[Stock balance backorders]]
)</f>
        <v>28</v>
      </c>
      <c r="L622" s="8" t="str">
        <f>VLOOKUP(TableTransactions[[#This Row],[Material]],TableStockBalance[],
MATCH(TableStockBalance[[#Headers],[Supplier name]],TableStockBalance[#Headers],0),
0)</f>
        <v>Cabular AB</v>
      </c>
    </row>
    <row r="623" spans="1:12" x14ac:dyDescent="0.25">
      <c r="A623">
        <v>49041686</v>
      </c>
      <c r="B623">
        <v>40</v>
      </c>
      <c r="C623" t="s">
        <v>343</v>
      </c>
      <c r="D623" t="s">
        <v>60</v>
      </c>
      <c r="E623" t="s">
        <v>61</v>
      </c>
      <c r="F623" t="s">
        <v>317</v>
      </c>
      <c r="G623" s="1">
        <v>43591</v>
      </c>
      <c r="H623">
        <v>11</v>
      </c>
      <c r="I623" s="7">
        <f>IF(TableTransactions[[#This Row],[Order type]]=trackOrderType,
TableTransactions[[#This Row],[Transaction quantity]]*-1,
TableTransactions[[#This Row],[Transaction quantity]]
)</f>
        <v>-11</v>
      </c>
      <c r="J6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623" s="7">
        <f ca="1">IF(TableTransactions[[#This Row],[Stock balance backorders]]&lt;0,
0,
TableTransactions[[#This Row],[Stock balance backorders]]
)</f>
        <v>17</v>
      </c>
      <c r="L623" s="8" t="str">
        <f>VLOOKUP(TableTransactions[[#This Row],[Material]],TableStockBalance[],
MATCH(TableStockBalance[[#Headers],[Supplier name]],TableStockBalance[#Headers],0),
0)</f>
        <v>Cabular AB</v>
      </c>
    </row>
    <row r="624" spans="1:12" x14ac:dyDescent="0.25">
      <c r="A624">
        <v>49041716</v>
      </c>
      <c r="B624">
        <v>30</v>
      </c>
      <c r="C624" t="s">
        <v>343</v>
      </c>
      <c r="D624" t="s">
        <v>60</v>
      </c>
      <c r="E624" t="s">
        <v>61</v>
      </c>
      <c r="F624" t="s">
        <v>313</v>
      </c>
      <c r="G624" s="1">
        <v>43593</v>
      </c>
      <c r="H624">
        <v>8</v>
      </c>
      <c r="I624" s="7">
        <f>IF(TableTransactions[[#This Row],[Order type]]=trackOrderType,
TableTransactions[[#This Row],[Transaction quantity]]*-1,
TableTransactions[[#This Row],[Transaction quantity]]
)</f>
        <v>-8</v>
      </c>
      <c r="J6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624" s="7">
        <f ca="1">IF(TableTransactions[[#This Row],[Stock balance backorders]]&lt;0,
0,
TableTransactions[[#This Row],[Stock balance backorders]]
)</f>
        <v>9</v>
      </c>
      <c r="L624" s="8" t="str">
        <f>VLOOKUP(TableTransactions[[#This Row],[Material]],TableStockBalance[],
MATCH(TableStockBalance[[#Headers],[Supplier name]],TableStockBalance[#Headers],0),
0)</f>
        <v>Cabular AB</v>
      </c>
    </row>
    <row r="625" spans="1:12" x14ac:dyDescent="0.25">
      <c r="A625">
        <v>49041716</v>
      </c>
      <c r="B625">
        <v>40</v>
      </c>
      <c r="C625" t="s">
        <v>343</v>
      </c>
      <c r="D625" t="s">
        <v>60</v>
      </c>
      <c r="E625" t="s">
        <v>61</v>
      </c>
      <c r="F625" t="s">
        <v>313</v>
      </c>
      <c r="G625" s="1">
        <v>43593</v>
      </c>
      <c r="H625">
        <v>17</v>
      </c>
      <c r="I625" s="7">
        <f>IF(TableTransactions[[#This Row],[Order type]]=trackOrderType,
TableTransactions[[#This Row],[Transaction quantity]]*-1,
TableTransactions[[#This Row],[Transaction quantity]]
)</f>
        <v>-17</v>
      </c>
      <c r="J6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</v>
      </c>
      <c r="K625" s="7">
        <f ca="1">IF(TableTransactions[[#This Row],[Stock balance backorders]]&lt;0,
0,
TableTransactions[[#This Row],[Stock balance backorders]]
)</f>
        <v>0</v>
      </c>
      <c r="L625" s="8" t="str">
        <f>VLOOKUP(TableTransactions[[#This Row],[Material]],TableStockBalance[],
MATCH(TableStockBalance[[#Headers],[Supplier name]],TableStockBalance[#Headers],0),
0)</f>
        <v>Cabular AB</v>
      </c>
    </row>
    <row r="626" spans="1:12" x14ac:dyDescent="0.25">
      <c r="A626">
        <v>49041762</v>
      </c>
      <c r="B626">
        <v>20</v>
      </c>
      <c r="C626" t="s">
        <v>343</v>
      </c>
      <c r="D626" t="s">
        <v>60</v>
      </c>
      <c r="E626" t="s">
        <v>61</v>
      </c>
      <c r="F626" t="s">
        <v>319</v>
      </c>
      <c r="G626" s="1">
        <v>43595</v>
      </c>
      <c r="H626">
        <v>8</v>
      </c>
      <c r="I626" s="7">
        <f>IF(TableTransactions[[#This Row],[Order type]]=trackOrderType,
TableTransactions[[#This Row],[Transaction quantity]]*-1,
TableTransactions[[#This Row],[Transaction quantity]]
)</f>
        <v>-8</v>
      </c>
      <c r="J6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-16</v>
      </c>
      <c r="K626" s="7">
        <f ca="1">IF(TableTransactions[[#This Row],[Stock balance backorders]]&lt;0,
0,
TableTransactions[[#This Row],[Stock balance backorders]]
)</f>
        <v>0</v>
      </c>
      <c r="L626" s="8" t="str">
        <f>VLOOKUP(TableTransactions[[#This Row],[Material]],TableStockBalance[],
MATCH(TableStockBalance[[#Headers],[Supplier name]],TableStockBalance[#Headers],0),
0)</f>
        <v>Cabular AB</v>
      </c>
    </row>
    <row r="627" spans="1:12" x14ac:dyDescent="0.25">
      <c r="A627" s="4">
        <v>45057123</v>
      </c>
      <c r="B627" s="4">
        <v>20</v>
      </c>
      <c r="C627" s="4" t="s">
        <v>344</v>
      </c>
      <c r="D627" s="4" t="s">
        <v>60</v>
      </c>
      <c r="E627" s="4" t="s">
        <v>61</v>
      </c>
      <c r="F627" s="4" t="s">
        <v>5</v>
      </c>
      <c r="G627" s="5">
        <v>43607</v>
      </c>
      <c r="H627" s="4">
        <v>160</v>
      </c>
      <c r="I627" s="7">
        <f>IF(TableTransactions[[#This Row],[Order type]]=trackOrderType,
TableTransactions[[#This Row],[Transaction quantity]]*-1,
TableTransactions[[#This Row],[Transaction quantity]]
)</f>
        <v>160</v>
      </c>
      <c r="J6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144</v>
      </c>
      <c r="K627" s="7">
        <f ca="1">IF(TableTransactions[[#This Row],[Stock balance backorders]]&lt;0,
0,
TableTransactions[[#This Row],[Stock balance backorders]]
)</f>
        <v>144</v>
      </c>
      <c r="L627" s="8" t="str">
        <f>VLOOKUP(TableTransactions[[#This Row],[Material]],TableStockBalance[],
MATCH(TableStockBalance[[#Headers],[Supplier name]],TableStockBalance[#Headers],0),
0)</f>
        <v>Cabular AB</v>
      </c>
    </row>
    <row r="628" spans="1:12" x14ac:dyDescent="0.25">
      <c r="A628">
        <v>49041945</v>
      </c>
      <c r="B628">
        <v>10</v>
      </c>
      <c r="C628" t="s">
        <v>343</v>
      </c>
      <c r="D628" t="s">
        <v>60</v>
      </c>
      <c r="E628" t="s">
        <v>61</v>
      </c>
      <c r="F628" t="s">
        <v>315</v>
      </c>
      <c r="G628" s="1">
        <v>43613</v>
      </c>
      <c r="H628">
        <v>16</v>
      </c>
      <c r="I628" s="7">
        <f>IF(TableTransactions[[#This Row],[Order type]]=trackOrderType,
TableTransactions[[#This Row],[Transaction quantity]]*-1,
TableTransactions[[#This Row],[Transaction quantity]]
)</f>
        <v>-16</v>
      </c>
      <c r="J6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128</v>
      </c>
      <c r="K628" s="7">
        <f ca="1">IF(TableTransactions[[#This Row],[Stock balance backorders]]&lt;0,
0,
TableTransactions[[#This Row],[Stock balance backorders]]
)</f>
        <v>128</v>
      </c>
      <c r="L628" s="8" t="str">
        <f>VLOOKUP(TableTransactions[[#This Row],[Material]],TableStockBalance[],
MATCH(TableStockBalance[[#Headers],[Supplier name]],TableStockBalance[#Headers],0),
0)</f>
        <v>Cabular AB</v>
      </c>
    </row>
    <row r="629" spans="1:12" x14ac:dyDescent="0.25">
      <c r="A629">
        <v>49041966</v>
      </c>
      <c r="B629">
        <v>10</v>
      </c>
      <c r="C629" t="s">
        <v>343</v>
      </c>
      <c r="D629" t="s">
        <v>60</v>
      </c>
      <c r="E629" t="s">
        <v>61</v>
      </c>
      <c r="F629" t="s">
        <v>313</v>
      </c>
      <c r="G629" s="1">
        <v>43616</v>
      </c>
      <c r="H629">
        <v>17</v>
      </c>
      <c r="I629" s="7">
        <f>IF(TableTransactions[[#This Row],[Order type]]=trackOrderType,
TableTransactions[[#This Row],[Transaction quantity]]*-1,
TableTransactions[[#This Row],[Transaction quantity]]
)</f>
        <v>-17</v>
      </c>
      <c r="J6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111</v>
      </c>
      <c r="K629" s="7">
        <f ca="1">IF(TableTransactions[[#This Row],[Stock balance backorders]]&lt;0,
0,
TableTransactions[[#This Row],[Stock balance backorders]]
)</f>
        <v>111</v>
      </c>
      <c r="L629" s="8" t="str">
        <f>VLOOKUP(TableTransactions[[#This Row],[Material]],TableStockBalance[],
MATCH(TableStockBalance[[#Headers],[Supplier name]],TableStockBalance[#Headers],0),
0)</f>
        <v>Cabular AB</v>
      </c>
    </row>
    <row r="630" spans="1:12" x14ac:dyDescent="0.25">
      <c r="A630">
        <v>49042010</v>
      </c>
      <c r="B630">
        <v>30</v>
      </c>
      <c r="C630" t="s">
        <v>343</v>
      </c>
      <c r="D630" t="s">
        <v>60</v>
      </c>
      <c r="E630" t="s">
        <v>61</v>
      </c>
      <c r="F630" t="s">
        <v>317</v>
      </c>
      <c r="G630" s="1">
        <v>43620</v>
      </c>
      <c r="H630">
        <v>1</v>
      </c>
      <c r="I630" s="7">
        <f>IF(TableTransactions[[#This Row],[Order type]]=trackOrderType,
TableTransactions[[#This Row],[Transaction quantity]]*-1,
TableTransactions[[#This Row],[Transaction quantity]]
)</f>
        <v>-1</v>
      </c>
      <c r="J6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110</v>
      </c>
      <c r="K630" s="7">
        <f ca="1">IF(TableTransactions[[#This Row],[Stock balance backorders]]&lt;0,
0,
TableTransactions[[#This Row],[Stock balance backorders]]
)</f>
        <v>110</v>
      </c>
      <c r="L630" s="8" t="str">
        <f>VLOOKUP(TableTransactions[[#This Row],[Material]],TableStockBalance[],
MATCH(TableStockBalance[[#Headers],[Supplier name]],TableStockBalance[#Headers],0),
0)</f>
        <v>Cabular AB</v>
      </c>
    </row>
    <row r="631" spans="1:12" x14ac:dyDescent="0.25">
      <c r="A631">
        <v>49042066</v>
      </c>
      <c r="B631">
        <v>10</v>
      </c>
      <c r="C631" t="s">
        <v>343</v>
      </c>
      <c r="D631" t="s">
        <v>60</v>
      </c>
      <c r="E631" t="s">
        <v>61</v>
      </c>
      <c r="F631" t="s">
        <v>319</v>
      </c>
      <c r="G631" s="1">
        <v>43626</v>
      </c>
      <c r="H631">
        <v>11</v>
      </c>
      <c r="I631" s="7">
        <f>IF(TableTransactions[[#This Row],[Order type]]=trackOrderType,
TableTransactions[[#This Row],[Transaction quantity]]*-1,
TableTransactions[[#This Row],[Transaction quantity]]
)</f>
        <v>-11</v>
      </c>
      <c r="J6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99</v>
      </c>
      <c r="K631" s="7">
        <f ca="1">IF(TableTransactions[[#This Row],[Stock balance backorders]]&lt;0,
0,
TableTransactions[[#This Row],[Stock balance backorders]]
)</f>
        <v>99</v>
      </c>
      <c r="L631" s="8" t="str">
        <f>VLOOKUP(TableTransactions[[#This Row],[Material]],TableStockBalance[],
MATCH(TableStockBalance[[#Headers],[Supplier name]],TableStockBalance[#Headers],0),
0)</f>
        <v>Cabular AB</v>
      </c>
    </row>
    <row r="632" spans="1:12" x14ac:dyDescent="0.25">
      <c r="A632">
        <v>49042067</v>
      </c>
      <c r="B632">
        <v>10</v>
      </c>
      <c r="C632" t="s">
        <v>343</v>
      </c>
      <c r="D632" t="s">
        <v>60</v>
      </c>
      <c r="E632" t="s">
        <v>61</v>
      </c>
      <c r="F632" t="s">
        <v>318</v>
      </c>
      <c r="G632" s="1">
        <v>43626</v>
      </c>
      <c r="H632">
        <v>11</v>
      </c>
      <c r="I632" s="7">
        <f>IF(TableTransactions[[#This Row],[Order type]]=trackOrderType,
TableTransactions[[#This Row],[Transaction quantity]]*-1,
TableTransactions[[#This Row],[Transaction quantity]]
)</f>
        <v>-11</v>
      </c>
      <c r="J6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</v>
      </c>
      <c r="K632" s="7">
        <f ca="1">IF(TableTransactions[[#This Row],[Stock balance backorders]]&lt;0,
0,
TableTransactions[[#This Row],[Stock balance backorders]]
)</f>
        <v>88</v>
      </c>
      <c r="L632" s="8" t="str">
        <f>VLOOKUP(TableTransactions[[#This Row],[Material]],TableStockBalance[],
MATCH(TableStockBalance[[#Headers],[Supplier name]],TableStockBalance[#Headers],0),
0)</f>
        <v>Cabular AB</v>
      </c>
    </row>
    <row r="633" spans="1:12" x14ac:dyDescent="0.25">
      <c r="A633">
        <v>49042087</v>
      </c>
      <c r="B633">
        <v>10</v>
      </c>
      <c r="C633" t="s">
        <v>343</v>
      </c>
      <c r="D633" t="s">
        <v>60</v>
      </c>
      <c r="E633" t="s">
        <v>61</v>
      </c>
      <c r="F633" t="s">
        <v>320</v>
      </c>
      <c r="G633" s="1">
        <v>43628</v>
      </c>
      <c r="H633">
        <v>1</v>
      </c>
      <c r="I633" s="7">
        <f>IF(TableTransactions[[#This Row],[Order type]]=trackOrderType,
TableTransactions[[#This Row],[Transaction quantity]]*-1,
TableTransactions[[#This Row],[Transaction quantity]]
)</f>
        <v>-1</v>
      </c>
      <c r="J6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87</v>
      </c>
      <c r="K633" s="7">
        <f ca="1">IF(TableTransactions[[#This Row],[Stock balance backorders]]&lt;0,
0,
TableTransactions[[#This Row],[Stock balance backorders]]
)</f>
        <v>87</v>
      </c>
      <c r="L633" s="8" t="str">
        <f>VLOOKUP(TableTransactions[[#This Row],[Material]],TableStockBalance[],
MATCH(TableStockBalance[[#Headers],[Supplier name]],TableStockBalance[#Headers],0),
0)</f>
        <v>Cabular AB</v>
      </c>
    </row>
    <row r="634" spans="1:12" x14ac:dyDescent="0.25">
      <c r="A634">
        <v>49042214</v>
      </c>
      <c r="B634">
        <v>10</v>
      </c>
      <c r="C634" t="s">
        <v>343</v>
      </c>
      <c r="D634" t="s">
        <v>60</v>
      </c>
      <c r="E634" t="s">
        <v>61</v>
      </c>
      <c r="F634" t="s">
        <v>323</v>
      </c>
      <c r="G634" s="1">
        <v>43637</v>
      </c>
      <c r="H634">
        <v>14</v>
      </c>
      <c r="I634" s="7">
        <f>IF(TableTransactions[[#This Row],[Order type]]=trackOrderType,
TableTransactions[[#This Row],[Transaction quantity]]*-1,
TableTransactions[[#This Row],[Transaction quantity]]
)</f>
        <v>-14</v>
      </c>
      <c r="J6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</v>
      </c>
      <c r="K634" s="7">
        <f ca="1">IF(TableTransactions[[#This Row],[Stock balance backorders]]&lt;0,
0,
TableTransactions[[#This Row],[Stock balance backorders]]
)</f>
        <v>73</v>
      </c>
      <c r="L634" s="8" t="str">
        <f>VLOOKUP(TableTransactions[[#This Row],[Material]],TableStockBalance[],
MATCH(TableStockBalance[[#Headers],[Supplier name]],TableStockBalance[#Headers],0),
0)</f>
        <v>Cabular AB</v>
      </c>
    </row>
    <row r="635" spans="1:12" x14ac:dyDescent="0.25">
      <c r="A635">
        <v>49042249</v>
      </c>
      <c r="B635">
        <v>20</v>
      </c>
      <c r="C635" t="s">
        <v>343</v>
      </c>
      <c r="D635" t="s">
        <v>60</v>
      </c>
      <c r="E635" t="s">
        <v>61</v>
      </c>
      <c r="F635" t="s">
        <v>316</v>
      </c>
      <c r="G635" s="1">
        <v>43642</v>
      </c>
      <c r="H635">
        <v>8</v>
      </c>
      <c r="I635" s="7">
        <f>IF(TableTransactions[[#This Row],[Order type]]=trackOrderType,
TableTransactions[[#This Row],[Transaction quantity]]*-1,
TableTransactions[[#This Row],[Transaction quantity]]
)</f>
        <v>-8</v>
      </c>
      <c r="J6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</v>
      </c>
      <c r="K635" s="7">
        <f ca="1">IF(TableTransactions[[#This Row],[Stock balance backorders]]&lt;0,
0,
TableTransactions[[#This Row],[Stock balance backorders]]
)</f>
        <v>65</v>
      </c>
      <c r="L635" s="8" t="str">
        <f>VLOOKUP(TableTransactions[[#This Row],[Material]],TableStockBalance[],
MATCH(TableStockBalance[[#Headers],[Supplier name]],TableStockBalance[#Headers],0),
0)</f>
        <v>Cabular AB</v>
      </c>
    </row>
    <row r="636" spans="1:12" x14ac:dyDescent="0.25">
      <c r="A636">
        <v>49042577</v>
      </c>
      <c r="B636">
        <v>10</v>
      </c>
      <c r="C636" t="s">
        <v>343</v>
      </c>
      <c r="D636" t="s">
        <v>60</v>
      </c>
      <c r="E636" t="s">
        <v>61</v>
      </c>
      <c r="F636" t="s">
        <v>318</v>
      </c>
      <c r="G636" s="1">
        <v>43672</v>
      </c>
      <c r="H636">
        <v>16</v>
      </c>
      <c r="I636" s="7">
        <f>IF(TableTransactions[[#This Row],[Order type]]=trackOrderType,
TableTransactions[[#This Row],[Transaction quantity]]*-1,
TableTransactions[[#This Row],[Transaction quantity]]
)</f>
        <v>-16</v>
      </c>
      <c r="J6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</v>
      </c>
      <c r="K636" s="7">
        <f ca="1">IF(TableTransactions[[#This Row],[Stock balance backorders]]&lt;0,
0,
TableTransactions[[#This Row],[Stock balance backorders]]
)</f>
        <v>49</v>
      </c>
      <c r="L636" s="8" t="str">
        <f>VLOOKUP(TableTransactions[[#This Row],[Material]],TableStockBalance[],
MATCH(TableStockBalance[[#Headers],[Supplier name]],TableStockBalance[#Headers],0),
0)</f>
        <v>Cabular AB</v>
      </c>
    </row>
    <row r="637" spans="1:12" x14ac:dyDescent="0.25">
      <c r="A637">
        <v>49042704</v>
      </c>
      <c r="B637">
        <v>10</v>
      </c>
      <c r="C637" t="s">
        <v>343</v>
      </c>
      <c r="D637" t="s">
        <v>60</v>
      </c>
      <c r="E637" t="s">
        <v>61</v>
      </c>
      <c r="F637" t="s">
        <v>317</v>
      </c>
      <c r="G637" s="1">
        <v>43685</v>
      </c>
      <c r="H637">
        <v>6</v>
      </c>
      <c r="I637" s="7">
        <f>IF(TableTransactions[[#This Row],[Order type]]=trackOrderType,
TableTransactions[[#This Row],[Transaction quantity]]*-1,
TableTransactions[[#This Row],[Transaction quantity]]
)</f>
        <v>-6</v>
      </c>
      <c r="J6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</v>
      </c>
      <c r="K637" s="7">
        <f ca="1">IF(TableTransactions[[#This Row],[Stock balance backorders]]&lt;0,
0,
TableTransactions[[#This Row],[Stock balance backorders]]
)</f>
        <v>43</v>
      </c>
      <c r="L637" s="8" t="str">
        <f>VLOOKUP(TableTransactions[[#This Row],[Material]],TableStockBalance[],
MATCH(TableStockBalance[[#Headers],[Supplier name]],TableStockBalance[#Headers],0),
0)</f>
        <v>Cabular AB</v>
      </c>
    </row>
    <row r="638" spans="1:12" x14ac:dyDescent="0.25">
      <c r="A638">
        <v>49042787</v>
      </c>
      <c r="B638">
        <v>10</v>
      </c>
      <c r="C638" t="s">
        <v>343</v>
      </c>
      <c r="D638" t="s">
        <v>60</v>
      </c>
      <c r="E638" t="s">
        <v>61</v>
      </c>
      <c r="F638" t="s">
        <v>331</v>
      </c>
      <c r="G638" s="1">
        <v>43693</v>
      </c>
      <c r="H638">
        <v>14</v>
      </c>
      <c r="I638" s="7">
        <f>IF(TableTransactions[[#This Row],[Order type]]=trackOrderType,
TableTransactions[[#This Row],[Transaction quantity]]*-1,
TableTransactions[[#This Row],[Transaction quantity]]
)</f>
        <v>-14</v>
      </c>
      <c r="J6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638" s="7">
        <f ca="1">IF(TableTransactions[[#This Row],[Stock balance backorders]]&lt;0,
0,
TableTransactions[[#This Row],[Stock balance backorders]]
)</f>
        <v>29</v>
      </c>
      <c r="L638" s="8" t="str">
        <f>VLOOKUP(TableTransactions[[#This Row],[Material]],TableStockBalance[],
MATCH(TableStockBalance[[#Headers],[Supplier name]],TableStockBalance[#Headers],0),
0)</f>
        <v>Cabular AB</v>
      </c>
    </row>
    <row r="639" spans="1:12" x14ac:dyDescent="0.25">
      <c r="A639">
        <v>49042860</v>
      </c>
      <c r="B639">
        <v>20</v>
      </c>
      <c r="C639" t="s">
        <v>343</v>
      </c>
      <c r="D639" t="s">
        <v>60</v>
      </c>
      <c r="E639" t="s">
        <v>61</v>
      </c>
      <c r="F639" t="s">
        <v>313</v>
      </c>
      <c r="G639" s="1">
        <v>43700</v>
      </c>
      <c r="H639">
        <v>19</v>
      </c>
      <c r="I639" s="7">
        <f>IF(TableTransactions[[#This Row],[Order type]]=trackOrderType,
TableTransactions[[#This Row],[Transaction quantity]]*-1,
TableTransactions[[#This Row],[Transaction quantity]]
)</f>
        <v>-19</v>
      </c>
      <c r="J6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</v>
      </c>
      <c r="K639" s="7">
        <f ca="1">IF(TableTransactions[[#This Row],[Stock balance backorders]]&lt;0,
0,
TableTransactions[[#This Row],[Stock balance backorders]]
)</f>
        <v>10</v>
      </c>
      <c r="L639" s="8" t="str">
        <f>VLOOKUP(TableTransactions[[#This Row],[Material]],TableStockBalance[],
MATCH(TableStockBalance[[#Headers],[Supplier name]],TableStockBalance[#Headers],0),
0)</f>
        <v>Cabular AB</v>
      </c>
    </row>
    <row r="640" spans="1:12" x14ac:dyDescent="0.25">
      <c r="A640" s="4">
        <v>45057341</v>
      </c>
      <c r="B640" s="4">
        <v>10</v>
      </c>
      <c r="C640" s="4" t="s">
        <v>344</v>
      </c>
      <c r="D640" s="4" t="s">
        <v>60</v>
      </c>
      <c r="E640" s="4" t="s">
        <v>61</v>
      </c>
      <c r="F640" s="4" t="s">
        <v>5</v>
      </c>
      <c r="G640" s="5">
        <v>43700</v>
      </c>
      <c r="H640" s="4">
        <v>160</v>
      </c>
      <c r="I640" s="7">
        <f>IF(TableTransactions[[#This Row],[Order type]]=trackOrderType,
TableTransactions[[#This Row],[Transaction quantity]]*-1,
TableTransactions[[#This Row],[Transaction quantity]]
)</f>
        <v>160</v>
      </c>
      <c r="J6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170</v>
      </c>
      <c r="K640" s="7">
        <f ca="1">IF(TableTransactions[[#This Row],[Stock balance backorders]]&lt;0,
0,
TableTransactions[[#This Row],[Stock balance backorders]]
)</f>
        <v>170</v>
      </c>
      <c r="L640" s="8" t="str">
        <f>VLOOKUP(TableTransactions[[#This Row],[Material]],TableStockBalance[],
MATCH(TableStockBalance[[#Headers],[Supplier name]],TableStockBalance[#Headers],0),
0)</f>
        <v>Cabular AB</v>
      </c>
    </row>
    <row r="641" spans="1:12" x14ac:dyDescent="0.25">
      <c r="A641">
        <v>49042898</v>
      </c>
      <c r="B641">
        <v>10</v>
      </c>
      <c r="C641" t="s">
        <v>343</v>
      </c>
      <c r="D641" t="s">
        <v>60</v>
      </c>
      <c r="E641" t="s">
        <v>61</v>
      </c>
      <c r="F641" t="s">
        <v>328</v>
      </c>
      <c r="G641" s="1">
        <v>43704</v>
      </c>
      <c r="H641">
        <v>9</v>
      </c>
      <c r="I641" s="7">
        <f>IF(TableTransactions[[#This Row],[Order type]]=trackOrderType,
TableTransactions[[#This Row],[Transaction quantity]]*-1,
TableTransactions[[#This Row],[Transaction quantity]]
)</f>
        <v>-9</v>
      </c>
      <c r="J6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161</v>
      </c>
      <c r="K641" s="7">
        <f ca="1">IF(TableTransactions[[#This Row],[Stock balance backorders]]&lt;0,
0,
TableTransactions[[#This Row],[Stock balance backorders]]
)</f>
        <v>161</v>
      </c>
      <c r="L641" s="8" t="str">
        <f>VLOOKUP(TableTransactions[[#This Row],[Material]],TableStockBalance[],
MATCH(TableStockBalance[[#Headers],[Supplier name]],TableStockBalance[#Headers],0),
0)</f>
        <v>Cabular AB</v>
      </c>
    </row>
    <row r="642" spans="1:12" x14ac:dyDescent="0.25">
      <c r="A642">
        <v>49043098</v>
      </c>
      <c r="B642">
        <v>30</v>
      </c>
      <c r="C642" t="s">
        <v>343</v>
      </c>
      <c r="D642" t="s">
        <v>60</v>
      </c>
      <c r="E642" t="s">
        <v>61</v>
      </c>
      <c r="F642" t="s">
        <v>317</v>
      </c>
      <c r="G642" s="1">
        <v>43721</v>
      </c>
      <c r="H642">
        <v>16</v>
      </c>
      <c r="I642" s="7">
        <f>IF(TableTransactions[[#This Row],[Order type]]=trackOrderType,
TableTransactions[[#This Row],[Transaction quantity]]*-1,
TableTransactions[[#This Row],[Transaction quantity]]
)</f>
        <v>-16</v>
      </c>
      <c r="J6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145</v>
      </c>
      <c r="K642" s="7">
        <f ca="1">IF(TableTransactions[[#This Row],[Stock balance backorders]]&lt;0,
0,
TableTransactions[[#This Row],[Stock balance backorders]]
)</f>
        <v>145</v>
      </c>
      <c r="L642" s="8" t="str">
        <f>VLOOKUP(TableTransactions[[#This Row],[Material]],TableStockBalance[],
MATCH(TableStockBalance[[#Headers],[Supplier name]],TableStockBalance[#Headers],0),
0)</f>
        <v>Cabular AB</v>
      </c>
    </row>
    <row r="643" spans="1:12" x14ac:dyDescent="0.25">
      <c r="A643">
        <v>49043233</v>
      </c>
      <c r="B643">
        <v>30</v>
      </c>
      <c r="C643" t="s">
        <v>343</v>
      </c>
      <c r="D643" t="s">
        <v>60</v>
      </c>
      <c r="E643" t="s">
        <v>61</v>
      </c>
      <c r="F643" t="s">
        <v>317</v>
      </c>
      <c r="G643" s="1">
        <v>43734</v>
      </c>
      <c r="H643">
        <v>6</v>
      </c>
      <c r="I643" s="7">
        <f>IF(TableTransactions[[#This Row],[Order type]]=trackOrderType,
TableTransactions[[#This Row],[Transaction quantity]]*-1,
TableTransactions[[#This Row],[Transaction quantity]]
)</f>
        <v>-6</v>
      </c>
      <c r="J6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139</v>
      </c>
      <c r="K643" s="7">
        <f ca="1">IF(TableTransactions[[#This Row],[Stock balance backorders]]&lt;0,
0,
TableTransactions[[#This Row],[Stock balance backorders]]
)</f>
        <v>139</v>
      </c>
      <c r="L643" s="8" t="str">
        <f>VLOOKUP(TableTransactions[[#This Row],[Material]],TableStockBalance[],
MATCH(TableStockBalance[[#Headers],[Supplier name]],TableStockBalance[#Headers],0),
0)</f>
        <v>Cabular AB</v>
      </c>
    </row>
    <row r="644" spans="1:12" x14ac:dyDescent="0.25">
      <c r="A644">
        <v>49043254</v>
      </c>
      <c r="B644">
        <v>20</v>
      </c>
      <c r="C644" t="s">
        <v>343</v>
      </c>
      <c r="D644" t="s">
        <v>60</v>
      </c>
      <c r="E644" t="s">
        <v>61</v>
      </c>
      <c r="F644" t="s">
        <v>317</v>
      </c>
      <c r="G644" s="1">
        <v>43735</v>
      </c>
      <c r="H644">
        <v>12</v>
      </c>
      <c r="I644" s="7">
        <f>IF(TableTransactions[[#This Row],[Order type]]=trackOrderType,
TableTransactions[[#This Row],[Transaction quantity]]*-1,
TableTransactions[[#This Row],[Transaction quantity]]
)</f>
        <v>-12</v>
      </c>
      <c r="J6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127</v>
      </c>
      <c r="K644" s="7">
        <f ca="1">IF(TableTransactions[[#This Row],[Stock balance backorders]]&lt;0,
0,
TableTransactions[[#This Row],[Stock balance backorders]]
)</f>
        <v>127</v>
      </c>
      <c r="L644" s="8" t="str">
        <f>VLOOKUP(TableTransactions[[#This Row],[Material]],TableStockBalance[],
MATCH(TableStockBalance[[#Headers],[Supplier name]],TableStockBalance[#Headers],0),
0)</f>
        <v>Cabular AB</v>
      </c>
    </row>
    <row r="645" spans="1:12" x14ac:dyDescent="0.25">
      <c r="A645">
        <v>49043399</v>
      </c>
      <c r="B645">
        <v>10</v>
      </c>
      <c r="C645" t="s">
        <v>343</v>
      </c>
      <c r="D645" t="s">
        <v>60</v>
      </c>
      <c r="E645" t="s">
        <v>61</v>
      </c>
      <c r="F645" t="s">
        <v>316</v>
      </c>
      <c r="G645" s="1">
        <v>43749</v>
      </c>
      <c r="H645">
        <v>7</v>
      </c>
      <c r="I645" s="7">
        <f>IF(TableTransactions[[#This Row],[Order type]]=trackOrderType,
TableTransactions[[#This Row],[Transaction quantity]]*-1,
TableTransactions[[#This Row],[Transaction quantity]]
)</f>
        <v>-7</v>
      </c>
      <c r="J6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120</v>
      </c>
      <c r="K645" s="7">
        <f ca="1">IF(TableTransactions[[#This Row],[Stock balance backorders]]&lt;0,
0,
TableTransactions[[#This Row],[Stock balance backorders]]
)</f>
        <v>120</v>
      </c>
      <c r="L645" s="8" t="str">
        <f>VLOOKUP(TableTransactions[[#This Row],[Material]],TableStockBalance[],
MATCH(TableStockBalance[[#Headers],[Supplier name]],TableStockBalance[#Headers],0),
0)</f>
        <v>Cabular AB</v>
      </c>
    </row>
    <row r="646" spans="1:12" x14ac:dyDescent="0.25">
      <c r="A646">
        <v>49043404</v>
      </c>
      <c r="B646">
        <v>30</v>
      </c>
      <c r="C646" t="s">
        <v>343</v>
      </c>
      <c r="D646" t="s">
        <v>60</v>
      </c>
      <c r="E646" t="s">
        <v>61</v>
      </c>
      <c r="F646" t="s">
        <v>318</v>
      </c>
      <c r="G646" s="1">
        <v>43749</v>
      </c>
      <c r="H646">
        <v>6</v>
      </c>
      <c r="I646" s="7">
        <f>IF(TableTransactions[[#This Row],[Order type]]=trackOrderType,
TableTransactions[[#This Row],[Transaction quantity]]*-1,
TableTransactions[[#This Row],[Transaction quantity]]
)</f>
        <v>-6</v>
      </c>
      <c r="J6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114</v>
      </c>
      <c r="K646" s="7">
        <f ca="1">IF(TableTransactions[[#This Row],[Stock balance backorders]]&lt;0,
0,
TableTransactions[[#This Row],[Stock balance backorders]]
)</f>
        <v>114</v>
      </c>
      <c r="L646" s="8" t="str">
        <f>VLOOKUP(TableTransactions[[#This Row],[Material]],TableStockBalance[],
MATCH(TableStockBalance[[#Headers],[Supplier name]],TableStockBalance[#Headers],0),
0)</f>
        <v>Cabular AB</v>
      </c>
    </row>
    <row r="647" spans="1:12" x14ac:dyDescent="0.25">
      <c r="A647">
        <v>49043422</v>
      </c>
      <c r="B647">
        <v>10</v>
      </c>
      <c r="C647" t="s">
        <v>343</v>
      </c>
      <c r="D647" t="s">
        <v>60</v>
      </c>
      <c r="E647" t="s">
        <v>61</v>
      </c>
      <c r="F647" t="s">
        <v>319</v>
      </c>
      <c r="G647" s="1">
        <v>43752</v>
      </c>
      <c r="H647">
        <v>1</v>
      </c>
      <c r="I647" s="7">
        <f>IF(TableTransactions[[#This Row],[Order type]]=trackOrderType,
TableTransactions[[#This Row],[Transaction quantity]]*-1,
TableTransactions[[#This Row],[Transaction quantity]]
)</f>
        <v>-1</v>
      </c>
      <c r="J6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113</v>
      </c>
      <c r="K647" s="7">
        <f ca="1">IF(TableTransactions[[#This Row],[Stock balance backorders]]&lt;0,
0,
TableTransactions[[#This Row],[Stock balance backorders]]
)</f>
        <v>113</v>
      </c>
      <c r="L647" s="8" t="str">
        <f>VLOOKUP(TableTransactions[[#This Row],[Material]],TableStockBalance[],
MATCH(TableStockBalance[[#Headers],[Supplier name]],TableStockBalance[#Headers],0),
0)</f>
        <v>Cabular AB</v>
      </c>
    </row>
    <row r="648" spans="1:12" x14ac:dyDescent="0.25">
      <c r="A648">
        <v>49043442</v>
      </c>
      <c r="B648">
        <v>10</v>
      </c>
      <c r="C648" t="s">
        <v>343</v>
      </c>
      <c r="D648" t="s">
        <v>60</v>
      </c>
      <c r="E648" t="s">
        <v>61</v>
      </c>
      <c r="F648" t="s">
        <v>314</v>
      </c>
      <c r="G648" s="1">
        <v>43754</v>
      </c>
      <c r="H648">
        <v>3</v>
      </c>
      <c r="I648" s="7">
        <f>IF(TableTransactions[[#This Row],[Order type]]=trackOrderType,
TableTransactions[[#This Row],[Transaction quantity]]*-1,
TableTransactions[[#This Row],[Transaction quantity]]
)</f>
        <v>-3</v>
      </c>
      <c r="J6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110</v>
      </c>
      <c r="K648" s="7">
        <f ca="1">IF(TableTransactions[[#This Row],[Stock balance backorders]]&lt;0,
0,
TableTransactions[[#This Row],[Stock balance backorders]]
)</f>
        <v>110</v>
      </c>
      <c r="L648" s="8" t="str">
        <f>VLOOKUP(TableTransactions[[#This Row],[Material]],TableStockBalance[],
MATCH(TableStockBalance[[#Headers],[Supplier name]],TableStockBalance[#Headers],0),
0)</f>
        <v>Cabular AB</v>
      </c>
    </row>
    <row r="649" spans="1:12" x14ac:dyDescent="0.25">
      <c r="A649">
        <v>49043459</v>
      </c>
      <c r="B649">
        <v>10</v>
      </c>
      <c r="C649" t="s">
        <v>343</v>
      </c>
      <c r="D649" t="s">
        <v>60</v>
      </c>
      <c r="E649" t="s">
        <v>61</v>
      </c>
      <c r="F649" t="s">
        <v>314</v>
      </c>
      <c r="G649" s="1">
        <v>43755</v>
      </c>
      <c r="H649">
        <v>15</v>
      </c>
      <c r="I649" s="7">
        <f>IF(TableTransactions[[#This Row],[Order type]]=trackOrderType,
TableTransactions[[#This Row],[Transaction quantity]]*-1,
TableTransactions[[#This Row],[Transaction quantity]]
)</f>
        <v>-15</v>
      </c>
      <c r="J6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</v>
      </c>
      <c r="K649" s="7">
        <f ca="1">IF(TableTransactions[[#This Row],[Stock balance backorders]]&lt;0,
0,
TableTransactions[[#This Row],[Stock balance backorders]]
)</f>
        <v>95</v>
      </c>
      <c r="L649" s="8" t="str">
        <f>VLOOKUP(TableTransactions[[#This Row],[Material]],TableStockBalance[],
MATCH(TableStockBalance[[#Headers],[Supplier name]],TableStockBalance[#Headers],0),
0)</f>
        <v>Cabular AB</v>
      </c>
    </row>
    <row r="650" spans="1:12" x14ac:dyDescent="0.25">
      <c r="A650">
        <v>49043639</v>
      </c>
      <c r="B650">
        <v>20</v>
      </c>
      <c r="C650" t="s">
        <v>343</v>
      </c>
      <c r="D650" t="s">
        <v>60</v>
      </c>
      <c r="E650" t="s">
        <v>61</v>
      </c>
      <c r="F650" t="s">
        <v>318</v>
      </c>
      <c r="G650" s="1">
        <v>43770</v>
      </c>
      <c r="H650">
        <v>12</v>
      </c>
      <c r="I650" s="7">
        <f>IF(TableTransactions[[#This Row],[Order type]]=trackOrderType,
TableTransactions[[#This Row],[Transaction quantity]]*-1,
TableTransactions[[#This Row],[Transaction quantity]]
)</f>
        <v>-12</v>
      </c>
      <c r="J6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</v>
      </c>
      <c r="K650" s="7">
        <f ca="1">IF(TableTransactions[[#This Row],[Stock balance backorders]]&lt;0,
0,
TableTransactions[[#This Row],[Stock balance backorders]]
)</f>
        <v>83</v>
      </c>
      <c r="L650" s="8" t="str">
        <f>VLOOKUP(TableTransactions[[#This Row],[Material]],TableStockBalance[],
MATCH(TableStockBalance[[#Headers],[Supplier name]],TableStockBalance[#Headers],0),
0)</f>
        <v>Cabular AB</v>
      </c>
    </row>
    <row r="651" spans="1:12" x14ac:dyDescent="0.25">
      <c r="A651">
        <v>49043674</v>
      </c>
      <c r="B651">
        <v>10</v>
      </c>
      <c r="C651" t="s">
        <v>343</v>
      </c>
      <c r="D651" t="s">
        <v>60</v>
      </c>
      <c r="E651" t="s">
        <v>61</v>
      </c>
      <c r="F651" t="s">
        <v>313</v>
      </c>
      <c r="G651" s="1">
        <v>43775</v>
      </c>
      <c r="H651">
        <v>5</v>
      </c>
      <c r="I651" s="7">
        <f>IF(TableTransactions[[#This Row],[Order type]]=trackOrderType,
TableTransactions[[#This Row],[Transaction quantity]]*-1,
TableTransactions[[#This Row],[Transaction quantity]]
)</f>
        <v>-5</v>
      </c>
      <c r="J6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</v>
      </c>
      <c r="K651" s="7">
        <f ca="1">IF(TableTransactions[[#This Row],[Stock balance backorders]]&lt;0,
0,
TableTransactions[[#This Row],[Stock balance backorders]]
)</f>
        <v>78</v>
      </c>
      <c r="L651" s="8" t="str">
        <f>VLOOKUP(TableTransactions[[#This Row],[Material]],TableStockBalance[],
MATCH(TableStockBalance[[#Headers],[Supplier name]],TableStockBalance[#Headers],0),
0)</f>
        <v>Cabular AB</v>
      </c>
    </row>
    <row r="652" spans="1:12" x14ac:dyDescent="0.25">
      <c r="A652">
        <v>49043705</v>
      </c>
      <c r="B652">
        <v>20</v>
      </c>
      <c r="C652" t="s">
        <v>343</v>
      </c>
      <c r="D652" t="s">
        <v>60</v>
      </c>
      <c r="E652" t="s">
        <v>61</v>
      </c>
      <c r="F652" t="s">
        <v>313</v>
      </c>
      <c r="G652" s="1">
        <v>43777</v>
      </c>
      <c r="H652">
        <v>8</v>
      </c>
      <c r="I652" s="7">
        <f>IF(TableTransactions[[#This Row],[Order type]]=trackOrderType,
TableTransactions[[#This Row],[Transaction quantity]]*-1,
TableTransactions[[#This Row],[Transaction quantity]]
)</f>
        <v>-8</v>
      </c>
      <c r="J6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</v>
      </c>
      <c r="K652" s="7">
        <f ca="1">IF(TableTransactions[[#This Row],[Stock balance backorders]]&lt;0,
0,
TableTransactions[[#This Row],[Stock balance backorders]]
)</f>
        <v>70</v>
      </c>
      <c r="L652" s="8" t="str">
        <f>VLOOKUP(TableTransactions[[#This Row],[Material]],TableStockBalance[],
MATCH(TableStockBalance[[#Headers],[Supplier name]],TableStockBalance[#Headers],0),
0)</f>
        <v>Cabular AB</v>
      </c>
    </row>
    <row r="653" spans="1:12" x14ac:dyDescent="0.25">
      <c r="A653">
        <v>49043760</v>
      </c>
      <c r="B653">
        <v>20</v>
      </c>
      <c r="C653" t="s">
        <v>343</v>
      </c>
      <c r="D653" t="s">
        <v>60</v>
      </c>
      <c r="E653" t="s">
        <v>61</v>
      </c>
      <c r="F653" t="s">
        <v>316</v>
      </c>
      <c r="G653" s="1">
        <v>43782</v>
      </c>
      <c r="H653">
        <v>15</v>
      </c>
      <c r="I653" s="7">
        <f>IF(TableTransactions[[#This Row],[Order type]]=trackOrderType,
TableTransactions[[#This Row],[Transaction quantity]]*-1,
TableTransactions[[#This Row],[Transaction quantity]]
)</f>
        <v>-15</v>
      </c>
      <c r="J6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</v>
      </c>
      <c r="K653" s="7">
        <f ca="1">IF(TableTransactions[[#This Row],[Stock balance backorders]]&lt;0,
0,
TableTransactions[[#This Row],[Stock balance backorders]]
)</f>
        <v>55</v>
      </c>
      <c r="L653" s="8" t="str">
        <f>VLOOKUP(TableTransactions[[#This Row],[Material]],TableStockBalance[],
MATCH(TableStockBalance[[#Headers],[Supplier name]],TableStockBalance[#Headers],0),
0)</f>
        <v>Cabular AB</v>
      </c>
    </row>
    <row r="654" spans="1:12" x14ac:dyDescent="0.25">
      <c r="A654">
        <v>49043939</v>
      </c>
      <c r="B654">
        <v>10</v>
      </c>
      <c r="C654" t="s">
        <v>343</v>
      </c>
      <c r="D654" t="s">
        <v>60</v>
      </c>
      <c r="E654" t="s">
        <v>61</v>
      </c>
      <c r="F654" t="s">
        <v>319</v>
      </c>
      <c r="G654" s="1">
        <v>43797</v>
      </c>
      <c r="H654">
        <v>14</v>
      </c>
      <c r="I654" s="7">
        <f>IF(TableTransactions[[#This Row],[Order type]]=trackOrderType,
TableTransactions[[#This Row],[Transaction quantity]]*-1,
TableTransactions[[#This Row],[Transaction quantity]]
)</f>
        <v>-14</v>
      </c>
      <c r="J6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</v>
      </c>
      <c r="K654" s="7">
        <f ca="1">IF(TableTransactions[[#This Row],[Stock balance backorders]]&lt;0,
0,
TableTransactions[[#This Row],[Stock balance backorders]]
)</f>
        <v>41</v>
      </c>
      <c r="L654" s="8" t="str">
        <f>VLOOKUP(TableTransactions[[#This Row],[Material]],TableStockBalance[],
MATCH(TableStockBalance[[#Headers],[Supplier name]],TableStockBalance[#Headers],0),
0)</f>
        <v>Cabular AB</v>
      </c>
    </row>
    <row r="655" spans="1:12" x14ac:dyDescent="0.25">
      <c r="A655" s="4">
        <v>45057629</v>
      </c>
      <c r="B655" s="4">
        <v>10</v>
      </c>
      <c r="C655" s="4" t="s">
        <v>344</v>
      </c>
      <c r="D655" s="4" t="s">
        <v>60</v>
      </c>
      <c r="E655" s="4" t="s">
        <v>61</v>
      </c>
      <c r="F655" s="4" t="s">
        <v>5</v>
      </c>
      <c r="G655" s="5">
        <v>43812</v>
      </c>
      <c r="H655" s="4">
        <v>160</v>
      </c>
      <c r="I655" s="7">
        <f>IF(TableTransactions[[#This Row],[Order type]]=trackOrderType,
TableTransactions[[#This Row],[Transaction quantity]]*-1,
TableTransactions[[#This Row],[Transaction quantity]]
)</f>
        <v>160</v>
      </c>
      <c r="J6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201</v>
      </c>
      <c r="K655" s="7">
        <f ca="1">IF(TableTransactions[[#This Row],[Stock balance backorders]]&lt;0,
0,
TableTransactions[[#This Row],[Stock balance backorders]]
)</f>
        <v>201</v>
      </c>
      <c r="L655" s="8" t="str">
        <f>VLOOKUP(TableTransactions[[#This Row],[Material]],TableStockBalance[],
MATCH(TableStockBalance[[#Headers],[Supplier name]],TableStockBalance[#Headers],0),
0)</f>
        <v>Cabular AB</v>
      </c>
    </row>
    <row r="656" spans="1:12" x14ac:dyDescent="0.25">
      <c r="A656">
        <v>49044177</v>
      </c>
      <c r="B656">
        <v>10</v>
      </c>
      <c r="C656" t="s">
        <v>343</v>
      </c>
      <c r="D656" t="s">
        <v>60</v>
      </c>
      <c r="E656" t="s">
        <v>61</v>
      </c>
      <c r="F656" t="s">
        <v>325</v>
      </c>
      <c r="G656" s="1">
        <v>43819</v>
      </c>
      <c r="H656">
        <v>15</v>
      </c>
      <c r="I656" s="7">
        <f>IF(TableTransactions[[#This Row],[Order type]]=trackOrderType,
TableTransactions[[#This Row],[Transaction quantity]]*-1,
TableTransactions[[#This Row],[Transaction quantity]]
)</f>
        <v>-15</v>
      </c>
      <c r="J6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186</v>
      </c>
      <c r="K656" s="7">
        <f ca="1">IF(TableTransactions[[#This Row],[Stock balance backorders]]&lt;0,
0,
TableTransactions[[#This Row],[Stock balance backorders]]
)</f>
        <v>186</v>
      </c>
      <c r="L656" s="8" t="str">
        <f>VLOOKUP(TableTransactions[[#This Row],[Material]],TableStockBalance[],
MATCH(TableStockBalance[[#Headers],[Supplier name]],TableStockBalance[#Headers],0),
0)</f>
        <v>Cabular AB</v>
      </c>
    </row>
    <row r="657" spans="1:12" x14ac:dyDescent="0.25">
      <c r="A657">
        <v>49040354</v>
      </c>
      <c r="B657">
        <v>10</v>
      </c>
      <c r="C657" t="s">
        <v>343</v>
      </c>
      <c r="D657" t="s">
        <v>41</v>
      </c>
      <c r="E657" t="s">
        <v>42</v>
      </c>
      <c r="F657" t="s">
        <v>317</v>
      </c>
      <c r="G657" s="1">
        <v>43469</v>
      </c>
      <c r="H657">
        <v>9</v>
      </c>
      <c r="I657" s="7">
        <f>IF(TableTransactions[[#This Row],[Order type]]=trackOrderType,
TableTransactions[[#This Row],[Transaction quantity]]*-1,
TableTransactions[[#This Row],[Transaction quantity]]
)</f>
        <v>-9</v>
      </c>
      <c r="J6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112</v>
      </c>
      <c r="K657" s="7">
        <f ca="1">IF(TableTransactions[[#This Row],[Stock balance backorders]]&lt;0,
0,
TableTransactions[[#This Row],[Stock balance backorders]]
)</f>
        <v>112</v>
      </c>
      <c r="L657" s="8" t="str">
        <f>VLOOKUP(TableTransactions[[#This Row],[Material]],TableStockBalance[],
MATCH(TableStockBalance[[#Headers],[Supplier name]],TableStockBalance[#Headers],0),
0)</f>
        <v>Cabular AB</v>
      </c>
    </row>
    <row r="658" spans="1:12" x14ac:dyDescent="0.25">
      <c r="A658">
        <v>49040387</v>
      </c>
      <c r="B658">
        <v>20</v>
      </c>
      <c r="C658" t="s">
        <v>343</v>
      </c>
      <c r="D658" t="s">
        <v>41</v>
      </c>
      <c r="E658" t="s">
        <v>42</v>
      </c>
      <c r="F658" t="s">
        <v>317</v>
      </c>
      <c r="G658" s="1">
        <v>43473</v>
      </c>
      <c r="H658">
        <v>13</v>
      </c>
      <c r="I658" s="7">
        <f>IF(TableTransactions[[#This Row],[Order type]]=trackOrderType,
TableTransactions[[#This Row],[Transaction quantity]]*-1,
TableTransactions[[#This Row],[Transaction quantity]]
)</f>
        <v>-13</v>
      </c>
      <c r="J6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99</v>
      </c>
      <c r="K658" s="7">
        <f ca="1">IF(TableTransactions[[#This Row],[Stock balance backorders]]&lt;0,
0,
TableTransactions[[#This Row],[Stock balance backorders]]
)</f>
        <v>99</v>
      </c>
      <c r="L658" s="8" t="str">
        <f>VLOOKUP(TableTransactions[[#This Row],[Material]],TableStockBalance[],
MATCH(TableStockBalance[[#Headers],[Supplier name]],TableStockBalance[#Headers],0),
0)</f>
        <v>Cabular AB</v>
      </c>
    </row>
    <row r="659" spans="1:12" x14ac:dyDescent="0.25">
      <c r="A659">
        <v>49040435</v>
      </c>
      <c r="B659">
        <v>20</v>
      </c>
      <c r="C659" t="s">
        <v>343</v>
      </c>
      <c r="D659" t="s">
        <v>41</v>
      </c>
      <c r="E659" t="s">
        <v>42</v>
      </c>
      <c r="F659" t="s">
        <v>316</v>
      </c>
      <c r="G659" s="1">
        <v>43476</v>
      </c>
      <c r="H659">
        <v>7</v>
      </c>
      <c r="I659" s="7">
        <f>IF(TableTransactions[[#This Row],[Order type]]=trackOrderType,
TableTransactions[[#This Row],[Transaction quantity]]*-1,
TableTransactions[[#This Row],[Transaction quantity]]
)</f>
        <v>-7</v>
      </c>
      <c r="J6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92</v>
      </c>
      <c r="K659" s="7">
        <f ca="1">IF(TableTransactions[[#This Row],[Stock balance backorders]]&lt;0,
0,
TableTransactions[[#This Row],[Stock balance backorders]]
)</f>
        <v>92</v>
      </c>
      <c r="L659" s="8" t="str">
        <f>VLOOKUP(TableTransactions[[#This Row],[Material]],TableStockBalance[],
MATCH(TableStockBalance[[#Headers],[Supplier name]],TableStockBalance[#Headers],0),
0)</f>
        <v>Cabular AB</v>
      </c>
    </row>
    <row r="660" spans="1:12" x14ac:dyDescent="0.25">
      <c r="A660">
        <v>49040507</v>
      </c>
      <c r="B660">
        <v>10</v>
      </c>
      <c r="C660" t="s">
        <v>343</v>
      </c>
      <c r="D660" t="s">
        <v>41</v>
      </c>
      <c r="E660" t="s">
        <v>42</v>
      </c>
      <c r="F660" t="s">
        <v>314</v>
      </c>
      <c r="G660" s="1">
        <v>43483</v>
      </c>
      <c r="H660">
        <v>6</v>
      </c>
      <c r="I660" s="7">
        <f>IF(TableTransactions[[#This Row],[Order type]]=trackOrderType,
TableTransactions[[#This Row],[Transaction quantity]]*-1,
TableTransactions[[#This Row],[Transaction quantity]]
)</f>
        <v>-6</v>
      </c>
      <c r="J6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</v>
      </c>
      <c r="K660" s="7">
        <f ca="1">IF(TableTransactions[[#This Row],[Stock balance backorders]]&lt;0,
0,
TableTransactions[[#This Row],[Stock balance backorders]]
)</f>
        <v>86</v>
      </c>
      <c r="L660" s="8" t="str">
        <f>VLOOKUP(TableTransactions[[#This Row],[Material]],TableStockBalance[],
MATCH(TableStockBalance[[#Headers],[Supplier name]],TableStockBalance[#Headers],0),
0)</f>
        <v>Cabular AB</v>
      </c>
    </row>
    <row r="661" spans="1:12" x14ac:dyDescent="0.25">
      <c r="A661">
        <v>49040536</v>
      </c>
      <c r="B661">
        <v>20</v>
      </c>
      <c r="C661" t="s">
        <v>343</v>
      </c>
      <c r="D661" t="s">
        <v>41</v>
      </c>
      <c r="E661" t="s">
        <v>42</v>
      </c>
      <c r="F661" t="s">
        <v>317</v>
      </c>
      <c r="G661" s="1">
        <v>43486</v>
      </c>
      <c r="H661">
        <v>17</v>
      </c>
      <c r="I661" s="7">
        <f>IF(TableTransactions[[#This Row],[Order type]]=trackOrderType,
TableTransactions[[#This Row],[Transaction quantity]]*-1,
TableTransactions[[#This Row],[Transaction quantity]]
)</f>
        <v>-17</v>
      </c>
      <c r="J6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</v>
      </c>
      <c r="K661" s="7">
        <f ca="1">IF(TableTransactions[[#This Row],[Stock balance backorders]]&lt;0,
0,
TableTransactions[[#This Row],[Stock balance backorders]]
)</f>
        <v>69</v>
      </c>
      <c r="L661" s="8" t="str">
        <f>VLOOKUP(TableTransactions[[#This Row],[Material]],TableStockBalance[],
MATCH(TableStockBalance[[#Headers],[Supplier name]],TableStockBalance[#Headers],0),
0)</f>
        <v>Cabular AB</v>
      </c>
    </row>
    <row r="662" spans="1:12" x14ac:dyDescent="0.25">
      <c r="A662">
        <v>49040625</v>
      </c>
      <c r="B662">
        <v>20</v>
      </c>
      <c r="C662" t="s">
        <v>343</v>
      </c>
      <c r="D662" t="s">
        <v>41</v>
      </c>
      <c r="E662" t="s">
        <v>42</v>
      </c>
      <c r="F662" t="s">
        <v>317</v>
      </c>
      <c r="G662" s="1">
        <v>43494</v>
      </c>
      <c r="H662">
        <v>7</v>
      </c>
      <c r="I662" s="7">
        <f>IF(TableTransactions[[#This Row],[Order type]]=trackOrderType,
TableTransactions[[#This Row],[Transaction quantity]]*-1,
TableTransactions[[#This Row],[Transaction quantity]]
)</f>
        <v>-7</v>
      </c>
      <c r="J6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</v>
      </c>
      <c r="K662" s="7">
        <f ca="1">IF(TableTransactions[[#This Row],[Stock balance backorders]]&lt;0,
0,
TableTransactions[[#This Row],[Stock balance backorders]]
)</f>
        <v>62</v>
      </c>
      <c r="L662" s="8" t="str">
        <f>VLOOKUP(TableTransactions[[#This Row],[Material]],TableStockBalance[],
MATCH(TableStockBalance[[#Headers],[Supplier name]],TableStockBalance[#Headers],0),
0)</f>
        <v>Cabular AB</v>
      </c>
    </row>
    <row r="663" spans="1:12" x14ac:dyDescent="0.25">
      <c r="A663">
        <v>49040671</v>
      </c>
      <c r="B663">
        <v>20</v>
      </c>
      <c r="C663" t="s">
        <v>343</v>
      </c>
      <c r="D663" t="s">
        <v>41</v>
      </c>
      <c r="E663" t="s">
        <v>42</v>
      </c>
      <c r="F663" t="s">
        <v>317</v>
      </c>
      <c r="G663" s="1">
        <v>43497</v>
      </c>
      <c r="H663">
        <v>18</v>
      </c>
      <c r="I663" s="7">
        <f>IF(TableTransactions[[#This Row],[Order type]]=trackOrderType,
TableTransactions[[#This Row],[Transaction quantity]]*-1,
TableTransactions[[#This Row],[Transaction quantity]]
)</f>
        <v>-18</v>
      </c>
      <c r="J6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</v>
      </c>
      <c r="K663" s="7">
        <f ca="1">IF(TableTransactions[[#This Row],[Stock balance backorders]]&lt;0,
0,
TableTransactions[[#This Row],[Stock balance backorders]]
)</f>
        <v>44</v>
      </c>
      <c r="L663" s="8" t="str">
        <f>VLOOKUP(TableTransactions[[#This Row],[Material]],TableStockBalance[],
MATCH(TableStockBalance[[#Headers],[Supplier name]],TableStockBalance[#Headers],0),
0)</f>
        <v>Cabular AB</v>
      </c>
    </row>
    <row r="664" spans="1:12" x14ac:dyDescent="0.25">
      <c r="A664">
        <v>49040671</v>
      </c>
      <c r="B664">
        <v>30</v>
      </c>
      <c r="C664" t="s">
        <v>343</v>
      </c>
      <c r="D664" t="s">
        <v>41</v>
      </c>
      <c r="E664" t="s">
        <v>42</v>
      </c>
      <c r="F664" t="s">
        <v>317</v>
      </c>
      <c r="G664" s="1">
        <v>43497</v>
      </c>
      <c r="H664">
        <v>9</v>
      </c>
      <c r="I664" s="7">
        <f>IF(TableTransactions[[#This Row],[Order type]]=trackOrderType,
TableTransactions[[#This Row],[Transaction quantity]]*-1,
TableTransactions[[#This Row],[Transaction quantity]]
)</f>
        <v>-9</v>
      </c>
      <c r="J6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</v>
      </c>
      <c r="K664" s="7">
        <f ca="1">IF(TableTransactions[[#This Row],[Stock balance backorders]]&lt;0,
0,
TableTransactions[[#This Row],[Stock balance backorders]]
)</f>
        <v>35</v>
      </c>
      <c r="L664" s="8" t="str">
        <f>VLOOKUP(TableTransactions[[#This Row],[Material]],TableStockBalance[],
MATCH(TableStockBalance[[#Headers],[Supplier name]],TableStockBalance[#Headers],0),
0)</f>
        <v>Cabular AB</v>
      </c>
    </row>
    <row r="665" spans="1:12" x14ac:dyDescent="0.25">
      <c r="A665">
        <v>49040752</v>
      </c>
      <c r="B665">
        <v>30</v>
      </c>
      <c r="C665" t="s">
        <v>343</v>
      </c>
      <c r="D665" t="s">
        <v>41</v>
      </c>
      <c r="E665" t="s">
        <v>42</v>
      </c>
      <c r="F665" t="s">
        <v>319</v>
      </c>
      <c r="G665" s="1">
        <v>43504</v>
      </c>
      <c r="H665">
        <v>16</v>
      </c>
      <c r="I665" s="7">
        <f>IF(TableTransactions[[#This Row],[Order type]]=trackOrderType,
TableTransactions[[#This Row],[Transaction quantity]]*-1,
TableTransactions[[#This Row],[Transaction quantity]]
)</f>
        <v>-16</v>
      </c>
      <c r="J6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665" s="7">
        <f ca="1">IF(TableTransactions[[#This Row],[Stock balance backorders]]&lt;0,
0,
TableTransactions[[#This Row],[Stock balance backorders]]
)</f>
        <v>19</v>
      </c>
      <c r="L665" s="8" t="str">
        <f>VLOOKUP(TableTransactions[[#This Row],[Material]],TableStockBalance[],
MATCH(TableStockBalance[[#Headers],[Supplier name]],TableStockBalance[#Headers],0),
0)</f>
        <v>Cabular AB</v>
      </c>
    </row>
    <row r="666" spans="1:12" x14ac:dyDescent="0.25">
      <c r="A666">
        <v>49040753</v>
      </c>
      <c r="B666">
        <v>20</v>
      </c>
      <c r="C666" t="s">
        <v>343</v>
      </c>
      <c r="D666" t="s">
        <v>41</v>
      </c>
      <c r="E666" t="s">
        <v>42</v>
      </c>
      <c r="F666" t="s">
        <v>318</v>
      </c>
      <c r="G666" s="1">
        <v>43504</v>
      </c>
      <c r="H666">
        <v>9</v>
      </c>
      <c r="I666" s="7">
        <f>IF(TableTransactions[[#This Row],[Order type]]=trackOrderType,
TableTransactions[[#This Row],[Transaction quantity]]*-1,
TableTransactions[[#This Row],[Transaction quantity]]
)</f>
        <v>-9</v>
      </c>
      <c r="J6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</v>
      </c>
      <c r="K666" s="7">
        <f ca="1">IF(TableTransactions[[#This Row],[Stock balance backorders]]&lt;0,
0,
TableTransactions[[#This Row],[Stock balance backorders]]
)</f>
        <v>10</v>
      </c>
      <c r="L666" s="8" t="str">
        <f>VLOOKUP(TableTransactions[[#This Row],[Material]],TableStockBalance[],
MATCH(TableStockBalance[[#Headers],[Supplier name]],TableStockBalance[#Headers],0),
0)</f>
        <v>Cabular AB</v>
      </c>
    </row>
    <row r="667" spans="1:12" x14ac:dyDescent="0.25">
      <c r="A667">
        <v>49040855</v>
      </c>
      <c r="B667">
        <v>20</v>
      </c>
      <c r="C667" t="s">
        <v>343</v>
      </c>
      <c r="D667" t="s">
        <v>41</v>
      </c>
      <c r="E667" t="s">
        <v>42</v>
      </c>
      <c r="F667" t="s">
        <v>317</v>
      </c>
      <c r="G667" s="1">
        <v>43515</v>
      </c>
      <c r="H667">
        <v>14</v>
      </c>
      <c r="I667" s="7">
        <f>IF(TableTransactions[[#This Row],[Order type]]=trackOrderType,
TableTransactions[[#This Row],[Transaction quantity]]*-1,
TableTransactions[[#This Row],[Transaction quantity]]
)</f>
        <v>-14</v>
      </c>
      <c r="J6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</v>
      </c>
      <c r="K667" s="7">
        <f ca="1">IF(TableTransactions[[#This Row],[Stock balance backorders]]&lt;0,
0,
TableTransactions[[#This Row],[Stock balance backorders]]
)</f>
        <v>0</v>
      </c>
      <c r="L667" s="8" t="str">
        <f>VLOOKUP(TableTransactions[[#This Row],[Material]],TableStockBalance[],
MATCH(TableStockBalance[[#Headers],[Supplier name]],TableStockBalance[#Headers],0),
0)</f>
        <v>Cabular AB</v>
      </c>
    </row>
    <row r="668" spans="1:12" x14ac:dyDescent="0.25">
      <c r="A668">
        <v>49040904</v>
      </c>
      <c r="B668">
        <v>30</v>
      </c>
      <c r="C668" t="s">
        <v>343</v>
      </c>
      <c r="D668" t="s">
        <v>41</v>
      </c>
      <c r="E668" t="s">
        <v>42</v>
      </c>
      <c r="F668" t="s">
        <v>317</v>
      </c>
      <c r="G668" s="1">
        <v>43518</v>
      </c>
      <c r="H668">
        <v>15</v>
      </c>
      <c r="I668" s="7">
        <f>IF(TableTransactions[[#This Row],[Order type]]=trackOrderType,
TableTransactions[[#This Row],[Transaction quantity]]*-1,
TableTransactions[[#This Row],[Transaction quantity]]
)</f>
        <v>-15</v>
      </c>
      <c r="J6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-19</v>
      </c>
      <c r="K668" s="7">
        <f ca="1">IF(TableTransactions[[#This Row],[Stock balance backorders]]&lt;0,
0,
TableTransactions[[#This Row],[Stock balance backorders]]
)</f>
        <v>0</v>
      </c>
      <c r="L668" s="8" t="str">
        <f>VLOOKUP(TableTransactions[[#This Row],[Material]],TableStockBalance[],
MATCH(TableStockBalance[[#Headers],[Supplier name]],TableStockBalance[#Headers],0),
0)</f>
        <v>Cabular AB</v>
      </c>
    </row>
    <row r="669" spans="1:12" x14ac:dyDescent="0.25">
      <c r="A669">
        <v>49040904</v>
      </c>
      <c r="B669">
        <v>40</v>
      </c>
      <c r="C669" t="s">
        <v>343</v>
      </c>
      <c r="D669" t="s">
        <v>41</v>
      </c>
      <c r="E669" t="s">
        <v>42</v>
      </c>
      <c r="F669" t="s">
        <v>317</v>
      </c>
      <c r="G669" s="1">
        <v>43518</v>
      </c>
      <c r="H669">
        <v>14</v>
      </c>
      <c r="I669" s="7">
        <f>IF(TableTransactions[[#This Row],[Order type]]=trackOrderType,
TableTransactions[[#This Row],[Transaction quantity]]*-1,
TableTransactions[[#This Row],[Transaction quantity]]
)</f>
        <v>-14</v>
      </c>
      <c r="J6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-33</v>
      </c>
      <c r="K669" s="7">
        <f ca="1">IF(TableTransactions[[#This Row],[Stock balance backorders]]&lt;0,
0,
TableTransactions[[#This Row],[Stock balance backorders]]
)</f>
        <v>0</v>
      </c>
      <c r="L669" s="8" t="str">
        <f>VLOOKUP(TableTransactions[[#This Row],[Material]],TableStockBalance[],
MATCH(TableStockBalance[[#Headers],[Supplier name]],TableStockBalance[#Headers],0),
0)</f>
        <v>Cabular AB</v>
      </c>
    </row>
    <row r="670" spans="1:12" x14ac:dyDescent="0.25">
      <c r="A670">
        <v>49040911</v>
      </c>
      <c r="B670">
        <v>20</v>
      </c>
      <c r="C670" t="s">
        <v>343</v>
      </c>
      <c r="D670" t="s">
        <v>41</v>
      </c>
      <c r="E670" t="s">
        <v>42</v>
      </c>
      <c r="F670" t="s">
        <v>323</v>
      </c>
      <c r="G670" s="1">
        <v>43518</v>
      </c>
      <c r="H670">
        <v>7</v>
      </c>
      <c r="I670" s="7">
        <f>IF(TableTransactions[[#This Row],[Order type]]=trackOrderType,
TableTransactions[[#This Row],[Transaction quantity]]*-1,
TableTransactions[[#This Row],[Transaction quantity]]
)</f>
        <v>-7</v>
      </c>
      <c r="J6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-40</v>
      </c>
      <c r="K670" s="7">
        <f ca="1">IF(TableTransactions[[#This Row],[Stock balance backorders]]&lt;0,
0,
TableTransactions[[#This Row],[Stock balance backorders]]
)</f>
        <v>0</v>
      </c>
      <c r="L670" s="8" t="str">
        <f>VLOOKUP(TableTransactions[[#This Row],[Material]],TableStockBalance[],
MATCH(TableStockBalance[[#Headers],[Supplier name]],TableStockBalance[#Headers],0),
0)</f>
        <v>Cabular AB</v>
      </c>
    </row>
    <row r="671" spans="1:12" x14ac:dyDescent="0.25">
      <c r="A671" s="4">
        <v>45056888</v>
      </c>
      <c r="B671" s="4">
        <v>20</v>
      </c>
      <c r="C671" s="4" t="s">
        <v>344</v>
      </c>
      <c r="D671" s="4" t="s">
        <v>41</v>
      </c>
      <c r="E671" s="4" t="s">
        <v>42</v>
      </c>
      <c r="F671" s="4" t="s">
        <v>5</v>
      </c>
      <c r="G671" s="5">
        <v>43518</v>
      </c>
      <c r="H671" s="4">
        <v>73</v>
      </c>
      <c r="I671" s="7">
        <f>IF(TableTransactions[[#This Row],[Order type]]=trackOrderType,
TableTransactions[[#This Row],[Transaction quantity]]*-1,
TableTransactions[[#This Row],[Transaction quantity]]
)</f>
        <v>73</v>
      </c>
      <c r="J6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</v>
      </c>
      <c r="K671" s="7">
        <f ca="1">IF(TableTransactions[[#This Row],[Stock balance backorders]]&lt;0,
0,
TableTransactions[[#This Row],[Stock balance backorders]]
)</f>
        <v>33</v>
      </c>
      <c r="L671" s="8" t="str">
        <f>VLOOKUP(TableTransactions[[#This Row],[Material]],TableStockBalance[],
MATCH(TableStockBalance[[#Headers],[Supplier name]],TableStockBalance[#Headers],0),
0)</f>
        <v>Cabular AB</v>
      </c>
    </row>
    <row r="672" spans="1:12" x14ac:dyDescent="0.25">
      <c r="A672">
        <v>49040928</v>
      </c>
      <c r="B672">
        <v>10</v>
      </c>
      <c r="C672" t="s">
        <v>343</v>
      </c>
      <c r="D672" t="s">
        <v>41</v>
      </c>
      <c r="E672" t="s">
        <v>42</v>
      </c>
      <c r="F672" t="s">
        <v>329</v>
      </c>
      <c r="G672" s="1">
        <v>43522</v>
      </c>
      <c r="H672">
        <v>9</v>
      </c>
      <c r="I672" s="7">
        <f>IF(TableTransactions[[#This Row],[Order type]]=trackOrderType,
TableTransactions[[#This Row],[Transaction quantity]]*-1,
TableTransactions[[#This Row],[Transaction quantity]]
)</f>
        <v>-9</v>
      </c>
      <c r="J6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672" s="7">
        <f ca="1">IF(TableTransactions[[#This Row],[Stock balance backorders]]&lt;0,
0,
TableTransactions[[#This Row],[Stock balance backorders]]
)</f>
        <v>24</v>
      </c>
      <c r="L672" s="8" t="str">
        <f>VLOOKUP(TableTransactions[[#This Row],[Material]],TableStockBalance[],
MATCH(TableStockBalance[[#Headers],[Supplier name]],TableStockBalance[#Headers],0),
0)</f>
        <v>Cabular AB</v>
      </c>
    </row>
    <row r="673" spans="1:12" x14ac:dyDescent="0.25">
      <c r="A673">
        <v>49040979</v>
      </c>
      <c r="B673">
        <v>10</v>
      </c>
      <c r="C673" t="s">
        <v>343</v>
      </c>
      <c r="D673" t="s">
        <v>41</v>
      </c>
      <c r="E673" t="s">
        <v>42</v>
      </c>
      <c r="F673" t="s">
        <v>326</v>
      </c>
      <c r="G673" s="1">
        <v>43525</v>
      </c>
      <c r="H673">
        <v>7</v>
      </c>
      <c r="I673" s="7">
        <f>IF(TableTransactions[[#This Row],[Order type]]=trackOrderType,
TableTransactions[[#This Row],[Transaction quantity]]*-1,
TableTransactions[[#This Row],[Transaction quantity]]
)</f>
        <v>-7</v>
      </c>
      <c r="J6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673" s="7">
        <f ca="1">IF(TableTransactions[[#This Row],[Stock balance backorders]]&lt;0,
0,
TableTransactions[[#This Row],[Stock balance backorders]]
)</f>
        <v>17</v>
      </c>
      <c r="L673" s="8" t="str">
        <f>VLOOKUP(TableTransactions[[#This Row],[Material]],TableStockBalance[],
MATCH(TableStockBalance[[#Headers],[Supplier name]],TableStockBalance[#Headers],0),
0)</f>
        <v>Cabular AB</v>
      </c>
    </row>
    <row r="674" spans="1:12" x14ac:dyDescent="0.25">
      <c r="A674">
        <v>49041057</v>
      </c>
      <c r="B674">
        <v>20</v>
      </c>
      <c r="C674" t="s">
        <v>343</v>
      </c>
      <c r="D674" t="s">
        <v>41</v>
      </c>
      <c r="E674" t="s">
        <v>42</v>
      </c>
      <c r="F674" t="s">
        <v>313</v>
      </c>
      <c r="G674" s="1">
        <v>43532</v>
      </c>
      <c r="H674">
        <v>9</v>
      </c>
      <c r="I674" s="7">
        <f>IF(TableTransactions[[#This Row],[Order type]]=trackOrderType,
TableTransactions[[#This Row],[Transaction quantity]]*-1,
TableTransactions[[#This Row],[Transaction quantity]]
)</f>
        <v>-9</v>
      </c>
      <c r="J6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674" s="7">
        <f ca="1">IF(TableTransactions[[#This Row],[Stock balance backorders]]&lt;0,
0,
TableTransactions[[#This Row],[Stock balance backorders]]
)</f>
        <v>8</v>
      </c>
      <c r="L674" s="8" t="str">
        <f>VLOOKUP(TableTransactions[[#This Row],[Material]],TableStockBalance[],
MATCH(TableStockBalance[[#Headers],[Supplier name]],TableStockBalance[#Headers],0),
0)</f>
        <v>Cabular AB</v>
      </c>
    </row>
    <row r="675" spans="1:12" x14ac:dyDescent="0.25">
      <c r="A675">
        <v>49041071</v>
      </c>
      <c r="B675">
        <v>40</v>
      </c>
      <c r="C675" t="s">
        <v>343</v>
      </c>
      <c r="D675" t="s">
        <v>41</v>
      </c>
      <c r="E675" t="s">
        <v>42</v>
      </c>
      <c r="F675" t="s">
        <v>318</v>
      </c>
      <c r="G675" s="1">
        <v>43532</v>
      </c>
      <c r="H675">
        <v>16</v>
      </c>
      <c r="I675" s="7">
        <f>IF(TableTransactions[[#This Row],[Order type]]=trackOrderType,
TableTransactions[[#This Row],[Transaction quantity]]*-1,
TableTransactions[[#This Row],[Transaction quantity]]
)</f>
        <v>-16</v>
      </c>
      <c r="J6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</v>
      </c>
      <c r="K675" s="7">
        <f ca="1">IF(TableTransactions[[#This Row],[Stock balance backorders]]&lt;0,
0,
TableTransactions[[#This Row],[Stock balance backorders]]
)</f>
        <v>0</v>
      </c>
      <c r="L675" s="8" t="str">
        <f>VLOOKUP(TableTransactions[[#This Row],[Material]],TableStockBalance[],
MATCH(TableStockBalance[[#Headers],[Supplier name]],TableStockBalance[#Headers],0),
0)</f>
        <v>Cabular AB</v>
      </c>
    </row>
    <row r="676" spans="1:12" x14ac:dyDescent="0.25">
      <c r="A676" s="4">
        <v>45056942</v>
      </c>
      <c r="B676" s="4">
        <v>30</v>
      </c>
      <c r="C676" s="4" t="s">
        <v>344</v>
      </c>
      <c r="D676" s="4" t="s">
        <v>41</v>
      </c>
      <c r="E676" s="4" t="s">
        <v>42</v>
      </c>
      <c r="F676" s="4" t="s">
        <v>5</v>
      </c>
      <c r="G676" s="5">
        <v>43535</v>
      </c>
      <c r="H676" s="4">
        <v>160</v>
      </c>
      <c r="I676" s="7">
        <f>IF(TableTransactions[[#This Row],[Order type]]=trackOrderType,
TableTransactions[[#This Row],[Transaction quantity]]*-1,
TableTransactions[[#This Row],[Transaction quantity]]
)</f>
        <v>160</v>
      </c>
      <c r="J6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152</v>
      </c>
      <c r="K676" s="7">
        <f ca="1">IF(TableTransactions[[#This Row],[Stock balance backorders]]&lt;0,
0,
TableTransactions[[#This Row],[Stock balance backorders]]
)</f>
        <v>152</v>
      </c>
      <c r="L676" s="8" t="str">
        <f>VLOOKUP(TableTransactions[[#This Row],[Material]],TableStockBalance[],
MATCH(TableStockBalance[[#Headers],[Supplier name]],TableStockBalance[#Headers],0),
0)</f>
        <v>Cabular AB</v>
      </c>
    </row>
    <row r="677" spans="1:12" x14ac:dyDescent="0.25">
      <c r="A677">
        <v>49041101</v>
      </c>
      <c r="B677">
        <v>10</v>
      </c>
      <c r="C677" t="s">
        <v>343</v>
      </c>
      <c r="D677" t="s">
        <v>41</v>
      </c>
      <c r="E677" t="s">
        <v>42</v>
      </c>
      <c r="F677" t="s">
        <v>317</v>
      </c>
      <c r="G677" s="1">
        <v>43536</v>
      </c>
      <c r="H677">
        <v>4</v>
      </c>
      <c r="I677" s="7">
        <f>IF(TableTransactions[[#This Row],[Order type]]=trackOrderType,
TableTransactions[[#This Row],[Transaction quantity]]*-1,
TableTransactions[[#This Row],[Transaction quantity]]
)</f>
        <v>-4</v>
      </c>
      <c r="J6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148</v>
      </c>
      <c r="K677" s="7">
        <f ca="1">IF(TableTransactions[[#This Row],[Stock balance backorders]]&lt;0,
0,
TableTransactions[[#This Row],[Stock balance backorders]]
)</f>
        <v>148</v>
      </c>
      <c r="L677" s="8" t="str">
        <f>VLOOKUP(TableTransactions[[#This Row],[Material]],TableStockBalance[],
MATCH(TableStockBalance[[#Headers],[Supplier name]],TableStockBalance[#Headers],0),
0)</f>
        <v>Cabular AB</v>
      </c>
    </row>
    <row r="678" spans="1:12" x14ac:dyDescent="0.25">
      <c r="A678">
        <v>49041131</v>
      </c>
      <c r="B678">
        <v>10</v>
      </c>
      <c r="C678" t="s">
        <v>343</v>
      </c>
      <c r="D678" t="s">
        <v>41</v>
      </c>
      <c r="E678" t="s">
        <v>42</v>
      </c>
      <c r="F678" t="s">
        <v>317</v>
      </c>
      <c r="G678" s="1">
        <v>43538</v>
      </c>
      <c r="H678">
        <v>1</v>
      </c>
      <c r="I678" s="7">
        <f>IF(TableTransactions[[#This Row],[Order type]]=trackOrderType,
TableTransactions[[#This Row],[Transaction quantity]]*-1,
TableTransactions[[#This Row],[Transaction quantity]]
)</f>
        <v>-1</v>
      </c>
      <c r="J6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147</v>
      </c>
      <c r="K678" s="7">
        <f ca="1">IF(TableTransactions[[#This Row],[Stock balance backorders]]&lt;0,
0,
TableTransactions[[#This Row],[Stock balance backorders]]
)</f>
        <v>147</v>
      </c>
      <c r="L678" s="8" t="str">
        <f>VLOOKUP(TableTransactions[[#This Row],[Material]],TableStockBalance[],
MATCH(TableStockBalance[[#Headers],[Supplier name]],TableStockBalance[#Headers],0),
0)</f>
        <v>Cabular AB</v>
      </c>
    </row>
    <row r="679" spans="1:12" x14ac:dyDescent="0.25">
      <c r="A679">
        <v>49041151</v>
      </c>
      <c r="B679">
        <v>20</v>
      </c>
      <c r="C679" t="s">
        <v>343</v>
      </c>
      <c r="D679" t="s">
        <v>41</v>
      </c>
      <c r="E679" t="s">
        <v>42</v>
      </c>
      <c r="F679" t="s">
        <v>319</v>
      </c>
      <c r="G679" s="1">
        <v>43539</v>
      </c>
      <c r="H679">
        <v>1</v>
      </c>
      <c r="I679" s="7">
        <f>IF(TableTransactions[[#This Row],[Order type]]=trackOrderType,
TableTransactions[[#This Row],[Transaction quantity]]*-1,
TableTransactions[[#This Row],[Transaction quantity]]
)</f>
        <v>-1</v>
      </c>
      <c r="J6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146</v>
      </c>
      <c r="K679" s="7">
        <f ca="1">IF(TableTransactions[[#This Row],[Stock balance backorders]]&lt;0,
0,
TableTransactions[[#This Row],[Stock balance backorders]]
)</f>
        <v>146</v>
      </c>
      <c r="L679" s="8" t="str">
        <f>VLOOKUP(TableTransactions[[#This Row],[Material]],TableStockBalance[],
MATCH(TableStockBalance[[#Headers],[Supplier name]],TableStockBalance[#Headers],0),
0)</f>
        <v>Cabular AB</v>
      </c>
    </row>
    <row r="680" spans="1:12" x14ac:dyDescent="0.25">
      <c r="A680">
        <v>49041152</v>
      </c>
      <c r="B680">
        <v>30</v>
      </c>
      <c r="C680" t="s">
        <v>343</v>
      </c>
      <c r="D680" t="s">
        <v>41</v>
      </c>
      <c r="E680" t="s">
        <v>42</v>
      </c>
      <c r="F680" t="s">
        <v>318</v>
      </c>
      <c r="G680" s="1">
        <v>43539</v>
      </c>
      <c r="H680">
        <v>17</v>
      </c>
      <c r="I680" s="7">
        <f>IF(TableTransactions[[#This Row],[Order type]]=trackOrderType,
TableTransactions[[#This Row],[Transaction quantity]]*-1,
TableTransactions[[#This Row],[Transaction quantity]]
)</f>
        <v>-17</v>
      </c>
      <c r="J6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129</v>
      </c>
      <c r="K680" s="7">
        <f ca="1">IF(TableTransactions[[#This Row],[Stock balance backorders]]&lt;0,
0,
TableTransactions[[#This Row],[Stock balance backorders]]
)</f>
        <v>129</v>
      </c>
      <c r="L680" s="8" t="str">
        <f>VLOOKUP(TableTransactions[[#This Row],[Material]],TableStockBalance[],
MATCH(TableStockBalance[[#Headers],[Supplier name]],TableStockBalance[#Headers],0),
0)</f>
        <v>Cabular AB</v>
      </c>
    </row>
    <row r="681" spans="1:12" x14ac:dyDescent="0.25">
      <c r="A681">
        <v>49041219</v>
      </c>
      <c r="B681">
        <v>10</v>
      </c>
      <c r="C681" t="s">
        <v>343</v>
      </c>
      <c r="D681" t="s">
        <v>41</v>
      </c>
      <c r="E681" t="s">
        <v>42</v>
      </c>
      <c r="F681" t="s">
        <v>314</v>
      </c>
      <c r="G681" s="1">
        <v>43546</v>
      </c>
      <c r="H681">
        <v>4</v>
      </c>
      <c r="I681" s="7">
        <f>IF(TableTransactions[[#This Row],[Order type]]=trackOrderType,
TableTransactions[[#This Row],[Transaction quantity]]*-1,
TableTransactions[[#This Row],[Transaction quantity]]
)</f>
        <v>-4</v>
      </c>
      <c r="J6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125</v>
      </c>
      <c r="K681" s="7">
        <f ca="1">IF(TableTransactions[[#This Row],[Stock balance backorders]]&lt;0,
0,
TableTransactions[[#This Row],[Stock balance backorders]]
)</f>
        <v>125</v>
      </c>
      <c r="L681" s="8" t="str">
        <f>VLOOKUP(TableTransactions[[#This Row],[Material]],TableStockBalance[],
MATCH(TableStockBalance[[#Headers],[Supplier name]],TableStockBalance[#Headers],0),
0)</f>
        <v>Cabular AB</v>
      </c>
    </row>
    <row r="682" spans="1:12" x14ac:dyDescent="0.25">
      <c r="A682">
        <v>49041220</v>
      </c>
      <c r="B682">
        <v>10</v>
      </c>
      <c r="C682" t="s">
        <v>343</v>
      </c>
      <c r="D682" t="s">
        <v>41</v>
      </c>
      <c r="E682" t="s">
        <v>42</v>
      </c>
      <c r="F682" t="s">
        <v>313</v>
      </c>
      <c r="G682" s="1">
        <v>43546</v>
      </c>
      <c r="H682">
        <v>20</v>
      </c>
      <c r="I682" s="7">
        <f>IF(TableTransactions[[#This Row],[Order type]]=trackOrderType,
TableTransactions[[#This Row],[Transaction quantity]]*-1,
TableTransactions[[#This Row],[Transaction quantity]]
)</f>
        <v>-20</v>
      </c>
      <c r="J6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105</v>
      </c>
      <c r="K682" s="7">
        <f ca="1">IF(TableTransactions[[#This Row],[Stock balance backorders]]&lt;0,
0,
TableTransactions[[#This Row],[Stock balance backorders]]
)</f>
        <v>105</v>
      </c>
      <c r="L682" s="8" t="str">
        <f>VLOOKUP(TableTransactions[[#This Row],[Material]],TableStockBalance[],
MATCH(TableStockBalance[[#Headers],[Supplier name]],TableStockBalance[#Headers],0),
0)</f>
        <v>Cabular AB</v>
      </c>
    </row>
    <row r="683" spans="1:12" x14ac:dyDescent="0.25">
      <c r="A683">
        <v>49041304</v>
      </c>
      <c r="B683">
        <v>20</v>
      </c>
      <c r="C683" t="s">
        <v>343</v>
      </c>
      <c r="D683" t="s">
        <v>41</v>
      </c>
      <c r="E683" t="s">
        <v>42</v>
      </c>
      <c r="F683" t="s">
        <v>313</v>
      </c>
      <c r="G683" s="1">
        <v>43553</v>
      </c>
      <c r="H683">
        <v>3</v>
      </c>
      <c r="I683" s="7">
        <f>IF(TableTransactions[[#This Row],[Order type]]=trackOrderType,
TableTransactions[[#This Row],[Transaction quantity]]*-1,
TableTransactions[[#This Row],[Transaction quantity]]
)</f>
        <v>-3</v>
      </c>
      <c r="J6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102</v>
      </c>
      <c r="K683" s="7">
        <f ca="1">IF(TableTransactions[[#This Row],[Stock balance backorders]]&lt;0,
0,
TableTransactions[[#This Row],[Stock balance backorders]]
)</f>
        <v>102</v>
      </c>
      <c r="L683" s="8" t="str">
        <f>VLOOKUP(TableTransactions[[#This Row],[Material]],TableStockBalance[],
MATCH(TableStockBalance[[#Headers],[Supplier name]],TableStockBalance[#Headers],0),
0)</f>
        <v>Cabular AB</v>
      </c>
    </row>
    <row r="684" spans="1:12" x14ac:dyDescent="0.25">
      <c r="A684">
        <v>49041336</v>
      </c>
      <c r="B684">
        <v>20</v>
      </c>
      <c r="C684" t="s">
        <v>343</v>
      </c>
      <c r="D684" t="s">
        <v>41</v>
      </c>
      <c r="E684" t="s">
        <v>42</v>
      </c>
      <c r="F684" t="s">
        <v>318</v>
      </c>
      <c r="G684" s="1">
        <v>43556</v>
      </c>
      <c r="H684">
        <v>3</v>
      </c>
      <c r="I684" s="7">
        <f>IF(TableTransactions[[#This Row],[Order type]]=trackOrderType,
TableTransactions[[#This Row],[Transaction quantity]]*-1,
TableTransactions[[#This Row],[Transaction quantity]]
)</f>
        <v>-3</v>
      </c>
      <c r="J6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99</v>
      </c>
      <c r="K684" s="7">
        <f ca="1">IF(TableTransactions[[#This Row],[Stock balance backorders]]&lt;0,
0,
TableTransactions[[#This Row],[Stock balance backorders]]
)</f>
        <v>99</v>
      </c>
      <c r="L684" s="8" t="str">
        <f>VLOOKUP(TableTransactions[[#This Row],[Material]],TableStockBalance[],
MATCH(TableStockBalance[[#Headers],[Supplier name]],TableStockBalance[#Headers],0),
0)</f>
        <v>Cabular AB</v>
      </c>
    </row>
    <row r="685" spans="1:12" x14ac:dyDescent="0.25">
      <c r="A685">
        <v>49041459</v>
      </c>
      <c r="B685">
        <v>20</v>
      </c>
      <c r="C685" t="s">
        <v>343</v>
      </c>
      <c r="D685" t="s">
        <v>41</v>
      </c>
      <c r="E685" t="s">
        <v>42</v>
      </c>
      <c r="F685" t="s">
        <v>317</v>
      </c>
      <c r="G685" s="1">
        <v>43566</v>
      </c>
      <c r="H685">
        <v>2</v>
      </c>
      <c r="I685" s="7">
        <f>IF(TableTransactions[[#This Row],[Order type]]=trackOrderType,
TableTransactions[[#This Row],[Transaction quantity]]*-1,
TableTransactions[[#This Row],[Transaction quantity]]
)</f>
        <v>-2</v>
      </c>
      <c r="J6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97</v>
      </c>
      <c r="K685" s="7">
        <f ca="1">IF(TableTransactions[[#This Row],[Stock balance backorders]]&lt;0,
0,
TableTransactions[[#This Row],[Stock balance backorders]]
)</f>
        <v>97</v>
      </c>
      <c r="L685" s="8" t="str">
        <f>VLOOKUP(TableTransactions[[#This Row],[Material]],TableStockBalance[],
MATCH(TableStockBalance[[#Headers],[Supplier name]],TableStockBalance[#Headers],0),
0)</f>
        <v>Cabular AB</v>
      </c>
    </row>
    <row r="686" spans="1:12" x14ac:dyDescent="0.25">
      <c r="A686">
        <v>49041481</v>
      </c>
      <c r="B686">
        <v>30</v>
      </c>
      <c r="C686" t="s">
        <v>343</v>
      </c>
      <c r="D686" t="s">
        <v>41</v>
      </c>
      <c r="E686" t="s">
        <v>42</v>
      </c>
      <c r="F686" t="s">
        <v>318</v>
      </c>
      <c r="G686" s="1">
        <v>43567</v>
      </c>
      <c r="H686">
        <v>10</v>
      </c>
      <c r="I686" s="7">
        <f>IF(TableTransactions[[#This Row],[Order type]]=trackOrderType,
TableTransactions[[#This Row],[Transaction quantity]]*-1,
TableTransactions[[#This Row],[Transaction quantity]]
)</f>
        <v>-10</v>
      </c>
      <c r="J6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87</v>
      </c>
      <c r="K686" s="7">
        <f ca="1">IF(TableTransactions[[#This Row],[Stock balance backorders]]&lt;0,
0,
TableTransactions[[#This Row],[Stock balance backorders]]
)</f>
        <v>87</v>
      </c>
      <c r="L686" s="8" t="str">
        <f>VLOOKUP(TableTransactions[[#This Row],[Material]],TableStockBalance[],
MATCH(TableStockBalance[[#Headers],[Supplier name]],TableStockBalance[#Headers],0),
0)</f>
        <v>Cabular AB</v>
      </c>
    </row>
    <row r="687" spans="1:12" x14ac:dyDescent="0.25">
      <c r="A687">
        <v>49041493</v>
      </c>
      <c r="B687">
        <v>10</v>
      </c>
      <c r="C687" t="s">
        <v>343</v>
      </c>
      <c r="D687" t="s">
        <v>41</v>
      </c>
      <c r="E687" t="s">
        <v>42</v>
      </c>
      <c r="F687" t="s">
        <v>317</v>
      </c>
      <c r="G687" s="1">
        <v>43570</v>
      </c>
      <c r="H687">
        <v>3</v>
      </c>
      <c r="I687" s="7">
        <f>IF(TableTransactions[[#This Row],[Order type]]=trackOrderType,
TableTransactions[[#This Row],[Transaction quantity]]*-1,
TableTransactions[[#This Row],[Transaction quantity]]
)</f>
        <v>-3</v>
      </c>
      <c r="J6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</v>
      </c>
      <c r="K687" s="7">
        <f ca="1">IF(TableTransactions[[#This Row],[Stock balance backorders]]&lt;0,
0,
TableTransactions[[#This Row],[Stock balance backorders]]
)</f>
        <v>84</v>
      </c>
      <c r="L687" s="8" t="str">
        <f>VLOOKUP(TableTransactions[[#This Row],[Material]],TableStockBalance[],
MATCH(TableStockBalance[[#Headers],[Supplier name]],TableStockBalance[#Headers],0),
0)</f>
        <v>Cabular AB</v>
      </c>
    </row>
    <row r="688" spans="1:12" x14ac:dyDescent="0.25">
      <c r="A688">
        <v>49041555</v>
      </c>
      <c r="B688">
        <v>10</v>
      </c>
      <c r="C688" t="s">
        <v>343</v>
      </c>
      <c r="D688" t="s">
        <v>41</v>
      </c>
      <c r="E688" t="s">
        <v>42</v>
      </c>
      <c r="F688" t="s">
        <v>325</v>
      </c>
      <c r="G688" s="1">
        <v>43578</v>
      </c>
      <c r="H688">
        <v>5</v>
      </c>
      <c r="I688" s="7">
        <f>IF(TableTransactions[[#This Row],[Order type]]=trackOrderType,
TableTransactions[[#This Row],[Transaction quantity]]*-1,
TableTransactions[[#This Row],[Transaction quantity]]
)</f>
        <v>-5</v>
      </c>
      <c r="J6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</v>
      </c>
      <c r="K688" s="7">
        <f ca="1">IF(TableTransactions[[#This Row],[Stock balance backorders]]&lt;0,
0,
TableTransactions[[#This Row],[Stock balance backorders]]
)</f>
        <v>79</v>
      </c>
      <c r="L688" s="8" t="str">
        <f>VLOOKUP(TableTransactions[[#This Row],[Material]],TableStockBalance[],
MATCH(TableStockBalance[[#Headers],[Supplier name]],TableStockBalance[#Headers],0),
0)</f>
        <v>Cabular AB</v>
      </c>
    </row>
    <row r="689" spans="1:12" x14ac:dyDescent="0.25">
      <c r="A689">
        <v>49041568</v>
      </c>
      <c r="B689">
        <v>10</v>
      </c>
      <c r="C689" t="s">
        <v>343</v>
      </c>
      <c r="D689" t="s">
        <v>41</v>
      </c>
      <c r="E689" t="s">
        <v>42</v>
      </c>
      <c r="F689" t="s">
        <v>313</v>
      </c>
      <c r="G689" s="1">
        <v>43579</v>
      </c>
      <c r="H689">
        <v>17</v>
      </c>
      <c r="I689" s="7">
        <f>IF(TableTransactions[[#This Row],[Order type]]=trackOrderType,
TableTransactions[[#This Row],[Transaction quantity]]*-1,
TableTransactions[[#This Row],[Transaction quantity]]
)</f>
        <v>-17</v>
      </c>
      <c r="J6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</v>
      </c>
      <c r="K689" s="7">
        <f ca="1">IF(TableTransactions[[#This Row],[Stock balance backorders]]&lt;0,
0,
TableTransactions[[#This Row],[Stock balance backorders]]
)</f>
        <v>62</v>
      </c>
      <c r="L689" s="8" t="str">
        <f>VLOOKUP(TableTransactions[[#This Row],[Material]],TableStockBalance[],
MATCH(TableStockBalance[[#Headers],[Supplier name]],TableStockBalance[#Headers],0),
0)</f>
        <v>Cabular AB</v>
      </c>
    </row>
    <row r="690" spans="1:12" x14ac:dyDescent="0.25">
      <c r="A690">
        <v>49041583</v>
      </c>
      <c r="B690">
        <v>10</v>
      </c>
      <c r="C690" t="s">
        <v>343</v>
      </c>
      <c r="D690" t="s">
        <v>41</v>
      </c>
      <c r="E690" t="s">
        <v>42</v>
      </c>
      <c r="F690" t="s">
        <v>313</v>
      </c>
      <c r="G690" s="1">
        <v>43580</v>
      </c>
      <c r="H690">
        <v>13</v>
      </c>
      <c r="I690" s="7">
        <f>IF(TableTransactions[[#This Row],[Order type]]=trackOrderType,
TableTransactions[[#This Row],[Transaction quantity]]*-1,
TableTransactions[[#This Row],[Transaction quantity]]
)</f>
        <v>-13</v>
      </c>
      <c r="J6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</v>
      </c>
      <c r="K690" s="7">
        <f ca="1">IF(TableTransactions[[#This Row],[Stock balance backorders]]&lt;0,
0,
TableTransactions[[#This Row],[Stock balance backorders]]
)</f>
        <v>49</v>
      </c>
      <c r="L690" s="8" t="str">
        <f>VLOOKUP(TableTransactions[[#This Row],[Material]],TableStockBalance[],
MATCH(TableStockBalance[[#Headers],[Supplier name]],TableStockBalance[#Headers],0),
0)</f>
        <v>Cabular AB</v>
      </c>
    </row>
    <row r="691" spans="1:12" x14ac:dyDescent="0.25">
      <c r="A691">
        <v>49041589</v>
      </c>
      <c r="B691">
        <v>10</v>
      </c>
      <c r="C691" t="s">
        <v>343</v>
      </c>
      <c r="D691" t="s">
        <v>41</v>
      </c>
      <c r="E691" t="s">
        <v>42</v>
      </c>
      <c r="F691" t="s">
        <v>319</v>
      </c>
      <c r="G691" s="1">
        <v>43580</v>
      </c>
      <c r="H691">
        <v>18</v>
      </c>
      <c r="I691" s="7">
        <f>IF(TableTransactions[[#This Row],[Order type]]=trackOrderType,
TableTransactions[[#This Row],[Transaction quantity]]*-1,
TableTransactions[[#This Row],[Transaction quantity]]
)</f>
        <v>-18</v>
      </c>
      <c r="J6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691" s="7">
        <f ca="1">IF(TableTransactions[[#This Row],[Stock balance backorders]]&lt;0,
0,
TableTransactions[[#This Row],[Stock balance backorders]]
)</f>
        <v>31</v>
      </c>
      <c r="L691" s="8" t="str">
        <f>VLOOKUP(TableTransactions[[#This Row],[Material]],TableStockBalance[],
MATCH(TableStockBalance[[#Headers],[Supplier name]],TableStockBalance[#Headers],0),
0)</f>
        <v>Cabular AB</v>
      </c>
    </row>
    <row r="692" spans="1:12" x14ac:dyDescent="0.25">
      <c r="A692">
        <v>49041623</v>
      </c>
      <c r="B692">
        <v>20</v>
      </c>
      <c r="C692" t="s">
        <v>343</v>
      </c>
      <c r="D692" t="s">
        <v>41</v>
      </c>
      <c r="E692" t="s">
        <v>42</v>
      </c>
      <c r="F692" t="s">
        <v>317</v>
      </c>
      <c r="G692" s="1">
        <v>43584</v>
      </c>
      <c r="H692">
        <v>14</v>
      </c>
      <c r="I692" s="7">
        <f>IF(TableTransactions[[#This Row],[Order type]]=trackOrderType,
TableTransactions[[#This Row],[Transaction quantity]]*-1,
TableTransactions[[#This Row],[Transaction quantity]]
)</f>
        <v>-14</v>
      </c>
      <c r="J6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692" s="7">
        <f ca="1">IF(TableTransactions[[#This Row],[Stock balance backorders]]&lt;0,
0,
TableTransactions[[#This Row],[Stock balance backorders]]
)</f>
        <v>17</v>
      </c>
      <c r="L692" s="8" t="str">
        <f>VLOOKUP(TableTransactions[[#This Row],[Material]],TableStockBalance[],
MATCH(TableStockBalance[[#Headers],[Supplier name]],TableStockBalance[#Headers],0),
0)</f>
        <v>Cabular AB</v>
      </c>
    </row>
    <row r="693" spans="1:12" x14ac:dyDescent="0.25">
      <c r="A693">
        <v>49041626</v>
      </c>
      <c r="B693">
        <v>20</v>
      </c>
      <c r="C693" t="s">
        <v>343</v>
      </c>
      <c r="D693" t="s">
        <v>41</v>
      </c>
      <c r="E693" t="s">
        <v>42</v>
      </c>
      <c r="F693" t="s">
        <v>319</v>
      </c>
      <c r="G693" s="1">
        <v>43584</v>
      </c>
      <c r="H693">
        <v>16</v>
      </c>
      <c r="I693" s="7">
        <f>IF(TableTransactions[[#This Row],[Order type]]=trackOrderType,
TableTransactions[[#This Row],[Transaction quantity]]*-1,
TableTransactions[[#This Row],[Transaction quantity]]
)</f>
        <v>-16</v>
      </c>
      <c r="J6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693" s="7">
        <f ca="1">IF(TableTransactions[[#This Row],[Stock balance backorders]]&lt;0,
0,
TableTransactions[[#This Row],[Stock balance backorders]]
)</f>
        <v>1</v>
      </c>
      <c r="L693" s="8" t="str">
        <f>VLOOKUP(TableTransactions[[#This Row],[Material]],TableStockBalance[],
MATCH(TableStockBalance[[#Headers],[Supplier name]],TableStockBalance[#Headers],0),
0)</f>
        <v>Cabular AB</v>
      </c>
    </row>
    <row r="694" spans="1:12" x14ac:dyDescent="0.25">
      <c r="A694">
        <v>49041627</v>
      </c>
      <c r="B694">
        <v>20</v>
      </c>
      <c r="C694" t="s">
        <v>343</v>
      </c>
      <c r="D694" t="s">
        <v>41</v>
      </c>
      <c r="E694" t="s">
        <v>42</v>
      </c>
      <c r="F694" t="s">
        <v>318</v>
      </c>
      <c r="G694" s="1">
        <v>43584</v>
      </c>
      <c r="H694">
        <v>16</v>
      </c>
      <c r="I694" s="7">
        <f>IF(TableTransactions[[#This Row],[Order type]]=trackOrderType,
TableTransactions[[#This Row],[Transaction quantity]]*-1,
TableTransactions[[#This Row],[Transaction quantity]]
)</f>
        <v>-16</v>
      </c>
      <c r="J6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-15</v>
      </c>
      <c r="K694" s="7">
        <f ca="1">IF(TableTransactions[[#This Row],[Stock balance backorders]]&lt;0,
0,
TableTransactions[[#This Row],[Stock balance backorders]]
)</f>
        <v>0</v>
      </c>
      <c r="L694" s="8" t="str">
        <f>VLOOKUP(TableTransactions[[#This Row],[Material]],TableStockBalance[],
MATCH(TableStockBalance[[#Headers],[Supplier name]],TableStockBalance[#Headers],0),
0)</f>
        <v>Cabular AB</v>
      </c>
    </row>
    <row r="695" spans="1:12" x14ac:dyDescent="0.25">
      <c r="A695">
        <v>49041638</v>
      </c>
      <c r="B695">
        <v>10</v>
      </c>
      <c r="C695" t="s">
        <v>343</v>
      </c>
      <c r="D695" t="s">
        <v>41</v>
      </c>
      <c r="E695" t="s">
        <v>42</v>
      </c>
      <c r="F695" t="s">
        <v>316</v>
      </c>
      <c r="G695" s="1">
        <v>43585</v>
      </c>
      <c r="H695">
        <v>2</v>
      </c>
      <c r="I695" s="7">
        <f>IF(TableTransactions[[#This Row],[Order type]]=trackOrderType,
TableTransactions[[#This Row],[Transaction quantity]]*-1,
TableTransactions[[#This Row],[Transaction quantity]]
)</f>
        <v>-2</v>
      </c>
      <c r="J6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-17</v>
      </c>
      <c r="K695" s="7">
        <f ca="1">IF(TableTransactions[[#This Row],[Stock balance backorders]]&lt;0,
0,
TableTransactions[[#This Row],[Stock balance backorders]]
)</f>
        <v>0</v>
      </c>
      <c r="L695" s="8" t="str">
        <f>VLOOKUP(TableTransactions[[#This Row],[Material]],TableStockBalance[],
MATCH(TableStockBalance[[#Headers],[Supplier name]],TableStockBalance[#Headers],0),
0)</f>
        <v>Cabular AB</v>
      </c>
    </row>
    <row r="696" spans="1:12" x14ac:dyDescent="0.25">
      <c r="A696">
        <v>49041716</v>
      </c>
      <c r="B696">
        <v>50</v>
      </c>
      <c r="C696" t="s">
        <v>343</v>
      </c>
      <c r="D696" t="s">
        <v>41</v>
      </c>
      <c r="E696" t="s">
        <v>42</v>
      </c>
      <c r="F696" t="s">
        <v>313</v>
      </c>
      <c r="G696" s="1">
        <v>43593</v>
      </c>
      <c r="H696">
        <v>8</v>
      </c>
      <c r="I696" s="7">
        <f>IF(TableTransactions[[#This Row],[Order type]]=trackOrderType,
TableTransactions[[#This Row],[Transaction quantity]]*-1,
TableTransactions[[#This Row],[Transaction quantity]]
)</f>
        <v>-8</v>
      </c>
      <c r="J6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-25</v>
      </c>
      <c r="K696" s="7">
        <f ca="1">IF(TableTransactions[[#This Row],[Stock balance backorders]]&lt;0,
0,
TableTransactions[[#This Row],[Stock balance backorders]]
)</f>
        <v>0</v>
      </c>
      <c r="L696" s="8" t="str">
        <f>VLOOKUP(TableTransactions[[#This Row],[Material]],TableStockBalance[],
MATCH(TableStockBalance[[#Headers],[Supplier name]],TableStockBalance[#Headers],0),
0)</f>
        <v>Cabular AB</v>
      </c>
    </row>
    <row r="697" spans="1:12" x14ac:dyDescent="0.25">
      <c r="A697" s="4">
        <v>45057089</v>
      </c>
      <c r="B697" s="4">
        <v>30</v>
      </c>
      <c r="C697" s="4" t="s">
        <v>344</v>
      </c>
      <c r="D697" s="4" t="s">
        <v>41</v>
      </c>
      <c r="E697" s="4" t="s">
        <v>42</v>
      </c>
      <c r="F697" s="4" t="s">
        <v>5</v>
      </c>
      <c r="G697" s="5">
        <v>43595</v>
      </c>
      <c r="H697" s="4">
        <v>160</v>
      </c>
      <c r="I697" s="7">
        <f>IF(TableTransactions[[#This Row],[Order type]]=trackOrderType,
TableTransactions[[#This Row],[Transaction quantity]]*-1,
TableTransactions[[#This Row],[Transaction quantity]]
)</f>
        <v>160</v>
      </c>
      <c r="J6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135</v>
      </c>
      <c r="K697" s="7">
        <f ca="1">IF(TableTransactions[[#This Row],[Stock balance backorders]]&lt;0,
0,
TableTransactions[[#This Row],[Stock balance backorders]]
)</f>
        <v>135</v>
      </c>
      <c r="L697" s="8" t="str">
        <f>VLOOKUP(TableTransactions[[#This Row],[Material]],TableStockBalance[],
MATCH(TableStockBalance[[#Headers],[Supplier name]],TableStockBalance[#Headers],0),
0)</f>
        <v>Cabular AB</v>
      </c>
    </row>
    <row r="698" spans="1:12" x14ac:dyDescent="0.25">
      <c r="A698">
        <v>49041801</v>
      </c>
      <c r="B698">
        <v>20</v>
      </c>
      <c r="C698" t="s">
        <v>343</v>
      </c>
      <c r="D698" t="s">
        <v>41</v>
      </c>
      <c r="E698" t="s">
        <v>42</v>
      </c>
      <c r="F698" t="s">
        <v>317</v>
      </c>
      <c r="G698" s="1">
        <v>43600</v>
      </c>
      <c r="H698">
        <v>15</v>
      </c>
      <c r="I698" s="7">
        <f>IF(TableTransactions[[#This Row],[Order type]]=trackOrderType,
TableTransactions[[#This Row],[Transaction quantity]]*-1,
TableTransactions[[#This Row],[Transaction quantity]]
)</f>
        <v>-15</v>
      </c>
      <c r="J6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120</v>
      </c>
      <c r="K698" s="7">
        <f ca="1">IF(TableTransactions[[#This Row],[Stock balance backorders]]&lt;0,
0,
TableTransactions[[#This Row],[Stock balance backorders]]
)</f>
        <v>120</v>
      </c>
      <c r="L698" s="8" t="str">
        <f>VLOOKUP(TableTransactions[[#This Row],[Material]],TableStockBalance[],
MATCH(TableStockBalance[[#Headers],[Supplier name]],TableStockBalance[#Headers],0),
0)</f>
        <v>Cabular AB</v>
      </c>
    </row>
    <row r="699" spans="1:12" x14ac:dyDescent="0.25">
      <c r="A699">
        <v>49041833</v>
      </c>
      <c r="B699">
        <v>30</v>
      </c>
      <c r="C699" t="s">
        <v>343</v>
      </c>
      <c r="D699" t="s">
        <v>41</v>
      </c>
      <c r="E699" t="s">
        <v>42</v>
      </c>
      <c r="F699" t="s">
        <v>319</v>
      </c>
      <c r="G699" s="1">
        <v>43602</v>
      </c>
      <c r="H699">
        <v>12</v>
      </c>
      <c r="I699" s="7">
        <f>IF(TableTransactions[[#This Row],[Order type]]=trackOrderType,
TableTransactions[[#This Row],[Transaction quantity]]*-1,
TableTransactions[[#This Row],[Transaction quantity]]
)</f>
        <v>-12</v>
      </c>
      <c r="J6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108</v>
      </c>
      <c r="K699" s="7">
        <f ca="1">IF(TableTransactions[[#This Row],[Stock balance backorders]]&lt;0,
0,
TableTransactions[[#This Row],[Stock balance backorders]]
)</f>
        <v>108</v>
      </c>
      <c r="L699" s="8" t="str">
        <f>VLOOKUP(TableTransactions[[#This Row],[Material]],TableStockBalance[],
MATCH(TableStockBalance[[#Headers],[Supplier name]],TableStockBalance[#Headers],0),
0)</f>
        <v>Cabular AB</v>
      </c>
    </row>
    <row r="700" spans="1:12" x14ac:dyDescent="0.25">
      <c r="A700">
        <v>49041866</v>
      </c>
      <c r="B700">
        <v>10</v>
      </c>
      <c r="C700" t="s">
        <v>343</v>
      </c>
      <c r="D700" t="s">
        <v>41</v>
      </c>
      <c r="E700" t="s">
        <v>42</v>
      </c>
      <c r="F700" t="s">
        <v>315</v>
      </c>
      <c r="G700" s="1">
        <v>43606</v>
      </c>
      <c r="H700">
        <v>19</v>
      </c>
      <c r="I700" s="7">
        <f>IF(TableTransactions[[#This Row],[Order type]]=trackOrderType,
TableTransactions[[#This Row],[Transaction quantity]]*-1,
TableTransactions[[#This Row],[Transaction quantity]]
)</f>
        <v>-19</v>
      </c>
      <c r="J7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89</v>
      </c>
      <c r="K700" s="7">
        <f ca="1">IF(TableTransactions[[#This Row],[Stock balance backorders]]&lt;0,
0,
TableTransactions[[#This Row],[Stock balance backorders]]
)</f>
        <v>89</v>
      </c>
      <c r="L700" s="8" t="str">
        <f>VLOOKUP(TableTransactions[[#This Row],[Material]],TableStockBalance[],
MATCH(TableStockBalance[[#Headers],[Supplier name]],TableStockBalance[#Headers],0),
0)</f>
        <v>Cabular AB</v>
      </c>
    </row>
    <row r="701" spans="1:12" x14ac:dyDescent="0.25">
      <c r="A701">
        <v>49041904</v>
      </c>
      <c r="B701">
        <v>20</v>
      </c>
      <c r="C701" t="s">
        <v>343</v>
      </c>
      <c r="D701" t="s">
        <v>41</v>
      </c>
      <c r="E701" t="s">
        <v>42</v>
      </c>
      <c r="F701" t="s">
        <v>314</v>
      </c>
      <c r="G701" s="1">
        <v>43609</v>
      </c>
      <c r="H701">
        <v>13</v>
      </c>
      <c r="I701" s="7">
        <f>IF(TableTransactions[[#This Row],[Order type]]=trackOrderType,
TableTransactions[[#This Row],[Transaction quantity]]*-1,
TableTransactions[[#This Row],[Transaction quantity]]
)</f>
        <v>-13</v>
      </c>
      <c r="J7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</v>
      </c>
      <c r="K701" s="7">
        <f ca="1">IF(TableTransactions[[#This Row],[Stock balance backorders]]&lt;0,
0,
TableTransactions[[#This Row],[Stock balance backorders]]
)</f>
        <v>76</v>
      </c>
      <c r="L701" s="8" t="str">
        <f>VLOOKUP(TableTransactions[[#This Row],[Material]],TableStockBalance[],
MATCH(TableStockBalance[[#Headers],[Supplier name]],TableStockBalance[#Headers],0),
0)</f>
        <v>Cabular AB</v>
      </c>
    </row>
    <row r="702" spans="1:12" x14ac:dyDescent="0.25">
      <c r="A702">
        <v>49041915</v>
      </c>
      <c r="B702">
        <v>40</v>
      </c>
      <c r="C702" t="s">
        <v>343</v>
      </c>
      <c r="D702" t="s">
        <v>41</v>
      </c>
      <c r="E702" t="s">
        <v>42</v>
      </c>
      <c r="F702" t="s">
        <v>317</v>
      </c>
      <c r="G702" s="1">
        <v>43609</v>
      </c>
      <c r="H702">
        <v>9</v>
      </c>
      <c r="I702" s="7">
        <f>IF(TableTransactions[[#This Row],[Order type]]=trackOrderType,
TableTransactions[[#This Row],[Transaction quantity]]*-1,
TableTransactions[[#This Row],[Transaction quantity]]
)</f>
        <v>-9</v>
      </c>
      <c r="J7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</v>
      </c>
      <c r="K702" s="7">
        <f ca="1">IF(TableTransactions[[#This Row],[Stock balance backorders]]&lt;0,
0,
TableTransactions[[#This Row],[Stock balance backorders]]
)</f>
        <v>67</v>
      </c>
      <c r="L702" s="8" t="str">
        <f>VLOOKUP(TableTransactions[[#This Row],[Material]],TableStockBalance[],
MATCH(TableStockBalance[[#Headers],[Supplier name]],TableStockBalance[#Headers],0),
0)</f>
        <v>Cabular AB</v>
      </c>
    </row>
    <row r="703" spans="1:12" x14ac:dyDescent="0.25">
      <c r="A703">
        <v>49041938</v>
      </c>
      <c r="B703">
        <v>40</v>
      </c>
      <c r="C703" t="s">
        <v>343</v>
      </c>
      <c r="D703" t="s">
        <v>41</v>
      </c>
      <c r="E703" t="s">
        <v>42</v>
      </c>
      <c r="F703" t="s">
        <v>313</v>
      </c>
      <c r="G703" s="1">
        <v>43613</v>
      </c>
      <c r="H703">
        <v>15</v>
      </c>
      <c r="I703" s="7">
        <f>IF(TableTransactions[[#This Row],[Order type]]=trackOrderType,
TableTransactions[[#This Row],[Transaction quantity]]*-1,
TableTransactions[[#This Row],[Transaction quantity]]
)</f>
        <v>-15</v>
      </c>
      <c r="J7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</v>
      </c>
      <c r="K703" s="7">
        <f ca="1">IF(TableTransactions[[#This Row],[Stock balance backorders]]&lt;0,
0,
TableTransactions[[#This Row],[Stock balance backorders]]
)</f>
        <v>52</v>
      </c>
      <c r="L703" s="8" t="str">
        <f>VLOOKUP(TableTransactions[[#This Row],[Material]],TableStockBalance[],
MATCH(TableStockBalance[[#Headers],[Supplier name]],TableStockBalance[#Headers],0),
0)</f>
        <v>Cabular AB</v>
      </c>
    </row>
    <row r="704" spans="1:12" x14ac:dyDescent="0.25">
      <c r="A704">
        <v>49041946</v>
      </c>
      <c r="B704">
        <v>10</v>
      </c>
      <c r="C704" t="s">
        <v>343</v>
      </c>
      <c r="D704" t="s">
        <v>41</v>
      </c>
      <c r="E704" t="s">
        <v>42</v>
      </c>
      <c r="F704" t="s">
        <v>314</v>
      </c>
      <c r="G704" s="1">
        <v>43614</v>
      </c>
      <c r="H704">
        <v>12</v>
      </c>
      <c r="I704" s="7">
        <f>IF(TableTransactions[[#This Row],[Order type]]=trackOrderType,
TableTransactions[[#This Row],[Transaction quantity]]*-1,
TableTransactions[[#This Row],[Transaction quantity]]
)</f>
        <v>-12</v>
      </c>
      <c r="J7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704" s="7">
        <f ca="1">IF(TableTransactions[[#This Row],[Stock balance backorders]]&lt;0,
0,
TableTransactions[[#This Row],[Stock balance backorders]]
)</f>
        <v>40</v>
      </c>
      <c r="L704" s="8" t="str">
        <f>VLOOKUP(TableTransactions[[#This Row],[Material]],TableStockBalance[],
MATCH(TableStockBalance[[#Headers],[Supplier name]],TableStockBalance[#Headers],0),
0)</f>
        <v>Cabular AB</v>
      </c>
    </row>
    <row r="705" spans="1:12" x14ac:dyDescent="0.25">
      <c r="A705">
        <v>49041974</v>
      </c>
      <c r="B705">
        <v>10</v>
      </c>
      <c r="C705" t="s">
        <v>343</v>
      </c>
      <c r="D705" t="s">
        <v>41</v>
      </c>
      <c r="E705" t="s">
        <v>42</v>
      </c>
      <c r="F705" t="s">
        <v>319</v>
      </c>
      <c r="G705" s="1">
        <v>43616</v>
      </c>
      <c r="H705">
        <v>8</v>
      </c>
      <c r="I705" s="7">
        <f>IF(TableTransactions[[#This Row],[Order type]]=trackOrderType,
TableTransactions[[#This Row],[Transaction quantity]]*-1,
TableTransactions[[#This Row],[Transaction quantity]]
)</f>
        <v>-8</v>
      </c>
      <c r="J7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</v>
      </c>
      <c r="K705" s="7">
        <f ca="1">IF(TableTransactions[[#This Row],[Stock balance backorders]]&lt;0,
0,
TableTransactions[[#This Row],[Stock balance backorders]]
)</f>
        <v>32</v>
      </c>
      <c r="L705" s="8" t="str">
        <f>VLOOKUP(TableTransactions[[#This Row],[Material]],TableStockBalance[],
MATCH(TableStockBalance[[#Headers],[Supplier name]],TableStockBalance[#Headers],0),
0)</f>
        <v>Cabular AB</v>
      </c>
    </row>
    <row r="706" spans="1:12" x14ac:dyDescent="0.25">
      <c r="A706">
        <v>49042061</v>
      </c>
      <c r="B706">
        <v>20</v>
      </c>
      <c r="C706" t="s">
        <v>343</v>
      </c>
      <c r="D706" t="s">
        <v>41</v>
      </c>
      <c r="E706" t="s">
        <v>42</v>
      </c>
      <c r="F706" t="s">
        <v>316</v>
      </c>
      <c r="G706" s="1">
        <v>43626</v>
      </c>
      <c r="H706">
        <v>18</v>
      </c>
      <c r="I706" s="7">
        <f>IF(TableTransactions[[#This Row],[Order type]]=trackOrderType,
TableTransactions[[#This Row],[Transaction quantity]]*-1,
TableTransactions[[#This Row],[Transaction quantity]]
)</f>
        <v>-18</v>
      </c>
      <c r="J7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706" s="7">
        <f ca="1">IF(TableTransactions[[#This Row],[Stock balance backorders]]&lt;0,
0,
TableTransactions[[#This Row],[Stock balance backorders]]
)</f>
        <v>14</v>
      </c>
      <c r="L706" s="8" t="str">
        <f>VLOOKUP(TableTransactions[[#This Row],[Material]],TableStockBalance[],
MATCH(TableStockBalance[[#Headers],[Supplier name]],TableStockBalance[#Headers],0),
0)</f>
        <v>Cabular AB</v>
      </c>
    </row>
    <row r="707" spans="1:12" x14ac:dyDescent="0.25">
      <c r="A707">
        <v>49042073</v>
      </c>
      <c r="B707">
        <v>10</v>
      </c>
      <c r="C707" t="s">
        <v>343</v>
      </c>
      <c r="D707" t="s">
        <v>41</v>
      </c>
      <c r="E707" t="s">
        <v>42</v>
      </c>
      <c r="F707" t="s">
        <v>313</v>
      </c>
      <c r="G707" s="1">
        <v>43627</v>
      </c>
      <c r="H707">
        <v>18</v>
      </c>
      <c r="I707" s="7">
        <f>IF(TableTransactions[[#This Row],[Order type]]=trackOrderType,
TableTransactions[[#This Row],[Transaction quantity]]*-1,
TableTransactions[[#This Row],[Transaction quantity]]
)</f>
        <v>-18</v>
      </c>
      <c r="J7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</v>
      </c>
      <c r="K707" s="7">
        <f ca="1">IF(TableTransactions[[#This Row],[Stock balance backorders]]&lt;0,
0,
TableTransactions[[#This Row],[Stock balance backorders]]
)</f>
        <v>0</v>
      </c>
      <c r="L707" s="8" t="str">
        <f>VLOOKUP(TableTransactions[[#This Row],[Material]],TableStockBalance[],
MATCH(TableStockBalance[[#Headers],[Supplier name]],TableStockBalance[#Headers],0),
0)</f>
        <v>Cabular AB</v>
      </c>
    </row>
    <row r="708" spans="1:12" x14ac:dyDescent="0.25">
      <c r="A708">
        <v>49042095</v>
      </c>
      <c r="B708">
        <v>10</v>
      </c>
      <c r="C708" t="s">
        <v>343</v>
      </c>
      <c r="D708" t="s">
        <v>41</v>
      </c>
      <c r="E708" t="s">
        <v>42</v>
      </c>
      <c r="F708" t="s">
        <v>332</v>
      </c>
      <c r="G708" s="1">
        <v>43628</v>
      </c>
      <c r="H708">
        <v>8</v>
      </c>
      <c r="I708" s="7">
        <f>IF(TableTransactions[[#This Row],[Order type]]=trackOrderType,
TableTransactions[[#This Row],[Transaction quantity]]*-1,
TableTransactions[[#This Row],[Transaction quantity]]
)</f>
        <v>-8</v>
      </c>
      <c r="J7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</v>
      </c>
      <c r="K708" s="7">
        <f ca="1">IF(TableTransactions[[#This Row],[Stock balance backorders]]&lt;0,
0,
TableTransactions[[#This Row],[Stock balance backorders]]
)</f>
        <v>0</v>
      </c>
      <c r="L708" s="8" t="str">
        <f>VLOOKUP(TableTransactions[[#This Row],[Material]],TableStockBalance[],
MATCH(TableStockBalance[[#Headers],[Supplier name]],TableStockBalance[#Headers],0),
0)</f>
        <v>Cabular AB</v>
      </c>
    </row>
    <row r="709" spans="1:12" x14ac:dyDescent="0.25">
      <c r="A709" s="4">
        <v>45057189</v>
      </c>
      <c r="B709" s="4">
        <v>10</v>
      </c>
      <c r="C709" s="4" t="s">
        <v>344</v>
      </c>
      <c r="D709" s="4" t="s">
        <v>41</v>
      </c>
      <c r="E709" s="4" t="s">
        <v>42</v>
      </c>
      <c r="F709" s="4" t="s">
        <v>5</v>
      </c>
      <c r="G709" s="5">
        <v>43630</v>
      </c>
      <c r="H709" s="4">
        <v>160</v>
      </c>
      <c r="I709" s="7">
        <f>IF(TableTransactions[[#This Row],[Order type]]=trackOrderType,
TableTransactions[[#This Row],[Transaction quantity]]*-1,
TableTransactions[[#This Row],[Transaction quantity]]
)</f>
        <v>160</v>
      </c>
      <c r="J7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148</v>
      </c>
      <c r="K709" s="7">
        <f ca="1">IF(TableTransactions[[#This Row],[Stock balance backorders]]&lt;0,
0,
TableTransactions[[#This Row],[Stock balance backorders]]
)</f>
        <v>148</v>
      </c>
      <c r="L709" s="8" t="str">
        <f>VLOOKUP(TableTransactions[[#This Row],[Material]],TableStockBalance[],
MATCH(TableStockBalance[[#Headers],[Supplier name]],TableStockBalance[#Headers],0),
0)</f>
        <v>Cabular AB</v>
      </c>
    </row>
    <row r="710" spans="1:12" x14ac:dyDescent="0.25">
      <c r="A710">
        <v>49042642</v>
      </c>
      <c r="B710">
        <v>70</v>
      </c>
      <c r="C710" t="s">
        <v>343</v>
      </c>
      <c r="D710" t="s">
        <v>41</v>
      </c>
      <c r="E710" t="s">
        <v>42</v>
      </c>
      <c r="F710" t="s">
        <v>317</v>
      </c>
      <c r="G710" s="1">
        <v>43679</v>
      </c>
      <c r="H710">
        <v>2</v>
      </c>
      <c r="I710" s="7">
        <f>IF(TableTransactions[[#This Row],[Order type]]=trackOrderType,
TableTransactions[[#This Row],[Transaction quantity]]*-1,
TableTransactions[[#This Row],[Transaction quantity]]
)</f>
        <v>-2</v>
      </c>
      <c r="J7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146</v>
      </c>
      <c r="K710" s="7">
        <f ca="1">IF(TableTransactions[[#This Row],[Stock balance backorders]]&lt;0,
0,
TableTransactions[[#This Row],[Stock balance backorders]]
)</f>
        <v>146</v>
      </c>
      <c r="L710" s="8" t="str">
        <f>VLOOKUP(TableTransactions[[#This Row],[Material]],TableStockBalance[],
MATCH(TableStockBalance[[#Headers],[Supplier name]],TableStockBalance[#Headers],0),
0)</f>
        <v>Cabular AB</v>
      </c>
    </row>
    <row r="711" spans="1:12" x14ac:dyDescent="0.25">
      <c r="A711">
        <v>49042688</v>
      </c>
      <c r="B711">
        <v>30</v>
      </c>
      <c r="C711" t="s">
        <v>343</v>
      </c>
      <c r="D711" t="s">
        <v>41</v>
      </c>
      <c r="E711" t="s">
        <v>42</v>
      </c>
      <c r="F711" t="s">
        <v>316</v>
      </c>
      <c r="G711" s="1">
        <v>43684</v>
      </c>
      <c r="H711">
        <v>14</v>
      </c>
      <c r="I711" s="7">
        <f>IF(TableTransactions[[#This Row],[Order type]]=trackOrderType,
TableTransactions[[#This Row],[Transaction quantity]]*-1,
TableTransactions[[#This Row],[Transaction quantity]]
)</f>
        <v>-14</v>
      </c>
      <c r="J7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132</v>
      </c>
      <c r="K711" s="7">
        <f ca="1">IF(TableTransactions[[#This Row],[Stock balance backorders]]&lt;0,
0,
TableTransactions[[#This Row],[Stock balance backorders]]
)</f>
        <v>132</v>
      </c>
      <c r="L711" s="8" t="str">
        <f>VLOOKUP(TableTransactions[[#This Row],[Material]],TableStockBalance[],
MATCH(TableStockBalance[[#Headers],[Supplier name]],TableStockBalance[#Headers],0),
0)</f>
        <v>Cabular AB</v>
      </c>
    </row>
    <row r="712" spans="1:12" x14ac:dyDescent="0.25">
      <c r="A712">
        <v>49042704</v>
      </c>
      <c r="B712">
        <v>20</v>
      </c>
      <c r="C712" t="s">
        <v>343</v>
      </c>
      <c r="D712" t="s">
        <v>41</v>
      </c>
      <c r="E712" t="s">
        <v>42</v>
      </c>
      <c r="F712" t="s">
        <v>317</v>
      </c>
      <c r="G712" s="1">
        <v>43685</v>
      </c>
      <c r="H712">
        <v>17</v>
      </c>
      <c r="I712" s="7">
        <f>IF(TableTransactions[[#This Row],[Order type]]=trackOrderType,
TableTransactions[[#This Row],[Transaction quantity]]*-1,
TableTransactions[[#This Row],[Transaction quantity]]
)</f>
        <v>-17</v>
      </c>
      <c r="J7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115</v>
      </c>
      <c r="K712" s="7">
        <f ca="1">IF(TableTransactions[[#This Row],[Stock balance backorders]]&lt;0,
0,
TableTransactions[[#This Row],[Stock balance backorders]]
)</f>
        <v>115</v>
      </c>
      <c r="L712" s="8" t="str">
        <f>VLOOKUP(TableTransactions[[#This Row],[Material]],TableStockBalance[],
MATCH(TableStockBalance[[#Headers],[Supplier name]],TableStockBalance[#Headers],0),
0)</f>
        <v>Cabular AB</v>
      </c>
    </row>
    <row r="713" spans="1:12" x14ac:dyDescent="0.25">
      <c r="A713">
        <v>49042726</v>
      </c>
      <c r="B713">
        <v>10</v>
      </c>
      <c r="C713" t="s">
        <v>343</v>
      </c>
      <c r="D713" t="s">
        <v>41</v>
      </c>
      <c r="E713" t="s">
        <v>42</v>
      </c>
      <c r="F713" t="s">
        <v>318</v>
      </c>
      <c r="G713" s="1">
        <v>43686</v>
      </c>
      <c r="H713">
        <v>5</v>
      </c>
      <c r="I713" s="7">
        <f>IF(TableTransactions[[#This Row],[Order type]]=trackOrderType,
TableTransactions[[#This Row],[Transaction quantity]]*-1,
TableTransactions[[#This Row],[Transaction quantity]]
)</f>
        <v>-5</v>
      </c>
      <c r="J7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110</v>
      </c>
      <c r="K713" s="7">
        <f ca="1">IF(TableTransactions[[#This Row],[Stock balance backorders]]&lt;0,
0,
TableTransactions[[#This Row],[Stock balance backorders]]
)</f>
        <v>110</v>
      </c>
      <c r="L713" s="8" t="str">
        <f>VLOOKUP(TableTransactions[[#This Row],[Material]],TableStockBalance[],
MATCH(TableStockBalance[[#Headers],[Supplier name]],TableStockBalance[#Headers],0),
0)</f>
        <v>Cabular AB</v>
      </c>
    </row>
    <row r="714" spans="1:12" x14ac:dyDescent="0.25">
      <c r="A714">
        <v>49042765</v>
      </c>
      <c r="B714">
        <v>10</v>
      </c>
      <c r="C714" t="s">
        <v>343</v>
      </c>
      <c r="D714" t="s">
        <v>41</v>
      </c>
      <c r="E714" t="s">
        <v>42</v>
      </c>
      <c r="F714" t="s">
        <v>318</v>
      </c>
      <c r="G714" s="1">
        <v>43691</v>
      </c>
      <c r="H714">
        <v>12</v>
      </c>
      <c r="I714" s="7">
        <f>IF(TableTransactions[[#This Row],[Order type]]=trackOrderType,
TableTransactions[[#This Row],[Transaction quantity]]*-1,
TableTransactions[[#This Row],[Transaction quantity]]
)</f>
        <v>-12</v>
      </c>
      <c r="J7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98</v>
      </c>
      <c r="K714" s="7">
        <f ca="1">IF(TableTransactions[[#This Row],[Stock balance backorders]]&lt;0,
0,
TableTransactions[[#This Row],[Stock balance backorders]]
)</f>
        <v>98</v>
      </c>
      <c r="L714" s="8" t="str">
        <f>VLOOKUP(TableTransactions[[#This Row],[Material]],TableStockBalance[],
MATCH(TableStockBalance[[#Headers],[Supplier name]],TableStockBalance[#Headers],0),
0)</f>
        <v>Cabular AB</v>
      </c>
    </row>
    <row r="715" spans="1:12" x14ac:dyDescent="0.25">
      <c r="A715">
        <v>49042772</v>
      </c>
      <c r="B715">
        <v>10</v>
      </c>
      <c r="C715" t="s">
        <v>343</v>
      </c>
      <c r="D715" t="s">
        <v>41</v>
      </c>
      <c r="E715" t="s">
        <v>42</v>
      </c>
      <c r="F715" t="s">
        <v>313</v>
      </c>
      <c r="G715" s="1">
        <v>43692</v>
      </c>
      <c r="H715">
        <v>12</v>
      </c>
      <c r="I715" s="7">
        <f>IF(TableTransactions[[#This Row],[Order type]]=trackOrderType,
TableTransactions[[#This Row],[Transaction quantity]]*-1,
TableTransactions[[#This Row],[Transaction quantity]]
)</f>
        <v>-12</v>
      </c>
      <c r="J7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</v>
      </c>
      <c r="K715" s="7">
        <f ca="1">IF(TableTransactions[[#This Row],[Stock balance backorders]]&lt;0,
0,
TableTransactions[[#This Row],[Stock balance backorders]]
)</f>
        <v>86</v>
      </c>
      <c r="L715" s="8" t="str">
        <f>VLOOKUP(TableTransactions[[#This Row],[Material]],TableStockBalance[],
MATCH(TableStockBalance[[#Headers],[Supplier name]],TableStockBalance[#Headers],0),
0)</f>
        <v>Cabular AB</v>
      </c>
    </row>
    <row r="716" spans="1:12" x14ac:dyDescent="0.25">
      <c r="A716">
        <v>49042784</v>
      </c>
      <c r="B716">
        <v>30</v>
      </c>
      <c r="C716" t="s">
        <v>343</v>
      </c>
      <c r="D716" t="s">
        <v>41</v>
      </c>
      <c r="E716" t="s">
        <v>42</v>
      </c>
      <c r="F716" t="s">
        <v>313</v>
      </c>
      <c r="G716" s="1">
        <v>43693</v>
      </c>
      <c r="H716">
        <v>8</v>
      </c>
      <c r="I716" s="7">
        <f>IF(TableTransactions[[#This Row],[Order type]]=trackOrderType,
TableTransactions[[#This Row],[Transaction quantity]]*-1,
TableTransactions[[#This Row],[Transaction quantity]]
)</f>
        <v>-8</v>
      </c>
      <c r="J7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</v>
      </c>
      <c r="K716" s="7">
        <f ca="1">IF(TableTransactions[[#This Row],[Stock balance backorders]]&lt;0,
0,
TableTransactions[[#This Row],[Stock balance backorders]]
)</f>
        <v>78</v>
      </c>
      <c r="L716" s="8" t="str">
        <f>VLOOKUP(TableTransactions[[#This Row],[Material]],TableStockBalance[],
MATCH(TableStockBalance[[#Headers],[Supplier name]],TableStockBalance[#Headers],0),
0)</f>
        <v>Cabular AB</v>
      </c>
    </row>
    <row r="717" spans="1:12" x14ac:dyDescent="0.25">
      <c r="A717">
        <v>49042858</v>
      </c>
      <c r="B717">
        <v>10</v>
      </c>
      <c r="C717" t="s">
        <v>343</v>
      </c>
      <c r="D717" t="s">
        <v>41</v>
      </c>
      <c r="E717" t="s">
        <v>42</v>
      </c>
      <c r="F717" t="s">
        <v>315</v>
      </c>
      <c r="G717" s="1">
        <v>43699</v>
      </c>
      <c r="H717">
        <v>17</v>
      </c>
      <c r="I717" s="7">
        <f>IF(TableTransactions[[#This Row],[Order type]]=trackOrderType,
TableTransactions[[#This Row],[Transaction quantity]]*-1,
TableTransactions[[#This Row],[Transaction quantity]]
)</f>
        <v>-17</v>
      </c>
      <c r="J7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</v>
      </c>
      <c r="K717" s="7">
        <f ca="1">IF(TableTransactions[[#This Row],[Stock balance backorders]]&lt;0,
0,
TableTransactions[[#This Row],[Stock balance backorders]]
)</f>
        <v>61</v>
      </c>
      <c r="L717" s="8" t="str">
        <f>VLOOKUP(TableTransactions[[#This Row],[Material]],TableStockBalance[],
MATCH(TableStockBalance[[#Headers],[Supplier name]],TableStockBalance[#Headers],0),
0)</f>
        <v>Cabular AB</v>
      </c>
    </row>
    <row r="718" spans="1:12" x14ac:dyDescent="0.25">
      <c r="A718">
        <v>49042955</v>
      </c>
      <c r="B718">
        <v>20</v>
      </c>
      <c r="C718" t="s">
        <v>343</v>
      </c>
      <c r="D718" t="s">
        <v>41</v>
      </c>
      <c r="E718" t="s">
        <v>42</v>
      </c>
      <c r="F718" t="s">
        <v>318</v>
      </c>
      <c r="G718" s="1">
        <v>43707</v>
      </c>
      <c r="H718">
        <v>1</v>
      </c>
      <c r="I718" s="7">
        <f>IF(TableTransactions[[#This Row],[Order type]]=trackOrderType,
TableTransactions[[#This Row],[Transaction quantity]]*-1,
TableTransactions[[#This Row],[Transaction quantity]]
)</f>
        <v>-1</v>
      </c>
      <c r="J7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</v>
      </c>
      <c r="K718" s="7">
        <f ca="1">IF(TableTransactions[[#This Row],[Stock balance backorders]]&lt;0,
0,
TableTransactions[[#This Row],[Stock balance backorders]]
)</f>
        <v>60</v>
      </c>
      <c r="L718" s="8" t="str">
        <f>VLOOKUP(TableTransactions[[#This Row],[Material]],TableStockBalance[],
MATCH(TableStockBalance[[#Headers],[Supplier name]],TableStockBalance[#Headers],0),
0)</f>
        <v>Cabular AB</v>
      </c>
    </row>
    <row r="719" spans="1:12" x14ac:dyDescent="0.25">
      <c r="A719">
        <v>49043089</v>
      </c>
      <c r="B719">
        <v>10</v>
      </c>
      <c r="C719" t="s">
        <v>343</v>
      </c>
      <c r="D719" t="s">
        <v>41</v>
      </c>
      <c r="E719" t="s">
        <v>42</v>
      </c>
      <c r="F719" t="s">
        <v>321</v>
      </c>
      <c r="G719" s="1">
        <v>43721</v>
      </c>
      <c r="H719">
        <v>11</v>
      </c>
      <c r="I719" s="7">
        <f>IF(TableTransactions[[#This Row],[Order type]]=trackOrderType,
TableTransactions[[#This Row],[Transaction quantity]]*-1,
TableTransactions[[#This Row],[Transaction quantity]]
)</f>
        <v>-11</v>
      </c>
      <c r="J7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</v>
      </c>
      <c r="K719" s="7">
        <f ca="1">IF(TableTransactions[[#This Row],[Stock balance backorders]]&lt;0,
0,
TableTransactions[[#This Row],[Stock balance backorders]]
)</f>
        <v>49</v>
      </c>
      <c r="L719" s="8" t="str">
        <f>VLOOKUP(TableTransactions[[#This Row],[Material]],TableStockBalance[],
MATCH(TableStockBalance[[#Headers],[Supplier name]],TableStockBalance[#Headers],0),
0)</f>
        <v>Cabular AB</v>
      </c>
    </row>
    <row r="720" spans="1:12" x14ac:dyDescent="0.25">
      <c r="A720">
        <v>49043208</v>
      </c>
      <c r="B720">
        <v>10</v>
      </c>
      <c r="C720" t="s">
        <v>343</v>
      </c>
      <c r="D720" t="s">
        <v>41</v>
      </c>
      <c r="E720" t="s">
        <v>42</v>
      </c>
      <c r="F720" t="s">
        <v>315</v>
      </c>
      <c r="G720" s="1">
        <v>43732</v>
      </c>
      <c r="H720">
        <v>7</v>
      </c>
      <c r="I720" s="7">
        <f>IF(TableTransactions[[#This Row],[Order type]]=trackOrderType,
TableTransactions[[#This Row],[Transaction quantity]]*-1,
TableTransactions[[#This Row],[Transaction quantity]]
)</f>
        <v>-7</v>
      </c>
      <c r="J7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</v>
      </c>
      <c r="K720" s="7">
        <f ca="1">IF(TableTransactions[[#This Row],[Stock balance backorders]]&lt;0,
0,
TableTransactions[[#This Row],[Stock balance backorders]]
)</f>
        <v>42</v>
      </c>
      <c r="L720" s="8" t="str">
        <f>VLOOKUP(TableTransactions[[#This Row],[Material]],TableStockBalance[],
MATCH(TableStockBalance[[#Headers],[Supplier name]],TableStockBalance[#Headers],0),
0)</f>
        <v>Cabular AB</v>
      </c>
    </row>
    <row r="721" spans="1:12" x14ac:dyDescent="0.25">
      <c r="A721">
        <v>49043217</v>
      </c>
      <c r="B721">
        <v>10</v>
      </c>
      <c r="C721" t="s">
        <v>343</v>
      </c>
      <c r="D721" t="s">
        <v>41</v>
      </c>
      <c r="E721" t="s">
        <v>42</v>
      </c>
      <c r="F721" t="s">
        <v>317</v>
      </c>
      <c r="G721" s="1">
        <v>43733</v>
      </c>
      <c r="H721">
        <v>15</v>
      </c>
      <c r="I721" s="7">
        <f>IF(TableTransactions[[#This Row],[Order type]]=trackOrderType,
TableTransactions[[#This Row],[Transaction quantity]]*-1,
TableTransactions[[#This Row],[Transaction quantity]]
)</f>
        <v>-15</v>
      </c>
      <c r="J7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721" s="7">
        <f ca="1">IF(TableTransactions[[#This Row],[Stock balance backorders]]&lt;0,
0,
TableTransactions[[#This Row],[Stock balance backorders]]
)</f>
        <v>27</v>
      </c>
      <c r="L721" s="8" t="str">
        <f>VLOOKUP(TableTransactions[[#This Row],[Material]],TableStockBalance[],
MATCH(TableStockBalance[[#Headers],[Supplier name]],TableStockBalance[#Headers],0),
0)</f>
        <v>Cabular AB</v>
      </c>
    </row>
    <row r="722" spans="1:12" x14ac:dyDescent="0.25">
      <c r="A722">
        <v>49043219</v>
      </c>
      <c r="B722">
        <v>10</v>
      </c>
      <c r="C722" t="s">
        <v>343</v>
      </c>
      <c r="D722" t="s">
        <v>41</v>
      </c>
      <c r="E722" t="s">
        <v>42</v>
      </c>
      <c r="F722" t="s">
        <v>319</v>
      </c>
      <c r="G722" s="1">
        <v>43733</v>
      </c>
      <c r="H722">
        <v>1</v>
      </c>
      <c r="I722" s="7">
        <f>IF(TableTransactions[[#This Row],[Order type]]=trackOrderType,
TableTransactions[[#This Row],[Transaction quantity]]*-1,
TableTransactions[[#This Row],[Transaction quantity]]
)</f>
        <v>-1</v>
      </c>
      <c r="J7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</v>
      </c>
      <c r="K722" s="7">
        <f ca="1">IF(TableTransactions[[#This Row],[Stock balance backorders]]&lt;0,
0,
TableTransactions[[#This Row],[Stock balance backorders]]
)</f>
        <v>26</v>
      </c>
      <c r="L722" s="8" t="str">
        <f>VLOOKUP(TableTransactions[[#This Row],[Material]],TableStockBalance[],
MATCH(TableStockBalance[[#Headers],[Supplier name]],TableStockBalance[#Headers],0),
0)</f>
        <v>Cabular AB</v>
      </c>
    </row>
    <row r="723" spans="1:12" x14ac:dyDescent="0.25">
      <c r="A723" s="4">
        <v>45057428</v>
      </c>
      <c r="B723" s="4">
        <v>10</v>
      </c>
      <c r="C723" s="4" t="s">
        <v>344</v>
      </c>
      <c r="D723" s="4" t="s">
        <v>41</v>
      </c>
      <c r="E723" s="4" t="s">
        <v>42</v>
      </c>
      <c r="F723" s="4" t="s">
        <v>5</v>
      </c>
      <c r="G723" s="5">
        <v>43735</v>
      </c>
      <c r="H723" s="4">
        <v>82</v>
      </c>
      <c r="I723" s="7">
        <f>IF(TableTransactions[[#This Row],[Order type]]=trackOrderType,
TableTransactions[[#This Row],[Transaction quantity]]*-1,
TableTransactions[[#This Row],[Transaction quantity]]
)</f>
        <v>82</v>
      </c>
      <c r="J7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108</v>
      </c>
      <c r="K723" s="7">
        <f ca="1">IF(TableTransactions[[#This Row],[Stock balance backorders]]&lt;0,
0,
TableTransactions[[#This Row],[Stock balance backorders]]
)</f>
        <v>108</v>
      </c>
      <c r="L723" s="8" t="str">
        <f>VLOOKUP(TableTransactions[[#This Row],[Material]],TableStockBalance[],
MATCH(TableStockBalance[[#Headers],[Supplier name]],TableStockBalance[#Headers],0),
0)</f>
        <v>Cabular AB</v>
      </c>
    </row>
    <row r="724" spans="1:12" x14ac:dyDescent="0.25">
      <c r="A724">
        <v>49043263</v>
      </c>
      <c r="B724">
        <v>10</v>
      </c>
      <c r="C724" t="s">
        <v>343</v>
      </c>
      <c r="D724" t="s">
        <v>41</v>
      </c>
      <c r="E724" t="s">
        <v>42</v>
      </c>
      <c r="F724" t="s">
        <v>313</v>
      </c>
      <c r="G724" s="1">
        <v>43738</v>
      </c>
      <c r="H724">
        <v>14</v>
      </c>
      <c r="I724" s="7">
        <f>IF(TableTransactions[[#This Row],[Order type]]=trackOrderType,
TableTransactions[[#This Row],[Transaction quantity]]*-1,
TableTransactions[[#This Row],[Transaction quantity]]
)</f>
        <v>-14</v>
      </c>
      <c r="J7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94</v>
      </c>
      <c r="K724" s="7">
        <f ca="1">IF(TableTransactions[[#This Row],[Stock balance backorders]]&lt;0,
0,
TableTransactions[[#This Row],[Stock balance backorders]]
)</f>
        <v>94</v>
      </c>
      <c r="L724" s="8" t="str">
        <f>VLOOKUP(TableTransactions[[#This Row],[Material]],TableStockBalance[],
MATCH(TableStockBalance[[#Headers],[Supplier name]],TableStockBalance[#Headers],0),
0)</f>
        <v>Cabular AB</v>
      </c>
    </row>
    <row r="725" spans="1:12" x14ac:dyDescent="0.25">
      <c r="A725">
        <v>49043334</v>
      </c>
      <c r="B725">
        <v>10</v>
      </c>
      <c r="C725" t="s">
        <v>343</v>
      </c>
      <c r="D725" t="s">
        <v>41</v>
      </c>
      <c r="E725" t="s">
        <v>42</v>
      </c>
      <c r="F725" t="s">
        <v>335</v>
      </c>
      <c r="G725" s="1">
        <v>43745</v>
      </c>
      <c r="H725">
        <v>19</v>
      </c>
      <c r="I725" s="7">
        <f>IF(TableTransactions[[#This Row],[Order type]]=trackOrderType,
TableTransactions[[#This Row],[Transaction quantity]]*-1,
TableTransactions[[#This Row],[Transaction quantity]]
)</f>
        <v>-19</v>
      </c>
      <c r="J7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</v>
      </c>
      <c r="K725" s="7">
        <f ca="1">IF(TableTransactions[[#This Row],[Stock balance backorders]]&lt;0,
0,
TableTransactions[[#This Row],[Stock balance backorders]]
)</f>
        <v>75</v>
      </c>
      <c r="L725" s="8" t="str">
        <f>VLOOKUP(TableTransactions[[#This Row],[Material]],TableStockBalance[],
MATCH(TableStockBalance[[#Headers],[Supplier name]],TableStockBalance[#Headers],0),
0)</f>
        <v>Cabular AB</v>
      </c>
    </row>
    <row r="726" spans="1:12" x14ac:dyDescent="0.25">
      <c r="A726">
        <v>49043366</v>
      </c>
      <c r="B726">
        <v>10</v>
      </c>
      <c r="C726" t="s">
        <v>343</v>
      </c>
      <c r="D726" t="s">
        <v>41</v>
      </c>
      <c r="E726" t="s">
        <v>42</v>
      </c>
      <c r="F726" t="s">
        <v>325</v>
      </c>
      <c r="G726" s="1">
        <v>43747</v>
      </c>
      <c r="H726">
        <v>1</v>
      </c>
      <c r="I726" s="7">
        <f>IF(TableTransactions[[#This Row],[Order type]]=trackOrderType,
TableTransactions[[#This Row],[Transaction quantity]]*-1,
TableTransactions[[#This Row],[Transaction quantity]]
)</f>
        <v>-1</v>
      </c>
      <c r="J7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</v>
      </c>
      <c r="K726" s="7">
        <f ca="1">IF(TableTransactions[[#This Row],[Stock balance backorders]]&lt;0,
0,
TableTransactions[[#This Row],[Stock balance backorders]]
)</f>
        <v>74</v>
      </c>
      <c r="L726" s="8" t="str">
        <f>VLOOKUP(TableTransactions[[#This Row],[Material]],TableStockBalance[],
MATCH(TableStockBalance[[#Headers],[Supplier name]],TableStockBalance[#Headers],0),
0)</f>
        <v>Cabular AB</v>
      </c>
    </row>
    <row r="727" spans="1:12" x14ac:dyDescent="0.25">
      <c r="A727">
        <v>49043367</v>
      </c>
      <c r="B727">
        <v>20</v>
      </c>
      <c r="C727" t="s">
        <v>343</v>
      </c>
      <c r="D727" t="s">
        <v>41</v>
      </c>
      <c r="E727" t="s">
        <v>42</v>
      </c>
      <c r="F727" t="s">
        <v>317</v>
      </c>
      <c r="G727" s="1">
        <v>43747</v>
      </c>
      <c r="H727">
        <v>5</v>
      </c>
      <c r="I727" s="7">
        <f>IF(TableTransactions[[#This Row],[Order type]]=trackOrderType,
TableTransactions[[#This Row],[Transaction quantity]]*-1,
TableTransactions[[#This Row],[Transaction quantity]]
)</f>
        <v>-5</v>
      </c>
      <c r="J7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</v>
      </c>
      <c r="K727" s="7">
        <f ca="1">IF(TableTransactions[[#This Row],[Stock balance backorders]]&lt;0,
0,
TableTransactions[[#This Row],[Stock balance backorders]]
)</f>
        <v>69</v>
      </c>
      <c r="L727" s="8" t="str">
        <f>VLOOKUP(TableTransactions[[#This Row],[Material]],TableStockBalance[],
MATCH(TableStockBalance[[#Headers],[Supplier name]],TableStockBalance[#Headers],0),
0)</f>
        <v>Cabular AB</v>
      </c>
    </row>
    <row r="728" spans="1:12" x14ac:dyDescent="0.25">
      <c r="A728">
        <v>49043381</v>
      </c>
      <c r="B728">
        <v>30</v>
      </c>
      <c r="C728" t="s">
        <v>343</v>
      </c>
      <c r="D728" t="s">
        <v>41</v>
      </c>
      <c r="E728" t="s">
        <v>42</v>
      </c>
      <c r="F728" t="s">
        <v>317</v>
      </c>
      <c r="G728" s="1">
        <v>43748</v>
      </c>
      <c r="H728">
        <v>15</v>
      </c>
      <c r="I728" s="7">
        <f>IF(TableTransactions[[#This Row],[Order type]]=trackOrderType,
TableTransactions[[#This Row],[Transaction quantity]]*-1,
TableTransactions[[#This Row],[Transaction quantity]]
)</f>
        <v>-15</v>
      </c>
      <c r="J7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728" s="7">
        <f ca="1">IF(TableTransactions[[#This Row],[Stock balance backorders]]&lt;0,
0,
TableTransactions[[#This Row],[Stock balance backorders]]
)</f>
        <v>54</v>
      </c>
      <c r="L728" s="8" t="str">
        <f>VLOOKUP(TableTransactions[[#This Row],[Material]],TableStockBalance[],
MATCH(TableStockBalance[[#Headers],[Supplier name]],TableStockBalance[#Headers],0),
0)</f>
        <v>Cabular AB</v>
      </c>
    </row>
    <row r="729" spans="1:12" x14ac:dyDescent="0.25">
      <c r="A729">
        <v>49043406</v>
      </c>
      <c r="B729">
        <v>10</v>
      </c>
      <c r="C729" t="s">
        <v>343</v>
      </c>
      <c r="D729" t="s">
        <v>41</v>
      </c>
      <c r="E729" t="s">
        <v>42</v>
      </c>
      <c r="F729" t="s">
        <v>332</v>
      </c>
      <c r="G729" s="1">
        <v>43749</v>
      </c>
      <c r="H729">
        <v>14</v>
      </c>
      <c r="I729" s="7">
        <f>IF(TableTransactions[[#This Row],[Order type]]=trackOrderType,
TableTransactions[[#This Row],[Transaction quantity]]*-1,
TableTransactions[[#This Row],[Transaction quantity]]
)</f>
        <v>-14</v>
      </c>
      <c r="J7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729" s="7">
        <f ca="1">IF(TableTransactions[[#This Row],[Stock balance backorders]]&lt;0,
0,
TableTransactions[[#This Row],[Stock balance backorders]]
)</f>
        <v>40</v>
      </c>
      <c r="L729" s="8" t="str">
        <f>VLOOKUP(TableTransactions[[#This Row],[Material]],TableStockBalance[],
MATCH(TableStockBalance[[#Headers],[Supplier name]],TableStockBalance[#Headers],0),
0)</f>
        <v>Cabular AB</v>
      </c>
    </row>
    <row r="730" spans="1:12" x14ac:dyDescent="0.25">
      <c r="A730">
        <v>49043419</v>
      </c>
      <c r="B730">
        <v>10</v>
      </c>
      <c r="C730" t="s">
        <v>343</v>
      </c>
      <c r="D730" t="s">
        <v>41</v>
      </c>
      <c r="E730" t="s">
        <v>42</v>
      </c>
      <c r="F730" t="s">
        <v>317</v>
      </c>
      <c r="G730" s="1">
        <v>43752</v>
      </c>
      <c r="H730">
        <v>1</v>
      </c>
      <c r="I730" s="7">
        <f>IF(TableTransactions[[#This Row],[Order type]]=trackOrderType,
TableTransactions[[#This Row],[Transaction quantity]]*-1,
TableTransactions[[#This Row],[Transaction quantity]]
)</f>
        <v>-1</v>
      </c>
      <c r="J7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</v>
      </c>
      <c r="K730" s="7">
        <f ca="1">IF(TableTransactions[[#This Row],[Stock balance backorders]]&lt;0,
0,
TableTransactions[[#This Row],[Stock balance backorders]]
)</f>
        <v>39</v>
      </c>
      <c r="L730" s="8" t="str">
        <f>VLOOKUP(TableTransactions[[#This Row],[Material]],TableStockBalance[],
MATCH(TableStockBalance[[#Headers],[Supplier name]],TableStockBalance[#Headers],0),
0)</f>
        <v>Cabular AB</v>
      </c>
    </row>
    <row r="731" spans="1:12" x14ac:dyDescent="0.25">
      <c r="A731">
        <v>49043435</v>
      </c>
      <c r="B731">
        <v>10</v>
      </c>
      <c r="C731" t="s">
        <v>343</v>
      </c>
      <c r="D731" t="s">
        <v>41</v>
      </c>
      <c r="E731" t="s">
        <v>42</v>
      </c>
      <c r="F731" t="s">
        <v>319</v>
      </c>
      <c r="G731" s="1">
        <v>43753</v>
      </c>
      <c r="H731">
        <v>8</v>
      </c>
      <c r="I731" s="7">
        <f>IF(TableTransactions[[#This Row],[Order type]]=trackOrderType,
TableTransactions[[#This Row],[Transaction quantity]]*-1,
TableTransactions[[#This Row],[Transaction quantity]]
)</f>
        <v>-8</v>
      </c>
      <c r="J7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731" s="7">
        <f ca="1">IF(TableTransactions[[#This Row],[Stock balance backorders]]&lt;0,
0,
TableTransactions[[#This Row],[Stock balance backorders]]
)</f>
        <v>31</v>
      </c>
      <c r="L731" s="8" t="str">
        <f>VLOOKUP(TableTransactions[[#This Row],[Material]],TableStockBalance[],
MATCH(TableStockBalance[[#Headers],[Supplier name]],TableStockBalance[#Headers],0),
0)</f>
        <v>Cabular AB</v>
      </c>
    </row>
    <row r="732" spans="1:12" x14ac:dyDescent="0.25">
      <c r="A732">
        <v>49043483</v>
      </c>
      <c r="B732">
        <v>10</v>
      </c>
      <c r="C732" t="s">
        <v>343</v>
      </c>
      <c r="D732" t="s">
        <v>41</v>
      </c>
      <c r="E732" t="s">
        <v>42</v>
      </c>
      <c r="F732" t="s">
        <v>316</v>
      </c>
      <c r="G732" s="1">
        <v>43756</v>
      </c>
      <c r="H732">
        <v>8</v>
      </c>
      <c r="I732" s="7">
        <f>IF(TableTransactions[[#This Row],[Order type]]=trackOrderType,
TableTransactions[[#This Row],[Transaction quantity]]*-1,
TableTransactions[[#This Row],[Transaction quantity]]
)</f>
        <v>-8</v>
      </c>
      <c r="J7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732" s="7">
        <f ca="1">IF(TableTransactions[[#This Row],[Stock balance backorders]]&lt;0,
0,
TableTransactions[[#This Row],[Stock balance backorders]]
)</f>
        <v>23</v>
      </c>
      <c r="L732" s="8" t="str">
        <f>VLOOKUP(TableTransactions[[#This Row],[Material]],TableStockBalance[],
MATCH(TableStockBalance[[#Headers],[Supplier name]],TableStockBalance[#Headers],0),
0)</f>
        <v>Cabular AB</v>
      </c>
    </row>
    <row r="733" spans="1:12" x14ac:dyDescent="0.25">
      <c r="A733" s="4">
        <v>45057503</v>
      </c>
      <c r="B733" s="4">
        <v>10</v>
      </c>
      <c r="C733" s="4" t="s">
        <v>344</v>
      </c>
      <c r="D733" s="4" t="s">
        <v>41</v>
      </c>
      <c r="E733" s="4" t="s">
        <v>42</v>
      </c>
      <c r="F733" s="4" t="s">
        <v>5</v>
      </c>
      <c r="G733" s="5">
        <v>43766</v>
      </c>
      <c r="H733" s="4">
        <v>107</v>
      </c>
      <c r="I733" s="7">
        <f>IF(TableTransactions[[#This Row],[Order type]]=trackOrderType,
TableTransactions[[#This Row],[Transaction quantity]]*-1,
TableTransactions[[#This Row],[Transaction quantity]]
)</f>
        <v>107</v>
      </c>
      <c r="J7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130</v>
      </c>
      <c r="K733" s="7">
        <f ca="1">IF(TableTransactions[[#This Row],[Stock balance backorders]]&lt;0,
0,
TableTransactions[[#This Row],[Stock balance backorders]]
)</f>
        <v>130</v>
      </c>
      <c r="L733" s="8" t="str">
        <f>VLOOKUP(TableTransactions[[#This Row],[Material]],TableStockBalance[],
MATCH(TableStockBalance[[#Headers],[Supplier name]],TableStockBalance[#Headers],0),
0)</f>
        <v>Cabular AB</v>
      </c>
    </row>
    <row r="734" spans="1:12" x14ac:dyDescent="0.25">
      <c r="A734">
        <v>49043608</v>
      </c>
      <c r="B734">
        <v>10</v>
      </c>
      <c r="C734" t="s">
        <v>343</v>
      </c>
      <c r="D734" t="s">
        <v>41</v>
      </c>
      <c r="E734" t="s">
        <v>42</v>
      </c>
      <c r="F734" t="s">
        <v>329</v>
      </c>
      <c r="G734" s="1">
        <v>43769</v>
      </c>
      <c r="H734">
        <v>7</v>
      </c>
      <c r="I734" s="7">
        <f>IF(TableTransactions[[#This Row],[Order type]]=trackOrderType,
TableTransactions[[#This Row],[Transaction quantity]]*-1,
TableTransactions[[#This Row],[Transaction quantity]]
)</f>
        <v>-7</v>
      </c>
      <c r="J7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123</v>
      </c>
      <c r="K734" s="7">
        <f ca="1">IF(TableTransactions[[#This Row],[Stock balance backorders]]&lt;0,
0,
TableTransactions[[#This Row],[Stock balance backorders]]
)</f>
        <v>123</v>
      </c>
      <c r="L734" s="8" t="str">
        <f>VLOOKUP(TableTransactions[[#This Row],[Material]],TableStockBalance[],
MATCH(TableStockBalance[[#Headers],[Supplier name]],TableStockBalance[#Headers],0),
0)</f>
        <v>Cabular AB</v>
      </c>
    </row>
    <row r="735" spans="1:12" x14ac:dyDescent="0.25">
      <c r="A735">
        <v>49043622</v>
      </c>
      <c r="B735">
        <v>10</v>
      </c>
      <c r="C735" t="s">
        <v>343</v>
      </c>
      <c r="D735" t="s">
        <v>41</v>
      </c>
      <c r="E735" t="s">
        <v>42</v>
      </c>
      <c r="F735" t="s">
        <v>323</v>
      </c>
      <c r="G735" s="1">
        <v>43769</v>
      </c>
      <c r="H735">
        <v>19</v>
      </c>
      <c r="I735" s="7">
        <f>IF(TableTransactions[[#This Row],[Order type]]=trackOrderType,
TableTransactions[[#This Row],[Transaction quantity]]*-1,
TableTransactions[[#This Row],[Transaction quantity]]
)</f>
        <v>-19</v>
      </c>
      <c r="J7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104</v>
      </c>
      <c r="K735" s="7">
        <f ca="1">IF(TableTransactions[[#This Row],[Stock balance backorders]]&lt;0,
0,
TableTransactions[[#This Row],[Stock balance backorders]]
)</f>
        <v>104</v>
      </c>
      <c r="L735" s="8" t="str">
        <f>VLOOKUP(TableTransactions[[#This Row],[Material]],TableStockBalance[],
MATCH(TableStockBalance[[#Headers],[Supplier name]],TableStockBalance[#Headers],0),
0)</f>
        <v>Cabular AB</v>
      </c>
    </row>
    <row r="736" spans="1:12" x14ac:dyDescent="0.25">
      <c r="A736">
        <v>49043773</v>
      </c>
      <c r="B736">
        <v>20</v>
      </c>
      <c r="C736" t="s">
        <v>343</v>
      </c>
      <c r="D736" t="s">
        <v>41</v>
      </c>
      <c r="E736" t="s">
        <v>42</v>
      </c>
      <c r="F736" t="s">
        <v>316</v>
      </c>
      <c r="G736" s="1">
        <v>43783</v>
      </c>
      <c r="H736">
        <v>20</v>
      </c>
      <c r="I736" s="7">
        <f>IF(TableTransactions[[#This Row],[Order type]]=trackOrderType,
TableTransactions[[#This Row],[Transaction quantity]]*-1,
TableTransactions[[#This Row],[Transaction quantity]]
)</f>
        <v>-20</v>
      </c>
      <c r="J7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</v>
      </c>
      <c r="K736" s="7">
        <f ca="1">IF(TableTransactions[[#This Row],[Stock balance backorders]]&lt;0,
0,
TableTransactions[[#This Row],[Stock balance backorders]]
)</f>
        <v>84</v>
      </c>
      <c r="L736" s="8" t="str">
        <f>VLOOKUP(TableTransactions[[#This Row],[Material]],TableStockBalance[],
MATCH(TableStockBalance[[#Headers],[Supplier name]],TableStockBalance[#Headers],0),
0)</f>
        <v>Cabular AB</v>
      </c>
    </row>
    <row r="737" spans="1:12" x14ac:dyDescent="0.25">
      <c r="A737">
        <v>49043792</v>
      </c>
      <c r="B737">
        <v>40</v>
      </c>
      <c r="C737" t="s">
        <v>343</v>
      </c>
      <c r="D737" t="s">
        <v>41</v>
      </c>
      <c r="E737" t="s">
        <v>42</v>
      </c>
      <c r="F737" t="s">
        <v>317</v>
      </c>
      <c r="G737" s="1">
        <v>43784</v>
      </c>
      <c r="H737">
        <v>4</v>
      </c>
      <c r="I737" s="7">
        <f>IF(TableTransactions[[#This Row],[Order type]]=trackOrderType,
TableTransactions[[#This Row],[Transaction quantity]]*-1,
TableTransactions[[#This Row],[Transaction quantity]]
)</f>
        <v>-4</v>
      </c>
      <c r="J7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</v>
      </c>
      <c r="K737" s="7">
        <f ca="1">IF(TableTransactions[[#This Row],[Stock balance backorders]]&lt;0,
0,
TableTransactions[[#This Row],[Stock balance backorders]]
)</f>
        <v>80</v>
      </c>
      <c r="L737" s="8" t="str">
        <f>VLOOKUP(TableTransactions[[#This Row],[Material]],TableStockBalance[],
MATCH(TableStockBalance[[#Headers],[Supplier name]],TableStockBalance[#Headers],0),
0)</f>
        <v>Cabular AB</v>
      </c>
    </row>
    <row r="738" spans="1:12" x14ac:dyDescent="0.25">
      <c r="A738">
        <v>49043820</v>
      </c>
      <c r="B738">
        <v>40</v>
      </c>
      <c r="C738" t="s">
        <v>343</v>
      </c>
      <c r="D738" t="s">
        <v>41</v>
      </c>
      <c r="E738" t="s">
        <v>42</v>
      </c>
      <c r="F738" t="s">
        <v>313</v>
      </c>
      <c r="G738" s="1">
        <v>43788</v>
      </c>
      <c r="H738">
        <v>19</v>
      </c>
      <c r="I738" s="7">
        <f>IF(TableTransactions[[#This Row],[Order type]]=trackOrderType,
TableTransactions[[#This Row],[Transaction quantity]]*-1,
TableTransactions[[#This Row],[Transaction quantity]]
)</f>
        <v>-19</v>
      </c>
      <c r="J7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</v>
      </c>
      <c r="K738" s="7">
        <f ca="1">IF(TableTransactions[[#This Row],[Stock balance backorders]]&lt;0,
0,
TableTransactions[[#This Row],[Stock balance backorders]]
)</f>
        <v>61</v>
      </c>
      <c r="L738" s="8" t="str">
        <f>VLOOKUP(TableTransactions[[#This Row],[Material]],TableStockBalance[],
MATCH(TableStockBalance[[#Headers],[Supplier name]],TableStockBalance[#Headers],0),
0)</f>
        <v>Cabular AB</v>
      </c>
    </row>
    <row r="739" spans="1:12" x14ac:dyDescent="0.25">
      <c r="A739">
        <v>49043944</v>
      </c>
      <c r="B739">
        <v>10</v>
      </c>
      <c r="C739" t="s">
        <v>343</v>
      </c>
      <c r="D739" t="s">
        <v>41</v>
      </c>
      <c r="E739" t="s">
        <v>42</v>
      </c>
      <c r="F739" t="s">
        <v>315</v>
      </c>
      <c r="G739" s="1">
        <v>43797</v>
      </c>
      <c r="H739">
        <v>11</v>
      </c>
      <c r="I739" s="7">
        <f>IF(TableTransactions[[#This Row],[Order type]]=trackOrderType,
TableTransactions[[#This Row],[Transaction quantity]]*-1,
TableTransactions[[#This Row],[Transaction quantity]]
)</f>
        <v>-11</v>
      </c>
      <c r="J7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</v>
      </c>
      <c r="K739" s="7">
        <f ca="1">IF(TableTransactions[[#This Row],[Stock balance backorders]]&lt;0,
0,
TableTransactions[[#This Row],[Stock balance backorders]]
)</f>
        <v>50</v>
      </c>
      <c r="L739" s="8" t="str">
        <f>VLOOKUP(TableTransactions[[#This Row],[Material]],TableStockBalance[],
MATCH(TableStockBalance[[#Headers],[Supplier name]],TableStockBalance[#Headers],0),
0)</f>
        <v>Cabular AB</v>
      </c>
    </row>
    <row r="740" spans="1:12" x14ac:dyDescent="0.25">
      <c r="A740">
        <v>49044012</v>
      </c>
      <c r="B740">
        <v>10</v>
      </c>
      <c r="C740" t="s">
        <v>343</v>
      </c>
      <c r="D740" t="s">
        <v>41</v>
      </c>
      <c r="E740" t="s">
        <v>42</v>
      </c>
      <c r="F740" t="s">
        <v>313</v>
      </c>
      <c r="G740" s="1">
        <v>43804</v>
      </c>
      <c r="H740">
        <v>13</v>
      </c>
      <c r="I740" s="7">
        <f>IF(TableTransactions[[#This Row],[Order type]]=trackOrderType,
TableTransactions[[#This Row],[Transaction quantity]]*-1,
TableTransactions[[#This Row],[Transaction quantity]]
)</f>
        <v>-13</v>
      </c>
      <c r="J7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</v>
      </c>
      <c r="K740" s="7">
        <f ca="1">IF(TableTransactions[[#This Row],[Stock balance backorders]]&lt;0,
0,
TableTransactions[[#This Row],[Stock balance backorders]]
)</f>
        <v>37</v>
      </c>
      <c r="L740" s="8" t="str">
        <f>VLOOKUP(TableTransactions[[#This Row],[Material]],TableStockBalance[],
MATCH(TableStockBalance[[#Headers],[Supplier name]],TableStockBalance[#Headers],0),
0)</f>
        <v>Cabular AB</v>
      </c>
    </row>
    <row r="741" spans="1:12" x14ac:dyDescent="0.25">
      <c r="A741">
        <v>49044080</v>
      </c>
      <c r="B741">
        <v>10</v>
      </c>
      <c r="C741" t="s">
        <v>343</v>
      </c>
      <c r="D741" t="s">
        <v>41</v>
      </c>
      <c r="E741" t="s">
        <v>42</v>
      </c>
      <c r="F741" t="s">
        <v>319</v>
      </c>
      <c r="G741" s="1">
        <v>43810</v>
      </c>
      <c r="H741">
        <v>5</v>
      </c>
      <c r="I741" s="7">
        <f>IF(TableTransactions[[#This Row],[Order type]]=trackOrderType,
TableTransactions[[#This Row],[Transaction quantity]]*-1,
TableTransactions[[#This Row],[Transaction quantity]]
)</f>
        <v>-5</v>
      </c>
      <c r="J7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</v>
      </c>
      <c r="K741" s="7">
        <f ca="1">IF(TableTransactions[[#This Row],[Stock balance backorders]]&lt;0,
0,
TableTransactions[[#This Row],[Stock balance backorders]]
)</f>
        <v>32</v>
      </c>
      <c r="L741" s="8" t="str">
        <f>VLOOKUP(TableTransactions[[#This Row],[Material]],TableStockBalance[],
MATCH(TableStockBalance[[#Headers],[Supplier name]],TableStockBalance[#Headers],0),
0)</f>
        <v>Cabular AB</v>
      </c>
    </row>
    <row r="742" spans="1:12" x14ac:dyDescent="0.25">
      <c r="A742">
        <v>49044098</v>
      </c>
      <c r="B742">
        <v>30</v>
      </c>
      <c r="C742" t="s">
        <v>343</v>
      </c>
      <c r="D742" t="s">
        <v>41</v>
      </c>
      <c r="E742" t="s">
        <v>42</v>
      </c>
      <c r="F742" t="s">
        <v>313</v>
      </c>
      <c r="G742" s="1">
        <v>43812</v>
      </c>
      <c r="H742">
        <v>14</v>
      </c>
      <c r="I742" s="7">
        <f>IF(TableTransactions[[#This Row],[Order type]]=trackOrderType,
TableTransactions[[#This Row],[Transaction quantity]]*-1,
TableTransactions[[#This Row],[Transaction quantity]]
)</f>
        <v>-14</v>
      </c>
      <c r="J7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742" s="7">
        <f ca="1">IF(TableTransactions[[#This Row],[Stock balance backorders]]&lt;0,
0,
TableTransactions[[#This Row],[Stock balance backorders]]
)</f>
        <v>18</v>
      </c>
      <c r="L742" s="8" t="str">
        <f>VLOOKUP(TableTransactions[[#This Row],[Material]],TableStockBalance[],
MATCH(TableStockBalance[[#Headers],[Supplier name]],TableStockBalance[#Headers],0),
0)</f>
        <v>Cabular AB</v>
      </c>
    </row>
    <row r="743" spans="1:12" x14ac:dyDescent="0.25">
      <c r="A743">
        <v>49044173</v>
      </c>
      <c r="B743">
        <v>10</v>
      </c>
      <c r="C743" t="s">
        <v>343</v>
      </c>
      <c r="D743" t="s">
        <v>41</v>
      </c>
      <c r="E743" t="s">
        <v>42</v>
      </c>
      <c r="F743" t="s">
        <v>321</v>
      </c>
      <c r="G743" s="1">
        <v>43819</v>
      </c>
      <c r="H743">
        <v>2</v>
      </c>
      <c r="I743" s="7">
        <f>IF(TableTransactions[[#This Row],[Order type]]=trackOrderType,
TableTransactions[[#This Row],[Transaction quantity]]*-1,
TableTransactions[[#This Row],[Transaction quantity]]
)</f>
        <v>-2</v>
      </c>
      <c r="J7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743" s="7">
        <f ca="1">IF(TableTransactions[[#This Row],[Stock balance backorders]]&lt;0,
0,
TableTransactions[[#This Row],[Stock balance backorders]]
)</f>
        <v>16</v>
      </c>
      <c r="L743" s="8" t="str">
        <f>VLOOKUP(TableTransactions[[#This Row],[Material]],TableStockBalance[],
MATCH(TableStockBalance[[#Headers],[Supplier name]],TableStockBalance[#Headers],0),
0)</f>
        <v>Cabular AB</v>
      </c>
    </row>
    <row r="744" spans="1:12" x14ac:dyDescent="0.25">
      <c r="A744">
        <v>49044178</v>
      </c>
      <c r="B744">
        <v>30</v>
      </c>
      <c r="C744" t="s">
        <v>343</v>
      </c>
      <c r="D744" t="s">
        <v>41</v>
      </c>
      <c r="E744" t="s">
        <v>42</v>
      </c>
      <c r="F744" t="s">
        <v>317</v>
      </c>
      <c r="G744" s="1">
        <v>43819</v>
      </c>
      <c r="H744">
        <v>15</v>
      </c>
      <c r="I744" s="7">
        <f>IF(TableTransactions[[#This Row],[Order type]]=trackOrderType,
TableTransactions[[#This Row],[Transaction quantity]]*-1,
TableTransactions[[#This Row],[Transaction quantity]]
)</f>
        <v>-15</v>
      </c>
      <c r="J7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744" s="7">
        <f ca="1">IF(TableTransactions[[#This Row],[Stock balance backorders]]&lt;0,
0,
TableTransactions[[#This Row],[Stock balance backorders]]
)</f>
        <v>1</v>
      </c>
      <c r="L744" s="8" t="str">
        <f>VLOOKUP(TableTransactions[[#This Row],[Material]],TableStockBalance[],
MATCH(TableStockBalance[[#Headers],[Supplier name]],TableStockBalance[#Headers],0),
0)</f>
        <v>Cabular AB</v>
      </c>
    </row>
    <row r="745" spans="1:12" x14ac:dyDescent="0.25">
      <c r="A745" s="4">
        <v>45057640</v>
      </c>
      <c r="B745" s="4">
        <v>30</v>
      </c>
      <c r="C745" s="4" t="s">
        <v>344</v>
      </c>
      <c r="D745" s="4" t="s">
        <v>41</v>
      </c>
      <c r="E745" s="4" t="s">
        <v>42</v>
      </c>
      <c r="F745" s="4" t="s">
        <v>5</v>
      </c>
      <c r="G745" s="5">
        <v>43819</v>
      </c>
      <c r="H745" s="4">
        <v>160</v>
      </c>
      <c r="I745" s="7">
        <f>IF(TableTransactions[[#This Row],[Order type]]=trackOrderType,
TableTransactions[[#This Row],[Transaction quantity]]*-1,
TableTransactions[[#This Row],[Transaction quantity]]
)</f>
        <v>160</v>
      </c>
      <c r="J7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161</v>
      </c>
      <c r="K745" s="7">
        <f ca="1">IF(TableTransactions[[#This Row],[Stock balance backorders]]&lt;0,
0,
TableTransactions[[#This Row],[Stock balance backorders]]
)</f>
        <v>161</v>
      </c>
      <c r="L745" s="8" t="str">
        <f>VLOOKUP(TableTransactions[[#This Row],[Material]],TableStockBalance[],
MATCH(TableStockBalance[[#Headers],[Supplier name]],TableStockBalance[#Headers],0),
0)</f>
        <v>Cabular AB</v>
      </c>
    </row>
    <row r="746" spans="1:12" x14ac:dyDescent="0.25">
      <c r="A746">
        <v>49040363</v>
      </c>
      <c r="B746">
        <v>10</v>
      </c>
      <c r="C746" t="s">
        <v>343</v>
      </c>
      <c r="D746" t="s">
        <v>46</v>
      </c>
      <c r="E746" t="s">
        <v>47</v>
      </c>
      <c r="F746" t="s">
        <v>313</v>
      </c>
      <c r="G746" s="1">
        <v>43472</v>
      </c>
      <c r="H746">
        <v>5</v>
      </c>
      <c r="I746" s="7">
        <f>IF(TableTransactions[[#This Row],[Order type]]=trackOrderType,
TableTransactions[[#This Row],[Transaction quantity]]*-1,
TableTransactions[[#This Row],[Transaction quantity]]
)</f>
        <v>-5</v>
      </c>
      <c r="J7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174</v>
      </c>
      <c r="K746" s="7">
        <f ca="1">IF(TableTransactions[[#This Row],[Stock balance backorders]]&lt;0,
0,
TableTransactions[[#This Row],[Stock balance backorders]]
)</f>
        <v>174</v>
      </c>
      <c r="L746" s="8" t="str">
        <f>VLOOKUP(TableTransactions[[#This Row],[Material]],TableStockBalance[],
MATCH(TableStockBalance[[#Headers],[Supplier name]],TableStockBalance[#Headers],0),
0)</f>
        <v>Direct Cable Solutions Ltd.</v>
      </c>
    </row>
    <row r="747" spans="1:12" x14ac:dyDescent="0.25">
      <c r="A747">
        <v>49040379</v>
      </c>
      <c r="B747">
        <v>10</v>
      </c>
      <c r="C747" t="s">
        <v>343</v>
      </c>
      <c r="D747" t="s">
        <v>46</v>
      </c>
      <c r="E747" t="s">
        <v>47</v>
      </c>
      <c r="F747" t="s">
        <v>314</v>
      </c>
      <c r="G747" s="1">
        <v>43473</v>
      </c>
      <c r="H747">
        <v>3</v>
      </c>
      <c r="I747" s="7">
        <f>IF(TableTransactions[[#This Row],[Order type]]=trackOrderType,
TableTransactions[[#This Row],[Transaction quantity]]*-1,
TableTransactions[[#This Row],[Transaction quantity]]
)</f>
        <v>-3</v>
      </c>
      <c r="J7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171</v>
      </c>
      <c r="K747" s="7">
        <f ca="1">IF(TableTransactions[[#This Row],[Stock balance backorders]]&lt;0,
0,
TableTransactions[[#This Row],[Stock balance backorders]]
)</f>
        <v>171</v>
      </c>
      <c r="L747" s="8" t="str">
        <f>VLOOKUP(TableTransactions[[#This Row],[Material]],TableStockBalance[],
MATCH(TableStockBalance[[#Headers],[Supplier name]],TableStockBalance[#Headers],0),
0)</f>
        <v>Direct Cable Solutions Ltd.</v>
      </c>
    </row>
    <row r="748" spans="1:12" x14ac:dyDescent="0.25">
      <c r="A748">
        <v>49040499</v>
      </c>
      <c r="B748">
        <v>20</v>
      </c>
      <c r="C748" t="s">
        <v>343</v>
      </c>
      <c r="D748" t="s">
        <v>46</v>
      </c>
      <c r="E748" t="s">
        <v>47</v>
      </c>
      <c r="F748" t="s">
        <v>317</v>
      </c>
      <c r="G748" s="1">
        <v>43482</v>
      </c>
      <c r="H748">
        <v>16</v>
      </c>
      <c r="I748" s="7">
        <f>IF(TableTransactions[[#This Row],[Order type]]=trackOrderType,
TableTransactions[[#This Row],[Transaction quantity]]*-1,
TableTransactions[[#This Row],[Transaction quantity]]
)</f>
        <v>-16</v>
      </c>
      <c r="J7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155</v>
      </c>
      <c r="K748" s="7">
        <f ca="1">IF(TableTransactions[[#This Row],[Stock balance backorders]]&lt;0,
0,
TableTransactions[[#This Row],[Stock balance backorders]]
)</f>
        <v>155</v>
      </c>
      <c r="L748" s="8" t="str">
        <f>VLOOKUP(TableTransactions[[#This Row],[Material]],TableStockBalance[],
MATCH(TableStockBalance[[#Headers],[Supplier name]],TableStockBalance[#Headers],0),
0)</f>
        <v>Direct Cable Solutions Ltd.</v>
      </c>
    </row>
    <row r="749" spans="1:12" x14ac:dyDescent="0.25">
      <c r="A749">
        <v>49040706</v>
      </c>
      <c r="B749">
        <v>10</v>
      </c>
      <c r="C749" t="s">
        <v>343</v>
      </c>
      <c r="D749" t="s">
        <v>46</v>
      </c>
      <c r="E749" t="s">
        <v>47</v>
      </c>
      <c r="F749" t="s">
        <v>318</v>
      </c>
      <c r="G749" s="1">
        <v>43501</v>
      </c>
      <c r="H749">
        <v>7</v>
      </c>
      <c r="I749" s="7">
        <f>IF(TableTransactions[[#This Row],[Order type]]=trackOrderType,
TableTransactions[[#This Row],[Transaction quantity]]*-1,
TableTransactions[[#This Row],[Transaction quantity]]
)</f>
        <v>-7</v>
      </c>
      <c r="J7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148</v>
      </c>
      <c r="K749" s="7">
        <f ca="1">IF(TableTransactions[[#This Row],[Stock balance backorders]]&lt;0,
0,
TableTransactions[[#This Row],[Stock balance backorders]]
)</f>
        <v>148</v>
      </c>
      <c r="L749" s="8" t="str">
        <f>VLOOKUP(TableTransactions[[#This Row],[Material]],TableStockBalance[],
MATCH(TableStockBalance[[#Headers],[Supplier name]],TableStockBalance[#Headers],0),
0)</f>
        <v>Direct Cable Solutions Ltd.</v>
      </c>
    </row>
    <row r="750" spans="1:12" x14ac:dyDescent="0.25">
      <c r="A750">
        <v>49040743</v>
      </c>
      <c r="B750">
        <v>10</v>
      </c>
      <c r="C750" t="s">
        <v>343</v>
      </c>
      <c r="D750" t="s">
        <v>46</v>
      </c>
      <c r="E750" t="s">
        <v>47</v>
      </c>
      <c r="F750" t="s">
        <v>320</v>
      </c>
      <c r="G750" s="1">
        <v>43504</v>
      </c>
      <c r="H750">
        <v>10</v>
      </c>
      <c r="I750" s="7">
        <f>IF(TableTransactions[[#This Row],[Order type]]=trackOrderType,
TableTransactions[[#This Row],[Transaction quantity]]*-1,
TableTransactions[[#This Row],[Transaction quantity]]
)</f>
        <v>-10</v>
      </c>
      <c r="J7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138</v>
      </c>
      <c r="K750" s="7">
        <f ca="1">IF(TableTransactions[[#This Row],[Stock balance backorders]]&lt;0,
0,
TableTransactions[[#This Row],[Stock balance backorders]]
)</f>
        <v>138</v>
      </c>
      <c r="L750" s="8" t="str">
        <f>VLOOKUP(TableTransactions[[#This Row],[Material]],TableStockBalance[],
MATCH(TableStockBalance[[#Headers],[Supplier name]],TableStockBalance[#Headers],0),
0)</f>
        <v>Direct Cable Solutions Ltd.</v>
      </c>
    </row>
    <row r="751" spans="1:12" x14ac:dyDescent="0.25">
      <c r="A751">
        <v>49040760</v>
      </c>
      <c r="B751">
        <v>10</v>
      </c>
      <c r="C751" t="s">
        <v>343</v>
      </c>
      <c r="D751" t="s">
        <v>46</v>
      </c>
      <c r="E751" t="s">
        <v>47</v>
      </c>
      <c r="F751" t="s">
        <v>314</v>
      </c>
      <c r="G751" s="1">
        <v>43507</v>
      </c>
      <c r="H751">
        <v>13</v>
      </c>
      <c r="I751" s="7">
        <f>IF(TableTransactions[[#This Row],[Order type]]=trackOrderType,
TableTransactions[[#This Row],[Transaction quantity]]*-1,
TableTransactions[[#This Row],[Transaction quantity]]
)</f>
        <v>-13</v>
      </c>
      <c r="J7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125</v>
      </c>
      <c r="K751" s="7">
        <f ca="1">IF(TableTransactions[[#This Row],[Stock balance backorders]]&lt;0,
0,
TableTransactions[[#This Row],[Stock balance backorders]]
)</f>
        <v>125</v>
      </c>
      <c r="L751" s="8" t="str">
        <f>VLOOKUP(TableTransactions[[#This Row],[Material]],TableStockBalance[],
MATCH(TableStockBalance[[#Headers],[Supplier name]],TableStockBalance[#Headers],0),
0)</f>
        <v>Direct Cable Solutions Ltd.</v>
      </c>
    </row>
    <row r="752" spans="1:12" x14ac:dyDescent="0.25">
      <c r="A752">
        <v>49040824</v>
      </c>
      <c r="B752">
        <v>10</v>
      </c>
      <c r="C752" t="s">
        <v>343</v>
      </c>
      <c r="D752" t="s">
        <v>46</v>
      </c>
      <c r="E752" t="s">
        <v>47</v>
      </c>
      <c r="F752" t="s">
        <v>316</v>
      </c>
      <c r="G752" s="1">
        <v>43511</v>
      </c>
      <c r="H752">
        <v>14</v>
      </c>
      <c r="I752" s="7">
        <f>IF(TableTransactions[[#This Row],[Order type]]=trackOrderType,
TableTransactions[[#This Row],[Transaction quantity]]*-1,
TableTransactions[[#This Row],[Transaction quantity]]
)</f>
        <v>-14</v>
      </c>
      <c r="J7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111</v>
      </c>
      <c r="K752" s="7">
        <f ca="1">IF(TableTransactions[[#This Row],[Stock balance backorders]]&lt;0,
0,
TableTransactions[[#This Row],[Stock balance backorders]]
)</f>
        <v>111</v>
      </c>
      <c r="L752" s="8" t="str">
        <f>VLOOKUP(TableTransactions[[#This Row],[Material]],TableStockBalance[],
MATCH(TableStockBalance[[#Headers],[Supplier name]],TableStockBalance[#Headers],0),
0)</f>
        <v>Direct Cable Solutions Ltd.</v>
      </c>
    </row>
    <row r="753" spans="1:12" x14ac:dyDescent="0.25">
      <c r="A753">
        <v>49040913</v>
      </c>
      <c r="B753">
        <v>10</v>
      </c>
      <c r="C753" t="s">
        <v>343</v>
      </c>
      <c r="D753" t="s">
        <v>46</v>
      </c>
      <c r="E753" t="s">
        <v>47</v>
      </c>
      <c r="F753" t="s">
        <v>314</v>
      </c>
      <c r="G753" s="1">
        <v>43521</v>
      </c>
      <c r="H753">
        <v>3</v>
      </c>
      <c r="I753" s="7">
        <f>IF(TableTransactions[[#This Row],[Order type]]=trackOrderType,
TableTransactions[[#This Row],[Transaction quantity]]*-1,
TableTransactions[[#This Row],[Transaction quantity]]
)</f>
        <v>-3</v>
      </c>
      <c r="J7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108</v>
      </c>
      <c r="K753" s="7">
        <f ca="1">IF(TableTransactions[[#This Row],[Stock balance backorders]]&lt;0,
0,
TableTransactions[[#This Row],[Stock balance backorders]]
)</f>
        <v>108</v>
      </c>
      <c r="L753" s="8" t="str">
        <f>VLOOKUP(TableTransactions[[#This Row],[Material]],TableStockBalance[],
MATCH(TableStockBalance[[#Headers],[Supplier name]],TableStockBalance[#Headers],0),
0)</f>
        <v>Direct Cable Solutions Ltd.</v>
      </c>
    </row>
    <row r="754" spans="1:12" x14ac:dyDescent="0.25">
      <c r="A754">
        <v>49040986</v>
      </c>
      <c r="B754">
        <v>30</v>
      </c>
      <c r="C754" t="s">
        <v>343</v>
      </c>
      <c r="D754" t="s">
        <v>46</v>
      </c>
      <c r="E754" t="s">
        <v>47</v>
      </c>
      <c r="F754" t="s">
        <v>318</v>
      </c>
      <c r="G754" s="1">
        <v>43525</v>
      </c>
      <c r="H754">
        <v>8</v>
      </c>
      <c r="I754" s="7">
        <f>IF(TableTransactions[[#This Row],[Order type]]=trackOrderType,
TableTransactions[[#This Row],[Transaction quantity]]*-1,
TableTransactions[[#This Row],[Transaction quantity]]
)</f>
        <v>-8</v>
      </c>
      <c r="J7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</v>
      </c>
      <c r="K754" s="7">
        <f ca="1">IF(TableTransactions[[#This Row],[Stock balance backorders]]&lt;0,
0,
TableTransactions[[#This Row],[Stock balance backorders]]
)</f>
        <v>100</v>
      </c>
      <c r="L754" s="8" t="str">
        <f>VLOOKUP(TableTransactions[[#This Row],[Material]],TableStockBalance[],
MATCH(TableStockBalance[[#Headers],[Supplier name]],TableStockBalance[#Headers],0),
0)</f>
        <v>Direct Cable Solutions Ltd.</v>
      </c>
    </row>
    <row r="755" spans="1:12" x14ac:dyDescent="0.25">
      <c r="A755">
        <v>49041024</v>
      </c>
      <c r="B755">
        <v>10</v>
      </c>
      <c r="C755" t="s">
        <v>343</v>
      </c>
      <c r="D755" t="s">
        <v>46</v>
      </c>
      <c r="E755" t="s">
        <v>47</v>
      </c>
      <c r="F755" t="s">
        <v>315</v>
      </c>
      <c r="G755" s="1">
        <v>43529</v>
      </c>
      <c r="H755">
        <v>15</v>
      </c>
      <c r="I755" s="7">
        <f>IF(TableTransactions[[#This Row],[Order type]]=trackOrderType,
TableTransactions[[#This Row],[Transaction quantity]]*-1,
TableTransactions[[#This Row],[Transaction quantity]]
)</f>
        <v>-15</v>
      </c>
      <c r="J7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</v>
      </c>
      <c r="K755" s="7">
        <f ca="1">IF(TableTransactions[[#This Row],[Stock balance backorders]]&lt;0,
0,
TableTransactions[[#This Row],[Stock balance backorders]]
)</f>
        <v>85</v>
      </c>
      <c r="L755" s="8" t="str">
        <f>VLOOKUP(TableTransactions[[#This Row],[Material]],TableStockBalance[],
MATCH(TableStockBalance[[#Headers],[Supplier name]],TableStockBalance[#Headers],0),
0)</f>
        <v>Direct Cable Solutions Ltd.</v>
      </c>
    </row>
    <row r="756" spans="1:12" x14ac:dyDescent="0.25">
      <c r="A756">
        <v>49041056</v>
      </c>
      <c r="B756">
        <v>20</v>
      </c>
      <c r="C756" t="s">
        <v>343</v>
      </c>
      <c r="D756" t="s">
        <v>46</v>
      </c>
      <c r="E756" t="s">
        <v>47</v>
      </c>
      <c r="F756" t="s">
        <v>314</v>
      </c>
      <c r="G756" s="1">
        <v>43532</v>
      </c>
      <c r="H756">
        <v>5</v>
      </c>
      <c r="I756" s="7">
        <f>IF(TableTransactions[[#This Row],[Order type]]=trackOrderType,
TableTransactions[[#This Row],[Transaction quantity]]*-1,
TableTransactions[[#This Row],[Transaction quantity]]
)</f>
        <v>-5</v>
      </c>
      <c r="J7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</v>
      </c>
      <c r="K756" s="7">
        <f ca="1">IF(TableTransactions[[#This Row],[Stock balance backorders]]&lt;0,
0,
TableTransactions[[#This Row],[Stock balance backorders]]
)</f>
        <v>80</v>
      </c>
      <c r="L756" s="8" t="str">
        <f>VLOOKUP(TableTransactions[[#This Row],[Material]],TableStockBalance[],
MATCH(TableStockBalance[[#Headers],[Supplier name]],TableStockBalance[#Headers],0),
0)</f>
        <v>Direct Cable Solutions Ltd.</v>
      </c>
    </row>
    <row r="757" spans="1:12" x14ac:dyDescent="0.25">
      <c r="A757" s="4">
        <v>45056952</v>
      </c>
      <c r="B757" s="4">
        <v>10</v>
      </c>
      <c r="C757" s="4" t="s">
        <v>344</v>
      </c>
      <c r="D757" s="4" t="s">
        <v>46</v>
      </c>
      <c r="E757" s="4" t="s">
        <v>47</v>
      </c>
      <c r="F757" s="4" t="s">
        <v>26</v>
      </c>
      <c r="G757" s="5">
        <v>43539</v>
      </c>
      <c r="H757" s="4">
        <v>192</v>
      </c>
      <c r="I757" s="7">
        <f>IF(TableTransactions[[#This Row],[Order type]]=trackOrderType,
TableTransactions[[#This Row],[Transaction quantity]]*-1,
TableTransactions[[#This Row],[Transaction quantity]]
)</f>
        <v>192</v>
      </c>
      <c r="J7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272</v>
      </c>
      <c r="K757" s="7">
        <f ca="1">IF(TableTransactions[[#This Row],[Stock balance backorders]]&lt;0,
0,
TableTransactions[[#This Row],[Stock balance backorders]]
)</f>
        <v>272</v>
      </c>
      <c r="L757" s="8" t="str">
        <f>VLOOKUP(TableTransactions[[#This Row],[Material]],TableStockBalance[],
MATCH(TableStockBalance[[#Headers],[Supplier name]],TableStockBalance[#Headers],0),
0)</f>
        <v>Direct Cable Solutions Ltd.</v>
      </c>
    </row>
    <row r="758" spans="1:12" x14ac:dyDescent="0.25">
      <c r="A758">
        <v>49041200</v>
      </c>
      <c r="B758">
        <v>10</v>
      </c>
      <c r="C758" t="s">
        <v>343</v>
      </c>
      <c r="D758" t="s">
        <v>46</v>
      </c>
      <c r="E758" t="s">
        <v>47</v>
      </c>
      <c r="F758" t="s">
        <v>318</v>
      </c>
      <c r="G758" s="1">
        <v>43544</v>
      </c>
      <c r="H758">
        <v>7</v>
      </c>
      <c r="I758" s="7">
        <f>IF(TableTransactions[[#This Row],[Order type]]=trackOrderType,
TableTransactions[[#This Row],[Transaction quantity]]*-1,
TableTransactions[[#This Row],[Transaction quantity]]
)</f>
        <v>-7</v>
      </c>
      <c r="J7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265</v>
      </c>
      <c r="K758" s="7">
        <f ca="1">IF(TableTransactions[[#This Row],[Stock balance backorders]]&lt;0,
0,
TableTransactions[[#This Row],[Stock balance backorders]]
)</f>
        <v>265</v>
      </c>
      <c r="L758" s="8" t="str">
        <f>VLOOKUP(TableTransactions[[#This Row],[Material]],TableStockBalance[],
MATCH(TableStockBalance[[#Headers],[Supplier name]],TableStockBalance[#Headers],0),
0)</f>
        <v>Direct Cable Solutions Ltd.</v>
      </c>
    </row>
    <row r="759" spans="1:12" x14ac:dyDescent="0.25">
      <c r="A759">
        <v>49041217</v>
      </c>
      <c r="B759">
        <v>10</v>
      </c>
      <c r="C759" t="s">
        <v>343</v>
      </c>
      <c r="D759" t="s">
        <v>46</v>
      </c>
      <c r="E759" t="s">
        <v>47</v>
      </c>
      <c r="F759" t="s">
        <v>323</v>
      </c>
      <c r="G759" s="1">
        <v>43545</v>
      </c>
      <c r="H759">
        <v>8</v>
      </c>
      <c r="I759" s="7">
        <f>IF(TableTransactions[[#This Row],[Order type]]=trackOrderType,
TableTransactions[[#This Row],[Transaction quantity]]*-1,
TableTransactions[[#This Row],[Transaction quantity]]
)</f>
        <v>-8</v>
      </c>
      <c r="J7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257</v>
      </c>
      <c r="K759" s="7">
        <f ca="1">IF(TableTransactions[[#This Row],[Stock balance backorders]]&lt;0,
0,
TableTransactions[[#This Row],[Stock balance backorders]]
)</f>
        <v>257</v>
      </c>
      <c r="L759" s="8" t="str">
        <f>VLOOKUP(TableTransactions[[#This Row],[Material]],TableStockBalance[],
MATCH(TableStockBalance[[#Headers],[Supplier name]],TableStockBalance[#Headers],0),
0)</f>
        <v>Direct Cable Solutions Ltd.</v>
      </c>
    </row>
    <row r="760" spans="1:12" x14ac:dyDescent="0.25">
      <c r="A760">
        <v>49041304</v>
      </c>
      <c r="B760">
        <v>30</v>
      </c>
      <c r="C760" t="s">
        <v>343</v>
      </c>
      <c r="D760" t="s">
        <v>46</v>
      </c>
      <c r="E760" t="s">
        <v>47</v>
      </c>
      <c r="F760" t="s">
        <v>313</v>
      </c>
      <c r="G760" s="1">
        <v>43553</v>
      </c>
      <c r="H760">
        <v>10</v>
      </c>
      <c r="I760" s="7">
        <f>IF(TableTransactions[[#This Row],[Order type]]=trackOrderType,
TableTransactions[[#This Row],[Transaction quantity]]*-1,
TableTransactions[[#This Row],[Transaction quantity]]
)</f>
        <v>-10</v>
      </c>
      <c r="J7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247</v>
      </c>
      <c r="K760" s="7">
        <f ca="1">IF(TableTransactions[[#This Row],[Stock balance backorders]]&lt;0,
0,
TableTransactions[[#This Row],[Stock balance backorders]]
)</f>
        <v>247</v>
      </c>
      <c r="L760" s="8" t="str">
        <f>VLOOKUP(TableTransactions[[#This Row],[Material]],TableStockBalance[],
MATCH(TableStockBalance[[#Headers],[Supplier name]],TableStockBalance[#Headers],0),
0)</f>
        <v>Direct Cable Solutions Ltd.</v>
      </c>
    </row>
    <row r="761" spans="1:12" x14ac:dyDescent="0.25">
      <c r="A761">
        <v>49041340</v>
      </c>
      <c r="B761">
        <v>20</v>
      </c>
      <c r="C761" t="s">
        <v>343</v>
      </c>
      <c r="D761" t="s">
        <v>46</v>
      </c>
      <c r="E761" t="s">
        <v>47</v>
      </c>
      <c r="F761" t="s">
        <v>313</v>
      </c>
      <c r="G761" s="1">
        <v>43557</v>
      </c>
      <c r="H761">
        <v>16</v>
      </c>
      <c r="I761" s="7">
        <f>IF(TableTransactions[[#This Row],[Order type]]=trackOrderType,
TableTransactions[[#This Row],[Transaction quantity]]*-1,
TableTransactions[[#This Row],[Transaction quantity]]
)</f>
        <v>-16</v>
      </c>
      <c r="J7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231</v>
      </c>
      <c r="K761" s="7">
        <f ca="1">IF(TableTransactions[[#This Row],[Stock balance backorders]]&lt;0,
0,
TableTransactions[[#This Row],[Stock balance backorders]]
)</f>
        <v>231</v>
      </c>
      <c r="L761" s="8" t="str">
        <f>VLOOKUP(TableTransactions[[#This Row],[Material]],TableStockBalance[],
MATCH(TableStockBalance[[#Headers],[Supplier name]],TableStockBalance[#Headers],0),
0)</f>
        <v>Direct Cable Solutions Ltd.</v>
      </c>
    </row>
    <row r="762" spans="1:12" x14ac:dyDescent="0.25">
      <c r="A762">
        <v>49041477</v>
      </c>
      <c r="B762">
        <v>50</v>
      </c>
      <c r="C762" t="s">
        <v>343</v>
      </c>
      <c r="D762" t="s">
        <v>46</v>
      </c>
      <c r="E762" t="s">
        <v>47</v>
      </c>
      <c r="F762" t="s">
        <v>317</v>
      </c>
      <c r="G762" s="1">
        <v>43567</v>
      </c>
      <c r="H762">
        <v>20</v>
      </c>
      <c r="I762" s="7">
        <f>IF(TableTransactions[[#This Row],[Order type]]=trackOrderType,
TableTransactions[[#This Row],[Transaction quantity]]*-1,
TableTransactions[[#This Row],[Transaction quantity]]
)</f>
        <v>-20</v>
      </c>
      <c r="J7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211</v>
      </c>
      <c r="K762" s="7">
        <f ca="1">IF(TableTransactions[[#This Row],[Stock balance backorders]]&lt;0,
0,
TableTransactions[[#This Row],[Stock balance backorders]]
)</f>
        <v>211</v>
      </c>
      <c r="L762" s="8" t="str">
        <f>VLOOKUP(TableTransactions[[#This Row],[Material]],TableStockBalance[],
MATCH(TableStockBalance[[#Headers],[Supplier name]],TableStockBalance[#Headers],0),
0)</f>
        <v>Direct Cable Solutions Ltd.</v>
      </c>
    </row>
    <row r="763" spans="1:12" x14ac:dyDescent="0.25">
      <c r="A763">
        <v>49041566</v>
      </c>
      <c r="B763">
        <v>10</v>
      </c>
      <c r="C763" t="s">
        <v>343</v>
      </c>
      <c r="D763" t="s">
        <v>46</v>
      </c>
      <c r="E763" t="s">
        <v>47</v>
      </c>
      <c r="F763" t="s">
        <v>314</v>
      </c>
      <c r="G763" s="1">
        <v>43579</v>
      </c>
      <c r="H763">
        <v>6</v>
      </c>
      <c r="I763" s="7">
        <f>IF(TableTransactions[[#This Row],[Order type]]=trackOrderType,
TableTransactions[[#This Row],[Transaction quantity]]*-1,
TableTransactions[[#This Row],[Transaction quantity]]
)</f>
        <v>-6</v>
      </c>
      <c r="J7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205</v>
      </c>
      <c r="K763" s="7">
        <f ca="1">IF(TableTransactions[[#This Row],[Stock balance backorders]]&lt;0,
0,
TableTransactions[[#This Row],[Stock balance backorders]]
)</f>
        <v>205</v>
      </c>
      <c r="L763" s="8" t="str">
        <f>VLOOKUP(TableTransactions[[#This Row],[Material]],TableStockBalance[],
MATCH(TableStockBalance[[#Headers],[Supplier name]],TableStockBalance[#Headers],0),
0)</f>
        <v>Direct Cable Solutions Ltd.</v>
      </c>
    </row>
    <row r="764" spans="1:12" x14ac:dyDescent="0.25">
      <c r="A764">
        <v>49041612</v>
      </c>
      <c r="B764">
        <v>20</v>
      </c>
      <c r="C764" t="s">
        <v>343</v>
      </c>
      <c r="D764" t="s">
        <v>46</v>
      </c>
      <c r="E764" t="s">
        <v>47</v>
      </c>
      <c r="F764" t="s">
        <v>314</v>
      </c>
      <c r="G764" s="1">
        <v>43584</v>
      </c>
      <c r="H764">
        <v>9</v>
      </c>
      <c r="I764" s="7">
        <f>IF(TableTransactions[[#This Row],[Order type]]=trackOrderType,
TableTransactions[[#This Row],[Transaction quantity]]*-1,
TableTransactions[[#This Row],[Transaction quantity]]
)</f>
        <v>-9</v>
      </c>
      <c r="J7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196</v>
      </c>
      <c r="K764" s="7">
        <f ca="1">IF(TableTransactions[[#This Row],[Stock balance backorders]]&lt;0,
0,
TableTransactions[[#This Row],[Stock balance backorders]]
)</f>
        <v>196</v>
      </c>
      <c r="L764" s="8" t="str">
        <f>VLOOKUP(TableTransactions[[#This Row],[Material]],TableStockBalance[],
MATCH(TableStockBalance[[#Headers],[Supplier name]],TableStockBalance[#Headers],0),
0)</f>
        <v>Direct Cable Solutions Ltd.</v>
      </c>
    </row>
    <row r="765" spans="1:12" x14ac:dyDescent="0.25">
      <c r="A765">
        <v>49041621</v>
      </c>
      <c r="B765">
        <v>20</v>
      </c>
      <c r="C765" t="s">
        <v>343</v>
      </c>
      <c r="D765" t="s">
        <v>46</v>
      </c>
      <c r="E765" t="s">
        <v>47</v>
      </c>
      <c r="F765" t="s">
        <v>316</v>
      </c>
      <c r="G765" s="1">
        <v>43584</v>
      </c>
      <c r="H765">
        <v>16</v>
      </c>
      <c r="I765" s="7">
        <f>IF(TableTransactions[[#This Row],[Order type]]=trackOrderType,
TableTransactions[[#This Row],[Transaction quantity]]*-1,
TableTransactions[[#This Row],[Transaction quantity]]
)</f>
        <v>-16</v>
      </c>
      <c r="J7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180</v>
      </c>
      <c r="K765" s="7">
        <f ca="1">IF(TableTransactions[[#This Row],[Stock balance backorders]]&lt;0,
0,
TableTransactions[[#This Row],[Stock balance backorders]]
)</f>
        <v>180</v>
      </c>
      <c r="L765" s="8" t="str">
        <f>VLOOKUP(TableTransactions[[#This Row],[Material]],TableStockBalance[],
MATCH(TableStockBalance[[#Headers],[Supplier name]],TableStockBalance[#Headers],0),
0)</f>
        <v>Direct Cable Solutions Ltd.</v>
      </c>
    </row>
    <row r="766" spans="1:12" x14ac:dyDescent="0.25">
      <c r="A766">
        <v>49041868</v>
      </c>
      <c r="B766">
        <v>10</v>
      </c>
      <c r="C766" t="s">
        <v>343</v>
      </c>
      <c r="D766" t="s">
        <v>46</v>
      </c>
      <c r="E766" t="s">
        <v>47</v>
      </c>
      <c r="F766" t="s">
        <v>324</v>
      </c>
      <c r="G766" s="1">
        <v>43607</v>
      </c>
      <c r="H766">
        <v>16</v>
      </c>
      <c r="I766" s="7">
        <f>IF(TableTransactions[[#This Row],[Order type]]=trackOrderType,
TableTransactions[[#This Row],[Transaction quantity]]*-1,
TableTransactions[[#This Row],[Transaction quantity]]
)</f>
        <v>-16</v>
      </c>
      <c r="J7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164</v>
      </c>
      <c r="K766" s="7">
        <f ca="1">IF(TableTransactions[[#This Row],[Stock balance backorders]]&lt;0,
0,
TableTransactions[[#This Row],[Stock balance backorders]]
)</f>
        <v>164</v>
      </c>
      <c r="L766" s="8" t="str">
        <f>VLOOKUP(TableTransactions[[#This Row],[Material]],TableStockBalance[],
MATCH(TableStockBalance[[#Headers],[Supplier name]],TableStockBalance[#Headers],0),
0)</f>
        <v>Direct Cable Solutions Ltd.</v>
      </c>
    </row>
    <row r="767" spans="1:12" x14ac:dyDescent="0.25">
      <c r="A767">
        <v>49041938</v>
      </c>
      <c r="B767">
        <v>50</v>
      </c>
      <c r="C767" t="s">
        <v>343</v>
      </c>
      <c r="D767" t="s">
        <v>46</v>
      </c>
      <c r="E767" t="s">
        <v>47</v>
      </c>
      <c r="F767" t="s">
        <v>313</v>
      </c>
      <c r="G767" s="1">
        <v>43613</v>
      </c>
      <c r="H767">
        <v>6</v>
      </c>
      <c r="I767" s="7">
        <f>IF(TableTransactions[[#This Row],[Order type]]=trackOrderType,
TableTransactions[[#This Row],[Transaction quantity]]*-1,
TableTransactions[[#This Row],[Transaction quantity]]
)</f>
        <v>-6</v>
      </c>
      <c r="J7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158</v>
      </c>
      <c r="K767" s="7">
        <f ca="1">IF(TableTransactions[[#This Row],[Stock balance backorders]]&lt;0,
0,
TableTransactions[[#This Row],[Stock balance backorders]]
)</f>
        <v>158</v>
      </c>
      <c r="L767" s="8" t="str">
        <f>VLOOKUP(TableTransactions[[#This Row],[Material]],TableStockBalance[],
MATCH(TableStockBalance[[#Headers],[Supplier name]],TableStockBalance[#Headers],0),
0)</f>
        <v>Direct Cable Solutions Ltd.</v>
      </c>
    </row>
    <row r="768" spans="1:12" x14ac:dyDescent="0.25">
      <c r="A768">
        <v>49041974</v>
      </c>
      <c r="B768">
        <v>20</v>
      </c>
      <c r="C768" t="s">
        <v>343</v>
      </c>
      <c r="D768" t="s">
        <v>46</v>
      </c>
      <c r="E768" t="s">
        <v>47</v>
      </c>
      <c r="F768" t="s">
        <v>319</v>
      </c>
      <c r="G768" s="1">
        <v>43616</v>
      </c>
      <c r="H768">
        <v>11</v>
      </c>
      <c r="I768" s="7">
        <f>IF(TableTransactions[[#This Row],[Order type]]=trackOrderType,
TableTransactions[[#This Row],[Transaction quantity]]*-1,
TableTransactions[[#This Row],[Transaction quantity]]
)</f>
        <v>-11</v>
      </c>
      <c r="J7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147</v>
      </c>
      <c r="K768" s="7">
        <f ca="1">IF(TableTransactions[[#This Row],[Stock balance backorders]]&lt;0,
0,
TableTransactions[[#This Row],[Stock balance backorders]]
)</f>
        <v>147</v>
      </c>
      <c r="L768" s="8" t="str">
        <f>VLOOKUP(TableTransactions[[#This Row],[Material]],TableStockBalance[],
MATCH(TableStockBalance[[#Headers],[Supplier name]],TableStockBalance[#Headers],0),
0)</f>
        <v>Direct Cable Solutions Ltd.</v>
      </c>
    </row>
    <row r="769" spans="1:12" x14ac:dyDescent="0.25">
      <c r="A769">
        <v>49041980</v>
      </c>
      <c r="B769">
        <v>50</v>
      </c>
      <c r="C769" t="s">
        <v>343</v>
      </c>
      <c r="D769" t="s">
        <v>46</v>
      </c>
      <c r="E769" t="s">
        <v>47</v>
      </c>
      <c r="F769" t="s">
        <v>313</v>
      </c>
      <c r="G769" s="1">
        <v>43619</v>
      </c>
      <c r="H769">
        <v>18</v>
      </c>
      <c r="I769" s="7">
        <f>IF(TableTransactions[[#This Row],[Order type]]=trackOrderType,
TableTransactions[[#This Row],[Transaction quantity]]*-1,
TableTransactions[[#This Row],[Transaction quantity]]
)</f>
        <v>-18</v>
      </c>
      <c r="J7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129</v>
      </c>
      <c r="K769" s="7">
        <f ca="1">IF(TableTransactions[[#This Row],[Stock balance backorders]]&lt;0,
0,
TableTransactions[[#This Row],[Stock balance backorders]]
)</f>
        <v>129</v>
      </c>
      <c r="L769" s="8" t="str">
        <f>VLOOKUP(TableTransactions[[#This Row],[Material]],TableStockBalance[],
MATCH(TableStockBalance[[#Headers],[Supplier name]],TableStockBalance[#Headers],0),
0)</f>
        <v>Direct Cable Solutions Ltd.</v>
      </c>
    </row>
    <row r="770" spans="1:12" x14ac:dyDescent="0.25">
      <c r="A770">
        <v>49042101</v>
      </c>
      <c r="B770">
        <v>20</v>
      </c>
      <c r="C770" t="s">
        <v>343</v>
      </c>
      <c r="D770" t="s">
        <v>46</v>
      </c>
      <c r="E770" t="s">
        <v>47</v>
      </c>
      <c r="F770" t="s">
        <v>313</v>
      </c>
      <c r="G770" s="1">
        <v>43629</v>
      </c>
      <c r="H770">
        <v>7</v>
      </c>
      <c r="I770" s="7">
        <f>IF(TableTransactions[[#This Row],[Order type]]=trackOrderType,
TableTransactions[[#This Row],[Transaction quantity]]*-1,
TableTransactions[[#This Row],[Transaction quantity]]
)</f>
        <v>-7</v>
      </c>
      <c r="J7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122</v>
      </c>
      <c r="K770" s="7">
        <f ca="1">IF(TableTransactions[[#This Row],[Stock balance backorders]]&lt;0,
0,
TableTransactions[[#This Row],[Stock balance backorders]]
)</f>
        <v>122</v>
      </c>
      <c r="L770" s="8" t="str">
        <f>VLOOKUP(TableTransactions[[#This Row],[Material]],TableStockBalance[],
MATCH(TableStockBalance[[#Headers],[Supplier name]],TableStockBalance[#Headers],0),
0)</f>
        <v>Direct Cable Solutions Ltd.</v>
      </c>
    </row>
    <row r="771" spans="1:12" x14ac:dyDescent="0.25">
      <c r="A771">
        <v>49042263</v>
      </c>
      <c r="B771">
        <v>10</v>
      </c>
      <c r="C771" t="s">
        <v>343</v>
      </c>
      <c r="D771" t="s">
        <v>46</v>
      </c>
      <c r="E771" t="s">
        <v>47</v>
      </c>
      <c r="F771" t="s">
        <v>316</v>
      </c>
      <c r="G771" s="1">
        <v>43643</v>
      </c>
      <c r="H771">
        <v>7</v>
      </c>
      <c r="I771" s="7">
        <f>IF(TableTransactions[[#This Row],[Order type]]=trackOrderType,
TableTransactions[[#This Row],[Transaction quantity]]*-1,
TableTransactions[[#This Row],[Transaction quantity]]
)</f>
        <v>-7</v>
      </c>
      <c r="J7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115</v>
      </c>
      <c r="K771" s="7">
        <f ca="1">IF(TableTransactions[[#This Row],[Stock balance backorders]]&lt;0,
0,
TableTransactions[[#This Row],[Stock balance backorders]]
)</f>
        <v>115</v>
      </c>
      <c r="L771" s="8" t="str">
        <f>VLOOKUP(TableTransactions[[#This Row],[Material]],TableStockBalance[],
MATCH(TableStockBalance[[#Headers],[Supplier name]],TableStockBalance[#Headers],0),
0)</f>
        <v>Direct Cable Solutions Ltd.</v>
      </c>
    </row>
    <row r="772" spans="1:12" x14ac:dyDescent="0.25">
      <c r="A772">
        <v>49042284</v>
      </c>
      <c r="B772">
        <v>30</v>
      </c>
      <c r="C772" t="s">
        <v>343</v>
      </c>
      <c r="D772" t="s">
        <v>46</v>
      </c>
      <c r="E772" t="s">
        <v>47</v>
      </c>
      <c r="F772" t="s">
        <v>319</v>
      </c>
      <c r="G772" s="1">
        <v>43644</v>
      </c>
      <c r="H772">
        <v>9</v>
      </c>
      <c r="I772" s="7">
        <f>IF(TableTransactions[[#This Row],[Order type]]=trackOrderType,
TableTransactions[[#This Row],[Transaction quantity]]*-1,
TableTransactions[[#This Row],[Transaction quantity]]
)</f>
        <v>-9</v>
      </c>
      <c r="J7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106</v>
      </c>
      <c r="K772" s="7">
        <f ca="1">IF(TableTransactions[[#This Row],[Stock balance backorders]]&lt;0,
0,
TableTransactions[[#This Row],[Stock balance backorders]]
)</f>
        <v>106</v>
      </c>
      <c r="L772" s="8" t="str">
        <f>VLOOKUP(TableTransactions[[#This Row],[Material]],TableStockBalance[],
MATCH(TableStockBalance[[#Headers],[Supplier name]],TableStockBalance[#Headers],0),
0)</f>
        <v>Direct Cable Solutions Ltd.</v>
      </c>
    </row>
    <row r="773" spans="1:12" x14ac:dyDescent="0.25">
      <c r="A773">
        <v>49042547</v>
      </c>
      <c r="B773">
        <v>10</v>
      </c>
      <c r="C773" t="s">
        <v>343</v>
      </c>
      <c r="D773" t="s">
        <v>46</v>
      </c>
      <c r="E773" t="s">
        <v>47</v>
      </c>
      <c r="F773" t="s">
        <v>318</v>
      </c>
      <c r="G773" s="1">
        <v>43670</v>
      </c>
      <c r="H773">
        <v>15</v>
      </c>
      <c r="I773" s="7">
        <f>IF(TableTransactions[[#This Row],[Order type]]=trackOrderType,
TableTransactions[[#This Row],[Transaction quantity]]*-1,
TableTransactions[[#This Row],[Transaction quantity]]
)</f>
        <v>-15</v>
      </c>
      <c r="J7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</v>
      </c>
      <c r="K773" s="7">
        <f ca="1">IF(TableTransactions[[#This Row],[Stock balance backorders]]&lt;0,
0,
TableTransactions[[#This Row],[Stock balance backorders]]
)</f>
        <v>91</v>
      </c>
      <c r="L773" s="8" t="str">
        <f>VLOOKUP(TableTransactions[[#This Row],[Material]],TableStockBalance[],
MATCH(TableStockBalance[[#Headers],[Supplier name]],TableStockBalance[#Headers],0),
0)</f>
        <v>Direct Cable Solutions Ltd.</v>
      </c>
    </row>
    <row r="774" spans="1:12" x14ac:dyDescent="0.25">
      <c r="A774">
        <v>49042577</v>
      </c>
      <c r="B774">
        <v>20</v>
      </c>
      <c r="C774" t="s">
        <v>343</v>
      </c>
      <c r="D774" t="s">
        <v>46</v>
      </c>
      <c r="E774" t="s">
        <v>47</v>
      </c>
      <c r="F774" t="s">
        <v>318</v>
      </c>
      <c r="G774" s="1">
        <v>43672</v>
      </c>
      <c r="H774">
        <v>11</v>
      </c>
      <c r="I774" s="7">
        <f>IF(TableTransactions[[#This Row],[Order type]]=trackOrderType,
TableTransactions[[#This Row],[Transaction quantity]]*-1,
TableTransactions[[#This Row],[Transaction quantity]]
)</f>
        <v>-11</v>
      </c>
      <c r="J7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</v>
      </c>
      <c r="K774" s="7">
        <f ca="1">IF(TableTransactions[[#This Row],[Stock balance backorders]]&lt;0,
0,
TableTransactions[[#This Row],[Stock balance backorders]]
)</f>
        <v>80</v>
      </c>
      <c r="L774" s="8" t="str">
        <f>VLOOKUP(TableTransactions[[#This Row],[Material]],TableStockBalance[],
MATCH(TableStockBalance[[#Headers],[Supplier name]],TableStockBalance[#Headers],0),
0)</f>
        <v>Direct Cable Solutions Ltd.</v>
      </c>
    </row>
    <row r="775" spans="1:12" x14ac:dyDescent="0.25">
      <c r="A775">
        <v>49042599</v>
      </c>
      <c r="B775">
        <v>10</v>
      </c>
      <c r="C775" t="s">
        <v>343</v>
      </c>
      <c r="D775" t="s">
        <v>46</v>
      </c>
      <c r="E775" t="s">
        <v>47</v>
      </c>
      <c r="F775" t="s">
        <v>316</v>
      </c>
      <c r="G775" s="1">
        <v>43676</v>
      </c>
      <c r="H775">
        <v>8</v>
      </c>
      <c r="I775" s="7">
        <f>IF(TableTransactions[[#This Row],[Order type]]=trackOrderType,
TableTransactions[[#This Row],[Transaction quantity]]*-1,
TableTransactions[[#This Row],[Transaction quantity]]
)</f>
        <v>-8</v>
      </c>
      <c r="J7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</v>
      </c>
      <c r="K775" s="7">
        <f ca="1">IF(TableTransactions[[#This Row],[Stock balance backorders]]&lt;0,
0,
TableTransactions[[#This Row],[Stock balance backorders]]
)</f>
        <v>72</v>
      </c>
      <c r="L775" s="8" t="str">
        <f>VLOOKUP(TableTransactions[[#This Row],[Material]],TableStockBalance[],
MATCH(TableStockBalance[[#Headers],[Supplier name]],TableStockBalance[#Headers],0),
0)</f>
        <v>Direct Cable Solutions Ltd.</v>
      </c>
    </row>
    <row r="776" spans="1:12" x14ac:dyDescent="0.25">
      <c r="A776">
        <v>49042642</v>
      </c>
      <c r="B776">
        <v>80</v>
      </c>
      <c r="C776" t="s">
        <v>343</v>
      </c>
      <c r="D776" t="s">
        <v>46</v>
      </c>
      <c r="E776" t="s">
        <v>47</v>
      </c>
      <c r="F776" t="s">
        <v>317</v>
      </c>
      <c r="G776" s="1">
        <v>43679</v>
      </c>
      <c r="H776">
        <v>20</v>
      </c>
      <c r="I776" s="7">
        <f>IF(TableTransactions[[#This Row],[Order type]]=trackOrderType,
TableTransactions[[#This Row],[Transaction quantity]]*-1,
TableTransactions[[#This Row],[Transaction quantity]]
)</f>
        <v>-20</v>
      </c>
      <c r="J7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</v>
      </c>
      <c r="K776" s="7">
        <f ca="1">IF(TableTransactions[[#This Row],[Stock balance backorders]]&lt;0,
0,
TableTransactions[[#This Row],[Stock balance backorders]]
)</f>
        <v>52</v>
      </c>
      <c r="L776" s="8" t="str">
        <f>VLOOKUP(TableTransactions[[#This Row],[Material]],TableStockBalance[],
MATCH(TableStockBalance[[#Headers],[Supplier name]],TableStockBalance[#Headers],0),
0)</f>
        <v>Direct Cable Solutions Ltd.</v>
      </c>
    </row>
    <row r="777" spans="1:12" x14ac:dyDescent="0.25">
      <c r="A777">
        <v>49042649</v>
      </c>
      <c r="B777">
        <v>10</v>
      </c>
      <c r="C777" t="s">
        <v>343</v>
      </c>
      <c r="D777" t="s">
        <v>46</v>
      </c>
      <c r="E777" t="s">
        <v>47</v>
      </c>
      <c r="F777" t="s">
        <v>323</v>
      </c>
      <c r="G777" s="1">
        <v>43679</v>
      </c>
      <c r="H777">
        <v>12</v>
      </c>
      <c r="I777" s="7">
        <f>IF(TableTransactions[[#This Row],[Order type]]=trackOrderType,
TableTransactions[[#This Row],[Transaction quantity]]*-1,
TableTransactions[[#This Row],[Transaction quantity]]
)</f>
        <v>-12</v>
      </c>
      <c r="J7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777" s="7">
        <f ca="1">IF(TableTransactions[[#This Row],[Stock balance backorders]]&lt;0,
0,
TableTransactions[[#This Row],[Stock balance backorders]]
)</f>
        <v>40</v>
      </c>
      <c r="L777" s="8" t="str">
        <f>VLOOKUP(TableTransactions[[#This Row],[Material]],TableStockBalance[],
MATCH(TableStockBalance[[#Headers],[Supplier name]],TableStockBalance[#Headers],0),
0)</f>
        <v>Direct Cable Solutions Ltd.</v>
      </c>
    </row>
    <row r="778" spans="1:12" x14ac:dyDescent="0.25">
      <c r="A778">
        <v>49042712</v>
      </c>
      <c r="B778">
        <v>20</v>
      </c>
      <c r="C778" t="s">
        <v>343</v>
      </c>
      <c r="D778" t="s">
        <v>46</v>
      </c>
      <c r="E778" t="s">
        <v>47</v>
      </c>
      <c r="F778" t="s">
        <v>313</v>
      </c>
      <c r="G778" s="1">
        <v>43686</v>
      </c>
      <c r="H778">
        <v>13</v>
      </c>
      <c r="I778" s="7">
        <f>IF(TableTransactions[[#This Row],[Order type]]=trackOrderType,
TableTransactions[[#This Row],[Transaction quantity]]*-1,
TableTransactions[[#This Row],[Transaction quantity]]
)</f>
        <v>-13</v>
      </c>
      <c r="J7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778" s="7">
        <f ca="1">IF(TableTransactions[[#This Row],[Stock balance backorders]]&lt;0,
0,
TableTransactions[[#This Row],[Stock balance backorders]]
)</f>
        <v>27</v>
      </c>
      <c r="L778" s="8" t="str">
        <f>VLOOKUP(TableTransactions[[#This Row],[Material]],TableStockBalance[],
MATCH(TableStockBalance[[#Headers],[Supplier name]],TableStockBalance[#Headers],0),
0)</f>
        <v>Direct Cable Solutions Ltd.</v>
      </c>
    </row>
    <row r="779" spans="1:12" x14ac:dyDescent="0.25">
      <c r="A779">
        <v>49042785</v>
      </c>
      <c r="B779">
        <v>20</v>
      </c>
      <c r="C779" t="s">
        <v>343</v>
      </c>
      <c r="D779" t="s">
        <v>46</v>
      </c>
      <c r="E779" t="s">
        <v>47</v>
      </c>
      <c r="F779" t="s">
        <v>329</v>
      </c>
      <c r="G779" s="1">
        <v>43693</v>
      </c>
      <c r="H779">
        <v>6</v>
      </c>
      <c r="I779" s="7">
        <f>IF(TableTransactions[[#This Row],[Order type]]=trackOrderType,
TableTransactions[[#This Row],[Transaction quantity]]*-1,
TableTransactions[[#This Row],[Transaction quantity]]
)</f>
        <v>-6</v>
      </c>
      <c r="J7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779" s="7">
        <f ca="1">IF(TableTransactions[[#This Row],[Stock balance backorders]]&lt;0,
0,
TableTransactions[[#This Row],[Stock balance backorders]]
)</f>
        <v>21</v>
      </c>
      <c r="L779" s="8" t="str">
        <f>VLOOKUP(TableTransactions[[#This Row],[Material]],TableStockBalance[],
MATCH(TableStockBalance[[#Headers],[Supplier name]],TableStockBalance[#Headers],0),
0)</f>
        <v>Direct Cable Solutions Ltd.</v>
      </c>
    </row>
    <row r="780" spans="1:12" x14ac:dyDescent="0.25">
      <c r="A780">
        <v>49042854</v>
      </c>
      <c r="B780">
        <v>10</v>
      </c>
      <c r="C780" t="s">
        <v>343</v>
      </c>
      <c r="D780" t="s">
        <v>46</v>
      </c>
      <c r="E780" t="s">
        <v>47</v>
      </c>
      <c r="F780" t="s">
        <v>319</v>
      </c>
      <c r="G780" s="1">
        <v>43699</v>
      </c>
      <c r="H780">
        <v>16</v>
      </c>
      <c r="I780" s="7">
        <f>IF(TableTransactions[[#This Row],[Order type]]=trackOrderType,
TableTransactions[[#This Row],[Transaction quantity]]*-1,
TableTransactions[[#This Row],[Transaction quantity]]
)</f>
        <v>-16</v>
      </c>
      <c r="J7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</v>
      </c>
      <c r="K780" s="7">
        <f ca="1">IF(TableTransactions[[#This Row],[Stock balance backorders]]&lt;0,
0,
TableTransactions[[#This Row],[Stock balance backorders]]
)</f>
        <v>5</v>
      </c>
      <c r="L780" s="8" t="str">
        <f>VLOOKUP(TableTransactions[[#This Row],[Material]],TableStockBalance[],
MATCH(TableStockBalance[[#Headers],[Supplier name]],TableStockBalance[#Headers],0),
0)</f>
        <v>Direct Cable Solutions Ltd.</v>
      </c>
    </row>
    <row r="781" spans="1:12" x14ac:dyDescent="0.25">
      <c r="A781">
        <v>49042993</v>
      </c>
      <c r="B781">
        <v>30</v>
      </c>
      <c r="C781" t="s">
        <v>343</v>
      </c>
      <c r="D781" t="s">
        <v>46</v>
      </c>
      <c r="E781" t="s">
        <v>47</v>
      </c>
      <c r="F781" t="s">
        <v>317</v>
      </c>
      <c r="G781" s="1">
        <v>43712</v>
      </c>
      <c r="H781">
        <v>11</v>
      </c>
      <c r="I781" s="7">
        <f>IF(TableTransactions[[#This Row],[Order type]]=trackOrderType,
TableTransactions[[#This Row],[Transaction quantity]]*-1,
TableTransactions[[#This Row],[Transaction quantity]]
)</f>
        <v>-11</v>
      </c>
      <c r="J7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</v>
      </c>
      <c r="K781" s="7">
        <f ca="1">IF(TableTransactions[[#This Row],[Stock balance backorders]]&lt;0,
0,
TableTransactions[[#This Row],[Stock balance backorders]]
)</f>
        <v>0</v>
      </c>
      <c r="L781" s="8" t="str">
        <f>VLOOKUP(TableTransactions[[#This Row],[Material]],TableStockBalance[],
MATCH(TableStockBalance[[#Headers],[Supplier name]],TableStockBalance[#Headers],0),
0)</f>
        <v>Direct Cable Solutions Ltd.</v>
      </c>
    </row>
    <row r="782" spans="1:12" x14ac:dyDescent="0.25">
      <c r="A782" s="4">
        <v>45057317</v>
      </c>
      <c r="B782" s="4">
        <v>10</v>
      </c>
      <c r="C782" s="4" t="s">
        <v>344</v>
      </c>
      <c r="D782" s="4" t="s">
        <v>46</v>
      </c>
      <c r="E782" s="4" t="s">
        <v>47</v>
      </c>
      <c r="F782" s="4" t="s">
        <v>26</v>
      </c>
      <c r="G782" s="5">
        <v>43712</v>
      </c>
      <c r="H782" s="4">
        <v>192</v>
      </c>
      <c r="I782" s="7">
        <f>IF(TableTransactions[[#This Row],[Order type]]=trackOrderType,
TableTransactions[[#This Row],[Transaction quantity]]*-1,
TableTransactions[[#This Row],[Transaction quantity]]
)</f>
        <v>192</v>
      </c>
      <c r="J7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186</v>
      </c>
      <c r="K782" s="7">
        <f ca="1">IF(TableTransactions[[#This Row],[Stock balance backorders]]&lt;0,
0,
TableTransactions[[#This Row],[Stock balance backorders]]
)</f>
        <v>186</v>
      </c>
      <c r="L782" s="8" t="str">
        <f>VLOOKUP(TableTransactions[[#This Row],[Material]],TableStockBalance[],
MATCH(TableStockBalance[[#Headers],[Supplier name]],TableStockBalance[#Headers],0),
0)</f>
        <v>Direct Cable Solutions Ltd.</v>
      </c>
    </row>
    <row r="783" spans="1:12" x14ac:dyDescent="0.25">
      <c r="A783">
        <v>49043096</v>
      </c>
      <c r="B783">
        <v>20</v>
      </c>
      <c r="C783" t="s">
        <v>343</v>
      </c>
      <c r="D783" t="s">
        <v>46</v>
      </c>
      <c r="E783" t="s">
        <v>47</v>
      </c>
      <c r="F783" t="s">
        <v>316</v>
      </c>
      <c r="G783" s="1">
        <v>43721</v>
      </c>
      <c r="H783">
        <v>16</v>
      </c>
      <c r="I783" s="7">
        <f>IF(TableTransactions[[#This Row],[Order type]]=trackOrderType,
TableTransactions[[#This Row],[Transaction quantity]]*-1,
TableTransactions[[#This Row],[Transaction quantity]]
)</f>
        <v>-16</v>
      </c>
      <c r="J7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170</v>
      </c>
      <c r="K783" s="7">
        <f ca="1">IF(TableTransactions[[#This Row],[Stock balance backorders]]&lt;0,
0,
TableTransactions[[#This Row],[Stock balance backorders]]
)</f>
        <v>170</v>
      </c>
      <c r="L783" s="8" t="str">
        <f>VLOOKUP(TableTransactions[[#This Row],[Material]],TableStockBalance[],
MATCH(TableStockBalance[[#Headers],[Supplier name]],TableStockBalance[#Headers],0),
0)</f>
        <v>Direct Cable Solutions Ltd.</v>
      </c>
    </row>
    <row r="784" spans="1:12" x14ac:dyDescent="0.25">
      <c r="A784">
        <v>49043213</v>
      </c>
      <c r="B784">
        <v>10</v>
      </c>
      <c r="C784" t="s">
        <v>343</v>
      </c>
      <c r="D784" t="s">
        <v>46</v>
      </c>
      <c r="E784" t="s">
        <v>47</v>
      </c>
      <c r="F784" t="s">
        <v>320</v>
      </c>
      <c r="G784" s="1">
        <v>43733</v>
      </c>
      <c r="H784">
        <v>12</v>
      </c>
      <c r="I784" s="7">
        <f>IF(TableTransactions[[#This Row],[Order type]]=trackOrderType,
TableTransactions[[#This Row],[Transaction quantity]]*-1,
TableTransactions[[#This Row],[Transaction quantity]]
)</f>
        <v>-12</v>
      </c>
      <c r="J7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158</v>
      </c>
      <c r="K784" s="7">
        <f ca="1">IF(TableTransactions[[#This Row],[Stock balance backorders]]&lt;0,
0,
TableTransactions[[#This Row],[Stock balance backorders]]
)</f>
        <v>158</v>
      </c>
      <c r="L784" s="8" t="str">
        <f>VLOOKUP(TableTransactions[[#This Row],[Material]],TableStockBalance[],
MATCH(TableStockBalance[[#Headers],[Supplier name]],TableStockBalance[#Headers],0),
0)</f>
        <v>Direct Cable Solutions Ltd.</v>
      </c>
    </row>
    <row r="785" spans="1:12" x14ac:dyDescent="0.25">
      <c r="A785">
        <v>49043252</v>
      </c>
      <c r="B785">
        <v>30</v>
      </c>
      <c r="C785" t="s">
        <v>343</v>
      </c>
      <c r="D785" t="s">
        <v>46</v>
      </c>
      <c r="E785" t="s">
        <v>47</v>
      </c>
      <c r="F785" t="s">
        <v>316</v>
      </c>
      <c r="G785" s="1">
        <v>43735</v>
      </c>
      <c r="H785">
        <v>7</v>
      </c>
      <c r="I785" s="7">
        <f>IF(TableTransactions[[#This Row],[Order type]]=trackOrderType,
TableTransactions[[#This Row],[Transaction quantity]]*-1,
TableTransactions[[#This Row],[Transaction quantity]]
)</f>
        <v>-7</v>
      </c>
      <c r="J7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151</v>
      </c>
      <c r="K785" s="7">
        <f ca="1">IF(TableTransactions[[#This Row],[Stock balance backorders]]&lt;0,
0,
TableTransactions[[#This Row],[Stock balance backorders]]
)</f>
        <v>151</v>
      </c>
      <c r="L785" s="8" t="str">
        <f>VLOOKUP(TableTransactions[[#This Row],[Material]],TableStockBalance[],
MATCH(TableStockBalance[[#Headers],[Supplier name]],TableStockBalance[#Headers],0),
0)</f>
        <v>Direct Cable Solutions Ltd.</v>
      </c>
    </row>
    <row r="786" spans="1:12" x14ac:dyDescent="0.25">
      <c r="A786">
        <v>49043399</v>
      </c>
      <c r="B786">
        <v>20</v>
      </c>
      <c r="C786" t="s">
        <v>343</v>
      </c>
      <c r="D786" t="s">
        <v>46</v>
      </c>
      <c r="E786" t="s">
        <v>47</v>
      </c>
      <c r="F786" t="s">
        <v>316</v>
      </c>
      <c r="G786" s="1">
        <v>43749</v>
      </c>
      <c r="H786">
        <v>8</v>
      </c>
      <c r="I786" s="7">
        <f>IF(TableTransactions[[#This Row],[Order type]]=trackOrderType,
TableTransactions[[#This Row],[Transaction quantity]]*-1,
TableTransactions[[#This Row],[Transaction quantity]]
)</f>
        <v>-8</v>
      </c>
      <c r="J7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143</v>
      </c>
      <c r="K786" s="7">
        <f ca="1">IF(TableTransactions[[#This Row],[Stock balance backorders]]&lt;0,
0,
TableTransactions[[#This Row],[Stock balance backorders]]
)</f>
        <v>143</v>
      </c>
      <c r="L786" s="8" t="str">
        <f>VLOOKUP(TableTransactions[[#This Row],[Material]],TableStockBalance[],
MATCH(TableStockBalance[[#Headers],[Supplier name]],TableStockBalance[#Headers],0),
0)</f>
        <v>Direct Cable Solutions Ltd.</v>
      </c>
    </row>
    <row r="787" spans="1:12" x14ac:dyDescent="0.25">
      <c r="A787">
        <v>49043483</v>
      </c>
      <c r="B787">
        <v>20</v>
      </c>
      <c r="C787" t="s">
        <v>343</v>
      </c>
      <c r="D787" t="s">
        <v>46</v>
      </c>
      <c r="E787" t="s">
        <v>47</v>
      </c>
      <c r="F787" t="s">
        <v>316</v>
      </c>
      <c r="G787" s="1">
        <v>43756</v>
      </c>
      <c r="H787">
        <v>17</v>
      </c>
      <c r="I787" s="7">
        <f>IF(TableTransactions[[#This Row],[Order type]]=trackOrderType,
TableTransactions[[#This Row],[Transaction quantity]]*-1,
TableTransactions[[#This Row],[Transaction quantity]]
)</f>
        <v>-17</v>
      </c>
      <c r="J7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126</v>
      </c>
      <c r="K787" s="7">
        <f ca="1">IF(TableTransactions[[#This Row],[Stock balance backorders]]&lt;0,
0,
TableTransactions[[#This Row],[Stock balance backorders]]
)</f>
        <v>126</v>
      </c>
      <c r="L787" s="8" t="str">
        <f>VLOOKUP(TableTransactions[[#This Row],[Material]],TableStockBalance[],
MATCH(TableStockBalance[[#Headers],[Supplier name]],TableStockBalance[#Headers],0),
0)</f>
        <v>Direct Cable Solutions Ltd.</v>
      </c>
    </row>
    <row r="788" spans="1:12" x14ac:dyDescent="0.25">
      <c r="A788">
        <v>49043510</v>
      </c>
      <c r="B788">
        <v>10</v>
      </c>
      <c r="C788" t="s">
        <v>343</v>
      </c>
      <c r="D788" t="s">
        <v>46</v>
      </c>
      <c r="E788" t="s">
        <v>47</v>
      </c>
      <c r="F788" t="s">
        <v>313</v>
      </c>
      <c r="G788" s="1">
        <v>43760</v>
      </c>
      <c r="H788">
        <v>2</v>
      </c>
      <c r="I788" s="7">
        <f>IF(TableTransactions[[#This Row],[Order type]]=trackOrderType,
TableTransactions[[#This Row],[Transaction quantity]]*-1,
TableTransactions[[#This Row],[Transaction quantity]]
)</f>
        <v>-2</v>
      </c>
      <c r="J7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124</v>
      </c>
      <c r="K788" s="7">
        <f ca="1">IF(TableTransactions[[#This Row],[Stock balance backorders]]&lt;0,
0,
TableTransactions[[#This Row],[Stock balance backorders]]
)</f>
        <v>124</v>
      </c>
      <c r="L788" s="8" t="str">
        <f>VLOOKUP(TableTransactions[[#This Row],[Material]],TableStockBalance[],
MATCH(TableStockBalance[[#Headers],[Supplier name]],TableStockBalance[#Headers],0),
0)</f>
        <v>Direct Cable Solutions Ltd.</v>
      </c>
    </row>
    <row r="789" spans="1:12" x14ac:dyDescent="0.25">
      <c r="A789">
        <v>49043510</v>
      </c>
      <c r="B789">
        <v>20</v>
      </c>
      <c r="C789" t="s">
        <v>343</v>
      </c>
      <c r="D789" t="s">
        <v>46</v>
      </c>
      <c r="E789" t="s">
        <v>47</v>
      </c>
      <c r="F789" t="s">
        <v>313</v>
      </c>
      <c r="G789" s="1">
        <v>43760</v>
      </c>
      <c r="H789">
        <v>7</v>
      </c>
      <c r="I789" s="7">
        <f>IF(TableTransactions[[#This Row],[Order type]]=trackOrderType,
TableTransactions[[#This Row],[Transaction quantity]]*-1,
TableTransactions[[#This Row],[Transaction quantity]]
)</f>
        <v>-7</v>
      </c>
      <c r="J7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117</v>
      </c>
      <c r="K789" s="7">
        <f ca="1">IF(TableTransactions[[#This Row],[Stock balance backorders]]&lt;0,
0,
TableTransactions[[#This Row],[Stock balance backorders]]
)</f>
        <v>117</v>
      </c>
      <c r="L789" s="8" t="str">
        <f>VLOOKUP(TableTransactions[[#This Row],[Material]],TableStockBalance[],
MATCH(TableStockBalance[[#Headers],[Supplier name]],TableStockBalance[#Headers],0),
0)</f>
        <v>Direct Cable Solutions Ltd.</v>
      </c>
    </row>
    <row r="790" spans="1:12" x14ac:dyDescent="0.25">
      <c r="A790">
        <v>49043515</v>
      </c>
      <c r="B790">
        <v>10</v>
      </c>
      <c r="C790" t="s">
        <v>343</v>
      </c>
      <c r="D790" t="s">
        <v>46</v>
      </c>
      <c r="E790" t="s">
        <v>47</v>
      </c>
      <c r="F790" t="s">
        <v>318</v>
      </c>
      <c r="G790" s="1">
        <v>43760</v>
      </c>
      <c r="H790">
        <v>9</v>
      </c>
      <c r="I790" s="7">
        <f>IF(TableTransactions[[#This Row],[Order type]]=trackOrderType,
TableTransactions[[#This Row],[Transaction quantity]]*-1,
TableTransactions[[#This Row],[Transaction quantity]]
)</f>
        <v>-9</v>
      </c>
      <c r="J7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108</v>
      </c>
      <c r="K790" s="7">
        <f ca="1">IF(TableTransactions[[#This Row],[Stock balance backorders]]&lt;0,
0,
TableTransactions[[#This Row],[Stock balance backorders]]
)</f>
        <v>108</v>
      </c>
      <c r="L790" s="8" t="str">
        <f>VLOOKUP(TableTransactions[[#This Row],[Material]],TableStockBalance[],
MATCH(TableStockBalance[[#Headers],[Supplier name]],TableStockBalance[#Headers],0),
0)</f>
        <v>Direct Cable Solutions Ltd.</v>
      </c>
    </row>
    <row r="791" spans="1:12" x14ac:dyDescent="0.25">
      <c r="A791">
        <v>49043595</v>
      </c>
      <c r="B791">
        <v>10</v>
      </c>
      <c r="C791" t="s">
        <v>343</v>
      </c>
      <c r="D791" t="s">
        <v>46</v>
      </c>
      <c r="E791" t="s">
        <v>47</v>
      </c>
      <c r="F791" t="s">
        <v>315</v>
      </c>
      <c r="G791" s="1">
        <v>43767</v>
      </c>
      <c r="H791">
        <v>5</v>
      </c>
      <c r="I791" s="7">
        <f>IF(TableTransactions[[#This Row],[Order type]]=trackOrderType,
TableTransactions[[#This Row],[Transaction quantity]]*-1,
TableTransactions[[#This Row],[Transaction quantity]]
)</f>
        <v>-5</v>
      </c>
      <c r="J7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103</v>
      </c>
      <c r="K791" s="7">
        <f ca="1">IF(TableTransactions[[#This Row],[Stock balance backorders]]&lt;0,
0,
TableTransactions[[#This Row],[Stock balance backorders]]
)</f>
        <v>103</v>
      </c>
      <c r="L791" s="8" t="str">
        <f>VLOOKUP(TableTransactions[[#This Row],[Material]],TableStockBalance[],
MATCH(TableStockBalance[[#Headers],[Supplier name]],TableStockBalance[#Headers],0),
0)</f>
        <v>Direct Cable Solutions Ltd.</v>
      </c>
    </row>
    <row r="792" spans="1:12" x14ac:dyDescent="0.25">
      <c r="A792">
        <v>49043638</v>
      </c>
      <c r="B792">
        <v>20</v>
      </c>
      <c r="C792" t="s">
        <v>343</v>
      </c>
      <c r="D792" t="s">
        <v>46</v>
      </c>
      <c r="E792" t="s">
        <v>47</v>
      </c>
      <c r="F792" t="s">
        <v>319</v>
      </c>
      <c r="G792" s="1">
        <v>43770</v>
      </c>
      <c r="H792">
        <v>5</v>
      </c>
      <c r="I792" s="7">
        <f>IF(TableTransactions[[#This Row],[Order type]]=trackOrderType,
TableTransactions[[#This Row],[Transaction quantity]]*-1,
TableTransactions[[#This Row],[Transaction quantity]]
)</f>
        <v>-5</v>
      </c>
      <c r="J7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98</v>
      </c>
      <c r="K792" s="7">
        <f ca="1">IF(TableTransactions[[#This Row],[Stock balance backorders]]&lt;0,
0,
TableTransactions[[#This Row],[Stock balance backorders]]
)</f>
        <v>98</v>
      </c>
      <c r="L792" s="8" t="str">
        <f>VLOOKUP(TableTransactions[[#This Row],[Material]],TableStockBalance[],
MATCH(TableStockBalance[[#Headers],[Supplier name]],TableStockBalance[#Headers],0),
0)</f>
        <v>Direct Cable Solutions Ltd.</v>
      </c>
    </row>
    <row r="793" spans="1:12" x14ac:dyDescent="0.25">
      <c r="A793">
        <v>49043654</v>
      </c>
      <c r="B793">
        <v>10</v>
      </c>
      <c r="C793" t="s">
        <v>343</v>
      </c>
      <c r="D793" t="s">
        <v>46</v>
      </c>
      <c r="E793" t="s">
        <v>47</v>
      </c>
      <c r="F793" t="s">
        <v>319</v>
      </c>
      <c r="G793" s="1">
        <v>43773</v>
      </c>
      <c r="H793">
        <v>15</v>
      </c>
      <c r="I793" s="7">
        <f>IF(TableTransactions[[#This Row],[Order type]]=trackOrderType,
TableTransactions[[#This Row],[Transaction quantity]]*-1,
TableTransactions[[#This Row],[Transaction quantity]]
)</f>
        <v>-15</v>
      </c>
      <c r="J7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</v>
      </c>
      <c r="K793" s="7">
        <f ca="1">IF(TableTransactions[[#This Row],[Stock balance backorders]]&lt;0,
0,
TableTransactions[[#This Row],[Stock balance backorders]]
)</f>
        <v>83</v>
      </c>
      <c r="L793" s="8" t="str">
        <f>VLOOKUP(TableTransactions[[#This Row],[Material]],TableStockBalance[],
MATCH(TableStockBalance[[#Headers],[Supplier name]],TableStockBalance[#Headers],0),
0)</f>
        <v>Direct Cable Solutions Ltd.</v>
      </c>
    </row>
    <row r="794" spans="1:12" x14ac:dyDescent="0.25">
      <c r="A794">
        <v>49043737</v>
      </c>
      <c r="B794">
        <v>10</v>
      </c>
      <c r="C794" t="s">
        <v>343</v>
      </c>
      <c r="D794" t="s">
        <v>46</v>
      </c>
      <c r="E794" t="s">
        <v>47</v>
      </c>
      <c r="F794" t="s">
        <v>313</v>
      </c>
      <c r="G794" s="1">
        <v>43781</v>
      </c>
      <c r="H794">
        <v>1</v>
      </c>
      <c r="I794" s="7">
        <f>IF(TableTransactions[[#This Row],[Order type]]=trackOrderType,
TableTransactions[[#This Row],[Transaction quantity]]*-1,
TableTransactions[[#This Row],[Transaction quantity]]
)</f>
        <v>-1</v>
      </c>
      <c r="J7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</v>
      </c>
      <c r="K794" s="7">
        <f ca="1">IF(TableTransactions[[#This Row],[Stock balance backorders]]&lt;0,
0,
TableTransactions[[#This Row],[Stock balance backorders]]
)</f>
        <v>82</v>
      </c>
      <c r="L794" s="8" t="str">
        <f>VLOOKUP(TableTransactions[[#This Row],[Material]],TableStockBalance[],
MATCH(TableStockBalance[[#Headers],[Supplier name]],TableStockBalance[#Headers],0),
0)</f>
        <v>Direct Cable Solutions Ltd.</v>
      </c>
    </row>
    <row r="795" spans="1:12" x14ac:dyDescent="0.25">
      <c r="A795">
        <v>49043783</v>
      </c>
      <c r="B795">
        <v>30</v>
      </c>
      <c r="C795" t="s">
        <v>343</v>
      </c>
      <c r="D795" t="s">
        <v>46</v>
      </c>
      <c r="E795" t="s">
        <v>47</v>
      </c>
      <c r="F795" t="s">
        <v>313</v>
      </c>
      <c r="G795" s="1">
        <v>43784</v>
      </c>
      <c r="H795">
        <v>20</v>
      </c>
      <c r="I795" s="7">
        <f>IF(TableTransactions[[#This Row],[Order type]]=trackOrderType,
TableTransactions[[#This Row],[Transaction quantity]]*-1,
TableTransactions[[#This Row],[Transaction quantity]]
)</f>
        <v>-20</v>
      </c>
      <c r="J7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</v>
      </c>
      <c r="K795" s="7">
        <f ca="1">IF(TableTransactions[[#This Row],[Stock balance backorders]]&lt;0,
0,
TableTransactions[[#This Row],[Stock balance backorders]]
)</f>
        <v>62</v>
      </c>
      <c r="L795" s="8" t="str">
        <f>VLOOKUP(TableTransactions[[#This Row],[Material]],TableStockBalance[],
MATCH(TableStockBalance[[#Headers],[Supplier name]],TableStockBalance[#Headers],0),
0)</f>
        <v>Direct Cable Solutions Ltd.</v>
      </c>
    </row>
    <row r="796" spans="1:12" x14ac:dyDescent="0.25">
      <c r="A796">
        <v>49043795</v>
      </c>
      <c r="B796">
        <v>30</v>
      </c>
      <c r="C796" t="s">
        <v>343</v>
      </c>
      <c r="D796" t="s">
        <v>46</v>
      </c>
      <c r="E796" t="s">
        <v>47</v>
      </c>
      <c r="F796" t="s">
        <v>319</v>
      </c>
      <c r="G796" s="1">
        <v>43784</v>
      </c>
      <c r="H796">
        <v>13</v>
      </c>
      <c r="I796" s="7">
        <f>IF(TableTransactions[[#This Row],[Order type]]=trackOrderType,
TableTransactions[[#This Row],[Transaction quantity]]*-1,
TableTransactions[[#This Row],[Transaction quantity]]
)</f>
        <v>-13</v>
      </c>
      <c r="J7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</v>
      </c>
      <c r="K796" s="7">
        <f ca="1">IF(TableTransactions[[#This Row],[Stock balance backorders]]&lt;0,
0,
TableTransactions[[#This Row],[Stock balance backorders]]
)</f>
        <v>49</v>
      </c>
      <c r="L796" s="8" t="str">
        <f>VLOOKUP(TableTransactions[[#This Row],[Material]],TableStockBalance[],
MATCH(TableStockBalance[[#Headers],[Supplier name]],TableStockBalance[#Headers],0),
0)</f>
        <v>Direct Cable Solutions Ltd.</v>
      </c>
    </row>
    <row r="797" spans="1:12" x14ac:dyDescent="0.25">
      <c r="A797" s="4">
        <v>45057551</v>
      </c>
      <c r="B797" s="4">
        <v>10</v>
      </c>
      <c r="C797" s="4" t="s">
        <v>344</v>
      </c>
      <c r="D797" s="4" t="s">
        <v>46</v>
      </c>
      <c r="E797" s="4" t="s">
        <v>47</v>
      </c>
      <c r="F797" s="4" t="s">
        <v>26</v>
      </c>
      <c r="G797" s="5">
        <v>43787</v>
      </c>
      <c r="H797" s="4">
        <v>105</v>
      </c>
      <c r="I797" s="7">
        <f>IF(TableTransactions[[#This Row],[Order type]]=trackOrderType,
TableTransactions[[#This Row],[Transaction quantity]]*-1,
TableTransactions[[#This Row],[Transaction quantity]]
)</f>
        <v>105</v>
      </c>
      <c r="J7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154</v>
      </c>
      <c r="K797" s="7">
        <f ca="1">IF(TableTransactions[[#This Row],[Stock balance backorders]]&lt;0,
0,
TableTransactions[[#This Row],[Stock balance backorders]]
)</f>
        <v>154</v>
      </c>
      <c r="L797" s="8" t="str">
        <f>VLOOKUP(TableTransactions[[#This Row],[Material]],TableStockBalance[],
MATCH(TableStockBalance[[#Headers],[Supplier name]],TableStockBalance[#Headers],0),
0)</f>
        <v>Direct Cable Solutions Ltd.</v>
      </c>
    </row>
    <row r="798" spans="1:12" x14ac:dyDescent="0.25">
      <c r="A798">
        <v>49043860</v>
      </c>
      <c r="B798">
        <v>40</v>
      </c>
      <c r="C798" t="s">
        <v>343</v>
      </c>
      <c r="D798" t="s">
        <v>46</v>
      </c>
      <c r="E798" t="s">
        <v>47</v>
      </c>
      <c r="F798" t="s">
        <v>314</v>
      </c>
      <c r="G798" s="1">
        <v>43791</v>
      </c>
      <c r="H798">
        <v>10</v>
      </c>
      <c r="I798" s="7">
        <f>IF(TableTransactions[[#This Row],[Order type]]=trackOrderType,
TableTransactions[[#This Row],[Transaction quantity]]*-1,
TableTransactions[[#This Row],[Transaction quantity]]
)</f>
        <v>-10</v>
      </c>
      <c r="J7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144</v>
      </c>
      <c r="K798" s="7">
        <f ca="1">IF(TableTransactions[[#This Row],[Stock balance backorders]]&lt;0,
0,
TableTransactions[[#This Row],[Stock balance backorders]]
)</f>
        <v>144</v>
      </c>
      <c r="L798" s="8" t="str">
        <f>VLOOKUP(TableTransactions[[#This Row],[Material]],TableStockBalance[],
MATCH(TableStockBalance[[#Headers],[Supplier name]],TableStockBalance[#Headers],0),
0)</f>
        <v>Direct Cable Solutions Ltd.</v>
      </c>
    </row>
    <row r="799" spans="1:12" x14ac:dyDescent="0.25">
      <c r="A799">
        <v>49043920</v>
      </c>
      <c r="B799">
        <v>10</v>
      </c>
      <c r="C799" t="s">
        <v>343</v>
      </c>
      <c r="D799" t="s">
        <v>46</v>
      </c>
      <c r="E799" t="s">
        <v>47</v>
      </c>
      <c r="F799" t="s">
        <v>325</v>
      </c>
      <c r="G799" s="1">
        <v>43796</v>
      </c>
      <c r="H799">
        <v>2</v>
      </c>
      <c r="I799" s="7">
        <f>IF(TableTransactions[[#This Row],[Order type]]=trackOrderType,
TableTransactions[[#This Row],[Transaction quantity]]*-1,
TableTransactions[[#This Row],[Transaction quantity]]
)</f>
        <v>-2</v>
      </c>
      <c r="J7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142</v>
      </c>
      <c r="K799" s="7">
        <f ca="1">IF(TableTransactions[[#This Row],[Stock balance backorders]]&lt;0,
0,
TableTransactions[[#This Row],[Stock balance backorders]]
)</f>
        <v>142</v>
      </c>
      <c r="L799" s="8" t="str">
        <f>VLOOKUP(TableTransactions[[#This Row],[Material]],TableStockBalance[],
MATCH(TableStockBalance[[#Headers],[Supplier name]],TableStockBalance[#Headers],0),
0)</f>
        <v>Direct Cable Solutions Ltd.</v>
      </c>
    </row>
    <row r="800" spans="1:12" x14ac:dyDescent="0.25">
      <c r="A800">
        <v>49044034</v>
      </c>
      <c r="B800">
        <v>30</v>
      </c>
      <c r="C800" t="s">
        <v>343</v>
      </c>
      <c r="D800" t="s">
        <v>46</v>
      </c>
      <c r="E800" t="s">
        <v>47</v>
      </c>
      <c r="F800" t="s">
        <v>316</v>
      </c>
      <c r="G800" s="1">
        <v>43805</v>
      </c>
      <c r="H800">
        <v>20</v>
      </c>
      <c r="I800" s="7">
        <f>IF(TableTransactions[[#This Row],[Order type]]=trackOrderType,
TableTransactions[[#This Row],[Transaction quantity]]*-1,
TableTransactions[[#This Row],[Transaction quantity]]
)</f>
        <v>-20</v>
      </c>
      <c r="J8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122</v>
      </c>
      <c r="K800" s="7">
        <f ca="1">IF(TableTransactions[[#This Row],[Stock balance backorders]]&lt;0,
0,
TableTransactions[[#This Row],[Stock balance backorders]]
)</f>
        <v>122</v>
      </c>
      <c r="L800" s="8" t="str">
        <f>VLOOKUP(TableTransactions[[#This Row],[Material]],TableStockBalance[],
MATCH(TableStockBalance[[#Headers],[Supplier name]],TableStockBalance[#Headers],0),
0)</f>
        <v>Direct Cable Solutions Ltd.</v>
      </c>
    </row>
    <row r="801" spans="1:12" x14ac:dyDescent="0.25">
      <c r="A801">
        <v>49044171</v>
      </c>
      <c r="B801">
        <v>20</v>
      </c>
      <c r="C801" t="s">
        <v>343</v>
      </c>
      <c r="D801" t="s">
        <v>46</v>
      </c>
      <c r="E801" t="s">
        <v>47</v>
      </c>
      <c r="F801" t="s">
        <v>313</v>
      </c>
      <c r="G801" s="1">
        <v>43819</v>
      </c>
      <c r="H801">
        <v>7</v>
      </c>
      <c r="I801" s="7">
        <f>IF(TableTransactions[[#This Row],[Order type]]=trackOrderType,
TableTransactions[[#This Row],[Transaction quantity]]*-1,
TableTransactions[[#This Row],[Transaction quantity]]
)</f>
        <v>-7</v>
      </c>
      <c r="J8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115</v>
      </c>
      <c r="K801" s="7">
        <f ca="1">IF(TableTransactions[[#This Row],[Stock balance backorders]]&lt;0,
0,
TableTransactions[[#This Row],[Stock balance backorders]]
)</f>
        <v>115</v>
      </c>
      <c r="L801" s="8" t="str">
        <f>VLOOKUP(TableTransactions[[#This Row],[Material]],TableStockBalance[],
MATCH(TableStockBalance[[#Headers],[Supplier name]],TableStockBalance[#Headers],0),
0)</f>
        <v>Direct Cable Solutions Ltd.</v>
      </c>
    </row>
    <row r="802" spans="1:12" x14ac:dyDescent="0.25">
      <c r="A802">
        <v>49044240</v>
      </c>
      <c r="B802">
        <v>10</v>
      </c>
      <c r="C802" t="s">
        <v>343</v>
      </c>
      <c r="D802" t="s">
        <v>46</v>
      </c>
      <c r="E802" t="s">
        <v>47</v>
      </c>
      <c r="F802" t="s">
        <v>313</v>
      </c>
      <c r="G802" s="1">
        <v>43830</v>
      </c>
      <c r="H802">
        <v>14</v>
      </c>
      <c r="I802" s="7">
        <f>IF(TableTransactions[[#This Row],[Order type]]=trackOrderType,
TableTransactions[[#This Row],[Transaction quantity]]*-1,
TableTransactions[[#This Row],[Transaction quantity]]
)</f>
        <v>-14</v>
      </c>
      <c r="J8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101</v>
      </c>
      <c r="K802" s="7">
        <f ca="1">IF(TableTransactions[[#This Row],[Stock balance backorders]]&lt;0,
0,
TableTransactions[[#This Row],[Stock balance backorders]]
)</f>
        <v>101</v>
      </c>
      <c r="L802" s="8" t="str">
        <f>VLOOKUP(TableTransactions[[#This Row],[Material]],TableStockBalance[],
MATCH(TableStockBalance[[#Headers],[Supplier name]],TableStockBalance[#Headers],0),
0)</f>
        <v>Direct Cable Solutions Ltd.</v>
      </c>
    </row>
    <row r="803" spans="1:12" x14ac:dyDescent="0.25">
      <c r="A803">
        <v>49040585</v>
      </c>
      <c r="B803">
        <v>40</v>
      </c>
      <c r="C803" t="s">
        <v>343</v>
      </c>
      <c r="D803" t="s">
        <v>58</v>
      </c>
      <c r="E803" t="s">
        <v>59</v>
      </c>
      <c r="F803" t="s">
        <v>313</v>
      </c>
      <c r="G803" s="1">
        <v>43490</v>
      </c>
      <c r="H803">
        <v>13</v>
      </c>
      <c r="I803" s="7">
        <f>IF(TableTransactions[[#This Row],[Order type]]=trackOrderType,
TableTransactions[[#This Row],[Transaction quantity]]*-1,
TableTransactions[[#This Row],[Transaction quantity]]
)</f>
        <v>-13</v>
      </c>
      <c r="J8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143</v>
      </c>
      <c r="K803" s="7">
        <f ca="1">IF(TableTransactions[[#This Row],[Stock balance backorders]]&lt;0,
0,
TableTransactions[[#This Row],[Stock balance backorders]]
)</f>
        <v>143</v>
      </c>
      <c r="L803" s="8" t="str">
        <f>VLOOKUP(TableTransactions[[#This Row],[Material]],TableStockBalance[],
MATCH(TableStockBalance[[#Headers],[Supplier name]],TableStockBalance[#Headers],0),
0)</f>
        <v>Cabular AB</v>
      </c>
    </row>
    <row r="804" spans="1:12" x14ac:dyDescent="0.25">
      <c r="A804">
        <v>49040625</v>
      </c>
      <c r="B804">
        <v>30</v>
      </c>
      <c r="C804" t="s">
        <v>343</v>
      </c>
      <c r="D804" t="s">
        <v>58</v>
      </c>
      <c r="E804" t="s">
        <v>59</v>
      </c>
      <c r="F804" t="s">
        <v>317</v>
      </c>
      <c r="G804" s="1">
        <v>43494</v>
      </c>
      <c r="H804">
        <v>2</v>
      </c>
      <c r="I804" s="7">
        <f>IF(TableTransactions[[#This Row],[Order type]]=trackOrderType,
TableTransactions[[#This Row],[Transaction quantity]]*-1,
TableTransactions[[#This Row],[Transaction quantity]]
)</f>
        <v>-2</v>
      </c>
      <c r="J8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141</v>
      </c>
      <c r="K804" s="7">
        <f ca="1">IF(TableTransactions[[#This Row],[Stock balance backorders]]&lt;0,
0,
TableTransactions[[#This Row],[Stock balance backorders]]
)</f>
        <v>141</v>
      </c>
      <c r="L804" s="8" t="str">
        <f>VLOOKUP(TableTransactions[[#This Row],[Material]],TableStockBalance[],
MATCH(TableStockBalance[[#Headers],[Supplier name]],TableStockBalance[#Headers],0),
0)</f>
        <v>Cabular AB</v>
      </c>
    </row>
    <row r="805" spans="1:12" x14ac:dyDescent="0.25">
      <c r="A805">
        <v>49040718</v>
      </c>
      <c r="B805">
        <v>10</v>
      </c>
      <c r="C805" t="s">
        <v>343</v>
      </c>
      <c r="D805" t="s">
        <v>58</v>
      </c>
      <c r="E805" t="s">
        <v>59</v>
      </c>
      <c r="F805" t="s">
        <v>318</v>
      </c>
      <c r="G805" s="1">
        <v>43502</v>
      </c>
      <c r="H805">
        <v>3</v>
      </c>
      <c r="I805" s="7">
        <f>IF(TableTransactions[[#This Row],[Order type]]=trackOrderType,
TableTransactions[[#This Row],[Transaction quantity]]*-1,
TableTransactions[[#This Row],[Transaction quantity]]
)</f>
        <v>-3</v>
      </c>
      <c r="J8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138</v>
      </c>
      <c r="K805" s="7">
        <f ca="1">IF(TableTransactions[[#This Row],[Stock balance backorders]]&lt;0,
0,
TableTransactions[[#This Row],[Stock balance backorders]]
)</f>
        <v>138</v>
      </c>
      <c r="L805" s="8" t="str">
        <f>VLOOKUP(TableTransactions[[#This Row],[Material]],TableStockBalance[],
MATCH(TableStockBalance[[#Headers],[Supplier name]],TableStockBalance[#Headers],0),
0)</f>
        <v>Cabular AB</v>
      </c>
    </row>
    <row r="806" spans="1:12" x14ac:dyDescent="0.25">
      <c r="A806">
        <v>49040785</v>
      </c>
      <c r="B806">
        <v>20</v>
      </c>
      <c r="C806" t="s">
        <v>343</v>
      </c>
      <c r="D806" t="s">
        <v>58</v>
      </c>
      <c r="E806" t="s">
        <v>59</v>
      </c>
      <c r="F806" t="s">
        <v>319</v>
      </c>
      <c r="G806" s="1">
        <v>43508</v>
      </c>
      <c r="H806">
        <v>1</v>
      </c>
      <c r="I806" s="7">
        <f>IF(TableTransactions[[#This Row],[Order type]]=trackOrderType,
TableTransactions[[#This Row],[Transaction quantity]]*-1,
TableTransactions[[#This Row],[Transaction quantity]]
)</f>
        <v>-1</v>
      </c>
      <c r="J8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137</v>
      </c>
      <c r="K806" s="7">
        <f ca="1">IF(TableTransactions[[#This Row],[Stock balance backorders]]&lt;0,
0,
TableTransactions[[#This Row],[Stock balance backorders]]
)</f>
        <v>137</v>
      </c>
      <c r="L806" s="8" t="str">
        <f>VLOOKUP(TableTransactions[[#This Row],[Material]],TableStockBalance[],
MATCH(TableStockBalance[[#Headers],[Supplier name]],TableStockBalance[#Headers],0),
0)</f>
        <v>Cabular AB</v>
      </c>
    </row>
    <row r="807" spans="1:12" x14ac:dyDescent="0.25">
      <c r="A807">
        <v>49040902</v>
      </c>
      <c r="B807">
        <v>30</v>
      </c>
      <c r="C807" t="s">
        <v>343</v>
      </c>
      <c r="D807" t="s">
        <v>58</v>
      </c>
      <c r="E807" t="s">
        <v>59</v>
      </c>
      <c r="F807" t="s">
        <v>316</v>
      </c>
      <c r="G807" s="1">
        <v>43518</v>
      </c>
      <c r="H807">
        <v>2</v>
      </c>
      <c r="I807" s="7">
        <f>IF(TableTransactions[[#This Row],[Order type]]=trackOrderType,
TableTransactions[[#This Row],[Transaction quantity]]*-1,
TableTransactions[[#This Row],[Transaction quantity]]
)</f>
        <v>-2</v>
      </c>
      <c r="J8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135</v>
      </c>
      <c r="K807" s="7">
        <f ca="1">IF(TableTransactions[[#This Row],[Stock balance backorders]]&lt;0,
0,
TableTransactions[[#This Row],[Stock balance backorders]]
)</f>
        <v>135</v>
      </c>
      <c r="L807" s="8" t="str">
        <f>VLOOKUP(TableTransactions[[#This Row],[Material]],TableStockBalance[],
MATCH(TableStockBalance[[#Headers],[Supplier name]],TableStockBalance[#Headers],0),
0)</f>
        <v>Cabular AB</v>
      </c>
    </row>
    <row r="808" spans="1:12" x14ac:dyDescent="0.25">
      <c r="A808">
        <v>49040904</v>
      </c>
      <c r="B808">
        <v>50</v>
      </c>
      <c r="C808" t="s">
        <v>343</v>
      </c>
      <c r="D808" t="s">
        <v>58</v>
      </c>
      <c r="E808" t="s">
        <v>59</v>
      </c>
      <c r="F808" t="s">
        <v>317</v>
      </c>
      <c r="G808" s="1">
        <v>43518</v>
      </c>
      <c r="H808">
        <v>20</v>
      </c>
      <c r="I808" s="7">
        <f>IF(TableTransactions[[#This Row],[Order type]]=trackOrderType,
TableTransactions[[#This Row],[Transaction quantity]]*-1,
TableTransactions[[#This Row],[Transaction quantity]]
)</f>
        <v>-20</v>
      </c>
      <c r="J8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115</v>
      </c>
      <c r="K808" s="7">
        <f ca="1">IF(TableTransactions[[#This Row],[Stock balance backorders]]&lt;0,
0,
TableTransactions[[#This Row],[Stock balance backorders]]
)</f>
        <v>115</v>
      </c>
      <c r="L808" s="8" t="str">
        <f>VLOOKUP(TableTransactions[[#This Row],[Material]],TableStockBalance[],
MATCH(TableStockBalance[[#Headers],[Supplier name]],TableStockBalance[#Headers],0),
0)</f>
        <v>Cabular AB</v>
      </c>
    </row>
    <row r="809" spans="1:12" x14ac:dyDescent="0.25">
      <c r="A809">
        <v>49040917</v>
      </c>
      <c r="B809">
        <v>20</v>
      </c>
      <c r="C809" t="s">
        <v>343</v>
      </c>
      <c r="D809" t="s">
        <v>58</v>
      </c>
      <c r="E809" t="s">
        <v>59</v>
      </c>
      <c r="F809" t="s">
        <v>316</v>
      </c>
      <c r="G809" s="1">
        <v>43521</v>
      </c>
      <c r="H809">
        <v>18</v>
      </c>
      <c r="I809" s="7">
        <f>IF(TableTransactions[[#This Row],[Order type]]=trackOrderType,
TableTransactions[[#This Row],[Transaction quantity]]*-1,
TableTransactions[[#This Row],[Transaction quantity]]
)</f>
        <v>-18</v>
      </c>
      <c r="J8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97</v>
      </c>
      <c r="K809" s="7">
        <f ca="1">IF(TableTransactions[[#This Row],[Stock balance backorders]]&lt;0,
0,
TableTransactions[[#This Row],[Stock balance backorders]]
)</f>
        <v>97</v>
      </c>
      <c r="L809" s="8" t="str">
        <f>VLOOKUP(TableTransactions[[#This Row],[Material]],TableStockBalance[],
MATCH(TableStockBalance[[#Headers],[Supplier name]],TableStockBalance[#Headers],0),
0)</f>
        <v>Cabular AB</v>
      </c>
    </row>
    <row r="810" spans="1:12" x14ac:dyDescent="0.25">
      <c r="A810">
        <v>49040933</v>
      </c>
      <c r="B810">
        <v>40</v>
      </c>
      <c r="C810" t="s">
        <v>343</v>
      </c>
      <c r="D810" t="s">
        <v>58</v>
      </c>
      <c r="E810" t="s">
        <v>59</v>
      </c>
      <c r="F810" t="s">
        <v>317</v>
      </c>
      <c r="G810" s="1">
        <v>43522</v>
      </c>
      <c r="H810">
        <v>8</v>
      </c>
      <c r="I810" s="7">
        <f>IF(TableTransactions[[#This Row],[Order type]]=trackOrderType,
TableTransactions[[#This Row],[Transaction quantity]]*-1,
TableTransactions[[#This Row],[Transaction quantity]]
)</f>
        <v>-8</v>
      </c>
      <c r="J8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89</v>
      </c>
      <c r="K810" s="7">
        <f ca="1">IF(TableTransactions[[#This Row],[Stock balance backorders]]&lt;0,
0,
TableTransactions[[#This Row],[Stock balance backorders]]
)</f>
        <v>89</v>
      </c>
      <c r="L810" s="8" t="str">
        <f>VLOOKUP(TableTransactions[[#This Row],[Material]],TableStockBalance[],
MATCH(TableStockBalance[[#Headers],[Supplier name]],TableStockBalance[#Headers],0),
0)</f>
        <v>Cabular AB</v>
      </c>
    </row>
    <row r="811" spans="1:12" x14ac:dyDescent="0.25">
      <c r="A811">
        <v>49040944</v>
      </c>
      <c r="B811">
        <v>10</v>
      </c>
      <c r="C811" t="s">
        <v>343</v>
      </c>
      <c r="D811" t="s">
        <v>58</v>
      </c>
      <c r="E811" t="s">
        <v>59</v>
      </c>
      <c r="F811" t="s">
        <v>328</v>
      </c>
      <c r="G811" s="1">
        <v>43523</v>
      </c>
      <c r="H811">
        <v>19</v>
      </c>
      <c r="I811" s="7">
        <f>IF(TableTransactions[[#This Row],[Order type]]=trackOrderType,
TableTransactions[[#This Row],[Transaction quantity]]*-1,
TableTransactions[[#This Row],[Transaction quantity]]
)</f>
        <v>-19</v>
      </c>
      <c r="J8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</v>
      </c>
      <c r="K811" s="7">
        <f ca="1">IF(TableTransactions[[#This Row],[Stock balance backorders]]&lt;0,
0,
TableTransactions[[#This Row],[Stock balance backorders]]
)</f>
        <v>70</v>
      </c>
      <c r="L811" s="8" t="str">
        <f>VLOOKUP(TableTransactions[[#This Row],[Material]],TableStockBalance[],
MATCH(TableStockBalance[[#Headers],[Supplier name]],TableStockBalance[#Headers],0),
0)</f>
        <v>Cabular AB</v>
      </c>
    </row>
    <row r="812" spans="1:12" x14ac:dyDescent="0.25">
      <c r="A812">
        <v>49040980</v>
      </c>
      <c r="B812">
        <v>40</v>
      </c>
      <c r="C812" t="s">
        <v>343</v>
      </c>
      <c r="D812" t="s">
        <v>58</v>
      </c>
      <c r="E812" t="s">
        <v>59</v>
      </c>
      <c r="F812" t="s">
        <v>316</v>
      </c>
      <c r="G812" s="1">
        <v>43525</v>
      </c>
      <c r="H812">
        <v>7</v>
      </c>
      <c r="I812" s="7">
        <f>IF(TableTransactions[[#This Row],[Order type]]=trackOrderType,
TableTransactions[[#This Row],[Transaction quantity]]*-1,
TableTransactions[[#This Row],[Transaction quantity]]
)</f>
        <v>-7</v>
      </c>
      <c r="J8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</v>
      </c>
      <c r="K812" s="7">
        <f ca="1">IF(TableTransactions[[#This Row],[Stock balance backorders]]&lt;0,
0,
TableTransactions[[#This Row],[Stock balance backorders]]
)</f>
        <v>63</v>
      </c>
      <c r="L812" s="8" t="str">
        <f>VLOOKUP(TableTransactions[[#This Row],[Material]],TableStockBalance[],
MATCH(TableStockBalance[[#Headers],[Supplier name]],TableStockBalance[#Headers],0),
0)</f>
        <v>Cabular AB</v>
      </c>
    </row>
    <row r="813" spans="1:12" x14ac:dyDescent="0.25">
      <c r="A813">
        <v>49040986</v>
      </c>
      <c r="B813">
        <v>40</v>
      </c>
      <c r="C813" t="s">
        <v>343</v>
      </c>
      <c r="D813" t="s">
        <v>58</v>
      </c>
      <c r="E813" t="s">
        <v>59</v>
      </c>
      <c r="F813" t="s">
        <v>318</v>
      </c>
      <c r="G813" s="1">
        <v>43525</v>
      </c>
      <c r="H813">
        <v>1</v>
      </c>
      <c r="I813" s="7">
        <f>IF(TableTransactions[[#This Row],[Order type]]=trackOrderType,
TableTransactions[[#This Row],[Transaction quantity]]*-1,
TableTransactions[[#This Row],[Transaction quantity]]
)</f>
        <v>-1</v>
      </c>
      <c r="J8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</v>
      </c>
      <c r="K813" s="7">
        <f ca="1">IF(TableTransactions[[#This Row],[Stock balance backorders]]&lt;0,
0,
TableTransactions[[#This Row],[Stock balance backorders]]
)</f>
        <v>62</v>
      </c>
      <c r="L813" s="8" t="str">
        <f>VLOOKUP(TableTransactions[[#This Row],[Material]],TableStockBalance[],
MATCH(TableStockBalance[[#Headers],[Supplier name]],TableStockBalance[#Headers],0),
0)</f>
        <v>Cabular AB</v>
      </c>
    </row>
    <row r="814" spans="1:12" x14ac:dyDescent="0.25">
      <c r="A814">
        <v>49041052</v>
      </c>
      <c r="B814">
        <v>10</v>
      </c>
      <c r="C814" t="s">
        <v>343</v>
      </c>
      <c r="D814" t="s">
        <v>58</v>
      </c>
      <c r="E814" t="s">
        <v>59</v>
      </c>
      <c r="F814" t="s">
        <v>318</v>
      </c>
      <c r="G814" s="1">
        <v>43531</v>
      </c>
      <c r="H814">
        <v>10</v>
      </c>
      <c r="I814" s="7">
        <f>IF(TableTransactions[[#This Row],[Order type]]=trackOrderType,
TableTransactions[[#This Row],[Transaction quantity]]*-1,
TableTransactions[[#This Row],[Transaction quantity]]
)</f>
        <v>-10</v>
      </c>
      <c r="J8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</v>
      </c>
      <c r="K814" s="7">
        <f ca="1">IF(TableTransactions[[#This Row],[Stock balance backorders]]&lt;0,
0,
TableTransactions[[#This Row],[Stock balance backorders]]
)</f>
        <v>52</v>
      </c>
      <c r="L814" s="8" t="str">
        <f>VLOOKUP(TableTransactions[[#This Row],[Material]],TableStockBalance[],
MATCH(TableStockBalance[[#Headers],[Supplier name]],TableStockBalance[#Headers],0),
0)</f>
        <v>Cabular AB</v>
      </c>
    </row>
    <row r="815" spans="1:12" x14ac:dyDescent="0.25">
      <c r="A815">
        <v>49041057</v>
      </c>
      <c r="B815">
        <v>30</v>
      </c>
      <c r="C815" t="s">
        <v>343</v>
      </c>
      <c r="D815" t="s">
        <v>58</v>
      </c>
      <c r="E815" t="s">
        <v>59</v>
      </c>
      <c r="F815" t="s">
        <v>313</v>
      </c>
      <c r="G815" s="1">
        <v>43532</v>
      </c>
      <c r="H815">
        <v>5</v>
      </c>
      <c r="I815" s="7">
        <f>IF(TableTransactions[[#This Row],[Order type]]=trackOrderType,
TableTransactions[[#This Row],[Transaction quantity]]*-1,
TableTransactions[[#This Row],[Transaction quantity]]
)</f>
        <v>-5</v>
      </c>
      <c r="J8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</v>
      </c>
      <c r="K815" s="7">
        <f ca="1">IF(TableTransactions[[#This Row],[Stock balance backorders]]&lt;0,
0,
TableTransactions[[#This Row],[Stock balance backorders]]
)</f>
        <v>47</v>
      </c>
      <c r="L815" s="8" t="str">
        <f>VLOOKUP(TableTransactions[[#This Row],[Material]],TableStockBalance[],
MATCH(TableStockBalance[[#Headers],[Supplier name]],TableStockBalance[#Headers],0),
0)</f>
        <v>Cabular AB</v>
      </c>
    </row>
    <row r="816" spans="1:12" x14ac:dyDescent="0.25">
      <c r="A816">
        <v>49041150</v>
      </c>
      <c r="B816">
        <v>20</v>
      </c>
      <c r="C816" t="s">
        <v>343</v>
      </c>
      <c r="D816" t="s">
        <v>58</v>
      </c>
      <c r="E816" t="s">
        <v>59</v>
      </c>
      <c r="F816" t="s">
        <v>317</v>
      </c>
      <c r="G816" s="1">
        <v>43539</v>
      </c>
      <c r="H816">
        <v>11</v>
      </c>
      <c r="I816" s="7">
        <f>IF(TableTransactions[[#This Row],[Order type]]=trackOrderType,
TableTransactions[[#This Row],[Transaction quantity]]*-1,
TableTransactions[[#This Row],[Transaction quantity]]
)</f>
        <v>-11</v>
      </c>
      <c r="J8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</v>
      </c>
      <c r="K816" s="7">
        <f ca="1">IF(TableTransactions[[#This Row],[Stock balance backorders]]&lt;0,
0,
TableTransactions[[#This Row],[Stock balance backorders]]
)</f>
        <v>36</v>
      </c>
      <c r="L816" s="8" t="str">
        <f>VLOOKUP(TableTransactions[[#This Row],[Material]],TableStockBalance[],
MATCH(TableStockBalance[[#Headers],[Supplier name]],TableStockBalance[#Headers],0),
0)</f>
        <v>Cabular AB</v>
      </c>
    </row>
    <row r="817" spans="1:12" x14ac:dyDescent="0.25">
      <c r="A817">
        <v>49041162</v>
      </c>
      <c r="B817">
        <v>10</v>
      </c>
      <c r="C817" t="s">
        <v>343</v>
      </c>
      <c r="D817" t="s">
        <v>58</v>
      </c>
      <c r="E817" t="s">
        <v>59</v>
      </c>
      <c r="F817" t="s">
        <v>320</v>
      </c>
      <c r="G817" s="1">
        <v>43542</v>
      </c>
      <c r="H817">
        <v>1</v>
      </c>
      <c r="I817" s="7">
        <f>IF(TableTransactions[[#This Row],[Order type]]=trackOrderType,
TableTransactions[[#This Row],[Transaction quantity]]*-1,
TableTransactions[[#This Row],[Transaction quantity]]
)</f>
        <v>-1</v>
      </c>
      <c r="J8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</v>
      </c>
      <c r="K817" s="7">
        <f ca="1">IF(TableTransactions[[#This Row],[Stock balance backorders]]&lt;0,
0,
TableTransactions[[#This Row],[Stock balance backorders]]
)</f>
        <v>35</v>
      </c>
      <c r="L817" s="8" t="str">
        <f>VLOOKUP(TableTransactions[[#This Row],[Material]],TableStockBalance[],
MATCH(TableStockBalance[[#Headers],[Supplier name]],TableStockBalance[#Headers],0),
0)</f>
        <v>Cabular AB</v>
      </c>
    </row>
    <row r="818" spans="1:12" x14ac:dyDescent="0.25">
      <c r="A818">
        <v>49041180</v>
      </c>
      <c r="B818">
        <v>10</v>
      </c>
      <c r="C818" t="s">
        <v>343</v>
      </c>
      <c r="D818" t="s">
        <v>58</v>
      </c>
      <c r="E818" t="s">
        <v>59</v>
      </c>
      <c r="F818" t="s">
        <v>325</v>
      </c>
      <c r="G818" s="1">
        <v>43543</v>
      </c>
      <c r="H818">
        <v>7</v>
      </c>
      <c r="I818" s="7">
        <f>IF(TableTransactions[[#This Row],[Order type]]=trackOrderType,
TableTransactions[[#This Row],[Transaction quantity]]*-1,
TableTransactions[[#This Row],[Transaction quantity]]
)</f>
        <v>-7</v>
      </c>
      <c r="J8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818" s="7">
        <f ca="1">IF(TableTransactions[[#This Row],[Stock balance backorders]]&lt;0,
0,
TableTransactions[[#This Row],[Stock balance backorders]]
)</f>
        <v>28</v>
      </c>
      <c r="L818" s="8" t="str">
        <f>VLOOKUP(TableTransactions[[#This Row],[Material]],TableStockBalance[],
MATCH(TableStockBalance[[#Headers],[Supplier name]],TableStockBalance[#Headers],0),
0)</f>
        <v>Cabular AB</v>
      </c>
    </row>
    <row r="819" spans="1:12" x14ac:dyDescent="0.25">
      <c r="A819">
        <v>49041204</v>
      </c>
      <c r="B819">
        <v>10</v>
      </c>
      <c r="C819" t="s">
        <v>343</v>
      </c>
      <c r="D819" t="s">
        <v>58</v>
      </c>
      <c r="E819" t="s">
        <v>59</v>
      </c>
      <c r="F819" t="s">
        <v>329</v>
      </c>
      <c r="G819" s="1">
        <v>43545</v>
      </c>
      <c r="H819">
        <v>12</v>
      </c>
      <c r="I819" s="7">
        <f>IF(TableTransactions[[#This Row],[Order type]]=trackOrderType,
TableTransactions[[#This Row],[Transaction quantity]]*-1,
TableTransactions[[#This Row],[Transaction quantity]]
)</f>
        <v>-12</v>
      </c>
      <c r="J8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819" s="7">
        <f ca="1">IF(TableTransactions[[#This Row],[Stock balance backorders]]&lt;0,
0,
TableTransactions[[#This Row],[Stock balance backorders]]
)</f>
        <v>16</v>
      </c>
      <c r="L819" s="8" t="str">
        <f>VLOOKUP(TableTransactions[[#This Row],[Material]],TableStockBalance[],
MATCH(TableStockBalance[[#Headers],[Supplier name]],TableStockBalance[#Headers],0),
0)</f>
        <v>Cabular AB</v>
      </c>
    </row>
    <row r="820" spans="1:12" x14ac:dyDescent="0.25">
      <c r="A820" s="4">
        <v>45056973</v>
      </c>
      <c r="B820" s="4">
        <v>50</v>
      </c>
      <c r="C820" s="4" t="s">
        <v>344</v>
      </c>
      <c r="D820" s="4" t="s">
        <v>58</v>
      </c>
      <c r="E820" s="4" t="s">
        <v>59</v>
      </c>
      <c r="F820" s="4" t="s">
        <v>5</v>
      </c>
      <c r="G820" s="5">
        <v>43546</v>
      </c>
      <c r="H820" s="4">
        <v>140</v>
      </c>
      <c r="I820" s="7">
        <f>IF(TableTransactions[[#This Row],[Order type]]=trackOrderType,
TableTransactions[[#This Row],[Transaction quantity]]*-1,
TableTransactions[[#This Row],[Transaction quantity]]
)</f>
        <v>140</v>
      </c>
      <c r="J8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156</v>
      </c>
      <c r="K820" s="7">
        <f ca="1">IF(TableTransactions[[#This Row],[Stock balance backorders]]&lt;0,
0,
TableTransactions[[#This Row],[Stock balance backorders]]
)</f>
        <v>156</v>
      </c>
      <c r="L820" s="8" t="str">
        <f>VLOOKUP(TableTransactions[[#This Row],[Material]],TableStockBalance[],
MATCH(TableStockBalance[[#Headers],[Supplier name]],TableStockBalance[#Headers],0),
0)</f>
        <v>Cabular AB</v>
      </c>
    </row>
    <row r="821" spans="1:12" x14ac:dyDescent="0.25">
      <c r="A821">
        <v>49041297</v>
      </c>
      <c r="B821">
        <v>10</v>
      </c>
      <c r="C821" t="s">
        <v>343</v>
      </c>
      <c r="D821" t="s">
        <v>58</v>
      </c>
      <c r="E821" t="s">
        <v>59</v>
      </c>
      <c r="F821" t="s">
        <v>318</v>
      </c>
      <c r="G821" s="1">
        <v>43552</v>
      </c>
      <c r="H821">
        <v>15</v>
      </c>
      <c r="I821" s="7">
        <f>IF(TableTransactions[[#This Row],[Order type]]=trackOrderType,
TableTransactions[[#This Row],[Transaction quantity]]*-1,
TableTransactions[[#This Row],[Transaction quantity]]
)</f>
        <v>-15</v>
      </c>
      <c r="J8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141</v>
      </c>
      <c r="K821" s="7">
        <f ca="1">IF(TableTransactions[[#This Row],[Stock balance backorders]]&lt;0,
0,
TableTransactions[[#This Row],[Stock balance backorders]]
)</f>
        <v>141</v>
      </c>
      <c r="L821" s="8" t="str">
        <f>VLOOKUP(TableTransactions[[#This Row],[Material]],TableStockBalance[],
MATCH(TableStockBalance[[#Headers],[Supplier name]],TableStockBalance[#Headers],0),
0)</f>
        <v>Cabular AB</v>
      </c>
    </row>
    <row r="822" spans="1:12" x14ac:dyDescent="0.25">
      <c r="A822">
        <v>49041326</v>
      </c>
      <c r="B822">
        <v>20</v>
      </c>
      <c r="C822" t="s">
        <v>343</v>
      </c>
      <c r="D822" t="s">
        <v>58</v>
      </c>
      <c r="E822" t="s">
        <v>59</v>
      </c>
      <c r="F822" t="s">
        <v>313</v>
      </c>
      <c r="G822" s="1">
        <v>43556</v>
      </c>
      <c r="H822">
        <v>8</v>
      </c>
      <c r="I822" s="7">
        <f>IF(TableTransactions[[#This Row],[Order type]]=trackOrderType,
TableTransactions[[#This Row],[Transaction quantity]]*-1,
TableTransactions[[#This Row],[Transaction quantity]]
)</f>
        <v>-8</v>
      </c>
      <c r="J8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133</v>
      </c>
      <c r="K822" s="7">
        <f ca="1">IF(TableTransactions[[#This Row],[Stock balance backorders]]&lt;0,
0,
TableTransactions[[#This Row],[Stock balance backorders]]
)</f>
        <v>133</v>
      </c>
      <c r="L822" s="8" t="str">
        <f>VLOOKUP(TableTransactions[[#This Row],[Material]],TableStockBalance[],
MATCH(TableStockBalance[[#Headers],[Supplier name]],TableStockBalance[#Headers],0),
0)</f>
        <v>Cabular AB</v>
      </c>
    </row>
    <row r="823" spans="1:12" x14ac:dyDescent="0.25">
      <c r="A823">
        <v>49041360</v>
      </c>
      <c r="B823">
        <v>20</v>
      </c>
      <c r="C823" t="s">
        <v>343</v>
      </c>
      <c r="D823" t="s">
        <v>58</v>
      </c>
      <c r="E823" t="s">
        <v>59</v>
      </c>
      <c r="F823" t="s">
        <v>317</v>
      </c>
      <c r="G823" s="1">
        <v>43558</v>
      </c>
      <c r="H823">
        <v>1</v>
      </c>
      <c r="I823" s="7">
        <f>IF(TableTransactions[[#This Row],[Order type]]=trackOrderType,
TableTransactions[[#This Row],[Transaction quantity]]*-1,
TableTransactions[[#This Row],[Transaction quantity]]
)</f>
        <v>-1</v>
      </c>
      <c r="J8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132</v>
      </c>
      <c r="K823" s="7">
        <f ca="1">IF(TableTransactions[[#This Row],[Stock balance backorders]]&lt;0,
0,
TableTransactions[[#This Row],[Stock balance backorders]]
)</f>
        <v>132</v>
      </c>
      <c r="L823" s="8" t="str">
        <f>VLOOKUP(TableTransactions[[#This Row],[Material]],TableStockBalance[],
MATCH(TableStockBalance[[#Headers],[Supplier name]],TableStockBalance[#Headers],0),
0)</f>
        <v>Cabular AB</v>
      </c>
    </row>
    <row r="824" spans="1:12" x14ac:dyDescent="0.25">
      <c r="A824">
        <v>49041384</v>
      </c>
      <c r="B824">
        <v>20</v>
      </c>
      <c r="C824" t="s">
        <v>343</v>
      </c>
      <c r="D824" t="s">
        <v>58</v>
      </c>
      <c r="E824" t="s">
        <v>59</v>
      </c>
      <c r="F824" t="s">
        <v>314</v>
      </c>
      <c r="G824" s="1">
        <v>43560</v>
      </c>
      <c r="H824">
        <v>16</v>
      </c>
      <c r="I824" s="7">
        <f>IF(TableTransactions[[#This Row],[Order type]]=trackOrderType,
TableTransactions[[#This Row],[Transaction quantity]]*-1,
TableTransactions[[#This Row],[Transaction quantity]]
)</f>
        <v>-16</v>
      </c>
      <c r="J8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116</v>
      </c>
      <c r="K824" s="7">
        <f ca="1">IF(TableTransactions[[#This Row],[Stock balance backorders]]&lt;0,
0,
TableTransactions[[#This Row],[Stock balance backorders]]
)</f>
        <v>116</v>
      </c>
      <c r="L824" s="8" t="str">
        <f>VLOOKUP(TableTransactions[[#This Row],[Material]],TableStockBalance[],
MATCH(TableStockBalance[[#Headers],[Supplier name]],TableStockBalance[#Headers],0),
0)</f>
        <v>Cabular AB</v>
      </c>
    </row>
    <row r="825" spans="1:12" x14ac:dyDescent="0.25">
      <c r="A825">
        <v>49041385</v>
      </c>
      <c r="B825">
        <v>40</v>
      </c>
      <c r="C825" t="s">
        <v>343</v>
      </c>
      <c r="D825" t="s">
        <v>58</v>
      </c>
      <c r="E825" t="s">
        <v>59</v>
      </c>
      <c r="F825" t="s">
        <v>313</v>
      </c>
      <c r="G825" s="1">
        <v>43560</v>
      </c>
      <c r="H825">
        <v>8</v>
      </c>
      <c r="I825" s="7">
        <f>IF(TableTransactions[[#This Row],[Order type]]=trackOrderType,
TableTransactions[[#This Row],[Transaction quantity]]*-1,
TableTransactions[[#This Row],[Transaction quantity]]
)</f>
        <v>-8</v>
      </c>
      <c r="J8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108</v>
      </c>
      <c r="K825" s="7">
        <f ca="1">IF(TableTransactions[[#This Row],[Stock balance backorders]]&lt;0,
0,
TableTransactions[[#This Row],[Stock balance backorders]]
)</f>
        <v>108</v>
      </c>
      <c r="L825" s="8" t="str">
        <f>VLOOKUP(TableTransactions[[#This Row],[Material]],TableStockBalance[],
MATCH(TableStockBalance[[#Headers],[Supplier name]],TableStockBalance[#Headers],0),
0)</f>
        <v>Cabular AB</v>
      </c>
    </row>
    <row r="826" spans="1:12" x14ac:dyDescent="0.25">
      <c r="A826">
        <v>49041386</v>
      </c>
      <c r="B826">
        <v>10</v>
      </c>
      <c r="C826" t="s">
        <v>343</v>
      </c>
      <c r="D826" t="s">
        <v>58</v>
      </c>
      <c r="E826" t="s">
        <v>59</v>
      </c>
      <c r="F826" t="s">
        <v>329</v>
      </c>
      <c r="G826" s="1">
        <v>43560</v>
      </c>
      <c r="H826">
        <v>11</v>
      </c>
      <c r="I826" s="7">
        <f>IF(TableTransactions[[#This Row],[Order type]]=trackOrderType,
TableTransactions[[#This Row],[Transaction quantity]]*-1,
TableTransactions[[#This Row],[Transaction quantity]]
)</f>
        <v>-11</v>
      </c>
      <c r="J8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97</v>
      </c>
      <c r="K826" s="7">
        <f ca="1">IF(TableTransactions[[#This Row],[Stock balance backorders]]&lt;0,
0,
TableTransactions[[#This Row],[Stock balance backorders]]
)</f>
        <v>97</v>
      </c>
      <c r="L826" s="8" t="str">
        <f>VLOOKUP(TableTransactions[[#This Row],[Material]],TableStockBalance[],
MATCH(TableStockBalance[[#Headers],[Supplier name]],TableStockBalance[#Headers],0),
0)</f>
        <v>Cabular AB</v>
      </c>
    </row>
    <row r="827" spans="1:12" x14ac:dyDescent="0.25">
      <c r="A827">
        <v>49041398</v>
      </c>
      <c r="B827">
        <v>20</v>
      </c>
      <c r="C827" t="s">
        <v>343</v>
      </c>
      <c r="D827" t="s">
        <v>58</v>
      </c>
      <c r="E827" t="s">
        <v>59</v>
      </c>
      <c r="F827" t="s">
        <v>318</v>
      </c>
      <c r="G827" s="1">
        <v>43560</v>
      </c>
      <c r="H827">
        <v>1</v>
      </c>
      <c r="I827" s="7">
        <f>IF(TableTransactions[[#This Row],[Order type]]=trackOrderType,
TableTransactions[[#This Row],[Transaction quantity]]*-1,
TableTransactions[[#This Row],[Transaction quantity]]
)</f>
        <v>-1</v>
      </c>
      <c r="J8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</v>
      </c>
      <c r="K827" s="7">
        <f ca="1">IF(TableTransactions[[#This Row],[Stock balance backorders]]&lt;0,
0,
TableTransactions[[#This Row],[Stock balance backorders]]
)</f>
        <v>96</v>
      </c>
      <c r="L827" s="8" t="str">
        <f>VLOOKUP(TableTransactions[[#This Row],[Material]],TableStockBalance[],
MATCH(TableStockBalance[[#Headers],[Supplier name]],TableStockBalance[#Headers],0),
0)</f>
        <v>Cabular AB</v>
      </c>
    </row>
    <row r="828" spans="1:12" x14ac:dyDescent="0.25">
      <c r="A828">
        <v>49041525</v>
      </c>
      <c r="B828">
        <v>10</v>
      </c>
      <c r="C828" t="s">
        <v>343</v>
      </c>
      <c r="D828" t="s">
        <v>58</v>
      </c>
      <c r="E828" t="s">
        <v>59</v>
      </c>
      <c r="F828" t="s">
        <v>318</v>
      </c>
      <c r="G828" s="1">
        <v>43572</v>
      </c>
      <c r="H828">
        <v>6</v>
      </c>
      <c r="I828" s="7">
        <f>IF(TableTransactions[[#This Row],[Order type]]=trackOrderType,
TableTransactions[[#This Row],[Transaction quantity]]*-1,
TableTransactions[[#This Row],[Transaction quantity]]
)</f>
        <v>-6</v>
      </c>
      <c r="J8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</v>
      </c>
      <c r="K828" s="7">
        <f ca="1">IF(TableTransactions[[#This Row],[Stock balance backorders]]&lt;0,
0,
TableTransactions[[#This Row],[Stock balance backorders]]
)</f>
        <v>90</v>
      </c>
      <c r="L828" s="8" t="str">
        <f>VLOOKUP(TableTransactions[[#This Row],[Material]],TableStockBalance[],
MATCH(TableStockBalance[[#Headers],[Supplier name]],TableStockBalance[#Headers],0),
0)</f>
        <v>Cabular AB</v>
      </c>
    </row>
    <row r="829" spans="1:12" x14ac:dyDescent="0.25">
      <c r="A829">
        <v>49041623</v>
      </c>
      <c r="B829">
        <v>30</v>
      </c>
      <c r="C829" t="s">
        <v>343</v>
      </c>
      <c r="D829" t="s">
        <v>58</v>
      </c>
      <c r="E829" t="s">
        <v>59</v>
      </c>
      <c r="F829" t="s">
        <v>317</v>
      </c>
      <c r="G829" s="1">
        <v>43584</v>
      </c>
      <c r="H829">
        <v>6</v>
      </c>
      <c r="I829" s="7">
        <f>IF(TableTransactions[[#This Row],[Order type]]=trackOrderType,
TableTransactions[[#This Row],[Transaction quantity]]*-1,
TableTransactions[[#This Row],[Transaction quantity]]
)</f>
        <v>-6</v>
      </c>
      <c r="J8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</v>
      </c>
      <c r="K829" s="7">
        <f ca="1">IF(TableTransactions[[#This Row],[Stock balance backorders]]&lt;0,
0,
TableTransactions[[#This Row],[Stock balance backorders]]
)</f>
        <v>84</v>
      </c>
      <c r="L829" s="8" t="str">
        <f>VLOOKUP(TableTransactions[[#This Row],[Material]],TableStockBalance[],
MATCH(TableStockBalance[[#Headers],[Supplier name]],TableStockBalance[#Headers],0),
0)</f>
        <v>Cabular AB</v>
      </c>
    </row>
    <row r="830" spans="1:12" x14ac:dyDescent="0.25">
      <c r="A830">
        <v>49041631</v>
      </c>
      <c r="B830">
        <v>40</v>
      </c>
      <c r="C830" t="s">
        <v>343</v>
      </c>
      <c r="D830" t="s">
        <v>58</v>
      </c>
      <c r="E830" t="s">
        <v>59</v>
      </c>
      <c r="F830" t="s">
        <v>315</v>
      </c>
      <c r="G830" s="1">
        <v>43584</v>
      </c>
      <c r="H830">
        <v>18</v>
      </c>
      <c r="I830" s="7">
        <f>IF(TableTransactions[[#This Row],[Order type]]=trackOrderType,
TableTransactions[[#This Row],[Transaction quantity]]*-1,
TableTransactions[[#This Row],[Transaction quantity]]
)</f>
        <v>-18</v>
      </c>
      <c r="J8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</v>
      </c>
      <c r="K830" s="7">
        <f ca="1">IF(TableTransactions[[#This Row],[Stock balance backorders]]&lt;0,
0,
TableTransactions[[#This Row],[Stock balance backorders]]
)</f>
        <v>66</v>
      </c>
      <c r="L830" s="8" t="str">
        <f>VLOOKUP(TableTransactions[[#This Row],[Material]],TableStockBalance[],
MATCH(TableStockBalance[[#Headers],[Supplier name]],TableStockBalance[#Headers],0),
0)</f>
        <v>Cabular AB</v>
      </c>
    </row>
    <row r="831" spans="1:12" x14ac:dyDescent="0.25">
      <c r="A831">
        <v>49041659</v>
      </c>
      <c r="B831">
        <v>30</v>
      </c>
      <c r="C831" t="s">
        <v>343</v>
      </c>
      <c r="D831" t="s">
        <v>58</v>
      </c>
      <c r="E831" t="s">
        <v>59</v>
      </c>
      <c r="F831" t="s">
        <v>318</v>
      </c>
      <c r="G831" s="1">
        <v>43587</v>
      </c>
      <c r="H831">
        <v>10</v>
      </c>
      <c r="I831" s="7">
        <f>IF(TableTransactions[[#This Row],[Order type]]=trackOrderType,
TableTransactions[[#This Row],[Transaction quantity]]*-1,
TableTransactions[[#This Row],[Transaction quantity]]
)</f>
        <v>-10</v>
      </c>
      <c r="J8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</v>
      </c>
      <c r="K831" s="7">
        <f ca="1">IF(TableTransactions[[#This Row],[Stock balance backorders]]&lt;0,
0,
TableTransactions[[#This Row],[Stock balance backorders]]
)</f>
        <v>56</v>
      </c>
      <c r="L831" s="8" t="str">
        <f>VLOOKUP(TableTransactions[[#This Row],[Material]],TableStockBalance[],
MATCH(TableStockBalance[[#Headers],[Supplier name]],TableStockBalance[#Headers],0),
0)</f>
        <v>Cabular AB</v>
      </c>
    </row>
    <row r="832" spans="1:12" x14ac:dyDescent="0.25">
      <c r="A832">
        <v>49041677</v>
      </c>
      <c r="B832">
        <v>60</v>
      </c>
      <c r="C832" t="s">
        <v>343</v>
      </c>
      <c r="D832" t="s">
        <v>58</v>
      </c>
      <c r="E832" t="s">
        <v>59</v>
      </c>
      <c r="F832" t="s">
        <v>313</v>
      </c>
      <c r="G832" s="1">
        <v>43591</v>
      </c>
      <c r="H832">
        <v>12</v>
      </c>
      <c r="I832" s="7">
        <f>IF(TableTransactions[[#This Row],[Order type]]=trackOrderType,
TableTransactions[[#This Row],[Transaction quantity]]*-1,
TableTransactions[[#This Row],[Transaction quantity]]
)</f>
        <v>-12</v>
      </c>
      <c r="J8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</v>
      </c>
      <c r="K832" s="7">
        <f ca="1">IF(TableTransactions[[#This Row],[Stock balance backorders]]&lt;0,
0,
TableTransactions[[#This Row],[Stock balance backorders]]
)</f>
        <v>44</v>
      </c>
      <c r="L832" s="8" t="str">
        <f>VLOOKUP(TableTransactions[[#This Row],[Material]],TableStockBalance[],
MATCH(TableStockBalance[[#Headers],[Supplier name]],TableStockBalance[#Headers],0),
0)</f>
        <v>Cabular AB</v>
      </c>
    </row>
    <row r="833" spans="1:12" x14ac:dyDescent="0.25">
      <c r="A833">
        <v>49041725</v>
      </c>
      <c r="B833">
        <v>40</v>
      </c>
      <c r="C833" t="s">
        <v>343</v>
      </c>
      <c r="D833" t="s">
        <v>58</v>
      </c>
      <c r="E833" t="s">
        <v>59</v>
      </c>
      <c r="F833" t="s">
        <v>317</v>
      </c>
      <c r="G833" s="1">
        <v>43593</v>
      </c>
      <c r="H833">
        <v>15</v>
      </c>
      <c r="I833" s="7">
        <f>IF(TableTransactions[[#This Row],[Order type]]=trackOrderType,
TableTransactions[[#This Row],[Transaction quantity]]*-1,
TableTransactions[[#This Row],[Transaction quantity]]
)</f>
        <v>-15</v>
      </c>
      <c r="J8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833" s="7">
        <f ca="1">IF(TableTransactions[[#This Row],[Stock balance backorders]]&lt;0,
0,
TableTransactions[[#This Row],[Stock balance backorders]]
)</f>
        <v>29</v>
      </c>
      <c r="L833" s="8" t="str">
        <f>VLOOKUP(TableTransactions[[#This Row],[Material]],TableStockBalance[],
MATCH(TableStockBalance[[#Headers],[Supplier name]],TableStockBalance[#Headers],0),
0)</f>
        <v>Cabular AB</v>
      </c>
    </row>
    <row r="834" spans="1:12" x14ac:dyDescent="0.25">
      <c r="A834">
        <v>49041740</v>
      </c>
      <c r="B834">
        <v>10</v>
      </c>
      <c r="C834" t="s">
        <v>343</v>
      </c>
      <c r="D834" t="s">
        <v>58</v>
      </c>
      <c r="E834" t="s">
        <v>59</v>
      </c>
      <c r="F834" t="s">
        <v>316</v>
      </c>
      <c r="G834" s="1">
        <v>43594</v>
      </c>
      <c r="H834">
        <v>12</v>
      </c>
      <c r="I834" s="7">
        <f>IF(TableTransactions[[#This Row],[Order type]]=trackOrderType,
TableTransactions[[#This Row],[Transaction quantity]]*-1,
TableTransactions[[#This Row],[Transaction quantity]]
)</f>
        <v>-12</v>
      </c>
      <c r="J8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834" s="7">
        <f ca="1">IF(TableTransactions[[#This Row],[Stock balance backorders]]&lt;0,
0,
TableTransactions[[#This Row],[Stock balance backorders]]
)</f>
        <v>17</v>
      </c>
      <c r="L834" s="8" t="str">
        <f>VLOOKUP(TableTransactions[[#This Row],[Material]],TableStockBalance[],
MATCH(TableStockBalance[[#Headers],[Supplier name]],TableStockBalance[#Headers],0),
0)</f>
        <v>Cabular AB</v>
      </c>
    </row>
    <row r="835" spans="1:12" x14ac:dyDescent="0.25">
      <c r="A835">
        <v>49041812</v>
      </c>
      <c r="B835">
        <v>10</v>
      </c>
      <c r="C835" t="s">
        <v>343</v>
      </c>
      <c r="D835" t="s">
        <v>58</v>
      </c>
      <c r="E835" t="s">
        <v>59</v>
      </c>
      <c r="F835" t="s">
        <v>326</v>
      </c>
      <c r="G835" s="1">
        <v>43601</v>
      </c>
      <c r="H835">
        <v>2</v>
      </c>
      <c r="I835" s="7">
        <f>IF(TableTransactions[[#This Row],[Order type]]=trackOrderType,
TableTransactions[[#This Row],[Transaction quantity]]*-1,
TableTransactions[[#This Row],[Transaction quantity]]
)</f>
        <v>-2</v>
      </c>
      <c r="J8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</v>
      </c>
      <c r="K835" s="7">
        <f ca="1">IF(TableTransactions[[#This Row],[Stock balance backorders]]&lt;0,
0,
TableTransactions[[#This Row],[Stock balance backorders]]
)</f>
        <v>15</v>
      </c>
      <c r="L835" s="8" t="str">
        <f>VLOOKUP(TableTransactions[[#This Row],[Material]],TableStockBalance[],
MATCH(TableStockBalance[[#Headers],[Supplier name]],TableStockBalance[#Headers],0),
0)</f>
        <v>Cabular AB</v>
      </c>
    </row>
    <row r="836" spans="1:12" x14ac:dyDescent="0.25">
      <c r="A836">
        <v>49041869</v>
      </c>
      <c r="B836">
        <v>10</v>
      </c>
      <c r="C836" t="s">
        <v>343</v>
      </c>
      <c r="D836" t="s">
        <v>58</v>
      </c>
      <c r="E836" t="s">
        <v>59</v>
      </c>
      <c r="F836" t="s">
        <v>314</v>
      </c>
      <c r="G836" s="1">
        <v>43607</v>
      </c>
      <c r="H836">
        <v>3</v>
      </c>
      <c r="I836" s="7">
        <f>IF(TableTransactions[[#This Row],[Order type]]=trackOrderType,
TableTransactions[[#This Row],[Transaction quantity]]*-1,
TableTransactions[[#This Row],[Transaction quantity]]
)</f>
        <v>-3</v>
      </c>
      <c r="J8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836" s="7">
        <f ca="1">IF(TableTransactions[[#This Row],[Stock balance backorders]]&lt;0,
0,
TableTransactions[[#This Row],[Stock balance backorders]]
)</f>
        <v>12</v>
      </c>
      <c r="L836" s="8" t="str">
        <f>VLOOKUP(TableTransactions[[#This Row],[Material]],TableStockBalance[],
MATCH(TableStockBalance[[#Headers],[Supplier name]],TableStockBalance[#Headers],0),
0)</f>
        <v>Cabular AB</v>
      </c>
    </row>
    <row r="837" spans="1:12" x14ac:dyDescent="0.25">
      <c r="A837">
        <v>49042033</v>
      </c>
      <c r="B837">
        <v>10</v>
      </c>
      <c r="C837" t="s">
        <v>343</v>
      </c>
      <c r="D837" t="s">
        <v>58</v>
      </c>
      <c r="E837" t="s">
        <v>59</v>
      </c>
      <c r="F837" t="s">
        <v>315</v>
      </c>
      <c r="G837" s="1">
        <v>43621</v>
      </c>
      <c r="H837">
        <v>18</v>
      </c>
      <c r="I837" s="7">
        <f>IF(TableTransactions[[#This Row],[Order type]]=trackOrderType,
TableTransactions[[#This Row],[Transaction quantity]]*-1,
TableTransactions[[#This Row],[Transaction quantity]]
)</f>
        <v>-18</v>
      </c>
      <c r="J8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</v>
      </c>
      <c r="K837" s="7">
        <f ca="1">IF(TableTransactions[[#This Row],[Stock balance backorders]]&lt;0,
0,
TableTransactions[[#This Row],[Stock balance backorders]]
)</f>
        <v>0</v>
      </c>
      <c r="L837" s="8" t="str">
        <f>VLOOKUP(TableTransactions[[#This Row],[Material]],TableStockBalance[],
MATCH(TableStockBalance[[#Headers],[Supplier name]],TableStockBalance[#Headers],0),
0)</f>
        <v>Cabular AB</v>
      </c>
    </row>
    <row r="838" spans="1:12" x14ac:dyDescent="0.25">
      <c r="A838" s="4">
        <v>45057123</v>
      </c>
      <c r="B838" s="4">
        <v>30</v>
      </c>
      <c r="C838" s="4" t="s">
        <v>344</v>
      </c>
      <c r="D838" s="4" t="s">
        <v>58</v>
      </c>
      <c r="E838" s="4" t="s">
        <v>59</v>
      </c>
      <c r="F838" s="4" t="s">
        <v>5</v>
      </c>
      <c r="G838" s="5">
        <v>43623</v>
      </c>
      <c r="H838" s="4">
        <v>120</v>
      </c>
      <c r="I838" s="7">
        <f>IF(TableTransactions[[#This Row],[Order type]]=trackOrderType,
TableTransactions[[#This Row],[Transaction quantity]]*-1,
TableTransactions[[#This Row],[Transaction quantity]]
)</f>
        <v>120</v>
      </c>
      <c r="J8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114</v>
      </c>
      <c r="K838" s="7">
        <f ca="1">IF(TableTransactions[[#This Row],[Stock balance backorders]]&lt;0,
0,
TableTransactions[[#This Row],[Stock balance backorders]]
)</f>
        <v>114</v>
      </c>
      <c r="L838" s="8" t="str">
        <f>VLOOKUP(TableTransactions[[#This Row],[Material]],TableStockBalance[],
MATCH(TableStockBalance[[#Headers],[Supplier name]],TableStockBalance[#Headers],0),
0)</f>
        <v>Cabular AB</v>
      </c>
    </row>
    <row r="839" spans="1:12" x14ac:dyDescent="0.25">
      <c r="A839">
        <v>49042113</v>
      </c>
      <c r="B839">
        <v>10</v>
      </c>
      <c r="C839" t="s">
        <v>343</v>
      </c>
      <c r="D839" t="s">
        <v>58</v>
      </c>
      <c r="E839" t="s">
        <v>59</v>
      </c>
      <c r="F839" t="s">
        <v>318</v>
      </c>
      <c r="G839" s="1">
        <v>43629</v>
      </c>
      <c r="H839">
        <v>17</v>
      </c>
      <c r="I839" s="7">
        <f>IF(TableTransactions[[#This Row],[Order type]]=trackOrderType,
TableTransactions[[#This Row],[Transaction quantity]]*-1,
TableTransactions[[#This Row],[Transaction quantity]]
)</f>
        <v>-17</v>
      </c>
      <c r="J8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97</v>
      </c>
      <c r="K839" s="7">
        <f ca="1">IF(TableTransactions[[#This Row],[Stock balance backorders]]&lt;0,
0,
TableTransactions[[#This Row],[Stock balance backorders]]
)</f>
        <v>97</v>
      </c>
      <c r="L839" s="8" t="str">
        <f>VLOOKUP(TableTransactions[[#This Row],[Material]],TableStockBalance[],
MATCH(TableStockBalance[[#Headers],[Supplier name]],TableStockBalance[#Headers],0),
0)</f>
        <v>Cabular AB</v>
      </c>
    </row>
    <row r="840" spans="1:12" x14ac:dyDescent="0.25">
      <c r="A840">
        <v>49042134</v>
      </c>
      <c r="B840">
        <v>10</v>
      </c>
      <c r="C840" t="s">
        <v>343</v>
      </c>
      <c r="D840" t="s">
        <v>58</v>
      </c>
      <c r="E840" t="s">
        <v>59</v>
      </c>
      <c r="F840" t="s">
        <v>319</v>
      </c>
      <c r="G840" s="1">
        <v>43630</v>
      </c>
      <c r="H840">
        <v>12</v>
      </c>
      <c r="I840" s="7">
        <f>IF(TableTransactions[[#This Row],[Order type]]=trackOrderType,
TableTransactions[[#This Row],[Transaction quantity]]*-1,
TableTransactions[[#This Row],[Transaction quantity]]
)</f>
        <v>-12</v>
      </c>
      <c r="J8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</v>
      </c>
      <c r="K840" s="7">
        <f ca="1">IF(TableTransactions[[#This Row],[Stock balance backorders]]&lt;0,
0,
TableTransactions[[#This Row],[Stock balance backorders]]
)</f>
        <v>85</v>
      </c>
      <c r="L840" s="8" t="str">
        <f>VLOOKUP(TableTransactions[[#This Row],[Material]],TableStockBalance[],
MATCH(TableStockBalance[[#Headers],[Supplier name]],TableStockBalance[#Headers],0),
0)</f>
        <v>Cabular AB</v>
      </c>
    </row>
    <row r="841" spans="1:12" x14ac:dyDescent="0.25">
      <c r="A841">
        <v>49042151</v>
      </c>
      <c r="B841">
        <v>30</v>
      </c>
      <c r="C841" t="s">
        <v>343</v>
      </c>
      <c r="D841" t="s">
        <v>58</v>
      </c>
      <c r="E841" t="s">
        <v>59</v>
      </c>
      <c r="F841" t="s">
        <v>318</v>
      </c>
      <c r="G841" s="1">
        <v>43633</v>
      </c>
      <c r="H841">
        <v>13</v>
      </c>
      <c r="I841" s="7">
        <f>IF(TableTransactions[[#This Row],[Order type]]=trackOrderType,
TableTransactions[[#This Row],[Transaction quantity]]*-1,
TableTransactions[[#This Row],[Transaction quantity]]
)</f>
        <v>-13</v>
      </c>
      <c r="J8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</v>
      </c>
      <c r="K841" s="7">
        <f ca="1">IF(TableTransactions[[#This Row],[Stock balance backorders]]&lt;0,
0,
TableTransactions[[#This Row],[Stock balance backorders]]
)</f>
        <v>72</v>
      </c>
      <c r="L841" s="8" t="str">
        <f>VLOOKUP(TableTransactions[[#This Row],[Material]],TableStockBalance[],
MATCH(TableStockBalance[[#Headers],[Supplier name]],TableStockBalance[#Headers],0),
0)</f>
        <v>Cabular AB</v>
      </c>
    </row>
    <row r="842" spans="1:12" x14ac:dyDescent="0.25">
      <c r="A842">
        <v>49042170</v>
      </c>
      <c r="B842">
        <v>10</v>
      </c>
      <c r="C842" t="s">
        <v>343</v>
      </c>
      <c r="D842" t="s">
        <v>58</v>
      </c>
      <c r="E842" t="s">
        <v>59</v>
      </c>
      <c r="F842" t="s">
        <v>313</v>
      </c>
      <c r="G842" s="1">
        <v>43635</v>
      </c>
      <c r="H842">
        <v>7</v>
      </c>
      <c r="I842" s="7">
        <f>IF(TableTransactions[[#This Row],[Order type]]=trackOrderType,
TableTransactions[[#This Row],[Transaction quantity]]*-1,
TableTransactions[[#This Row],[Transaction quantity]]
)</f>
        <v>-7</v>
      </c>
      <c r="J8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</v>
      </c>
      <c r="K842" s="7">
        <f ca="1">IF(TableTransactions[[#This Row],[Stock balance backorders]]&lt;0,
0,
TableTransactions[[#This Row],[Stock balance backorders]]
)</f>
        <v>65</v>
      </c>
      <c r="L842" s="8" t="str">
        <f>VLOOKUP(TableTransactions[[#This Row],[Material]],TableStockBalance[],
MATCH(TableStockBalance[[#Headers],[Supplier name]],TableStockBalance[#Headers],0),
0)</f>
        <v>Cabular AB</v>
      </c>
    </row>
    <row r="843" spans="1:12" x14ac:dyDescent="0.25">
      <c r="A843">
        <v>49042222</v>
      </c>
      <c r="B843">
        <v>10</v>
      </c>
      <c r="C843" t="s">
        <v>343</v>
      </c>
      <c r="D843" t="s">
        <v>58</v>
      </c>
      <c r="E843" t="s">
        <v>59</v>
      </c>
      <c r="F843" t="s">
        <v>316</v>
      </c>
      <c r="G843" s="1">
        <v>43640</v>
      </c>
      <c r="H843">
        <v>10</v>
      </c>
      <c r="I843" s="7">
        <f>IF(TableTransactions[[#This Row],[Order type]]=trackOrderType,
TableTransactions[[#This Row],[Transaction quantity]]*-1,
TableTransactions[[#This Row],[Transaction quantity]]
)</f>
        <v>-10</v>
      </c>
      <c r="J8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</v>
      </c>
      <c r="K843" s="7">
        <f ca="1">IF(TableTransactions[[#This Row],[Stock balance backorders]]&lt;0,
0,
TableTransactions[[#This Row],[Stock balance backorders]]
)</f>
        <v>55</v>
      </c>
      <c r="L843" s="8" t="str">
        <f>VLOOKUP(TableTransactions[[#This Row],[Material]],TableStockBalance[],
MATCH(TableStockBalance[[#Headers],[Supplier name]],TableStockBalance[#Headers],0),
0)</f>
        <v>Cabular AB</v>
      </c>
    </row>
    <row r="844" spans="1:12" x14ac:dyDescent="0.25">
      <c r="A844">
        <v>49042228</v>
      </c>
      <c r="B844">
        <v>10</v>
      </c>
      <c r="C844" t="s">
        <v>343</v>
      </c>
      <c r="D844" t="s">
        <v>58</v>
      </c>
      <c r="E844" t="s">
        <v>59</v>
      </c>
      <c r="F844" t="s">
        <v>327</v>
      </c>
      <c r="G844" s="1">
        <v>43640</v>
      </c>
      <c r="H844">
        <v>9</v>
      </c>
      <c r="I844" s="7">
        <f>IF(TableTransactions[[#This Row],[Order type]]=trackOrderType,
TableTransactions[[#This Row],[Transaction quantity]]*-1,
TableTransactions[[#This Row],[Transaction quantity]]
)</f>
        <v>-9</v>
      </c>
      <c r="J8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</v>
      </c>
      <c r="K844" s="7">
        <f ca="1">IF(TableTransactions[[#This Row],[Stock balance backorders]]&lt;0,
0,
TableTransactions[[#This Row],[Stock balance backorders]]
)</f>
        <v>46</v>
      </c>
      <c r="L844" s="8" t="str">
        <f>VLOOKUP(TableTransactions[[#This Row],[Material]],TableStockBalance[],
MATCH(TableStockBalance[[#Headers],[Supplier name]],TableStockBalance[#Headers],0),
0)</f>
        <v>Cabular AB</v>
      </c>
    </row>
    <row r="845" spans="1:12" x14ac:dyDescent="0.25">
      <c r="A845">
        <v>49042280</v>
      </c>
      <c r="B845">
        <v>50</v>
      </c>
      <c r="C845" t="s">
        <v>343</v>
      </c>
      <c r="D845" t="s">
        <v>58</v>
      </c>
      <c r="E845" t="s">
        <v>59</v>
      </c>
      <c r="F845" t="s">
        <v>316</v>
      </c>
      <c r="G845" s="1">
        <v>43644</v>
      </c>
      <c r="H845">
        <v>2</v>
      </c>
      <c r="I845" s="7">
        <f>IF(TableTransactions[[#This Row],[Order type]]=trackOrderType,
TableTransactions[[#This Row],[Transaction quantity]]*-1,
TableTransactions[[#This Row],[Transaction quantity]]
)</f>
        <v>-2</v>
      </c>
      <c r="J8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</v>
      </c>
      <c r="K845" s="7">
        <f ca="1">IF(TableTransactions[[#This Row],[Stock balance backorders]]&lt;0,
0,
TableTransactions[[#This Row],[Stock balance backorders]]
)</f>
        <v>44</v>
      </c>
      <c r="L845" s="8" t="str">
        <f>VLOOKUP(TableTransactions[[#This Row],[Material]],TableStockBalance[],
MATCH(TableStockBalance[[#Headers],[Supplier name]],TableStockBalance[#Headers],0),
0)</f>
        <v>Cabular AB</v>
      </c>
    </row>
    <row r="846" spans="1:12" x14ac:dyDescent="0.25">
      <c r="A846">
        <v>49042351</v>
      </c>
      <c r="B846">
        <v>10</v>
      </c>
      <c r="C846" t="s">
        <v>343</v>
      </c>
      <c r="D846" t="s">
        <v>58</v>
      </c>
      <c r="E846" t="s">
        <v>59</v>
      </c>
      <c r="F846" t="s">
        <v>321</v>
      </c>
      <c r="G846" s="1">
        <v>43651</v>
      </c>
      <c r="H846">
        <v>4</v>
      </c>
      <c r="I846" s="7">
        <f>IF(TableTransactions[[#This Row],[Order type]]=trackOrderType,
TableTransactions[[#This Row],[Transaction quantity]]*-1,
TableTransactions[[#This Row],[Transaction quantity]]
)</f>
        <v>-4</v>
      </c>
      <c r="J8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846" s="7">
        <f ca="1">IF(TableTransactions[[#This Row],[Stock balance backorders]]&lt;0,
0,
TableTransactions[[#This Row],[Stock balance backorders]]
)</f>
        <v>40</v>
      </c>
      <c r="L846" s="8" t="str">
        <f>VLOOKUP(TableTransactions[[#This Row],[Material]],TableStockBalance[],
MATCH(TableStockBalance[[#Headers],[Supplier name]],TableStockBalance[#Headers],0),
0)</f>
        <v>Cabular AB</v>
      </c>
    </row>
    <row r="847" spans="1:12" x14ac:dyDescent="0.25">
      <c r="A847">
        <v>49042388</v>
      </c>
      <c r="B847">
        <v>20</v>
      </c>
      <c r="C847" t="s">
        <v>343</v>
      </c>
      <c r="D847" t="s">
        <v>58</v>
      </c>
      <c r="E847" t="s">
        <v>59</v>
      </c>
      <c r="F847" t="s">
        <v>316</v>
      </c>
      <c r="G847" s="1">
        <v>43655</v>
      </c>
      <c r="H847">
        <v>18</v>
      </c>
      <c r="I847" s="7">
        <f>IF(TableTransactions[[#This Row],[Order type]]=trackOrderType,
TableTransactions[[#This Row],[Transaction quantity]]*-1,
TableTransactions[[#This Row],[Transaction quantity]]
)</f>
        <v>-18</v>
      </c>
      <c r="J8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847" s="7">
        <f ca="1">IF(TableTransactions[[#This Row],[Stock balance backorders]]&lt;0,
0,
TableTransactions[[#This Row],[Stock balance backorders]]
)</f>
        <v>22</v>
      </c>
      <c r="L847" s="8" t="str">
        <f>VLOOKUP(TableTransactions[[#This Row],[Material]],TableStockBalance[],
MATCH(TableStockBalance[[#Headers],[Supplier name]],TableStockBalance[#Headers],0),
0)</f>
        <v>Cabular AB</v>
      </c>
    </row>
    <row r="848" spans="1:12" x14ac:dyDescent="0.25">
      <c r="A848" s="4">
        <v>45057243</v>
      </c>
      <c r="B848" s="4">
        <v>20</v>
      </c>
      <c r="C848" s="4" t="s">
        <v>344</v>
      </c>
      <c r="D848" s="4" t="s">
        <v>58</v>
      </c>
      <c r="E848" s="4" t="s">
        <v>59</v>
      </c>
      <c r="F848" s="4" t="s">
        <v>5</v>
      </c>
      <c r="G848" s="5">
        <v>43655</v>
      </c>
      <c r="H848" s="4">
        <v>140</v>
      </c>
      <c r="I848" s="7">
        <f>IF(TableTransactions[[#This Row],[Order type]]=trackOrderType,
TableTransactions[[#This Row],[Transaction quantity]]*-1,
TableTransactions[[#This Row],[Transaction quantity]]
)</f>
        <v>140</v>
      </c>
      <c r="J8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162</v>
      </c>
      <c r="K848" s="7">
        <f ca="1">IF(TableTransactions[[#This Row],[Stock balance backorders]]&lt;0,
0,
TableTransactions[[#This Row],[Stock balance backorders]]
)</f>
        <v>162</v>
      </c>
      <c r="L848" s="8" t="str">
        <f>VLOOKUP(TableTransactions[[#This Row],[Material]],TableStockBalance[],
MATCH(TableStockBalance[[#Headers],[Supplier name]],TableStockBalance[#Headers],0),
0)</f>
        <v>Cabular AB</v>
      </c>
    </row>
    <row r="849" spans="1:12" x14ac:dyDescent="0.25">
      <c r="A849">
        <v>49042759</v>
      </c>
      <c r="B849">
        <v>10</v>
      </c>
      <c r="C849" t="s">
        <v>343</v>
      </c>
      <c r="D849" t="s">
        <v>58</v>
      </c>
      <c r="E849" t="s">
        <v>59</v>
      </c>
      <c r="F849" t="s">
        <v>313</v>
      </c>
      <c r="G849" s="1">
        <v>43691</v>
      </c>
      <c r="H849">
        <v>3</v>
      </c>
      <c r="I849" s="7">
        <f>IF(TableTransactions[[#This Row],[Order type]]=trackOrderType,
TableTransactions[[#This Row],[Transaction quantity]]*-1,
TableTransactions[[#This Row],[Transaction quantity]]
)</f>
        <v>-3</v>
      </c>
      <c r="J8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159</v>
      </c>
      <c r="K849" s="7">
        <f ca="1">IF(TableTransactions[[#This Row],[Stock balance backorders]]&lt;0,
0,
TableTransactions[[#This Row],[Stock balance backorders]]
)</f>
        <v>159</v>
      </c>
      <c r="L849" s="8" t="str">
        <f>VLOOKUP(TableTransactions[[#This Row],[Material]],TableStockBalance[],
MATCH(TableStockBalance[[#Headers],[Supplier name]],TableStockBalance[#Headers],0),
0)</f>
        <v>Cabular AB</v>
      </c>
    </row>
    <row r="850" spans="1:12" x14ac:dyDescent="0.25">
      <c r="A850">
        <v>49042770</v>
      </c>
      <c r="B850">
        <v>10</v>
      </c>
      <c r="C850" t="s">
        <v>343</v>
      </c>
      <c r="D850" t="s">
        <v>58</v>
      </c>
      <c r="E850" t="s">
        <v>59</v>
      </c>
      <c r="F850" t="s">
        <v>314</v>
      </c>
      <c r="G850" s="1">
        <v>43692</v>
      </c>
      <c r="H850">
        <v>19</v>
      </c>
      <c r="I850" s="7">
        <f>IF(TableTransactions[[#This Row],[Order type]]=trackOrderType,
TableTransactions[[#This Row],[Transaction quantity]]*-1,
TableTransactions[[#This Row],[Transaction quantity]]
)</f>
        <v>-19</v>
      </c>
      <c r="J8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140</v>
      </c>
      <c r="K850" s="7">
        <f ca="1">IF(TableTransactions[[#This Row],[Stock balance backorders]]&lt;0,
0,
TableTransactions[[#This Row],[Stock balance backorders]]
)</f>
        <v>140</v>
      </c>
      <c r="L850" s="8" t="str">
        <f>VLOOKUP(TableTransactions[[#This Row],[Material]],TableStockBalance[],
MATCH(TableStockBalance[[#Headers],[Supplier name]],TableStockBalance[#Headers],0),
0)</f>
        <v>Cabular AB</v>
      </c>
    </row>
    <row r="851" spans="1:12" x14ac:dyDescent="0.25">
      <c r="A851">
        <v>49042795</v>
      </c>
      <c r="B851">
        <v>60</v>
      </c>
      <c r="C851" t="s">
        <v>343</v>
      </c>
      <c r="D851" t="s">
        <v>58</v>
      </c>
      <c r="E851" t="s">
        <v>59</v>
      </c>
      <c r="F851" t="s">
        <v>317</v>
      </c>
      <c r="G851" s="1">
        <v>43693</v>
      </c>
      <c r="H851">
        <v>17</v>
      </c>
      <c r="I851" s="7">
        <f>IF(TableTransactions[[#This Row],[Order type]]=trackOrderType,
TableTransactions[[#This Row],[Transaction quantity]]*-1,
TableTransactions[[#This Row],[Transaction quantity]]
)</f>
        <v>-17</v>
      </c>
      <c r="J8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123</v>
      </c>
      <c r="K851" s="7">
        <f ca="1">IF(TableTransactions[[#This Row],[Stock balance backorders]]&lt;0,
0,
TableTransactions[[#This Row],[Stock balance backorders]]
)</f>
        <v>123</v>
      </c>
      <c r="L851" s="8" t="str">
        <f>VLOOKUP(TableTransactions[[#This Row],[Material]],TableStockBalance[],
MATCH(TableStockBalance[[#Headers],[Supplier name]],TableStockBalance[#Headers],0),
0)</f>
        <v>Cabular AB</v>
      </c>
    </row>
    <row r="852" spans="1:12" x14ac:dyDescent="0.25">
      <c r="A852">
        <v>49042812</v>
      </c>
      <c r="B852">
        <v>20</v>
      </c>
      <c r="C852" t="s">
        <v>343</v>
      </c>
      <c r="D852" t="s">
        <v>58</v>
      </c>
      <c r="E852" t="s">
        <v>59</v>
      </c>
      <c r="F852" t="s">
        <v>318</v>
      </c>
      <c r="G852" s="1">
        <v>43696</v>
      </c>
      <c r="H852">
        <v>10</v>
      </c>
      <c r="I852" s="7">
        <f>IF(TableTransactions[[#This Row],[Order type]]=trackOrderType,
TableTransactions[[#This Row],[Transaction quantity]]*-1,
TableTransactions[[#This Row],[Transaction quantity]]
)</f>
        <v>-10</v>
      </c>
      <c r="J8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113</v>
      </c>
      <c r="K852" s="7">
        <f ca="1">IF(TableTransactions[[#This Row],[Stock balance backorders]]&lt;0,
0,
TableTransactions[[#This Row],[Stock balance backorders]]
)</f>
        <v>113</v>
      </c>
      <c r="L852" s="8" t="str">
        <f>VLOOKUP(TableTransactions[[#This Row],[Material]],TableStockBalance[],
MATCH(TableStockBalance[[#Headers],[Supplier name]],TableStockBalance[#Headers],0),
0)</f>
        <v>Cabular AB</v>
      </c>
    </row>
    <row r="853" spans="1:12" x14ac:dyDescent="0.25">
      <c r="A853">
        <v>49042943</v>
      </c>
      <c r="B853">
        <v>10</v>
      </c>
      <c r="C853" t="s">
        <v>343</v>
      </c>
      <c r="D853" t="s">
        <v>58</v>
      </c>
      <c r="E853" t="s">
        <v>59</v>
      </c>
      <c r="F853" t="s">
        <v>329</v>
      </c>
      <c r="G853" s="1">
        <v>43707</v>
      </c>
      <c r="H853">
        <v>20</v>
      </c>
      <c r="I853" s="7">
        <f>IF(TableTransactions[[#This Row],[Order type]]=trackOrderType,
TableTransactions[[#This Row],[Transaction quantity]]*-1,
TableTransactions[[#This Row],[Transaction quantity]]
)</f>
        <v>-20</v>
      </c>
      <c r="J8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93</v>
      </c>
      <c r="K853" s="7">
        <f ca="1">IF(TableTransactions[[#This Row],[Stock balance backorders]]&lt;0,
0,
TableTransactions[[#This Row],[Stock balance backorders]]
)</f>
        <v>93</v>
      </c>
      <c r="L853" s="8" t="str">
        <f>VLOOKUP(TableTransactions[[#This Row],[Material]],TableStockBalance[],
MATCH(TableStockBalance[[#Headers],[Supplier name]],TableStockBalance[#Headers],0),
0)</f>
        <v>Cabular AB</v>
      </c>
    </row>
    <row r="854" spans="1:12" x14ac:dyDescent="0.25">
      <c r="A854">
        <v>49042994</v>
      </c>
      <c r="B854">
        <v>10</v>
      </c>
      <c r="C854" t="s">
        <v>343</v>
      </c>
      <c r="D854" t="s">
        <v>58</v>
      </c>
      <c r="E854" t="s">
        <v>59</v>
      </c>
      <c r="F854" t="s">
        <v>319</v>
      </c>
      <c r="G854" s="1">
        <v>43712</v>
      </c>
      <c r="H854">
        <v>7</v>
      </c>
      <c r="I854" s="7">
        <f>IF(TableTransactions[[#This Row],[Order type]]=trackOrderType,
TableTransactions[[#This Row],[Transaction quantity]]*-1,
TableTransactions[[#This Row],[Transaction quantity]]
)</f>
        <v>-7</v>
      </c>
      <c r="J8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</v>
      </c>
      <c r="K854" s="7">
        <f ca="1">IF(TableTransactions[[#This Row],[Stock balance backorders]]&lt;0,
0,
TableTransactions[[#This Row],[Stock balance backorders]]
)</f>
        <v>86</v>
      </c>
      <c r="L854" s="8" t="str">
        <f>VLOOKUP(TableTransactions[[#This Row],[Material]],TableStockBalance[],
MATCH(TableStockBalance[[#Headers],[Supplier name]],TableStockBalance[#Headers],0),
0)</f>
        <v>Cabular AB</v>
      </c>
    </row>
    <row r="855" spans="1:12" x14ac:dyDescent="0.25">
      <c r="A855">
        <v>49043023</v>
      </c>
      <c r="B855">
        <v>20</v>
      </c>
      <c r="C855" t="s">
        <v>343</v>
      </c>
      <c r="D855" t="s">
        <v>58</v>
      </c>
      <c r="E855" t="s">
        <v>59</v>
      </c>
      <c r="F855" t="s">
        <v>317</v>
      </c>
      <c r="G855" s="1">
        <v>43714</v>
      </c>
      <c r="H855">
        <v>11</v>
      </c>
      <c r="I855" s="7">
        <f>IF(TableTransactions[[#This Row],[Order type]]=trackOrderType,
TableTransactions[[#This Row],[Transaction quantity]]*-1,
TableTransactions[[#This Row],[Transaction quantity]]
)</f>
        <v>-11</v>
      </c>
      <c r="J8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</v>
      </c>
      <c r="K855" s="7">
        <f ca="1">IF(TableTransactions[[#This Row],[Stock balance backorders]]&lt;0,
0,
TableTransactions[[#This Row],[Stock balance backorders]]
)</f>
        <v>75</v>
      </c>
      <c r="L855" s="8" t="str">
        <f>VLOOKUP(TableTransactions[[#This Row],[Material]],TableStockBalance[],
MATCH(TableStockBalance[[#Headers],[Supplier name]],TableStockBalance[#Headers],0),
0)</f>
        <v>Cabular AB</v>
      </c>
    </row>
    <row r="856" spans="1:12" x14ac:dyDescent="0.25">
      <c r="A856">
        <v>49043062</v>
      </c>
      <c r="B856">
        <v>10</v>
      </c>
      <c r="C856" t="s">
        <v>343</v>
      </c>
      <c r="D856" t="s">
        <v>58</v>
      </c>
      <c r="E856" t="s">
        <v>59</v>
      </c>
      <c r="F856" t="s">
        <v>313</v>
      </c>
      <c r="G856" s="1">
        <v>43719</v>
      </c>
      <c r="H856">
        <v>6</v>
      </c>
      <c r="I856" s="7">
        <f>IF(TableTransactions[[#This Row],[Order type]]=trackOrderType,
TableTransactions[[#This Row],[Transaction quantity]]*-1,
TableTransactions[[#This Row],[Transaction quantity]]
)</f>
        <v>-6</v>
      </c>
      <c r="J8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</v>
      </c>
      <c r="K856" s="7">
        <f ca="1">IF(TableTransactions[[#This Row],[Stock balance backorders]]&lt;0,
0,
TableTransactions[[#This Row],[Stock balance backorders]]
)</f>
        <v>69</v>
      </c>
      <c r="L856" s="8" t="str">
        <f>VLOOKUP(TableTransactions[[#This Row],[Material]],TableStockBalance[],
MATCH(TableStockBalance[[#Headers],[Supplier name]],TableStockBalance[#Headers],0),
0)</f>
        <v>Cabular AB</v>
      </c>
    </row>
    <row r="857" spans="1:12" x14ac:dyDescent="0.25">
      <c r="A857">
        <v>49043093</v>
      </c>
      <c r="B857">
        <v>10</v>
      </c>
      <c r="C857" t="s">
        <v>343</v>
      </c>
      <c r="D857" t="s">
        <v>58</v>
      </c>
      <c r="E857" t="s">
        <v>59</v>
      </c>
      <c r="F857" t="s">
        <v>328</v>
      </c>
      <c r="G857" s="1">
        <v>43721</v>
      </c>
      <c r="H857">
        <v>19</v>
      </c>
      <c r="I857" s="7">
        <f>IF(TableTransactions[[#This Row],[Order type]]=trackOrderType,
TableTransactions[[#This Row],[Transaction quantity]]*-1,
TableTransactions[[#This Row],[Transaction quantity]]
)</f>
        <v>-19</v>
      </c>
      <c r="J8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</v>
      </c>
      <c r="K857" s="7">
        <f ca="1">IF(TableTransactions[[#This Row],[Stock balance backorders]]&lt;0,
0,
TableTransactions[[#This Row],[Stock balance backorders]]
)</f>
        <v>50</v>
      </c>
      <c r="L857" s="8" t="str">
        <f>VLOOKUP(TableTransactions[[#This Row],[Material]],TableStockBalance[],
MATCH(TableStockBalance[[#Headers],[Supplier name]],TableStockBalance[#Headers],0),
0)</f>
        <v>Cabular AB</v>
      </c>
    </row>
    <row r="858" spans="1:12" x14ac:dyDescent="0.25">
      <c r="A858">
        <v>49043185</v>
      </c>
      <c r="B858">
        <v>20</v>
      </c>
      <c r="C858" t="s">
        <v>343</v>
      </c>
      <c r="D858" t="s">
        <v>58</v>
      </c>
      <c r="E858" t="s">
        <v>59</v>
      </c>
      <c r="F858" t="s">
        <v>313</v>
      </c>
      <c r="G858" s="1">
        <v>43731</v>
      </c>
      <c r="H858">
        <v>7</v>
      </c>
      <c r="I858" s="7">
        <f>IF(TableTransactions[[#This Row],[Order type]]=trackOrderType,
TableTransactions[[#This Row],[Transaction quantity]]*-1,
TableTransactions[[#This Row],[Transaction quantity]]
)</f>
        <v>-7</v>
      </c>
      <c r="J8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</v>
      </c>
      <c r="K858" s="7">
        <f ca="1">IF(TableTransactions[[#This Row],[Stock balance backorders]]&lt;0,
0,
TableTransactions[[#This Row],[Stock balance backorders]]
)</f>
        <v>43</v>
      </c>
      <c r="L858" s="8" t="str">
        <f>VLOOKUP(TableTransactions[[#This Row],[Material]],TableStockBalance[],
MATCH(TableStockBalance[[#Headers],[Supplier name]],TableStockBalance[#Headers],0),
0)</f>
        <v>Cabular AB</v>
      </c>
    </row>
    <row r="859" spans="1:12" x14ac:dyDescent="0.25">
      <c r="A859">
        <v>49043232</v>
      </c>
      <c r="B859">
        <v>10</v>
      </c>
      <c r="C859" t="s">
        <v>343</v>
      </c>
      <c r="D859" t="s">
        <v>58</v>
      </c>
      <c r="E859" t="s">
        <v>59</v>
      </c>
      <c r="F859" t="s">
        <v>325</v>
      </c>
      <c r="G859" s="1">
        <v>43734</v>
      </c>
      <c r="H859">
        <v>2</v>
      </c>
      <c r="I859" s="7">
        <f>IF(TableTransactions[[#This Row],[Order type]]=trackOrderType,
TableTransactions[[#This Row],[Transaction quantity]]*-1,
TableTransactions[[#This Row],[Transaction quantity]]
)</f>
        <v>-2</v>
      </c>
      <c r="J8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</v>
      </c>
      <c r="K859" s="7">
        <f ca="1">IF(TableTransactions[[#This Row],[Stock balance backorders]]&lt;0,
0,
TableTransactions[[#This Row],[Stock balance backorders]]
)</f>
        <v>41</v>
      </c>
      <c r="L859" s="8" t="str">
        <f>VLOOKUP(TableTransactions[[#This Row],[Material]],TableStockBalance[],
MATCH(TableStockBalance[[#Headers],[Supplier name]],TableStockBalance[#Headers],0),
0)</f>
        <v>Cabular AB</v>
      </c>
    </row>
    <row r="860" spans="1:12" x14ac:dyDescent="0.25">
      <c r="A860">
        <v>49043233</v>
      </c>
      <c r="B860">
        <v>40</v>
      </c>
      <c r="C860" t="s">
        <v>343</v>
      </c>
      <c r="D860" t="s">
        <v>58</v>
      </c>
      <c r="E860" t="s">
        <v>59</v>
      </c>
      <c r="F860" t="s">
        <v>317</v>
      </c>
      <c r="G860" s="1">
        <v>43734</v>
      </c>
      <c r="H860">
        <v>17</v>
      </c>
      <c r="I860" s="7">
        <f>IF(TableTransactions[[#This Row],[Order type]]=trackOrderType,
TableTransactions[[#This Row],[Transaction quantity]]*-1,
TableTransactions[[#This Row],[Transaction quantity]]
)</f>
        <v>-17</v>
      </c>
      <c r="J8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860" s="7">
        <f ca="1">IF(TableTransactions[[#This Row],[Stock balance backorders]]&lt;0,
0,
TableTransactions[[#This Row],[Stock balance backorders]]
)</f>
        <v>24</v>
      </c>
      <c r="L860" s="8" t="str">
        <f>VLOOKUP(TableTransactions[[#This Row],[Material]],TableStockBalance[],
MATCH(TableStockBalance[[#Headers],[Supplier name]],TableStockBalance[#Headers],0),
0)</f>
        <v>Cabular AB</v>
      </c>
    </row>
    <row r="861" spans="1:12" x14ac:dyDescent="0.25">
      <c r="A861">
        <v>49043252</v>
      </c>
      <c r="B861">
        <v>40</v>
      </c>
      <c r="C861" t="s">
        <v>343</v>
      </c>
      <c r="D861" t="s">
        <v>58</v>
      </c>
      <c r="E861" t="s">
        <v>59</v>
      </c>
      <c r="F861" t="s">
        <v>316</v>
      </c>
      <c r="G861" s="1">
        <v>43735</v>
      </c>
      <c r="H861">
        <v>19</v>
      </c>
      <c r="I861" s="7">
        <f>IF(TableTransactions[[#This Row],[Order type]]=trackOrderType,
TableTransactions[[#This Row],[Transaction quantity]]*-1,
TableTransactions[[#This Row],[Transaction quantity]]
)</f>
        <v>-19</v>
      </c>
      <c r="J8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</v>
      </c>
      <c r="K861" s="7">
        <f ca="1">IF(TableTransactions[[#This Row],[Stock balance backorders]]&lt;0,
0,
TableTransactions[[#This Row],[Stock balance backorders]]
)</f>
        <v>5</v>
      </c>
      <c r="L861" s="8" t="str">
        <f>VLOOKUP(TableTransactions[[#This Row],[Material]],TableStockBalance[],
MATCH(TableStockBalance[[#Headers],[Supplier name]],TableStockBalance[#Headers],0),
0)</f>
        <v>Cabular AB</v>
      </c>
    </row>
    <row r="862" spans="1:12" x14ac:dyDescent="0.25">
      <c r="A862">
        <v>49043324</v>
      </c>
      <c r="B862">
        <v>50</v>
      </c>
      <c r="C862" t="s">
        <v>343</v>
      </c>
      <c r="D862" t="s">
        <v>58</v>
      </c>
      <c r="E862" t="s">
        <v>59</v>
      </c>
      <c r="F862" t="s">
        <v>318</v>
      </c>
      <c r="G862" s="1">
        <v>43742</v>
      </c>
      <c r="H862">
        <v>1</v>
      </c>
      <c r="I862" s="7">
        <f>IF(TableTransactions[[#This Row],[Order type]]=trackOrderType,
TableTransactions[[#This Row],[Transaction quantity]]*-1,
TableTransactions[[#This Row],[Transaction quantity]]
)</f>
        <v>-1</v>
      </c>
      <c r="J8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862" s="7">
        <f ca="1">IF(TableTransactions[[#This Row],[Stock balance backorders]]&lt;0,
0,
TableTransactions[[#This Row],[Stock balance backorders]]
)</f>
        <v>4</v>
      </c>
      <c r="L862" s="8" t="str">
        <f>VLOOKUP(TableTransactions[[#This Row],[Material]],TableStockBalance[],
MATCH(TableStockBalance[[#Headers],[Supplier name]],TableStockBalance[#Headers],0),
0)</f>
        <v>Cabular AB</v>
      </c>
    </row>
    <row r="863" spans="1:12" x14ac:dyDescent="0.25">
      <c r="A863">
        <v>49043360</v>
      </c>
      <c r="B863">
        <v>10</v>
      </c>
      <c r="C863" t="s">
        <v>343</v>
      </c>
      <c r="D863" t="s">
        <v>58</v>
      </c>
      <c r="E863" t="s">
        <v>59</v>
      </c>
      <c r="F863" t="s">
        <v>314</v>
      </c>
      <c r="G863" s="1">
        <v>43747</v>
      </c>
      <c r="H863">
        <v>1</v>
      </c>
      <c r="I863" s="7">
        <f>IF(TableTransactions[[#This Row],[Order type]]=trackOrderType,
TableTransactions[[#This Row],[Transaction quantity]]*-1,
TableTransactions[[#This Row],[Transaction quantity]]
)</f>
        <v>-1</v>
      </c>
      <c r="J8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863" s="7">
        <f ca="1">IF(TableTransactions[[#This Row],[Stock balance backorders]]&lt;0,
0,
TableTransactions[[#This Row],[Stock balance backorders]]
)</f>
        <v>3</v>
      </c>
      <c r="L863" s="8" t="str">
        <f>VLOOKUP(TableTransactions[[#This Row],[Material]],TableStockBalance[],
MATCH(TableStockBalance[[#Headers],[Supplier name]],TableStockBalance[#Headers],0),
0)</f>
        <v>Cabular AB</v>
      </c>
    </row>
    <row r="864" spans="1:12" x14ac:dyDescent="0.25">
      <c r="A864" s="4">
        <v>45057453</v>
      </c>
      <c r="B864" s="4">
        <v>20</v>
      </c>
      <c r="C864" s="4" t="s">
        <v>344</v>
      </c>
      <c r="D864" s="4" t="s">
        <v>58</v>
      </c>
      <c r="E864" s="4" t="s">
        <v>59</v>
      </c>
      <c r="F864" s="4" t="s">
        <v>5</v>
      </c>
      <c r="G864" s="5">
        <v>43748</v>
      </c>
      <c r="H864" s="4">
        <v>140</v>
      </c>
      <c r="I864" s="7">
        <f>IF(TableTransactions[[#This Row],[Order type]]=trackOrderType,
TableTransactions[[#This Row],[Transaction quantity]]*-1,
TableTransactions[[#This Row],[Transaction quantity]]
)</f>
        <v>140</v>
      </c>
      <c r="J8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143</v>
      </c>
      <c r="K864" s="7">
        <f ca="1">IF(TableTransactions[[#This Row],[Stock balance backorders]]&lt;0,
0,
TableTransactions[[#This Row],[Stock balance backorders]]
)</f>
        <v>143</v>
      </c>
      <c r="L864" s="8" t="str">
        <f>VLOOKUP(TableTransactions[[#This Row],[Material]],TableStockBalance[],
MATCH(TableStockBalance[[#Headers],[Supplier name]],TableStockBalance[#Headers],0),
0)</f>
        <v>Cabular AB</v>
      </c>
    </row>
    <row r="865" spans="1:12" x14ac:dyDescent="0.25">
      <c r="A865">
        <v>49043428</v>
      </c>
      <c r="B865">
        <v>10</v>
      </c>
      <c r="C865" t="s">
        <v>343</v>
      </c>
      <c r="D865" t="s">
        <v>58</v>
      </c>
      <c r="E865" t="s">
        <v>59</v>
      </c>
      <c r="F865" t="s">
        <v>313</v>
      </c>
      <c r="G865" s="1">
        <v>43753</v>
      </c>
      <c r="H865">
        <v>14</v>
      </c>
      <c r="I865" s="7">
        <f>IF(TableTransactions[[#This Row],[Order type]]=trackOrderType,
TableTransactions[[#This Row],[Transaction quantity]]*-1,
TableTransactions[[#This Row],[Transaction quantity]]
)</f>
        <v>-14</v>
      </c>
      <c r="J8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129</v>
      </c>
      <c r="K865" s="7">
        <f ca="1">IF(TableTransactions[[#This Row],[Stock balance backorders]]&lt;0,
0,
TableTransactions[[#This Row],[Stock balance backorders]]
)</f>
        <v>129</v>
      </c>
      <c r="L865" s="8" t="str">
        <f>VLOOKUP(TableTransactions[[#This Row],[Material]],TableStockBalance[],
MATCH(TableStockBalance[[#Headers],[Supplier name]],TableStockBalance[#Headers],0),
0)</f>
        <v>Cabular AB</v>
      </c>
    </row>
    <row r="866" spans="1:12" x14ac:dyDescent="0.25">
      <c r="A866">
        <v>49043450</v>
      </c>
      <c r="B866">
        <v>20</v>
      </c>
      <c r="C866" t="s">
        <v>343</v>
      </c>
      <c r="D866" t="s">
        <v>58</v>
      </c>
      <c r="E866" t="s">
        <v>59</v>
      </c>
      <c r="F866" t="s">
        <v>317</v>
      </c>
      <c r="G866" s="1">
        <v>43754</v>
      </c>
      <c r="H866">
        <v>14</v>
      </c>
      <c r="I866" s="7">
        <f>IF(TableTransactions[[#This Row],[Order type]]=trackOrderType,
TableTransactions[[#This Row],[Transaction quantity]]*-1,
TableTransactions[[#This Row],[Transaction quantity]]
)</f>
        <v>-14</v>
      </c>
      <c r="J8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115</v>
      </c>
      <c r="K866" s="7">
        <f ca="1">IF(TableTransactions[[#This Row],[Stock balance backorders]]&lt;0,
0,
TableTransactions[[#This Row],[Stock balance backorders]]
)</f>
        <v>115</v>
      </c>
      <c r="L866" s="8" t="str">
        <f>VLOOKUP(TableTransactions[[#This Row],[Material]],TableStockBalance[],
MATCH(TableStockBalance[[#Headers],[Supplier name]],TableStockBalance[#Headers],0),
0)</f>
        <v>Cabular AB</v>
      </c>
    </row>
    <row r="867" spans="1:12" x14ac:dyDescent="0.25">
      <c r="A867">
        <v>49043483</v>
      </c>
      <c r="B867">
        <v>30</v>
      </c>
      <c r="C867" t="s">
        <v>343</v>
      </c>
      <c r="D867" t="s">
        <v>58</v>
      </c>
      <c r="E867" t="s">
        <v>59</v>
      </c>
      <c r="F867" t="s">
        <v>316</v>
      </c>
      <c r="G867" s="1">
        <v>43756</v>
      </c>
      <c r="H867">
        <v>9</v>
      </c>
      <c r="I867" s="7">
        <f>IF(TableTransactions[[#This Row],[Order type]]=trackOrderType,
TableTransactions[[#This Row],[Transaction quantity]]*-1,
TableTransactions[[#This Row],[Transaction quantity]]
)</f>
        <v>-9</v>
      </c>
      <c r="J8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106</v>
      </c>
      <c r="K867" s="7">
        <f ca="1">IF(TableTransactions[[#This Row],[Stock balance backorders]]&lt;0,
0,
TableTransactions[[#This Row],[Stock balance backorders]]
)</f>
        <v>106</v>
      </c>
      <c r="L867" s="8" t="str">
        <f>VLOOKUP(TableTransactions[[#This Row],[Material]],TableStockBalance[],
MATCH(TableStockBalance[[#Headers],[Supplier name]],TableStockBalance[#Headers],0),
0)</f>
        <v>Cabular AB</v>
      </c>
    </row>
    <row r="868" spans="1:12" x14ac:dyDescent="0.25">
      <c r="A868">
        <v>49043743</v>
      </c>
      <c r="B868">
        <v>20</v>
      </c>
      <c r="C868" t="s">
        <v>343</v>
      </c>
      <c r="D868" t="s">
        <v>58</v>
      </c>
      <c r="E868" t="s">
        <v>59</v>
      </c>
      <c r="F868" t="s">
        <v>316</v>
      </c>
      <c r="G868" s="1">
        <v>43781</v>
      </c>
      <c r="H868">
        <v>2</v>
      </c>
      <c r="I868" s="7">
        <f>IF(TableTransactions[[#This Row],[Order type]]=trackOrderType,
TableTransactions[[#This Row],[Transaction quantity]]*-1,
TableTransactions[[#This Row],[Transaction quantity]]
)</f>
        <v>-2</v>
      </c>
      <c r="J8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104</v>
      </c>
      <c r="K868" s="7">
        <f ca="1">IF(TableTransactions[[#This Row],[Stock balance backorders]]&lt;0,
0,
TableTransactions[[#This Row],[Stock balance backorders]]
)</f>
        <v>104</v>
      </c>
      <c r="L868" s="8" t="str">
        <f>VLOOKUP(TableTransactions[[#This Row],[Material]],TableStockBalance[],
MATCH(TableStockBalance[[#Headers],[Supplier name]],TableStockBalance[#Headers],0),
0)</f>
        <v>Cabular AB</v>
      </c>
    </row>
    <row r="869" spans="1:12" x14ac:dyDescent="0.25">
      <c r="A869">
        <v>49043743</v>
      </c>
      <c r="B869">
        <v>30</v>
      </c>
      <c r="C869" t="s">
        <v>343</v>
      </c>
      <c r="D869" t="s">
        <v>58</v>
      </c>
      <c r="E869" t="s">
        <v>59</v>
      </c>
      <c r="F869" t="s">
        <v>316</v>
      </c>
      <c r="G869" s="1">
        <v>43781</v>
      </c>
      <c r="H869">
        <v>1</v>
      </c>
      <c r="I869" s="7">
        <f>IF(TableTransactions[[#This Row],[Order type]]=trackOrderType,
TableTransactions[[#This Row],[Transaction quantity]]*-1,
TableTransactions[[#This Row],[Transaction quantity]]
)</f>
        <v>-1</v>
      </c>
      <c r="J8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103</v>
      </c>
      <c r="K869" s="7">
        <f ca="1">IF(TableTransactions[[#This Row],[Stock balance backorders]]&lt;0,
0,
TableTransactions[[#This Row],[Stock balance backorders]]
)</f>
        <v>103</v>
      </c>
      <c r="L869" s="8" t="str">
        <f>VLOOKUP(TableTransactions[[#This Row],[Material]],TableStockBalance[],
MATCH(TableStockBalance[[#Headers],[Supplier name]],TableStockBalance[#Headers],0),
0)</f>
        <v>Cabular AB</v>
      </c>
    </row>
    <row r="870" spans="1:12" x14ac:dyDescent="0.25">
      <c r="A870">
        <v>49043762</v>
      </c>
      <c r="B870">
        <v>20</v>
      </c>
      <c r="C870" t="s">
        <v>343</v>
      </c>
      <c r="D870" t="s">
        <v>58</v>
      </c>
      <c r="E870" t="s">
        <v>59</v>
      </c>
      <c r="F870" t="s">
        <v>317</v>
      </c>
      <c r="G870" s="1">
        <v>43782</v>
      </c>
      <c r="H870">
        <v>1</v>
      </c>
      <c r="I870" s="7">
        <f>IF(TableTransactions[[#This Row],[Order type]]=trackOrderType,
TableTransactions[[#This Row],[Transaction quantity]]*-1,
TableTransactions[[#This Row],[Transaction quantity]]
)</f>
        <v>-1</v>
      </c>
      <c r="J8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102</v>
      </c>
      <c r="K870" s="7">
        <f ca="1">IF(TableTransactions[[#This Row],[Stock balance backorders]]&lt;0,
0,
TableTransactions[[#This Row],[Stock balance backorders]]
)</f>
        <v>102</v>
      </c>
      <c r="L870" s="8" t="str">
        <f>VLOOKUP(TableTransactions[[#This Row],[Material]],TableStockBalance[],
MATCH(TableStockBalance[[#Headers],[Supplier name]],TableStockBalance[#Headers],0),
0)</f>
        <v>Cabular AB</v>
      </c>
    </row>
    <row r="871" spans="1:12" x14ac:dyDescent="0.25">
      <c r="A871">
        <v>49043793</v>
      </c>
      <c r="B871">
        <v>10</v>
      </c>
      <c r="C871" t="s">
        <v>343</v>
      </c>
      <c r="D871" t="s">
        <v>58</v>
      </c>
      <c r="E871" t="s">
        <v>59</v>
      </c>
      <c r="F871" t="s">
        <v>330</v>
      </c>
      <c r="G871" s="1">
        <v>43784</v>
      </c>
      <c r="H871">
        <v>15</v>
      </c>
      <c r="I871" s="7">
        <f>IF(TableTransactions[[#This Row],[Order type]]=trackOrderType,
TableTransactions[[#This Row],[Transaction quantity]]*-1,
TableTransactions[[#This Row],[Transaction quantity]]
)</f>
        <v>-15</v>
      </c>
      <c r="J8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87</v>
      </c>
      <c r="K871" s="7">
        <f ca="1">IF(TableTransactions[[#This Row],[Stock balance backorders]]&lt;0,
0,
TableTransactions[[#This Row],[Stock balance backorders]]
)</f>
        <v>87</v>
      </c>
      <c r="L871" s="8" t="str">
        <f>VLOOKUP(TableTransactions[[#This Row],[Material]],TableStockBalance[],
MATCH(TableStockBalance[[#Headers],[Supplier name]],TableStockBalance[#Headers],0),
0)</f>
        <v>Cabular AB</v>
      </c>
    </row>
    <row r="872" spans="1:12" x14ac:dyDescent="0.25">
      <c r="A872">
        <v>49043956</v>
      </c>
      <c r="B872">
        <v>20</v>
      </c>
      <c r="C872" t="s">
        <v>343</v>
      </c>
      <c r="D872" t="s">
        <v>58</v>
      </c>
      <c r="E872" t="s">
        <v>59</v>
      </c>
      <c r="F872" t="s">
        <v>317</v>
      </c>
      <c r="G872" s="1">
        <v>43798</v>
      </c>
      <c r="H872">
        <v>18</v>
      </c>
      <c r="I872" s="7">
        <f>IF(TableTransactions[[#This Row],[Order type]]=trackOrderType,
TableTransactions[[#This Row],[Transaction quantity]]*-1,
TableTransactions[[#This Row],[Transaction quantity]]
)</f>
        <v>-18</v>
      </c>
      <c r="J8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</v>
      </c>
      <c r="K872" s="7">
        <f ca="1">IF(TableTransactions[[#This Row],[Stock balance backorders]]&lt;0,
0,
TableTransactions[[#This Row],[Stock balance backorders]]
)</f>
        <v>69</v>
      </c>
      <c r="L872" s="8" t="str">
        <f>VLOOKUP(TableTransactions[[#This Row],[Material]],TableStockBalance[],
MATCH(TableStockBalance[[#Headers],[Supplier name]],TableStockBalance[#Headers],0),
0)</f>
        <v>Cabular AB</v>
      </c>
    </row>
    <row r="873" spans="1:12" x14ac:dyDescent="0.25">
      <c r="A873">
        <v>49044022</v>
      </c>
      <c r="B873">
        <v>10</v>
      </c>
      <c r="C873" t="s">
        <v>343</v>
      </c>
      <c r="D873" t="s">
        <v>58</v>
      </c>
      <c r="E873" t="s">
        <v>59</v>
      </c>
      <c r="F873" t="s">
        <v>318</v>
      </c>
      <c r="G873" s="1">
        <v>43804</v>
      </c>
      <c r="H873">
        <v>8</v>
      </c>
      <c r="I873" s="7">
        <f>IF(TableTransactions[[#This Row],[Order type]]=trackOrderType,
TableTransactions[[#This Row],[Transaction quantity]]*-1,
TableTransactions[[#This Row],[Transaction quantity]]
)</f>
        <v>-8</v>
      </c>
      <c r="J8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</v>
      </c>
      <c r="K873" s="7">
        <f ca="1">IF(TableTransactions[[#This Row],[Stock balance backorders]]&lt;0,
0,
TableTransactions[[#This Row],[Stock balance backorders]]
)</f>
        <v>61</v>
      </c>
      <c r="L873" s="8" t="str">
        <f>VLOOKUP(TableTransactions[[#This Row],[Material]],TableStockBalance[],
MATCH(TableStockBalance[[#Headers],[Supplier name]],TableStockBalance[#Headers],0),
0)</f>
        <v>Cabular AB</v>
      </c>
    </row>
    <row r="874" spans="1:12" x14ac:dyDescent="0.25">
      <c r="A874">
        <v>49044028</v>
      </c>
      <c r="B874">
        <v>10</v>
      </c>
      <c r="C874" t="s">
        <v>343</v>
      </c>
      <c r="D874" t="s">
        <v>58</v>
      </c>
      <c r="E874" t="s">
        <v>59</v>
      </c>
      <c r="F874" t="s">
        <v>313</v>
      </c>
      <c r="G874" s="1">
        <v>43805</v>
      </c>
      <c r="H874">
        <v>7</v>
      </c>
      <c r="I874" s="7">
        <f>IF(TableTransactions[[#This Row],[Order type]]=trackOrderType,
TableTransactions[[#This Row],[Transaction quantity]]*-1,
TableTransactions[[#This Row],[Transaction quantity]]
)</f>
        <v>-7</v>
      </c>
      <c r="J8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874" s="7">
        <f ca="1">IF(TableTransactions[[#This Row],[Stock balance backorders]]&lt;0,
0,
TableTransactions[[#This Row],[Stock balance backorders]]
)</f>
        <v>54</v>
      </c>
      <c r="L874" s="8" t="str">
        <f>VLOOKUP(TableTransactions[[#This Row],[Material]],TableStockBalance[],
MATCH(TableStockBalance[[#Headers],[Supplier name]],TableStockBalance[#Headers],0),
0)</f>
        <v>Cabular AB</v>
      </c>
    </row>
    <row r="875" spans="1:12" x14ac:dyDescent="0.25">
      <c r="A875">
        <v>49044138</v>
      </c>
      <c r="B875">
        <v>10</v>
      </c>
      <c r="C875" t="s">
        <v>343</v>
      </c>
      <c r="D875" t="s">
        <v>58</v>
      </c>
      <c r="E875" t="s">
        <v>59</v>
      </c>
      <c r="F875" t="s">
        <v>317</v>
      </c>
      <c r="G875" s="1">
        <v>43816</v>
      </c>
      <c r="H875">
        <v>17</v>
      </c>
      <c r="I875" s="7">
        <f>IF(TableTransactions[[#This Row],[Order type]]=trackOrderType,
TableTransactions[[#This Row],[Transaction quantity]]*-1,
TableTransactions[[#This Row],[Transaction quantity]]
)</f>
        <v>-17</v>
      </c>
      <c r="J8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</v>
      </c>
      <c r="K875" s="7">
        <f ca="1">IF(TableTransactions[[#This Row],[Stock balance backorders]]&lt;0,
0,
TableTransactions[[#This Row],[Stock balance backorders]]
)</f>
        <v>37</v>
      </c>
      <c r="L875" s="8" t="str">
        <f>VLOOKUP(TableTransactions[[#This Row],[Material]],TableStockBalance[],
MATCH(TableStockBalance[[#Headers],[Supplier name]],TableStockBalance[#Headers],0),
0)</f>
        <v>Cabular AB</v>
      </c>
    </row>
    <row r="876" spans="1:12" x14ac:dyDescent="0.25">
      <c r="A876">
        <v>49044140</v>
      </c>
      <c r="B876">
        <v>10</v>
      </c>
      <c r="C876" t="s">
        <v>343</v>
      </c>
      <c r="D876" t="s">
        <v>58</v>
      </c>
      <c r="E876" t="s">
        <v>59</v>
      </c>
      <c r="F876" t="s">
        <v>318</v>
      </c>
      <c r="G876" s="1">
        <v>43816</v>
      </c>
      <c r="H876">
        <v>18</v>
      </c>
      <c r="I876" s="7">
        <f>IF(TableTransactions[[#This Row],[Order type]]=trackOrderType,
TableTransactions[[#This Row],[Transaction quantity]]*-1,
TableTransactions[[#This Row],[Transaction quantity]]
)</f>
        <v>-18</v>
      </c>
      <c r="J8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876" s="7">
        <f ca="1">IF(TableTransactions[[#This Row],[Stock balance backorders]]&lt;0,
0,
TableTransactions[[#This Row],[Stock balance backorders]]
)</f>
        <v>19</v>
      </c>
      <c r="L876" s="8" t="str">
        <f>VLOOKUP(TableTransactions[[#This Row],[Material]],TableStockBalance[],
MATCH(TableStockBalance[[#Headers],[Supplier name]],TableStockBalance[#Headers],0),
0)</f>
        <v>Cabular AB</v>
      </c>
    </row>
    <row r="877" spans="1:12" x14ac:dyDescent="0.25">
      <c r="A877">
        <v>49044185</v>
      </c>
      <c r="B877">
        <v>10</v>
      </c>
      <c r="C877" t="s">
        <v>343</v>
      </c>
      <c r="D877" t="s">
        <v>58</v>
      </c>
      <c r="E877" t="s">
        <v>59</v>
      </c>
      <c r="F877" t="s">
        <v>323</v>
      </c>
      <c r="G877" s="1">
        <v>43819</v>
      </c>
      <c r="H877">
        <v>7</v>
      </c>
      <c r="I877" s="7">
        <f>IF(TableTransactions[[#This Row],[Order type]]=trackOrderType,
TableTransactions[[#This Row],[Transaction quantity]]*-1,
TableTransactions[[#This Row],[Transaction quantity]]
)</f>
        <v>-7</v>
      </c>
      <c r="J8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877" s="7">
        <f ca="1">IF(TableTransactions[[#This Row],[Stock balance backorders]]&lt;0,
0,
TableTransactions[[#This Row],[Stock balance backorders]]
)</f>
        <v>12</v>
      </c>
      <c r="L877" s="8" t="str">
        <f>VLOOKUP(TableTransactions[[#This Row],[Material]],TableStockBalance[],
MATCH(TableStockBalance[[#Headers],[Supplier name]],TableStockBalance[#Headers],0),
0)</f>
        <v>Cabular AB</v>
      </c>
    </row>
    <row r="878" spans="1:12" x14ac:dyDescent="0.25">
      <c r="A878">
        <v>49044191</v>
      </c>
      <c r="B878">
        <v>10</v>
      </c>
      <c r="C878" t="s">
        <v>343</v>
      </c>
      <c r="D878" t="s">
        <v>58</v>
      </c>
      <c r="E878" t="s">
        <v>59</v>
      </c>
      <c r="F878" t="s">
        <v>317</v>
      </c>
      <c r="G878" s="1">
        <v>43822</v>
      </c>
      <c r="H878">
        <v>3</v>
      </c>
      <c r="I878" s="7">
        <f>IF(TableTransactions[[#This Row],[Order type]]=trackOrderType,
TableTransactions[[#This Row],[Transaction quantity]]*-1,
TableTransactions[[#This Row],[Transaction quantity]]
)</f>
        <v>-3</v>
      </c>
      <c r="J8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878" s="7">
        <f ca="1">IF(TableTransactions[[#This Row],[Stock balance backorders]]&lt;0,
0,
TableTransactions[[#This Row],[Stock balance backorders]]
)</f>
        <v>9</v>
      </c>
      <c r="L878" s="8" t="str">
        <f>VLOOKUP(TableTransactions[[#This Row],[Material]],TableStockBalance[],
MATCH(TableStockBalance[[#Headers],[Supplier name]],TableStockBalance[#Headers],0),
0)</f>
        <v>Cabular AB</v>
      </c>
    </row>
    <row r="879" spans="1:12" x14ac:dyDescent="0.25">
      <c r="A879">
        <v>49044240</v>
      </c>
      <c r="B879">
        <v>20</v>
      </c>
      <c r="C879" t="s">
        <v>343</v>
      </c>
      <c r="D879" t="s">
        <v>58</v>
      </c>
      <c r="E879" t="s">
        <v>59</v>
      </c>
      <c r="F879" t="s">
        <v>313</v>
      </c>
      <c r="G879" s="1">
        <v>43830</v>
      </c>
      <c r="H879">
        <v>17</v>
      </c>
      <c r="I879" s="7">
        <f>IF(TableTransactions[[#This Row],[Order type]]=trackOrderType,
TableTransactions[[#This Row],[Transaction quantity]]*-1,
TableTransactions[[#This Row],[Transaction quantity]]
)</f>
        <v>-17</v>
      </c>
      <c r="J8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</v>
      </c>
      <c r="K879" s="7">
        <f ca="1">IF(TableTransactions[[#This Row],[Stock balance backorders]]&lt;0,
0,
TableTransactions[[#This Row],[Stock balance backorders]]
)</f>
        <v>0</v>
      </c>
      <c r="L879" s="8" t="str">
        <f>VLOOKUP(TableTransactions[[#This Row],[Material]],TableStockBalance[],
MATCH(TableStockBalance[[#Headers],[Supplier name]],TableStockBalance[#Headers],0),
0)</f>
        <v>Cabular AB</v>
      </c>
    </row>
    <row r="880" spans="1:12" x14ac:dyDescent="0.25">
      <c r="A880">
        <v>49044248</v>
      </c>
      <c r="B880">
        <v>20</v>
      </c>
      <c r="C880" t="s">
        <v>343</v>
      </c>
      <c r="D880" t="s">
        <v>58</v>
      </c>
      <c r="E880" t="s">
        <v>59</v>
      </c>
      <c r="F880" t="s">
        <v>316</v>
      </c>
      <c r="G880" s="1">
        <v>43830</v>
      </c>
      <c r="H880">
        <v>14</v>
      </c>
      <c r="I880" s="7">
        <f>IF(TableTransactions[[#This Row],[Order type]]=trackOrderType,
TableTransactions[[#This Row],[Transaction quantity]]*-1,
TableTransactions[[#This Row],[Transaction quantity]]
)</f>
        <v>-14</v>
      </c>
      <c r="J8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-22</v>
      </c>
      <c r="K880" s="7">
        <f ca="1">IF(TableTransactions[[#This Row],[Stock balance backorders]]&lt;0,
0,
TableTransactions[[#This Row],[Stock balance backorders]]
)</f>
        <v>0</v>
      </c>
      <c r="L880" s="8" t="str">
        <f>VLOOKUP(TableTransactions[[#This Row],[Material]],TableStockBalance[],
MATCH(TableStockBalance[[#Headers],[Supplier name]],TableStockBalance[#Headers],0),
0)</f>
        <v>Cabular AB</v>
      </c>
    </row>
    <row r="881" spans="1:12" x14ac:dyDescent="0.25">
      <c r="A881">
        <v>49040390</v>
      </c>
      <c r="B881">
        <v>30</v>
      </c>
      <c r="C881" t="s">
        <v>343</v>
      </c>
      <c r="D881" t="s">
        <v>54</v>
      </c>
      <c r="E881" t="s">
        <v>55</v>
      </c>
      <c r="F881" t="s">
        <v>318</v>
      </c>
      <c r="G881" s="1">
        <v>43473</v>
      </c>
      <c r="H881">
        <v>15</v>
      </c>
      <c r="I881" s="7">
        <f>IF(TableTransactions[[#This Row],[Order type]]=trackOrderType,
TableTransactions[[#This Row],[Transaction quantity]]*-1,
TableTransactions[[#This Row],[Transaction quantity]]
)</f>
        <v>-15</v>
      </c>
      <c r="J8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177</v>
      </c>
      <c r="K881" s="7">
        <f ca="1">IF(TableTransactions[[#This Row],[Stock balance backorders]]&lt;0,
0,
TableTransactions[[#This Row],[Stock balance backorders]]
)</f>
        <v>177</v>
      </c>
      <c r="L881" s="8" t="str">
        <f>VLOOKUP(TableTransactions[[#This Row],[Material]],TableStockBalance[],
MATCH(TableStockBalance[[#Headers],[Supplier name]],TableStockBalance[#Headers],0),
0)</f>
        <v>Cabular AB</v>
      </c>
    </row>
    <row r="882" spans="1:12" x14ac:dyDescent="0.25">
      <c r="A882" s="4">
        <v>45056801</v>
      </c>
      <c r="B882" s="4">
        <v>10</v>
      </c>
      <c r="C882" s="4" t="s">
        <v>344</v>
      </c>
      <c r="D882" s="4" t="s">
        <v>54</v>
      </c>
      <c r="E882" s="4" t="s">
        <v>55</v>
      </c>
      <c r="F882" s="4" t="s">
        <v>5</v>
      </c>
      <c r="G882" s="5">
        <v>43473</v>
      </c>
      <c r="H882" s="4">
        <v>148</v>
      </c>
      <c r="I882" s="7">
        <f>IF(TableTransactions[[#This Row],[Order type]]=trackOrderType,
TableTransactions[[#This Row],[Transaction quantity]]*-1,
TableTransactions[[#This Row],[Transaction quantity]]
)</f>
        <v>148</v>
      </c>
      <c r="J8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325</v>
      </c>
      <c r="K882" s="7">
        <f ca="1">IF(TableTransactions[[#This Row],[Stock balance backorders]]&lt;0,
0,
TableTransactions[[#This Row],[Stock balance backorders]]
)</f>
        <v>325</v>
      </c>
      <c r="L882" s="8" t="str">
        <f>VLOOKUP(TableTransactions[[#This Row],[Material]],TableStockBalance[],
MATCH(TableStockBalance[[#Headers],[Supplier name]],TableStockBalance[#Headers],0),
0)</f>
        <v>Cabular AB</v>
      </c>
    </row>
    <row r="883" spans="1:12" x14ac:dyDescent="0.25">
      <c r="A883">
        <v>49040484</v>
      </c>
      <c r="B883">
        <v>10</v>
      </c>
      <c r="C883" t="s">
        <v>343</v>
      </c>
      <c r="D883" t="s">
        <v>54</v>
      </c>
      <c r="E883" t="s">
        <v>55</v>
      </c>
      <c r="F883" t="s">
        <v>330</v>
      </c>
      <c r="G883" s="1">
        <v>43481</v>
      </c>
      <c r="H883">
        <v>3</v>
      </c>
      <c r="I883" s="7">
        <f>IF(TableTransactions[[#This Row],[Order type]]=trackOrderType,
TableTransactions[[#This Row],[Transaction quantity]]*-1,
TableTransactions[[#This Row],[Transaction quantity]]
)</f>
        <v>-3</v>
      </c>
      <c r="J8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322</v>
      </c>
      <c r="K883" s="7">
        <f ca="1">IF(TableTransactions[[#This Row],[Stock balance backorders]]&lt;0,
0,
TableTransactions[[#This Row],[Stock balance backorders]]
)</f>
        <v>322</v>
      </c>
      <c r="L883" s="8" t="str">
        <f>VLOOKUP(TableTransactions[[#This Row],[Material]],TableStockBalance[],
MATCH(TableStockBalance[[#Headers],[Supplier name]],TableStockBalance[#Headers],0),
0)</f>
        <v>Cabular AB</v>
      </c>
    </row>
    <row r="884" spans="1:12" x14ac:dyDescent="0.25">
      <c r="A884">
        <v>49040536</v>
      </c>
      <c r="B884">
        <v>30</v>
      </c>
      <c r="C884" t="s">
        <v>343</v>
      </c>
      <c r="D884" t="s">
        <v>54</v>
      </c>
      <c r="E884" t="s">
        <v>55</v>
      </c>
      <c r="F884" t="s">
        <v>317</v>
      </c>
      <c r="G884" s="1">
        <v>43486</v>
      </c>
      <c r="H884">
        <v>13</v>
      </c>
      <c r="I884" s="7">
        <f>IF(TableTransactions[[#This Row],[Order type]]=trackOrderType,
TableTransactions[[#This Row],[Transaction quantity]]*-1,
TableTransactions[[#This Row],[Transaction quantity]]
)</f>
        <v>-13</v>
      </c>
      <c r="J8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309</v>
      </c>
      <c r="K884" s="7">
        <f ca="1">IF(TableTransactions[[#This Row],[Stock balance backorders]]&lt;0,
0,
TableTransactions[[#This Row],[Stock balance backorders]]
)</f>
        <v>309</v>
      </c>
      <c r="L884" s="8" t="str">
        <f>VLOOKUP(TableTransactions[[#This Row],[Material]],TableStockBalance[],
MATCH(TableStockBalance[[#Headers],[Supplier name]],TableStockBalance[#Headers],0),
0)</f>
        <v>Cabular AB</v>
      </c>
    </row>
    <row r="885" spans="1:12" x14ac:dyDescent="0.25">
      <c r="A885">
        <v>49040761</v>
      </c>
      <c r="B885">
        <v>10</v>
      </c>
      <c r="C885" t="s">
        <v>343</v>
      </c>
      <c r="D885" t="s">
        <v>54</v>
      </c>
      <c r="E885" t="s">
        <v>55</v>
      </c>
      <c r="F885" t="s">
        <v>313</v>
      </c>
      <c r="G885" s="1">
        <v>43507</v>
      </c>
      <c r="H885">
        <v>2</v>
      </c>
      <c r="I885" s="7">
        <f>IF(TableTransactions[[#This Row],[Order type]]=trackOrderType,
TableTransactions[[#This Row],[Transaction quantity]]*-1,
TableTransactions[[#This Row],[Transaction quantity]]
)</f>
        <v>-2</v>
      </c>
      <c r="J8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307</v>
      </c>
      <c r="K885" s="7">
        <f ca="1">IF(TableTransactions[[#This Row],[Stock balance backorders]]&lt;0,
0,
TableTransactions[[#This Row],[Stock balance backorders]]
)</f>
        <v>307</v>
      </c>
      <c r="L885" s="8" t="str">
        <f>VLOOKUP(TableTransactions[[#This Row],[Material]],TableStockBalance[],
MATCH(TableStockBalance[[#Headers],[Supplier name]],TableStockBalance[#Headers],0),
0)</f>
        <v>Cabular AB</v>
      </c>
    </row>
    <row r="886" spans="1:12" x14ac:dyDescent="0.25">
      <c r="A886">
        <v>49040965</v>
      </c>
      <c r="B886">
        <v>10</v>
      </c>
      <c r="C886" t="s">
        <v>343</v>
      </c>
      <c r="D886" t="s">
        <v>54</v>
      </c>
      <c r="E886" t="s">
        <v>55</v>
      </c>
      <c r="F886" t="s">
        <v>317</v>
      </c>
      <c r="G886" s="1">
        <v>43524</v>
      </c>
      <c r="H886">
        <v>17</v>
      </c>
      <c r="I886" s="7">
        <f>IF(TableTransactions[[#This Row],[Order type]]=trackOrderType,
TableTransactions[[#This Row],[Transaction quantity]]*-1,
TableTransactions[[#This Row],[Transaction quantity]]
)</f>
        <v>-17</v>
      </c>
      <c r="J8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290</v>
      </c>
      <c r="K886" s="7">
        <f ca="1">IF(TableTransactions[[#This Row],[Stock balance backorders]]&lt;0,
0,
TableTransactions[[#This Row],[Stock balance backorders]]
)</f>
        <v>290</v>
      </c>
      <c r="L886" s="8" t="str">
        <f>VLOOKUP(TableTransactions[[#This Row],[Material]],TableStockBalance[],
MATCH(TableStockBalance[[#Headers],[Supplier name]],TableStockBalance[#Headers],0),
0)</f>
        <v>Cabular AB</v>
      </c>
    </row>
    <row r="887" spans="1:12" x14ac:dyDescent="0.25">
      <c r="A887">
        <v>49041025</v>
      </c>
      <c r="B887">
        <v>10</v>
      </c>
      <c r="C887" t="s">
        <v>343</v>
      </c>
      <c r="D887" t="s">
        <v>54</v>
      </c>
      <c r="E887" t="s">
        <v>55</v>
      </c>
      <c r="F887" t="s">
        <v>314</v>
      </c>
      <c r="G887" s="1">
        <v>43530</v>
      </c>
      <c r="H887">
        <v>8</v>
      </c>
      <c r="I887" s="7">
        <f>IF(TableTransactions[[#This Row],[Order type]]=trackOrderType,
TableTransactions[[#This Row],[Transaction quantity]]*-1,
TableTransactions[[#This Row],[Transaction quantity]]
)</f>
        <v>-8</v>
      </c>
      <c r="J8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282</v>
      </c>
      <c r="K887" s="7">
        <f ca="1">IF(TableTransactions[[#This Row],[Stock balance backorders]]&lt;0,
0,
TableTransactions[[#This Row],[Stock balance backorders]]
)</f>
        <v>282</v>
      </c>
      <c r="L887" s="8" t="str">
        <f>VLOOKUP(TableTransactions[[#This Row],[Material]],TableStockBalance[],
MATCH(TableStockBalance[[#Headers],[Supplier name]],TableStockBalance[#Headers],0),
0)</f>
        <v>Cabular AB</v>
      </c>
    </row>
    <row r="888" spans="1:12" x14ac:dyDescent="0.25">
      <c r="A888">
        <v>49041313</v>
      </c>
      <c r="B888">
        <v>20</v>
      </c>
      <c r="C888" t="s">
        <v>343</v>
      </c>
      <c r="D888" t="s">
        <v>54</v>
      </c>
      <c r="E888" t="s">
        <v>55</v>
      </c>
      <c r="F888" t="s">
        <v>316</v>
      </c>
      <c r="G888" s="1">
        <v>43553</v>
      </c>
      <c r="H888">
        <v>6</v>
      </c>
      <c r="I888" s="7">
        <f>IF(TableTransactions[[#This Row],[Order type]]=trackOrderType,
TableTransactions[[#This Row],[Transaction quantity]]*-1,
TableTransactions[[#This Row],[Transaction quantity]]
)</f>
        <v>-6</v>
      </c>
      <c r="J8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276</v>
      </c>
      <c r="K888" s="7">
        <f ca="1">IF(TableTransactions[[#This Row],[Stock balance backorders]]&lt;0,
0,
TableTransactions[[#This Row],[Stock balance backorders]]
)</f>
        <v>276</v>
      </c>
      <c r="L888" s="8" t="str">
        <f>VLOOKUP(TableTransactions[[#This Row],[Material]],TableStockBalance[],
MATCH(TableStockBalance[[#Headers],[Supplier name]],TableStockBalance[#Headers],0),
0)</f>
        <v>Cabular AB</v>
      </c>
    </row>
    <row r="889" spans="1:12" x14ac:dyDescent="0.25">
      <c r="A889">
        <v>49041393</v>
      </c>
      <c r="B889">
        <v>10</v>
      </c>
      <c r="C889" t="s">
        <v>343</v>
      </c>
      <c r="D889" t="s">
        <v>54</v>
      </c>
      <c r="E889" t="s">
        <v>55</v>
      </c>
      <c r="F889" t="s">
        <v>325</v>
      </c>
      <c r="G889" s="1">
        <v>43560</v>
      </c>
      <c r="H889">
        <v>8</v>
      </c>
      <c r="I889" s="7">
        <f>IF(TableTransactions[[#This Row],[Order type]]=trackOrderType,
TableTransactions[[#This Row],[Transaction quantity]]*-1,
TableTransactions[[#This Row],[Transaction quantity]]
)</f>
        <v>-8</v>
      </c>
      <c r="J8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268</v>
      </c>
      <c r="K889" s="7">
        <f ca="1">IF(TableTransactions[[#This Row],[Stock balance backorders]]&lt;0,
0,
TableTransactions[[#This Row],[Stock balance backorders]]
)</f>
        <v>268</v>
      </c>
      <c r="L889" s="8" t="str">
        <f>VLOOKUP(TableTransactions[[#This Row],[Material]],TableStockBalance[],
MATCH(TableStockBalance[[#Headers],[Supplier name]],TableStockBalance[#Headers],0),
0)</f>
        <v>Cabular AB</v>
      </c>
    </row>
    <row r="890" spans="1:12" x14ac:dyDescent="0.25">
      <c r="A890">
        <v>49041398</v>
      </c>
      <c r="B890">
        <v>30</v>
      </c>
      <c r="C890" t="s">
        <v>343</v>
      </c>
      <c r="D890" t="s">
        <v>54</v>
      </c>
      <c r="E890" t="s">
        <v>55</v>
      </c>
      <c r="F890" t="s">
        <v>318</v>
      </c>
      <c r="G890" s="1">
        <v>43560</v>
      </c>
      <c r="H890">
        <v>12</v>
      </c>
      <c r="I890" s="7">
        <f>IF(TableTransactions[[#This Row],[Order type]]=trackOrderType,
TableTransactions[[#This Row],[Transaction quantity]]*-1,
TableTransactions[[#This Row],[Transaction quantity]]
)</f>
        <v>-12</v>
      </c>
      <c r="J8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256</v>
      </c>
      <c r="K890" s="7">
        <f ca="1">IF(TableTransactions[[#This Row],[Stock balance backorders]]&lt;0,
0,
TableTransactions[[#This Row],[Stock balance backorders]]
)</f>
        <v>256</v>
      </c>
      <c r="L890" s="8" t="str">
        <f>VLOOKUP(TableTransactions[[#This Row],[Material]],TableStockBalance[],
MATCH(TableStockBalance[[#Headers],[Supplier name]],TableStockBalance[#Headers],0),
0)</f>
        <v>Cabular AB</v>
      </c>
    </row>
    <row r="891" spans="1:12" x14ac:dyDescent="0.25">
      <c r="A891">
        <v>49041412</v>
      </c>
      <c r="B891">
        <v>10</v>
      </c>
      <c r="C891" t="s">
        <v>343</v>
      </c>
      <c r="D891" t="s">
        <v>54</v>
      </c>
      <c r="E891" t="s">
        <v>55</v>
      </c>
      <c r="F891" t="s">
        <v>330</v>
      </c>
      <c r="G891" s="1">
        <v>43563</v>
      </c>
      <c r="H891">
        <v>5</v>
      </c>
      <c r="I891" s="7">
        <f>IF(TableTransactions[[#This Row],[Order type]]=trackOrderType,
TableTransactions[[#This Row],[Transaction quantity]]*-1,
TableTransactions[[#This Row],[Transaction quantity]]
)</f>
        <v>-5</v>
      </c>
      <c r="J8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251</v>
      </c>
      <c r="K891" s="7">
        <f ca="1">IF(TableTransactions[[#This Row],[Stock balance backorders]]&lt;0,
0,
TableTransactions[[#This Row],[Stock balance backorders]]
)</f>
        <v>251</v>
      </c>
      <c r="L891" s="8" t="str">
        <f>VLOOKUP(TableTransactions[[#This Row],[Material]],TableStockBalance[],
MATCH(TableStockBalance[[#Headers],[Supplier name]],TableStockBalance[#Headers],0),
0)</f>
        <v>Cabular AB</v>
      </c>
    </row>
    <row r="892" spans="1:12" x14ac:dyDescent="0.25">
      <c r="A892">
        <v>49041504</v>
      </c>
      <c r="B892">
        <v>10</v>
      </c>
      <c r="C892" t="s">
        <v>343</v>
      </c>
      <c r="D892" t="s">
        <v>54</v>
      </c>
      <c r="E892" t="s">
        <v>55</v>
      </c>
      <c r="F892" t="s">
        <v>333</v>
      </c>
      <c r="G892" s="1">
        <v>43571</v>
      </c>
      <c r="H892">
        <v>1</v>
      </c>
      <c r="I892" s="7">
        <f>IF(TableTransactions[[#This Row],[Order type]]=trackOrderType,
TableTransactions[[#This Row],[Transaction quantity]]*-1,
TableTransactions[[#This Row],[Transaction quantity]]
)</f>
        <v>-1</v>
      </c>
      <c r="J8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250</v>
      </c>
      <c r="K892" s="7">
        <f ca="1">IF(TableTransactions[[#This Row],[Stock balance backorders]]&lt;0,
0,
TableTransactions[[#This Row],[Stock balance backorders]]
)</f>
        <v>250</v>
      </c>
      <c r="L892" s="8" t="str">
        <f>VLOOKUP(TableTransactions[[#This Row],[Material]],TableStockBalance[],
MATCH(TableStockBalance[[#Headers],[Supplier name]],TableStockBalance[#Headers],0),
0)</f>
        <v>Cabular AB</v>
      </c>
    </row>
    <row r="893" spans="1:12" x14ac:dyDescent="0.25">
      <c r="A893">
        <v>49041547</v>
      </c>
      <c r="B893">
        <v>20</v>
      </c>
      <c r="C893" t="s">
        <v>343</v>
      </c>
      <c r="D893" t="s">
        <v>54</v>
      </c>
      <c r="E893" t="s">
        <v>55</v>
      </c>
      <c r="F893" t="s">
        <v>313</v>
      </c>
      <c r="G893" s="1">
        <v>43578</v>
      </c>
      <c r="H893">
        <v>16</v>
      </c>
      <c r="I893" s="7">
        <f>IF(TableTransactions[[#This Row],[Order type]]=trackOrderType,
TableTransactions[[#This Row],[Transaction quantity]]*-1,
TableTransactions[[#This Row],[Transaction quantity]]
)</f>
        <v>-16</v>
      </c>
      <c r="J8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234</v>
      </c>
      <c r="K893" s="7">
        <f ca="1">IF(TableTransactions[[#This Row],[Stock balance backorders]]&lt;0,
0,
TableTransactions[[#This Row],[Stock balance backorders]]
)</f>
        <v>234</v>
      </c>
      <c r="L893" s="8" t="str">
        <f>VLOOKUP(TableTransactions[[#This Row],[Material]],TableStockBalance[],
MATCH(TableStockBalance[[#Headers],[Supplier name]],TableStockBalance[#Headers],0),
0)</f>
        <v>Cabular AB</v>
      </c>
    </row>
    <row r="894" spans="1:12" x14ac:dyDescent="0.25">
      <c r="A894">
        <v>49041613</v>
      </c>
      <c r="B894">
        <v>60</v>
      </c>
      <c r="C894" t="s">
        <v>343</v>
      </c>
      <c r="D894" t="s">
        <v>54</v>
      </c>
      <c r="E894" t="s">
        <v>55</v>
      </c>
      <c r="F894" t="s">
        <v>313</v>
      </c>
      <c r="G894" s="1">
        <v>43584</v>
      </c>
      <c r="H894">
        <v>4</v>
      </c>
      <c r="I894" s="7">
        <f>IF(TableTransactions[[#This Row],[Order type]]=trackOrderType,
TableTransactions[[#This Row],[Transaction quantity]]*-1,
TableTransactions[[#This Row],[Transaction quantity]]
)</f>
        <v>-4</v>
      </c>
      <c r="J8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230</v>
      </c>
      <c r="K894" s="7">
        <f ca="1">IF(TableTransactions[[#This Row],[Stock balance backorders]]&lt;0,
0,
TableTransactions[[#This Row],[Stock balance backorders]]
)</f>
        <v>230</v>
      </c>
      <c r="L894" s="8" t="str">
        <f>VLOOKUP(TableTransactions[[#This Row],[Material]],TableStockBalance[],
MATCH(TableStockBalance[[#Headers],[Supplier name]],TableStockBalance[#Headers],0),
0)</f>
        <v>Cabular AB</v>
      </c>
    </row>
    <row r="895" spans="1:12" x14ac:dyDescent="0.25">
      <c r="A895">
        <v>49041656</v>
      </c>
      <c r="B895">
        <v>20</v>
      </c>
      <c r="C895" t="s">
        <v>343</v>
      </c>
      <c r="D895" t="s">
        <v>54</v>
      </c>
      <c r="E895" t="s">
        <v>55</v>
      </c>
      <c r="F895" t="s">
        <v>317</v>
      </c>
      <c r="G895" s="1">
        <v>43587</v>
      </c>
      <c r="H895">
        <v>14</v>
      </c>
      <c r="I895" s="7">
        <f>IF(TableTransactions[[#This Row],[Order type]]=trackOrderType,
TableTransactions[[#This Row],[Transaction quantity]]*-1,
TableTransactions[[#This Row],[Transaction quantity]]
)</f>
        <v>-14</v>
      </c>
      <c r="J8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216</v>
      </c>
      <c r="K895" s="7">
        <f ca="1">IF(TableTransactions[[#This Row],[Stock balance backorders]]&lt;0,
0,
TableTransactions[[#This Row],[Stock balance backorders]]
)</f>
        <v>216</v>
      </c>
      <c r="L895" s="8" t="str">
        <f>VLOOKUP(TableTransactions[[#This Row],[Material]],TableStockBalance[],
MATCH(TableStockBalance[[#Headers],[Supplier name]],TableStockBalance[#Headers],0),
0)</f>
        <v>Cabular AB</v>
      </c>
    </row>
    <row r="896" spans="1:12" x14ac:dyDescent="0.25">
      <c r="A896">
        <v>49041759</v>
      </c>
      <c r="B896">
        <v>10</v>
      </c>
      <c r="C896" t="s">
        <v>343</v>
      </c>
      <c r="D896" t="s">
        <v>54</v>
      </c>
      <c r="E896" t="s">
        <v>55</v>
      </c>
      <c r="F896" t="s">
        <v>325</v>
      </c>
      <c r="G896" s="1">
        <v>43595</v>
      </c>
      <c r="H896">
        <v>20</v>
      </c>
      <c r="I896" s="7">
        <f>IF(TableTransactions[[#This Row],[Order type]]=trackOrderType,
TableTransactions[[#This Row],[Transaction quantity]]*-1,
TableTransactions[[#This Row],[Transaction quantity]]
)</f>
        <v>-20</v>
      </c>
      <c r="J8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196</v>
      </c>
      <c r="K896" s="7">
        <f ca="1">IF(TableTransactions[[#This Row],[Stock balance backorders]]&lt;0,
0,
TableTransactions[[#This Row],[Stock balance backorders]]
)</f>
        <v>196</v>
      </c>
      <c r="L896" s="8" t="str">
        <f>VLOOKUP(TableTransactions[[#This Row],[Material]],TableStockBalance[],
MATCH(TableStockBalance[[#Headers],[Supplier name]],TableStockBalance[#Headers],0),
0)</f>
        <v>Cabular AB</v>
      </c>
    </row>
    <row r="897" spans="1:12" x14ac:dyDescent="0.25">
      <c r="A897">
        <v>49041830</v>
      </c>
      <c r="B897">
        <v>20</v>
      </c>
      <c r="C897" t="s">
        <v>343</v>
      </c>
      <c r="D897" t="s">
        <v>54</v>
      </c>
      <c r="E897" t="s">
        <v>55</v>
      </c>
      <c r="F897" t="s">
        <v>317</v>
      </c>
      <c r="G897" s="1">
        <v>43602</v>
      </c>
      <c r="H897">
        <v>8</v>
      </c>
      <c r="I897" s="7">
        <f>IF(TableTransactions[[#This Row],[Order type]]=trackOrderType,
TableTransactions[[#This Row],[Transaction quantity]]*-1,
TableTransactions[[#This Row],[Transaction quantity]]
)</f>
        <v>-8</v>
      </c>
      <c r="J8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188</v>
      </c>
      <c r="K897" s="7">
        <f ca="1">IF(TableTransactions[[#This Row],[Stock balance backorders]]&lt;0,
0,
TableTransactions[[#This Row],[Stock balance backorders]]
)</f>
        <v>188</v>
      </c>
      <c r="L897" s="8" t="str">
        <f>VLOOKUP(TableTransactions[[#This Row],[Material]],TableStockBalance[],
MATCH(TableStockBalance[[#Headers],[Supplier name]],TableStockBalance[#Headers],0),
0)</f>
        <v>Cabular AB</v>
      </c>
    </row>
    <row r="898" spans="1:12" x14ac:dyDescent="0.25">
      <c r="A898">
        <v>49041986</v>
      </c>
      <c r="B898">
        <v>20</v>
      </c>
      <c r="C898" t="s">
        <v>343</v>
      </c>
      <c r="D898" t="s">
        <v>54</v>
      </c>
      <c r="E898" t="s">
        <v>55</v>
      </c>
      <c r="F898" t="s">
        <v>316</v>
      </c>
      <c r="G898" s="1">
        <v>43619</v>
      </c>
      <c r="H898">
        <v>19</v>
      </c>
      <c r="I898" s="7">
        <f>IF(TableTransactions[[#This Row],[Order type]]=trackOrderType,
TableTransactions[[#This Row],[Transaction quantity]]*-1,
TableTransactions[[#This Row],[Transaction quantity]]
)</f>
        <v>-19</v>
      </c>
      <c r="J8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169</v>
      </c>
      <c r="K898" s="7">
        <f ca="1">IF(TableTransactions[[#This Row],[Stock balance backorders]]&lt;0,
0,
TableTransactions[[#This Row],[Stock balance backorders]]
)</f>
        <v>169</v>
      </c>
      <c r="L898" s="8" t="str">
        <f>VLOOKUP(TableTransactions[[#This Row],[Material]],TableStockBalance[],
MATCH(TableStockBalance[[#Headers],[Supplier name]],TableStockBalance[#Headers],0),
0)</f>
        <v>Cabular AB</v>
      </c>
    </row>
    <row r="899" spans="1:12" x14ac:dyDescent="0.25">
      <c r="A899">
        <v>49042036</v>
      </c>
      <c r="B899">
        <v>50</v>
      </c>
      <c r="C899" t="s">
        <v>343</v>
      </c>
      <c r="D899" t="s">
        <v>54</v>
      </c>
      <c r="E899" t="s">
        <v>55</v>
      </c>
      <c r="F899" t="s">
        <v>313</v>
      </c>
      <c r="G899" s="1">
        <v>43623</v>
      </c>
      <c r="H899">
        <v>4</v>
      </c>
      <c r="I899" s="7">
        <f>IF(TableTransactions[[#This Row],[Order type]]=trackOrderType,
TableTransactions[[#This Row],[Transaction quantity]]*-1,
TableTransactions[[#This Row],[Transaction quantity]]
)</f>
        <v>-4</v>
      </c>
      <c r="J8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165</v>
      </c>
      <c r="K899" s="7">
        <f ca="1">IF(TableTransactions[[#This Row],[Stock balance backorders]]&lt;0,
0,
TableTransactions[[#This Row],[Stock balance backorders]]
)</f>
        <v>165</v>
      </c>
      <c r="L899" s="8" t="str">
        <f>VLOOKUP(TableTransactions[[#This Row],[Material]],TableStockBalance[],
MATCH(TableStockBalance[[#Headers],[Supplier name]],TableStockBalance[#Headers],0),
0)</f>
        <v>Cabular AB</v>
      </c>
    </row>
    <row r="900" spans="1:12" x14ac:dyDescent="0.25">
      <c r="A900" s="4">
        <v>45057156</v>
      </c>
      <c r="B900" s="4">
        <v>10</v>
      </c>
      <c r="C900" s="4" t="s">
        <v>344</v>
      </c>
      <c r="D900" s="4" t="s">
        <v>54</v>
      </c>
      <c r="E900" s="4" t="s">
        <v>55</v>
      </c>
      <c r="F900" s="4" t="s">
        <v>5</v>
      </c>
      <c r="G900" s="5">
        <v>43630</v>
      </c>
      <c r="H900" s="4">
        <v>150</v>
      </c>
      <c r="I900" s="7">
        <f>IF(TableTransactions[[#This Row],[Order type]]=trackOrderType,
TableTransactions[[#This Row],[Transaction quantity]]*-1,
TableTransactions[[#This Row],[Transaction quantity]]
)</f>
        <v>150</v>
      </c>
      <c r="J9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315</v>
      </c>
      <c r="K900" s="7">
        <f ca="1">IF(TableTransactions[[#This Row],[Stock balance backorders]]&lt;0,
0,
TableTransactions[[#This Row],[Stock balance backorders]]
)</f>
        <v>315</v>
      </c>
      <c r="L900" s="8" t="str">
        <f>VLOOKUP(TableTransactions[[#This Row],[Material]],TableStockBalance[],
MATCH(TableStockBalance[[#Headers],[Supplier name]],TableStockBalance[#Headers],0),
0)</f>
        <v>Cabular AB</v>
      </c>
    </row>
    <row r="901" spans="1:12" x14ac:dyDescent="0.25">
      <c r="A901">
        <v>49042206</v>
      </c>
      <c r="B901">
        <v>50</v>
      </c>
      <c r="C901" t="s">
        <v>343</v>
      </c>
      <c r="D901" t="s">
        <v>54</v>
      </c>
      <c r="E901" t="s">
        <v>55</v>
      </c>
      <c r="F901" t="s">
        <v>317</v>
      </c>
      <c r="G901" s="1">
        <v>43637</v>
      </c>
      <c r="H901">
        <v>11</v>
      </c>
      <c r="I901" s="7">
        <f>IF(TableTransactions[[#This Row],[Order type]]=trackOrderType,
TableTransactions[[#This Row],[Transaction quantity]]*-1,
TableTransactions[[#This Row],[Transaction quantity]]
)</f>
        <v>-11</v>
      </c>
      <c r="J9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304</v>
      </c>
      <c r="K901" s="7">
        <f ca="1">IF(TableTransactions[[#This Row],[Stock balance backorders]]&lt;0,
0,
TableTransactions[[#This Row],[Stock balance backorders]]
)</f>
        <v>304</v>
      </c>
      <c r="L901" s="8" t="str">
        <f>VLOOKUP(TableTransactions[[#This Row],[Material]],TableStockBalance[],
MATCH(TableStockBalance[[#Headers],[Supplier name]],TableStockBalance[#Headers],0),
0)</f>
        <v>Cabular AB</v>
      </c>
    </row>
    <row r="902" spans="1:12" x14ac:dyDescent="0.25">
      <c r="A902">
        <v>49042206</v>
      </c>
      <c r="B902">
        <v>60</v>
      </c>
      <c r="C902" t="s">
        <v>343</v>
      </c>
      <c r="D902" t="s">
        <v>54</v>
      </c>
      <c r="E902" t="s">
        <v>55</v>
      </c>
      <c r="F902" t="s">
        <v>317</v>
      </c>
      <c r="G902" s="1">
        <v>43637</v>
      </c>
      <c r="H902">
        <v>19</v>
      </c>
      <c r="I902" s="7">
        <f>IF(TableTransactions[[#This Row],[Order type]]=trackOrderType,
TableTransactions[[#This Row],[Transaction quantity]]*-1,
TableTransactions[[#This Row],[Transaction quantity]]
)</f>
        <v>-19</v>
      </c>
      <c r="J9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285</v>
      </c>
      <c r="K902" s="7">
        <f ca="1">IF(TableTransactions[[#This Row],[Stock balance backorders]]&lt;0,
0,
TableTransactions[[#This Row],[Stock balance backorders]]
)</f>
        <v>285</v>
      </c>
      <c r="L902" s="8" t="str">
        <f>VLOOKUP(TableTransactions[[#This Row],[Material]],TableStockBalance[],
MATCH(TableStockBalance[[#Headers],[Supplier name]],TableStockBalance[#Headers],0),
0)</f>
        <v>Cabular AB</v>
      </c>
    </row>
    <row r="903" spans="1:12" x14ac:dyDescent="0.25">
      <c r="A903">
        <v>49042222</v>
      </c>
      <c r="B903">
        <v>20</v>
      </c>
      <c r="C903" t="s">
        <v>343</v>
      </c>
      <c r="D903" t="s">
        <v>54</v>
      </c>
      <c r="E903" t="s">
        <v>55</v>
      </c>
      <c r="F903" t="s">
        <v>316</v>
      </c>
      <c r="G903" s="1">
        <v>43640</v>
      </c>
      <c r="H903">
        <v>19</v>
      </c>
      <c r="I903" s="7">
        <f>IF(TableTransactions[[#This Row],[Order type]]=trackOrderType,
TableTransactions[[#This Row],[Transaction quantity]]*-1,
TableTransactions[[#This Row],[Transaction quantity]]
)</f>
        <v>-19</v>
      </c>
      <c r="J9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266</v>
      </c>
      <c r="K903" s="7">
        <f ca="1">IF(TableTransactions[[#This Row],[Stock balance backorders]]&lt;0,
0,
TableTransactions[[#This Row],[Stock balance backorders]]
)</f>
        <v>266</v>
      </c>
      <c r="L903" s="8" t="str">
        <f>VLOOKUP(TableTransactions[[#This Row],[Material]],TableStockBalance[],
MATCH(TableStockBalance[[#Headers],[Supplier name]],TableStockBalance[#Headers],0),
0)</f>
        <v>Cabular AB</v>
      </c>
    </row>
    <row r="904" spans="1:12" x14ac:dyDescent="0.25">
      <c r="A904">
        <v>49042253</v>
      </c>
      <c r="B904">
        <v>10</v>
      </c>
      <c r="C904" t="s">
        <v>343</v>
      </c>
      <c r="D904" t="s">
        <v>54</v>
      </c>
      <c r="E904" t="s">
        <v>55</v>
      </c>
      <c r="F904" t="s">
        <v>318</v>
      </c>
      <c r="G904" s="1">
        <v>43642</v>
      </c>
      <c r="H904">
        <v>3</v>
      </c>
      <c r="I904" s="7">
        <f>IF(TableTransactions[[#This Row],[Order type]]=trackOrderType,
TableTransactions[[#This Row],[Transaction quantity]]*-1,
TableTransactions[[#This Row],[Transaction quantity]]
)</f>
        <v>-3</v>
      </c>
      <c r="J9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263</v>
      </c>
      <c r="K904" s="7">
        <f ca="1">IF(TableTransactions[[#This Row],[Stock balance backorders]]&lt;0,
0,
TableTransactions[[#This Row],[Stock balance backorders]]
)</f>
        <v>263</v>
      </c>
      <c r="L904" s="8" t="str">
        <f>VLOOKUP(TableTransactions[[#This Row],[Material]],TableStockBalance[],
MATCH(TableStockBalance[[#Headers],[Supplier name]],TableStockBalance[#Headers],0),
0)</f>
        <v>Cabular AB</v>
      </c>
    </row>
    <row r="905" spans="1:12" x14ac:dyDescent="0.25">
      <c r="A905">
        <v>49042280</v>
      </c>
      <c r="B905">
        <v>60</v>
      </c>
      <c r="C905" t="s">
        <v>343</v>
      </c>
      <c r="D905" t="s">
        <v>54</v>
      </c>
      <c r="E905" t="s">
        <v>55</v>
      </c>
      <c r="F905" t="s">
        <v>316</v>
      </c>
      <c r="G905" s="1">
        <v>43644</v>
      </c>
      <c r="H905">
        <v>12</v>
      </c>
      <c r="I905" s="7">
        <f>IF(TableTransactions[[#This Row],[Order type]]=trackOrderType,
TableTransactions[[#This Row],[Transaction quantity]]*-1,
TableTransactions[[#This Row],[Transaction quantity]]
)</f>
        <v>-12</v>
      </c>
      <c r="J9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251</v>
      </c>
      <c r="K905" s="7">
        <f ca="1">IF(TableTransactions[[#This Row],[Stock balance backorders]]&lt;0,
0,
TableTransactions[[#This Row],[Stock balance backorders]]
)</f>
        <v>251</v>
      </c>
      <c r="L905" s="8" t="str">
        <f>VLOOKUP(TableTransactions[[#This Row],[Material]],TableStockBalance[],
MATCH(TableStockBalance[[#Headers],[Supplier name]],TableStockBalance[#Headers],0),
0)</f>
        <v>Cabular AB</v>
      </c>
    </row>
    <row r="906" spans="1:12" x14ac:dyDescent="0.25">
      <c r="A906">
        <v>49042375</v>
      </c>
      <c r="B906">
        <v>10</v>
      </c>
      <c r="C906" t="s">
        <v>343</v>
      </c>
      <c r="D906" t="s">
        <v>54</v>
      </c>
      <c r="E906" t="s">
        <v>55</v>
      </c>
      <c r="F906" t="s">
        <v>316</v>
      </c>
      <c r="G906" s="1">
        <v>43654</v>
      </c>
      <c r="H906">
        <v>13</v>
      </c>
      <c r="I906" s="7">
        <f>IF(TableTransactions[[#This Row],[Order type]]=trackOrderType,
TableTransactions[[#This Row],[Transaction quantity]]*-1,
TableTransactions[[#This Row],[Transaction quantity]]
)</f>
        <v>-13</v>
      </c>
      <c r="J9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238</v>
      </c>
      <c r="K906" s="7">
        <f ca="1">IF(TableTransactions[[#This Row],[Stock balance backorders]]&lt;0,
0,
TableTransactions[[#This Row],[Stock balance backorders]]
)</f>
        <v>238</v>
      </c>
      <c r="L906" s="8" t="str">
        <f>VLOOKUP(TableTransactions[[#This Row],[Material]],TableStockBalance[],
MATCH(TableStockBalance[[#Headers],[Supplier name]],TableStockBalance[#Headers],0),
0)</f>
        <v>Cabular AB</v>
      </c>
    </row>
    <row r="907" spans="1:12" x14ac:dyDescent="0.25">
      <c r="A907">
        <v>49042434</v>
      </c>
      <c r="B907">
        <v>10</v>
      </c>
      <c r="C907" t="s">
        <v>343</v>
      </c>
      <c r="D907" t="s">
        <v>54</v>
      </c>
      <c r="E907" t="s">
        <v>55</v>
      </c>
      <c r="F907" t="s">
        <v>336</v>
      </c>
      <c r="G907" s="1">
        <v>43658</v>
      </c>
      <c r="H907">
        <v>4</v>
      </c>
      <c r="I907" s="7">
        <f>IF(TableTransactions[[#This Row],[Order type]]=trackOrderType,
TableTransactions[[#This Row],[Transaction quantity]]*-1,
TableTransactions[[#This Row],[Transaction quantity]]
)</f>
        <v>-4</v>
      </c>
      <c r="J9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234</v>
      </c>
      <c r="K907" s="7">
        <f ca="1">IF(TableTransactions[[#This Row],[Stock balance backorders]]&lt;0,
0,
TableTransactions[[#This Row],[Stock balance backorders]]
)</f>
        <v>234</v>
      </c>
      <c r="L907" s="8" t="str">
        <f>VLOOKUP(TableTransactions[[#This Row],[Material]],TableStockBalance[],
MATCH(TableStockBalance[[#Headers],[Supplier name]],TableStockBalance[#Headers],0),
0)</f>
        <v>Cabular AB</v>
      </c>
    </row>
    <row r="908" spans="1:12" x14ac:dyDescent="0.25">
      <c r="A908">
        <v>49042793</v>
      </c>
      <c r="B908">
        <v>20</v>
      </c>
      <c r="C908" t="s">
        <v>343</v>
      </c>
      <c r="D908" t="s">
        <v>54</v>
      </c>
      <c r="E908" t="s">
        <v>55</v>
      </c>
      <c r="F908" t="s">
        <v>316</v>
      </c>
      <c r="G908" s="1">
        <v>43693</v>
      </c>
      <c r="H908">
        <v>6</v>
      </c>
      <c r="I908" s="7">
        <f>IF(TableTransactions[[#This Row],[Order type]]=trackOrderType,
TableTransactions[[#This Row],[Transaction quantity]]*-1,
TableTransactions[[#This Row],[Transaction quantity]]
)</f>
        <v>-6</v>
      </c>
      <c r="J9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228</v>
      </c>
      <c r="K908" s="7">
        <f ca="1">IF(TableTransactions[[#This Row],[Stock balance backorders]]&lt;0,
0,
TableTransactions[[#This Row],[Stock balance backorders]]
)</f>
        <v>228</v>
      </c>
      <c r="L908" s="8" t="str">
        <f>VLOOKUP(TableTransactions[[#This Row],[Material]],TableStockBalance[],
MATCH(TableStockBalance[[#Headers],[Supplier name]],TableStockBalance[#Headers],0),
0)</f>
        <v>Cabular AB</v>
      </c>
    </row>
    <row r="909" spans="1:12" x14ac:dyDescent="0.25">
      <c r="A909">
        <v>49042798</v>
      </c>
      <c r="B909">
        <v>20</v>
      </c>
      <c r="C909" t="s">
        <v>343</v>
      </c>
      <c r="D909" t="s">
        <v>54</v>
      </c>
      <c r="E909" t="s">
        <v>55</v>
      </c>
      <c r="F909" t="s">
        <v>318</v>
      </c>
      <c r="G909" s="1">
        <v>43693</v>
      </c>
      <c r="H909">
        <v>12</v>
      </c>
      <c r="I909" s="7">
        <f>IF(TableTransactions[[#This Row],[Order type]]=trackOrderType,
TableTransactions[[#This Row],[Transaction quantity]]*-1,
TableTransactions[[#This Row],[Transaction quantity]]
)</f>
        <v>-12</v>
      </c>
      <c r="J9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216</v>
      </c>
      <c r="K909" s="7">
        <f ca="1">IF(TableTransactions[[#This Row],[Stock balance backorders]]&lt;0,
0,
TableTransactions[[#This Row],[Stock balance backorders]]
)</f>
        <v>216</v>
      </c>
      <c r="L909" s="8" t="str">
        <f>VLOOKUP(TableTransactions[[#This Row],[Material]],TableStockBalance[],
MATCH(TableStockBalance[[#Headers],[Supplier name]],TableStockBalance[#Headers],0),
0)</f>
        <v>Cabular AB</v>
      </c>
    </row>
    <row r="910" spans="1:12" x14ac:dyDescent="0.25">
      <c r="A910">
        <v>49042812</v>
      </c>
      <c r="B910">
        <v>30</v>
      </c>
      <c r="C910" t="s">
        <v>343</v>
      </c>
      <c r="D910" t="s">
        <v>54</v>
      </c>
      <c r="E910" t="s">
        <v>55</v>
      </c>
      <c r="F910" t="s">
        <v>318</v>
      </c>
      <c r="G910" s="1">
        <v>43696</v>
      </c>
      <c r="H910">
        <v>9</v>
      </c>
      <c r="I910" s="7">
        <f>IF(TableTransactions[[#This Row],[Order type]]=trackOrderType,
TableTransactions[[#This Row],[Transaction quantity]]*-1,
TableTransactions[[#This Row],[Transaction quantity]]
)</f>
        <v>-9</v>
      </c>
      <c r="J9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207</v>
      </c>
      <c r="K910" s="7">
        <f ca="1">IF(TableTransactions[[#This Row],[Stock balance backorders]]&lt;0,
0,
TableTransactions[[#This Row],[Stock balance backorders]]
)</f>
        <v>207</v>
      </c>
      <c r="L910" s="8" t="str">
        <f>VLOOKUP(TableTransactions[[#This Row],[Material]],TableStockBalance[],
MATCH(TableStockBalance[[#Headers],[Supplier name]],TableStockBalance[#Headers],0),
0)</f>
        <v>Cabular AB</v>
      </c>
    </row>
    <row r="911" spans="1:12" x14ac:dyDescent="0.25">
      <c r="A911">
        <v>49042887</v>
      </c>
      <c r="B911">
        <v>10</v>
      </c>
      <c r="C911" t="s">
        <v>343</v>
      </c>
      <c r="D911" t="s">
        <v>54</v>
      </c>
      <c r="E911" t="s">
        <v>55</v>
      </c>
      <c r="F911" t="s">
        <v>317</v>
      </c>
      <c r="G911" s="1">
        <v>43703</v>
      </c>
      <c r="H911">
        <v>9</v>
      </c>
      <c r="I911" s="7">
        <f>IF(TableTransactions[[#This Row],[Order type]]=trackOrderType,
TableTransactions[[#This Row],[Transaction quantity]]*-1,
TableTransactions[[#This Row],[Transaction quantity]]
)</f>
        <v>-9</v>
      </c>
      <c r="J9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198</v>
      </c>
      <c r="K911" s="7">
        <f ca="1">IF(TableTransactions[[#This Row],[Stock balance backorders]]&lt;0,
0,
TableTransactions[[#This Row],[Stock balance backorders]]
)</f>
        <v>198</v>
      </c>
      <c r="L911" s="8" t="str">
        <f>VLOOKUP(TableTransactions[[#This Row],[Material]],TableStockBalance[],
MATCH(TableStockBalance[[#Headers],[Supplier name]],TableStockBalance[#Headers],0),
0)</f>
        <v>Cabular AB</v>
      </c>
    </row>
    <row r="912" spans="1:12" x14ac:dyDescent="0.25">
      <c r="A912">
        <v>49042893</v>
      </c>
      <c r="B912">
        <v>10</v>
      </c>
      <c r="C912" t="s">
        <v>343</v>
      </c>
      <c r="D912" t="s">
        <v>54</v>
      </c>
      <c r="E912" t="s">
        <v>55</v>
      </c>
      <c r="F912" t="s">
        <v>323</v>
      </c>
      <c r="G912" s="1">
        <v>43703</v>
      </c>
      <c r="H912">
        <v>7</v>
      </c>
      <c r="I912" s="7">
        <f>IF(TableTransactions[[#This Row],[Order type]]=trackOrderType,
TableTransactions[[#This Row],[Transaction quantity]]*-1,
TableTransactions[[#This Row],[Transaction quantity]]
)</f>
        <v>-7</v>
      </c>
      <c r="J9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191</v>
      </c>
      <c r="K912" s="7">
        <f ca="1">IF(TableTransactions[[#This Row],[Stock balance backorders]]&lt;0,
0,
TableTransactions[[#This Row],[Stock balance backorders]]
)</f>
        <v>191</v>
      </c>
      <c r="L912" s="8" t="str">
        <f>VLOOKUP(TableTransactions[[#This Row],[Material]],TableStockBalance[],
MATCH(TableStockBalance[[#Headers],[Supplier name]],TableStockBalance[#Headers],0),
0)</f>
        <v>Cabular AB</v>
      </c>
    </row>
    <row r="913" spans="1:12" x14ac:dyDescent="0.25">
      <c r="A913">
        <v>49042933</v>
      </c>
      <c r="B913">
        <v>20</v>
      </c>
      <c r="C913" t="s">
        <v>343</v>
      </c>
      <c r="D913" t="s">
        <v>54</v>
      </c>
      <c r="E913" t="s">
        <v>55</v>
      </c>
      <c r="F913" t="s">
        <v>316</v>
      </c>
      <c r="G913" s="1">
        <v>43706</v>
      </c>
      <c r="H913">
        <v>18</v>
      </c>
      <c r="I913" s="7">
        <f>IF(TableTransactions[[#This Row],[Order type]]=trackOrderType,
TableTransactions[[#This Row],[Transaction quantity]]*-1,
TableTransactions[[#This Row],[Transaction quantity]]
)</f>
        <v>-18</v>
      </c>
      <c r="J9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173</v>
      </c>
      <c r="K913" s="7">
        <f ca="1">IF(TableTransactions[[#This Row],[Stock balance backorders]]&lt;0,
0,
TableTransactions[[#This Row],[Stock balance backorders]]
)</f>
        <v>173</v>
      </c>
      <c r="L913" s="8" t="str">
        <f>VLOOKUP(TableTransactions[[#This Row],[Material]],TableStockBalance[],
MATCH(TableStockBalance[[#Headers],[Supplier name]],TableStockBalance[#Headers],0),
0)</f>
        <v>Cabular AB</v>
      </c>
    </row>
    <row r="914" spans="1:12" x14ac:dyDescent="0.25">
      <c r="A914">
        <v>49043026</v>
      </c>
      <c r="B914">
        <v>40</v>
      </c>
      <c r="C914" t="s">
        <v>343</v>
      </c>
      <c r="D914" t="s">
        <v>54</v>
      </c>
      <c r="E914" t="s">
        <v>55</v>
      </c>
      <c r="F914" t="s">
        <v>318</v>
      </c>
      <c r="G914" s="1">
        <v>43714</v>
      </c>
      <c r="H914">
        <v>16</v>
      </c>
      <c r="I914" s="7">
        <f>IF(TableTransactions[[#This Row],[Order type]]=trackOrderType,
TableTransactions[[#This Row],[Transaction quantity]]*-1,
TableTransactions[[#This Row],[Transaction quantity]]
)</f>
        <v>-16</v>
      </c>
      <c r="J9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157</v>
      </c>
      <c r="K914" s="7">
        <f ca="1">IF(TableTransactions[[#This Row],[Stock balance backorders]]&lt;0,
0,
TableTransactions[[#This Row],[Stock balance backorders]]
)</f>
        <v>157</v>
      </c>
      <c r="L914" s="8" t="str">
        <f>VLOOKUP(TableTransactions[[#This Row],[Material]],TableStockBalance[],
MATCH(TableStockBalance[[#Headers],[Supplier name]],TableStockBalance[#Headers],0),
0)</f>
        <v>Cabular AB</v>
      </c>
    </row>
    <row r="915" spans="1:12" x14ac:dyDescent="0.25">
      <c r="A915" s="4">
        <v>45057383</v>
      </c>
      <c r="B915" s="4">
        <v>10</v>
      </c>
      <c r="C915" s="4" t="s">
        <v>344</v>
      </c>
      <c r="D915" s="4" t="s">
        <v>54</v>
      </c>
      <c r="E915" s="4" t="s">
        <v>55</v>
      </c>
      <c r="F915" s="4" t="s">
        <v>5</v>
      </c>
      <c r="G915" s="5">
        <v>43718</v>
      </c>
      <c r="H915" s="4">
        <v>150</v>
      </c>
      <c r="I915" s="7">
        <f>IF(TableTransactions[[#This Row],[Order type]]=trackOrderType,
TableTransactions[[#This Row],[Transaction quantity]]*-1,
TableTransactions[[#This Row],[Transaction quantity]]
)</f>
        <v>150</v>
      </c>
      <c r="J9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307</v>
      </c>
      <c r="K915" s="7">
        <f ca="1">IF(TableTransactions[[#This Row],[Stock balance backorders]]&lt;0,
0,
TableTransactions[[#This Row],[Stock balance backorders]]
)</f>
        <v>307</v>
      </c>
      <c r="L915" s="8" t="str">
        <f>VLOOKUP(TableTransactions[[#This Row],[Material]],TableStockBalance[],
MATCH(TableStockBalance[[#Headers],[Supplier name]],TableStockBalance[#Headers],0),
0)</f>
        <v>Cabular AB</v>
      </c>
    </row>
    <row r="916" spans="1:12" x14ac:dyDescent="0.25">
      <c r="A916">
        <v>49043077</v>
      </c>
      <c r="B916">
        <v>20</v>
      </c>
      <c r="C916" t="s">
        <v>343</v>
      </c>
      <c r="D916" t="s">
        <v>54</v>
      </c>
      <c r="E916" t="s">
        <v>55</v>
      </c>
      <c r="F916" t="s">
        <v>313</v>
      </c>
      <c r="G916" s="1">
        <v>43720</v>
      </c>
      <c r="H916">
        <v>7</v>
      </c>
      <c r="I916" s="7">
        <f>IF(TableTransactions[[#This Row],[Order type]]=trackOrderType,
TableTransactions[[#This Row],[Transaction quantity]]*-1,
TableTransactions[[#This Row],[Transaction quantity]]
)</f>
        <v>-7</v>
      </c>
      <c r="J9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300</v>
      </c>
      <c r="K916" s="7">
        <f ca="1">IF(TableTransactions[[#This Row],[Stock balance backorders]]&lt;0,
0,
TableTransactions[[#This Row],[Stock balance backorders]]
)</f>
        <v>300</v>
      </c>
      <c r="L916" s="8" t="str">
        <f>VLOOKUP(TableTransactions[[#This Row],[Material]],TableStockBalance[],
MATCH(TableStockBalance[[#Headers],[Supplier name]],TableStockBalance[#Headers],0),
0)</f>
        <v>Cabular AB</v>
      </c>
    </row>
    <row r="917" spans="1:12" x14ac:dyDescent="0.25">
      <c r="A917">
        <v>49043082</v>
      </c>
      <c r="B917">
        <v>20</v>
      </c>
      <c r="C917" t="s">
        <v>343</v>
      </c>
      <c r="D917" t="s">
        <v>54</v>
      </c>
      <c r="E917" t="s">
        <v>55</v>
      </c>
      <c r="F917" t="s">
        <v>317</v>
      </c>
      <c r="G917" s="1">
        <v>43720</v>
      </c>
      <c r="H917">
        <v>17</v>
      </c>
      <c r="I917" s="7">
        <f>IF(TableTransactions[[#This Row],[Order type]]=trackOrderType,
TableTransactions[[#This Row],[Transaction quantity]]*-1,
TableTransactions[[#This Row],[Transaction quantity]]
)</f>
        <v>-17</v>
      </c>
      <c r="J9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283</v>
      </c>
      <c r="K917" s="7">
        <f ca="1">IF(TableTransactions[[#This Row],[Stock balance backorders]]&lt;0,
0,
TableTransactions[[#This Row],[Stock balance backorders]]
)</f>
        <v>283</v>
      </c>
      <c r="L917" s="8" t="str">
        <f>VLOOKUP(TableTransactions[[#This Row],[Material]],TableStockBalance[],
MATCH(TableStockBalance[[#Headers],[Supplier name]],TableStockBalance[#Headers],0),
0)</f>
        <v>Cabular AB</v>
      </c>
    </row>
    <row r="918" spans="1:12" x14ac:dyDescent="0.25">
      <c r="A918">
        <v>49043084</v>
      </c>
      <c r="B918">
        <v>10</v>
      </c>
      <c r="C918" t="s">
        <v>343</v>
      </c>
      <c r="D918" t="s">
        <v>54</v>
      </c>
      <c r="E918" t="s">
        <v>55</v>
      </c>
      <c r="F918" t="s">
        <v>318</v>
      </c>
      <c r="G918" s="1">
        <v>43720</v>
      </c>
      <c r="H918">
        <v>7</v>
      </c>
      <c r="I918" s="7">
        <f>IF(TableTransactions[[#This Row],[Order type]]=trackOrderType,
TableTransactions[[#This Row],[Transaction quantity]]*-1,
TableTransactions[[#This Row],[Transaction quantity]]
)</f>
        <v>-7</v>
      </c>
      <c r="J9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276</v>
      </c>
      <c r="K918" s="7">
        <f ca="1">IF(TableTransactions[[#This Row],[Stock balance backorders]]&lt;0,
0,
TableTransactions[[#This Row],[Stock balance backorders]]
)</f>
        <v>276</v>
      </c>
      <c r="L918" s="8" t="str">
        <f>VLOOKUP(TableTransactions[[#This Row],[Material]],TableStockBalance[],
MATCH(TableStockBalance[[#Headers],[Supplier name]],TableStockBalance[#Headers],0),
0)</f>
        <v>Cabular AB</v>
      </c>
    </row>
    <row r="919" spans="1:12" x14ac:dyDescent="0.25">
      <c r="A919">
        <v>49043084</v>
      </c>
      <c r="B919">
        <v>20</v>
      </c>
      <c r="C919" t="s">
        <v>343</v>
      </c>
      <c r="D919" t="s">
        <v>54</v>
      </c>
      <c r="E919" t="s">
        <v>55</v>
      </c>
      <c r="F919" t="s">
        <v>318</v>
      </c>
      <c r="G919" s="1">
        <v>43720</v>
      </c>
      <c r="H919">
        <v>18</v>
      </c>
      <c r="I919" s="7">
        <f>IF(TableTransactions[[#This Row],[Order type]]=trackOrderType,
TableTransactions[[#This Row],[Transaction quantity]]*-1,
TableTransactions[[#This Row],[Transaction quantity]]
)</f>
        <v>-18</v>
      </c>
      <c r="J9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258</v>
      </c>
      <c r="K919" s="7">
        <f ca="1">IF(TableTransactions[[#This Row],[Stock balance backorders]]&lt;0,
0,
TableTransactions[[#This Row],[Stock balance backorders]]
)</f>
        <v>258</v>
      </c>
      <c r="L919" s="8" t="str">
        <f>VLOOKUP(TableTransactions[[#This Row],[Material]],TableStockBalance[],
MATCH(TableStockBalance[[#Headers],[Supplier name]],TableStockBalance[#Headers],0),
0)</f>
        <v>Cabular AB</v>
      </c>
    </row>
    <row r="920" spans="1:12" x14ac:dyDescent="0.25">
      <c r="A920">
        <v>49043096</v>
      </c>
      <c r="B920">
        <v>30</v>
      </c>
      <c r="C920" t="s">
        <v>343</v>
      </c>
      <c r="D920" t="s">
        <v>54</v>
      </c>
      <c r="E920" t="s">
        <v>55</v>
      </c>
      <c r="F920" t="s">
        <v>316</v>
      </c>
      <c r="G920" s="1">
        <v>43721</v>
      </c>
      <c r="H920">
        <v>12</v>
      </c>
      <c r="I920" s="7">
        <f>IF(TableTransactions[[#This Row],[Order type]]=trackOrderType,
TableTransactions[[#This Row],[Transaction quantity]]*-1,
TableTransactions[[#This Row],[Transaction quantity]]
)</f>
        <v>-12</v>
      </c>
      <c r="J9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246</v>
      </c>
      <c r="K920" s="7">
        <f ca="1">IF(TableTransactions[[#This Row],[Stock balance backorders]]&lt;0,
0,
TableTransactions[[#This Row],[Stock balance backorders]]
)</f>
        <v>246</v>
      </c>
      <c r="L920" s="8" t="str">
        <f>VLOOKUP(TableTransactions[[#This Row],[Material]],TableStockBalance[],
MATCH(TableStockBalance[[#Headers],[Supplier name]],TableStockBalance[#Headers],0),
0)</f>
        <v>Cabular AB</v>
      </c>
    </row>
    <row r="921" spans="1:12" x14ac:dyDescent="0.25">
      <c r="A921">
        <v>49043121</v>
      </c>
      <c r="B921">
        <v>20</v>
      </c>
      <c r="C921" t="s">
        <v>343</v>
      </c>
      <c r="D921" t="s">
        <v>54</v>
      </c>
      <c r="E921" t="s">
        <v>55</v>
      </c>
      <c r="F921" t="s">
        <v>313</v>
      </c>
      <c r="G921" s="1">
        <v>43725</v>
      </c>
      <c r="H921">
        <v>12</v>
      </c>
      <c r="I921" s="7">
        <f>IF(TableTransactions[[#This Row],[Order type]]=trackOrderType,
TableTransactions[[#This Row],[Transaction quantity]]*-1,
TableTransactions[[#This Row],[Transaction quantity]]
)</f>
        <v>-12</v>
      </c>
      <c r="J9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234</v>
      </c>
      <c r="K921" s="7">
        <f ca="1">IF(TableTransactions[[#This Row],[Stock balance backorders]]&lt;0,
0,
TableTransactions[[#This Row],[Stock balance backorders]]
)</f>
        <v>234</v>
      </c>
      <c r="L921" s="8" t="str">
        <f>VLOOKUP(TableTransactions[[#This Row],[Material]],TableStockBalance[],
MATCH(TableStockBalance[[#Headers],[Supplier name]],TableStockBalance[#Headers],0),
0)</f>
        <v>Cabular AB</v>
      </c>
    </row>
    <row r="922" spans="1:12" x14ac:dyDescent="0.25">
      <c r="A922">
        <v>49043146</v>
      </c>
      <c r="B922">
        <v>20</v>
      </c>
      <c r="C922" t="s">
        <v>343</v>
      </c>
      <c r="D922" t="s">
        <v>54</v>
      </c>
      <c r="E922" t="s">
        <v>55</v>
      </c>
      <c r="F922" t="s">
        <v>318</v>
      </c>
      <c r="G922" s="1">
        <v>43726</v>
      </c>
      <c r="H922">
        <v>4</v>
      </c>
      <c r="I922" s="7">
        <f>IF(TableTransactions[[#This Row],[Order type]]=trackOrderType,
TableTransactions[[#This Row],[Transaction quantity]]*-1,
TableTransactions[[#This Row],[Transaction quantity]]
)</f>
        <v>-4</v>
      </c>
      <c r="J9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230</v>
      </c>
      <c r="K922" s="7">
        <f ca="1">IF(TableTransactions[[#This Row],[Stock balance backorders]]&lt;0,
0,
TableTransactions[[#This Row],[Stock balance backorders]]
)</f>
        <v>230</v>
      </c>
      <c r="L922" s="8" t="str">
        <f>VLOOKUP(TableTransactions[[#This Row],[Material]],TableStockBalance[],
MATCH(TableStockBalance[[#Headers],[Supplier name]],TableStockBalance[#Headers],0),
0)</f>
        <v>Cabular AB</v>
      </c>
    </row>
    <row r="923" spans="1:12" x14ac:dyDescent="0.25">
      <c r="A923">
        <v>49043204</v>
      </c>
      <c r="B923">
        <v>10</v>
      </c>
      <c r="C923" t="s">
        <v>343</v>
      </c>
      <c r="D923" t="s">
        <v>54</v>
      </c>
      <c r="E923" t="s">
        <v>55</v>
      </c>
      <c r="F923" t="s">
        <v>317</v>
      </c>
      <c r="G923" s="1">
        <v>43732</v>
      </c>
      <c r="H923">
        <v>20</v>
      </c>
      <c r="I923" s="7">
        <f>IF(TableTransactions[[#This Row],[Order type]]=trackOrderType,
TableTransactions[[#This Row],[Transaction quantity]]*-1,
TableTransactions[[#This Row],[Transaction quantity]]
)</f>
        <v>-20</v>
      </c>
      <c r="J9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210</v>
      </c>
      <c r="K923" s="7">
        <f ca="1">IF(TableTransactions[[#This Row],[Stock balance backorders]]&lt;0,
0,
TableTransactions[[#This Row],[Stock balance backorders]]
)</f>
        <v>210</v>
      </c>
      <c r="L923" s="8" t="str">
        <f>VLOOKUP(TableTransactions[[#This Row],[Material]],TableStockBalance[],
MATCH(TableStockBalance[[#Headers],[Supplier name]],TableStockBalance[#Headers],0),
0)</f>
        <v>Cabular AB</v>
      </c>
    </row>
    <row r="924" spans="1:12" x14ac:dyDescent="0.25">
      <c r="A924">
        <v>49043246</v>
      </c>
      <c r="B924">
        <v>10</v>
      </c>
      <c r="C924" t="s">
        <v>343</v>
      </c>
      <c r="D924" t="s">
        <v>54</v>
      </c>
      <c r="E924" t="s">
        <v>55</v>
      </c>
      <c r="F924" t="s">
        <v>321</v>
      </c>
      <c r="G924" s="1">
        <v>43735</v>
      </c>
      <c r="H924">
        <v>13</v>
      </c>
      <c r="I924" s="7">
        <f>IF(TableTransactions[[#This Row],[Order type]]=trackOrderType,
TableTransactions[[#This Row],[Transaction quantity]]*-1,
TableTransactions[[#This Row],[Transaction quantity]]
)</f>
        <v>-13</v>
      </c>
      <c r="J9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197</v>
      </c>
      <c r="K924" s="7">
        <f ca="1">IF(TableTransactions[[#This Row],[Stock balance backorders]]&lt;0,
0,
TableTransactions[[#This Row],[Stock balance backorders]]
)</f>
        <v>197</v>
      </c>
      <c r="L924" s="8" t="str">
        <f>VLOOKUP(TableTransactions[[#This Row],[Material]],TableStockBalance[],
MATCH(TableStockBalance[[#Headers],[Supplier name]],TableStockBalance[#Headers],0),
0)</f>
        <v>Cabular AB</v>
      </c>
    </row>
    <row r="925" spans="1:12" x14ac:dyDescent="0.25">
      <c r="A925">
        <v>49043318</v>
      </c>
      <c r="B925">
        <v>40</v>
      </c>
      <c r="C925" t="s">
        <v>343</v>
      </c>
      <c r="D925" t="s">
        <v>54</v>
      </c>
      <c r="E925" t="s">
        <v>55</v>
      </c>
      <c r="F925" t="s">
        <v>316</v>
      </c>
      <c r="G925" s="1">
        <v>43742</v>
      </c>
      <c r="H925">
        <v>15</v>
      </c>
      <c r="I925" s="7">
        <f>IF(TableTransactions[[#This Row],[Order type]]=trackOrderType,
TableTransactions[[#This Row],[Transaction quantity]]*-1,
TableTransactions[[#This Row],[Transaction quantity]]
)</f>
        <v>-15</v>
      </c>
      <c r="J9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182</v>
      </c>
      <c r="K925" s="7">
        <f ca="1">IF(TableTransactions[[#This Row],[Stock balance backorders]]&lt;0,
0,
TableTransactions[[#This Row],[Stock balance backorders]]
)</f>
        <v>182</v>
      </c>
      <c r="L925" s="8" t="str">
        <f>VLOOKUP(TableTransactions[[#This Row],[Material]],TableStockBalance[],
MATCH(TableStockBalance[[#Headers],[Supplier name]],TableStockBalance[#Headers],0),
0)</f>
        <v>Cabular AB</v>
      </c>
    </row>
    <row r="926" spans="1:12" x14ac:dyDescent="0.25">
      <c r="A926">
        <v>49043370</v>
      </c>
      <c r="B926">
        <v>10</v>
      </c>
      <c r="C926" t="s">
        <v>343</v>
      </c>
      <c r="D926" t="s">
        <v>54</v>
      </c>
      <c r="E926" t="s">
        <v>55</v>
      </c>
      <c r="F926" t="s">
        <v>318</v>
      </c>
      <c r="G926" s="1">
        <v>43747</v>
      </c>
      <c r="H926">
        <v>11</v>
      </c>
      <c r="I926" s="7">
        <f>IF(TableTransactions[[#This Row],[Order type]]=trackOrderType,
TableTransactions[[#This Row],[Transaction quantity]]*-1,
TableTransactions[[#This Row],[Transaction quantity]]
)</f>
        <v>-11</v>
      </c>
      <c r="J9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171</v>
      </c>
      <c r="K926" s="7">
        <f ca="1">IF(TableTransactions[[#This Row],[Stock balance backorders]]&lt;0,
0,
TableTransactions[[#This Row],[Stock balance backorders]]
)</f>
        <v>171</v>
      </c>
      <c r="L926" s="8" t="str">
        <f>VLOOKUP(TableTransactions[[#This Row],[Material]],TableStockBalance[],
MATCH(TableStockBalance[[#Headers],[Supplier name]],TableStockBalance[#Headers],0),
0)</f>
        <v>Cabular AB</v>
      </c>
    </row>
    <row r="927" spans="1:12" x14ac:dyDescent="0.25">
      <c r="A927">
        <v>49043373</v>
      </c>
      <c r="B927">
        <v>10</v>
      </c>
      <c r="C927" t="s">
        <v>343</v>
      </c>
      <c r="D927" t="s">
        <v>54</v>
      </c>
      <c r="E927" t="s">
        <v>55</v>
      </c>
      <c r="F927" t="s">
        <v>314</v>
      </c>
      <c r="G927" s="1">
        <v>43748</v>
      </c>
      <c r="H927">
        <v>10</v>
      </c>
      <c r="I927" s="7">
        <f>IF(TableTransactions[[#This Row],[Order type]]=trackOrderType,
TableTransactions[[#This Row],[Transaction quantity]]*-1,
TableTransactions[[#This Row],[Transaction quantity]]
)</f>
        <v>-10</v>
      </c>
      <c r="J9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161</v>
      </c>
      <c r="K927" s="7">
        <f ca="1">IF(TableTransactions[[#This Row],[Stock balance backorders]]&lt;0,
0,
TableTransactions[[#This Row],[Stock balance backorders]]
)</f>
        <v>161</v>
      </c>
      <c r="L927" s="8" t="str">
        <f>VLOOKUP(TableTransactions[[#This Row],[Material]],TableStockBalance[],
MATCH(TableStockBalance[[#Headers],[Supplier name]],TableStockBalance[#Headers],0),
0)</f>
        <v>Cabular AB</v>
      </c>
    </row>
    <row r="928" spans="1:12" x14ac:dyDescent="0.25">
      <c r="A928">
        <v>49043430</v>
      </c>
      <c r="B928">
        <v>10</v>
      </c>
      <c r="C928" t="s">
        <v>343</v>
      </c>
      <c r="D928" t="s">
        <v>54</v>
      </c>
      <c r="E928" t="s">
        <v>55</v>
      </c>
      <c r="F928" t="s">
        <v>328</v>
      </c>
      <c r="G928" s="1">
        <v>43753</v>
      </c>
      <c r="H928">
        <v>6</v>
      </c>
      <c r="I928" s="7">
        <f>IF(TableTransactions[[#This Row],[Order type]]=trackOrderType,
TableTransactions[[#This Row],[Transaction quantity]]*-1,
TableTransactions[[#This Row],[Transaction quantity]]
)</f>
        <v>-6</v>
      </c>
      <c r="J9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155</v>
      </c>
      <c r="K928" s="7">
        <f ca="1">IF(TableTransactions[[#This Row],[Stock balance backorders]]&lt;0,
0,
TableTransactions[[#This Row],[Stock balance backorders]]
)</f>
        <v>155</v>
      </c>
      <c r="L928" s="8" t="str">
        <f>VLOOKUP(TableTransactions[[#This Row],[Material]],TableStockBalance[],
MATCH(TableStockBalance[[#Headers],[Supplier name]],TableStockBalance[#Headers],0),
0)</f>
        <v>Cabular AB</v>
      </c>
    </row>
    <row r="929" spans="1:12" x14ac:dyDescent="0.25">
      <c r="A929">
        <v>49043488</v>
      </c>
      <c r="B929">
        <v>30</v>
      </c>
      <c r="C929" t="s">
        <v>343</v>
      </c>
      <c r="D929" t="s">
        <v>54</v>
      </c>
      <c r="E929" t="s">
        <v>55</v>
      </c>
      <c r="F929" t="s">
        <v>319</v>
      </c>
      <c r="G929" s="1">
        <v>43756</v>
      </c>
      <c r="H929">
        <v>14</v>
      </c>
      <c r="I929" s="7">
        <f>IF(TableTransactions[[#This Row],[Order type]]=trackOrderType,
TableTransactions[[#This Row],[Transaction quantity]]*-1,
TableTransactions[[#This Row],[Transaction quantity]]
)</f>
        <v>-14</v>
      </c>
      <c r="J9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141</v>
      </c>
      <c r="K929" s="7">
        <f ca="1">IF(TableTransactions[[#This Row],[Stock balance backorders]]&lt;0,
0,
TableTransactions[[#This Row],[Stock balance backorders]]
)</f>
        <v>141</v>
      </c>
      <c r="L929" s="8" t="str">
        <f>VLOOKUP(TableTransactions[[#This Row],[Material]],TableStockBalance[],
MATCH(TableStockBalance[[#Headers],[Supplier name]],TableStockBalance[#Headers],0),
0)</f>
        <v>Cabular AB</v>
      </c>
    </row>
    <row r="930" spans="1:12" x14ac:dyDescent="0.25">
      <c r="A930" s="4">
        <v>45057477</v>
      </c>
      <c r="B930" s="4">
        <v>40</v>
      </c>
      <c r="C930" s="4" t="s">
        <v>344</v>
      </c>
      <c r="D930" s="4" t="s">
        <v>54</v>
      </c>
      <c r="E930" s="4" t="s">
        <v>55</v>
      </c>
      <c r="F930" s="4" t="s">
        <v>5</v>
      </c>
      <c r="G930" s="5">
        <v>43756</v>
      </c>
      <c r="H930" s="4">
        <v>150</v>
      </c>
      <c r="I930" s="7">
        <f>IF(TableTransactions[[#This Row],[Order type]]=trackOrderType,
TableTransactions[[#This Row],[Transaction quantity]]*-1,
TableTransactions[[#This Row],[Transaction quantity]]
)</f>
        <v>150</v>
      </c>
      <c r="J9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291</v>
      </c>
      <c r="K930" s="7">
        <f ca="1">IF(TableTransactions[[#This Row],[Stock balance backorders]]&lt;0,
0,
TableTransactions[[#This Row],[Stock balance backorders]]
)</f>
        <v>291</v>
      </c>
      <c r="L930" s="8" t="str">
        <f>VLOOKUP(TableTransactions[[#This Row],[Material]],TableStockBalance[],
MATCH(TableStockBalance[[#Headers],[Supplier name]],TableStockBalance[#Headers],0),
0)</f>
        <v>Cabular AB</v>
      </c>
    </row>
    <row r="931" spans="1:12" x14ac:dyDescent="0.25">
      <c r="A931">
        <v>49043529</v>
      </c>
      <c r="B931">
        <v>20</v>
      </c>
      <c r="C931" t="s">
        <v>343</v>
      </c>
      <c r="D931" t="s">
        <v>54</v>
      </c>
      <c r="E931" t="s">
        <v>55</v>
      </c>
      <c r="F931" t="s">
        <v>318</v>
      </c>
      <c r="G931" s="1">
        <v>43761</v>
      </c>
      <c r="H931">
        <v>1</v>
      </c>
      <c r="I931" s="7">
        <f>IF(TableTransactions[[#This Row],[Order type]]=trackOrderType,
TableTransactions[[#This Row],[Transaction quantity]]*-1,
TableTransactions[[#This Row],[Transaction quantity]]
)</f>
        <v>-1</v>
      </c>
      <c r="J9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290</v>
      </c>
      <c r="K931" s="7">
        <f ca="1">IF(TableTransactions[[#This Row],[Stock balance backorders]]&lt;0,
0,
TableTransactions[[#This Row],[Stock balance backorders]]
)</f>
        <v>290</v>
      </c>
      <c r="L931" s="8" t="str">
        <f>VLOOKUP(TableTransactions[[#This Row],[Material]],TableStockBalance[],
MATCH(TableStockBalance[[#Headers],[Supplier name]],TableStockBalance[#Headers],0),
0)</f>
        <v>Cabular AB</v>
      </c>
    </row>
    <row r="932" spans="1:12" x14ac:dyDescent="0.25">
      <c r="A932">
        <v>49043891</v>
      </c>
      <c r="B932">
        <v>20</v>
      </c>
      <c r="C932" t="s">
        <v>343</v>
      </c>
      <c r="D932" t="s">
        <v>54</v>
      </c>
      <c r="E932" t="s">
        <v>55</v>
      </c>
      <c r="F932" t="s">
        <v>318</v>
      </c>
      <c r="G932" s="1">
        <v>43794</v>
      </c>
      <c r="H932">
        <v>12</v>
      </c>
      <c r="I932" s="7">
        <f>IF(TableTransactions[[#This Row],[Order type]]=trackOrderType,
TableTransactions[[#This Row],[Transaction quantity]]*-1,
TableTransactions[[#This Row],[Transaction quantity]]
)</f>
        <v>-12</v>
      </c>
      <c r="J9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278</v>
      </c>
      <c r="K932" s="7">
        <f ca="1">IF(TableTransactions[[#This Row],[Stock balance backorders]]&lt;0,
0,
TableTransactions[[#This Row],[Stock balance backorders]]
)</f>
        <v>278</v>
      </c>
      <c r="L932" s="8" t="str">
        <f>VLOOKUP(TableTransactions[[#This Row],[Material]],TableStockBalance[],
MATCH(TableStockBalance[[#Headers],[Supplier name]],TableStockBalance[#Headers],0),
0)</f>
        <v>Cabular AB</v>
      </c>
    </row>
    <row r="933" spans="1:12" x14ac:dyDescent="0.25">
      <c r="A933">
        <v>49043975</v>
      </c>
      <c r="B933">
        <v>10</v>
      </c>
      <c r="C933" t="s">
        <v>343</v>
      </c>
      <c r="D933" t="s">
        <v>54</v>
      </c>
      <c r="E933" t="s">
        <v>55</v>
      </c>
      <c r="F933" t="s">
        <v>319</v>
      </c>
      <c r="G933" s="1">
        <v>43801</v>
      </c>
      <c r="H933">
        <v>11</v>
      </c>
      <c r="I933" s="7">
        <f>IF(TableTransactions[[#This Row],[Order type]]=trackOrderType,
TableTransactions[[#This Row],[Transaction quantity]]*-1,
TableTransactions[[#This Row],[Transaction quantity]]
)</f>
        <v>-11</v>
      </c>
      <c r="J9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267</v>
      </c>
      <c r="K933" s="7">
        <f ca="1">IF(TableTransactions[[#This Row],[Stock balance backorders]]&lt;0,
0,
TableTransactions[[#This Row],[Stock balance backorders]]
)</f>
        <v>267</v>
      </c>
      <c r="L933" s="8" t="str">
        <f>VLOOKUP(TableTransactions[[#This Row],[Material]],TableStockBalance[],
MATCH(TableStockBalance[[#Headers],[Supplier name]],TableStockBalance[#Headers],0),
0)</f>
        <v>Cabular AB</v>
      </c>
    </row>
    <row r="934" spans="1:12" x14ac:dyDescent="0.25">
      <c r="A934">
        <v>49044036</v>
      </c>
      <c r="B934">
        <v>50</v>
      </c>
      <c r="C934" t="s">
        <v>343</v>
      </c>
      <c r="D934" t="s">
        <v>54</v>
      </c>
      <c r="E934" t="s">
        <v>55</v>
      </c>
      <c r="F934" t="s">
        <v>317</v>
      </c>
      <c r="G934" s="1">
        <v>43805</v>
      </c>
      <c r="H934">
        <v>12</v>
      </c>
      <c r="I934" s="7">
        <f>IF(TableTransactions[[#This Row],[Order type]]=trackOrderType,
TableTransactions[[#This Row],[Transaction quantity]]*-1,
TableTransactions[[#This Row],[Transaction quantity]]
)</f>
        <v>-12</v>
      </c>
      <c r="J9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255</v>
      </c>
      <c r="K934" s="7">
        <f ca="1">IF(TableTransactions[[#This Row],[Stock balance backorders]]&lt;0,
0,
TableTransactions[[#This Row],[Stock balance backorders]]
)</f>
        <v>255</v>
      </c>
      <c r="L934" s="8" t="str">
        <f>VLOOKUP(TableTransactions[[#This Row],[Material]],TableStockBalance[],
MATCH(TableStockBalance[[#Headers],[Supplier name]],TableStockBalance[#Headers],0),
0)</f>
        <v>Cabular AB</v>
      </c>
    </row>
    <row r="935" spans="1:12" x14ac:dyDescent="0.25">
      <c r="A935">
        <v>49044053</v>
      </c>
      <c r="B935">
        <v>10</v>
      </c>
      <c r="C935" t="s">
        <v>343</v>
      </c>
      <c r="D935" t="s">
        <v>54</v>
      </c>
      <c r="E935" t="s">
        <v>55</v>
      </c>
      <c r="F935" t="s">
        <v>317</v>
      </c>
      <c r="G935" s="1">
        <v>43808</v>
      </c>
      <c r="H935">
        <v>8</v>
      </c>
      <c r="I935" s="7">
        <f>IF(TableTransactions[[#This Row],[Order type]]=trackOrderType,
TableTransactions[[#This Row],[Transaction quantity]]*-1,
TableTransactions[[#This Row],[Transaction quantity]]
)</f>
        <v>-8</v>
      </c>
      <c r="J9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247</v>
      </c>
      <c r="K935" s="7">
        <f ca="1">IF(TableTransactions[[#This Row],[Stock balance backorders]]&lt;0,
0,
TableTransactions[[#This Row],[Stock balance backorders]]
)</f>
        <v>247</v>
      </c>
      <c r="L935" s="8" t="str">
        <f>VLOOKUP(TableTransactions[[#This Row],[Material]],TableStockBalance[],
MATCH(TableStockBalance[[#Headers],[Supplier name]],TableStockBalance[#Headers],0),
0)</f>
        <v>Cabular AB</v>
      </c>
    </row>
    <row r="936" spans="1:12" x14ac:dyDescent="0.25">
      <c r="A936">
        <v>49044238</v>
      </c>
      <c r="B936">
        <v>20</v>
      </c>
      <c r="C936" t="s">
        <v>343</v>
      </c>
      <c r="D936" t="s">
        <v>54</v>
      </c>
      <c r="E936" t="s">
        <v>55</v>
      </c>
      <c r="F936" t="s">
        <v>314</v>
      </c>
      <c r="G936" s="1">
        <v>43830</v>
      </c>
      <c r="H936">
        <v>6</v>
      </c>
      <c r="I936" s="7">
        <f>IF(TableTransactions[[#This Row],[Order type]]=trackOrderType,
TableTransactions[[#This Row],[Transaction quantity]]*-1,
TableTransactions[[#This Row],[Transaction quantity]]
)</f>
        <v>-6</v>
      </c>
      <c r="J9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241</v>
      </c>
      <c r="K936" s="7">
        <f ca="1">IF(TableTransactions[[#This Row],[Stock balance backorders]]&lt;0,
0,
TableTransactions[[#This Row],[Stock balance backorders]]
)</f>
        <v>241</v>
      </c>
      <c r="L936" s="8" t="str">
        <f>VLOOKUP(TableTransactions[[#This Row],[Material]],TableStockBalance[],
MATCH(TableStockBalance[[#Headers],[Supplier name]],TableStockBalance[#Headers],0),
0)</f>
        <v>Cabular AB</v>
      </c>
    </row>
    <row r="937" spans="1:12" x14ac:dyDescent="0.25">
      <c r="A937">
        <v>49040450</v>
      </c>
      <c r="B937">
        <v>10</v>
      </c>
      <c r="C937" t="s">
        <v>343</v>
      </c>
      <c r="D937" t="s">
        <v>27</v>
      </c>
      <c r="E937" t="s">
        <v>28</v>
      </c>
      <c r="F937" t="s">
        <v>331</v>
      </c>
      <c r="G937" s="1">
        <v>43479</v>
      </c>
      <c r="H937">
        <v>2</v>
      </c>
      <c r="I937" s="7">
        <f>IF(TableTransactions[[#This Row],[Order type]]=trackOrderType,
TableTransactions[[#This Row],[Transaction quantity]]*-1,
TableTransactions[[#This Row],[Transaction quantity]]
)</f>
        <v>-2</v>
      </c>
      <c r="J9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</v>
      </c>
      <c r="K937" s="7">
        <f ca="1">IF(TableTransactions[[#This Row],[Stock balance backorders]]&lt;0,
0,
TableTransactions[[#This Row],[Stock balance backorders]]
)</f>
        <v>45</v>
      </c>
      <c r="L937" s="8" t="str">
        <f>VLOOKUP(TableTransactions[[#This Row],[Material]],TableStockBalance[],
MATCH(TableStockBalance[[#Headers],[Supplier name]],TableStockBalance[#Headers],0),
0)</f>
        <v>Cabular AB</v>
      </c>
    </row>
    <row r="938" spans="1:12" x14ac:dyDescent="0.25">
      <c r="A938">
        <v>49040470</v>
      </c>
      <c r="B938">
        <v>10</v>
      </c>
      <c r="C938" t="s">
        <v>343</v>
      </c>
      <c r="D938" t="s">
        <v>27</v>
      </c>
      <c r="E938" t="s">
        <v>28</v>
      </c>
      <c r="F938" t="s">
        <v>316</v>
      </c>
      <c r="G938" s="1">
        <v>43480</v>
      </c>
      <c r="H938">
        <v>19</v>
      </c>
      <c r="I938" s="7">
        <f>IF(TableTransactions[[#This Row],[Order type]]=trackOrderType,
TableTransactions[[#This Row],[Transaction quantity]]*-1,
TableTransactions[[#This Row],[Transaction quantity]]
)</f>
        <v>-19</v>
      </c>
      <c r="J9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</v>
      </c>
      <c r="K938" s="7">
        <f ca="1">IF(TableTransactions[[#This Row],[Stock balance backorders]]&lt;0,
0,
TableTransactions[[#This Row],[Stock balance backorders]]
)</f>
        <v>26</v>
      </c>
      <c r="L938" s="8" t="str">
        <f>VLOOKUP(TableTransactions[[#This Row],[Material]],TableStockBalance[],
MATCH(TableStockBalance[[#Headers],[Supplier name]],TableStockBalance[#Headers],0),
0)</f>
        <v>Cabular AB</v>
      </c>
    </row>
    <row r="939" spans="1:12" x14ac:dyDescent="0.25">
      <c r="A939">
        <v>49040527</v>
      </c>
      <c r="B939">
        <v>20</v>
      </c>
      <c r="C939" t="s">
        <v>343</v>
      </c>
      <c r="D939" t="s">
        <v>27</v>
      </c>
      <c r="E939" t="s">
        <v>28</v>
      </c>
      <c r="F939" t="s">
        <v>315</v>
      </c>
      <c r="G939" s="1">
        <v>43483</v>
      </c>
      <c r="H939">
        <v>4</v>
      </c>
      <c r="I939" s="7">
        <f>IF(TableTransactions[[#This Row],[Order type]]=trackOrderType,
TableTransactions[[#This Row],[Transaction quantity]]*-1,
TableTransactions[[#This Row],[Transaction quantity]]
)</f>
        <v>-4</v>
      </c>
      <c r="J9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939" s="7">
        <f ca="1">IF(TableTransactions[[#This Row],[Stock balance backorders]]&lt;0,
0,
TableTransactions[[#This Row],[Stock balance backorders]]
)</f>
        <v>22</v>
      </c>
      <c r="L939" s="8" t="str">
        <f>VLOOKUP(TableTransactions[[#This Row],[Material]],TableStockBalance[],
MATCH(TableStockBalance[[#Headers],[Supplier name]],TableStockBalance[#Headers],0),
0)</f>
        <v>Cabular AB</v>
      </c>
    </row>
    <row r="940" spans="1:12" x14ac:dyDescent="0.25">
      <c r="A940" s="4">
        <v>45056785</v>
      </c>
      <c r="B940" s="4">
        <v>30</v>
      </c>
      <c r="C940" s="4" t="s">
        <v>344</v>
      </c>
      <c r="D940" s="4" t="s">
        <v>27</v>
      </c>
      <c r="E940" s="4" t="s">
        <v>28</v>
      </c>
      <c r="F940" s="4" t="s">
        <v>5</v>
      </c>
      <c r="G940" s="5">
        <v>43483</v>
      </c>
      <c r="H940" s="4">
        <v>130</v>
      </c>
      <c r="I940" s="7">
        <f>IF(TableTransactions[[#This Row],[Order type]]=trackOrderType,
TableTransactions[[#This Row],[Transaction quantity]]*-1,
TableTransactions[[#This Row],[Transaction quantity]]
)</f>
        <v>130</v>
      </c>
      <c r="J9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152</v>
      </c>
      <c r="K940" s="7">
        <f ca="1">IF(TableTransactions[[#This Row],[Stock balance backorders]]&lt;0,
0,
TableTransactions[[#This Row],[Stock balance backorders]]
)</f>
        <v>152</v>
      </c>
      <c r="L940" s="8" t="str">
        <f>VLOOKUP(TableTransactions[[#This Row],[Material]],TableStockBalance[],
MATCH(TableStockBalance[[#Headers],[Supplier name]],TableStockBalance[#Headers],0),
0)</f>
        <v>Cabular AB</v>
      </c>
    </row>
    <row r="941" spans="1:12" x14ac:dyDescent="0.25">
      <c r="A941">
        <v>49040671</v>
      </c>
      <c r="B941">
        <v>50</v>
      </c>
      <c r="C941" t="s">
        <v>343</v>
      </c>
      <c r="D941" t="s">
        <v>27</v>
      </c>
      <c r="E941" t="s">
        <v>28</v>
      </c>
      <c r="F941" t="s">
        <v>317</v>
      </c>
      <c r="G941" s="1">
        <v>43497</v>
      </c>
      <c r="H941">
        <v>4</v>
      </c>
      <c r="I941" s="7">
        <f>IF(TableTransactions[[#This Row],[Order type]]=trackOrderType,
TableTransactions[[#This Row],[Transaction quantity]]*-1,
TableTransactions[[#This Row],[Transaction quantity]]
)</f>
        <v>-4</v>
      </c>
      <c r="J9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148</v>
      </c>
      <c r="K941" s="7">
        <f ca="1">IF(TableTransactions[[#This Row],[Stock balance backorders]]&lt;0,
0,
TableTransactions[[#This Row],[Stock balance backorders]]
)</f>
        <v>148</v>
      </c>
      <c r="L941" s="8" t="str">
        <f>VLOOKUP(TableTransactions[[#This Row],[Material]],TableStockBalance[],
MATCH(TableStockBalance[[#Headers],[Supplier name]],TableStockBalance[#Headers],0),
0)</f>
        <v>Cabular AB</v>
      </c>
    </row>
    <row r="942" spans="1:12" x14ac:dyDescent="0.25">
      <c r="A942">
        <v>49040675</v>
      </c>
      <c r="B942">
        <v>20</v>
      </c>
      <c r="C942" t="s">
        <v>343</v>
      </c>
      <c r="D942" t="s">
        <v>27</v>
      </c>
      <c r="E942" t="s">
        <v>28</v>
      </c>
      <c r="F942" t="s">
        <v>318</v>
      </c>
      <c r="G942" s="1">
        <v>43497</v>
      </c>
      <c r="H942">
        <v>4</v>
      </c>
      <c r="I942" s="7">
        <f>IF(TableTransactions[[#This Row],[Order type]]=trackOrderType,
TableTransactions[[#This Row],[Transaction quantity]]*-1,
TableTransactions[[#This Row],[Transaction quantity]]
)</f>
        <v>-4</v>
      </c>
      <c r="J9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144</v>
      </c>
      <c r="K942" s="7">
        <f ca="1">IF(TableTransactions[[#This Row],[Stock balance backorders]]&lt;0,
0,
TableTransactions[[#This Row],[Stock balance backorders]]
)</f>
        <v>144</v>
      </c>
      <c r="L942" s="8" t="str">
        <f>VLOOKUP(TableTransactions[[#This Row],[Material]],TableStockBalance[],
MATCH(TableStockBalance[[#Headers],[Supplier name]],TableStockBalance[#Headers],0),
0)</f>
        <v>Cabular AB</v>
      </c>
    </row>
    <row r="943" spans="1:12" x14ac:dyDescent="0.25">
      <c r="A943">
        <v>49040682</v>
      </c>
      <c r="B943">
        <v>40</v>
      </c>
      <c r="C943" t="s">
        <v>343</v>
      </c>
      <c r="D943" t="s">
        <v>27</v>
      </c>
      <c r="E943" t="s">
        <v>28</v>
      </c>
      <c r="F943" t="s">
        <v>313</v>
      </c>
      <c r="G943" s="1">
        <v>43500</v>
      </c>
      <c r="H943">
        <v>1</v>
      </c>
      <c r="I943" s="7">
        <f>IF(TableTransactions[[#This Row],[Order type]]=trackOrderType,
TableTransactions[[#This Row],[Transaction quantity]]*-1,
TableTransactions[[#This Row],[Transaction quantity]]
)</f>
        <v>-1</v>
      </c>
      <c r="J9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143</v>
      </c>
      <c r="K943" s="7">
        <f ca="1">IF(TableTransactions[[#This Row],[Stock balance backorders]]&lt;0,
0,
TableTransactions[[#This Row],[Stock balance backorders]]
)</f>
        <v>143</v>
      </c>
      <c r="L943" s="8" t="str">
        <f>VLOOKUP(TableTransactions[[#This Row],[Material]],TableStockBalance[],
MATCH(TableStockBalance[[#Headers],[Supplier name]],TableStockBalance[#Headers],0),
0)</f>
        <v>Cabular AB</v>
      </c>
    </row>
    <row r="944" spans="1:12" x14ac:dyDescent="0.25">
      <c r="A944">
        <v>49040698</v>
      </c>
      <c r="B944">
        <v>10</v>
      </c>
      <c r="C944" t="s">
        <v>343</v>
      </c>
      <c r="D944" t="s">
        <v>27</v>
      </c>
      <c r="E944" t="s">
        <v>28</v>
      </c>
      <c r="F944" t="s">
        <v>314</v>
      </c>
      <c r="G944" s="1">
        <v>43501</v>
      </c>
      <c r="H944">
        <v>8</v>
      </c>
      <c r="I944" s="7">
        <f>IF(TableTransactions[[#This Row],[Order type]]=trackOrderType,
TableTransactions[[#This Row],[Transaction quantity]]*-1,
TableTransactions[[#This Row],[Transaction quantity]]
)</f>
        <v>-8</v>
      </c>
      <c r="J9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135</v>
      </c>
      <c r="K944" s="7">
        <f ca="1">IF(TableTransactions[[#This Row],[Stock balance backorders]]&lt;0,
0,
TableTransactions[[#This Row],[Stock balance backorders]]
)</f>
        <v>135</v>
      </c>
      <c r="L944" s="8" t="str">
        <f>VLOOKUP(TableTransactions[[#This Row],[Material]],TableStockBalance[],
MATCH(TableStockBalance[[#Headers],[Supplier name]],TableStockBalance[#Headers],0),
0)</f>
        <v>Cabular AB</v>
      </c>
    </row>
    <row r="945" spans="1:12" x14ac:dyDescent="0.25">
      <c r="A945">
        <v>49040711</v>
      </c>
      <c r="B945">
        <v>20</v>
      </c>
      <c r="C945" t="s">
        <v>343</v>
      </c>
      <c r="D945" t="s">
        <v>27</v>
      </c>
      <c r="E945" t="s">
        <v>28</v>
      </c>
      <c r="F945" t="s">
        <v>313</v>
      </c>
      <c r="G945" s="1">
        <v>43502</v>
      </c>
      <c r="H945">
        <v>16</v>
      </c>
      <c r="I945" s="7">
        <f>IF(TableTransactions[[#This Row],[Order type]]=trackOrderType,
TableTransactions[[#This Row],[Transaction quantity]]*-1,
TableTransactions[[#This Row],[Transaction quantity]]
)</f>
        <v>-16</v>
      </c>
      <c r="J9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119</v>
      </c>
      <c r="K945" s="7">
        <f ca="1">IF(TableTransactions[[#This Row],[Stock balance backorders]]&lt;0,
0,
TableTransactions[[#This Row],[Stock balance backorders]]
)</f>
        <v>119</v>
      </c>
      <c r="L945" s="8" t="str">
        <f>VLOOKUP(TableTransactions[[#This Row],[Material]],TableStockBalance[],
MATCH(TableStockBalance[[#Headers],[Supplier name]],TableStockBalance[#Headers],0),
0)</f>
        <v>Cabular AB</v>
      </c>
    </row>
    <row r="946" spans="1:12" x14ac:dyDescent="0.25">
      <c r="A946">
        <v>49040748</v>
      </c>
      <c r="B946">
        <v>40</v>
      </c>
      <c r="C946" t="s">
        <v>343</v>
      </c>
      <c r="D946" t="s">
        <v>27</v>
      </c>
      <c r="E946" t="s">
        <v>28</v>
      </c>
      <c r="F946" t="s">
        <v>316</v>
      </c>
      <c r="G946" s="1">
        <v>43504</v>
      </c>
      <c r="H946">
        <v>3</v>
      </c>
      <c r="I946" s="7">
        <f>IF(TableTransactions[[#This Row],[Order type]]=trackOrderType,
TableTransactions[[#This Row],[Transaction quantity]]*-1,
TableTransactions[[#This Row],[Transaction quantity]]
)</f>
        <v>-3</v>
      </c>
      <c r="J9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116</v>
      </c>
      <c r="K946" s="7">
        <f ca="1">IF(TableTransactions[[#This Row],[Stock balance backorders]]&lt;0,
0,
TableTransactions[[#This Row],[Stock balance backorders]]
)</f>
        <v>116</v>
      </c>
      <c r="L946" s="8" t="str">
        <f>VLOOKUP(TableTransactions[[#This Row],[Material]],TableStockBalance[],
MATCH(TableStockBalance[[#Headers],[Supplier name]],TableStockBalance[#Headers],0),
0)</f>
        <v>Cabular AB</v>
      </c>
    </row>
    <row r="947" spans="1:12" x14ac:dyDescent="0.25">
      <c r="A947">
        <v>49040795</v>
      </c>
      <c r="B947">
        <v>20</v>
      </c>
      <c r="C947" t="s">
        <v>343</v>
      </c>
      <c r="D947" t="s">
        <v>27</v>
      </c>
      <c r="E947" t="s">
        <v>28</v>
      </c>
      <c r="F947" t="s">
        <v>316</v>
      </c>
      <c r="G947" s="1">
        <v>43509</v>
      </c>
      <c r="H947">
        <v>9</v>
      </c>
      <c r="I947" s="7">
        <f>IF(TableTransactions[[#This Row],[Order type]]=trackOrderType,
TableTransactions[[#This Row],[Transaction quantity]]*-1,
TableTransactions[[#This Row],[Transaction quantity]]
)</f>
        <v>-9</v>
      </c>
      <c r="J9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107</v>
      </c>
      <c r="K947" s="7">
        <f ca="1">IF(TableTransactions[[#This Row],[Stock balance backorders]]&lt;0,
0,
TableTransactions[[#This Row],[Stock balance backorders]]
)</f>
        <v>107</v>
      </c>
      <c r="L947" s="8" t="str">
        <f>VLOOKUP(TableTransactions[[#This Row],[Material]],TableStockBalance[],
MATCH(TableStockBalance[[#Headers],[Supplier name]],TableStockBalance[#Headers],0),
0)</f>
        <v>Cabular AB</v>
      </c>
    </row>
    <row r="948" spans="1:12" x14ac:dyDescent="0.25">
      <c r="A948">
        <v>49040826</v>
      </c>
      <c r="B948">
        <v>10</v>
      </c>
      <c r="C948" t="s">
        <v>343</v>
      </c>
      <c r="D948" t="s">
        <v>27</v>
      </c>
      <c r="E948" t="s">
        <v>28</v>
      </c>
      <c r="F948" t="s">
        <v>317</v>
      </c>
      <c r="G948" s="1">
        <v>43511</v>
      </c>
      <c r="H948">
        <v>2</v>
      </c>
      <c r="I948" s="7">
        <f>IF(TableTransactions[[#This Row],[Order type]]=trackOrderType,
TableTransactions[[#This Row],[Transaction quantity]]*-1,
TableTransactions[[#This Row],[Transaction quantity]]
)</f>
        <v>-2</v>
      </c>
      <c r="J9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105</v>
      </c>
      <c r="K948" s="7">
        <f ca="1">IF(TableTransactions[[#This Row],[Stock balance backorders]]&lt;0,
0,
TableTransactions[[#This Row],[Stock balance backorders]]
)</f>
        <v>105</v>
      </c>
      <c r="L948" s="8" t="str">
        <f>VLOOKUP(TableTransactions[[#This Row],[Material]],TableStockBalance[],
MATCH(TableStockBalance[[#Headers],[Supplier name]],TableStockBalance[#Headers],0),
0)</f>
        <v>Cabular AB</v>
      </c>
    </row>
    <row r="949" spans="1:12" x14ac:dyDescent="0.25">
      <c r="A949">
        <v>49040889</v>
      </c>
      <c r="B949">
        <v>10</v>
      </c>
      <c r="C949" t="s">
        <v>343</v>
      </c>
      <c r="D949" t="s">
        <v>27</v>
      </c>
      <c r="E949" t="s">
        <v>28</v>
      </c>
      <c r="F949" t="s">
        <v>318</v>
      </c>
      <c r="G949" s="1">
        <v>43517</v>
      </c>
      <c r="H949">
        <v>16</v>
      </c>
      <c r="I949" s="7">
        <f>IF(TableTransactions[[#This Row],[Order type]]=trackOrderType,
TableTransactions[[#This Row],[Transaction quantity]]*-1,
TableTransactions[[#This Row],[Transaction quantity]]
)</f>
        <v>-16</v>
      </c>
      <c r="J9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89</v>
      </c>
      <c r="K949" s="7">
        <f ca="1">IF(TableTransactions[[#This Row],[Stock balance backorders]]&lt;0,
0,
TableTransactions[[#This Row],[Stock balance backorders]]
)</f>
        <v>89</v>
      </c>
      <c r="L949" s="8" t="str">
        <f>VLOOKUP(TableTransactions[[#This Row],[Material]],TableStockBalance[],
MATCH(TableStockBalance[[#Headers],[Supplier name]],TableStockBalance[#Headers],0),
0)</f>
        <v>Cabular AB</v>
      </c>
    </row>
    <row r="950" spans="1:12" x14ac:dyDescent="0.25">
      <c r="A950">
        <v>49040904</v>
      </c>
      <c r="B950">
        <v>60</v>
      </c>
      <c r="C950" t="s">
        <v>343</v>
      </c>
      <c r="D950" t="s">
        <v>27</v>
      </c>
      <c r="E950" t="s">
        <v>28</v>
      </c>
      <c r="F950" t="s">
        <v>317</v>
      </c>
      <c r="G950" s="1">
        <v>43518</v>
      </c>
      <c r="H950">
        <v>13</v>
      </c>
      <c r="I950" s="7">
        <f>IF(TableTransactions[[#This Row],[Order type]]=trackOrderType,
TableTransactions[[#This Row],[Transaction quantity]]*-1,
TableTransactions[[#This Row],[Transaction quantity]]
)</f>
        <v>-13</v>
      </c>
      <c r="J9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</v>
      </c>
      <c r="K950" s="7">
        <f ca="1">IF(TableTransactions[[#This Row],[Stock balance backorders]]&lt;0,
0,
TableTransactions[[#This Row],[Stock balance backorders]]
)</f>
        <v>76</v>
      </c>
      <c r="L950" s="8" t="str">
        <f>VLOOKUP(TableTransactions[[#This Row],[Material]],TableStockBalance[],
MATCH(TableStockBalance[[#Headers],[Supplier name]],TableStockBalance[#Headers],0),
0)</f>
        <v>Cabular AB</v>
      </c>
    </row>
    <row r="951" spans="1:12" x14ac:dyDescent="0.25">
      <c r="A951">
        <v>49040957</v>
      </c>
      <c r="B951">
        <v>10</v>
      </c>
      <c r="C951" t="s">
        <v>343</v>
      </c>
      <c r="D951" t="s">
        <v>27</v>
      </c>
      <c r="E951" t="s">
        <v>28</v>
      </c>
      <c r="F951" t="s">
        <v>313</v>
      </c>
      <c r="G951" s="1">
        <v>43524</v>
      </c>
      <c r="H951">
        <v>8</v>
      </c>
      <c r="I951" s="7">
        <f>IF(TableTransactions[[#This Row],[Order type]]=trackOrderType,
TableTransactions[[#This Row],[Transaction quantity]]*-1,
TableTransactions[[#This Row],[Transaction quantity]]
)</f>
        <v>-8</v>
      </c>
      <c r="J9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</v>
      </c>
      <c r="K951" s="7">
        <f ca="1">IF(TableTransactions[[#This Row],[Stock balance backorders]]&lt;0,
0,
TableTransactions[[#This Row],[Stock balance backorders]]
)</f>
        <v>68</v>
      </c>
      <c r="L951" s="8" t="str">
        <f>VLOOKUP(TableTransactions[[#This Row],[Material]],TableStockBalance[],
MATCH(TableStockBalance[[#Headers],[Supplier name]],TableStockBalance[#Headers],0),
0)</f>
        <v>Cabular AB</v>
      </c>
    </row>
    <row r="952" spans="1:12" x14ac:dyDescent="0.25">
      <c r="A952">
        <v>49041007</v>
      </c>
      <c r="B952">
        <v>10</v>
      </c>
      <c r="C952" t="s">
        <v>343</v>
      </c>
      <c r="D952" t="s">
        <v>27</v>
      </c>
      <c r="E952" t="s">
        <v>28</v>
      </c>
      <c r="F952" t="s">
        <v>334</v>
      </c>
      <c r="G952" s="1">
        <v>43528</v>
      </c>
      <c r="H952">
        <v>6</v>
      </c>
      <c r="I952" s="7">
        <f>IF(TableTransactions[[#This Row],[Order type]]=trackOrderType,
TableTransactions[[#This Row],[Transaction quantity]]*-1,
TableTransactions[[#This Row],[Transaction quantity]]
)</f>
        <v>-6</v>
      </c>
      <c r="J9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</v>
      </c>
      <c r="K952" s="7">
        <f ca="1">IF(TableTransactions[[#This Row],[Stock balance backorders]]&lt;0,
0,
TableTransactions[[#This Row],[Stock balance backorders]]
)</f>
        <v>62</v>
      </c>
      <c r="L952" s="8" t="str">
        <f>VLOOKUP(TableTransactions[[#This Row],[Material]],TableStockBalance[],
MATCH(TableStockBalance[[#Headers],[Supplier name]],TableStockBalance[#Headers],0),
0)</f>
        <v>Cabular AB</v>
      </c>
    </row>
    <row r="953" spans="1:12" x14ac:dyDescent="0.25">
      <c r="A953">
        <v>49041104</v>
      </c>
      <c r="B953">
        <v>30</v>
      </c>
      <c r="C953" t="s">
        <v>343</v>
      </c>
      <c r="D953" t="s">
        <v>27</v>
      </c>
      <c r="E953" t="s">
        <v>28</v>
      </c>
      <c r="F953" t="s">
        <v>318</v>
      </c>
      <c r="G953" s="1">
        <v>43536</v>
      </c>
      <c r="H953">
        <v>11</v>
      </c>
      <c r="I953" s="7">
        <f>IF(TableTransactions[[#This Row],[Order type]]=trackOrderType,
TableTransactions[[#This Row],[Transaction quantity]]*-1,
TableTransactions[[#This Row],[Transaction quantity]]
)</f>
        <v>-11</v>
      </c>
      <c r="J9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</v>
      </c>
      <c r="K953" s="7">
        <f ca="1">IF(TableTransactions[[#This Row],[Stock balance backorders]]&lt;0,
0,
TableTransactions[[#This Row],[Stock balance backorders]]
)</f>
        <v>51</v>
      </c>
      <c r="L953" s="8" t="str">
        <f>VLOOKUP(TableTransactions[[#This Row],[Material]],TableStockBalance[],
MATCH(TableStockBalance[[#Headers],[Supplier name]],TableStockBalance[#Headers],0),
0)</f>
        <v>Cabular AB</v>
      </c>
    </row>
    <row r="954" spans="1:12" x14ac:dyDescent="0.25">
      <c r="A954">
        <v>49041120</v>
      </c>
      <c r="B954">
        <v>10</v>
      </c>
      <c r="C954" t="s">
        <v>343</v>
      </c>
      <c r="D954" t="s">
        <v>27</v>
      </c>
      <c r="E954" t="s">
        <v>28</v>
      </c>
      <c r="F954" t="s">
        <v>318</v>
      </c>
      <c r="G954" s="1">
        <v>43537</v>
      </c>
      <c r="H954">
        <v>18</v>
      </c>
      <c r="I954" s="7">
        <f>IF(TableTransactions[[#This Row],[Order type]]=trackOrderType,
TableTransactions[[#This Row],[Transaction quantity]]*-1,
TableTransactions[[#This Row],[Transaction quantity]]
)</f>
        <v>-18</v>
      </c>
      <c r="J9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</v>
      </c>
      <c r="K954" s="7">
        <f ca="1">IF(TableTransactions[[#This Row],[Stock balance backorders]]&lt;0,
0,
TableTransactions[[#This Row],[Stock balance backorders]]
)</f>
        <v>33</v>
      </c>
      <c r="L954" s="8" t="str">
        <f>VLOOKUP(TableTransactions[[#This Row],[Material]],TableStockBalance[],
MATCH(TableStockBalance[[#Headers],[Supplier name]],TableStockBalance[#Headers],0),
0)</f>
        <v>Cabular AB</v>
      </c>
    </row>
    <row r="955" spans="1:12" x14ac:dyDescent="0.25">
      <c r="A955">
        <v>49041151</v>
      </c>
      <c r="B955">
        <v>30</v>
      </c>
      <c r="C955" t="s">
        <v>343</v>
      </c>
      <c r="D955" t="s">
        <v>27</v>
      </c>
      <c r="E955" t="s">
        <v>28</v>
      </c>
      <c r="F955" t="s">
        <v>319</v>
      </c>
      <c r="G955" s="1">
        <v>43539</v>
      </c>
      <c r="H955">
        <v>6</v>
      </c>
      <c r="I955" s="7">
        <f>IF(TableTransactions[[#This Row],[Order type]]=trackOrderType,
TableTransactions[[#This Row],[Transaction quantity]]*-1,
TableTransactions[[#This Row],[Transaction quantity]]
)</f>
        <v>-6</v>
      </c>
      <c r="J9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955" s="7">
        <f ca="1">IF(TableTransactions[[#This Row],[Stock balance backorders]]&lt;0,
0,
TableTransactions[[#This Row],[Stock balance backorders]]
)</f>
        <v>27</v>
      </c>
      <c r="L955" s="8" t="str">
        <f>VLOOKUP(TableTransactions[[#This Row],[Material]],TableStockBalance[],
MATCH(TableStockBalance[[#Headers],[Supplier name]],TableStockBalance[#Headers],0),
0)</f>
        <v>Cabular AB</v>
      </c>
    </row>
    <row r="956" spans="1:12" x14ac:dyDescent="0.25">
      <c r="A956">
        <v>49041171</v>
      </c>
      <c r="B956">
        <v>10</v>
      </c>
      <c r="C956" t="s">
        <v>343</v>
      </c>
      <c r="D956" t="s">
        <v>27</v>
      </c>
      <c r="E956" t="s">
        <v>28</v>
      </c>
      <c r="F956" t="s">
        <v>315</v>
      </c>
      <c r="G956" s="1">
        <v>43542</v>
      </c>
      <c r="H956">
        <v>19</v>
      </c>
      <c r="I956" s="7">
        <f>IF(TableTransactions[[#This Row],[Order type]]=trackOrderType,
TableTransactions[[#This Row],[Transaction quantity]]*-1,
TableTransactions[[#This Row],[Transaction quantity]]
)</f>
        <v>-19</v>
      </c>
      <c r="J9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956" s="7">
        <f ca="1">IF(TableTransactions[[#This Row],[Stock balance backorders]]&lt;0,
0,
TableTransactions[[#This Row],[Stock balance backorders]]
)</f>
        <v>8</v>
      </c>
      <c r="L956" s="8" t="str">
        <f>VLOOKUP(TableTransactions[[#This Row],[Material]],TableStockBalance[],
MATCH(TableStockBalance[[#Headers],[Supplier name]],TableStockBalance[#Headers],0),
0)</f>
        <v>Cabular AB</v>
      </c>
    </row>
    <row r="957" spans="1:12" x14ac:dyDescent="0.25">
      <c r="A957">
        <v>49041181</v>
      </c>
      <c r="B957">
        <v>10</v>
      </c>
      <c r="C957" t="s">
        <v>343</v>
      </c>
      <c r="D957" t="s">
        <v>27</v>
      </c>
      <c r="E957" t="s">
        <v>28</v>
      </c>
      <c r="F957" t="s">
        <v>317</v>
      </c>
      <c r="G957" s="1">
        <v>43543</v>
      </c>
      <c r="H957">
        <v>4</v>
      </c>
      <c r="I957" s="7">
        <f>IF(TableTransactions[[#This Row],[Order type]]=trackOrderType,
TableTransactions[[#This Row],[Transaction quantity]]*-1,
TableTransactions[[#This Row],[Transaction quantity]]
)</f>
        <v>-4</v>
      </c>
      <c r="J9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957" s="7">
        <f ca="1">IF(TableTransactions[[#This Row],[Stock balance backorders]]&lt;0,
0,
TableTransactions[[#This Row],[Stock balance backorders]]
)</f>
        <v>4</v>
      </c>
      <c r="L957" s="8" t="str">
        <f>VLOOKUP(TableTransactions[[#This Row],[Material]],TableStockBalance[],
MATCH(TableStockBalance[[#Headers],[Supplier name]],TableStockBalance[#Headers],0),
0)</f>
        <v>Cabular AB</v>
      </c>
    </row>
    <row r="958" spans="1:12" x14ac:dyDescent="0.25">
      <c r="A958">
        <v>49041197</v>
      </c>
      <c r="B958">
        <v>20</v>
      </c>
      <c r="C958" t="s">
        <v>343</v>
      </c>
      <c r="D958" t="s">
        <v>27</v>
      </c>
      <c r="E958" t="s">
        <v>28</v>
      </c>
      <c r="F958" t="s">
        <v>317</v>
      </c>
      <c r="G958" s="1">
        <v>43544</v>
      </c>
      <c r="H958">
        <v>8</v>
      </c>
      <c r="I958" s="7">
        <f>IF(TableTransactions[[#This Row],[Order type]]=trackOrderType,
TableTransactions[[#This Row],[Transaction quantity]]*-1,
TableTransactions[[#This Row],[Transaction quantity]]
)</f>
        <v>-8</v>
      </c>
      <c r="J9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</v>
      </c>
      <c r="K958" s="7">
        <f ca="1">IF(TableTransactions[[#This Row],[Stock balance backorders]]&lt;0,
0,
TableTransactions[[#This Row],[Stock balance backorders]]
)</f>
        <v>0</v>
      </c>
      <c r="L958" s="8" t="str">
        <f>VLOOKUP(TableTransactions[[#This Row],[Material]],TableStockBalance[],
MATCH(TableStockBalance[[#Headers],[Supplier name]],TableStockBalance[#Headers],0),
0)</f>
        <v>Cabular AB</v>
      </c>
    </row>
    <row r="959" spans="1:12" x14ac:dyDescent="0.25">
      <c r="A959">
        <v>49041263</v>
      </c>
      <c r="B959">
        <v>10</v>
      </c>
      <c r="C959" t="s">
        <v>343</v>
      </c>
      <c r="D959" t="s">
        <v>27</v>
      </c>
      <c r="E959" t="s">
        <v>28</v>
      </c>
      <c r="F959" t="s">
        <v>325</v>
      </c>
      <c r="G959" s="1">
        <v>43550</v>
      </c>
      <c r="H959">
        <v>3</v>
      </c>
      <c r="I959" s="7">
        <f>IF(TableTransactions[[#This Row],[Order type]]=trackOrderType,
TableTransactions[[#This Row],[Transaction quantity]]*-1,
TableTransactions[[#This Row],[Transaction quantity]]
)</f>
        <v>-3</v>
      </c>
      <c r="J9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</v>
      </c>
      <c r="K959" s="7">
        <f ca="1">IF(TableTransactions[[#This Row],[Stock balance backorders]]&lt;0,
0,
TableTransactions[[#This Row],[Stock balance backorders]]
)</f>
        <v>0</v>
      </c>
      <c r="L959" s="8" t="str">
        <f>VLOOKUP(TableTransactions[[#This Row],[Material]],TableStockBalance[],
MATCH(TableStockBalance[[#Headers],[Supplier name]],TableStockBalance[#Headers],0),
0)</f>
        <v>Cabular AB</v>
      </c>
    </row>
    <row r="960" spans="1:12" x14ac:dyDescent="0.25">
      <c r="A960">
        <v>49041264</v>
      </c>
      <c r="B960">
        <v>30</v>
      </c>
      <c r="C960" t="s">
        <v>343</v>
      </c>
      <c r="D960" t="s">
        <v>27</v>
      </c>
      <c r="E960" t="s">
        <v>28</v>
      </c>
      <c r="F960" t="s">
        <v>317</v>
      </c>
      <c r="G960" s="1">
        <v>43550</v>
      </c>
      <c r="H960">
        <v>15</v>
      </c>
      <c r="I960" s="7">
        <f>IF(TableTransactions[[#This Row],[Order type]]=trackOrderType,
TableTransactions[[#This Row],[Transaction quantity]]*-1,
TableTransactions[[#This Row],[Transaction quantity]]
)</f>
        <v>-15</v>
      </c>
      <c r="J9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-22</v>
      </c>
      <c r="K960" s="7">
        <f ca="1">IF(TableTransactions[[#This Row],[Stock balance backorders]]&lt;0,
0,
TableTransactions[[#This Row],[Stock balance backorders]]
)</f>
        <v>0</v>
      </c>
      <c r="L960" s="8" t="str">
        <f>VLOOKUP(TableTransactions[[#This Row],[Material]],TableStockBalance[],
MATCH(TableStockBalance[[#Headers],[Supplier name]],TableStockBalance[#Headers],0),
0)</f>
        <v>Cabular AB</v>
      </c>
    </row>
    <row r="961" spans="1:12" x14ac:dyDescent="0.25">
      <c r="A961">
        <v>49041266</v>
      </c>
      <c r="B961">
        <v>10</v>
      </c>
      <c r="C961" t="s">
        <v>343</v>
      </c>
      <c r="D961" t="s">
        <v>27</v>
      </c>
      <c r="E961" t="s">
        <v>28</v>
      </c>
      <c r="F961" t="s">
        <v>319</v>
      </c>
      <c r="G961" s="1">
        <v>43550</v>
      </c>
      <c r="H961">
        <v>20</v>
      </c>
      <c r="I961" s="7">
        <f>IF(TableTransactions[[#This Row],[Order type]]=trackOrderType,
TableTransactions[[#This Row],[Transaction quantity]]*-1,
TableTransactions[[#This Row],[Transaction quantity]]
)</f>
        <v>-20</v>
      </c>
      <c r="J9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-42</v>
      </c>
      <c r="K961" s="7">
        <f ca="1">IF(TableTransactions[[#This Row],[Stock balance backorders]]&lt;0,
0,
TableTransactions[[#This Row],[Stock balance backorders]]
)</f>
        <v>0</v>
      </c>
      <c r="L961" s="8" t="str">
        <f>VLOOKUP(TableTransactions[[#This Row],[Material]],TableStockBalance[],
MATCH(TableStockBalance[[#Headers],[Supplier name]],TableStockBalance[#Headers],0),
0)</f>
        <v>Cabular AB</v>
      </c>
    </row>
    <row r="962" spans="1:12" x14ac:dyDescent="0.25">
      <c r="A962">
        <v>49041293</v>
      </c>
      <c r="B962">
        <v>10</v>
      </c>
      <c r="C962" t="s">
        <v>343</v>
      </c>
      <c r="D962" t="s">
        <v>27</v>
      </c>
      <c r="E962" t="s">
        <v>28</v>
      </c>
      <c r="F962" t="s">
        <v>316</v>
      </c>
      <c r="G962" s="1">
        <v>43552</v>
      </c>
      <c r="H962">
        <v>7</v>
      </c>
      <c r="I962" s="7">
        <f>IF(TableTransactions[[#This Row],[Order type]]=trackOrderType,
TableTransactions[[#This Row],[Transaction quantity]]*-1,
TableTransactions[[#This Row],[Transaction quantity]]
)</f>
        <v>-7</v>
      </c>
      <c r="J9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-49</v>
      </c>
      <c r="K962" s="7">
        <f ca="1">IF(TableTransactions[[#This Row],[Stock balance backorders]]&lt;0,
0,
TableTransactions[[#This Row],[Stock balance backorders]]
)</f>
        <v>0</v>
      </c>
      <c r="L962" s="8" t="str">
        <f>VLOOKUP(TableTransactions[[#This Row],[Material]],TableStockBalance[],
MATCH(TableStockBalance[[#Headers],[Supplier name]],TableStockBalance[#Headers],0),
0)</f>
        <v>Cabular AB</v>
      </c>
    </row>
    <row r="963" spans="1:12" x14ac:dyDescent="0.25">
      <c r="A963">
        <v>49041317</v>
      </c>
      <c r="B963">
        <v>20</v>
      </c>
      <c r="C963" t="s">
        <v>343</v>
      </c>
      <c r="D963" t="s">
        <v>27</v>
      </c>
      <c r="E963" t="s">
        <v>28</v>
      </c>
      <c r="F963" t="s">
        <v>319</v>
      </c>
      <c r="G963" s="1">
        <v>43553</v>
      </c>
      <c r="H963">
        <v>18</v>
      </c>
      <c r="I963" s="7">
        <f>IF(TableTransactions[[#This Row],[Order type]]=trackOrderType,
TableTransactions[[#This Row],[Transaction quantity]]*-1,
TableTransactions[[#This Row],[Transaction quantity]]
)</f>
        <v>-18</v>
      </c>
      <c r="J9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-67</v>
      </c>
      <c r="K963" s="7">
        <f ca="1">IF(TableTransactions[[#This Row],[Stock balance backorders]]&lt;0,
0,
TableTransactions[[#This Row],[Stock balance backorders]]
)</f>
        <v>0</v>
      </c>
      <c r="L963" s="8" t="str">
        <f>VLOOKUP(TableTransactions[[#This Row],[Material]],TableStockBalance[],
MATCH(TableStockBalance[[#Headers],[Supplier name]],TableStockBalance[#Headers],0),
0)</f>
        <v>Cabular AB</v>
      </c>
    </row>
    <row r="964" spans="1:12" x14ac:dyDescent="0.25">
      <c r="A964" s="4">
        <v>45056989</v>
      </c>
      <c r="B964" s="4">
        <v>10</v>
      </c>
      <c r="C964" s="4" t="s">
        <v>344</v>
      </c>
      <c r="D964" s="4" t="s">
        <v>27</v>
      </c>
      <c r="E964" s="4" t="s">
        <v>28</v>
      </c>
      <c r="F964" s="4" t="s">
        <v>5</v>
      </c>
      <c r="G964" s="5">
        <v>43553</v>
      </c>
      <c r="H964" s="4">
        <v>130</v>
      </c>
      <c r="I964" s="7">
        <f>IF(TableTransactions[[#This Row],[Order type]]=trackOrderType,
TableTransactions[[#This Row],[Transaction quantity]]*-1,
TableTransactions[[#This Row],[Transaction quantity]]
)</f>
        <v>130</v>
      </c>
      <c r="J9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</v>
      </c>
      <c r="K964" s="7">
        <f ca="1">IF(TableTransactions[[#This Row],[Stock balance backorders]]&lt;0,
0,
TableTransactions[[#This Row],[Stock balance backorders]]
)</f>
        <v>63</v>
      </c>
      <c r="L964" s="8" t="str">
        <f>VLOOKUP(TableTransactions[[#This Row],[Material]],TableStockBalance[],
MATCH(TableStockBalance[[#Headers],[Supplier name]],TableStockBalance[#Headers],0),
0)</f>
        <v>Cabular AB</v>
      </c>
    </row>
    <row r="965" spans="1:12" x14ac:dyDescent="0.25">
      <c r="A965">
        <v>49041385</v>
      </c>
      <c r="B965">
        <v>50</v>
      </c>
      <c r="C965" t="s">
        <v>343</v>
      </c>
      <c r="D965" t="s">
        <v>27</v>
      </c>
      <c r="E965" t="s">
        <v>28</v>
      </c>
      <c r="F965" t="s">
        <v>313</v>
      </c>
      <c r="G965" s="1">
        <v>43560</v>
      </c>
      <c r="H965">
        <v>19</v>
      </c>
      <c r="I965" s="7">
        <f>IF(TableTransactions[[#This Row],[Order type]]=trackOrderType,
TableTransactions[[#This Row],[Transaction quantity]]*-1,
TableTransactions[[#This Row],[Transaction quantity]]
)</f>
        <v>-19</v>
      </c>
      <c r="J9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</v>
      </c>
      <c r="K965" s="7">
        <f ca="1">IF(TableTransactions[[#This Row],[Stock balance backorders]]&lt;0,
0,
TableTransactions[[#This Row],[Stock balance backorders]]
)</f>
        <v>44</v>
      </c>
      <c r="L965" s="8" t="str">
        <f>VLOOKUP(TableTransactions[[#This Row],[Material]],TableStockBalance[],
MATCH(TableStockBalance[[#Headers],[Supplier name]],TableStockBalance[#Headers],0),
0)</f>
        <v>Cabular AB</v>
      </c>
    </row>
    <row r="966" spans="1:12" x14ac:dyDescent="0.25">
      <c r="A966">
        <v>49041445</v>
      </c>
      <c r="B966">
        <v>10</v>
      </c>
      <c r="C966" t="s">
        <v>343</v>
      </c>
      <c r="D966" t="s">
        <v>27</v>
      </c>
      <c r="E966" t="s">
        <v>28</v>
      </c>
      <c r="F966" t="s">
        <v>318</v>
      </c>
      <c r="G966" s="1">
        <v>43565</v>
      </c>
      <c r="H966">
        <v>1</v>
      </c>
      <c r="I966" s="7">
        <f>IF(TableTransactions[[#This Row],[Order type]]=trackOrderType,
TableTransactions[[#This Row],[Transaction quantity]]*-1,
TableTransactions[[#This Row],[Transaction quantity]]
)</f>
        <v>-1</v>
      </c>
      <c r="J9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</v>
      </c>
      <c r="K966" s="7">
        <f ca="1">IF(TableTransactions[[#This Row],[Stock balance backorders]]&lt;0,
0,
TableTransactions[[#This Row],[Stock balance backorders]]
)</f>
        <v>43</v>
      </c>
      <c r="L966" s="8" t="str">
        <f>VLOOKUP(TableTransactions[[#This Row],[Material]],TableStockBalance[],
MATCH(TableStockBalance[[#Headers],[Supplier name]],TableStockBalance[#Headers],0),
0)</f>
        <v>Cabular AB</v>
      </c>
    </row>
    <row r="967" spans="1:12" x14ac:dyDescent="0.25">
      <c r="A967">
        <v>49041450</v>
      </c>
      <c r="B967">
        <v>40</v>
      </c>
      <c r="C967" t="s">
        <v>343</v>
      </c>
      <c r="D967" t="s">
        <v>27</v>
      </c>
      <c r="E967" t="s">
        <v>28</v>
      </c>
      <c r="F967" t="s">
        <v>313</v>
      </c>
      <c r="G967" s="1">
        <v>43566</v>
      </c>
      <c r="H967">
        <v>13</v>
      </c>
      <c r="I967" s="7">
        <f>IF(TableTransactions[[#This Row],[Order type]]=trackOrderType,
TableTransactions[[#This Row],[Transaction quantity]]*-1,
TableTransactions[[#This Row],[Transaction quantity]]
)</f>
        <v>-13</v>
      </c>
      <c r="J9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967" s="7">
        <f ca="1">IF(TableTransactions[[#This Row],[Stock balance backorders]]&lt;0,
0,
TableTransactions[[#This Row],[Stock balance backorders]]
)</f>
        <v>30</v>
      </c>
      <c r="L967" s="8" t="str">
        <f>VLOOKUP(TableTransactions[[#This Row],[Material]],TableStockBalance[],
MATCH(TableStockBalance[[#Headers],[Supplier name]],TableStockBalance[#Headers],0),
0)</f>
        <v>Cabular AB</v>
      </c>
    </row>
    <row r="968" spans="1:12" x14ac:dyDescent="0.25">
      <c r="A968">
        <v>49041486</v>
      </c>
      <c r="B968">
        <v>10</v>
      </c>
      <c r="C968" t="s">
        <v>343</v>
      </c>
      <c r="D968" t="s">
        <v>27</v>
      </c>
      <c r="E968" t="s">
        <v>28</v>
      </c>
      <c r="F968" t="s">
        <v>315</v>
      </c>
      <c r="G968" s="1">
        <v>43567</v>
      </c>
      <c r="H968">
        <v>3</v>
      </c>
      <c r="I968" s="7">
        <f>IF(TableTransactions[[#This Row],[Order type]]=trackOrderType,
TableTransactions[[#This Row],[Transaction quantity]]*-1,
TableTransactions[[#This Row],[Transaction quantity]]
)</f>
        <v>-3</v>
      </c>
      <c r="J9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968" s="7">
        <f ca="1">IF(TableTransactions[[#This Row],[Stock balance backorders]]&lt;0,
0,
TableTransactions[[#This Row],[Stock balance backorders]]
)</f>
        <v>27</v>
      </c>
      <c r="L968" s="8" t="str">
        <f>VLOOKUP(TableTransactions[[#This Row],[Material]],TableStockBalance[],
MATCH(TableStockBalance[[#Headers],[Supplier name]],TableStockBalance[#Headers],0),
0)</f>
        <v>Cabular AB</v>
      </c>
    </row>
    <row r="969" spans="1:12" x14ac:dyDescent="0.25">
      <c r="A969">
        <v>49041541</v>
      </c>
      <c r="B969">
        <v>10</v>
      </c>
      <c r="C969" t="s">
        <v>343</v>
      </c>
      <c r="D969" t="s">
        <v>27</v>
      </c>
      <c r="E969" t="s">
        <v>28</v>
      </c>
      <c r="F969" t="s">
        <v>318</v>
      </c>
      <c r="G969" s="1">
        <v>43573</v>
      </c>
      <c r="H969">
        <v>6</v>
      </c>
      <c r="I969" s="7">
        <f>IF(TableTransactions[[#This Row],[Order type]]=trackOrderType,
TableTransactions[[#This Row],[Transaction quantity]]*-1,
TableTransactions[[#This Row],[Transaction quantity]]
)</f>
        <v>-6</v>
      </c>
      <c r="J9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969" s="7">
        <f ca="1">IF(TableTransactions[[#This Row],[Stock balance backorders]]&lt;0,
0,
TableTransactions[[#This Row],[Stock balance backorders]]
)</f>
        <v>21</v>
      </c>
      <c r="L969" s="8" t="str">
        <f>VLOOKUP(TableTransactions[[#This Row],[Material]],TableStockBalance[],
MATCH(TableStockBalance[[#Headers],[Supplier name]],TableStockBalance[#Headers],0),
0)</f>
        <v>Cabular AB</v>
      </c>
    </row>
    <row r="970" spans="1:12" x14ac:dyDescent="0.25">
      <c r="A970">
        <v>49041560</v>
      </c>
      <c r="B970">
        <v>60</v>
      </c>
      <c r="C970" t="s">
        <v>343</v>
      </c>
      <c r="D970" t="s">
        <v>27</v>
      </c>
      <c r="E970" t="s">
        <v>28</v>
      </c>
      <c r="F970" t="s">
        <v>318</v>
      </c>
      <c r="G970" s="1">
        <v>43578</v>
      </c>
      <c r="H970">
        <v>4</v>
      </c>
      <c r="I970" s="7">
        <f>IF(TableTransactions[[#This Row],[Order type]]=trackOrderType,
TableTransactions[[#This Row],[Transaction quantity]]*-1,
TableTransactions[[#This Row],[Transaction quantity]]
)</f>
        <v>-4</v>
      </c>
      <c r="J9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970" s="7">
        <f ca="1">IF(TableTransactions[[#This Row],[Stock balance backorders]]&lt;0,
0,
TableTransactions[[#This Row],[Stock balance backorders]]
)</f>
        <v>17</v>
      </c>
      <c r="L970" s="8" t="str">
        <f>VLOOKUP(TableTransactions[[#This Row],[Material]],TableStockBalance[],
MATCH(TableStockBalance[[#Headers],[Supplier name]],TableStockBalance[#Headers],0),
0)</f>
        <v>Cabular AB</v>
      </c>
    </row>
    <row r="971" spans="1:12" x14ac:dyDescent="0.25">
      <c r="A971">
        <v>49041613</v>
      </c>
      <c r="B971">
        <v>70</v>
      </c>
      <c r="C971" t="s">
        <v>343</v>
      </c>
      <c r="D971" t="s">
        <v>27</v>
      </c>
      <c r="E971" t="s">
        <v>28</v>
      </c>
      <c r="F971" t="s">
        <v>313</v>
      </c>
      <c r="G971" s="1">
        <v>43584</v>
      </c>
      <c r="H971">
        <v>8</v>
      </c>
      <c r="I971" s="7">
        <f>IF(TableTransactions[[#This Row],[Order type]]=trackOrderType,
TableTransactions[[#This Row],[Transaction quantity]]*-1,
TableTransactions[[#This Row],[Transaction quantity]]
)</f>
        <v>-8</v>
      </c>
      <c r="J9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971" s="7">
        <f ca="1">IF(TableTransactions[[#This Row],[Stock balance backorders]]&lt;0,
0,
TableTransactions[[#This Row],[Stock balance backorders]]
)</f>
        <v>9</v>
      </c>
      <c r="L971" s="8" t="str">
        <f>VLOOKUP(TableTransactions[[#This Row],[Material]],TableStockBalance[],
MATCH(TableStockBalance[[#Headers],[Supplier name]],TableStockBalance[#Headers],0),
0)</f>
        <v>Cabular AB</v>
      </c>
    </row>
    <row r="972" spans="1:12" x14ac:dyDescent="0.25">
      <c r="A972">
        <v>49041659</v>
      </c>
      <c r="B972">
        <v>40</v>
      </c>
      <c r="C972" t="s">
        <v>343</v>
      </c>
      <c r="D972" t="s">
        <v>27</v>
      </c>
      <c r="E972" t="s">
        <v>28</v>
      </c>
      <c r="F972" t="s">
        <v>318</v>
      </c>
      <c r="G972" s="1">
        <v>43587</v>
      </c>
      <c r="H972">
        <v>15</v>
      </c>
      <c r="I972" s="7">
        <f>IF(TableTransactions[[#This Row],[Order type]]=trackOrderType,
TableTransactions[[#This Row],[Transaction quantity]]*-1,
TableTransactions[[#This Row],[Transaction quantity]]
)</f>
        <v>-15</v>
      </c>
      <c r="J9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</v>
      </c>
      <c r="K972" s="7">
        <f ca="1">IF(TableTransactions[[#This Row],[Stock balance backorders]]&lt;0,
0,
TableTransactions[[#This Row],[Stock balance backorders]]
)</f>
        <v>0</v>
      </c>
      <c r="L972" s="8" t="str">
        <f>VLOOKUP(TableTransactions[[#This Row],[Material]],TableStockBalance[],
MATCH(TableStockBalance[[#Headers],[Supplier name]],TableStockBalance[#Headers],0),
0)</f>
        <v>Cabular AB</v>
      </c>
    </row>
    <row r="973" spans="1:12" x14ac:dyDescent="0.25">
      <c r="A973">
        <v>49041684</v>
      </c>
      <c r="B973">
        <v>30</v>
      </c>
      <c r="C973" t="s">
        <v>343</v>
      </c>
      <c r="D973" t="s">
        <v>27</v>
      </c>
      <c r="E973" t="s">
        <v>28</v>
      </c>
      <c r="F973" t="s">
        <v>316</v>
      </c>
      <c r="G973" s="1">
        <v>43591</v>
      </c>
      <c r="H973">
        <v>4</v>
      </c>
      <c r="I973" s="7">
        <f>IF(TableTransactions[[#This Row],[Order type]]=trackOrderType,
TableTransactions[[#This Row],[Transaction quantity]]*-1,
TableTransactions[[#This Row],[Transaction quantity]]
)</f>
        <v>-4</v>
      </c>
      <c r="J9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</v>
      </c>
      <c r="K973" s="7">
        <f ca="1">IF(TableTransactions[[#This Row],[Stock balance backorders]]&lt;0,
0,
TableTransactions[[#This Row],[Stock balance backorders]]
)</f>
        <v>0</v>
      </c>
      <c r="L973" s="8" t="str">
        <f>VLOOKUP(TableTransactions[[#This Row],[Material]],TableStockBalance[],
MATCH(TableStockBalance[[#Headers],[Supplier name]],TableStockBalance[#Headers],0),
0)</f>
        <v>Cabular AB</v>
      </c>
    </row>
    <row r="974" spans="1:12" x14ac:dyDescent="0.25">
      <c r="A974" s="4">
        <v>45057061</v>
      </c>
      <c r="B974" s="4">
        <v>10</v>
      </c>
      <c r="C974" s="4" t="s">
        <v>344</v>
      </c>
      <c r="D974" s="4" t="s">
        <v>27</v>
      </c>
      <c r="E974" s="4" t="s">
        <v>28</v>
      </c>
      <c r="F974" s="4" t="s">
        <v>5</v>
      </c>
      <c r="G974" s="5">
        <v>43593</v>
      </c>
      <c r="H974" s="4">
        <v>130</v>
      </c>
      <c r="I974" s="7">
        <f>IF(TableTransactions[[#This Row],[Order type]]=trackOrderType,
TableTransactions[[#This Row],[Transaction quantity]]*-1,
TableTransactions[[#This Row],[Transaction quantity]]
)</f>
        <v>130</v>
      </c>
      <c r="J9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120</v>
      </c>
      <c r="K974" s="7">
        <f ca="1">IF(TableTransactions[[#This Row],[Stock balance backorders]]&lt;0,
0,
TableTransactions[[#This Row],[Stock balance backorders]]
)</f>
        <v>120</v>
      </c>
      <c r="L974" s="8" t="str">
        <f>VLOOKUP(TableTransactions[[#This Row],[Material]],TableStockBalance[],
MATCH(TableStockBalance[[#Headers],[Supplier name]],TableStockBalance[#Headers],0),
0)</f>
        <v>Cabular AB</v>
      </c>
    </row>
    <row r="975" spans="1:12" x14ac:dyDescent="0.25">
      <c r="A975">
        <v>49041735</v>
      </c>
      <c r="B975">
        <v>10</v>
      </c>
      <c r="C975" t="s">
        <v>343</v>
      </c>
      <c r="D975" t="s">
        <v>27</v>
      </c>
      <c r="E975" t="s">
        <v>28</v>
      </c>
      <c r="F975" t="s">
        <v>313</v>
      </c>
      <c r="G975" s="1">
        <v>43594</v>
      </c>
      <c r="H975">
        <v>7</v>
      </c>
      <c r="I975" s="7">
        <f>IF(TableTransactions[[#This Row],[Order type]]=trackOrderType,
TableTransactions[[#This Row],[Transaction quantity]]*-1,
TableTransactions[[#This Row],[Transaction quantity]]
)</f>
        <v>-7</v>
      </c>
      <c r="J9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113</v>
      </c>
      <c r="K975" s="7">
        <f ca="1">IF(TableTransactions[[#This Row],[Stock balance backorders]]&lt;0,
0,
TableTransactions[[#This Row],[Stock balance backorders]]
)</f>
        <v>113</v>
      </c>
      <c r="L975" s="8" t="str">
        <f>VLOOKUP(TableTransactions[[#This Row],[Material]],TableStockBalance[],
MATCH(TableStockBalance[[#Headers],[Supplier name]],TableStockBalance[#Headers],0),
0)</f>
        <v>Cabular AB</v>
      </c>
    </row>
    <row r="976" spans="1:12" x14ac:dyDescent="0.25">
      <c r="A976">
        <v>49041830</v>
      </c>
      <c r="B976">
        <v>30</v>
      </c>
      <c r="C976" t="s">
        <v>343</v>
      </c>
      <c r="D976" t="s">
        <v>27</v>
      </c>
      <c r="E976" t="s">
        <v>28</v>
      </c>
      <c r="F976" t="s">
        <v>317</v>
      </c>
      <c r="G976" s="1">
        <v>43602</v>
      </c>
      <c r="H976">
        <v>14</v>
      </c>
      <c r="I976" s="7">
        <f>IF(TableTransactions[[#This Row],[Order type]]=trackOrderType,
TableTransactions[[#This Row],[Transaction quantity]]*-1,
TableTransactions[[#This Row],[Transaction quantity]]
)</f>
        <v>-14</v>
      </c>
      <c r="J9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99</v>
      </c>
      <c r="K976" s="7">
        <f ca="1">IF(TableTransactions[[#This Row],[Stock balance backorders]]&lt;0,
0,
TableTransactions[[#This Row],[Stock balance backorders]]
)</f>
        <v>99</v>
      </c>
      <c r="L976" s="8" t="str">
        <f>VLOOKUP(TableTransactions[[#This Row],[Material]],TableStockBalance[],
MATCH(TableStockBalance[[#Headers],[Supplier name]],TableStockBalance[#Headers],0),
0)</f>
        <v>Cabular AB</v>
      </c>
    </row>
    <row r="977" spans="1:12" x14ac:dyDescent="0.25">
      <c r="A977">
        <v>49041830</v>
      </c>
      <c r="B977">
        <v>40</v>
      </c>
      <c r="C977" t="s">
        <v>343</v>
      </c>
      <c r="D977" t="s">
        <v>27</v>
      </c>
      <c r="E977" t="s">
        <v>28</v>
      </c>
      <c r="F977" t="s">
        <v>317</v>
      </c>
      <c r="G977" s="1">
        <v>43602</v>
      </c>
      <c r="H977">
        <v>11</v>
      </c>
      <c r="I977" s="7">
        <f>IF(TableTransactions[[#This Row],[Order type]]=trackOrderType,
TableTransactions[[#This Row],[Transaction quantity]]*-1,
TableTransactions[[#This Row],[Transaction quantity]]
)</f>
        <v>-11</v>
      </c>
      <c r="J9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</v>
      </c>
      <c r="K977" s="7">
        <f ca="1">IF(TableTransactions[[#This Row],[Stock balance backorders]]&lt;0,
0,
TableTransactions[[#This Row],[Stock balance backorders]]
)</f>
        <v>88</v>
      </c>
      <c r="L977" s="8" t="str">
        <f>VLOOKUP(TableTransactions[[#This Row],[Material]],TableStockBalance[],
MATCH(TableStockBalance[[#Headers],[Supplier name]],TableStockBalance[#Headers],0),
0)</f>
        <v>Cabular AB</v>
      </c>
    </row>
    <row r="978" spans="1:12" x14ac:dyDescent="0.25">
      <c r="A978">
        <v>49041879</v>
      </c>
      <c r="B978">
        <v>20</v>
      </c>
      <c r="C978" t="s">
        <v>343</v>
      </c>
      <c r="D978" t="s">
        <v>27</v>
      </c>
      <c r="E978" t="s">
        <v>28</v>
      </c>
      <c r="F978" t="s">
        <v>317</v>
      </c>
      <c r="G978" s="1">
        <v>43607</v>
      </c>
      <c r="H978">
        <v>19</v>
      </c>
      <c r="I978" s="7">
        <f>IF(TableTransactions[[#This Row],[Order type]]=trackOrderType,
TableTransactions[[#This Row],[Transaction quantity]]*-1,
TableTransactions[[#This Row],[Transaction quantity]]
)</f>
        <v>-19</v>
      </c>
      <c r="J9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</v>
      </c>
      <c r="K978" s="7">
        <f ca="1">IF(TableTransactions[[#This Row],[Stock balance backorders]]&lt;0,
0,
TableTransactions[[#This Row],[Stock balance backorders]]
)</f>
        <v>69</v>
      </c>
      <c r="L978" s="8" t="str">
        <f>VLOOKUP(TableTransactions[[#This Row],[Material]],TableStockBalance[],
MATCH(TableStockBalance[[#Headers],[Supplier name]],TableStockBalance[#Headers],0),
0)</f>
        <v>Cabular AB</v>
      </c>
    </row>
    <row r="979" spans="1:12" x14ac:dyDescent="0.25">
      <c r="A979">
        <v>49041898</v>
      </c>
      <c r="B979">
        <v>20</v>
      </c>
      <c r="C979" t="s">
        <v>343</v>
      </c>
      <c r="D979" t="s">
        <v>27</v>
      </c>
      <c r="E979" t="s">
        <v>28</v>
      </c>
      <c r="F979" t="s">
        <v>318</v>
      </c>
      <c r="G979" s="1">
        <v>43608</v>
      </c>
      <c r="H979">
        <v>1</v>
      </c>
      <c r="I979" s="7">
        <f>IF(TableTransactions[[#This Row],[Order type]]=trackOrderType,
TableTransactions[[#This Row],[Transaction quantity]]*-1,
TableTransactions[[#This Row],[Transaction quantity]]
)</f>
        <v>-1</v>
      </c>
      <c r="J9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</v>
      </c>
      <c r="K979" s="7">
        <f ca="1">IF(TableTransactions[[#This Row],[Stock balance backorders]]&lt;0,
0,
TableTransactions[[#This Row],[Stock balance backorders]]
)</f>
        <v>68</v>
      </c>
      <c r="L979" s="8" t="str">
        <f>VLOOKUP(TableTransactions[[#This Row],[Material]],TableStockBalance[],
MATCH(TableStockBalance[[#Headers],[Supplier name]],TableStockBalance[#Headers],0),
0)</f>
        <v>Cabular AB</v>
      </c>
    </row>
    <row r="980" spans="1:12" x14ac:dyDescent="0.25">
      <c r="A980">
        <v>49041922</v>
      </c>
      <c r="B980">
        <v>10</v>
      </c>
      <c r="C980" t="s">
        <v>343</v>
      </c>
      <c r="D980" t="s">
        <v>27</v>
      </c>
      <c r="E980" t="s">
        <v>28</v>
      </c>
      <c r="F980" t="s">
        <v>314</v>
      </c>
      <c r="G980" s="1">
        <v>43612</v>
      </c>
      <c r="H980">
        <v>2</v>
      </c>
      <c r="I980" s="7">
        <f>IF(TableTransactions[[#This Row],[Order type]]=trackOrderType,
TableTransactions[[#This Row],[Transaction quantity]]*-1,
TableTransactions[[#This Row],[Transaction quantity]]
)</f>
        <v>-2</v>
      </c>
      <c r="J9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</v>
      </c>
      <c r="K980" s="7">
        <f ca="1">IF(TableTransactions[[#This Row],[Stock balance backorders]]&lt;0,
0,
TableTransactions[[#This Row],[Stock balance backorders]]
)</f>
        <v>66</v>
      </c>
      <c r="L980" s="8" t="str">
        <f>VLOOKUP(TableTransactions[[#This Row],[Material]],TableStockBalance[],
MATCH(TableStockBalance[[#Headers],[Supplier name]],TableStockBalance[#Headers],0),
0)</f>
        <v>Cabular AB</v>
      </c>
    </row>
    <row r="981" spans="1:12" x14ac:dyDescent="0.25">
      <c r="A981">
        <v>49042149</v>
      </c>
      <c r="B981">
        <v>20</v>
      </c>
      <c r="C981" t="s">
        <v>343</v>
      </c>
      <c r="D981" t="s">
        <v>27</v>
      </c>
      <c r="E981" t="s">
        <v>28</v>
      </c>
      <c r="F981" t="s">
        <v>317</v>
      </c>
      <c r="G981" s="1">
        <v>43633</v>
      </c>
      <c r="H981">
        <v>7</v>
      </c>
      <c r="I981" s="7">
        <f>IF(TableTransactions[[#This Row],[Order type]]=trackOrderType,
TableTransactions[[#This Row],[Transaction quantity]]*-1,
TableTransactions[[#This Row],[Transaction quantity]]
)</f>
        <v>-7</v>
      </c>
      <c r="J9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</v>
      </c>
      <c r="K981" s="7">
        <f ca="1">IF(TableTransactions[[#This Row],[Stock balance backorders]]&lt;0,
0,
TableTransactions[[#This Row],[Stock balance backorders]]
)</f>
        <v>59</v>
      </c>
      <c r="L981" s="8" t="str">
        <f>VLOOKUP(TableTransactions[[#This Row],[Material]],TableStockBalance[],
MATCH(TableStockBalance[[#Headers],[Supplier name]],TableStockBalance[#Headers],0),
0)</f>
        <v>Cabular AB</v>
      </c>
    </row>
    <row r="982" spans="1:12" x14ac:dyDescent="0.25">
      <c r="A982">
        <v>49042285</v>
      </c>
      <c r="B982">
        <v>10</v>
      </c>
      <c r="C982" t="s">
        <v>343</v>
      </c>
      <c r="D982" t="s">
        <v>27</v>
      </c>
      <c r="E982" t="s">
        <v>28</v>
      </c>
      <c r="F982" t="s">
        <v>318</v>
      </c>
      <c r="G982" s="1">
        <v>43644</v>
      </c>
      <c r="H982">
        <v>10</v>
      </c>
      <c r="I982" s="7">
        <f>IF(TableTransactions[[#This Row],[Order type]]=trackOrderType,
TableTransactions[[#This Row],[Transaction quantity]]*-1,
TableTransactions[[#This Row],[Transaction quantity]]
)</f>
        <v>-10</v>
      </c>
      <c r="J9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</v>
      </c>
      <c r="K982" s="7">
        <f ca="1">IF(TableTransactions[[#This Row],[Stock balance backorders]]&lt;0,
0,
TableTransactions[[#This Row],[Stock balance backorders]]
)</f>
        <v>49</v>
      </c>
      <c r="L982" s="8" t="str">
        <f>VLOOKUP(TableTransactions[[#This Row],[Material]],TableStockBalance[],
MATCH(TableStockBalance[[#Headers],[Supplier name]],TableStockBalance[#Headers],0),
0)</f>
        <v>Cabular AB</v>
      </c>
    </row>
    <row r="983" spans="1:12" x14ac:dyDescent="0.25">
      <c r="A983">
        <v>49042349</v>
      </c>
      <c r="B983">
        <v>50</v>
      </c>
      <c r="C983" t="s">
        <v>343</v>
      </c>
      <c r="D983" t="s">
        <v>27</v>
      </c>
      <c r="E983" t="s">
        <v>28</v>
      </c>
      <c r="F983" t="s">
        <v>313</v>
      </c>
      <c r="G983" s="1">
        <v>43651</v>
      </c>
      <c r="H983">
        <v>6</v>
      </c>
      <c r="I983" s="7">
        <f>IF(TableTransactions[[#This Row],[Order type]]=trackOrderType,
TableTransactions[[#This Row],[Transaction quantity]]*-1,
TableTransactions[[#This Row],[Transaction quantity]]
)</f>
        <v>-6</v>
      </c>
      <c r="J9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</v>
      </c>
      <c r="K983" s="7">
        <f ca="1">IF(TableTransactions[[#This Row],[Stock balance backorders]]&lt;0,
0,
TableTransactions[[#This Row],[Stock balance backorders]]
)</f>
        <v>43</v>
      </c>
      <c r="L983" s="8" t="str">
        <f>VLOOKUP(TableTransactions[[#This Row],[Material]],TableStockBalance[],
MATCH(TableStockBalance[[#Headers],[Supplier name]],TableStockBalance[#Headers],0),
0)</f>
        <v>Cabular AB</v>
      </c>
    </row>
    <row r="984" spans="1:12" x14ac:dyDescent="0.25">
      <c r="A984">
        <v>49042368</v>
      </c>
      <c r="B984">
        <v>10</v>
      </c>
      <c r="C984" t="s">
        <v>343</v>
      </c>
      <c r="D984" t="s">
        <v>27</v>
      </c>
      <c r="E984" t="s">
        <v>28</v>
      </c>
      <c r="F984" t="s">
        <v>315</v>
      </c>
      <c r="G984" s="1">
        <v>43651</v>
      </c>
      <c r="H984">
        <v>19</v>
      </c>
      <c r="I984" s="7">
        <f>IF(TableTransactions[[#This Row],[Order type]]=trackOrderType,
TableTransactions[[#This Row],[Transaction quantity]]*-1,
TableTransactions[[#This Row],[Transaction quantity]]
)</f>
        <v>-19</v>
      </c>
      <c r="J9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984" s="7">
        <f ca="1">IF(TableTransactions[[#This Row],[Stock balance backorders]]&lt;0,
0,
TableTransactions[[#This Row],[Stock balance backorders]]
)</f>
        <v>24</v>
      </c>
      <c r="L984" s="8" t="str">
        <f>VLOOKUP(TableTransactions[[#This Row],[Material]],TableStockBalance[],
MATCH(TableStockBalance[[#Headers],[Supplier name]],TableStockBalance[#Headers],0),
0)</f>
        <v>Cabular AB</v>
      </c>
    </row>
    <row r="985" spans="1:12" x14ac:dyDescent="0.25">
      <c r="A985">
        <v>49042376</v>
      </c>
      <c r="B985">
        <v>10</v>
      </c>
      <c r="C985" t="s">
        <v>343</v>
      </c>
      <c r="D985" t="s">
        <v>27</v>
      </c>
      <c r="E985" t="s">
        <v>28</v>
      </c>
      <c r="F985" t="s">
        <v>325</v>
      </c>
      <c r="G985" s="1">
        <v>43654</v>
      </c>
      <c r="H985">
        <v>15</v>
      </c>
      <c r="I985" s="7">
        <f>IF(TableTransactions[[#This Row],[Order type]]=trackOrderType,
TableTransactions[[#This Row],[Transaction quantity]]*-1,
TableTransactions[[#This Row],[Transaction quantity]]
)</f>
        <v>-15</v>
      </c>
      <c r="J9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985" s="7">
        <f ca="1">IF(TableTransactions[[#This Row],[Stock balance backorders]]&lt;0,
0,
TableTransactions[[#This Row],[Stock balance backorders]]
)</f>
        <v>9</v>
      </c>
      <c r="L985" s="8" t="str">
        <f>VLOOKUP(TableTransactions[[#This Row],[Material]],TableStockBalance[],
MATCH(TableStockBalance[[#Headers],[Supplier name]],TableStockBalance[#Headers],0),
0)</f>
        <v>Cabular AB</v>
      </c>
    </row>
    <row r="986" spans="1:12" x14ac:dyDescent="0.25">
      <c r="A986">
        <v>49042438</v>
      </c>
      <c r="B986">
        <v>30</v>
      </c>
      <c r="C986" t="s">
        <v>343</v>
      </c>
      <c r="D986" t="s">
        <v>27</v>
      </c>
      <c r="E986" t="s">
        <v>28</v>
      </c>
      <c r="F986" t="s">
        <v>317</v>
      </c>
      <c r="G986" s="1">
        <v>43658</v>
      </c>
      <c r="H986">
        <v>13</v>
      </c>
      <c r="I986" s="7">
        <f>IF(TableTransactions[[#This Row],[Order type]]=trackOrderType,
TableTransactions[[#This Row],[Transaction quantity]]*-1,
TableTransactions[[#This Row],[Transaction quantity]]
)</f>
        <v>-13</v>
      </c>
      <c r="J9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</v>
      </c>
      <c r="K986" s="7">
        <f ca="1">IF(TableTransactions[[#This Row],[Stock balance backorders]]&lt;0,
0,
TableTransactions[[#This Row],[Stock balance backorders]]
)</f>
        <v>0</v>
      </c>
      <c r="L986" s="8" t="str">
        <f>VLOOKUP(TableTransactions[[#This Row],[Material]],TableStockBalance[],
MATCH(TableStockBalance[[#Headers],[Supplier name]],TableStockBalance[#Headers],0),
0)</f>
        <v>Cabular AB</v>
      </c>
    </row>
    <row r="987" spans="1:12" x14ac:dyDescent="0.25">
      <c r="A987">
        <v>49042441</v>
      </c>
      <c r="B987">
        <v>40</v>
      </c>
      <c r="C987" t="s">
        <v>343</v>
      </c>
      <c r="D987" t="s">
        <v>27</v>
      </c>
      <c r="E987" t="s">
        <v>28</v>
      </c>
      <c r="F987" t="s">
        <v>318</v>
      </c>
      <c r="G987" s="1">
        <v>43658</v>
      </c>
      <c r="H987">
        <v>2</v>
      </c>
      <c r="I987" s="7">
        <f>IF(TableTransactions[[#This Row],[Order type]]=trackOrderType,
TableTransactions[[#This Row],[Transaction quantity]]*-1,
TableTransactions[[#This Row],[Transaction quantity]]
)</f>
        <v>-2</v>
      </c>
      <c r="J9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</v>
      </c>
      <c r="K987" s="7">
        <f ca="1">IF(TableTransactions[[#This Row],[Stock balance backorders]]&lt;0,
0,
TableTransactions[[#This Row],[Stock balance backorders]]
)</f>
        <v>0</v>
      </c>
      <c r="L987" s="8" t="str">
        <f>VLOOKUP(TableTransactions[[#This Row],[Material]],TableStockBalance[],
MATCH(TableStockBalance[[#Headers],[Supplier name]],TableStockBalance[#Headers],0),
0)</f>
        <v>Cabular AB</v>
      </c>
    </row>
    <row r="988" spans="1:12" x14ac:dyDescent="0.25">
      <c r="A988" s="4">
        <v>45057251</v>
      </c>
      <c r="B988" s="4">
        <v>10</v>
      </c>
      <c r="C988" s="4" t="s">
        <v>344</v>
      </c>
      <c r="D988" s="4" t="s">
        <v>27</v>
      </c>
      <c r="E988" s="4" t="s">
        <v>28</v>
      </c>
      <c r="F988" s="4" t="s">
        <v>5</v>
      </c>
      <c r="G988" s="5">
        <v>43661</v>
      </c>
      <c r="H988" s="4">
        <v>130</v>
      </c>
      <c r="I988" s="7">
        <f>IF(TableTransactions[[#This Row],[Order type]]=trackOrderType,
TableTransactions[[#This Row],[Transaction quantity]]*-1,
TableTransactions[[#This Row],[Transaction quantity]]
)</f>
        <v>130</v>
      </c>
      <c r="J9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124</v>
      </c>
      <c r="K988" s="7">
        <f ca="1">IF(TableTransactions[[#This Row],[Stock balance backorders]]&lt;0,
0,
TableTransactions[[#This Row],[Stock balance backorders]]
)</f>
        <v>124</v>
      </c>
      <c r="L988" s="8" t="str">
        <f>VLOOKUP(TableTransactions[[#This Row],[Material]],TableStockBalance[],
MATCH(TableStockBalance[[#Headers],[Supplier name]],TableStockBalance[#Headers],0),
0)</f>
        <v>Cabular AB</v>
      </c>
    </row>
    <row r="989" spans="1:12" x14ac:dyDescent="0.25">
      <c r="A989">
        <v>49042951</v>
      </c>
      <c r="B989">
        <v>30</v>
      </c>
      <c r="C989" t="s">
        <v>343</v>
      </c>
      <c r="D989" t="s">
        <v>27</v>
      </c>
      <c r="E989" t="s">
        <v>28</v>
      </c>
      <c r="F989" t="s">
        <v>317</v>
      </c>
      <c r="G989" s="1">
        <v>43707</v>
      </c>
      <c r="H989">
        <v>3</v>
      </c>
      <c r="I989" s="7">
        <f>IF(TableTransactions[[#This Row],[Order type]]=trackOrderType,
TableTransactions[[#This Row],[Transaction quantity]]*-1,
TableTransactions[[#This Row],[Transaction quantity]]
)</f>
        <v>-3</v>
      </c>
      <c r="J9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121</v>
      </c>
      <c r="K989" s="7">
        <f ca="1">IF(TableTransactions[[#This Row],[Stock balance backorders]]&lt;0,
0,
TableTransactions[[#This Row],[Stock balance backorders]]
)</f>
        <v>121</v>
      </c>
      <c r="L989" s="8" t="str">
        <f>VLOOKUP(TableTransactions[[#This Row],[Material]],TableStockBalance[],
MATCH(TableStockBalance[[#Headers],[Supplier name]],TableStockBalance[#Headers],0),
0)</f>
        <v>Cabular AB</v>
      </c>
    </row>
    <row r="990" spans="1:12" x14ac:dyDescent="0.25">
      <c r="A990">
        <v>49042976</v>
      </c>
      <c r="B990">
        <v>20</v>
      </c>
      <c r="C990" t="s">
        <v>343</v>
      </c>
      <c r="D990" t="s">
        <v>27</v>
      </c>
      <c r="E990" t="s">
        <v>28</v>
      </c>
      <c r="F990" t="s">
        <v>321</v>
      </c>
      <c r="G990" s="1">
        <v>43711</v>
      </c>
      <c r="H990">
        <v>4</v>
      </c>
      <c r="I990" s="7">
        <f>IF(TableTransactions[[#This Row],[Order type]]=trackOrderType,
TableTransactions[[#This Row],[Transaction quantity]]*-1,
TableTransactions[[#This Row],[Transaction quantity]]
)</f>
        <v>-4</v>
      </c>
      <c r="J9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117</v>
      </c>
      <c r="K990" s="7">
        <f ca="1">IF(TableTransactions[[#This Row],[Stock balance backorders]]&lt;0,
0,
TableTransactions[[#This Row],[Stock balance backorders]]
)</f>
        <v>117</v>
      </c>
      <c r="L990" s="8" t="str">
        <f>VLOOKUP(TableTransactions[[#This Row],[Material]],TableStockBalance[],
MATCH(TableStockBalance[[#Headers],[Supplier name]],TableStockBalance[#Headers],0),
0)</f>
        <v>Cabular AB</v>
      </c>
    </row>
    <row r="991" spans="1:12" x14ac:dyDescent="0.25">
      <c r="A991">
        <v>49043087</v>
      </c>
      <c r="B991">
        <v>20</v>
      </c>
      <c r="C991" t="s">
        <v>343</v>
      </c>
      <c r="D991" t="s">
        <v>27</v>
      </c>
      <c r="E991" t="s">
        <v>28</v>
      </c>
      <c r="F991" t="s">
        <v>313</v>
      </c>
      <c r="G991" s="1">
        <v>43721</v>
      </c>
      <c r="H991">
        <v>1</v>
      </c>
      <c r="I991" s="7">
        <f>IF(TableTransactions[[#This Row],[Order type]]=trackOrderType,
TableTransactions[[#This Row],[Transaction quantity]]*-1,
TableTransactions[[#This Row],[Transaction quantity]]
)</f>
        <v>-1</v>
      </c>
      <c r="J9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116</v>
      </c>
      <c r="K991" s="7">
        <f ca="1">IF(TableTransactions[[#This Row],[Stock balance backorders]]&lt;0,
0,
TableTransactions[[#This Row],[Stock balance backorders]]
)</f>
        <v>116</v>
      </c>
      <c r="L991" s="8" t="str">
        <f>VLOOKUP(TableTransactions[[#This Row],[Material]],TableStockBalance[],
MATCH(TableStockBalance[[#Headers],[Supplier name]],TableStockBalance[#Headers],0),
0)</f>
        <v>Cabular AB</v>
      </c>
    </row>
    <row r="992" spans="1:12" x14ac:dyDescent="0.25">
      <c r="A992">
        <v>49043087</v>
      </c>
      <c r="B992">
        <v>30</v>
      </c>
      <c r="C992" t="s">
        <v>343</v>
      </c>
      <c r="D992" t="s">
        <v>27</v>
      </c>
      <c r="E992" t="s">
        <v>28</v>
      </c>
      <c r="F992" t="s">
        <v>313</v>
      </c>
      <c r="G992" s="1">
        <v>43721</v>
      </c>
      <c r="H992">
        <v>3</v>
      </c>
      <c r="I992" s="7">
        <f>IF(TableTransactions[[#This Row],[Order type]]=trackOrderType,
TableTransactions[[#This Row],[Transaction quantity]]*-1,
TableTransactions[[#This Row],[Transaction quantity]]
)</f>
        <v>-3</v>
      </c>
      <c r="J9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113</v>
      </c>
      <c r="K992" s="7">
        <f ca="1">IF(TableTransactions[[#This Row],[Stock balance backorders]]&lt;0,
0,
TableTransactions[[#This Row],[Stock balance backorders]]
)</f>
        <v>113</v>
      </c>
      <c r="L992" s="8" t="str">
        <f>VLOOKUP(TableTransactions[[#This Row],[Material]],TableStockBalance[],
MATCH(TableStockBalance[[#Headers],[Supplier name]],TableStockBalance[#Headers],0),
0)</f>
        <v>Cabular AB</v>
      </c>
    </row>
    <row r="993" spans="1:12" x14ac:dyDescent="0.25">
      <c r="A993">
        <v>49043101</v>
      </c>
      <c r="B993">
        <v>30</v>
      </c>
      <c r="C993" t="s">
        <v>343</v>
      </c>
      <c r="D993" t="s">
        <v>27</v>
      </c>
      <c r="E993" t="s">
        <v>28</v>
      </c>
      <c r="F993" t="s">
        <v>318</v>
      </c>
      <c r="G993" s="1">
        <v>43721</v>
      </c>
      <c r="H993">
        <v>12</v>
      </c>
      <c r="I993" s="7">
        <f>IF(TableTransactions[[#This Row],[Order type]]=trackOrderType,
TableTransactions[[#This Row],[Transaction quantity]]*-1,
TableTransactions[[#This Row],[Transaction quantity]]
)</f>
        <v>-12</v>
      </c>
      <c r="J9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101</v>
      </c>
      <c r="K993" s="7">
        <f ca="1">IF(TableTransactions[[#This Row],[Stock balance backorders]]&lt;0,
0,
TableTransactions[[#This Row],[Stock balance backorders]]
)</f>
        <v>101</v>
      </c>
      <c r="L993" s="8" t="str">
        <f>VLOOKUP(TableTransactions[[#This Row],[Material]],TableStockBalance[],
MATCH(TableStockBalance[[#Headers],[Supplier name]],TableStockBalance[#Headers],0),
0)</f>
        <v>Cabular AB</v>
      </c>
    </row>
    <row r="994" spans="1:12" x14ac:dyDescent="0.25">
      <c r="A994">
        <v>49043178</v>
      </c>
      <c r="B994">
        <v>20</v>
      </c>
      <c r="C994" t="s">
        <v>343</v>
      </c>
      <c r="D994" t="s">
        <v>27</v>
      </c>
      <c r="E994" t="s">
        <v>28</v>
      </c>
      <c r="F994" t="s">
        <v>319</v>
      </c>
      <c r="G994" s="1">
        <v>43728</v>
      </c>
      <c r="H994">
        <v>15</v>
      </c>
      <c r="I994" s="7">
        <f>IF(TableTransactions[[#This Row],[Order type]]=trackOrderType,
TableTransactions[[#This Row],[Transaction quantity]]*-1,
TableTransactions[[#This Row],[Transaction quantity]]
)</f>
        <v>-15</v>
      </c>
      <c r="J9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</v>
      </c>
      <c r="K994" s="7">
        <f ca="1">IF(TableTransactions[[#This Row],[Stock balance backorders]]&lt;0,
0,
TableTransactions[[#This Row],[Stock balance backorders]]
)</f>
        <v>86</v>
      </c>
      <c r="L994" s="8" t="str">
        <f>VLOOKUP(TableTransactions[[#This Row],[Material]],TableStockBalance[],
MATCH(TableStockBalance[[#Headers],[Supplier name]],TableStockBalance[#Headers],0),
0)</f>
        <v>Cabular AB</v>
      </c>
    </row>
    <row r="995" spans="1:12" x14ac:dyDescent="0.25">
      <c r="A995">
        <v>49043179</v>
      </c>
      <c r="B995">
        <v>20</v>
      </c>
      <c r="C995" t="s">
        <v>343</v>
      </c>
      <c r="D995" t="s">
        <v>27</v>
      </c>
      <c r="E995" t="s">
        <v>28</v>
      </c>
      <c r="F995" t="s">
        <v>318</v>
      </c>
      <c r="G995" s="1">
        <v>43728</v>
      </c>
      <c r="H995">
        <v>3</v>
      </c>
      <c r="I995" s="7">
        <f>IF(TableTransactions[[#This Row],[Order type]]=trackOrderType,
TableTransactions[[#This Row],[Transaction quantity]]*-1,
TableTransactions[[#This Row],[Transaction quantity]]
)</f>
        <v>-3</v>
      </c>
      <c r="J9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</v>
      </c>
      <c r="K995" s="7">
        <f ca="1">IF(TableTransactions[[#This Row],[Stock balance backorders]]&lt;0,
0,
TableTransactions[[#This Row],[Stock balance backorders]]
)</f>
        <v>83</v>
      </c>
      <c r="L995" s="8" t="str">
        <f>VLOOKUP(TableTransactions[[#This Row],[Material]],TableStockBalance[],
MATCH(TableStockBalance[[#Headers],[Supplier name]],TableStockBalance[#Headers],0),
0)</f>
        <v>Cabular AB</v>
      </c>
    </row>
    <row r="996" spans="1:12" x14ac:dyDescent="0.25">
      <c r="A996">
        <v>49043233</v>
      </c>
      <c r="B996">
        <v>50</v>
      </c>
      <c r="C996" t="s">
        <v>343</v>
      </c>
      <c r="D996" t="s">
        <v>27</v>
      </c>
      <c r="E996" t="s">
        <v>28</v>
      </c>
      <c r="F996" t="s">
        <v>317</v>
      </c>
      <c r="G996" s="1">
        <v>43734</v>
      </c>
      <c r="H996">
        <v>5</v>
      </c>
      <c r="I996" s="7">
        <f>IF(TableTransactions[[#This Row],[Order type]]=trackOrderType,
TableTransactions[[#This Row],[Transaction quantity]]*-1,
TableTransactions[[#This Row],[Transaction quantity]]
)</f>
        <v>-5</v>
      </c>
      <c r="J9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</v>
      </c>
      <c r="K996" s="7">
        <f ca="1">IF(TableTransactions[[#This Row],[Stock balance backorders]]&lt;0,
0,
TableTransactions[[#This Row],[Stock balance backorders]]
)</f>
        <v>78</v>
      </c>
      <c r="L996" s="8" t="str">
        <f>VLOOKUP(TableTransactions[[#This Row],[Material]],TableStockBalance[],
MATCH(TableStockBalance[[#Headers],[Supplier name]],TableStockBalance[#Headers],0),
0)</f>
        <v>Cabular AB</v>
      </c>
    </row>
    <row r="997" spans="1:12" x14ac:dyDescent="0.25">
      <c r="A997">
        <v>49043244</v>
      </c>
      <c r="B997">
        <v>20</v>
      </c>
      <c r="C997" t="s">
        <v>343</v>
      </c>
      <c r="D997" t="s">
        <v>27</v>
      </c>
      <c r="E997" t="s">
        <v>28</v>
      </c>
      <c r="F997" t="s">
        <v>313</v>
      </c>
      <c r="G997" s="1">
        <v>43735</v>
      </c>
      <c r="H997">
        <v>19</v>
      </c>
      <c r="I997" s="7">
        <f>IF(TableTransactions[[#This Row],[Order type]]=trackOrderType,
TableTransactions[[#This Row],[Transaction quantity]]*-1,
TableTransactions[[#This Row],[Transaction quantity]]
)</f>
        <v>-19</v>
      </c>
      <c r="J9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</v>
      </c>
      <c r="K997" s="7">
        <f ca="1">IF(TableTransactions[[#This Row],[Stock balance backorders]]&lt;0,
0,
TableTransactions[[#This Row],[Stock balance backorders]]
)</f>
        <v>59</v>
      </c>
      <c r="L997" s="8" t="str">
        <f>VLOOKUP(TableTransactions[[#This Row],[Material]],TableStockBalance[],
MATCH(TableStockBalance[[#Headers],[Supplier name]],TableStockBalance[#Headers],0),
0)</f>
        <v>Cabular AB</v>
      </c>
    </row>
    <row r="998" spans="1:12" x14ac:dyDescent="0.25">
      <c r="A998">
        <v>49043245</v>
      </c>
      <c r="B998">
        <v>10</v>
      </c>
      <c r="C998" t="s">
        <v>343</v>
      </c>
      <c r="D998" t="s">
        <v>27</v>
      </c>
      <c r="E998" t="s">
        <v>28</v>
      </c>
      <c r="F998" t="s">
        <v>329</v>
      </c>
      <c r="G998" s="1">
        <v>43735</v>
      </c>
      <c r="H998">
        <v>6</v>
      </c>
      <c r="I998" s="7">
        <f>IF(TableTransactions[[#This Row],[Order type]]=trackOrderType,
TableTransactions[[#This Row],[Transaction quantity]]*-1,
TableTransactions[[#This Row],[Transaction quantity]]
)</f>
        <v>-6</v>
      </c>
      <c r="J9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</v>
      </c>
      <c r="K998" s="7">
        <f ca="1">IF(TableTransactions[[#This Row],[Stock balance backorders]]&lt;0,
0,
TableTransactions[[#This Row],[Stock balance backorders]]
)</f>
        <v>53</v>
      </c>
      <c r="L998" s="8" t="str">
        <f>VLOOKUP(TableTransactions[[#This Row],[Material]],TableStockBalance[],
MATCH(TableStockBalance[[#Headers],[Supplier name]],TableStockBalance[#Headers],0),
0)</f>
        <v>Cabular AB</v>
      </c>
    </row>
    <row r="999" spans="1:12" x14ac:dyDescent="0.25">
      <c r="A999">
        <v>49043256</v>
      </c>
      <c r="B999">
        <v>20</v>
      </c>
      <c r="C999" t="s">
        <v>343</v>
      </c>
      <c r="D999" t="s">
        <v>27</v>
      </c>
      <c r="E999" t="s">
        <v>28</v>
      </c>
      <c r="F999" t="s">
        <v>319</v>
      </c>
      <c r="G999" s="1">
        <v>43735</v>
      </c>
      <c r="H999">
        <v>4</v>
      </c>
      <c r="I999" s="7">
        <f>IF(TableTransactions[[#This Row],[Order type]]=trackOrderType,
TableTransactions[[#This Row],[Transaction quantity]]*-1,
TableTransactions[[#This Row],[Transaction quantity]]
)</f>
        <v>-4</v>
      </c>
      <c r="J9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</v>
      </c>
      <c r="K999" s="7">
        <f ca="1">IF(TableTransactions[[#This Row],[Stock balance backorders]]&lt;0,
0,
TableTransactions[[#This Row],[Stock balance backorders]]
)</f>
        <v>49</v>
      </c>
      <c r="L999" s="8" t="str">
        <f>VLOOKUP(TableTransactions[[#This Row],[Material]],TableStockBalance[],
MATCH(TableStockBalance[[#Headers],[Supplier name]],TableStockBalance[#Headers],0),
0)</f>
        <v>Cabular AB</v>
      </c>
    </row>
    <row r="1000" spans="1:12" x14ac:dyDescent="0.25">
      <c r="A1000">
        <v>49043320</v>
      </c>
      <c r="B1000">
        <v>30</v>
      </c>
      <c r="C1000" t="s">
        <v>343</v>
      </c>
      <c r="D1000" t="s">
        <v>27</v>
      </c>
      <c r="E1000" t="s">
        <v>28</v>
      </c>
      <c r="F1000" t="s">
        <v>317</v>
      </c>
      <c r="G1000" s="1">
        <v>43742</v>
      </c>
      <c r="H1000">
        <v>7</v>
      </c>
      <c r="I1000" s="7">
        <f>IF(TableTransactions[[#This Row],[Order type]]=trackOrderType,
TableTransactions[[#This Row],[Transaction quantity]]*-1,
TableTransactions[[#This Row],[Transaction quantity]]
)</f>
        <v>-7</v>
      </c>
      <c r="J10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</v>
      </c>
      <c r="K1000" s="7">
        <f ca="1">IF(TableTransactions[[#This Row],[Stock balance backorders]]&lt;0,
0,
TableTransactions[[#This Row],[Stock balance backorders]]
)</f>
        <v>42</v>
      </c>
      <c r="L1000" s="8" t="str">
        <f>VLOOKUP(TableTransactions[[#This Row],[Material]],TableStockBalance[],
MATCH(TableStockBalance[[#Headers],[Supplier name]],TableStockBalance[#Headers],0),
0)</f>
        <v>Cabular AB</v>
      </c>
    </row>
    <row r="1001" spans="1:12" x14ac:dyDescent="0.25">
      <c r="A1001">
        <v>49043320</v>
      </c>
      <c r="B1001">
        <v>40</v>
      </c>
      <c r="C1001" t="s">
        <v>343</v>
      </c>
      <c r="D1001" t="s">
        <v>27</v>
      </c>
      <c r="E1001" t="s">
        <v>28</v>
      </c>
      <c r="F1001" t="s">
        <v>317</v>
      </c>
      <c r="G1001" s="1">
        <v>43742</v>
      </c>
      <c r="H1001">
        <v>19</v>
      </c>
      <c r="I1001" s="7">
        <f>IF(TableTransactions[[#This Row],[Order type]]=trackOrderType,
TableTransactions[[#This Row],[Transaction quantity]]*-1,
TableTransactions[[#This Row],[Transaction quantity]]
)</f>
        <v>-19</v>
      </c>
      <c r="J10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1001" s="7">
        <f ca="1">IF(TableTransactions[[#This Row],[Stock balance backorders]]&lt;0,
0,
TableTransactions[[#This Row],[Stock balance backorders]]
)</f>
        <v>23</v>
      </c>
      <c r="L1001" s="8" t="str">
        <f>VLOOKUP(TableTransactions[[#This Row],[Material]],TableStockBalance[],
MATCH(TableStockBalance[[#Headers],[Supplier name]],TableStockBalance[#Headers],0),
0)</f>
        <v>Cabular AB</v>
      </c>
    </row>
    <row r="1002" spans="1:12" x14ac:dyDescent="0.25">
      <c r="A1002">
        <v>49043323</v>
      </c>
      <c r="B1002">
        <v>40</v>
      </c>
      <c r="C1002" t="s">
        <v>343</v>
      </c>
      <c r="D1002" t="s">
        <v>27</v>
      </c>
      <c r="E1002" t="s">
        <v>28</v>
      </c>
      <c r="F1002" t="s">
        <v>319</v>
      </c>
      <c r="G1002" s="1">
        <v>43742</v>
      </c>
      <c r="H1002">
        <v>6</v>
      </c>
      <c r="I1002" s="7">
        <f>IF(TableTransactions[[#This Row],[Order type]]=trackOrderType,
TableTransactions[[#This Row],[Transaction quantity]]*-1,
TableTransactions[[#This Row],[Transaction quantity]]
)</f>
        <v>-6</v>
      </c>
      <c r="J10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1002" s="7">
        <f ca="1">IF(TableTransactions[[#This Row],[Stock balance backorders]]&lt;0,
0,
TableTransactions[[#This Row],[Stock balance backorders]]
)</f>
        <v>17</v>
      </c>
      <c r="L1002" s="8" t="str">
        <f>VLOOKUP(TableTransactions[[#This Row],[Material]],TableStockBalance[],
MATCH(TableStockBalance[[#Headers],[Supplier name]],TableStockBalance[#Headers],0),
0)</f>
        <v>Cabular AB</v>
      </c>
    </row>
    <row r="1003" spans="1:12" x14ac:dyDescent="0.25">
      <c r="A1003">
        <v>49043324</v>
      </c>
      <c r="B1003">
        <v>60</v>
      </c>
      <c r="C1003" t="s">
        <v>343</v>
      </c>
      <c r="D1003" t="s">
        <v>27</v>
      </c>
      <c r="E1003" t="s">
        <v>28</v>
      </c>
      <c r="F1003" t="s">
        <v>318</v>
      </c>
      <c r="G1003" s="1">
        <v>43742</v>
      </c>
      <c r="H1003">
        <v>18</v>
      </c>
      <c r="I1003" s="7">
        <f>IF(TableTransactions[[#This Row],[Order type]]=trackOrderType,
TableTransactions[[#This Row],[Transaction quantity]]*-1,
TableTransactions[[#This Row],[Transaction quantity]]
)</f>
        <v>-18</v>
      </c>
      <c r="J10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</v>
      </c>
      <c r="K1003" s="7">
        <f ca="1">IF(TableTransactions[[#This Row],[Stock balance backorders]]&lt;0,
0,
TableTransactions[[#This Row],[Stock balance backorders]]
)</f>
        <v>0</v>
      </c>
      <c r="L1003" s="8" t="str">
        <f>VLOOKUP(TableTransactions[[#This Row],[Material]],TableStockBalance[],
MATCH(TableStockBalance[[#Headers],[Supplier name]],TableStockBalance[#Headers],0),
0)</f>
        <v>Cabular AB</v>
      </c>
    </row>
    <row r="1004" spans="1:12" x14ac:dyDescent="0.25">
      <c r="A1004">
        <v>49043403</v>
      </c>
      <c r="B1004">
        <v>20</v>
      </c>
      <c r="C1004" t="s">
        <v>343</v>
      </c>
      <c r="D1004" t="s">
        <v>27</v>
      </c>
      <c r="E1004" t="s">
        <v>28</v>
      </c>
      <c r="F1004" t="s">
        <v>319</v>
      </c>
      <c r="G1004" s="1">
        <v>43749</v>
      </c>
      <c r="H1004">
        <v>2</v>
      </c>
      <c r="I1004" s="7">
        <f>IF(TableTransactions[[#This Row],[Order type]]=trackOrderType,
TableTransactions[[#This Row],[Transaction quantity]]*-1,
TableTransactions[[#This Row],[Transaction quantity]]
)</f>
        <v>-2</v>
      </c>
      <c r="J10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</v>
      </c>
      <c r="K1004" s="7">
        <f ca="1">IF(TableTransactions[[#This Row],[Stock balance backorders]]&lt;0,
0,
TableTransactions[[#This Row],[Stock balance backorders]]
)</f>
        <v>0</v>
      </c>
      <c r="L1004" s="8" t="str">
        <f>VLOOKUP(TableTransactions[[#This Row],[Material]],TableStockBalance[],
MATCH(TableStockBalance[[#Headers],[Supplier name]],TableStockBalance[#Headers],0),
0)</f>
        <v>Cabular AB</v>
      </c>
    </row>
    <row r="1005" spans="1:12" x14ac:dyDescent="0.25">
      <c r="A1005" s="4">
        <v>45057463</v>
      </c>
      <c r="B1005" s="4">
        <v>10</v>
      </c>
      <c r="C1005" s="4" t="s">
        <v>344</v>
      </c>
      <c r="D1005" s="4" t="s">
        <v>27</v>
      </c>
      <c r="E1005" s="4" t="s">
        <v>28</v>
      </c>
      <c r="F1005" s="4" t="s">
        <v>5</v>
      </c>
      <c r="G1005" s="5">
        <v>43749</v>
      </c>
      <c r="H1005" s="4">
        <v>130</v>
      </c>
      <c r="I1005" s="7">
        <f>IF(TableTransactions[[#This Row],[Order type]]=trackOrderType,
TableTransactions[[#This Row],[Transaction quantity]]*-1,
TableTransactions[[#This Row],[Transaction quantity]]
)</f>
        <v>130</v>
      </c>
      <c r="J10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127</v>
      </c>
      <c r="K1005" s="7">
        <f ca="1">IF(TableTransactions[[#This Row],[Stock balance backorders]]&lt;0,
0,
TableTransactions[[#This Row],[Stock balance backorders]]
)</f>
        <v>127</v>
      </c>
      <c r="L1005" s="8" t="str">
        <f>VLOOKUP(TableTransactions[[#This Row],[Material]],TableStockBalance[],
MATCH(TableStockBalance[[#Headers],[Supplier name]],TableStockBalance[#Headers],0),
0)</f>
        <v>Cabular AB</v>
      </c>
    </row>
    <row r="1006" spans="1:12" x14ac:dyDescent="0.25">
      <c r="A1006">
        <v>49043762</v>
      </c>
      <c r="B1006">
        <v>30</v>
      </c>
      <c r="C1006" t="s">
        <v>343</v>
      </c>
      <c r="D1006" t="s">
        <v>27</v>
      </c>
      <c r="E1006" t="s">
        <v>28</v>
      </c>
      <c r="F1006" t="s">
        <v>317</v>
      </c>
      <c r="G1006" s="1">
        <v>43782</v>
      </c>
      <c r="H1006">
        <v>16</v>
      </c>
      <c r="I1006" s="7">
        <f>IF(TableTransactions[[#This Row],[Order type]]=trackOrderType,
TableTransactions[[#This Row],[Transaction quantity]]*-1,
TableTransactions[[#This Row],[Transaction quantity]]
)</f>
        <v>-16</v>
      </c>
      <c r="J10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111</v>
      </c>
      <c r="K1006" s="7">
        <f ca="1">IF(TableTransactions[[#This Row],[Stock balance backorders]]&lt;0,
0,
TableTransactions[[#This Row],[Stock balance backorders]]
)</f>
        <v>111</v>
      </c>
      <c r="L1006" s="8" t="str">
        <f>VLOOKUP(TableTransactions[[#This Row],[Material]],TableStockBalance[],
MATCH(TableStockBalance[[#Headers],[Supplier name]],TableStockBalance[#Headers],0),
0)</f>
        <v>Cabular AB</v>
      </c>
    </row>
    <row r="1007" spans="1:12" x14ac:dyDescent="0.25">
      <c r="A1007">
        <v>49043769</v>
      </c>
      <c r="B1007">
        <v>10</v>
      </c>
      <c r="C1007" t="s">
        <v>343</v>
      </c>
      <c r="D1007" t="s">
        <v>27</v>
      </c>
      <c r="E1007" t="s">
        <v>28</v>
      </c>
      <c r="F1007" t="s">
        <v>314</v>
      </c>
      <c r="G1007" s="1">
        <v>43783</v>
      </c>
      <c r="H1007">
        <v>3</v>
      </c>
      <c r="I1007" s="7">
        <f>IF(TableTransactions[[#This Row],[Order type]]=trackOrderType,
TableTransactions[[#This Row],[Transaction quantity]]*-1,
TableTransactions[[#This Row],[Transaction quantity]]
)</f>
        <v>-3</v>
      </c>
      <c r="J10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108</v>
      </c>
      <c r="K1007" s="7">
        <f ca="1">IF(TableTransactions[[#This Row],[Stock balance backorders]]&lt;0,
0,
TableTransactions[[#This Row],[Stock balance backorders]]
)</f>
        <v>108</v>
      </c>
      <c r="L1007" s="8" t="str">
        <f>VLOOKUP(TableTransactions[[#This Row],[Material]],TableStockBalance[],
MATCH(TableStockBalance[[#Headers],[Supplier name]],TableStockBalance[#Headers],0),
0)</f>
        <v>Cabular AB</v>
      </c>
    </row>
    <row r="1008" spans="1:12" x14ac:dyDescent="0.25">
      <c r="A1008">
        <v>49043781</v>
      </c>
      <c r="B1008">
        <v>10</v>
      </c>
      <c r="C1008" t="s">
        <v>343</v>
      </c>
      <c r="D1008" t="s">
        <v>27</v>
      </c>
      <c r="E1008" t="s">
        <v>28</v>
      </c>
      <c r="F1008" t="s">
        <v>314</v>
      </c>
      <c r="G1008" s="1">
        <v>43784</v>
      </c>
      <c r="H1008">
        <v>12</v>
      </c>
      <c r="I1008" s="7">
        <f>IF(TableTransactions[[#This Row],[Order type]]=trackOrderType,
TableTransactions[[#This Row],[Transaction quantity]]*-1,
TableTransactions[[#This Row],[Transaction quantity]]
)</f>
        <v>-12</v>
      </c>
      <c r="J10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</v>
      </c>
      <c r="K1008" s="7">
        <f ca="1">IF(TableTransactions[[#This Row],[Stock balance backorders]]&lt;0,
0,
TableTransactions[[#This Row],[Stock balance backorders]]
)</f>
        <v>96</v>
      </c>
      <c r="L1008" s="8" t="str">
        <f>VLOOKUP(TableTransactions[[#This Row],[Material]],TableStockBalance[],
MATCH(TableStockBalance[[#Headers],[Supplier name]],TableStockBalance[#Headers],0),
0)</f>
        <v>Cabular AB</v>
      </c>
    </row>
    <row r="1009" spans="1:12" x14ac:dyDescent="0.25">
      <c r="A1009">
        <v>49043795</v>
      </c>
      <c r="B1009">
        <v>40</v>
      </c>
      <c r="C1009" t="s">
        <v>343</v>
      </c>
      <c r="D1009" t="s">
        <v>27</v>
      </c>
      <c r="E1009" t="s">
        <v>28</v>
      </c>
      <c r="F1009" t="s">
        <v>319</v>
      </c>
      <c r="G1009" s="1">
        <v>43784</v>
      </c>
      <c r="H1009">
        <v>7</v>
      </c>
      <c r="I1009" s="7">
        <f>IF(TableTransactions[[#This Row],[Order type]]=trackOrderType,
TableTransactions[[#This Row],[Transaction quantity]]*-1,
TableTransactions[[#This Row],[Transaction quantity]]
)</f>
        <v>-7</v>
      </c>
      <c r="J10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89</v>
      </c>
      <c r="K1009" s="7">
        <f ca="1">IF(TableTransactions[[#This Row],[Stock balance backorders]]&lt;0,
0,
TableTransactions[[#This Row],[Stock balance backorders]]
)</f>
        <v>89</v>
      </c>
      <c r="L1009" s="8" t="str">
        <f>VLOOKUP(TableTransactions[[#This Row],[Material]],TableStockBalance[],
MATCH(TableStockBalance[[#Headers],[Supplier name]],TableStockBalance[#Headers],0),
0)</f>
        <v>Cabular AB</v>
      </c>
    </row>
    <row r="1010" spans="1:12" x14ac:dyDescent="0.25">
      <c r="A1010">
        <v>49043871</v>
      </c>
      <c r="B1010">
        <v>40</v>
      </c>
      <c r="C1010" t="s">
        <v>343</v>
      </c>
      <c r="D1010" t="s">
        <v>27</v>
      </c>
      <c r="E1010" t="s">
        <v>28</v>
      </c>
      <c r="F1010" t="s">
        <v>316</v>
      </c>
      <c r="G1010" s="1">
        <v>43791</v>
      </c>
      <c r="H1010">
        <v>3</v>
      </c>
      <c r="I1010" s="7">
        <f>IF(TableTransactions[[#This Row],[Order type]]=trackOrderType,
TableTransactions[[#This Row],[Transaction quantity]]*-1,
TableTransactions[[#This Row],[Transaction quantity]]
)</f>
        <v>-3</v>
      </c>
      <c r="J10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</v>
      </c>
      <c r="K1010" s="7">
        <f ca="1">IF(TableTransactions[[#This Row],[Stock balance backorders]]&lt;0,
0,
TableTransactions[[#This Row],[Stock balance backorders]]
)</f>
        <v>86</v>
      </c>
      <c r="L1010" s="8" t="str">
        <f>VLOOKUP(TableTransactions[[#This Row],[Material]],TableStockBalance[],
MATCH(TableStockBalance[[#Headers],[Supplier name]],TableStockBalance[#Headers],0),
0)</f>
        <v>Cabular AB</v>
      </c>
    </row>
    <row r="1011" spans="1:12" x14ac:dyDescent="0.25">
      <c r="A1011">
        <v>49043911</v>
      </c>
      <c r="B1011">
        <v>10</v>
      </c>
      <c r="C1011" t="s">
        <v>343</v>
      </c>
      <c r="D1011" t="s">
        <v>27</v>
      </c>
      <c r="E1011" t="s">
        <v>28</v>
      </c>
      <c r="F1011" t="s">
        <v>315</v>
      </c>
      <c r="G1011" s="1">
        <v>43795</v>
      </c>
      <c r="H1011">
        <v>8</v>
      </c>
      <c r="I1011" s="7">
        <f>IF(TableTransactions[[#This Row],[Order type]]=trackOrderType,
TableTransactions[[#This Row],[Transaction quantity]]*-1,
TableTransactions[[#This Row],[Transaction quantity]]
)</f>
        <v>-8</v>
      </c>
      <c r="J10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</v>
      </c>
      <c r="K1011" s="7">
        <f ca="1">IF(TableTransactions[[#This Row],[Stock balance backorders]]&lt;0,
0,
TableTransactions[[#This Row],[Stock balance backorders]]
)</f>
        <v>78</v>
      </c>
      <c r="L1011" s="8" t="str">
        <f>VLOOKUP(TableTransactions[[#This Row],[Material]],TableStockBalance[],
MATCH(TableStockBalance[[#Headers],[Supplier name]],TableStockBalance[#Headers],0),
0)</f>
        <v>Cabular AB</v>
      </c>
    </row>
    <row r="1012" spans="1:12" x14ac:dyDescent="0.25">
      <c r="A1012">
        <v>49043956</v>
      </c>
      <c r="B1012">
        <v>30</v>
      </c>
      <c r="C1012" t="s">
        <v>343</v>
      </c>
      <c r="D1012" t="s">
        <v>27</v>
      </c>
      <c r="E1012" t="s">
        <v>28</v>
      </c>
      <c r="F1012" t="s">
        <v>317</v>
      </c>
      <c r="G1012" s="1">
        <v>43798</v>
      </c>
      <c r="H1012">
        <v>11</v>
      </c>
      <c r="I1012" s="7">
        <f>IF(TableTransactions[[#This Row],[Order type]]=trackOrderType,
TableTransactions[[#This Row],[Transaction quantity]]*-1,
TableTransactions[[#This Row],[Transaction quantity]]
)</f>
        <v>-11</v>
      </c>
      <c r="J10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</v>
      </c>
      <c r="K1012" s="7">
        <f ca="1">IF(TableTransactions[[#This Row],[Stock balance backorders]]&lt;0,
0,
TableTransactions[[#This Row],[Stock balance backorders]]
)</f>
        <v>67</v>
      </c>
      <c r="L1012" s="8" t="str">
        <f>VLOOKUP(TableTransactions[[#This Row],[Material]],TableStockBalance[],
MATCH(TableStockBalance[[#Headers],[Supplier name]],TableStockBalance[#Headers],0),
0)</f>
        <v>Cabular AB</v>
      </c>
    </row>
    <row r="1013" spans="1:12" x14ac:dyDescent="0.25">
      <c r="A1013">
        <v>49043970</v>
      </c>
      <c r="B1013">
        <v>10</v>
      </c>
      <c r="C1013" t="s">
        <v>343</v>
      </c>
      <c r="D1013" t="s">
        <v>27</v>
      </c>
      <c r="E1013" t="s">
        <v>28</v>
      </c>
      <c r="F1013" t="s">
        <v>336</v>
      </c>
      <c r="G1013" s="1">
        <v>43801</v>
      </c>
      <c r="H1013">
        <v>12</v>
      </c>
      <c r="I1013" s="7">
        <f>IF(TableTransactions[[#This Row],[Order type]]=trackOrderType,
TableTransactions[[#This Row],[Transaction quantity]]*-1,
TableTransactions[[#This Row],[Transaction quantity]]
)</f>
        <v>-12</v>
      </c>
      <c r="J10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</v>
      </c>
      <c r="K1013" s="7">
        <f ca="1">IF(TableTransactions[[#This Row],[Stock balance backorders]]&lt;0,
0,
TableTransactions[[#This Row],[Stock balance backorders]]
)</f>
        <v>55</v>
      </c>
      <c r="L1013" s="8" t="str">
        <f>VLOOKUP(TableTransactions[[#This Row],[Material]],TableStockBalance[],
MATCH(TableStockBalance[[#Headers],[Supplier name]],TableStockBalance[#Headers],0),
0)</f>
        <v>Cabular AB</v>
      </c>
    </row>
    <row r="1014" spans="1:12" x14ac:dyDescent="0.25">
      <c r="A1014">
        <v>49043973</v>
      </c>
      <c r="B1014">
        <v>10</v>
      </c>
      <c r="C1014" t="s">
        <v>343</v>
      </c>
      <c r="D1014" t="s">
        <v>27</v>
      </c>
      <c r="E1014" t="s">
        <v>28</v>
      </c>
      <c r="F1014" t="s">
        <v>317</v>
      </c>
      <c r="G1014" s="1">
        <v>43801</v>
      </c>
      <c r="H1014">
        <v>1</v>
      </c>
      <c r="I1014" s="7">
        <f>IF(TableTransactions[[#This Row],[Order type]]=trackOrderType,
TableTransactions[[#This Row],[Transaction quantity]]*-1,
TableTransactions[[#This Row],[Transaction quantity]]
)</f>
        <v>-1</v>
      </c>
      <c r="J10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1014" s="7">
        <f ca="1">IF(TableTransactions[[#This Row],[Stock balance backorders]]&lt;0,
0,
TableTransactions[[#This Row],[Stock balance backorders]]
)</f>
        <v>54</v>
      </c>
      <c r="L1014" s="8" t="str">
        <f>VLOOKUP(TableTransactions[[#This Row],[Material]],TableStockBalance[],
MATCH(TableStockBalance[[#Headers],[Supplier name]],TableStockBalance[#Headers],0),
0)</f>
        <v>Cabular AB</v>
      </c>
    </row>
    <row r="1015" spans="1:12" x14ac:dyDescent="0.25">
      <c r="A1015">
        <v>49043976</v>
      </c>
      <c r="B1015">
        <v>20</v>
      </c>
      <c r="C1015" t="s">
        <v>343</v>
      </c>
      <c r="D1015" t="s">
        <v>27</v>
      </c>
      <c r="E1015" t="s">
        <v>28</v>
      </c>
      <c r="F1015" t="s">
        <v>318</v>
      </c>
      <c r="G1015" s="1">
        <v>43801</v>
      </c>
      <c r="H1015">
        <v>6</v>
      </c>
      <c r="I1015" s="7">
        <f>IF(TableTransactions[[#This Row],[Order type]]=trackOrderType,
TableTransactions[[#This Row],[Transaction quantity]]*-1,
TableTransactions[[#This Row],[Transaction quantity]]
)</f>
        <v>-6</v>
      </c>
      <c r="J10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</v>
      </c>
      <c r="K1015" s="7">
        <f ca="1">IF(TableTransactions[[#This Row],[Stock balance backorders]]&lt;0,
0,
TableTransactions[[#This Row],[Stock balance backorders]]
)</f>
        <v>48</v>
      </c>
      <c r="L1015" s="8" t="str">
        <f>VLOOKUP(TableTransactions[[#This Row],[Material]],TableStockBalance[],
MATCH(TableStockBalance[[#Headers],[Supplier name]],TableStockBalance[#Headers],0),
0)</f>
        <v>Cabular AB</v>
      </c>
    </row>
    <row r="1016" spans="1:12" x14ac:dyDescent="0.25">
      <c r="A1016">
        <v>49044044</v>
      </c>
      <c r="B1016">
        <v>10</v>
      </c>
      <c r="C1016" t="s">
        <v>343</v>
      </c>
      <c r="D1016" t="s">
        <v>27</v>
      </c>
      <c r="E1016" t="s">
        <v>28</v>
      </c>
      <c r="F1016" t="s">
        <v>323</v>
      </c>
      <c r="G1016" s="1">
        <v>43805</v>
      </c>
      <c r="H1016">
        <v>9</v>
      </c>
      <c r="I1016" s="7">
        <f>IF(TableTransactions[[#This Row],[Order type]]=trackOrderType,
TableTransactions[[#This Row],[Transaction quantity]]*-1,
TableTransactions[[#This Row],[Transaction quantity]]
)</f>
        <v>-9</v>
      </c>
      <c r="J10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</v>
      </c>
      <c r="K1016" s="7">
        <f ca="1">IF(TableTransactions[[#This Row],[Stock balance backorders]]&lt;0,
0,
TableTransactions[[#This Row],[Stock balance backorders]]
)</f>
        <v>39</v>
      </c>
      <c r="L1016" s="8" t="str">
        <f>VLOOKUP(TableTransactions[[#This Row],[Material]],TableStockBalance[],
MATCH(TableStockBalance[[#Headers],[Supplier name]],TableStockBalance[#Headers],0),
0)</f>
        <v>Cabular AB</v>
      </c>
    </row>
    <row r="1017" spans="1:12" x14ac:dyDescent="0.25">
      <c r="A1017">
        <v>49044051</v>
      </c>
      <c r="B1017">
        <v>20</v>
      </c>
      <c r="C1017" t="s">
        <v>343</v>
      </c>
      <c r="D1017" t="s">
        <v>27</v>
      </c>
      <c r="E1017" t="s">
        <v>28</v>
      </c>
      <c r="F1017" t="s">
        <v>316</v>
      </c>
      <c r="G1017" s="1">
        <v>43808</v>
      </c>
      <c r="H1017">
        <v>14</v>
      </c>
      <c r="I1017" s="7">
        <f>IF(TableTransactions[[#This Row],[Order type]]=trackOrderType,
TableTransactions[[#This Row],[Transaction quantity]]*-1,
TableTransactions[[#This Row],[Transaction quantity]]
)</f>
        <v>-14</v>
      </c>
      <c r="J10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</v>
      </c>
      <c r="K1017" s="7">
        <f ca="1">IF(TableTransactions[[#This Row],[Stock balance backorders]]&lt;0,
0,
TableTransactions[[#This Row],[Stock balance backorders]]
)</f>
        <v>25</v>
      </c>
      <c r="L1017" s="8" t="str">
        <f>VLOOKUP(TableTransactions[[#This Row],[Material]],TableStockBalance[],
MATCH(TableStockBalance[[#Headers],[Supplier name]],TableStockBalance[#Headers],0),
0)</f>
        <v>Cabular AB</v>
      </c>
    </row>
    <row r="1018" spans="1:12" x14ac:dyDescent="0.25">
      <c r="A1018">
        <v>49044063</v>
      </c>
      <c r="B1018">
        <v>10</v>
      </c>
      <c r="C1018" t="s">
        <v>343</v>
      </c>
      <c r="D1018" t="s">
        <v>27</v>
      </c>
      <c r="E1018" t="s">
        <v>28</v>
      </c>
      <c r="F1018" t="s">
        <v>316</v>
      </c>
      <c r="G1018" s="1">
        <v>43809</v>
      </c>
      <c r="H1018">
        <v>20</v>
      </c>
      <c r="I1018" s="7">
        <f>IF(TableTransactions[[#This Row],[Order type]]=trackOrderType,
TableTransactions[[#This Row],[Transaction quantity]]*-1,
TableTransactions[[#This Row],[Transaction quantity]]
)</f>
        <v>-20</v>
      </c>
      <c r="J10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</v>
      </c>
      <c r="K1018" s="7">
        <f ca="1">IF(TableTransactions[[#This Row],[Stock balance backorders]]&lt;0,
0,
TableTransactions[[#This Row],[Stock balance backorders]]
)</f>
        <v>5</v>
      </c>
      <c r="L1018" s="8" t="str">
        <f>VLOOKUP(TableTransactions[[#This Row],[Material]],TableStockBalance[],
MATCH(TableStockBalance[[#Headers],[Supplier name]],TableStockBalance[#Headers],0),
0)</f>
        <v>Cabular AB</v>
      </c>
    </row>
    <row r="1019" spans="1:12" x14ac:dyDescent="0.25">
      <c r="A1019">
        <v>49044136</v>
      </c>
      <c r="B1019">
        <v>10</v>
      </c>
      <c r="C1019" t="s">
        <v>343</v>
      </c>
      <c r="D1019" t="s">
        <v>27</v>
      </c>
      <c r="E1019" t="s">
        <v>28</v>
      </c>
      <c r="F1019" t="s">
        <v>316</v>
      </c>
      <c r="G1019" s="1">
        <v>43816</v>
      </c>
      <c r="H1019">
        <v>8</v>
      </c>
      <c r="I1019" s="7">
        <f>IF(TableTransactions[[#This Row],[Order type]]=trackOrderType,
TableTransactions[[#This Row],[Transaction quantity]]*-1,
TableTransactions[[#This Row],[Transaction quantity]]
)</f>
        <v>-8</v>
      </c>
      <c r="J10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</v>
      </c>
      <c r="K1019" s="7">
        <f ca="1">IF(TableTransactions[[#This Row],[Stock balance backorders]]&lt;0,
0,
TableTransactions[[#This Row],[Stock balance backorders]]
)</f>
        <v>0</v>
      </c>
      <c r="L1019" s="8" t="str">
        <f>VLOOKUP(TableTransactions[[#This Row],[Material]],TableStockBalance[],
MATCH(TableStockBalance[[#Headers],[Supplier name]],TableStockBalance[#Headers],0),
0)</f>
        <v>Cabular AB</v>
      </c>
    </row>
    <row r="1020" spans="1:12" x14ac:dyDescent="0.25">
      <c r="A1020">
        <v>49044202</v>
      </c>
      <c r="B1020">
        <v>10</v>
      </c>
      <c r="C1020" t="s">
        <v>343</v>
      </c>
      <c r="D1020" t="s">
        <v>27</v>
      </c>
      <c r="E1020" t="s">
        <v>28</v>
      </c>
      <c r="F1020" t="s">
        <v>317</v>
      </c>
      <c r="G1020" s="1">
        <v>43823</v>
      </c>
      <c r="H1020">
        <v>17</v>
      </c>
      <c r="I1020" s="7">
        <f>IF(TableTransactions[[#This Row],[Order type]]=trackOrderType,
TableTransactions[[#This Row],[Transaction quantity]]*-1,
TableTransactions[[#This Row],[Transaction quantity]]
)</f>
        <v>-17</v>
      </c>
      <c r="J10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-20</v>
      </c>
      <c r="K1020" s="7">
        <f ca="1">IF(TableTransactions[[#This Row],[Stock balance backorders]]&lt;0,
0,
TableTransactions[[#This Row],[Stock balance backorders]]
)</f>
        <v>0</v>
      </c>
      <c r="L1020" s="8" t="str">
        <f>VLOOKUP(TableTransactions[[#This Row],[Material]],TableStockBalance[],
MATCH(TableStockBalance[[#Headers],[Supplier name]],TableStockBalance[#Headers],0),
0)</f>
        <v>Cabular AB</v>
      </c>
    </row>
    <row r="1021" spans="1:12" x14ac:dyDescent="0.25">
      <c r="A1021">
        <v>49044226</v>
      </c>
      <c r="B1021">
        <v>10</v>
      </c>
      <c r="C1021" t="s">
        <v>343</v>
      </c>
      <c r="D1021" t="s">
        <v>27</v>
      </c>
      <c r="E1021" t="s">
        <v>28</v>
      </c>
      <c r="F1021" t="s">
        <v>314</v>
      </c>
      <c r="G1021" s="1">
        <v>43829</v>
      </c>
      <c r="H1021">
        <v>20</v>
      </c>
      <c r="I1021" s="7">
        <f>IF(TableTransactions[[#This Row],[Order type]]=trackOrderType,
TableTransactions[[#This Row],[Transaction quantity]]*-1,
TableTransactions[[#This Row],[Transaction quantity]]
)</f>
        <v>-20</v>
      </c>
      <c r="J10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-40</v>
      </c>
      <c r="K1021" s="7">
        <f ca="1">IF(TableTransactions[[#This Row],[Stock balance backorders]]&lt;0,
0,
TableTransactions[[#This Row],[Stock balance backorders]]
)</f>
        <v>0</v>
      </c>
      <c r="L1021" s="8" t="str">
        <f>VLOOKUP(TableTransactions[[#This Row],[Material]],TableStockBalance[],
MATCH(TableStockBalance[[#Headers],[Supplier name]],TableStockBalance[#Headers],0),
0)</f>
        <v>Cabular AB</v>
      </c>
    </row>
    <row r="1022" spans="1:12" x14ac:dyDescent="0.25">
      <c r="A1022">
        <v>49040372</v>
      </c>
      <c r="B1022">
        <v>20</v>
      </c>
      <c r="C1022" t="s">
        <v>343</v>
      </c>
      <c r="D1022" t="s">
        <v>62</v>
      </c>
      <c r="E1022" t="s">
        <v>63</v>
      </c>
      <c r="F1022" t="s">
        <v>319</v>
      </c>
      <c r="G1022" s="1">
        <v>43472</v>
      </c>
      <c r="H1022">
        <v>7</v>
      </c>
      <c r="I1022" s="7">
        <f>IF(TableTransactions[[#This Row],[Order type]]=trackOrderType,
TableTransactions[[#This Row],[Transaction quantity]]*-1,
TableTransactions[[#This Row],[Transaction quantity]]
)</f>
        <v>-7</v>
      </c>
      <c r="J10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</v>
      </c>
      <c r="K1022" s="7">
        <f ca="1">IF(TableTransactions[[#This Row],[Stock balance backorders]]&lt;0,
0,
TableTransactions[[#This Row],[Stock balance backorders]]
)</f>
        <v>74</v>
      </c>
      <c r="L1022" s="8" t="str">
        <f>VLOOKUP(TableTransactions[[#This Row],[Material]],TableStockBalance[],
MATCH(TableStockBalance[[#Headers],[Supplier name]],TableStockBalance[#Headers],0),
0)</f>
        <v>Cabular AB</v>
      </c>
    </row>
    <row r="1023" spans="1:12" x14ac:dyDescent="0.25">
      <c r="A1023">
        <v>49040373</v>
      </c>
      <c r="B1023">
        <v>40</v>
      </c>
      <c r="C1023" t="s">
        <v>343</v>
      </c>
      <c r="D1023" t="s">
        <v>62</v>
      </c>
      <c r="E1023" t="s">
        <v>63</v>
      </c>
      <c r="F1023" t="s">
        <v>318</v>
      </c>
      <c r="G1023" s="1">
        <v>43472</v>
      </c>
      <c r="H1023">
        <v>1</v>
      </c>
      <c r="I1023" s="7">
        <f>IF(TableTransactions[[#This Row],[Order type]]=trackOrderType,
TableTransactions[[#This Row],[Transaction quantity]]*-1,
TableTransactions[[#This Row],[Transaction quantity]]
)</f>
        <v>-1</v>
      </c>
      <c r="J10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</v>
      </c>
      <c r="K1023" s="7">
        <f ca="1">IF(TableTransactions[[#This Row],[Stock balance backorders]]&lt;0,
0,
TableTransactions[[#This Row],[Stock balance backorders]]
)</f>
        <v>73</v>
      </c>
      <c r="L1023" s="8" t="str">
        <f>VLOOKUP(TableTransactions[[#This Row],[Material]],TableStockBalance[],
MATCH(TableStockBalance[[#Headers],[Supplier name]],TableStockBalance[#Headers],0),
0)</f>
        <v>Cabular AB</v>
      </c>
    </row>
    <row r="1024" spans="1:12" x14ac:dyDescent="0.25">
      <c r="A1024">
        <v>49040429</v>
      </c>
      <c r="B1024">
        <v>40</v>
      </c>
      <c r="C1024" t="s">
        <v>343</v>
      </c>
      <c r="D1024" t="s">
        <v>62</v>
      </c>
      <c r="E1024" t="s">
        <v>63</v>
      </c>
      <c r="F1024" t="s">
        <v>313</v>
      </c>
      <c r="G1024" s="1">
        <v>43476</v>
      </c>
      <c r="H1024">
        <v>17</v>
      </c>
      <c r="I1024" s="7">
        <f>IF(TableTransactions[[#This Row],[Order type]]=trackOrderType,
TableTransactions[[#This Row],[Transaction quantity]]*-1,
TableTransactions[[#This Row],[Transaction quantity]]
)</f>
        <v>-17</v>
      </c>
      <c r="J10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</v>
      </c>
      <c r="K1024" s="7">
        <f ca="1">IF(TableTransactions[[#This Row],[Stock balance backorders]]&lt;0,
0,
TableTransactions[[#This Row],[Stock balance backorders]]
)</f>
        <v>56</v>
      </c>
      <c r="L1024" s="8" t="str">
        <f>VLOOKUP(TableTransactions[[#This Row],[Material]],TableStockBalance[],
MATCH(TableStockBalance[[#Headers],[Supplier name]],TableStockBalance[#Headers],0),
0)</f>
        <v>Cabular AB</v>
      </c>
    </row>
    <row r="1025" spans="1:12" x14ac:dyDescent="0.25">
      <c r="A1025">
        <v>49040508</v>
      </c>
      <c r="B1025">
        <v>10</v>
      </c>
      <c r="C1025" t="s">
        <v>343</v>
      </c>
      <c r="D1025" t="s">
        <v>62</v>
      </c>
      <c r="E1025" t="s">
        <v>63</v>
      </c>
      <c r="F1025" t="s">
        <v>313</v>
      </c>
      <c r="G1025" s="1">
        <v>43483</v>
      </c>
      <c r="H1025">
        <v>14</v>
      </c>
      <c r="I1025" s="7">
        <f>IF(TableTransactions[[#This Row],[Order type]]=trackOrderType,
TableTransactions[[#This Row],[Transaction quantity]]*-1,
TableTransactions[[#This Row],[Transaction quantity]]
)</f>
        <v>-14</v>
      </c>
      <c r="J10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</v>
      </c>
      <c r="K1025" s="7">
        <f ca="1">IF(TableTransactions[[#This Row],[Stock balance backorders]]&lt;0,
0,
TableTransactions[[#This Row],[Stock balance backorders]]
)</f>
        <v>42</v>
      </c>
      <c r="L1025" s="8" t="str">
        <f>VLOOKUP(TableTransactions[[#This Row],[Material]],TableStockBalance[],
MATCH(TableStockBalance[[#Headers],[Supplier name]],TableStockBalance[#Headers],0),
0)</f>
        <v>Cabular AB</v>
      </c>
    </row>
    <row r="1026" spans="1:12" x14ac:dyDescent="0.25">
      <c r="A1026">
        <v>49040514</v>
      </c>
      <c r="B1026">
        <v>10</v>
      </c>
      <c r="C1026" t="s">
        <v>343</v>
      </c>
      <c r="D1026" t="s">
        <v>62</v>
      </c>
      <c r="E1026" t="s">
        <v>63</v>
      </c>
      <c r="F1026" t="s">
        <v>328</v>
      </c>
      <c r="G1026" s="1">
        <v>43483</v>
      </c>
      <c r="H1026">
        <v>4</v>
      </c>
      <c r="I1026" s="7">
        <f>IF(TableTransactions[[#This Row],[Order type]]=trackOrderType,
TableTransactions[[#This Row],[Transaction quantity]]*-1,
TableTransactions[[#This Row],[Transaction quantity]]
)</f>
        <v>-4</v>
      </c>
      <c r="J10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</v>
      </c>
      <c r="K1026" s="7">
        <f ca="1">IF(TableTransactions[[#This Row],[Stock balance backorders]]&lt;0,
0,
TableTransactions[[#This Row],[Stock balance backorders]]
)</f>
        <v>38</v>
      </c>
      <c r="L1026" s="8" t="str">
        <f>VLOOKUP(TableTransactions[[#This Row],[Material]],TableStockBalance[],
MATCH(TableStockBalance[[#Headers],[Supplier name]],TableStockBalance[#Headers],0),
0)</f>
        <v>Cabular AB</v>
      </c>
    </row>
    <row r="1027" spans="1:12" x14ac:dyDescent="0.25">
      <c r="A1027">
        <v>49040517</v>
      </c>
      <c r="B1027">
        <v>30</v>
      </c>
      <c r="C1027" t="s">
        <v>343</v>
      </c>
      <c r="D1027" t="s">
        <v>62</v>
      </c>
      <c r="E1027" t="s">
        <v>63</v>
      </c>
      <c r="F1027" t="s">
        <v>316</v>
      </c>
      <c r="G1027" s="1">
        <v>43483</v>
      </c>
      <c r="H1027">
        <v>3</v>
      </c>
      <c r="I1027" s="7">
        <f>IF(TableTransactions[[#This Row],[Order type]]=trackOrderType,
TableTransactions[[#This Row],[Transaction quantity]]*-1,
TableTransactions[[#This Row],[Transaction quantity]]
)</f>
        <v>-3</v>
      </c>
      <c r="J10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</v>
      </c>
      <c r="K1027" s="7">
        <f ca="1">IF(TableTransactions[[#This Row],[Stock balance backorders]]&lt;0,
0,
TableTransactions[[#This Row],[Stock balance backorders]]
)</f>
        <v>35</v>
      </c>
      <c r="L1027" s="8" t="str">
        <f>VLOOKUP(TableTransactions[[#This Row],[Material]],TableStockBalance[],
MATCH(TableStockBalance[[#Headers],[Supplier name]],TableStockBalance[#Headers],0),
0)</f>
        <v>Cabular AB</v>
      </c>
    </row>
    <row r="1028" spans="1:12" x14ac:dyDescent="0.25">
      <c r="A1028">
        <v>49040639</v>
      </c>
      <c r="B1028">
        <v>20</v>
      </c>
      <c r="C1028" t="s">
        <v>343</v>
      </c>
      <c r="D1028" t="s">
        <v>62</v>
      </c>
      <c r="E1028" t="s">
        <v>63</v>
      </c>
      <c r="F1028" t="s">
        <v>318</v>
      </c>
      <c r="G1028" s="1">
        <v>43495</v>
      </c>
      <c r="H1028">
        <v>9</v>
      </c>
      <c r="I1028" s="7">
        <f>IF(TableTransactions[[#This Row],[Order type]]=trackOrderType,
TableTransactions[[#This Row],[Transaction quantity]]*-1,
TableTransactions[[#This Row],[Transaction quantity]]
)</f>
        <v>-9</v>
      </c>
      <c r="J10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</v>
      </c>
      <c r="K1028" s="7">
        <f ca="1">IF(TableTransactions[[#This Row],[Stock balance backorders]]&lt;0,
0,
TableTransactions[[#This Row],[Stock balance backorders]]
)</f>
        <v>26</v>
      </c>
      <c r="L1028" s="8" t="str">
        <f>VLOOKUP(TableTransactions[[#This Row],[Material]],TableStockBalance[],
MATCH(TableStockBalance[[#Headers],[Supplier name]],TableStockBalance[#Headers],0),
0)</f>
        <v>Cabular AB</v>
      </c>
    </row>
    <row r="1029" spans="1:12" x14ac:dyDescent="0.25">
      <c r="A1029" s="4">
        <v>45056856</v>
      </c>
      <c r="B1029" s="4">
        <v>20</v>
      </c>
      <c r="C1029" s="4" t="s">
        <v>344</v>
      </c>
      <c r="D1029" s="4" t="s">
        <v>62</v>
      </c>
      <c r="E1029" s="4" t="s">
        <v>63</v>
      </c>
      <c r="F1029" s="4" t="s">
        <v>5</v>
      </c>
      <c r="G1029" s="5">
        <v>43497</v>
      </c>
      <c r="H1029" s="4">
        <v>140</v>
      </c>
      <c r="I1029" s="7">
        <f>IF(TableTransactions[[#This Row],[Order type]]=trackOrderType,
TableTransactions[[#This Row],[Transaction quantity]]*-1,
TableTransactions[[#This Row],[Transaction quantity]]
)</f>
        <v>140</v>
      </c>
      <c r="J10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166</v>
      </c>
      <c r="K1029" s="7">
        <f ca="1">IF(TableTransactions[[#This Row],[Stock balance backorders]]&lt;0,
0,
TableTransactions[[#This Row],[Stock balance backorders]]
)</f>
        <v>166</v>
      </c>
      <c r="L1029" s="8" t="str">
        <f>VLOOKUP(TableTransactions[[#This Row],[Material]],TableStockBalance[],
MATCH(TableStockBalance[[#Headers],[Supplier name]],TableStockBalance[#Headers],0),
0)</f>
        <v>Cabular AB</v>
      </c>
    </row>
    <row r="1030" spans="1:12" x14ac:dyDescent="0.25">
      <c r="A1030">
        <v>49040785</v>
      </c>
      <c r="B1030">
        <v>30</v>
      </c>
      <c r="C1030" t="s">
        <v>343</v>
      </c>
      <c r="D1030" t="s">
        <v>62</v>
      </c>
      <c r="E1030" t="s">
        <v>63</v>
      </c>
      <c r="F1030" t="s">
        <v>319</v>
      </c>
      <c r="G1030" s="1">
        <v>43508</v>
      </c>
      <c r="H1030">
        <v>12</v>
      </c>
      <c r="I1030" s="7">
        <f>IF(TableTransactions[[#This Row],[Order type]]=trackOrderType,
TableTransactions[[#This Row],[Transaction quantity]]*-1,
TableTransactions[[#This Row],[Transaction quantity]]
)</f>
        <v>-12</v>
      </c>
      <c r="J10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154</v>
      </c>
      <c r="K1030" s="7">
        <f ca="1">IF(TableTransactions[[#This Row],[Stock balance backorders]]&lt;0,
0,
TableTransactions[[#This Row],[Stock balance backorders]]
)</f>
        <v>154</v>
      </c>
      <c r="L1030" s="8" t="str">
        <f>VLOOKUP(TableTransactions[[#This Row],[Material]],TableStockBalance[],
MATCH(TableStockBalance[[#Headers],[Supplier name]],TableStockBalance[#Headers],0),
0)</f>
        <v>Cabular AB</v>
      </c>
    </row>
    <row r="1031" spans="1:12" x14ac:dyDescent="0.25">
      <c r="A1031">
        <v>49040807</v>
      </c>
      <c r="B1031">
        <v>20</v>
      </c>
      <c r="C1031" t="s">
        <v>343</v>
      </c>
      <c r="D1031" t="s">
        <v>62</v>
      </c>
      <c r="E1031" t="s">
        <v>63</v>
      </c>
      <c r="F1031" t="s">
        <v>316</v>
      </c>
      <c r="G1031" s="1">
        <v>43510</v>
      </c>
      <c r="H1031">
        <v>20</v>
      </c>
      <c r="I1031" s="7">
        <f>IF(TableTransactions[[#This Row],[Order type]]=trackOrderType,
TableTransactions[[#This Row],[Transaction quantity]]*-1,
TableTransactions[[#This Row],[Transaction quantity]]
)</f>
        <v>-20</v>
      </c>
      <c r="J10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134</v>
      </c>
      <c r="K1031" s="7">
        <f ca="1">IF(TableTransactions[[#This Row],[Stock balance backorders]]&lt;0,
0,
TableTransactions[[#This Row],[Stock balance backorders]]
)</f>
        <v>134</v>
      </c>
      <c r="L1031" s="8" t="str">
        <f>VLOOKUP(TableTransactions[[#This Row],[Material]],TableStockBalance[],
MATCH(TableStockBalance[[#Headers],[Supplier name]],TableStockBalance[#Headers],0),
0)</f>
        <v>Cabular AB</v>
      </c>
    </row>
    <row r="1032" spans="1:12" x14ac:dyDescent="0.25">
      <c r="A1032">
        <v>49040980</v>
      </c>
      <c r="B1032">
        <v>50</v>
      </c>
      <c r="C1032" t="s">
        <v>343</v>
      </c>
      <c r="D1032" t="s">
        <v>62</v>
      </c>
      <c r="E1032" t="s">
        <v>63</v>
      </c>
      <c r="F1032" t="s">
        <v>316</v>
      </c>
      <c r="G1032" s="1">
        <v>43525</v>
      </c>
      <c r="H1032">
        <v>15</v>
      </c>
      <c r="I1032" s="7">
        <f>IF(TableTransactions[[#This Row],[Order type]]=trackOrderType,
TableTransactions[[#This Row],[Transaction quantity]]*-1,
TableTransactions[[#This Row],[Transaction quantity]]
)</f>
        <v>-15</v>
      </c>
      <c r="J10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119</v>
      </c>
      <c r="K1032" s="7">
        <f ca="1">IF(TableTransactions[[#This Row],[Stock balance backorders]]&lt;0,
0,
TableTransactions[[#This Row],[Stock balance backorders]]
)</f>
        <v>119</v>
      </c>
      <c r="L1032" s="8" t="str">
        <f>VLOOKUP(TableTransactions[[#This Row],[Material]],TableStockBalance[],
MATCH(TableStockBalance[[#Headers],[Supplier name]],TableStockBalance[#Headers],0),
0)</f>
        <v>Cabular AB</v>
      </c>
    </row>
    <row r="1033" spans="1:12" x14ac:dyDescent="0.25">
      <c r="A1033">
        <v>49041008</v>
      </c>
      <c r="B1033">
        <v>10</v>
      </c>
      <c r="C1033" t="s">
        <v>343</v>
      </c>
      <c r="D1033" t="s">
        <v>62</v>
      </c>
      <c r="E1033" t="s">
        <v>63</v>
      </c>
      <c r="F1033" t="s">
        <v>314</v>
      </c>
      <c r="G1033" s="1">
        <v>43529</v>
      </c>
      <c r="H1033">
        <v>7</v>
      </c>
      <c r="I1033" s="7">
        <f>IF(TableTransactions[[#This Row],[Order type]]=trackOrderType,
TableTransactions[[#This Row],[Transaction quantity]]*-1,
TableTransactions[[#This Row],[Transaction quantity]]
)</f>
        <v>-7</v>
      </c>
      <c r="J10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112</v>
      </c>
      <c r="K1033" s="7">
        <f ca="1">IF(TableTransactions[[#This Row],[Stock balance backorders]]&lt;0,
0,
TableTransactions[[#This Row],[Stock balance backorders]]
)</f>
        <v>112</v>
      </c>
      <c r="L1033" s="8" t="str">
        <f>VLOOKUP(TableTransactions[[#This Row],[Material]],TableStockBalance[],
MATCH(TableStockBalance[[#Headers],[Supplier name]],TableStockBalance[#Headers],0),
0)</f>
        <v>Cabular AB</v>
      </c>
    </row>
    <row r="1034" spans="1:12" x14ac:dyDescent="0.25">
      <c r="A1034">
        <v>49041019</v>
      </c>
      <c r="B1034">
        <v>30</v>
      </c>
      <c r="C1034" t="s">
        <v>343</v>
      </c>
      <c r="D1034" t="s">
        <v>62</v>
      </c>
      <c r="E1034" t="s">
        <v>63</v>
      </c>
      <c r="F1034" t="s">
        <v>319</v>
      </c>
      <c r="G1034" s="1">
        <v>43529</v>
      </c>
      <c r="H1034">
        <v>10</v>
      </c>
      <c r="I1034" s="7">
        <f>IF(TableTransactions[[#This Row],[Order type]]=trackOrderType,
TableTransactions[[#This Row],[Transaction quantity]]*-1,
TableTransactions[[#This Row],[Transaction quantity]]
)</f>
        <v>-10</v>
      </c>
      <c r="J10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102</v>
      </c>
      <c r="K1034" s="7">
        <f ca="1">IF(TableTransactions[[#This Row],[Stock balance backorders]]&lt;0,
0,
TableTransactions[[#This Row],[Stock balance backorders]]
)</f>
        <v>102</v>
      </c>
      <c r="L1034" s="8" t="str">
        <f>VLOOKUP(TableTransactions[[#This Row],[Material]],TableStockBalance[],
MATCH(TableStockBalance[[#Headers],[Supplier name]],TableStockBalance[#Headers],0),
0)</f>
        <v>Cabular AB</v>
      </c>
    </row>
    <row r="1035" spans="1:12" x14ac:dyDescent="0.25">
      <c r="A1035">
        <v>49041044</v>
      </c>
      <c r="B1035">
        <v>10</v>
      </c>
      <c r="C1035" t="s">
        <v>343</v>
      </c>
      <c r="D1035" t="s">
        <v>62</v>
      </c>
      <c r="E1035" t="s">
        <v>63</v>
      </c>
      <c r="F1035" t="s">
        <v>320</v>
      </c>
      <c r="G1035" s="1">
        <v>43531</v>
      </c>
      <c r="H1035">
        <v>11</v>
      </c>
      <c r="I1035" s="7">
        <f>IF(TableTransactions[[#This Row],[Order type]]=trackOrderType,
TableTransactions[[#This Row],[Transaction quantity]]*-1,
TableTransactions[[#This Row],[Transaction quantity]]
)</f>
        <v>-11</v>
      </c>
      <c r="J10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</v>
      </c>
      <c r="K1035" s="7">
        <f ca="1">IF(TableTransactions[[#This Row],[Stock balance backorders]]&lt;0,
0,
TableTransactions[[#This Row],[Stock balance backorders]]
)</f>
        <v>91</v>
      </c>
      <c r="L1035" s="8" t="str">
        <f>VLOOKUP(TableTransactions[[#This Row],[Material]],TableStockBalance[],
MATCH(TableStockBalance[[#Headers],[Supplier name]],TableStockBalance[#Headers],0),
0)</f>
        <v>Cabular AB</v>
      </c>
    </row>
    <row r="1036" spans="1:12" x14ac:dyDescent="0.25">
      <c r="A1036">
        <v>49041121</v>
      </c>
      <c r="B1036">
        <v>10</v>
      </c>
      <c r="C1036" t="s">
        <v>343</v>
      </c>
      <c r="D1036" t="s">
        <v>62</v>
      </c>
      <c r="E1036" t="s">
        <v>63</v>
      </c>
      <c r="F1036" t="s">
        <v>322</v>
      </c>
      <c r="G1036" s="1">
        <v>43537</v>
      </c>
      <c r="H1036">
        <v>13</v>
      </c>
      <c r="I1036" s="7">
        <f>IF(TableTransactions[[#This Row],[Order type]]=trackOrderType,
TableTransactions[[#This Row],[Transaction quantity]]*-1,
TableTransactions[[#This Row],[Transaction quantity]]
)</f>
        <v>-13</v>
      </c>
      <c r="J10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</v>
      </c>
      <c r="K1036" s="7">
        <f ca="1">IF(TableTransactions[[#This Row],[Stock balance backorders]]&lt;0,
0,
TableTransactions[[#This Row],[Stock balance backorders]]
)</f>
        <v>78</v>
      </c>
      <c r="L1036" s="8" t="str">
        <f>VLOOKUP(TableTransactions[[#This Row],[Material]],TableStockBalance[],
MATCH(TableStockBalance[[#Headers],[Supplier name]],TableStockBalance[#Headers],0),
0)</f>
        <v>Cabular AB</v>
      </c>
    </row>
    <row r="1037" spans="1:12" x14ac:dyDescent="0.25">
      <c r="A1037">
        <v>49041156</v>
      </c>
      <c r="B1037">
        <v>10</v>
      </c>
      <c r="C1037" t="s">
        <v>343</v>
      </c>
      <c r="D1037" t="s">
        <v>62</v>
      </c>
      <c r="E1037" t="s">
        <v>63</v>
      </c>
      <c r="F1037" t="s">
        <v>315</v>
      </c>
      <c r="G1037" s="1">
        <v>43539</v>
      </c>
      <c r="H1037">
        <v>13</v>
      </c>
      <c r="I1037" s="7">
        <f>IF(TableTransactions[[#This Row],[Order type]]=trackOrderType,
TableTransactions[[#This Row],[Transaction quantity]]*-1,
TableTransactions[[#This Row],[Transaction quantity]]
)</f>
        <v>-13</v>
      </c>
      <c r="J10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</v>
      </c>
      <c r="K1037" s="7">
        <f ca="1">IF(TableTransactions[[#This Row],[Stock balance backorders]]&lt;0,
0,
TableTransactions[[#This Row],[Stock balance backorders]]
)</f>
        <v>65</v>
      </c>
      <c r="L1037" s="8" t="str">
        <f>VLOOKUP(TableTransactions[[#This Row],[Material]],TableStockBalance[],
MATCH(TableStockBalance[[#Headers],[Supplier name]],TableStockBalance[#Headers],0),
0)</f>
        <v>Cabular AB</v>
      </c>
    </row>
    <row r="1038" spans="1:12" x14ac:dyDescent="0.25">
      <c r="A1038">
        <v>49041219</v>
      </c>
      <c r="B1038">
        <v>20</v>
      </c>
      <c r="C1038" t="s">
        <v>343</v>
      </c>
      <c r="D1038" t="s">
        <v>62</v>
      </c>
      <c r="E1038" t="s">
        <v>63</v>
      </c>
      <c r="F1038" t="s">
        <v>314</v>
      </c>
      <c r="G1038" s="1">
        <v>43546</v>
      </c>
      <c r="H1038">
        <v>5</v>
      </c>
      <c r="I1038" s="7">
        <f>IF(TableTransactions[[#This Row],[Order type]]=trackOrderType,
TableTransactions[[#This Row],[Transaction quantity]]*-1,
TableTransactions[[#This Row],[Transaction quantity]]
)</f>
        <v>-5</v>
      </c>
      <c r="J10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</v>
      </c>
      <c r="K1038" s="7">
        <f ca="1">IF(TableTransactions[[#This Row],[Stock balance backorders]]&lt;0,
0,
TableTransactions[[#This Row],[Stock balance backorders]]
)</f>
        <v>60</v>
      </c>
      <c r="L1038" s="8" t="str">
        <f>VLOOKUP(TableTransactions[[#This Row],[Material]],TableStockBalance[],
MATCH(TableStockBalance[[#Headers],[Supplier name]],TableStockBalance[#Headers],0),
0)</f>
        <v>Cabular AB</v>
      </c>
    </row>
    <row r="1039" spans="1:12" x14ac:dyDescent="0.25">
      <c r="A1039">
        <v>49041321</v>
      </c>
      <c r="B1039">
        <v>20</v>
      </c>
      <c r="C1039" t="s">
        <v>343</v>
      </c>
      <c r="D1039" t="s">
        <v>62</v>
      </c>
      <c r="E1039" t="s">
        <v>63</v>
      </c>
      <c r="F1039" t="s">
        <v>332</v>
      </c>
      <c r="G1039" s="1">
        <v>43553</v>
      </c>
      <c r="H1039">
        <v>7</v>
      </c>
      <c r="I1039" s="7">
        <f>IF(TableTransactions[[#This Row],[Order type]]=trackOrderType,
TableTransactions[[#This Row],[Transaction quantity]]*-1,
TableTransactions[[#This Row],[Transaction quantity]]
)</f>
        <v>-7</v>
      </c>
      <c r="J10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</v>
      </c>
      <c r="K1039" s="7">
        <f ca="1">IF(TableTransactions[[#This Row],[Stock balance backorders]]&lt;0,
0,
TableTransactions[[#This Row],[Stock balance backorders]]
)</f>
        <v>53</v>
      </c>
      <c r="L1039" s="8" t="str">
        <f>VLOOKUP(TableTransactions[[#This Row],[Material]],TableStockBalance[],
MATCH(TableStockBalance[[#Headers],[Supplier name]],TableStockBalance[#Headers],0),
0)</f>
        <v>Cabular AB</v>
      </c>
    </row>
    <row r="1040" spans="1:12" x14ac:dyDescent="0.25">
      <c r="A1040">
        <v>49041354</v>
      </c>
      <c r="B1040">
        <v>10</v>
      </c>
      <c r="C1040" t="s">
        <v>343</v>
      </c>
      <c r="D1040" t="s">
        <v>62</v>
      </c>
      <c r="E1040" t="s">
        <v>63</v>
      </c>
      <c r="F1040" t="s">
        <v>313</v>
      </c>
      <c r="G1040" s="1">
        <v>43558</v>
      </c>
      <c r="H1040">
        <v>10</v>
      </c>
      <c r="I1040" s="7">
        <f>IF(TableTransactions[[#This Row],[Order type]]=trackOrderType,
TableTransactions[[#This Row],[Transaction quantity]]*-1,
TableTransactions[[#This Row],[Transaction quantity]]
)</f>
        <v>-10</v>
      </c>
      <c r="J10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</v>
      </c>
      <c r="K1040" s="7">
        <f ca="1">IF(TableTransactions[[#This Row],[Stock balance backorders]]&lt;0,
0,
TableTransactions[[#This Row],[Stock balance backorders]]
)</f>
        <v>43</v>
      </c>
      <c r="L1040" s="8" t="str">
        <f>VLOOKUP(TableTransactions[[#This Row],[Material]],TableStockBalance[],
MATCH(TableStockBalance[[#Headers],[Supplier name]],TableStockBalance[#Headers],0),
0)</f>
        <v>Cabular AB</v>
      </c>
    </row>
    <row r="1041" spans="1:12" x14ac:dyDescent="0.25">
      <c r="A1041">
        <v>49041421</v>
      </c>
      <c r="B1041">
        <v>10</v>
      </c>
      <c r="C1041" t="s">
        <v>343</v>
      </c>
      <c r="D1041" t="s">
        <v>62</v>
      </c>
      <c r="E1041" t="s">
        <v>63</v>
      </c>
      <c r="F1041" t="s">
        <v>313</v>
      </c>
      <c r="G1041" s="1">
        <v>43564</v>
      </c>
      <c r="H1041">
        <v>5</v>
      </c>
      <c r="I1041" s="7">
        <f>IF(TableTransactions[[#This Row],[Order type]]=trackOrderType,
TableTransactions[[#This Row],[Transaction quantity]]*-1,
TableTransactions[[#This Row],[Transaction quantity]]
)</f>
        <v>-5</v>
      </c>
      <c r="J10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</v>
      </c>
      <c r="K1041" s="7">
        <f ca="1">IF(TableTransactions[[#This Row],[Stock balance backorders]]&lt;0,
0,
TableTransactions[[#This Row],[Stock balance backorders]]
)</f>
        <v>38</v>
      </c>
      <c r="L1041" s="8" t="str">
        <f>VLOOKUP(TableTransactions[[#This Row],[Material]],TableStockBalance[],
MATCH(TableStockBalance[[#Headers],[Supplier name]],TableStockBalance[#Headers],0),
0)</f>
        <v>Cabular AB</v>
      </c>
    </row>
    <row r="1042" spans="1:12" x14ac:dyDescent="0.25">
      <c r="A1042">
        <v>49041436</v>
      </c>
      <c r="B1042">
        <v>10</v>
      </c>
      <c r="C1042" t="s">
        <v>343</v>
      </c>
      <c r="D1042" t="s">
        <v>62</v>
      </c>
      <c r="E1042" t="s">
        <v>63</v>
      </c>
      <c r="F1042" t="s">
        <v>313</v>
      </c>
      <c r="G1042" s="1">
        <v>43565</v>
      </c>
      <c r="H1042">
        <v>18</v>
      </c>
      <c r="I1042" s="7">
        <f>IF(TableTransactions[[#This Row],[Order type]]=trackOrderType,
TableTransactions[[#This Row],[Transaction quantity]]*-1,
TableTransactions[[#This Row],[Transaction quantity]]
)</f>
        <v>-18</v>
      </c>
      <c r="J10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1042" s="7">
        <f ca="1">IF(TableTransactions[[#This Row],[Stock balance backorders]]&lt;0,
0,
TableTransactions[[#This Row],[Stock balance backorders]]
)</f>
        <v>20</v>
      </c>
      <c r="L1042" s="8" t="str">
        <f>VLOOKUP(TableTransactions[[#This Row],[Material]],TableStockBalance[],
MATCH(TableStockBalance[[#Headers],[Supplier name]],TableStockBalance[#Headers],0),
0)</f>
        <v>Cabular AB</v>
      </c>
    </row>
    <row r="1043" spans="1:12" x14ac:dyDescent="0.25">
      <c r="A1043">
        <v>49041456</v>
      </c>
      <c r="B1043">
        <v>10</v>
      </c>
      <c r="C1043" t="s">
        <v>343</v>
      </c>
      <c r="D1043" t="s">
        <v>62</v>
      </c>
      <c r="E1043" t="s">
        <v>63</v>
      </c>
      <c r="F1043" t="s">
        <v>336</v>
      </c>
      <c r="G1043" s="1">
        <v>43566</v>
      </c>
      <c r="H1043">
        <v>9</v>
      </c>
      <c r="I1043" s="7">
        <f>IF(TableTransactions[[#This Row],[Order type]]=trackOrderType,
TableTransactions[[#This Row],[Transaction quantity]]*-1,
TableTransactions[[#This Row],[Transaction quantity]]
)</f>
        <v>-9</v>
      </c>
      <c r="J10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</v>
      </c>
      <c r="K1043" s="7">
        <f ca="1">IF(TableTransactions[[#This Row],[Stock balance backorders]]&lt;0,
0,
TableTransactions[[#This Row],[Stock balance backorders]]
)</f>
        <v>11</v>
      </c>
      <c r="L1043" s="8" t="str">
        <f>VLOOKUP(TableTransactions[[#This Row],[Material]],TableStockBalance[],
MATCH(TableStockBalance[[#Headers],[Supplier name]],TableStockBalance[#Headers],0),
0)</f>
        <v>Cabular AB</v>
      </c>
    </row>
    <row r="1044" spans="1:12" x14ac:dyDescent="0.25">
      <c r="A1044">
        <v>49041531</v>
      </c>
      <c r="B1044">
        <v>10</v>
      </c>
      <c r="C1044" t="s">
        <v>343</v>
      </c>
      <c r="D1044" t="s">
        <v>62</v>
      </c>
      <c r="E1044" t="s">
        <v>63</v>
      </c>
      <c r="F1044" t="s">
        <v>313</v>
      </c>
      <c r="G1044" s="1">
        <v>43573</v>
      </c>
      <c r="H1044">
        <v>17</v>
      </c>
      <c r="I1044" s="7">
        <f>IF(TableTransactions[[#This Row],[Order type]]=trackOrderType,
TableTransactions[[#This Row],[Transaction quantity]]*-1,
TableTransactions[[#This Row],[Transaction quantity]]
)</f>
        <v>-17</v>
      </c>
      <c r="J10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</v>
      </c>
      <c r="K1044" s="7">
        <f ca="1">IF(TableTransactions[[#This Row],[Stock balance backorders]]&lt;0,
0,
TableTransactions[[#This Row],[Stock balance backorders]]
)</f>
        <v>0</v>
      </c>
      <c r="L1044" s="8" t="str">
        <f>VLOOKUP(TableTransactions[[#This Row],[Material]],TableStockBalance[],
MATCH(TableStockBalance[[#Headers],[Supplier name]],TableStockBalance[#Headers],0),
0)</f>
        <v>Cabular AB</v>
      </c>
    </row>
    <row r="1045" spans="1:12" x14ac:dyDescent="0.25">
      <c r="A1045">
        <v>49041554</v>
      </c>
      <c r="B1045">
        <v>30</v>
      </c>
      <c r="C1045" t="s">
        <v>343</v>
      </c>
      <c r="D1045" t="s">
        <v>62</v>
      </c>
      <c r="E1045" t="s">
        <v>63</v>
      </c>
      <c r="F1045" t="s">
        <v>316</v>
      </c>
      <c r="G1045" s="1">
        <v>43578</v>
      </c>
      <c r="H1045">
        <v>15</v>
      </c>
      <c r="I1045" s="7">
        <f>IF(TableTransactions[[#This Row],[Order type]]=trackOrderType,
TableTransactions[[#This Row],[Transaction quantity]]*-1,
TableTransactions[[#This Row],[Transaction quantity]]
)</f>
        <v>-15</v>
      </c>
      <c r="J10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-21</v>
      </c>
      <c r="K1045" s="7">
        <f ca="1">IF(TableTransactions[[#This Row],[Stock balance backorders]]&lt;0,
0,
TableTransactions[[#This Row],[Stock balance backorders]]
)</f>
        <v>0</v>
      </c>
      <c r="L1045" s="8" t="str">
        <f>VLOOKUP(TableTransactions[[#This Row],[Material]],TableStockBalance[],
MATCH(TableStockBalance[[#Headers],[Supplier name]],TableStockBalance[#Headers],0),
0)</f>
        <v>Cabular AB</v>
      </c>
    </row>
    <row r="1046" spans="1:12" x14ac:dyDescent="0.25">
      <c r="A1046" s="4">
        <v>45057046</v>
      </c>
      <c r="B1046" s="4">
        <v>10</v>
      </c>
      <c r="C1046" s="4" t="s">
        <v>344</v>
      </c>
      <c r="D1046" s="4" t="s">
        <v>62</v>
      </c>
      <c r="E1046" s="4" t="s">
        <v>63</v>
      </c>
      <c r="F1046" s="4" t="s">
        <v>5</v>
      </c>
      <c r="G1046" s="5">
        <v>43578</v>
      </c>
      <c r="H1046" s="4">
        <v>140</v>
      </c>
      <c r="I1046" s="7">
        <f>IF(TableTransactions[[#This Row],[Order type]]=trackOrderType,
TableTransactions[[#This Row],[Transaction quantity]]*-1,
TableTransactions[[#This Row],[Transaction quantity]]
)</f>
        <v>140</v>
      </c>
      <c r="J10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119</v>
      </c>
      <c r="K1046" s="7">
        <f ca="1">IF(TableTransactions[[#This Row],[Stock balance backorders]]&lt;0,
0,
TableTransactions[[#This Row],[Stock balance backorders]]
)</f>
        <v>119</v>
      </c>
      <c r="L1046" s="8" t="str">
        <f>VLOOKUP(TableTransactions[[#This Row],[Material]],TableStockBalance[],
MATCH(TableStockBalance[[#Headers],[Supplier name]],TableStockBalance[#Headers],0),
0)</f>
        <v>Cabular AB</v>
      </c>
    </row>
    <row r="1047" spans="1:12" x14ac:dyDescent="0.25">
      <c r="A1047">
        <v>49041651</v>
      </c>
      <c r="B1047">
        <v>10</v>
      </c>
      <c r="C1047" t="s">
        <v>343</v>
      </c>
      <c r="D1047" t="s">
        <v>62</v>
      </c>
      <c r="E1047" t="s">
        <v>63</v>
      </c>
      <c r="F1047" t="s">
        <v>320</v>
      </c>
      <c r="G1047" s="1">
        <v>43587</v>
      </c>
      <c r="H1047">
        <v>17</v>
      </c>
      <c r="I1047" s="7">
        <f>IF(TableTransactions[[#This Row],[Order type]]=trackOrderType,
TableTransactions[[#This Row],[Transaction quantity]]*-1,
TableTransactions[[#This Row],[Transaction quantity]]
)</f>
        <v>-17</v>
      </c>
      <c r="J10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102</v>
      </c>
      <c r="K1047" s="7">
        <f ca="1">IF(TableTransactions[[#This Row],[Stock balance backorders]]&lt;0,
0,
TableTransactions[[#This Row],[Stock balance backorders]]
)</f>
        <v>102</v>
      </c>
      <c r="L1047" s="8" t="str">
        <f>VLOOKUP(TableTransactions[[#This Row],[Material]],TableStockBalance[],
MATCH(TableStockBalance[[#Headers],[Supplier name]],TableStockBalance[#Headers],0),
0)</f>
        <v>Cabular AB</v>
      </c>
    </row>
    <row r="1048" spans="1:12" x14ac:dyDescent="0.25">
      <c r="A1048">
        <v>49041664</v>
      </c>
      <c r="B1048">
        <v>10</v>
      </c>
      <c r="C1048" t="s">
        <v>343</v>
      </c>
      <c r="D1048" t="s">
        <v>62</v>
      </c>
      <c r="E1048" t="s">
        <v>63</v>
      </c>
      <c r="F1048" t="s">
        <v>329</v>
      </c>
      <c r="G1048" s="1">
        <v>43588</v>
      </c>
      <c r="H1048">
        <v>1</v>
      </c>
      <c r="I1048" s="7">
        <f>IF(TableTransactions[[#This Row],[Order type]]=trackOrderType,
TableTransactions[[#This Row],[Transaction quantity]]*-1,
TableTransactions[[#This Row],[Transaction quantity]]
)</f>
        <v>-1</v>
      </c>
      <c r="J10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101</v>
      </c>
      <c r="K1048" s="7">
        <f ca="1">IF(TableTransactions[[#This Row],[Stock balance backorders]]&lt;0,
0,
TableTransactions[[#This Row],[Stock balance backorders]]
)</f>
        <v>101</v>
      </c>
      <c r="L1048" s="8" t="str">
        <f>VLOOKUP(TableTransactions[[#This Row],[Material]],TableStockBalance[],
MATCH(TableStockBalance[[#Headers],[Supplier name]],TableStockBalance[#Headers],0),
0)</f>
        <v>Cabular AB</v>
      </c>
    </row>
    <row r="1049" spans="1:12" x14ac:dyDescent="0.25">
      <c r="A1049">
        <v>49041728</v>
      </c>
      <c r="B1049">
        <v>10</v>
      </c>
      <c r="C1049" t="s">
        <v>343</v>
      </c>
      <c r="D1049" t="s">
        <v>62</v>
      </c>
      <c r="E1049" t="s">
        <v>63</v>
      </c>
      <c r="F1049" t="s">
        <v>319</v>
      </c>
      <c r="G1049" s="1">
        <v>43593</v>
      </c>
      <c r="H1049">
        <v>3</v>
      </c>
      <c r="I1049" s="7">
        <f>IF(TableTransactions[[#This Row],[Order type]]=trackOrderType,
TableTransactions[[#This Row],[Transaction quantity]]*-1,
TableTransactions[[#This Row],[Transaction quantity]]
)</f>
        <v>-3</v>
      </c>
      <c r="J10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98</v>
      </c>
      <c r="K1049" s="7">
        <f ca="1">IF(TableTransactions[[#This Row],[Stock balance backorders]]&lt;0,
0,
TableTransactions[[#This Row],[Stock balance backorders]]
)</f>
        <v>98</v>
      </c>
      <c r="L1049" s="8" t="str">
        <f>VLOOKUP(TableTransactions[[#This Row],[Material]],TableStockBalance[],
MATCH(TableStockBalance[[#Headers],[Supplier name]],TableStockBalance[#Headers],0),
0)</f>
        <v>Cabular AB</v>
      </c>
    </row>
    <row r="1050" spans="1:12" x14ac:dyDescent="0.25">
      <c r="A1050">
        <v>49041729</v>
      </c>
      <c r="B1050">
        <v>40</v>
      </c>
      <c r="C1050" t="s">
        <v>343</v>
      </c>
      <c r="D1050" t="s">
        <v>62</v>
      </c>
      <c r="E1050" t="s">
        <v>63</v>
      </c>
      <c r="F1050" t="s">
        <v>318</v>
      </c>
      <c r="G1050" s="1">
        <v>43593</v>
      </c>
      <c r="H1050">
        <v>6</v>
      </c>
      <c r="I1050" s="7">
        <f>IF(TableTransactions[[#This Row],[Order type]]=trackOrderType,
TableTransactions[[#This Row],[Transaction quantity]]*-1,
TableTransactions[[#This Row],[Transaction quantity]]
)</f>
        <v>-6</v>
      </c>
      <c r="J10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92</v>
      </c>
      <c r="K1050" s="7">
        <f ca="1">IF(TableTransactions[[#This Row],[Stock balance backorders]]&lt;0,
0,
TableTransactions[[#This Row],[Stock balance backorders]]
)</f>
        <v>92</v>
      </c>
      <c r="L1050" s="8" t="str">
        <f>VLOOKUP(TableTransactions[[#This Row],[Material]],TableStockBalance[],
MATCH(TableStockBalance[[#Headers],[Supplier name]],TableStockBalance[#Headers],0),
0)</f>
        <v>Cabular AB</v>
      </c>
    </row>
    <row r="1051" spans="1:12" x14ac:dyDescent="0.25">
      <c r="A1051">
        <v>49041830</v>
      </c>
      <c r="B1051">
        <v>50</v>
      </c>
      <c r="C1051" t="s">
        <v>343</v>
      </c>
      <c r="D1051" t="s">
        <v>62</v>
      </c>
      <c r="E1051" t="s">
        <v>63</v>
      </c>
      <c r="F1051" t="s">
        <v>317</v>
      </c>
      <c r="G1051" s="1">
        <v>43602</v>
      </c>
      <c r="H1051">
        <v>3</v>
      </c>
      <c r="I1051" s="7">
        <f>IF(TableTransactions[[#This Row],[Order type]]=trackOrderType,
TableTransactions[[#This Row],[Transaction quantity]]*-1,
TableTransactions[[#This Row],[Transaction quantity]]
)</f>
        <v>-3</v>
      </c>
      <c r="J10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89</v>
      </c>
      <c r="K1051" s="7">
        <f ca="1">IF(TableTransactions[[#This Row],[Stock balance backorders]]&lt;0,
0,
TableTransactions[[#This Row],[Stock balance backorders]]
)</f>
        <v>89</v>
      </c>
      <c r="L1051" s="8" t="str">
        <f>VLOOKUP(TableTransactions[[#This Row],[Material]],TableStockBalance[],
MATCH(TableStockBalance[[#Headers],[Supplier name]],TableStockBalance[#Headers],0),
0)</f>
        <v>Cabular AB</v>
      </c>
    </row>
    <row r="1052" spans="1:12" x14ac:dyDescent="0.25">
      <c r="A1052">
        <v>49042045</v>
      </c>
      <c r="B1052">
        <v>10</v>
      </c>
      <c r="C1052" t="s">
        <v>343</v>
      </c>
      <c r="D1052" t="s">
        <v>62</v>
      </c>
      <c r="E1052" t="s">
        <v>63</v>
      </c>
      <c r="F1052" t="s">
        <v>317</v>
      </c>
      <c r="G1052" s="1">
        <v>43623</v>
      </c>
      <c r="H1052">
        <v>7</v>
      </c>
      <c r="I1052" s="7">
        <f>IF(TableTransactions[[#This Row],[Order type]]=trackOrderType,
TableTransactions[[#This Row],[Transaction quantity]]*-1,
TableTransactions[[#This Row],[Transaction quantity]]
)</f>
        <v>-7</v>
      </c>
      <c r="J10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</v>
      </c>
      <c r="K1052" s="7">
        <f ca="1">IF(TableTransactions[[#This Row],[Stock balance backorders]]&lt;0,
0,
TableTransactions[[#This Row],[Stock balance backorders]]
)</f>
        <v>82</v>
      </c>
      <c r="L1052" s="8" t="str">
        <f>VLOOKUP(TableTransactions[[#This Row],[Material]],TableStockBalance[],
MATCH(TableStockBalance[[#Headers],[Supplier name]],TableStockBalance[#Headers],0),
0)</f>
        <v>Cabular AB</v>
      </c>
    </row>
    <row r="1053" spans="1:12" x14ac:dyDescent="0.25">
      <c r="A1053">
        <v>49042053</v>
      </c>
      <c r="B1053">
        <v>20</v>
      </c>
      <c r="C1053" t="s">
        <v>343</v>
      </c>
      <c r="D1053" t="s">
        <v>62</v>
      </c>
      <c r="E1053" t="s">
        <v>63</v>
      </c>
      <c r="F1053" t="s">
        <v>314</v>
      </c>
      <c r="G1053" s="1">
        <v>43626</v>
      </c>
      <c r="H1053">
        <v>15</v>
      </c>
      <c r="I1053" s="7">
        <f>IF(TableTransactions[[#This Row],[Order type]]=trackOrderType,
TableTransactions[[#This Row],[Transaction quantity]]*-1,
TableTransactions[[#This Row],[Transaction quantity]]
)</f>
        <v>-15</v>
      </c>
      <c r="J10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</v>
      </c>
      <c r="K1053" s="7">
        <f ca="1">IF(TableTransactions[[#This Row],[Stock balance backorders]]&lt;0,
0,
TableTransactions[[#This Row],[Stock balance backorders]]
)</f>
        <v>67</v>
      </c>
      <c r="L1053" s="8" t="str">
        <f>VLOOKUP(TableTransactions[[#This Row],[Material]],TableStockBalance[],
MATCH(TableStockBalance[[#Headers],[Supplier name]],TableStockBalance[#Headers],0),
0)</f>
        <v>Cabular AB</v>
      </c>
    </row>
    <row r="1054" spans="1:12" x14ac:dyDescent="0.25">
      <c r="A1054">
        <v>49042061</v>
      </c>
      <c r="B1054">
        <v>30</v>
      </c>
      <c r="C1054" t="s">
        <v>343</v>
      </c>
      <c r="D1054" t="s">
        <v>62</v>
      </c>
      <c r="E1054" t="s">
        <v>63</v>
      </c>
      <c r="F1054" t="s">
        <v>316</v>
      </c>
      <c r="G1054" s="1">
        <v>43626</v>
      </c>
      <c r="H1054">
        <v>5</v>
      </c>
      <c r="I1054" s="7">
        <f>IF(TableTransactions[[#This Row],[Order type]]=trackOrderType,
TableTransactions[[#This Row],[Transaction quantity]]*-1,
TableTransactions[[#This Row],[Transaction quantity]]
)</f>
        <v>-5</v>
      </c>
      <c r="J10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</v>
      </c>
      <c r="K1054" s="7">
        <f ca="1">IF(TableTransactions[[#This Row],[Stock balance backorders]]&lt;0,
0,
TableTransactions[[#This Row],[Stock balance backorders]]
)</f>
        <v>62</v>
      </c>
      <c r="L1054" s="8" t="str">
        <f>VLOOKUP(TableTransactions[[#This Row],[Material]],TableStockBalance[],
MATCH(TableStockBalance[[#Headers],[Supplier name]],TableStockBalance[#Headers],0),
0)</f>
        <v>Cabular AB</v>
      </c>
    </row>
    <row r="1055" spans="1:12" x14ac:dyDescent="0.25">
      <c r="A1055">
        <v>49042101</v>
      </c>
      <c r="B1055">
        <v>30</v>
      </c>
      <c r="C1055" t="s">
        <v>343</v>
      </c>
      <c r="D1055" t="s">
        <v>62</v>
      </c>
      <c r="E1055" t="s">
        <v>63</v>
      </c>
      <c r="F1055" t="s">
        <v>313</v>
      </c>
      <c r="G1055" s="1">
        <v>43629</v>
      </c>
      <c r="H1055">
        <v>2</v>
      </c>
      <c r="I1055" s="7">
        <f>IF(TableTransactions[[#This Row],[Order type]]=trackOrderType,
TableTransactions[[#This Row],[Transaction quantity]]*-1,
TableTransactions[[#This Row],[Transaction quantity]]
)</f>
        <v>-2</v>
      </c>
      <c r="J10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</v>
      </c>
      <c r="K1055" s="7">
        <f ca="1">IF(TableTransactions[[#This Row],[Stock balance backorders]]&lt;0,
0,
TableTransactions[[#This Row],[Stock balance backorders]]
)</f>
        <v>60</v>
      </c>
      <c r="L1055" s="8" t="str">
        <f>VLOOKUP(TableTransactions[[#This Row],[Material]],TableStockBalance[],
MATCH(TableStockBalance[[#Headers],[Supplier name]],TableStockBalance[#Headers],0),
0)</f>
        <v>Cabular AB</v>
      </c>
    </row>
    <row r="1056" spans="1:12" x14ac:dyDescent="0.25">
      <c r="A1056">
        <v>49042153</v>
      </c>
      <c r="B1056">
        <v>10</v>
      </c>
      <c r="C1056" t="s">
        <v>343</v>
      </c>
      <c r="D1056" t="s">
        <v>62</v>
      </c>
      <c r="E1056" t="s">
        <v>63</v>
      </c>
      <c r="F1056" t="s">
        <v>332</v>
      </c>
      <c r="G1056" s="1">
        <v>43633</v>
      </c>
      <c r="H1056">
        <v>6</v>
      </c>
      <c r="I1056" s="7">
        <f>IF(TableTransactions[[#This Row],[Order type]]=trackOrderType,
TableTransactions[[#This Row],[Transaction quantity]]*-1,
TableTransactions[[#This Row],[Transaction quantity]]
)</f>
        <v>-6</v>
      </c>
      <c r="J10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1056" s="7">
        <f ca="1">IF(TableTransactions[[#This Row],[Stock balance backorders]]&lt;0,
0,
TableTransactions[[#This Row],[Stock balance backorders]]
)</f>
        <v>54</v>
      </c>
      <c r="L1056" s="8" t="str">
        <f>VLOOKUP(TableTransactions[[#This Row],[Material]],TableStockBalance[],
MATCH(TableStockBalance[[#Headers],[Supplier name]],TableStockBalance[#Headers],0),
0)</f>
        <v>Cabular AB</v>
      </c>
    </row>
    <row r="1057" spans="1:12" x14ac:dyDescent="0.25">
      <c r="A1057">
        <v>49042210</v>
      </c>
      <c r="B1057">
        <v>20</v>
      </c>
      <c r="C1057" t="s">
        <v>343</v>
      </c>
      <c r="D1057" t="s">
        <v>62</v>
      </c>
      <c r="E1057" t="s">
        <v>63</v>
      </c>
      <c r="F1057" t="s">
        <v>318</v>
      </c>
      <c r="G1057" s="1">
        <v>43637</v>
      </c>
      <c r="H1057">
        <v>19</v>
      </c>
      <c r="I1057" s="7">
        <f>IF(TableTransactions[[#This Row],[Order type]]=trackOrderType,
TableTransactions[[#This Row],[Transaction quantity]]*-1,
TableTransactions[[#This Row],[Transaction quantity]]
)</f>
        <v>-19</v>
      </c>
      <c r="J10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</v>
      </c>
      <c r="K1057" s="7">
        <f ca="1">IF(TableTransactions[[#This Row],[Stock balance backorders]]&lt;0,
0,
TableTransactions[[#This Row],[Stock balance backorders]]
)</f>
        <v>35</v>
      </c>
      <c r="L1057" s="8" t="str">
        <f>VLOOKUP(TableTransactions[[#This Row],[Material]],TableStockBalance[],
MATCH(TableStockBalance[[#Headers],[Supplier name]],TableStockBalance[#Headers],0),
0)</f>
        <v>Cabular AB</v>
      </c>
    </row>
    <row r="1058" spans="1:12" x14ac:dyDescent="0.25">
      <c r="A1058">
        <v>49042315</v>
      </c>
      <c r="B1058">
        <v>10</v>
      </c>
      <c r="C1058" t="s">
        <v>343</v>
      </c>
      <c r="D1058" t="s">
        <v>62</v>
      </c>
      <c r="E1058" t="s">
        <v>63</v>
      </c>
      <c r="F1058" t="s">
        <v>319</v>
      </c>
      <c r="G1058" s="1">
        <v>43648</v>
      </c>
      <c r="H1058">
        <v>15</v>
      </c>
      <c r="I1058" s="7">
        <f>IF(TableTransactions[[#This Row],[Order type]]=trackOrderType,
TableTransactions[[#This Row],[Transaction quantity]]*-1,
TableTransactions[[#This Row],[Transaction quantity]]
)</f>
        <v>-15</v>
      </c>
      <c r="J10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1058" s="7">
        <f ca="1">IF(TableTransactions[[#This Row],[Stock balance backorders]]&lt;0,
0,
TableTransactions[[#This Row],[Stock balance backorders]]
)</f>
        <v>20</v>
      </c>
      <c r="L1058" s="8" t="str">
        <f>VLOOKUP(TableTransactions[[#This Row],[Material]],TableStockBalance[],
MATCH(TableStockBalance[[#Headers],[Supplier name]],TableStockBalance[#Headers],0),
0)</f>
        <v>Cabular AB</v>
      </c>
    </row>
    <row r="1059" spans="1:12" x14ac:dyDescent="0.25">
      <c r="A1059" s="4">
        <v>45057234</v>
      </c>
      <c r="B1059" s="4">
        <v>10</v>
      </c>
      <c r="C1059" s="4" t="s">
        <v>344</v>
      </c>
      <c r="D1059" s="4" t="s">
        <v>62</v>
      </c>
      <c r="E1059" s="4" t="s">
        <v>63</v>
      </c>
      <c r="F1059" s="4" t="s">
        <v>5</v>
      </c>
      <c r="G1059" s="5">
        <v>43651</v>
      </c>
      <c r="H1059" s="4">
        <v>140</v>
      </c>
      <c r="I1059" s="7">
        <f>IF(TableTransactions[[#This Row],[Order type]]=trackOrderType,
TableTransactions[[#This Row],[Transaction quantity]]*-1,
TableTransactions[[#This Row],[Transaction quantity]]
)</f>
        <v>140</v>
      </c>
      <c r="J10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160</v>
      </c>
      <c r="K1059" s="7">
        <f ca="1">IF(TableTransactions[[#This Row],[Stock balance backorders]]&lt;0,
0,
TableTransactions[[#This Row],[Stock balance backorders]]
)</f>
        <v>160</v>
      </c>
      <c r="L1059" s="8" t="str">
        <f>VLOOKUP(TableTransactions[[#This Row],[Material]],TableStockBalance[],
MATCH(TableStockBalance[[#Headers],[Supplier name]],TableStockBalance[#Headers],0),
0)</f>
        <v>Cabular AB</v>
      </c>
    </row>
    <row r="1060" spans="1:12" x14ac:dyDescent="0.25">
      <c r="A1060">
        <v>49042777</v>
      </c>
      <c r="B1060">
        <v>10</v>
      </c>
      <c r="C1060" t="s">
        <v>343</v>
      </c>
      <c r="D1060" t="s">
        <v>62</v>
      </c>
      <c r="E1060" t="s">
        <v>63</v>
      </c>
      <c r="F1060" t="s">
        <v>317</v>
      </c>
      <c r="G1060" s="1">
        <v>43692</v>
      </c>
      <c r="H1060">
        <v>20</v>
      </c>
      <c r="I1060" s="7">
        <f>IF(TableTransactions[[#This Row],[Order type]]=trackOrderType,
TableTransactions[[#This Row],[Transaction quantity]]*-1,
TableTransactions[[#This Row],[Transaction quantity]]
)</f>
        <v>-20</v>
      </c>
      <c r="J10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140</v>
      </c>
      <c r="K1060" s="7">
        <f ca="1">IF(TableTransactions[[#This Row],[Stock balance backorders]]&lt;0,
0,
TableTransactions[[#This Row],[Stock balance backorders]]
)</f>
        <v>140</v>
      </c>
      <c r="L1060" s="8" t="str">
        <f>VLOOKUP(TableTransactions[[#This Row],[Material]],TableStockBalance[],
MATCH(TableStockBalance[[#Headers],[Supplier name]],TableStockBalance[#Headers],0),
0)</f>
        <v>Cabular AB</v>
      </c>
    </row>
    <row r="1061" spans="1:12" x14ac:dyDescent="0.25">
      <c r="A1061">
        <v>49042842</v>
      </c>
      <c r="B1061">
        <v>20</v>
      </c>
      <c r="C1061" t="s">
        <v>343</v>
      </c>
      <c r="D1061" t="s">
        <v>62</v>
      </c>
      <c r="E1061" t="s">
        <v>63</v>
      </c>
      <c r="F1061" t="s">
        <v>318</v>
      </c>
      <c r="G1061" s="1">
        <v>43698</v>
      </c>
      <c r="H1061">
        <v>11</v>
      </c>
      <c r="I1061" s="7">
        <f>IF(TableTransactions[[#This Row],[Order type]]=trackOrderType,
TableTransactions[[#This Row],[Transaction quantity]]*-1,
TableTransactions[[#This Row],[Transaction quantity]]
)</f>
        <v>-11</v>
      </c>
      <c r="J10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129</v>
      </c>
      <c r="K1061" s="7">
        <f ca="1">IF(TableTransactions[[#This Row],[Stock balance backorders]]&lt;0,
0,
TableTransactions[[#This Row],[Stock balance backorders]]
)</f>
        <v>129</v>
      </c>
      <c r="L1061" s="8" t="str">
        <f>VLOOKUP(TableTransactions[[#This Row],[Material]],TableStockBalance[],
MATCH(TableStockBalance[[#Headers],[Supplier name]],TableStockBalance[#Headers],0),
0)</f>
        <v>Cabular AB</v>
      </c>
    </row>
    <row r="1062" spans="1:12" x14ac:dyDescent="0.25">
      <c r="A1062">
        <v>49042870</v>
      </c>
      <c r="B1062">
        <v>10</v>
      </c>
      <c r="C1062" t="s">
        <v>343</v>
      </c>
      <c r="D1062" t="s">
        <v>62</v>
      </c>
      <c r="E1062" t="s">
        <v>63</v>
      </c>
      <c r="F1062" t="s">
        <v>317</v>
      </c>
      <c r="G1062" s="1">
        <v>43700</v>
      </c>
      <c r="H1062">
        <v>10</v>
      </c>
      <c r="I1062" s="7">
        <f>IF(TableTransactions[[#This Row],[Order type]]=trackOrderType,
TableTransactions[[#This Row],[Transaction quantity]]*-1,
TableTransactions[[#This Row],[Transaction quantity]]
)</f>
        <v>-10</v>
      </c>
      <c r="J10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119</v>
      </c>
      <c r="K1062" s="7">
        <f ca="1">IF(TableTransactions[[#This Row],[Stock balance backorders]]&lt;0,
0,
TableTransactions[[#This Row],[Stock balance backorders]]
)</f>
        <v>119</v>
      </c>
      <c r="L1062" s="8" t="str">
        <f>VLOOKUP(TableTransactions[[#This Row],[Material]],TableStockBalance[],
MATCH(TableStockBalance[[#Headers],[Supplier name]],TableStockBalance[#Headers],0),
0)</f>
        <v>Cabular AB</v>
      </c>
    </row>
    <row r="1063" spans="1:12" x14ac:dyDescent="0.25">
      <c r="A1063">
        <v>49042905</v>
      </c>
      <c r="B1063">
        <v>20</v>
      </c>
      <c r="C1063" t="s">
        <v>343</v>
      </c>
      <c r="D1063" t="s">
        <v>62</v>
      </c>
      <c r="E1063" t="s">
        <v>63</v>
      </c>
      <c r="F1063" t="s">
        <v>319</v>
      </c>
      <c r="G1063" s="1">
        <v>43704</v>
      </c>
      <c r="H1063">
        <v>4</v>
      </c>
      <c r="I1063" s="7">
        <f>IF(TableTransactions[[#This Row],[Order type]]=trackOrderType,
TableTransactions[[#This Row],[Transaction quantity]]*-1,
TableTransactions[[#This Row],[Transaction quantity]]
)</f>
        <v>-4</v>
      </c>
      <c r="J10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115</v>
      </c>
      <c r="K1063" s="7">
        <f ca="1">IF(TableTransactions[[#This Row],[Stock balance backorders]]&lt;0,
0,
TableTransactions[[#This Row],[Stock balance backorders]]
)</f>
        <v>115</v>
      </c>
      <c r="L1063" s="8" t="str">
        <f>VLOOKUP(TableTransactions[[#This Row],[Material]],TableStockBalance[],
MATCH(TableStockBalance[[#Headers],[Supplier name]],TableStockBalance[#Headers],0),
0)</f>
        <v>Cabular AB</v>
      </c>
    </row>
    <row r="1064" spans="1:12" x14ac:dyDescent="0.25">
      <c r="A1064">
        <v>49042906</v>
      </c>
      <c r="B1064">
        <v>30</v>
      </c>
      <c r="C1064" t="s">
        <v>343</v>
      </c>
      <c r="D1064" t="s">
        <v>62</v>
      </c>
      <c r="E1064" t="s">
        <v>63</v>
      </c>
      <c r="F1064" t="s">
        <v>318</v>
      </c>
      <c r="G1064" s="1">
        <v>43704</v>
      </c>
      <c r="H1064">
        <v>5</v>
      </c>
      <c r="I1064" s="7">
        <f>IF(TableTransactions[[#This Row],[Order type]]=trackOrderType,
TableTransactions[[#This Row],[Transaction quantity]]*-1,
TableTransactions[[#This Row],[Transaction quantity]]
)</f>
        <v>-5</v>
      </c>
      <c r="J10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110</v>
      </c>
      <c r="K1064" s="7">
        <f ca="1">IF(TableTransactions[[#This Row],[Stock balance backorders]]&lt;0,
0,
TableTransactions[[#This Row],[Stock balance backorders]]
)</f>
        <v>110</v>
      </c>
      <c r="L1064" s="8" t="str">
        <f>VLOOKUP(TableTransactions[[#This Row],[Material]],TableStockBalance[],
MATCH(TableStockBalance[[#Headers],[Supplier name]],TableStockBalance[#Headers],0),
0)</f>
        <v>Cabular AB</v>
      </c>
    </row>
    <row r="1065" spans="1:12" x14ac:dyDescent="0.25">
      <c r="A1065">
        <v>49043084</v>
      </c>
      <c r="B1065">
        <v>30</v>
      </c>
      <c r="C1065" t="s">
        <v>343</v>
      </c>
      <c r="D1065" t="s">
        <v>62</v>
      </c>
      <c r="E1065" t="s">
        <v>63</v>
      </c>
      <c r="F1065" t="s">
        <v>318</v>
      </c>
      <c r="G1065" s="1">
        <v>43720</v>
      </c>
      <c r="H1065">
        <v>2</v>
      </c>
      <c r="I1065" s="7">
        <f>IF(TableTransactions[[#This Row],[Order type]]=trackOrderType,
TableTransactions[[#This Row],[Transaction quantity]]*-1,
TableTransactions[[#This Row],[Transaction quantity]]
)</f>
        <v>-2</v>
      </c>
      <c r="J10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108</v>
      </c>
      <c r="K1065" s="7">
        <f ca="1">IF(TableTransactions[[#This Row],[Stock balance backorders]]&lt;0,
0,
TableTransactions[[#This Row],[Stock balance backorders]]
)</f>
        <v>108</v>
      </c>
      <c r="L1065" s="8" t="str">
        <f>VLOOKUP(TableTransactions[[#This Row],[Material]],TableStockBalance[],
MATCH(TableStockBalance[[#Headers],[Supplier name]],TableStockBalance[#Headers],0),
0)</f>
        <v>Cabular AB</v>
      </c>
    </row>
    <row r="1066" spans="1:12" x14ac:dyDescent="0.25">
      <c r="A1066">
        <v>49043157</v>
      </c>
      <c r="B1066">
        <v>20</v>
      </c>
      <c r="C1066" t="s">
        <v>343</v>
      </c>
      <c r="D1066" t="s">
        <v>62</v>
      </c>
      <c r="E1066" t="s">
        <v>63</v>
      </c>
      <c r="F1066" t="s">
        <v>317</v>
      </c>
      <c r="G1066" s="1">
        <v>43727</v>
      </c>
      <c r="H1066">
        <v>13</v>
      </c>
      <c r="I1066" s="7">
        <f>IF(TableTransactions[[#This Row],[Order type]]=trackOrderType,
TableTransactions[[#This Row],[Transaction quantity]]*-1,
TableTransactions[[#This Row],[Transaction quantity]]
)</f>
        <v>-13</v>
      </c>
      <c r="J10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</v>
      </c>
      <c r="K1066" s="7">
        <f ca="1">IF(TableTransactions[[#This Row],[Stock balance backorders]]&lt;0,
0,
TableTransactions[[#This Row],[Stock balance backorders]]
)</f>
        <v>95</v>
      </c>
      <c r="L1066" s="8" t="str">
        <f>VLOOKUP(TableTransactions[[#This Row],[Material]],TableStockBalance[],
MATCH(TableStockBalance[[#Headers],[Supplier name]],TableStockBalance[#Headers],0),
0)</f>
        <v>Cabular AB</v>
      </c>
    </row>
    <row r="1067" spans="1:12" x14ac:dyDescent="0.25">
      <c r="A1067">
        <v>49043269</v>
      </c>
      <c r="B1067">
        <v>30</v>
      </c>
      <c r="C1067" t="s">
        <v>343</v>
      </c>
      <c r="D1067" t="s">
        <v>62</v>
      </c>
      <c r="E1067" t="s">
        <v>63</v>
      </c>
      <c r="F1067" t="s">
        <v>317</v>
      </c>
      <c r="G1067" s="1">
        <v>43738</v>
      </c>
      <c r="H1067">
        <v>2</v>
      </c>
      <c r="I1067" s="7">
        <f>IF(TableTransactions[[#This Row],[Order type]]=trackOrderType,
TableTransactions[[#This Row],[Transaction quantity]]*-1,
TableTransactions[[#This Row],[Transaction quantity]]
)</f>
        <v>-2</v>
      </c>
      <c r="J10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93</v>
      </c>
      <c r="K1067" s="7">
        <f ca="1">IF(TableTransactions[[#This Row],[Stock balance backorders]]&lt;0,
0,
TableTransactions[[#This Row],[Stock balance backorders]]
)</f>
        <v>93</v>
      </c>
      <c r="L1067" s="8" t="str">
        <f>VLOOKUP(TableTransactions[[#This Row],[Material]],TableStockBalance[],
MATCH(TableStockBalance[[#Headers],[Supplier name]],TableStockBalance[#Headers],0),
0)</f>
        <v>Cabular AB</v>
      </c>
    </row>
    <row r="1068" spans="1:12" x14ac:dyDescent="0.25">
      <c r="A1068">
        <v>49043417</v>
      </c>
      <c r="B1068">
        <v>10</v>
      </c>
      <c r="C1068" t="s">
        <v>343</v>
      </c>
      <c r="D1068" t="s">
        <v>62</v>
      </c>
      <c r="E1068" t="s">
        <v>63</v>
      </c>
      <c r="F1068" t="s">
        <v>316</v>
      </c>
      <c r="G1068" s="1">
        <v>43752</v>
      </c>
      <c r="H1068">
        <v>9</v>
      </c>
      <c r="I1068" s="7">
        <f>IF(TableTransactions[[#This Row],[Order type]]=trackOrderType,
TableTransactions[[#This Row],[Transaction quantity]]*-1,
TableTransactions[[#This Row],[Transaction quantity]]
)</f>
        <v>-9</v>
      </c>
      <c r="J10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</v>
      </c>
      <c r="K1068" s="7">
        <f ca="1">IF(TableTransactions[[#This Row],[Stock balance backorders]]&lt;0,
0,
TableTransactions[[#This Row],[Stock balance backorders]]
)</f>
        <v>84</v>
      </c>
      <c r="L1068" s="8" t="str">
        <f>VLOOKUP(TableTransactions[[#This Row],[Material]],TableStockBalance[],
MATCH(TableStockBalance[[#Headers],[Supplier name]],TableStockBalance[#Headers],0),
0)</f>
        <v>Cabular AB</v>
      </c>
    </row>
    <row r="1069" spans="1:12" x14ac:dyDescent="0.25">
      <c r="A1069">
        <v>49043578</v>
      </c>
      <c r="B1069">
        <v>20</v>
      </c>
      <c r="C1069" t="s">
        <v>343</v>
      </c>
      <c r="D1069" t="s">
        <v>62</v>
      </c>
      <c r="E1069" t="s">
        <v>63</v>
      </c>
      <c r="F1069" t="s">
        <v>318</v>
      </c>
      <c r="G1069" s="1">
        <v>43766</v>
      </c>
      <c r="H1069">
        <v>14</v>
      </c>
      <c r="I1069" s="7">
        <f>IF(TableTransactions[[#This Row],[Order type]]=trackOrderType,
TableTransactions[[#This Row],[Transaction quantity]]*-1,
TableTransactions[[#This Row],[Transaction quantity]]
)</f>
        <v>-14</v>
      </c>
      <c r="J10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</v>
      </c>
      <c r="K1069" s="7">
        <f ca="1">IF(TableTransactions[[#This Row],[Stock balance backorders]]&lt;0,
0,
TableTransactions[[#This Row],[Stock balance backorders]]
)</f>
        <v>70</v>
      </c>
      <c r="L1069" s="8" t="str">
        <f>VLOOKUP(TableTransactions[[#This Row],[Material]],TableStockBalance[],
MATCH(TableStockBalance[[#Headers],[Supplier name]],TableStockBalance[#Headers],0),
0)</f>
        <v>Cabular AB</v>
      </c>
    </row>
    <row r="1070" spans="1:12" x14ac:dyDescent="0.25">
      <c r="A1070">
        <v>49043583</v>
      </c>
      <c r="B1070">
        <v>10</v>
      </c>
      <c r="C1070" t="s">
        <v>343</v>
      </c>
      <c r="D1070" t="s">
        <v>62</v>
      </c>
      <c r="E1070" t="s">
        <v>63</v>
      </c>
      <c r="F1070" t="s">
        <v>313</v>
      </c>
      <c r="G1070" s="1">
        <v>43767</v>
      </c>
      <c r="H1070">
        <v>11</v>
      </c>
      <c r="I1070" s="7">
        <f>IF(TableTransactions[[#This Row],[Order type]]=trackOrderType,
TableTransactions[[#This Row],[Transaction quantity]]*-1,
TableTransactions[[#This Row],[Transaction quantity]]
)</f>
        <v>-11</v>
      </c>
      <c r="J10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</v>
      </c>
      <c r="K1070" s="7">
        <f ca="1">IF(TableTransactions[[#This Row],[Stock balance backorders]]&lt;0,
0,
TableTransactions[[#This Row],[Stock balance backorders]]
)</f>
        <v>59</v>
      </c>
      <c r="L1070" s="8" t="str">
        <f>VLOOKUP(TableTransactions[[#This Row],[Material]],TableStockBalance[],
MATCH(TableStockBalance[[#Headers],[Supplier name]],TableStockBalance[#Headers],0),
0)</f>
        <v>Cabular AB</v>
      </c>
    </row>
    <row r="1071" spans="1:12" x14ac:dyDescent="0.25">
      <c r="A1071">
        <v>49043973</v>
      </c>
      <c r="B1071">
        <v>20</v>
      </c>
      <c r="C1071" t="s">
        <v>343</v>
      </c>
      <c r="D1071" t="s">
        <v>62</v>
      </c>
      <c r="E1071" t="s">
        <v>63</v>
      </c>
      <c r="F1071" t="s">
        <v>317</v>
      </c>
      <c r="G1071" s="1">
        <v>43801</v>
      </c>
      <c r="H1071">
        <v>11</v>
      </c>
      <c r="I1071" s="7">
        <f>IF(TableTransactions[[#This Row],[Order type]]=trackOrderType,
TableTransactions[[#This Row],[Transaction quantity]]*-1,
TableTransactions[[#This Row],[Transaction quantity]]
)</f>
        <v>-11</v>
      </c>
      <c r="J10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</v>
      </c>
      <c r="K1071" s="7">
        <f ca="1">IF(TableTransactions[[#This Row],[Stock balance backorders]]&lt;0,
0,
TableTransactions[[#This Row],[Stock balance backorders]]
)</f>
        <v>48</v>
      </c>
      <c r="L1071" s="8" t="str">
        <f>VLOOKUP(TableTransactions[[#This Row],[Material]],TableStockBalance[],
MATCH(TableStockBalance[[#Headers],[Supplier name]],TableStockBalance[#Headers],0),
0)</f>
        <v>Cabular AB</v>
      </c>
    </row>
    <row r="1072" spans="1:12" x14ac:dyDescent="0.25">
      <c r="A1072">
        <v>49044001</v>
      </c>
      <c r="B1072">
        <v>10</v>
      </c>
      <c r="C1072" t="s">
        <v>343</v>
      </c>
      <c r="D1072" t="s">
        <v>62</v>
      </c>
      <c r="E1072" t="s">
        <v>63</v>
      </c>
      <c r="F1072" t="s">
        <v>328</v>
      </c>
      <c r="G1072" s="1">
        <v>43803</v>
      </c>
      <c r="H1072">
        <v>18</v>
      </c>
      <c r="I1072" s="7">
        <f>IF(TableTransactions[[#This Row],[Order type]]=trackOrderType,
TableTransactions[[#This Row],[Transaction quantity]]*-1,
TableTransactions[[#This Row],[Transaction quantity]]
)</f>
        <v>-18</v>
      </c>
      <c r="J10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1072" s="7">
        <f ca="1">IF(TableTransactions[[#This Row],[Stock balance backorders]]&lt;0,
0,
TableTransactions[[#This Row],[Stock balance backorders]]
)</f>
        <v>30</v>
      </c>
      <c r="L1072" s="8" t="str">
        <f>VLOOKUP(TableTransactions[[#This Row],[Material]],TableStockBalance[],
MATCH(TableStockBalance[[#Headers],[Supplier name]],TableStockBalance[#Headers],0),
0)</f>
        <v>Cabular AB</v>
      </c>
    </row>
    <row r="1073" spans="1:12" x14ac:dyDescent="0.25">
      <c r="A1073">
        <v>49044108</v>
      </c>
      <c r="B1073">
        <v>10</v>
      </c>
      <c r="C1073" t="s">
        <v>343</v>
      </c>
      <c r="D1073" t="s">
        <v>62</v>
      </c>
      <c r="E1073" t="s">
        <v>63</v>
      </c>
      <c r="F1073" t="s">
        <v>317</v>
      </c>
      <c r="G1073" s="1">
        <v>43812</v>
      </c>
      <c r="H1073">
        <v>18</v>
      </c>
      <c r="I1073" s="7">
        <f>IF(TableTransactions[[#This Row],[Order type]]=trackOrderType,
TableTransactions[[#This Row],[Transaction quantity]]*-1,
TableTransactions[[#This Row],[Transaction quantity]]
)</f>
        <v>-18</v>
      </c>
      <c r="J10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1073" s="7">
        <f ca="1">IF(TableTransactions[[#This Row],[Stock balance backorders]]&lt;0,
0,
TableTransactions[[#This Row],[Stock balance backorders]]
)</f>
        <v>12</v>
      </c>
      <c r="L1073" s="8" t="str">
        <f>VLOOKUP(TableTransactions[[#This Row],[Material]],TableStockBalance[],
MATCH(TableStockBalance[[#Headers],[Supplier name]],TableStockBalance[#Headers],0),
0)</f>
        <v>Cabular AB</v>
      </c>
    </row>
    <row r="1074" spans="1:12" x14ac:dyDescent="0.25">
      <c r="A1074">
        <v>49044130</v>
      </c>
      <c r="B1074">
        <v>10</v>
      </c>
      <c r="C1074" t="s">
        <v>343</v>
      </c>
      <c r="D1074" t="s">
        <v>62</v>
      </c>
      <c r="E1074" t="s">
        <v>63</v>
      </c>
      <c r="F1074" t="s">
        <v>334</v>
      </c>
      <c r="G1074" s="1">
        <v>43815</v>
      </c>
      <c r="H1074">
        <v>11</v>
      </c>
      <c r="I1074" s="7">
        <f>IF(TableTransactions[[#This Row],[Order type]]=trackOrderType,
TableTransactions[[#This Row],[Transaction quantity]]*-1,
TableTransactions[[#This Row],[Transaction quantity]]
)</f>
        <v>-11</v>
      </c>
      <c r="J10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1074" s="7">
        <f ca="1">IF(TableTransactions[[#This Row],[Stock balance backorders]]&lt;0,
0,
TableTransactions[[#This Row],[Stock balance backorders]]
)</f>
        <v>1</v>
      </c>
      <c r="L1074" s="8" t="str">
        <f>VLOOKUP(TableTransactions[[#This Row],[Material]],TableStockBalance[],
MATCH(TableStockBalance[[#Headers],[Supplier name]],TableStockBalance[#Headers],0),
0)</f>
        <v>Cabular AB</v>
      </c>
    </row>
    <row r="1075" spans="1:12" x14ac:dyDescent="0.25">
      <c r="A1075" s="4">
        <v>45057640</v>
      </c>
      <c r="B1075" s="4">
        <v>40</v>
      </c>
      <c r="C1075" s="4" t="s">
        <v>344</v>
      </c>
      <c r="D1075" s="4" t="s">
        <v>62</v>
      </c>
      <c r="E1075" s="4" t="s">
        <v>63</v>
      </c>
      <c r="F1075" s="4" t="s">
        <v>5</v>
      </c>
      <c r="G1075" s="5">
        <v>43819</v>
      </c>
      <c r="H1075" s="4">
        <v>14</v>
      </c>
      <c r="I1075" s="7">
        <f>IF(TableTransactions[[#This Row],[Order type]]=trackOrderType,
TableTransactions[[#This Row],[Transaction quantity]]*-1,
TableTransactions[[#This Row],[Transaction quantity]]
)</f>
        <v>14</v>
      </c>
      <c r="J10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</v>
      </c>
      <c r="K1075" s="7">
        <f ca="1">IF(TableTransactions[[#This Row],[Stock balance backorders]]&lt;0,
0,
TableTransactions[[#This Row],[Stock balance backorders]]
)</f>
        <v>15</v>
      </c>
      <c r="L1075" s="8" t="str">
        <f>VLOOKUP(TableTransactions[[#This Row],[Material]],TableStockBalance[],
MATCH(TableStockBalance[[#Headers],[Supplier name]],TableStockBalance[#Headers],0),
0)</f>
        <v>Cabular AB</v>
      </c>
    </row>
    <row r="1076" spans="1:12" x14ac:dyDescent="0.25">
      <c r="A1076">
        <v>49044250</v>
      </c>
      <c r="B1076">
        <v>20</v>
      </c>
      <c r="C1076" t="s">
        <v>343</v>
      </c>
      <c r="D1076" t="s">
        <v>62</v>
      </c>
      <c r="E1076" t="s">
        <v>63</v>
      </c>
      <c r="F1076" t="s">
        <v>317</v>
      </c>
      <c r="G1076" s="1">
        <v>43830</v>
      </c>
      <c r="H1076">
        <v>2</v>
      </c>
      <c r="I1076" s="7">
        <f>IF(TableTransactions[[#This Row],[Order type]]=trackOrderType,
TableTransactions[[#This Row],[Transaction quantity]]*-1,
TableTransactions[[#This Row],[Transaction quantity]]
)</f>
        <v>-2</v>
      </c>
      <c r="J10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1076" s="7">
        <f ca="1">IF(TableTransactions[[#This Row],[Stock balance backorders]]&lt;0,
0,
TableTransactions[[#This Row],[Stock balance backorders]]
)</f>
        <v>13</v>
      </c>
      <c r="L1076" s="8" t="str">
        <f>VLOOKUP(TableTransactions[[#This Row],[Material]],TableStockBalance[],
MATCH(TableStockBalance[[#Headers],[Supplier name]],TableStockBalance[#Headers],0),
0)</f>
        <v>Cabular AB</v>
      </c>
    </row>
    <row r="1077" spans="1:12" x14ac:dyDescent="0.25">
      <c r="A1077">
        <v>49040517</v>
      </c>
      <c r="B1077">
        <v>40</v>
      </c>
      <c r="C1077" t="s">
        <v>343</v>
      </c>
      <c r="D1077" t="s">
        <v>29</v>
      </c>
      <c r="E1077" t="s">
        <v>30</v>
      </c>
      <c r="F1077" t="s">
        <v>316</v>
      </c>
      <c r="G1077" s="1">
        <v>43483</v>
      </c>
      <c r="H1077">
        <v>11</v>
      </c>
      <c r="I1077" s="7">
        <f>IF(TableTransactions[[#This Row],[Order type]]=trackOrderType,
TableTransactions[[#This Row],[Transaction quantity]]*-1,
TableTransactions[[#This Row],[Transaction quantity]]
)</f>
        <v>-11</v>
      </c>
      <c r="J10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173</v>
      </c>
      <c r="K1077" s="7">
        <f ca="1">IF(TableTransactions[[#This Row],[Stock balance backorders]]&lt;0,
0,
TableTransactions[[#This Row],[Stock balance backorders]]
)</f>
        <v>173</v>
      </c>
      <c r="L1077" s="8" t="str">
        <f>VLOOKUP(TableTransactions[[#This Row],[Material]],TableStockBalance[],
MATCH(TableStockBalance[[#Headers],[Supplier name]],TableStockBalance[#Headers],0),
0)</f>
        <v>Cabular AB</v>
      </c>
    </row>
    <row r="1078" spans="1:12" x14ac:dyDescent="0.25">
      <c r="A1078">
        <v>49040670</v>
      </c>
      <c r="B1078">
        <v>10</v>
      </c>
      <c r="C1078" t="s">
        <v>343</v>
      </c>
      <c r="D1078" t="s">
        <v>29</v>
      </c>
      <c r="E1078" t="s">
        <v>30</v>
      </c>
      <c r="F1078" t="s">
        <v>325</v>
      </c>
      <c r="G1078" s="1">
        <v>43497</v>
      </c>
      <c r="H1078">
        <v>5</v>
      </c>
      <c r="I1078" s="7">
        <f>IF(TableTransactions[[#This Row],[Order type]]=trackOrderType,
TableTransactions[[#This Row],[Transaction quantity]]*-1,
TableTransactions[[#This Row],[Transaction quantity]]
)</f>
        <v>-5</v>
      </c>
      <c r="J10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168</v>
      </c>
      <c r="K1078" s="7">
        <f ca="1">IF(TableTransactions[[#This Row],[Stock balance backorders]]&lt;0,
0,
TableTransactions[[#This Row],[Stock balance backorders]]
)</f>
        <v>168</v>
      </c>
      <c r="L1078" s="8" t="str">
        <f>VLOOKUP(TableTransactions[[#This Row],[Material]],TableStockBalance[],
MATCH(TableStockBalance[[#Headers],[Supplier name]],TableStockBalance[#Headers],0),
0)</f>
        <v>Cabular AB</v>
      </c>
    </row>
    <row r="1079" spans="1:12" x14ac:dyDescent="0.25">
      <c r="A1079">
        <v>49040753</v>
      </c>
      <c r="B1079">
        <v>30</v>
      </c>
      <c r="C1079" t="s">
        <v>343</v>
      </c>
      <c r="D1079" t="s">
        <v>29</v>
      </c>
      <c r="E1079" t="s">
        <v>30</v>
      </c>
      <c r="F1079" t="s">
        <v>318</v>
      </c>
      <c r="G1079" s="1">
        <v>43504</v>
      </c>
      <c r="H1079">
        <v>15</v>
      </c>
      <c r="I1079" s="7">
        <f>IF(TableTransactions[[#This Row],[Order type]]=trackOrderType,
TableTransactions[[#This Row],[Transaction quantity]]*-1,
TableTransactions[[#This Row],[Transaction quantity]]
)</f>
        <v>-15</v>
      </c>
      <c r="J10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153</v>
      </c>
      <c r="K1079" s="7">
        <f ca="1">IF(TableTransactions[[#This Row],[Stock balance backorders]]&lt;0,
0,
TableTransactions[[#This Row],[Stock balance backorders]]
)</f>
        <v>153</v>
      </c>
      <c r="L1079" s="8" t="str">
        <f>VLOOKUP(TableTransactions[[#This Row],[Material]],TableStockBalance[],
MATCH(TableStockBalance[[#Headers],[Supplier name]],TableStockBalance[#Headers],0),
0)</f>
        <v>Cabular AB</v>
      </c>
    </row>
    <row r="1080" spans="1:12" x14ac:dyDescent="0.25">
      <c r="A1080">
        <v>49040786</v>
      </c>
      <c r="B1080">
        <v>20</v>
      </c>
      <c r="C1080" t="s">
        <v>343</v>
      </c>
      <c r="D1080" t="s">
        <v>29</v>
      </c>
      <c r="E1080" t="s">
        <v>30</v>
      </c>
      <c r="F1080" t="s">
        <v>318</v>
      </c>
      <c r="G1080" s="1">
        <v>43508</v>
      </c>
      <c r="H1080">
        <v>12</v>
      </c>
      <c r="I1080" s="7">
        <f>IF(TableTransactions[[#This Row],[Order type]]=trackOrderType,
TableTransactions[[#This Row],[Transaction quantity]]*-1,
TableTransactions[[#This Row],[Transaction quantity]]
)</f>
        <v>-12</v>
      </c>
      <c r="J10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141</v>
      </c>
      <c r="K1080" s="7">
        <f ca="1">IF(TableTransactions[[#This Row],[Stock balance backorders]]&lt;0,
0,
TableTransactions[[#This Row],[Stock balance backorders]]
)</f>
        <v>141</v>
      </c>
      <c r="L1080" s="8" t="str">
        <f>VLOOKUP(TableTransactions[[#This Row],[Material]],TableStockBalance[],
MATCH(TableStockBalance[[#Headers],[Supplier name]],TableStockBalance[#Headers],0),
0)</f>
        <v>Cabular AB</v>
      </c>
    </row>
    <row r="1081" spans="1:12" x14ac:dyDescent="0.25">
      <c r="A1081">
        <v>49040798</v>
      </c>
      <c r="B1081">
        <v>30</v>
      </c>
      <c r="C1081" t="s">
        <v>343</v>
      </c>
      <c r="D1081" t="s">
        <v>29</v>
      </c>
      <c r="E1081" t="s">
        <v>30</v>
      </c>
      <c r="F1081" t="s">
        <v>319</v>
      </c>
      <c r="G1081" s="1">
        <v>43509</v>
      </c>
      <c r="H1081">
        <v>1</v>
      </c>
      <c r="I1081" s="7">
        <f>IF(TableTransactions[[#This Row],[Order type]]=trackOrderType,
TableTransactions[[#This Row],[Transaction quantity]]*-1,
TableTransactions[[#This Row],[Transaction quantity]]
)</f>
        <v>-1</v>
      </c>
      <c r="J10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140</v>
      </c>
      <c r="K1081" s="7">
        <f ca="1">IF(TableTransactions[[#This Row],[Stock balance backorders]]&lt;0,
0,
TableTransactions[[#This Row],[Stock balance backorders]]
)</f>
        <v>140</v>
      </c>
      <c r="L1081" s="8" t="str">
        <f>VLOOKUP(TableTransactions[[#This Row],[Material]],TableStockBalance[],
MATCH(TableStockBalance[[#Headers],[Supplier name]],TableStockBalance[#Headers],0),
0)</f>
        <v>Cabular AB</v>
      </c>
    </row>
    <row r="1082" spans="1:12" x14ac:dyDescent="0.25">
      <c r="A1082">
        <v>49040919</v>
      </c>
      <c r="B1082">
        <v>30</v>
      </c>
      <c r="C1082" t="s">
        <v>343</v>
      </c>
      <c r="D1082" t="s">
        <v>29</v>
      </c>
      <c r="E1082" t="s">
        <v>30</v>
      </c>
      <c r="F1082" t="s">
        <v>317</v>
      </c>
      <c r="G1082" s="1">
        <v>43521</v>
      </c>
      <c r="H1082">
        <v>5</v>
      </c>
      <c r="I1082" s="7">
        <f>IF(TableTransactions[[#This Row],[Order type]]=trackOrderType,
TableTransactions[[#This Row],[Transaction quantity]]*-1,
TableTransactions[[#This Row],[Transaction quantity]]
)</f>
        <v>-5</v>
      </c>
      <c r="J10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135</v>
      </c>
      <c r="K1082" s="7">
        <f ca="1">IF(TableTransactions[[#This Row],[Stock balance backorders]]&lt;0,
0,
TableTransactions[[#This Row],[Stock balance backorders]]
)</f>
        <v>135</v>
      </c>
      <c r="L1082" s="8" t="str">
        <f>VLOOKUP(TableTransactions[[#This Row],[Material]],TableStockBalance[],
MATCH(TableStockBalance[[#Headers],[Supplier name]],TableStockBalance[#Headers],0),
0)</f>
        <v>Cabular AB</v>
      </c>
    </row>
    <row r="1083" spans="1:12" x14ac:dyDescent="0.25">
      <c r="A1083">
        <v>49041230</v>
      </c>
      <c r="B1083">
        <v>20</v>
      </c>
      <c r="C1083" t="s">
        <v>343</v>
      </c>
      <c r="D1083" t="s">
        <v>29</v>
      </c>
      <c r="E1083" t="s">
        <v>30</v>
      </c>
      <c r="F1083" t="s">
        <v>317</v>
      </c>
      <c r="G1083" s="1">
        <v>43546</v>
      </c>
      <c r="H1083">
        <v>6</v>
      </c>
      <c r="I1083" s="7">
        <f>IF(TableTransactions[[#This Row],[Order type]]=trackOrderType,
TableTransactions[[#This Row],[Transaction quantity]]*-1,
TableTransactions[[#This Row],[Transaction quantity]]
)</f>
        <v>-6</v>
      </c>
      <c r="J10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129</v>
      </c>
      <c r="K1083" s="7">
        <f ca="1">IF(TableTransactions[[#This Row],[Stock balance backorders]]&lt;0,
0,
TableTransactions[[#This Row],[Stock balance backorders]]
)</f>
        <v>129</v>
      </c>
      <c r="L1083" s="8" t="str">
        <f>VLOOKUP(TableTransactions[[#This Row],[Material]],TableStockBalance[],
MATCH(TableStockBalance[[#Headers],[Supplier name]],TableStockBalance[#Headers],0),
0)</f>
        <v>Cabular AB</v>
      </c>
    </row>
    <row r="1084" spans="1:12" x14ac:dyDescent="0.25">
      <c r="A1084">
        <v>49041313</v>
      </c>
      <c r="B1084">
        <v>30</v>
      </c>
      <c r="C1084" t="s">
        <v>343</v>
      </c>
      <c r="D1084" t="s">
        <v>29</v>
      </c>
      <c r="E1084" t="s">
        <v>30</v>
      </c>
      <c r="F1084" t="s">
        <v>316</v>
      </c>
      <c r="G1084" s="1">
        <v>43553</v>
      </c>
      <c r="H1084">
        <v>19</v>
      </c>
      <c r="I1084" s="7">
        <f>IF(TableTransactions[[#This Row],[Order type]]=trackOrderType,
TableTransactions[[#This Row],[Transaction quantity]]*-1,
TableTransactions[[#This Row],[Transaction quantity]]
)</f>
        <v>-19</v>
      </c>
      <c r="J10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110</v>
      </c>
      <c r="K1084" s="7">
        <f ca="1">IF(TableTransactions[[#This Row],[Stock balance backorders]]&lt;0,
0,
TableTransactions[[#This Row],[Stock balance backorders]]
)</f>
        <v>110</v>
      </c>
      <c r="L1084" s="8" t="str">
        <f>VLOOKUP(TableTransactions[[#This Row],[Material]],TableStockBalance[],
MATCH(TableStockBalance[[#Headers],[Supplier name]],TableStockBalance[#Headers],0),
0)</f>
        <v>Cabular AB</v>
      </c>
    </row>
    <row r="1085" spans="1:12" x14ac:dyDescent="0.25">
      <c r="A1085">
        <v>49041367</v>
      </c>
      <c r="B1085">
        <v>20</v>
      </c>
      <c r="C1085" t="s">
        <v>343</v>
      </c>
      <c r="D1085" t="s">
        <v>29</v>
      </c>
      <c r="E1085" t="s">
        <v>30</v>
      </c>
      <c r="F1085" t="s">
        <v>313</v>
      </c>
      <c r="G1085" s="1">
        <v>43559</v>
      </c>
      <c r="H1085">
        <v>11</v>
      </c>
      <c r="I1085" s="7">
        <f>IF(TableTransactions[[#This Row],[Order type]]=trackOrderType,
TableTransactions[[#This Row],[Transaction quantity]]*-1,
TableTransactions[[#This Row],[Transaction quantity]]
)</f>
        <v>-11</v>
      </c>
      <c r="J10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99</v>
      </c>
      <c r="K1085" s="7">
        <f ca="1">IF(TableTransactions[[#This Row],[Stock balance backorders]]&lt;0,
0,
TableTransactions[[#This Row],[Stock balance backorders]]
)</f>
        <v>99</v>
      </c>
      <c r="L1085" s="8" t="str">
        <f>VLOOKUP(TableTransactions[[#This Row],[Material]],TableStockBalance[],
MATCH(TableStockBalance[[#Headers],[Supplier name]],TableStockBalance[#Headers],0),
0)</f>
        <v>Cabular AB</v>
      </c>
    </row>
    <row r="1086" spans="1:12" x14ac:dyDescent="0.25">
      <c r="A1086">
        <v>49041440</v>
      </c>
      <c r="B1086">
        <v>10</v>
      </c>
      <c r="C1086" t="s">
        <v>343</v>
      </c>
      <c r="D1086" t="s">
        <v>29</v>
      </c>
      <c r="E1086" t="s">
        <v>30</v>
      </c>
      <c r="F1086" t="s">
        <v>316</v>
      </c>
      <c r="G1086" s="1">
        <v>43565</v>
      </c>
      <c r="H1086">
        <v>16</v>
      </c>
      <c r="I1086" s="7">
        <f>IF(TableTransactions[[#This Row],[Order type]]=trackOrderType,
TableTransactions[[#This Row],[Transaction quantity]]*-1,
TableTransactions[[#This Row],[Transaction quantity]]
)</f>
        <v>-16</v>
      </c>
      <c r="J10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</v>
      </c>
      <c r="K1086" s="7">
        <f ca="1">IF(TableTransactions[[#This Row],[Stock balance backorders]]&lt;0,
0,
TableTransactions[[#This Row],[Stock balance backorders]]
)</f>
        <v>83</v>
      </c>
      <c r="L1086" s="8" t="str">
        <f>VLOOKUP(TableTransactions[[#This Row],[Material]],TableStockBalance[],
MATCH(TableStockBalance[[#Headers],[Supplier name]],TableStockBalance[#Headers],0),
0)</f>
        <v>Cabular AB</v>
      </c>
    </row>
    <row r="1087" spans="1:12" x14ac:dyDescent="0.25">
      <c r="A1087">
        <v>49041484</v>
      </c>
      <c r="B1087">
        <v>10</v>
      </c>
      <c r="C1087" t="s">
        <v>343</v>
      </c>
      <c r="D1087" t="s">
        <v>29</v>
      </c>
      <c r="E1087" t="s">
        <v>30</v>
      </c>
      <c r="F1087" t="s">
        <v>332</v>
      </c>
      <c r="G1087" s="1">
        <v>43567</v>
      </c>
      <c r="H1087">
        <v>15</v>
      </c>
      <c r="I1087" s="7">
        <f>IF(TableTransactions[[#This Row],[Order type]]=trackOrderType,
TableTransactions[[#This Row],[Transaction quantity]]*-1,
TableTransactions[[#This Row],[Transaction quantity]]
)</f>
        <v>-15</v>
      </c>
      <c r="J10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</v>
      </c>
      <c r="K1087" s="7">
        <f ca="1">IF(TableTransactions[[#This Row],[Stock balance backorders]]&lt;0,
0,
TableTransactions[[#This Row],[Stock balance backorders]]
)</f>
        <v>68</v>
      </c>
      <c r="L1087" s="8" t="str">
        <f>VLOOKUP(TableTransactions[[#This Row],[Material]],TableStockBalance[],
MATCH(TableStockBalance[[#Headers],[Supplier name]],TableStockBalance[#Headers],0),
0)</f>
        <v>Cabular AB</v>
      </c>
    </row>
    <row r="1088" spans="1:12" x14ac:dyDescent="0.25">
      <c r="A1088">
        <v>49041522</v>
      </c>
      <c r="B1088">
        <v>10</v>
      </c>
      <c r="C1088" t="s">
        <v>343</v>
      </c>
      <c r="D1088" t="s">
        <v>29</v>
      </c>
      <c r="E1088" t="s">
        <v>30</v>
      </c>
      <c r="F1088" t="s">
        <v>317</v>
      </c>
      <c r="G1088" s="1">
        <v>43572</v>
      </c>
      <c r="H1088">
        <v>8</v>
      </c>
      <c r="I1088" s="7">
        <f>IF(TableTransactions[[#This Row],[Order type]]=trackOrderType,
TableTransactions[[#This Row],[Transaction quantity]]*-1,
TableTransactions[[#This Row],[Transaction quantity]]
)</f>
        <v>-8</v>
      </c>
      <c r="J10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</v>
      </c>
      <c r="K1088" s="7">
        <f ca="1">IF(TableTransactions[[#This Row],[Stock balance backorders]]&lt;0,
0,
TableTransactions[[#This Row],[Stock balance backorders]]
)</f>
        <v>60</v>
      </c>
      <c r="L1088" s="8" t="str">
        <f>VLOOKUP(TableTransactions[[#This Row],[Material]],TableStockBalance[],
MATCH(TableStockBalance[[#Headers],[Supplier name]],TableStockBalance[#Headers],0),
0)</f>
        <v>Cabular AB</v>
      </c>
    </row>
    <row r="1089" spans="1:12" x14ac:dyDescent="0.25">
      <c r="A1089">
        <v>49041525</v>
      </c>
      <c r="B1089">
        <v>20</v>
      </c>
      <c r="C1089" t="s">
        <v>343</v>
      </c>
      <c r="D1089" t="s">
        <v>29</v>
      </c>
      <c r="E1089" t="s">
        <v>30</v>
      </c>
      <c r="F1089" t="s">
        <v>318</v>
      </c>
      <c r="G1089" s="1">
        <v>43572</v>
      </c>
      <c r="H1089">
        <v>15</v>
      </c>
      <c r="I1089" s="7">
        <f>IF(TableTransactions[[#This Row],[Order type]]=trackOrderType,
TableTransactions[[#This Row],[Transaction quantity]]*-1,
TableTransactions[[#This Row],[Transaction quantity]]
)</f>
        <v>-15</v>
      </c>
      <c r="J10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</v>
      </c>
      <c r="K1089" s="7">
        <f ca="1">IF(TableTransactions[[#This Row],[Stock balance backorders]]&lt;0,
0,
TableTransactions[[#This Row],[Stock balance backorders]]
)</f>
        <v>45</v>
      </c>
      <c r="L1089" s="8" t="str">
        <f>VLOOKUP(TableTransactions[[#This Row],[Material]],TableStockBalance[],
MATCH(TableStockBalance[[#Headers],[Supplier name]],TableStockBalance[#Headers],0),
0)</f>
        <v>Cabular AB</v>
      </c>
    </row>
    <row r="1090" spans="1:12" x14ac:dyDescent="0.25">
      <c r="A1090">
        <v>49041590</v>
      </c>
      <c r="B1090">
        <v>10</v>
      </c>
      <c r="C1090" t="s">
        <v>343</v>
      </c>
      <c r="D1090" t="s">
        <v>29</v>
      </c>
      <c r="E1090" t="s">
        <v>30</v>
      </c>
      <c r="F1090" t="s">
        <v>318</v>
      </c>
      <c r="G1090" s="1">
        <v>43580</v>
      </c>
      <c r="H1090">
        <v>14</v>
      </c>
      <c r="I1090" s="7">
        <f>IF(TableTransactions[[#This Row],[Order type]]=trackOrderType,
TableTransactions[[#This Row],[Transaction quantity]]*-1,
TableTransactions[[#This Row],[Transaction quantity]]
)</f>
        <v>-14</v>
      </c>
      <c r="J10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1090" s="7">
        <f ca="1">IF(TableTransactions[[#This Row],[Stock balance backorders]]&lt;0,
0,
TableTransactions[[#This Row],[Stock balance backorders]]
)</f>
        <v>31</v>
      </c>
      <c r="L1090" s="8" t="str">
        <f>VLOOKUP(TableTransactions[[#This Row],[Material]],TableStockBalance[],
MATCH(TableStockBalance[[#Headers],[Supplier name]],TableStockBalance[#Headers],0),
0)</f>
        <v>Cabular AB</v>
      </c>
    </row>
    <row r="1091" spans="1:12" x14ac:dyDescent="0.25">
      <c r="A1091">
        <v>49041603</v>
      </c>
      <c r="B1091">
        <v>20</v>
      </c>
      <c r="C1091" t="s">
        <v>343</v>
      </c>
      <c r="D1091" t="s">
        <v>29</v>
      </c>
      <c r="E1091" t="s">
        <v>30</v>
      </c>
      <c r="F1091" t="s">
        <v>316</v>
      </c>
      <c r="G1091" s="1">
        <v>43581</v>
      </c>
      <c r="H1091">
        <v>19</v>
      </c>
      <c r="I1091" s="7">
        <f>IF(TableTransactions[[#This Row],[Order type]]=trackOrderType,
TableTransactions[[#This Row],[Transaction quantity]]*-1,
TableTransactions[[#This Row],[Transaction quantity]]
)</f>
        <v>-19</v>
      </c>
      <c r="J10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1091" s="7">
        <f ca="1">IF(TableTransactions[[#This Row],[Stock balance backorders]]&lt;0,
0,
TableTransactions[[#This Row],[Stock balance backorders]]
)</f>
        <v>12</v>
      </c>
      <c r="L1091" s="8" t="str">
        <f>VLOOKUP(TableTransactions[[#This Row],[Material]],TableStockBalance[],
MATCH(TableStockBalance[[#Headers],[Supplier name]],TableStockBalance[#Headers],0),
0)</f>
        <v>Cabular AB</v>
      </c>
    </row>
    <row r="1092" spans="1:12" x14ac:dyDescent="0.25">
      <c r="A1092">
        <v>49041648</v>
      </c>
      <c r="B1092">
        <v>20</v>
      </c>
      <c r="C1092" t="s">
        <v>343</v>
      </c>
      <c r="D1092" t="s">
        <v>29</v>
      </c>
      <c r="E1092" t="s">
        <v>30</v>
      </c>
      <c r="F1092" t="s">
        <v>313</v>
      </c>
      <c r="G1092" s="1">
        <v>43587</v>
      </c>
      <c r="H1092">
        <v>16</v>
      </c>
      <c r="I1092" s="7">
        <f>IF(TableTransactions[[#This Row],[Order type]]=trackOrderType,
TableTransactions[[#This Row],[Transaction quantity]]*-1,
TableTransactions[[#This Row],[Transaction quantity]]
)</f>
        <v>-16</v>
      </c>
      <c r="J10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</v>
      </c>
      <c r="K1092" s="7">
        <f ca="1">IF(TableTransactions[[#This Row],[Stock balance backorders]]&lt;0,
0,
TableTransactions[[#This Row],[Stock balance backorders]]
)</f>
        <v>0</v>
      </c>
      <c r="L1092" s="8" t="str">
        <f>VLOOKUP(TableTransactions[[#This Row],[Material]],TableStockBalance[],
MATCH(TableStockBalance[[#Headers],[Supplier name]],TableStockBalance[#Headers],0),
0)</f>
        <v>Cabular AB</v>
      </c>
    </row>
    <row r="1093" spans="1:12" x14ac:dyDescent="0.25">
      <c r="A1093">
        <v>49041689</v>
      </c>
      <c r="B1093">
        <v>20</v>
      </c>
      <c r="C1093" t="s">
        <v>343</v>
      </c>
      <c r="D1093" t="s">
        <v>29</v>
      </c>
      <c r="E1093" t="s">
        <v>30</v>
      </c>
      <c r="F1093" t="s">
        <v>319</v>
      </c>
      <c r="G1093" s="1">
        <v>43591</v>
      </c>
      <c r="H1093">
        <v>18</v>
      </c>
      <c r="I1093" s="7">
        <f>IF(TableTransactions[[#This Row],[Order type]]=trackOrderType,
TableTransactions[[#This Row],[Transaction quantity]]*-1,
TableTransactions[[#This Row],[Transaction quantity]]
)</f>
        <v>-18</v>
      </c>
      <c r="J10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-22</v>
      </c>
      <c r="K1093" s="7">
        <f ca="1">IF(TableTransactions[[#This Row],[Stock balance backorders]]&lt;0,
0,
TableTransactions[[#This Row],[Stock balance backorders]]
)</f>
        <v>0</v>
      </c>
      <c r="L1093" s="8" t="str">
        <f>VLOOKUP(TableTransactions[[#This Row],[Material]],TableStockBalance[],
MATCH(TableStockBalance[[#Headers],[Supplier name]],TableStockBalance[#Headers],0),
0)</f>
        <v>Cabular AB</v>
      </c>
    </row>
    <row r="1094" spans="1:12" x14ac:dyDescent="0.25">
      <c r="A1094" s="4">
        <v>45057078</v>
      </c>
      <c r="B1094" s="4">
        <v>10</v>
      </c>
      <c r="C1094" s="4" t="s">
        <v>344</v>
      </c>
      <c r="D1094" s="4" t="s">
        <v>29</v>
      </c>
      <c r="E1094" s="4" t="s">
        <v>30</v>
      </c>
      <c r="F1094" s="4" t="s">
        <v>5</v>
      </c>
      <c r="G1094" s="5">
        <v>43591</v>
      </c>
      <c r="H1094" s="4">
        <v>170</v>
      </c>
      <c r="I1094" s="7">
        <f>IF(TableTransactions[[#This Row],[Order type]]=trackOrderType,
TableTransactions[[#This Row],[Transaction quantity]]*-1,
TableTransactions[[#This Row],[Transaction quantity]]
)</f>
        <v>170</v>
      </c>
      <c r="J10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148</v>
      </c>
      <c r="K1094" s="7">
        <f ca="1">IF(TableTransactions[[#This Row],[Stock balance backorders]]&lt;0,
0,
TableTransactions[[#This Row],[Stock balance backorders]]
)</f>
        <v>148</v>
      </c>
      <c r="L1094" s="8" t="str">
        <f>VLOOKUP(TableTransactions[[#This Row],[Material]],TableStockBalance[],
MATCH(TableStockBalance[[#Headers],[Supplier name]],TableStockBalance[#Headers],0),
0)</f>
        <v>Cabular AB</v>
      </c>
    </row>
    <row r="1095" spans="1:12" x14ac:dyDescent="0.25">
      <c r="A1095">
        <v>49041695</v>
      </c>
      <c r="B1095">
        <v>10</v>
      </c>
      <c r="C1095" t="s">
        <v>343</v>
      </c>
      <c r="D1095" t="s">
        <v>29</v>
      </c>
      <c r="E1095" t="s">
        <v>30</v>
      </c>
      <c r="F1095" t="s">
        <v>314</v>
      </c>
      <c r="G1095" s="1">
        <v>43592</v>
      </c>
      <c r="H1095">
        <v>6</v>
      </c>
      <c r="I1095" s="7">
        <f>IF(TableTransactions[[#This Row],[Order type]]=trackOrderType,
TableTransactions[[#This Row],[Transaction quantity]]*-1,
TableTransactions[[#This Row],[Transaction quantity]]
)</f>
        <v>-6</v>
      </c>
      <c r="J10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142</v>
      </c>
      <c r="K1095" s="7">
        <f ca="1">IF(TableTransactions[[#This Row],[Stock balance backorders]]&lt;0,
0,
TableTransactions[[#This Row],[Stock balance backorders]]
)</f>
        <v>142</v>
      </c>
      <c r="L1095" s="8" t="str">
        <f>VLOOKUP(TableTransactions[[#This Row],[Material]],TableStockBalance[],
MATCH(TableStockBalance[[#Headers],[Supplier name]],TableStockBalance[#Headers],0),
0)</f>
        <v>Cabular AB</v>
      </c>
    </row>
    <row r="1096" spans="1:12" x14ac:dyDescent="0.25">
      <c r="A1096">
        <v>49041853</v>
      </c>
      <c r="B1096">
        <v>40</v>
      </c>
      <c r="C1096" t="s">
        <v>343</v>
      </c>
      <c r="D1096" t="s">
        <v>29</v>
      </c>
      <c r="E1096" t="s">
        <v>30</v>
      </c>
      <c r="F1096" t="s">
        <v>313</v>
      </c>
      <c r="G1096" s="1">
        <v>43606</v>
      </c>
      <c r="H1096">
        <v>2</v>
      </c>
      <c r="I1096" s="7">
        <f>IF(TableTransactions[[#This Row],[Order type]]=trackOrderType,
TableTransactions[[#This Row],[Transaction quantity]]*-1,
TableTransactions[[#This Row],[Transaction quantity]]
)</f>
        <v>-2</v>
      </c>
      <c r="J10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140</v>
      </c>
      <c r="K1096" s="7">
        <f ca="1">IF(TableTransactions[[#This Row],[Stock balance backorders]]&lt;0,
0,
TableTransactions[[#This Row],[Stock balance backorders]]
)</f>
        <v>140</v>
      </c>
      <c r="L1096" s="8" t="str">
        <f>VLOOKUP(TableTransactions[[#This Row],[Material]],TableStockBalance[],
MATCH(TableStockBalance[[#Headers],[Supplier name]],TableStockBalance[#Headers],0),
0)</f>
        <v>Cabular AB</v>
      </c>
    </row>
    <row r="1097" spans="1:12" x14ac:dyDescent="0.25">
      <c r="A1097">
        <v>49041949</v>
      </c>
      <c r="B1097">
        <v>10</v>
      </c>
      <c r="C1097" t="s">
        <v>343</v>
      </c>
      <c r="D1097" t="s">
        <v>29</v>
      </c>
      <c r="E1097" t="s">
        <v>30</v>
      </c>
      <c r="F1097" t="s">
        <v>321</v>
      </c>
      <c r="G1097" s="1">
        <v>43614</v>
      </c>
      <c r="H1097">
        <v>9</v>
      </c>
      <c r="I1097" s="7">
        <f>IF(TableTransactions[[#This Row],[Order type]]=trackOrderType,
TableTransactions[[#This Row],[Transaction quantity]]*-1,
TableTransactions[[#This Row],[Transaction quantity]]
)</f>
        <v>-9</v>
      </c>
      <c r="J10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131</v>
      </c>
      <c r="K1097" s="7">
        <f ca="1">IF(TableTransactions[[#This Row],[Stock balance backorders]]&lt;0,
0,
TableTransactions[[#This Row],[Stock balance backorders]]
)</f>
        <v>131</v>
      </c>
      <c r="L1097" s="8" t="str">
        <f>VLOOKUP(TableTransactions[[#This Row],[Material]],TableStockBalance[],
MATCH(TableStockBalance[[#Headers],[Supplier name]],TableStockBalance[#Headers],0),
0)</f>
        <v>Cabular AB</v>
      </c>
    </row>
    <row r="1098" spans="1:12" x14ac:dyDescent="0.25">
      <c r="A1098">
        <v>49041995</v>
      </c>
      <c r="B1098">
        <v>10</v>
      </c>
      <c r="C1098" t="s">
        <v>343</v>
      </c>
      <c r="D1098" t="s">
        <v>29</v>
      </c>
      <c r="E1098" t="s">
        <v>30</v>
      </c>
      <c r="F1098" t="s">
        <v>332</v>
      </c>
      <c r="G1098" s="1">
        <v>43619</v>
      </c>
      <c r="H1098">
        <v>20</v>
      </c>
      <c r="I1098" s="7">
        <f>IF(TableTransactions[[#This Row],[Order type]]=trackOrderType,
TableTransactions[[#This Row],[Transaction quantity]]*-1,
TableTransactions[[#This Row],[Transaction quantity]]
)</f>
        <v>-20</v>
      </c>
      <c r="J10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111</v>
      </c>
      <c r="K1098" s="7">
        <f ca="1">IF(TableTransactions[[#This Row],[Stock balance backorders]]&lt;0,
0,
TableTransactions[[#This Row],[Stock balance backorders]]
)</f>
        <v>111</v>
      </c>
      <c r="L1098" s="8" t="str">
        <f>VLOOKUP(TableTransactions[[#This Row],[Material]],TableStockBalance[],
MATCH(TableStockBalance[[#Headers],[Supplier name]],TableStockBalance[#Headers],0),
0)</f>
        <v>Cabular AB</v>
      </c>
    </row>
    <row r="1099" spans="1:12" x14ac:dyDescent="0.25">
      <c r="A1099">
        <v>49042019</v>
      </c>
      <c r="B1099">
        <v>10</v>
      </c>
      <c r="C1099" t="s">
        <v>343</v>
      </c>
      <c r="D1099" t="s">
        <v>29</v>
      </c>
      <c r="E1099" t="s">
        <v>30</v>
      </c>
      <c r="F1099" t="s">
        <v>314</v>
      </c>
      <c r="G1099" s="1">
        <v>43621</v>
      </c>
      <c r="H1099">
        <v>8</v>
      </c>
      <c r="I1099" s="7">
        <f>IF(TableTransactions[[#This Row],[Order type]]=trackOrderType,
TableTransactions[[#This Row],[Transaction quantity]]*-1,
TableTransactions[[#This Row],[Transaction quantity]]
)</f>
        <v>-8</v>
      </c>
      <c r="J10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103</v>
      </c>
      <c r="K1099" s="7">
        <f ca="1">IF(TableTransactions[[#This Row],[Stock balance backorders]]&lt;0,
0,
TableTransactions[[#This Row],[Stock balance backorders]]
)</f>
        <v>103</v>
      </c>
      <c r="L1099" s="8" t="str">
        <f>VLOOKUP(TableTransactions[[#This Row],[Material]],TableStockBalance[],
MATCH(TableStockBalance[[#Headers],[Supplier name]],TableStockBalance[#Headers],0),
0)</f>
        <v>Cabular AB</v>
      </c>
    </row>
    <row r="1100" spans="1:12" x14ac:dyDescent="0.25">
      <c r="A1100">
        <v>49042114</v>
      </c>
      <c r="B1100">
        <v>10</v>
      </c>
      <c r="C1100" t="s">
        <v>343</v>
      </c>
      <c r="D1100" t="s">
        <v>29</v>
      </c>
      <c r="E1100" t="s">
        <v>30</v>
      </c>
      <c r="F1100" t="s">
        <v>322</v>
      </c>
      <c r="G1100" s="1">
        <v>43629</v>
      </c>
      <c r="H1100">
        <v>9</v>
      </c>
      <c r="I1100" s="7">
        <f>IF(TableTransactions[[#This Row],[Order type]]=trackOrderType,
TableTransactions[[#This Row],[Transaction quantity]]*-1,
TableTransactions[[#This Row],[Transaction quantity]]
)</f>
        <v>-9</v>
      </c>
      <c r="J11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94</v>
      </c>
      <c r="K1100" s="7">
        <f ca="1">IF(TableTransactions[[#This Row],[Stock balance backorders]]&lt;0,
0,
TableTransactions[[#This Row],[Stock balance backorders]]
)</f>
        <v>94</v>
      </c>
      <c r="L1100" s="8" t="str">
        <f>VLOOKUP(TableTransactions[[#This Row],[Material]],TableStockBalance[],
MATCH(TableStockBalance[[#Headers],[Supplier name]],TableStockBalance[#Headers],0),
0)</f>
        <v>Cabular AB</v>
      </c>
    </row>
    <row r="1101" spans="1:12" x14ac:dyDescent="0.25">
      <c r="A1101">
        <v>49042121</v>
      </c>
      <c r="B1101">
        <v>10</v>
      </c>
      <c r="C1101" t="s">
        <v>343</v>
      </c>
      <c r="D1101" t="s">
        <v>29</v>
      </c>
      <c r="E1101" t="s">
        <v>30</v>
      </c>
      <c r="F1101" t="s">
        <v>313</v>
      </c>
      <c r="G1101" s="1">
        <v>43630</v>
      </c>
      <c r="H1101">
        <v>13</v>
      </c>
      <c r="I1101" s="7">
        <f>IF(TableTransactions[[#This Row],[Order type]]=trackOrderType,
TableTransactions[[#This Row],[Transaction quantity]]*-1,
TableTransactions[[#This Row],[Transaction quantity]]
)</f>
        <v>-13</v>
      </c>
      <c r="J11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81</v>
      </c>
      <c r="K1101" s="7">
        <f ca="1">IF(TableTransactions[[#This Row],[Stock balance backorders]]&lt;0,
0,
TableTransactions[[#This Row],[Stock balance backorders]]
)</f>
        <v>81</v>
      </c>
      <c r="L1101" s="8" t="str">
        <f>VLOOKUP(TableTransactions[[#This Row],[Material]],TableStockBalance[],
MATCH(TableStockBalance[[#Headers],[Supplier name]],TableStockBalance[#Headers],0),
0)</f>
        <v>Cabular AB</v>
      </c>
    </row>
    <row r="1102" spans="1:12" x14ac:dyDescent="0.25">
      <c r="A1102">
        <v>49042121</v>
      </c>
      <c r="B1102">
        <v>20</v>
      </c>
      <c r="C1102" t="s">
        <v>343</v>
      </c>
      <c r="D1102" t="s">
        <v>29</v>
      </c>
      <c r="E1102" t="s">
        <v>30</v>
      </c>
      <c r="F1102" t="s">
        <v>313</v>
      </c>
      <c r="G1102" s="1">
        <v>43630</v>
      </c>
      <c r="H1102">
        <v>20</v>
      </c>
      <c r="I1102" s="7">
        <f>IF(TableTransactions[[#This Row],[Order type]]=trackOrderType,
TableTransactions[[#This Row],[Transaction quantity]]*-1,
TableTransactions[[#This Row],[Transaction quantity]]
)</f>
        <v>-20</v>
      </c>
      <c r="J11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</v>
      </c>
      <c r="K1102" s="7">
        <f ca="1">IF(TableTransactions[[#This Row],[Stock balance backorders]]&lt;0,
0,
TableTransactions[[#This Row],[Stock balance backorders]]
)</f>
        <v>61</v>
      </c>
      <c r="L1102" s="8" t="str">
        <f>VLOOKUP(TableTransactions[[#This Row],[Material]],TableStockBalance[],
MATCH(TableStockBalance[[#Headers],[Supplier name]],TableStockBalance[#Headers],0),
0)</f>
        <v>Cabular AB</v>
      </c>
    </row>
    <row r="1103" spans="1:12" x14ac:dyDescent="0.25">
      <c r="A1103">
        <v>49042206</v>
      </c>
      <c r="B1103">
        <v>70</v>
      </c>
      <c r="C1103" t="s">
        <v>343</v>
      </c>
      <c r="D1103" t="s">
        <v>29</v>
      </c>
      <c r="E1103" t="s">
        <v>30</v>
      </c>
      <c r="F1103" t="s">
        <v>317</v>
      </c>
      <c r="G1103" s="1">
        <v>43637</v>
      </c>
      <c r="H1103">
        <v>12</v>
      </c>
      <c r="I1103" s="7">
        <f>IF(TableTransactions[[#This Row],[Order type]]=trackOrderType,
TableTransactions[[#This Row],[Transaction quantity]]*-1,
TableTransactions[[#This Row],[Transaction quantity]]
)</f>
        <v>-12</v>
      </c>
      <c r="J11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</v>
      </c>
      <c r="K1103" s="7">
        <f ca="1">IF(TableTransactions[[#This Row],[Stock balance backorders]]&lt;0,
0,
TableTransactions[[#This Row],[Stock balance backorders]]
)</f>
        <v>49</v>
      </c>
      <c r="L1103" s="8" t="str">
        <f>VLOOKUP(TableTransactions[[#This Row],[Material]],TableStockBalance[],
MATCH(TableStockBalance[[#Headers],[Supplier name]],TableStockBalance[#Headers],0),
0)</f>
        <v>Cabular AB</v>
      </c>
    </row>
    <row r="1104" spans="1:12" x14ac:dyDescent="0.25">
      <c r="A1104">
        <v>49042216</v>
      </c>
      <c r="B1104">
        <v>10</v>
      </c>
      <c r="C1104" t="s">
        <v>343</v>
      </c>
      <c r="D1104" t="s">
        <v>29</v>
      </c>
      <c r="E1104" t="s">
        <v>30</v>
      </c>
      <c r="F1104" t="s">
        <v>324</v>
      </c>
      <c r="G1104" s="1">
        <v>43640</v>
      </c>
      <c r="H1104">
        <v>4</v>
      </c>
      <c r="I1104" s="7">
        <f>IF(TableTransactions[[#This Row],[Order type]]=trackOrderType,
TableTransactions[[#This Row],[Transaction quantity]]*-1,
TableTransactions[[#This Row],[Transaction quantity]]
)</f>
        <v>-4</v>
      </c>
      <c r="J11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</v>
      </c>
      <c r="K1104" s="7">
        <f ca="1">IF(TableTransactions[[#This Row],[Stock balance backorders]]&lt;0,
0,
TableTransactions[[#This Row],[Stock balance backorders]]
)</f>
        <v>45</v>
      </c>
      <c r="L1104" s="8" t="str">
        <f>VLOOKUP(TableTransactions[[#This Row],[Material]],TableStockBalance[],
MATCH(TableStockBalance[[#Headers],[Supplier name]],TableStockBalance[#Headers],0),
0)</f>
        <v>Cabular AB</v>
      </c>
    </row>
    <row r="1105" spans="1:12" x14ac:dyDescent="0.25">
      <c r="A1105">
        <v>49042241</v>
      </c>
      <c r="B1105">
        <v>10</v>
      </c>
      <c r="C1105" t="s">
        <v>343</v>
      </c>
      <c r="D1105" t="s">
        <v>29</v>
      </c>
      <c r="E1105" t="s">
        <v>30</v>
      </c>
      <c r="F1105" t="s">
        <v>323</v>
      </c>
      <c r="G1105" s="1">
        <v>43641</v>
      </c>
      <c r="H1105">
        <v>19</v>
      </c>
      <c r="I1105" s="7">
        <f>IF(TableTransactions[[#This Row],[Order type]]=trackOrderType,
TableTransactions[[#This Row],[Transaction quantity]]*-1,
TableTransactions[[#This Row],[Transaction quantity]]
)</f>
        <v>-19</v>
      </c>
      <c r="J11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</v>
      </c>
      <c r="K1105" s="7">
        <f ca="1">IF(TableTransactions[[#This Row],[Stock balance backorders]]&lt;0,
0,
TableTransactions[[#This Row],[Stock balance backorders]]
)</f>
        <v>26</v>
      </c>
      <c r="L1105" s="8" t="str">
        <f>VLOOKUP(TableTransactions[[#This Row],[Material]],TableStockBalance[],
MATCH(TableStockBalance[[#Headers],[Supplier name]],TableStockBalance[#Headers],0),
0)</f>
        <v>Cabular AB</v>
      </c>
    </row>
    <row r="1106" spans="1:12" x14ac:dyDescent="0.25">
      <c r="A1106">
        <v>49042297</v>
      </c>
      <c r="B1106">
        <v>20</v>
      </c>
      <c r="C1106" t="s">
        <v>343</v>
      </c>
      <c r="D1106" t="s">
        <v>29</v>
      </c>
      <c r="E1106" t="s">
        <v>30</v>
      </c>
      <c r="F1106" t="s">
        <v>317</v>
      </c>
      <c r="G1106" s="1">
        <v>43647</v>
      </c>
      <c r="H1106">
        <v>18</v>
      </c>
      <c r="I1106" s="7">
        <f>IF(TableTransactions[[#This Row],[Order type]]=trackOrderType,
TableTransactions[[#This Row],[Transaction quantity]]*-1,
TableTransactions[[#This Row],[Transaction quantity]]
)</f>
        <v>-18</v>
      </c>
      <c r="J11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1106" s="7">
        <f ca="1">IF(TableTransactions[[#This Row],[Stock balance backorders]]&lt;0,
0,
TableTransactions[[#This Row],[Stock balance backorders]]
)</f>
        <v>8</v>
      </c>
      <c r="L1106" s="8" t="str">
        <f>VLOOKUP(TableTransactions[[#This Row],[Material]],TableStockBalance[],
MATCH(TableStockBalance[[#Headers],[Supplier name]],TableStockBalance[#Headers],0),
0)</f>
        <v>Cabular AB</v>
      </c>
    </row>
    <row r="1107" spans="1:12" x14ac:dyDescent="0.25">
      <c r="A1107">
        <v>49042359</v>
      </c>
      <c r="B1107">
        <v>30</v>
      </c>
      <c r="C1107" t="s">
        <v>343</v>
      </c>
      <c r="D1107" t="s">
        <v>29</v>
      </c>
      <c r="E1107" t="s">
        <v>30</v>
      </c>
      <c r="F1107" t="s">
        <v>317</v>
      </c>
      <c r="G1107" s="1">
        <v>43651</v>
      </c>
      <c r="H1107">
        <v>7</v>
      </c>
      <c r="I1107" s="7">
        <f>IF(TableTransactions[[#This Row],[Order type]]=trackOrderType,
TableTransactions[[#This Row],[Transaction quantity]]*-1,
TableTransactions[[#This Row],[Transaction quantity]]
)</f>
        <v>-7</v>
      </c>
      <c r="J11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1107" s="7">
        <f ca="1">IF(TableTransactions[[#This Row],[Stock balance backorders]]&lt;0,
0,
TableTransactions[[#This Row],[Stock balance backorders]]
)</f>
        <v>1</v>
      </c>
      <c r="L1107" s="8" t="str">
        <f>VLOOKUP(TableTransactions[[#This Row],[Material]],TableStockBalance[],
MATCH(TableStockBalance[[#Headers],[Supplier name]],TableStockBalance[#Headers],0),
0)</f>
        <v>Cabular AB</v>
      </c>
    </row>
    <row r="1108" spans="1:12" x14ac:dyDescent="0.25">
      <c r="A1108">
        <v>49042372</v>
      </c>
      <c r="B1108">
        <v>10</v>
      </c>
      <c r="C1108" t="s">
        <v>343</v>
      </c>
      <c r="D1108" t="s">
        <v>29</v>
      </c>
      <c r="E1108" t="s">
        <v>30</v>
      </c>
      <c r="F1108" t="s">
        <v>321</v>
      </c>
      <c r="G1108" s="1">
        <v>43654</v>
      </c>
      <c r="H1108">
        <v>19</v>
      </c>
      <c r="I1108" s="7">
        <f>IF(TableTransactions[[#This Row],[Order type]]=trackOrderType,
TableTransactions[[#This Row],[Transaction quantity]]*-1,
TableTransactions[[#This Row],[Transaction quantity]]
)</f>
        <v>-19</v>
      </c>
      <c r="J11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-18</v>
      </c>
      <c r="K1108" s="7">
        <f ca="1">IF(TableTransactions[[#This Row],[Stock balance backorders]]&lt;0,
0,
TableTransactions[[#This Row],[Stock balance backorders]]
)</f>
        <v>0</v>
      </c>
      <c r="L1108" s="8" t="str">
        <f>VLOOKUP(TableTransactions[[#This Row],[Material]],TableStockBalance[],
MATCH(TableStockBalance[[#Headers],[Supplier name]],TableStockBalance[#Headers],0),
0)</f>
        <v>Cabular AB</v>
      </c>
    </row>
    <row r="1109" spans="1:12" x14ac:dyDescent="0.25">
      <c r="A1109">
        <v>49042375</v>
      </c>
      <c r="B1109">
        <v>20</v>
      </c>
      <c r="C1109" t="s">
        <v>343</v>
      </c>
      <c r="D1109" t="s">
        <v>29</v>
      </c>
      <c r="E1109" t="s">
        <v>30</v>
      </c>
      <c r="F1109" t="s">
        <v>316</v>
      </c>
      <c r="G1109" s="1">
        <v>43654</v>
      </c>
      <c r="H1109">
        <v>7</v>
      </c>
      <c r="I1109" s="7">
        <f>IF(TableTransactions[[#This Row],[Order type]]=trackOrderType,
TableTransactions[[#This Row],[Transaction quantity]]*-1,
TableTransactions[[#This Row],[Transaction quantity]]
)</f>
        <v>-7</v>
      </c>
      <c r="J11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-25</v>
      </c>
      <c r="K1109" s="7">
        <f ca="1">IF(TableTransactions[[#This Row],[Stock balance backorders]]&lt;0,
0,
TableTransactions[[#This Row],[Stock balance backorders]]
)</f>
        <v>0</v>
      </c>
      <c r="L1109" s="8" t="str">
        <f>VLOOKUP(TableTransactions[[#This Row],[Material]],TableStockBalance[],
MATCH(TableStockBalance[[#Headers],[Supplier name]],TableStockBalance[#Headers],0),
0)</f>
        <v>Cabular AB</v>
      </c>
    </row>
    <row r="1110" spans="1:12" x14ac:dyDescent="0.25">
      <c r="A1110" s="4">
        <v>45057243</v>
      </c>
      <c r="B1110" s="4">
        <v>30</v>
      </c>
      <c r="C1110" s="4" t="s">
        <v>344</v>
      </c>
      <c r="D1110" s="4" t="s">
        <v>29</v>
      </c>
      <c r="E1110" s="4" t="s">
        <v>30</v>
      </c>
      <c r="F1110" s="4" t="s">
        <v>5</v>
      </c>
      <c r="G1110" s="5">
        <v>43655</v>
      </c>
      <c r="H1110" s="4">
        <v>170</v>
      </c>
      <c r="I1110" s="7">
        <f>IF(TableTransactions[[#This Row],[Order type]]=trackOrderType,
TableTransactions[[#This Row],[Transaction quantity]]*-1,
TableTransactions[[#This Row],[Transaction quantity]]
)</f>
        <v>170</v>
      </c>
      <c r="J11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145</v>
      </c>
      <c r="K1110" s="7">
        <f ca="1">IF(TableTransactions[[#This Row],[Stock balance backorders]]&lt;0,
0,
TableTransactions[[#This Row],[Stock balance backorders]]
)</f>
        <v>145</v>
      </c>
      <c r="L1110" s="8" t="str">
        <f>VLOOKUP(TableTransactions[[#This Row],[Material]],TableStockBalance[],
MATCH(TableStockBalance[[#Headers],[Supplier name]],TableStockBalance[#Headers],0),
0)</f>
        <v>Cabular AB</v>
      </c>
    </row>
    <row r="1111" spans="1:12" x14ac:dyDescent="0.25">
      <c r="A1111">
        <v>49042457</v>
      </c>
      <c r="B1111">
        <v>10</v>
      </c>
      <c r="C1111" t="s">
        <v>343</v>
      </c>
      <c r="D1111" t="s">
        <v>29</v>
      </c>
      <c r="E1111" t="s">
        <v>30</v>
      </c>
      <c r="F1111" t="s">
        <v>313</v>
      </c>
      <c r="G1111" s="1">
        <v>43662</v>
      </c>
      <c r="H1111">
        <v>6</v>
      </c>
      <c r="I1111" s="7">
        <f>IF(TableTransactions[[#This Row],[Order type]]=trackOrderType,
TableTransactions[[#This Row],[Transaction quantity]]*-1,
TableTransactions[[#This Row],[Transaction quantity]]
)</f>
        <v>-6</v>
      </c>
      <c r="J11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139</v>
      </c>
      <c r="K1111" s="7">
        <f ca="1">IF(TableTransactions[[#This Row],[Stock balance backorders]]&lt;0,
0,
TableTransactions[[#This Row],[Stock balance backorders]]
)</f>
        <v>139</v>
      </c>
      <c r="L1111" s="8" t="str">
        <f>VLOOKUP(TableTransactions[[#This Row],[Material]],TableStockBalance[],
MATCH(TableStockBalance[[#Headers],[Supplier name]],TableStockBalance[#Headers],0),
0)</f>
        <v>Cabular AB</v>
      </c>
    </row>
    <row r="1112" spans="1:12" x14ac:dyDescent="0.25">
      <c r="A1112">
        <v>49042505</v>
      </c>
      <c r="B1112">
        <v>10</v>
      </c>
      <c r="C1112" t="s">
        <v>343</v>
      </c>
      <c r="D1112" t="s">
        <v>29</v>
      </c>
      <c r="E1112" t="s">
        <v>30</v>
      </c>
      <c r="F1112" t="s">
        <v>316</v>
      </c>
      <c r="G1112" s="1">
        <v>43665</v>
      </c>
      <c r="H1112">
        <v>20</v>
      </c>
      <c r="I1112" s="7">
        <f>IF(TableTransactions[[#This Row],[Order type]]=trackOrderType,
TableTransactions[[#This Row],[Transaction quantity]]*-1,
TableTransactions[[#This Row],[Transaction quantity]]
)</f>
        <v>-20</v>
      </c>
      <c r="J11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119</v>
      </c>
      <c r="K1112" s="7">
        <f ca="1">IF(TableTransactions[[#This Row],[Stock balance backorders]]&lt;0,
0,
TableTransactions[[#This Row],[Stock balance backorders]]
)</f>
        <v>119</v>
      </c>
      <c r="L1112" s="8" t="str">
        <f>VLOOKUP(TableTransactions[[#This Row],[Material]],TableStockBalance[],
MATCH(TableStockBalance[[#Headers],[Supplier name]],TableStockBalance[#Headers],0),
0)</f>
        <v>Cabular AB</v>
      </c>
    </row>
    <row r="1113" spans="1:12" x14ac:dyDescent="0.25">
      <c r="A1113">
        <v>49042577</v>
      </c>
      <c r="B1113">
        <v>30</v>
      </c>
      <c r="C1113" t="s">
        <v>343</v>
      </c>
      <c r="D1113" t="s">
        <v>29</v>
      </c>
      <c r="E1113" t="s">
        <v>30</v>
      </c>
      <c r="F1113" t="s">
        <v>318</v>
      </c>
      <c r="G1113" s="1">
        <v>43672</v>
      </c>
      <c r="H1113">
        <v>9</v>
      </c>
      <c r="I1113" s="7">
        <f>IF(TableTransactions[[#This Row],[Order type]]=trackOrderType,
TableTransactions[[#This Row],[Transaction quantity]]*-1,
TableTransactions[[#This Row],[Transaction quantity]]
)</f>
        <v>-9</v>
      </c>
      <c r="J11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110</v>
      </c>
      <c r="K1113" s="7">
        <f ca="1">IF(TableTransactions[[#This Row],[Stock balance backorders]]&lt;0,
0,
TableTransactions[[#This Row],[Stock balance backorders]]
)</f>
        <v>110</v>
      </c>
      <c r="L1113" s="8" t="str">
        <f>VLOOKUP(TableTransactions[[#This Row],[Material]],TableStockBalance[],
MATCH(TableStockBalance[[#Headers],[Supplier name]],TableStockBalance[#Headers],0),
0)</f>
        <v>Cabular AB</v>
      </c>
    </row>
    <row r="1114" spans="1:12" x14ac:dyDescent="0.25">
      <c r="A1114">
        <v>49042720</v>
      </c>
      <c r="B1114">
        <v>40</v>
      </c>
      <c r="C1114" t="s">
        <v>343</v>
      </c>
      <c r="D1114" t="s">
        <v>29</v>
      </c>
      <c r="E1114" t="s">
        <v>30</v>
      </c>
      <c r="F1114" t="s">
        <v>316</v>
      </c>
      <c r="G1114" s="1">
        <v>43686</v>
      </c>
      <c r="H1114">
        <v>8</v>
      </c>
      <c r="I1114" s="7">
        <f>IF(TableTransactions[[#This Row],[Order type]]=trackOrderType,
TableTransactions[[#This Row],[Transaction quantity]]*-1,
TableTransactions[[#This Row],[Transaction quantity]]
)</f>
        <v>-8</v>
      </c>
      <c r="J11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102</v>
      </c>
      <c r="K1114" s="7">
        <f ca="1">IF(TableTransactions[[#This Row],[Stock balance backorders]]&lt;0,
0,
TableTransactions[[#This Row],[Stock balance backorders]]
)</f>
        <v>102</v>
      </c>
      <c r="L1114" s="8" t="str">
        <f>VLOOKUP(TableTransactions[[#This Row],[Material]],TableStockBalance[],
MATCH(TableStockBalance[[#Headers],[Supplier name]],TableStockBalance[#Headers],0),
0)</f>
        <v>Cabular AB</v>
      </c>
    </row>
    <row r="1115" spans="1:12" x14ac:dyDescent="0.25">
      <c r="A1115">
        <v>49042783</v>
      </c>
      <c r="B1115">
        <v>10</v>
      </c>
      <c r="C1115" t="s">
        <v>343</v>
      </c>
      <c r="D1115" t="s">
        <v>29</v>
      </c>
      <c r="E1115" t="s">
        <v>30</v>
      </c>
      <c r="F1115" t="s">
        <v>314</v>
      </c>
      <c r="G1115" s="1">
        <v>43693</v>
      </c>
      <c r="H1115">
        <v>5</v>
      </c>
      <c r="I1115" s="7">
        <f>IF(TableTransactions[[#This Row],[Order type]]=trackOrderType,
TableTransactions[[#This Row],[Transaction quantity]]*-1,
TableTransactions[[#This Row],[Transaction quantity]]
)</f>
        <v>-5</v>
      </c>
      <c r="J11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97</v>
      </c>
      <c r="K1115" s="7">
        <f ca="1">IF(TableTransactions[[#This Row],[Stock balance backorders]]&lt;0,
0,
TableTransactions[[#This Row],[Stock balance backorders]]
)</f>
        <v>97</v>
      </c>
      <c r="L1115" s="8" t="str">
        <f>VLOOKUP(TableTransactions[[#This Row],[Material]],TableStockBalance[],
MATCH(TableStockBalance[[#Headers],[Supplier name]],TableStockBalance[#Headers],0),
0)</f>
        <v>Cabular AB</v>
      </c>
    </row>
    <row r="1116" spans="1:12" x14ac:dyDescent="0.25">
      <c r="A1116">
        <v>49042845</v>
      </c>
      <c r="B1116">
        <v>10</v>
      </c>
      <c r="C1116" t="s">
        <v>343</v>
      </c>
      <c r="D1116" t="s">
        <v>29</v>
      </c>
      <c r="E1116" t="s">
        <v>30</v>
      </c>
      <c r="F1116" t="s">
        <v>315</v>
      </c>
      <c r="G1116" s="1">
        <v>43698</v>
      </c>
      <c r="H1116">
        <v>15</v>
      </c>
      <c r="I1116" s="7">
        <f>IF(TableTransactions[[#This Row],[Order type]]=trackOrderType,
TableTransactions[[#This Row],[Transaction quantity]]*-1,
TableTransactions[[#This Row],[Transaction quantity]]
)</f>
        <v>-15</v>
      </c>
      <c r="J11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</v>
      </c>
      <c r="K1116" s="7">
        <f ca="1">IF(TableTransactions[[#This Row],[Stock balance backorders]]&lt;0,
0,
TableTransactions[[#This Row],[Stock balance backorders]]
)</f>
        <v>82</v>
      </c>
      <c r="L1116" s="8" t="str">
        <f>VLOOKUP(TableTransactions[[#This Row],[Material]],TableStockBalance[],
MATCH(TableStockBalance[[#Headers],[Supplier name]],TableStockBalance[#Headers],0),
0)</f>
        <v>Cabular AB</v>
      </c>
    </row>
    <row r="1117" spans="1:12" x14ac:dyDescent="0.25">
      <c r="A1117">
        <v>49042849</v>
      </c>
      <c r="B1117">
        <v>10</v>
      </c>
      <c r="C1117" t="s">
        <v>343</v>
      </c>
      <c r="D1117" t="s">
        <v>29</v>
      </c>
      <c r="E1117" t="s">
        <v>30</v>
      </c>
      <c r="F1117" t="s">
        <v>313</v>
      </c>
      <c r="G1117" s="1">
        <v>43699</v>
      </c>
      <c r="H1117">
        <v>19</v>
      </c>
      <c r="I1117" s="7">
        <f>IF(TableTransactions[[#This Row],[Order type]]=trackOrderType,
TableTransactions[[#This Row],[Transaction quantity]]*-1,
TableTransactions[[#This Row],[Transaction quantity]]
)</f>
        <v>-19</v>
      </c>
      <c r="J11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</v>
      </c>
      <c r="K1117" s="7">
        <f ca="1">IF(TableTransactions[[#This Row],[Stock balance backorders]]&lt;0,
0,
TableTransactions[[#This Row],[Stock balance backorders]]
)</f>
        <v>63</v>
      </c>
      <c r="L1117" s="8" t="str">
        <f>VLOOKUP(TableTransactions[[#This Row],[Material]],TableStockBalance[],
MATCH(TableStockBalance[[#Headers],[Supplier name]],TableStockBalance[#Headers],0),
0)</f>
        <v>Cabular AB</v>
      </c>
    </row>
    <row r="1118" spans="1:12" x14ac:dyDescent="0.25">
      <c r="A1118">
        <v>49042943</v>
      </c>
      <c r="B1118">
        <v>20</v>
      </c>
      <c r="C1118" t="s">
        <v>343</v>
      </c>
      <c r="D1118" t="s">
        <v>29</v>
      </c>
      <c r="E1118" t="s">
        <v>30</v>
      </c>
      <c r="F1118" t="s">
        <v>329</v>
      </c>
      <c r="G1118" s="1">
        <v>43707</v>
      </c>
      <c r="H1118">
        <v>3</v>
      </c>
      <c r="I1118" s="7">
        <f>IF(TableTransactions[[#This Row],[Order type]]=trackOrderType,
TableTransactions[[#This Row],[Transaction quantity]]*-1,
TableTransactions[[#This Row],[Transaction quantity]]
)</f>
        <v>-3</v>
      </c>
      <c r="J11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</v>
      </c>
      <c r="K1118" s="7">
        <f ca="1">IF(TableTransactions[[#This Row],[Stock balance backorders]]&lt;0,
0,
TableTransactions[[#This Row],[Stock balance backorders]]
)</f>
        <v>60</v>
      </c>
      <c r="L1118" s="8" t="str">
        <f>VLOOKUP(TableTransactions[[#This Row],[Material]],TableStockBalance[],
MATCH(TableStockBalance[[#Headers],[Supplier name]],TableStockBalance[#Headers],0),
0)</f>
        <v>Cabular AB</v>
      </c>
    </row>
    <row r="1119" spans="1:12" x14ac:dyDescent="0.25">
      <c r="A1119">
        <v>49042955</v>
      </c>
      <c r="B1119">
        <v>30</v>
      </c>
      <c r="C1119" t="s">
        <v>343</v>
      </c>
      <c r="D1119" t="s">
        <v>29</v>
      </c>
      <c r="E1119" t="s">
        <v>30</v>
      </c>
      <c r="F1119" t="s">
        <v>318</v>
      </c>
      <c r="G1119" s="1">
        <v>43707</v>
      </c>
      <c r="H1119">
        <v>20</v>
      </c>
      <c r="I1119" s="7">
        <f>IF(TableTransactions[[#This Row],[Order type]]=trackOrderType,
TableTransactions[[#This Row],[Transaction quantity]]*-1,
TableTransactions[[#This Row],[Transaction quantity]]
)</f>
        <v>-20</v>
      </c>
      <c r="J11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1119" s="7">
        <f ca="1">IF(TableTransactions[[#This Row],[Stock balance backorders]]&lt;0,
0,
TableTransactions[[#This Row],[Stock balance backorders]]
)</f>
        <v>40</v>
      </c>
      <c r="L1119" s="8" t="str">
        <f>VLOOKUP(TableTransactions[[#This Row],[Material]],TableStockBalance[],
MATCH(TableStockBalance[[#Headers],[Supplier name]],TableStockBalance[#Headers],0),
0)</f>
        <v>Cabular AB</v>
      </c>
    </row>
    <row r="1120" spans="1:12" x14ac:dyDescent="0.25">
      <c r="A1120">
        <v>49042955</v>
      </c>
      <c r="B1120">
        <v>40</v>
      </c>
      <c r="C1120" t="s">
        <v>343</v>
      </c>
      <c r="D1120" t="s">
        <v>29</v>
      </c>
      <c r="E1120" t="s">
        <v>30</v>
      </c>
      <c r="F1120" t="s">
        <v>318</v>
      </c>
      <c r="G1120" s="1">
        <v>43707</v>
      </c>
      <c r="H1120">
        <v>16</v>
      </c>
      <c r="I1120" s="7">
        <f>IF(TableTransactions[[#This Row],[Order type]]=trackOrderType,
TableTransactions[[#This Row],[Transaction quantity]]*-1,
TableTransactions[[#This Row],[Transaction quantity]]
)</f>
        <v>-16</v>
      </c>
      <c r="J11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1120" s="7">
        <f ca="1">IF(TableTransactions[[#This Row],[Stock balance backorders]]&lt;0,
0,
TableTransactions[[#This Row],[Stock balance backorders]]
)</f>
        <v>24</v>
      </c>
      <c r="L1120" s="8" t="str">
        <f>VLOOKUP(TableTransactions[[#This Row],[Material]],TableStockBalance[],
MATCH(TableStockBalance[[#Headers],[Supplier name]],TableStockBalance[#Headers],0),
0)</f>
        <v>Cabular AB</v>
      </c>
    </row>
    <row r="1121" spans="1:12" x14ac:dyDescent="0.25">
      <c r="A1121">
        <v>49042987</v>
      </c>
      <c r="B1121">
        <v>10</v>
      </c>
      <c r="C1121" t="s">
        <v>343</v>
      </c>
      <c r="D1121" t="s">
        <v>29</v>
      </c>
      <c r="E1121" t="s">
        <v>30</v>
      </c>
      <c r="F1121" t="s">
        <v>337</v>
      </c>
      <c r="G1121" s="1">
        <v>43712</v>
      </c>
      <c r="H1121">
        <v>7</v>
      </c>
      <c r="I1121" s="7">
        <f>IF(TableTransactions[[#This Row],[Order type]]=trackOrderType,
TableTransactions[[#This Row],[Transaction quantity]]*-1,
TableTransactions[[#This Row],[Transaction quantity]]
)</f>
        <v>-7</v>
      </c>
      <c r="J11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1121" s="7">
        <f ca="1">IF(TableTransactions[[#This Row],[Stock balance backorders]]&lt;0,
0,
TableTransactions[[#This Row],[Stock balance backorders]]
)</f>
        <v>17</v>
      </c>
      <c r="L1121" s="8" t="str">
        <f>VLOOKUP(TableTransactions[[#This Row],[Material]],TableStockBalance[],
MATCH(TableStockBalance[[#Headers],[Supplier name]],TableStockBalance[#Headers],0),
0)</f>
        <v>Cabular AB</v>
      </c>
    </row>
    <row r="1122" spans="1:12" x14ac:dyDescent="0.25">
      <c r="A1122">
        <v>49043005</v>
      </c>
      <c r="B1122">
        <v>20</v>
      </c>
      <c r="C1122" t="s">
        <v>343</v>
      </c>
      <c r="D1122" t="s">
        <v>29</v>
      </c>
      <c r="E1122" t="s">
        <v>30</v>
      </c>
      <c r="F1122" t="s">
        <v>317</v>
      </c>
      <c r="G1122" s="1">
        <v>43713</v>
      </c>
      <c r="H1122">
        <v>4</v>
      </c>
      <c r="I1122" s="7">
        <f>IF(TableTransactions[[#This Row],[Order type]]=trackOrderType,
TableTransactions[[#This Row],[Transaction quantity]]*-1,
TableTransactions[[#This Row],[Transaction quantity]]
)</f>
        <v>-4</v>
      </c>
      <c r="J11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1122" s="7">
        <f ca="1">IF(TableTransactions[[#This Row],[Stock balance backorders]]&lt;0,
0,
TableTransactions[[#This Row],[Stock balance backorders]]
)</f>
        <v>13</v>
      </c>
      <c r="L1122" s="8" t="str">
        <f>VLOOKUP(TableTransactions[[#This Row],[Material]],TableStockBalance[],
MATCH(TableStockBalance[[#Headers],[Supplier name]],TableStockBalance[#Headers],0),
0)</f>
        <v>Cabular AB</v>
      </c>
    </row>
    <row r="1123" spans="1:12" x14ac:dyDescent="0.25">
      <c r="A1123">
        <v>49043096</v>
      </c>
      <c r="B1123">
        <v>40</v>
      </c>
      <c r="C1123" t="s">
        <v>343</v>
      </c>
      <c r="D1123" t="s">
        <v>29</v>
      </c>
      <c r="E1123" t="s">
        <v>30</v>
      </c>
      <c r="F1123" t="s">
        <v>316</v>
      </c>
      <c r="G1123" s="1">
        <v>43721</v>
      </c>
      <c r="H1123">
        <v>13</v>
      </c>
      <c r="I1123" s="7">
        <f>IF(TableTransactions[[#This Row],[Order type]]=trackOrderType,
TableTransactions[[#This Row],[Transaction quantity]]*-1,
TableTransactions[[#This Row],[Transaction quantity]]
)</f>
        <v>-13</v>
      </c>
      <c r="J11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0</v>
      </c>
      <c r="K1123" s="7">
        <f ca="1">IF(TableTransactions[[#This Row],[Stock balance backorders]]&lt;0,
0,
TableTransactions[[#This Row],[Stock balance backorders]]
)</f>
        <v>0</v>
      </c>
      <c r="L1123" s="8" t="str">
        <f>VLOOKUP(TableTransactions[[#This Row],[Material]],TableStockBalance[],
MATCH(TableStockBalance[[#Headers],[Supplier name]],TableStockBalance[#Headers],0),
0)</f>
        <v>Cabular AB</v>
      </c>
    </row>
    <row r="1124" spans="1:12" x14ac:dyDescent="0.25">
      <c r="A1124">
        <v>49043100</v>
      </c>
      <c r="B1124">
        <v>10</v>
      </c>
      <c r="C1124" t="s">
        <v>343</v>
      </c>
      <c r="D1124" t="s">
        <v>29</v>
      </c>
      <c r="E1124" t="s">
        <v>30</v>
      </c>
      <c r="F1124" t="s">
        <v>319</v>
      </c>
      <c r="G1124" s="1">
        <v>43721</v>
      </c>
      <c r="H1124">
        <v>9</v>
      </c>
      <c r="I1124" s="7">
        <f>IF(TableTransactions[[#This Row],[Order type]]=trackOrderType,
TableTransactions[[#This Row],[Transaction quantity]]*-1,
TableTransactions[[#This Row],[Transaction quantity]]
)</f>
        <v>-9</v>
      </c>
      <c r="J11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</v>
      </c>
      <c r="K1124" s="7">
        <f ca="1">IF(TableTransactions[[#This Row],[Stock balance backorders]]&lt;0,
0,
TableTransactions[[#This Row],[Stock balance backorders]]
)</f>
        <v>0</v>
      </c>
      <c r="L1124" s="8" t="str">
        <f>VLOOKUP(TableTransactions[[#This Row],[Material]],TableStockBalance[],
MATCH(TableStockBalance[[#Headers],[Supplier name]],TableStockBalance[#Headers],0),
0)</f>
        <v>Cabular AB</v>
      </c>
    </row>
    <row r="1125" spans="1:12" x14ac:dyDescent="0.25">
      <c r="A1125">
        <v>49043110</v>
      </c>
      <c r="B1125">
        <v>10</v>
      </c>
      <c r="C1125" t="s">
        <v>343</v>
      </c>
      <c r="D1125" t="s">
        <v>29</v>
      </c>
      <c r="E1125" t="s">
        <v>30</v>
      </c>
      <c r="F1125" t="s">
        <v>316</v>
      </c>
      <c r="G1125" s="1">
        <v>43724</v>
      </c>
      <c r="H1125">
        <v>3</v>
      </c>
      <c r="I1125" s="7">
        <f>IF(TableTransactions[[#This Row],[Order type]]=trackOrderType,
TableTransactions[[#This Row],[Transaction quantity]]*-1,
TableTransactions[[#This Row],[Transaction quantity]]
)</f>
        <v>-3</v>
      </c>
      <c r="J11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</v>
      </c>
      <c r="K1125" s="7">
        <f ca="1">IF(TableTransactions[[#This Row],[Stock balance backorders]]&lt;0,
0,
TableTransactions[[#This Row],[Stock balance backorders]]
)</f>
        <v>0</v>
      </c>
      <c r="L1125" s="8" t="str">
        <f>VLOOKUP(TableTransactions[[#This Row],[Material]],TableStockBalance[],
MATCH(TableStockBalance[[#Headers],[Supplier name]],TableStockBalance[#Headers],0),
0)</f>
        <v>Cabular AB</v>
      </c>
    </row>
    <row r="1126" spans="1:12" x14ac:dyDescent="0.25">
      <c r="A1126">
        <v>49043144</v>
      </c>
      <c r="B1126">
        <v>10</v>
      </c>
      <c r="C1126" t="s">
        <v>343</v>
      </c>
      <c r="D1126" t="s">
        <v>29</v>
      </c>
      <c r="E1126" t="s">
        <v>30</v>
      </c>
      <c r="F1126" t="s">
        <v>317</v>
      </c>
      <c r="G1126" s="1">
        <v>43726</v>
      </c>
      <c r="H1126">
        <v>17</v>
      </c>
      <c r="I1126" s="7">
        <f>IF(TableTransactions[[#This Row],[Order type]]=trackOrderType,
TableTransactions[[#This Row],[Transaction quantity]]*-1,
TableTransactions[[#This Row],[Transaction quantity]]
)</f>
        <v>-17</v>
      </c>
      <c r="J11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-29</v>
      </c>
      <c r="K1126" s="7">
        <f ca="1">IF(TableTransactions[[#This Row],[Stock balance backorders]]&lt;0,
0,
TableTransactions[[#This Row],[Stock balance backorders]]
)</f>
        <v>0</v>
      </c>
      <c r="L1126" s="8" t="str">
        <f>VLOOKUP(TableTransactions[[#This Row],[Material]],TableStockBalance[],
MATCH(TableStockBalance[[#Headers],[Supplier name]],TableStockBalance[#Headers],0),
0)</f>
        <v>Cabular AB</v>
      </c>
    </row>
    <row r="1127" spans="1:12" x14ac:dyDescent="0.25">
      <c r="A1127">
        <v>49043249</v>
      </c>
      <c r="B1127">
        <v>10</v>
      </c>
      <c r="C1127" t="s">
        <v>343</v>
      </c>
      <c r="D1127" t="s">
        <v>29</v>
      </c>
      <c r="E1127" t="s">
        <v>30</v>
      </c>
      <c r="F1127" t="s">
        <v>333</v>
      </c>
      <c r="G1127" s="1">
        <v>43735</v>
      </c>
      <c r="H1127">
        <v>6</v>
      </c>
      <c r="I1127" s="7">
        <f>IF(TableTransactions[[#This Row],[Order type]]=trackOrderType,
TableTransactions[[#This Row],[Transaction quantity]]*-1,
TableTransactions[[#This Row],[Transaction quantity]]
)</f>
        <v>-6</v>
      </c>
      <c r="J11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-35</v>
      </c>
      <c r="K1127" s="7">
        <f ca="1">IF(TableTransactions[[#This Row],[Stock balance backorders]]&lt;0,
0,
TableTransactions[[#This Row],[Stock balance backorders]]
)</f>
        <v>0</v>
      </c>
      <c r="L1127" s="8" t="str">
        <f>VLOOKUP(TableTransactions[[#This Row],[Material]],TableStockBalance[],
MATCH(TableStockBalance[[#Headers],[Supplier name]],TableStockBalance[#Headers],0),
0)</f>
        <v>Cabular AB</v>
      </c>
    </row>
    <row r="1128" spans="1:12" x14ac:dyDescent="0.25">
      <c r="A1128">
        <v>49043324</v>
      </c>
      <c r="B1128">
        <v>70</v>
      </c>
      <c r="C1128" t="s">
        <v>343</v>
      </c>
      <c r="D1128" t="s">
        <v>29</v>
      </c>
      <c r="E1128" t="s">
        <v>30</v>
      </c>
      <c r="F1128" t="s">
        <v>318</v>
      </c>
      <c r="G1128" s="1">
        <v>43742</v>
      </c>
      <c r="H1128">
        <v>4</v>
      </c>
      <c r="I1128" s="7">
        <f>IF(TableTransactions[[#This Row],[Order type]]=trackOrderType,
TableTransactions[[#This Row],[Transaction quantity]]*-1,
TableTransactions[[#This Row],[Transaction quantity]]
)</f>
        <v>-4</v>
      </c>
      <c r="J11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-39</v>
      </c>
      <c r="K1128" s="7">
        <f ca="1">IF(TableTransactions[[#This Row],[Stock balance backorders]]&lt;0,
0,
TableTransactions[[#This Row],[Stock balance backorders]]
)</f>
        <v>0</v>
      </c>
      <c r="L1128" s="8" t="str">
        <f>VLOOKUP(TableTransactions[[#This Row],[Material]],TableStockBalance[],
MATCH(TableStockBalance[[#Headers],[Supplier name]],TableStockBalance[#Headers],0),
0)</f>
        <v>Cabular AB</v>
      </c>
    </row>
    <row r="1129" spans="1:12" x14ac:dyDescent="0.25">
      <c r="A1129">
        <v>49043349</v>
      </c>
      <c r="B1129">
        <v>10</v>
      </c>
      <c r="C1129" t="s">
        <v>343</v>
      </c>
      <c r="D1129" t="s">
        <v>29</v>
      </c>
      <c r="E1129" t="s">
        <v>30</v>
      </c>
      <c r="F1129" t="s">
        <v>317</v>
      </c>
      <c r="G1129" s="1">
        <v>43746</v>
      </c>
      <c r="H1129">
        <v>1</v>
      </c>
      <c r="I1129" s="7">
        <f>IF(TableTransactions[[#This Row],[Order type]]=trackOrderType,
TableTransactions[[#This Row],[Transaction quantity]]*-1,
TableTransactions[[#This Row],[Transaction quantity]]
)</f>
        <v>-1</v>
      </c>
      <c r="J11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-40</v>
      </c>
      <c r="K1129" s="7">
        <f ca="1">IF(TableTransactions[[#This Row],[Stock balance backorders]]&lt;0,
0,
TableTransactions[[#This Row],[Stock balance backorders]]
)</f>
        <v>0</v>
      </c>
      <c r="L1129" s="8" t="str">
        <f>VLOOKUP(TableTransactions[[#This Row],[Material]],TableStockBalance[],
MATCH(TableStockBalance[[#Headers],[Supplier name]],TableStockBalance[#Headers],0),
0)</f>
        <v>Cabular AB</v>
      </c>
    </row>
    <row r="1130" spans="1:12" x14ac:dyDescent="0.25">
      <c r="A1130" s="4">
        <v>45057396</v>
      </c>
      <c r="B1130" s="4">
        <v>20</v>
      </c>
      <c r="C1130" s="4" t="s">
        <v>344</v>
      </c>
      <c r="D1130" s="4" t="s">
        <v>29</v>
      </c>
      <c r="E1130" s="4" t="s">
        <v>30</v>
      </c>
      <c r="F1130" s="4" t="s">
        <v>5</v>
      </c>
      <c r="G1130" s="5">
        <v>43748</v>
      </c>
      <c r="H1130" s="4">
        <v>170</v>
      </c>
      <c r="I1130" s="7">
        <f>IF(TableTransactions[[#This Row],[Order type]]=trackOrderType,
TableTransactions[[#This Row],[Transaction quantity]]*-1,
TableTransactions[[#This Row],[Transaction quantity]]
)</f>
        <v>170</v>
      </c>
      <c r="J11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130</v>
      </c>
      <c r="K1130" s="7">
        <f ca="1">IF(TableTransactions[[#This Row],[Stock balance backorders]]&lt;0,
0,
TableTransactions[[#This Row],[Stock balance backorders]]
)</f>
        <v>130</v>
      </c>
      <c r="L1130" s="8" t="str">
        <f>VLOOKUP(TableTransactions[[#This Row],[Material]],TableStockBalance[],
MATCH(TableStockBalance[[#Headers],[Supplier name]],TableStockBalance[#Headers],0),
0)</f>
        <v>Cabular AB</v>
      </c>
    </row>
    <row r="1131" spans="1:12" x14ac:dyDescent="0.25">
      <c r="A1131">
        <v>49043546</v>
      </c>
      <c r="B1131">
        <v>10</v>
      </c>
      <c r="C1131" t="s">
        <v>343</v>
      </c>
      <c r="D1131" t="s">
        <v>29</v>
      </c>
      <c r="E1131" t="s">
        <v>30</v>
      </c>
      <c r="F1131" t="s">
        <v>314</v>
      </c>
      <c r="G1131" s="1">
        <v>43763</v>
      </c>
      <c r="H1131">
        <v>12</v>
      </c>
      <c r="I1131" s="7">
        <f>IF(TableTransactions[[#This Row],[Order type]]=trackOrderType,
TableTransactions[[#This Row],[Transaction quantity]]*-1,
TableTransactions[[#This Row],[Transaction quantity]]
)</f>
        <v>-12</v>
      </c>
      <c r="J11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118</v>
      </c>
      <c r="K1131" s="7">
        <f ca="1">IF(TableTransactions[[#This Row],[Stock balance backorders]]&lt;0,
0,
TableTransactions[[#This Row],[Stock balance backorders]]
)</f>
        <v>118</v>
      </c>
      <c r="L1131" s="8" t="str">
        <f>VLOOKUP(TableTransactions[[#This Row],[Material]],TableStockBalance[],
MATCH(TableStockBalance[[#Headers],[Supplier name]],TableStockBalance[#Headers],0),
0)</f>
        <v>Cabular AB</v>
      </c>
    </row>
    <row r="1132" spans="1:12" x14ac:dyDescent="0.25">
      <c r="A1132">
        <v>49043636</v>
      </c>
      <c r="B1132">
        <v>30</v>
      </c>
      <c r="C1132" t="s">
        <v>343</v>
      </c>
      <c r="D1132" t="s">
        <v>29</v>
      </c>
      <c r="E1132" t="s">
        <v>30</v>
      </c>
      <c r="F1132" t="s">
        <v>317</v>
      </c>
      <c r="G1132" s="1">
        <v>43770</v>
      </c>
      <c r="H1132">
        <v>20</v>
      </c>
      <c r="I1132" s="7">
        <f>IF(TableTransactions[[#This Row],[Order type]]=trackOrderType,
TableTransactions[[#This Row],[Transaction quantity]]*-1,
TableTransactions[[#This Row],[Transaction quantity]]
)</f>
        <v>-20</v>
      </c>
      <c r="J11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98</v>
      </c>
      <c r="K1132" s="7">
        <f ca="1">IF(TableTransactions[[#This Row],[Stock balance backorders]]&lt;0,
0,
TableTransactions[[#This Row],[Stock balance backorders]]
)</f>
        <v>98</v>
      </c>
      <c r="L1132" s="8" t="str">
        <f>VLOOKUP(TableTransactions[[#This Row],[Material]],TableStockBalance[],
MATCH(TableStockBalance[[#Headers],[Supplier name]],TableStockBalance[#Headers],0),
0)</f>
        <v>Cabular AB</v>
      </c>
    </row>
    <row r="1133" spans="1:12" x14ac:dyDescent="0.25">
      <c r="A1133">
        <v>49043705</v>
      </c>
      <c r="B1133">
        <v>30</v>
      </c>
      <c r="C1133" t="s">
        <v>343</v>
      </c>
      <c r="D1133" t="s">
        <v>29</v>
      </c>
      <c r="E1133" t="s">
        <v>30</v>
      </c>
      <c r="F1133" t="s">
        <v>313</v>
      </c>
      <c r="G1133" s="1">
        <v>43777</v>
      </c>
      <c r="H1133">
        <v>17</v>
      </c>
      <c r="I1133" s="7">
        <f>IF(TableTransactions[[#This Row],[Order type]]=trackOrderType,
TableTransactions[[#This Row],[Transaction quantity]]*-1,
TableTransactions[[#This Row],[Transaction quantity]]
)</f>
        <v>-17</v>
      </c>
      <c r="J11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81</v>
      </c>
      <c r="K1133" s="7">
        <f ca="1">IF(TableTransactions[[#This Row],[Stock balance backorders]]&lt;0,
0,
TableTransactions[[#This Row],[Stock balance backorders]]
)</f>
        <v>81</v>
      </c>
      <c r="L1133" s="8" t="str">
        <f>VLOOKUP(TableTransactions[[#This Row],[Material]],TableStockBalance[],
MATCH(TableStockBalance[[#Headers],[Supplier name]],TableStockBalance[#Headers],0),
0)</f>
        <v>Cabular AB</v>
      </c>
    </row>
    <row r="1134" spans="1:12" x14ac:dyDescent="0.25">
      <c r="A1134">
        <v>49043824</v>
      </c>
      <c r="B1134">
        <v>30</v>
      </c>
      <c r="C1134" t="s">
        <v>343</v>
      </c>
      <c r="D1134" t="s">
        <v>29</v>
      </c>
      <c r="E1134" t="s">
        <v>30</v>
      </c>
      <c r="F1134" t="s">
        <v>316</v>
      </c>
      <c r="G1134" s="1">
        <v>43788</v>
      </c>
      <c r="H1134">
        <v>19</v>
      </c>
      <c r="I1134" s="7">
        <f>IF(TableTransactions[[#This Row],[Order type]]=trackOrderType,
TableTransactions[[#This Row],[Transaction quantity]]*-1,
TableTransactions[[#This Row],[Transaction quantity]]
)</f>
        <v>-19</v>
      </c>
      <c r="J11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</v>
      </c>
      <c r="K1134" s="7">
        <f ca="1">IF(TableTransactions[[#This Row],[Stock balance backorders]]&lt;0,
0,
TableTransactions[[#This Row],[Stock balance backorders]]
)</f>
        <v>62</v>
      </c>
      <c r="L1134" s="8" t="str">
        <f>VLOOKUP(TableTransactions[[#This Row],[Material]],TableStockBalance[],
MATCH(TableStockBalance[[#Headers],[Supplier name]],TableStockBalance[#Headers],0),
0)</f>
        <v>Cabular AB</v>
      </c>
    </row>
    <row r="1135" spans="1:12" x14ac:dyDescent="0.25">
      <c r="A1135">
        <v>49043859</v>
      </c>
      <c r="B1135">
        <v>10</v>
      </c>
      <c r="C1135" t="s">
        <v>343</v>
      </c>
      <c r="D1135" t="s">
        <v>29</v>
      </c>
      <c r="E1135" t="s">
        <v>30</v>
      </c>
      <c r="F1135" t="s">
        <v>324</v>
      </c>
      <c r="G1135" s="1">
        <v>43791</v>
      </c>
      <c r="H1135">
        <v>18</v>
      </c>
      <c r="I1135" s="7">
        <f>IF(TableTransactions[[#This Row],[Order type]]=trackOrderType,
TableTransactions[[#This Row],[Transaction quantity]]*-1,
TableTransactions[[#This Row],[Transaction quantity]]
)</f>
        <v>-18</v>
      </c>
      <c r="J11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</v>
      </c>
      <c r="K1135" s="7">
        <f ca="1">IF(TableTransactions[[#This Row],[Stock balance backorders]]&lt;0,
0,
TableTransactions[[#This Row],[Stock balance backorders]]
)</f>
        <v>44</v>
      </c>
      <c r="L1135" s="8" t="str">
        <f>VLOOKUP(TableTransactions[[#This Row],[Material]],TableStockBalance[],
MATCH(TableStockBalance[[#Headers],[Supplier name]],TableStockBalance[#Headers],0),
0)</f>
        <v>Cabular AB</v>
      </c>
    </row>
    <row r="1136" spans="1:12" x14ac:dyDescent="0.25">
      <c r="A1136">
        <v>49043959</v>
      </c>
      <c r="B1136">
        <v>10</v>
      </c>
      <c r="C1136" t="s">
        <v>343</v>
      </c>
      <c r="D1136" t="s">
        <v>29</v>
      </c>
      <c r="E1136" t="s">
        <v>30</v>
      </c>
      <c r="F1136" t="s">
        <v>319</v>
      </c>
      <c r="G1136" s="1">
        <v>43798</v>
      </c>
      <c r="H1136">
        <v>7</v>
      </c>
      <c r="I1136" s="7">
        <f>IF(TableTransactions[[#This Row],[Order type]]=trackOrderType,
TableTransactions[[#This Row],[Transaction quantity]]*-1,
TableTransactions[[#This Row],[Transaction quantity]]
)</f>
        <v>-7</v>
      </c>
      <c r="J11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</v>
      </c>
      <c r="K1136" s="7">
        <f ca="1">IF(TableTransactions[[#This Row],[Stock balance backorders]]&lt;0,
0,
TableTransactions[[#This Row],[Stock balance backorders]]
)</f>
        <v>37</v>
      </c>
      <c r="L1136" s="8" t="str">
        <f>VLOOKUP(TableTransactions[[#This Row],[Material]],TableStockBalance[],
MATCH(TableStockBalance[[#Headers],[Supplier name]],TableStockBalance[#Headers],0),
0)</f>
        <v>Cabular AB</v>
      </c>
    </row>
    <row r="1137" spans="1:12" x14ac:dyDescent="0.25">
      <c r="A1137">
        <v>49044078</v>
      </c>
      <c r="B1137">
        <v>10</v>
      </c>
      <c r="C1137" t="s">
        <v>343</v>
      </c>
      <c r="D1137" t="s">
        <v>29</v>
      </c>
      <c r="E1137" t="s">
        <v>30</v>
      </c>
      <c r="F1137" t="s">
        <v>325</v>
      </c>
      <c r="G1137" s="1">
        <v>43810</v>
      </c>
      <c r="H1137">
        <v>4</v>
      </c>
      <c r="I1137" s="7">
        <f>IF(TableTransactions[[#This Row],[Order type]]=trackOrderType,
TableTransactions[[#This Row],[Transaction quantity]]*-1,
TableTransactions[[#This Row],[Transaction quantity]]
)</f>
        <v>-4</v>
      </c>
      <c r="J11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</v>
      </c>
      <c r="K1137" s="7">
        <f ca="1">IF(TableTransactions[[#This Row],[Stock balance backorders]]&lt;0,
0,
TableTransactions[[#This Row],[Stock balance backorders]]
)</f>
        <v>33</v>
      </c>
      <c r="L1137" s="8" t="str">
        <f>VLOOKUP(TableTransactions[[#This Row],[Material]],TableStockBalance[],
MATCH(TableStockBalance[[#Headers],[Supplier name]],TableStockBalance[#Headers],0),
0)</f>
        <v>Cabular AB</v>
      </c>
    </row>
    <row r="1138" spans="1:12" x14ac:dyDescent="0.25">
      <c r="A1138" s="4">
        <v>45057629</v>
      </c>
      <c r="B1138" s="4">
        <v>20</v>
      </c>
      <c r="C1138" s="4" t="s">
        <v>344</v>
      </c>
      <c r="D1138" s="4" t="s">
        <v>29</v>
      </c>
      <c r="E1138" s="4" t="s">
        <v>30</v>
      </c>
      <c r="F1138" s="4" t="s">
        <v>5</v>
      </c>
      <c r="G1138" s="5">
        <v>43812</v>
      </c>
      <c r="H1138" s="4">
        <v>86</v>
      </c>
      <c r="I1138" s="7">
        <f>IF(TableTransactions[[#This Row],[Order type]]=trackOrderType,
TableTransactions[[#This Row],[Transaction quantity]]*-1,
TableTransactions[[#This Row],[Transaction quantity]]
)</f>
        <v>86</v>
      </c>
      <c r="J11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119</v>
      </c>
      <c r="K1138" s="7">
        <f ca="1">IF(TableTransactions[[#This Row],[Stock balance backorders]]&lt;0,
0,
TableTransactions[[#This Row],[Stock balance backorders]]
)</f>
        <v>119</v>
      </c>
      <c r="L1138" s="8" t="str">
        <f>VLOOKUP(TableTransactions[[#This Row],[Material]],TableStockBalance[],
MATCH(TableStockBalance[[#Headers],[Supplier name]],TableStockBalance[#Headers],0),
0)</f>
        <v>Cabular AB</v>
      </c>
    </row>
    <row r="1139" spans="1:12" x14ac:dyDescent="0.25">
      <c r="A1139">
        <v>49044181</v>
      </c>
      <c r="B1139">
        <v>10</v>
      </c>
      <c r="C1139" t="s">
        <v>343</v>
      </c>
      <c r="D1139" t="s">
        <v>29</v>
      </c>
      <c r="E1139" t="s">
        <v>30</v>
      </c>
      <c r="F1139" t="s">
        <v>319</v>
      </c>
      <c r="G1139" s="1">
        <v>43819</v>
      </c>
      <c r="H1139">
        <v>12</v>
      </c>
      <c r="I1139" s="7">
        <f>IF(TableTransactions[[#This Row],[Order type]]=trackOrderType,
TableTransactions[[#This Row],[Transaction quantity]]*-1,
TableTransactions[[#This Row],[Transaction quantity]]
)</f>
        <v>-12</v>
      </c>
      <c r="J11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107</v>
      </c>
      <c r="K1139" s="7">
        <f ca="1">IF(TableTransactions[[#This Row],[Stock balance backorders]]&lt;0,
0,
TableTransactions[[#This Row],[Stock balance backorders]]
)</f>
        <v>107</v>
      </c>
      <c r="L1139" s="8" t="str">
        <f>VLOOKUP(TableTransactions[[#This Row],[Material]],TableStockBalance[],
MATCH(TableStockBalance[[#Headers],[Supplier name]],TableStockBalance[#Headers],0),
0)</f>
        <v>Cabular AB</v>
      </c>
    </row>
    <row r="1140" spans="1:12" x14ac:dyDescent="0.25">
      <c r="A1140">
        <v>49040424</v>
      </c>
      <c r="B1140">
        <v>20</v>
      </c>
      <c r="C1140" t="s">
        <v>343</v>
      </c>
      <c r="D1140" t="s">
        <v>37</v>
      </c>
      <c r="E1140" t="s">
        <v>38</v>
      </c>
      <c r="F1140" t="s">
        <v>319</v>
      </c>
      <c r="G1140" s="1">
        <v>43475</v>
      </c>
      <c r="H1140">
        <v>17</v>
      </c>
      <c r="I1140" s="7">
        <f>IF(TableTransactions[[#This Row],[Order type]]=trackOrderType,
TableTransactions[[#This Row],[Transaction quantity]]*-1,
TableTransactions[[#This Row],[Transaction quantity]]
)</f>
        <v>-17</v>
      </c>
      <c r="J11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102</v>
      </c>
      <c r="K1140" s="7">
        <f ca="1">IF(TableTransactions[[#This Row],[Stock balance backorders]]&lt;0,
0,
TableTransactions[[#This Row],[Stock balance backorders]]
)</f>
        <v>102</v>
      </c>
      <c r="L1140" s="8" t="str">
        <f>VLOOKUP(TableTransactions[[#This Row],[Material]],TableStockBalance[],
MATCH(TableStockBalance[[#Headers],[Supplier name]],TableStockBalance[#Headers],0),
0)</f>
        <v>Cabular AB</v>
      </c>
    </row>
    <row r="1141" spans="1:12" x14ac:dyDescent="0.25">
      <c r="A1141">
        <v>49040683</v>
      </c>
      <c r="B1141">
        <v>10</v>
      </c>
      <c r="C1141" t="s">
        <v>343</v>
      </c>
      <c r="D1141" t="s">
        <v>37</v>
      </c>
      <c r="E1141" t="s">
        <v>38</v>
      </c>
      <c r="F1141" t="s">
        <v>329</v>
      </c>
      <c r="G1141" s="1">
        <v>43500</v>
      </c>
      <c r="H1141">
        <v>11</v>
      </c>
      <c r="I1141" s="7">
        <f>IF(TableTransactions[[#This Row],[Order type]]=trackOrderType,
TableTransactions[[#This Row],[Transaction quantity]]*-1,
TableTransactions[[#This Row],[Transaction quantity]]
)</f>
        <v>-11</v>
      </c>
      <c r="J11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</v>
      </c>
      <c r="K1141" s="7">
        <f ca="1">IF(TableTransactions[[#This Row],[Stock balance backorders]]&lt;0,
0,
TableTransactions[[#This Row],[Stock balance backorders]]
)</f>
        <v>91</v>
      </c>
      <c r="L1141" s="8" t="str">
        <f>VLOOKUP(TableTransactions[[#This Row],[Material]],TableStockBalance[],
MATCH(TableStockBalance[[#Headers],[Supplier name]],TableStockBalance[#Headers],0),
0)</f>
        <v>Cabular AB</v>
      </c>
    </row>
    <row r="1142" spans="1:12" x14ac:dyDescent="0.25">
      <c r="A1142">
        <v>49040750</v>
      </c>
      <c r="B1142">
        <v>30</v>
      </c>
      <c r="C1142" t="s">
        <v>343</v>
      </c>
      <c r="D1142" t="s">
        <v>37</v>
      </c>
      <c r="E1142" t="s">
        <v>38</v>
      </c>
      <c r="F1142" t="s">
        <v>317</v>
      </c>
      <c r="G1142" s="1">
        <v>43504</v>
      </c>
      <c r="H1142">
        <v>8</v>
      </c>
      <c r="I1142" s="7">
        <f>IF(TableTransactions[[#This Row],[Order type]]=trackOrderType,
TableTransactions[[#This Row],[Transaction quantity]]*-1,
TableTransactions[[#This Row],[Transaction quantity]]
)</f>
        <v>-8</v>
      </c>
      <c r="J11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</v>
      </c>
      <c r="K1142" s="7">
        <f ca="1">IF(TableTransactions[[#This Row],[Stock balance backorders]]&lt;0,
0,
TableTransactions[[#This Row],[Stock balance backorders]]
)</f>
        <v>83</v>
      </c>
      <c r="L1142" s="8" t="str">
        <f>VLOOKUP(TableTransactions[[#This Row],[Material]],TableStockBalance[],
MATCH(TableStockBalance[[#Headers],[Supplier name]],TableStockBalance[#Headers],0),
0)</f>
        <v>Cabular AB</v>
      </c>
    </row>
    <row r="1143" spans="1:12" x14ac:dyDescent="0.25">
      <c r="A1143">
        <v>49040753</v>
      </c>
      <c r="B1143">
        <v>40</v>
      </c>
      <c r="C1143" t="s">
        <v>343</v>
      </c>
      <c r="D1143" t="s">
        <v>37</v>
      </c>
      <c r="E1143" t="s">
        <v>38</v>
      </c>
      <c r="F1143" t="s">
        <v>318</v>
      </c>
      <c r="G1143" s="1">
        <v>43504</v>
      </c>
      <c r="H1143">
        <v>19</v>
      </c>
      <c r="I1143" s="7">
        <f>IF(TableTransactions[[#This Row],[Order type]]=trackOrderType,
TableTransactions[[#This Row],[Transaction quantity]]*-1,
TableTransactions[[#This Row],[Transaction quantity]]
)</f>
        <v>-19</v>
      </c>
      <c r="J11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</v>
      </c>
      <c r="K1143" s="7">
        <f ca="1">IF(TableTransactions[[#This Row],[Stock balance backorders]]&lt;0,
0,
TableTransactions[[#This Row],[Stock balance backorders]]
)</f>
        <v>64</v>
      </c>
      <c r="L1143" s="8" t="str">
        <f>VLOOKUP(TableTransactions[[#This Row],[Material]],TableStockBalance[],
MATCH(TableStockBalance[[#Headers],[Supplier name]],TableStockBalance[#Headers],0),
0)</f>
        <v>Cabular AB</v>
      </c>
    </row>
    <row r="1144" spans="1:12" x14ac:dyDescent="0.25">
      <c r="A1144">
        <v>49040818</v>
      </c>
      <c r="B1144">
        <v>20</v>
      </c>
      <c r="C1144" t="s">
        <v>343</v>
      </c>
      <c r="D1144" t="s">
        <v>37</v>
      </c>
      <c r="E1144" t="s">
        <v>38</v>
      </c>
      <c r="F1144" t="s">
        <v>313</v>
      </c>
      <c r="G1144" s="1">
        <v>43511</v>
      </c>
      <c r="H1144">
        <v>8</v>
      </c>
      <c r="I1144" s="7">
        <f>IF(TableTransactions[[#This Row],[Order type]]=trackOrderType,
TableTransactions[[#This Row],[Transaction quantity]]*-1,
TableTransactions[[#This Row],[Transaction quantity]]
)</f>
        <v>-8</v>
      </c>
      <c r="J11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</v>
      </c>
      <c r="K1144" s="7">
        <f ca="1">IF(TableTransactions[[#This Row],[Stock balance backorders]]&lt;0,
0,
TableTransactions[[#This Row],[Stock balance backorders]]
)</f>
        <v>56</v>
      </c>
      <c r="L1144" s="8" t="str">
        <f>VLOOKUP(TableTransactions[[#This Row],[Material]],TableStockBalance[],
MATCH(TableStockBalance[[#Headers],[Supplier name]],TableStockBalance[#Headers],0),
0)</f>
        <v>Cabular AB</v>
      </c>
    </row>
    <row r="1145" spans="1:12" x14ac:dyDescent="0.25">
      <c r="A1145">
        <v>49040902</v>
      </c>
      <c r="B1145">
        <v>40</v>
      </c>
      <c r="C1145" t="s">
        <v>343</v>
      </c>
      <c r="D1145" t="s">
        <v>37</v>
      </c>
      <c r="E1145" t="s">
        <v>38</v>
      </c>
      <c r="F1145" t="s">
        <v>316</v>
      </c>
      <c r="G1145" s="1">
        <v>43518</v>
      </c>
      <c r="H1145">
        <v>8</v>
      </c>
      <c r="I1145" s="7">
        <f>IF(TableTransactions[[#This Row],[Order type]]=trackOrderType,
TableTransactions[[#This Row],[Transaction quantity]]*-1,
TableTransactions[[#This Row],[Transaction quantity]]
)</f>
        <v>-8</v>
      </c>
      <c r="J11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</v>
      </c>
      <c r="K1145" s="7">
        <f ca="1">IF(TableTransactions[[#This Row],[Stock balance backorders]]&lt;0,
0,
TableTransactions[[#This Row],[Stock balance backorders]]
)</f>
        <v>48</v>
      </c>
      <c r="L1145" s="8" t="str">
        <f>VLOOKUP(TableTransactions[[#This Row],[Material]],TableStockBalance[],
MATCH(TableStockBalance[[#Headers],[Supplier name]],TableStockBalance[#Headers],0),
0)</f>
        <v>Cabular AB</v>
      </c>
    </row>
    <row r="1146" spans="1:12" x14ac:dyDescent="0.25">
      <c r="A1146">
        <v>49040908</v>
      </c>
      <c r="B1146">
        <v>20</v>
      </c>
      <c r="C1146" t="s">
        <v>343</v>
      </c>
      <c r="D1146" t="s">
        <v>37</v>
      </c>
      <c r="E1146" t="s">
        <v>38</v>
      </c>
      <c r="F1146" t="s">
        <v>318</v>
      </c>
      <c r="G1146" s="1">
        <v>43518</v>
      </c>
      <c r="H1146">
        <v>20</v>
      </c>
      <c r="I1146" s="7">
        <f>IF(TableTransactions[[#This Row],[Order type]]=trackOrderType,
TableTransactions[[#This Row],[Transaction quantity]]*-1,
TableTransactions[[#This Row],[Transaction quantity]]
)</f>
        <v>-20</v>
      </c>
      <c r="J11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1146" s="7">
        <f ca="1">IF(TableTransactions[[#This Row],[Stock balance backorders]]&lt;0,
0,
TableTransactions[[#This Row],[Stock balance backorders]]
)</f>
        <v>28</v>
      </c>
      <c r="L1146" s="8" t="str">
        <f>VLOOKUP(TableTransactions[[#This Row],[Material]],TableStockBalance[],
MATCH(TableStockBalance[[#Headers],[Supplier name]],TableStockBalance[#Headers],0),
0)</f>
        <v>Cabular AB</v>
      </c>
    </row>
    <row r="1147" spans="1:12" x14ac:dyDescent="0.25">
      <c r="A1147">
        <v>49041067</v>
      </c>
      <c r="B1147">
        <v>30</v>
      </c>
      <c r="C1147" t="s">
        <v>343</v>
      </c>
      <c r="D1147" t="s">
        <v>37</v>
      </c>
      <c r="E1147" t="s">
        <v>38</v>
      </c>
      <c r="F1147" t="s">
        <v>317</v>
      </c>
      <c r="G1147" s="1">
        <v>43532</v>
      </c>
      <c r="H1147">
        <v>5</v>
      </c>
      <c r="I1147" s="7">
        <f>IF(TableTransactions[[#This Row],[Order type]]=trackOrderType,
TableTransactions[[#This Row],[Transaction quantity]]*-1,
TableTransactions[[#This Row],[Transaction quantity]]
)</f>
        <v>-5</v>
      </c>
      <c r="J11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1147" s="7">
        <f ca="1">IF(TableTransactions[[#This Row],[Stock balance backorders]]&lt;0,
0,
TableTransactions[[#This Row],[Stock balance backorders]]
)</f>
        <v>23</v>
      </c>
      <c r="L1147" s="8" t="str">
        <f>VLOOKUP(TableTransactions[[#This Row],[Material]],TableStockBalance[],
MATCH(TableStockBalance[[#Headers],[Supplier name]],TableStockBalance[#Headers],0),
0)</f>
        <v>Cabular AB</v>
      </c>
    </row>
    <row r="1148" spans="1:12" x14ac:dyDescent="0.25">
      <c r="A1148">
        <v>49041067</v>
      </c>
      <c r="B1148">
        <v>40</v>
      </c>
      <c r="C1148" t="s">
        <v>343</v>
      </c>
      <c r="D1148" t="s">
        <v>37</v>
      </c>
      <c r="E1148" t="s">
        <v>38</v>
      </c>
      <c r="F1148" t="s">
        <v>317</v>
      </c>
      <c r="G1148" s="1">
        <v>43532</v>
      </c>
      <c r="H1148">
        <v>9</v>
      </c>
      <c r="I1148" s="7">
        <f>IF(TableTransactions[[#This Row],[Order type]]=trackOrderType,
TableTransactions[[#This Row],[Transaction quantity]]*-1,
TableTransactions[[#This Row],[Transaction quantity]]
)</f>
        <v>-9</v>
      </c>
      <c r="J11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1148" s="7">
        <f ca="1">IF(TableTransactions[[#This Row],[Stock balance backorders]]&lt;0,
0,
TableTransactions[[#This Row],[Stock balance backorders]]
)</f>
        <v>14</v>
      </c>
      <c r="L1148" s="8" t="str">
        <f>VLOOKUP(TableTransactions[[#This Row],[Material]],TableStockBalance[],
MATCH(TableStockBalance[[#Headers],[Supplier name]],TableStockBalance[#Headers],0),
0)</f>
        <v>Cabular AB</v>
      </c>
    </row>
    <row r="1149" spans="1:12" x14ac:dyDescent="0.25">
      <c r="A1149">
        <v>49041067</v>
      </c>
      <c r="B1149">
        <v>50</v>
      </c>
      <c r="C1149" t="s">
        <v>343</v>
      </c>
      <c r="D1149" t="s">
        <v>37</v>
      </c>
      <c r="E1149" t="s">
        <v>38</v>
      </c>
      <c r="F1149" t="s">
        <v>317</v>
      </c>
      <c r="G1149" s="1">
        <v>43532</v>
      </c>
      <c r="H1149">
        <v>3</v>
      </c>
      <c r="I1149" s="7">
        <f>IF(TableTransactions[[#This Row],[Order type]]=trackOrderType,
TableTransactions[[#This Row],[Transaction quantity]]*-1,
TableTransactions[[#This Row],[Transaction quantity]]
)</f>
        <v>-3</v>
      </c>
      <c r="J11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</v>
      </c>
      <c r="K1149" s="7">
        <f ca="1">IF(TableTransactions[[#This Row],[Stock balance backorders]]&lt;0,
0,
TableTransactions[[#This Row],[Stock balance backorders]]
)</f>
        <v>11</v>
      </c>
      <c r="L1149" s="8" t="str">
        <f>VLOOKUP(TableTransactions[[#This Row],[Material]],TableStockBalance[],
MATCH(TableStockBalance[[#Headers],[Supplier name]],TableStockBalance[#Headers],0),
0)</f>
        <v>Cabular AB</v>
      </c>
    </row>
    <row r="1150" spans="1:12" x14ac:dyDescent="0.25">
      <c r="A1150" s="4">
        <v>45056942</v>
      </c>
      <c r="B1150" s="4">
        <v>40</v>
      </c>
      <c r="C1150" s="4" t="s">
        <v>344</v>
      </c>
      <c r="D1150" s="4" t="s">
        <v>37</v>
      </c>
      <c r="E1150" s="4" t="s">
        <v>38</v>
      </c>
      <c r="F1150" s="4" t="s">
        <v>5</v>
      </c>
      <c r="G1150" s="5">
        <v>43535</v>
      </c>
      <c r="H1150" s="4">
        <v>170</v>
      </c>
      <c r="I1150" s="7">
        <f>IF(TableTransactions[[#This Row],[Order type]]=trackOrderType,
TableTransactions[[#This Row],[Transaction quantity]]*-1,
TableTransactions[[#This Row],[Transaction quantity]]
)</f>
        <v>170</v>
      </c>
      <c r="J11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181</v>
      </c>
      <c r="K1150" s="7">
        <f ca="1">IF(TableTransactions[[#This Row],[Stock balance backorders]]&lt;0,
0,
TableTransactions[[#This Row],[Stock balance backorders]]
)</f>
        <v>181</v>
      </c>
      <c r="L1150" s="8" t="str">
        <f>VLOOKUP(TableTransactions[[#This Row],[Material]],TableStockBalance[],
MATCH(TableStockBalance[[#Headers],[Supplier name]],TableStockBalance[#Headers],0),
0)</f>
        <v>Cabular AB</v>
      </c>
    </row>
    <row r="1151" spans="1:12" x14ac:dyDescent="0.25">
      <c r="A1151">
        <v>49041228</v>
      </c>
      <c r="B1151">
        <v>40</v>
      </c>
      <c r="C1151" t="s">
        <v>343</v>
      </c>
      <c r="D1151" t="s">
        <v>37</v>
      </c>
      <c r="E1151" t="s">
        <v>38</v>
      </c>
      <c r="F1151" t="s">
        <v>316</v>
      </c>
      <c r="G1151" s="1">
        <v>43546</v>
      </c>
      <c r="H1151">
        <v>2</v>
      </c>
      <c r="I1151" s="7">
        <f>IF(TableTransactions[[#This Row],[Order type]]=trackOrderType,
TableTransactions[[#This Row],[Transaction quantity]]*-1,
TableTransactions[[#This Row],[Transaction quantity]]
)</f>
        <v>-2</v>
      </c>
      <c r="J11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179</v>
      </c>
      <c r="K1151" s="7">
        <f ca="1">IF(TableTransactions[[#This Row],[Stock balance backorders]]&lt;0,
0,
TableTransactions[[#This Row],[Stock balance backorders]]
)</f>
        <v>179</v>
      </c>
      <c r="L1151" s="8" t="str">
        <f>VLOOKUP(TableTransactions[[#This Row],[Material]],TableStockBalance[],
MATCH(TableStockBalance[[#Headers],[Supplier name]],TableStockBalance[#Headers],0),
0)</f>
        <v>Cabular AB</v>
      </c>
    </row>
    <row r="1152" spans="1:12" x14ac:dyDescent="0.25">
      <c r="A1152">
        <v>49041427</v>
      </c>
      <c r="B1152">
        <v>10</v>
      </c>
      <c r="C1152" t="s">
        <v>343</v>
      </c>
      <c r="D1152" t="s">
        <v>37</v>
      </c>
      <c r="E1152" t="s">
        <v>38</v>
      </c>
      <c r="F1152" t="s">
        <v>317</v>
      </c>
      <c r="G1152" s="1">
        <v>43564</v>
      </c>
      <c r="H1152">
        <v>6</v>
      </c>
      <c r="I1152" s="7">
        <f>IF(TableTransactions[[#This Row],[Order type]]=trackOrderType,
TableTransactions[[#This Row],[Transaction quantity]]*-1,
TableTransactions[[#This Row],[Transaction quantity]]
)</f>
        <v>-6</v>
      </c>
      <c r="J11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173</v>
      </c>
      <c r="K1152" s="7">
        <f ca="1">IF(TableTransactions[[#This Row],[Stock balance backorders]]&lt;0,
0,
TableTransactions[[#This Row],[Stock balance backorders]]
)</f>
        <v>173</v>
      </c>
      <c r="L1152" s="8" t="str">
        <f>VLOOKUP(TableTransactions[[#This Row],[Material]],TableStockBalance[],
MATCH(TableStockBalance[[#Headers],[Supplier name]],TableStockBalance[#Headers],0),
0)</f>
        <v>Cabular AB</v>
      </c>
    </row>
    <row r="1153" spans="1:12" x14ac:dyDescent="0.25">
      <c r="A1153">
        <v>49041568</v>
      </c>
      <c r="B1153">
        <v>20</v>
      </c>
      <c r="C1153" t="s">
        <v>343</v>
      </c>
      <c r="D1153" t="s">
        <v>37</v>
      </c>
      <c r="E1153" t="s">
        <v>38</v>
      </c>
      <c r="F1153" t="s">
        <v>313</v>
      </c>
      <c r="G1153" s="1">
        <v>43579</v>
      </c>
      <c r="H1153">
        <v>12</v>
      </c>
      <c r="I1153" s="7">
        <f>IF(TableTransactions[[#This Row],[Order type]]=trackOrderType,
TableTransactions[[#This Row],[Transaction quantity]]*-1,
TableTransactions[[#This Row],[Transaction quantity]]
)</f>
        <v>-12</v>
      </c>
      <c r="J11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161</v>
      </c>
      <c r="K1153" s="7">
        <f ca="1">IF(TableTransactions[[#This Row],[Stock balance backorders]]&lt;0,
0,
TableTransactions[[#This Row],[Stock balance backorders]]
)</f>
        <v>161</v>
      </c>
      <c r="L1153" s="8" t="str">
        <f>VLOOKUP(TableTransactions[[#This Row],[Material]],TableStockBalance[],
MATCH(TableStockBalance[[#Headers],[Supplier name]],TableStockBalance[#Headers],0),
0)</f>
        <v>Cabular AB</v>
      </c>
    </row>
    <row r="1154" spans="1:12" x14ac:dyDescent="0.25">
      <c r="A1154">
        <v>49041626</v>
      </c>
      <c r="B1154">
        <v>30</v>
      </c>
      <c r="C1154" t="s">
        <v>343</v>
      </c>
      <c r="D1154" t="s">
        <v>37</v>
      </c>
      <c r="E1154" t="s">
        <v>38</v>
      </c>
      <c r="F1154" t="s">
        <v>319</v>
      </c>
      <c r="G1154" s="1">
        <v>43584</v>
      </c>
      <c r="H1154">
        <v>19</v>
      </c>
      <c r="I1154" s="7">
        <f>IF(TableTransactions[[#This Row],[Order type]]=trackOrderType,
TableTransactions[[#This Row],[Transaction quantity]]*-1,
TableTransactions[[#This Row],[Transaction quantity]]
)</f>
        <v>-19</v>
      </c>
      <c r="J11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142</v>
      </c>
      <c r="K1154" s="7">
        <f ca="1">IF(TableTransactions[[#This Row],[Stock balance backorders]]&lt;0,
0,
TableTransactions[[#This Row],[Stock balance backorders]]
)</f>
        <v>142</v>
      </c>
      <c r="L1154" s="8" t="str">
        <f>VLOOKUP(TableTransactions[[#This Row],[Material]],TableStockBalance[],
MATCH(TableStockBalance[[#Headers],[Supplier name]],TableStockBalance[#Headers],0),
0)</f>
        <v>Cabular AB</v>
      </c>
    </row>
    <row r="1155" spans="1:12" x14ac:dyDescent="0.25">
      <c r="A1155">
        <v>49041639</v>
      </c>
      <c r="B1155">
        <v>20</v>
      </c>
      <c r="C1155" t="s">
        <v>343</v>
      </c>
      <c r="D1155" t="s">
        <v>37</v>
      </c>
      <c r="E1155" t="s">
        <v>38</v>
      </c>
      <c r="F1155" t="s">
        <v>317</v>
      </c>
      <c r="G1155" s="1">
        <v>43585</v>
      </c>
      <c r="H1155">
        <v>2</v>
      </c>
      <c r="I1155" s="7">
        <f>IF(TableTransactions[[#This Row],[Order type]]=trackOrderType,
TableTransactions[[#This Row],[Transaction quantity]]*-1,
TableTransactions[[#This Row],[Transaction quantity]]
)</f>
        <v>-2</v>
      </c>
      <c r="J11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140</v>
      </c>
      <c r="K1155" s="7">
        <f ca="1">IF(TableTransactions[[#This Row],[Stock balance backorders]]&lt;0,
0,
TableTransactions[[#This Row],[Stock balance backorders]]
)</f>
        <v>140</v>
      </c>
      <c r="L1155" s="8" t="str">
        <f>VLOOKUP(TableTransactions[[#This Row],[Material]],TableStockBalance[],
MATCH(TableStockBalance[[#Headers],[Supplier name]],TableStockBalance[#Headers],0),
0)</f>
        <v>Cabular AB</v>
      </c>
    </row>
    <row r="1156" spans="1:12" x14ac:dyDescent="0.25">
      <c r="A1156">
        <v>49041685</v>
      </c>
      <c r="B1156">
        <v>20</v>
      </c>
      <c r="C1156" t="s">
        <v>343</v>
      </c>
      <c r="D1156" t="s">
        <v>37</v>
      </c>
      <c r="E1156" t="s">
        <v>38</v>
      </c>
      <c r="F1156" t="s">
        <v>325</v>
      </c>
      <c r="G1156" s="1">
        <v>43591</v>
      </c>
      <c r="H1156">
        <v>9</v>
      </c>
      <c r="I1156" s="7">
        <f>IF(TableTransactions[[#This Row],[Order type]]=trackOrderType,
TableTransactions[[#This Row],[Transaction quantity]]*-1,
TableTransactions[[#This Row],[Transaction quantity]]
)</f>
        <v>-9</v>
      </c>
      <c r="J11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131</v>
      </c>
      <c r="K1156" s="7">
        <f ca="1">IF(TableTransactions[[#This Row],[Stock balance backorders]]&lt;0,
0,
TableTransactions[[#This Row],[Stock balance backorders]]
)</f>
        <v>131</v>
      </c>
      <c r="L1156" s="8" t="str">
        <f>VLOOKUP(TableTransactions[[#This Row],[Material]],TableStockBalance[],
MATCH(TableStockBalance[[#Headers],[Supplier name]],TableStockBalance[#Headers],0),
0)</f>
        <v>Cabular AB</v>
      </c>
    </row>
    <row r="1157" spans="1:12" x14ac:dyDescent="0.25">
      <c r="A1157">
        <v>49041690</v>
      </c>
      <c r="B1157">
        <v>20</v>
      </c>
      <c r="C1157" t="s">
        <v>343</v>
      </c>
      <c r="D1157" t="s">
        <v>37</v>
      </c>
      <c r="E1157" t="s">
        <v>38</v>
      </c>
      <c r="F1157" t="s">
        <v>318</v>
      </c>
      <c r="G1157" s="1">
        <v>43591</v>
      </c>
      <c r="H1157">
        <v>6</v>
      </c>
      <c r="I1157" s="7">
        <f>IF(TableTransactions[[#This Row],[Order type]]=trackOrderType,
TableTransactions[[#This Row],[Transaction quantity]]*-1,
TableTransactions[[#This Row],[Transaction quantity]]
)</f>
        <v>-6</v>
      </c>
      <c r="J11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125</v>
      </c>
      <c r="K1157" s="7">
        <f ca="1">IF(TableTransactions[[#This Row],[Stock balance backorders]]&lt;0,
0,
TableTransactions[[#This Row],[Stock balance backorders]]
)</f>
        <v>125</v>
      </c>
      <c r="L1157" s="8" t="str">
        <f>VLOOKUP(TableTransactions[[#This Row],[Material]],TableStockBalance[],
MATCH(TableStockBalance[[#Headers],[Supplier name]],TableStockBalance[#Headers],0),
0)</f>
        <v>Cabular AB</v>
      </c>
    </row>
    <row r="1158" spans="1:12" x14ac:dyDescent="0.25">
      <c r="A1158">
        <v>49041701</v>
      </c>
      <c r="B1158">
        <v>20</v>
      </c>
      <c r="C1158" t="s">
        <v>343</v>
      </c>
      <c r="D1158" t="s">
        <v>37</v>
      </c>
      <c r="E1158" t="s">
        <v>38</v>
      </c>
      <c r="F1158" t="s">
        <v>316</v>
      </c>
      <c r="G1158" s="1">
        <v>43592</v>
      </c>
      <c r="H1158">
        <v>9</v>
      </c>
      <c r="I1158" s="7">
        <f>IF(TableTransactions[[#This Row],[Order type]]=trackOrderType,
TableTransactions[[#This Row],[Transaction quantity]]*-1,
TableTransactions[[#This Row],[Transaction quantity]]
)</f>
        <v>-9</v>
      </c>
      <c r="J11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116</v>
      </c>
      <c r="K1158" s="7">
        <f ca="1">IF(TableTransactions[[#This Row],[Stock balance backorders]]&lt;0,
0,
TableTransactions[[#This Row],[Stock balance backorders]]
)</f>
        <v>116</v>
      </c>
      <c r="L1158" s="8" t="str">
        <f>VLOOKUP(TableTransactions[[#This Row],[Material]],TableStockBalance[],
MATCH(TableStockBalance[[#Headers],[Supplier name]],TableStockBalance[#Headers],0),
0)</f>
        <v>Cabular AB</v>
      </c>
    </row>
    <row r="1159" spans="1:12" x14ac:dyDescent="0.25">
      <c r="A1159">
        <v>49041942</v>
      </c>
      <c r="B1159">
        <v>50</v>
      </c>
      <c r="C1159" t="s">
        <v>343</v>
      </c>
      <c r="D1159" t="s">
        <v>37</v>
      </c>
      <c r="E1159" t="s">
        <v>38</v>
      </c>
      <c r="F1159" t="s">
        <v>317</v>
      </c>
      <c r="G1159" s="1">
        <v>43613</v>
      </c>
      <c r="H1159">
        <v>20</v>
      </c>
      <c r="I1159" s="7">
        <f>IF(TableTransactions[[#This Row],[Order type]]=trackOrderType,
TableTransactions[[#This Row],[Transaction quantity]]*-1,
TableTransactions[[#This Row],[Transaction quantity]]
)</f>
        <v>-20</v>
      </c>
      <c r="J11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</v>
      </c>
      <c r="K1159" s="7">
        <f ca="1">IF(TableTransactions[[#This Row],[Stock balance backorders]]&lt;0,
0,
TableTransactions[[#This Row],[Stock balance backorders]]
)</f>
        <v>96</v>
      </c>
      <c r="L1159" s="8" t="str">
        <f>VLOOKUP(TableTransactions[[#This Row],[Material]],TableStockBalance[],
MATCH(TableStockBalance[[#Headers],[Supplier name]],TableStockBalance[#Headers],0),
0)</f>
        <v>Cabular AB</v>
      </c>
    </row>
    <row r="1160" spans="1:12" x14ac:dyDescent="0.25">
      <c r="A1160">
        <v>49041947</v>
      </c>
      <c r="B1160">
        <v>10</v>
      </c>
      <c r="C1160" t="s">
        <v>343</v>
      </c>
      <c r="D1160" t="s">
        <v>37</v>
      </c>
      <c r="E1160" t="s">
        <v>38</v>
      </c>
      <c r="F1160" t="s">
        <v>313</v>
      </c>
      <c r="G1160" s="1">
        <v>43614</v>
      </c>
      <c r="H1160">
        <v>17</v>
      </c>
      <c r="I1160" s="7">
        <f>IF(TableTransactions[[#This Row],[Order type]]=trackOrderType,
TableTransactions[[#This Row],[Transaction quantity]]*-1,
TableTransactions[[#This Row],[Transaction quantity]]
)</f>
        <v>-17</v>
      </c>
      <c r="J11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</v>
      </c>
      <c r="K1160" s="7">
        <f ca="1">IF(TableTransactions[[#This Row],[Stock balance backorders]]&lt;0,
0,
TableTransactions[[#This Row],[Stock balance backorders]]
)</f>
        <v>79</v>
      </c>
      <c r="L1160" s="8" t="str">
        <f>VLOOKUP(TableTransactions[[#This Row],[Material]],TableStockBalance[],
MATCH(TableStockBalance[[#Headers],[Supplier name]],TableStockBalance[#Headers],0),
0)</f>
        <v>Cabular AB</v>
      </c>
    </row>
    <row r="1161" spans="1:12" x14ac:dyDescent="0.25">
      <c r="A1161">
        <v>49041957</v>
      </c>
      <c r="B1161">
        <v>20</v>
      </c>
      <c r="C1161" t="s">
        <v>343</v>
      </c>
      <c r="D1161" t="s">
        <v>37</v>
      </c>
      <c r="E1161" t="s">
        <v>38</v>
      </c>
      <c r="F1161" t="s">
        <v>317</v>
      </c>
      <c r="G1161" s="1">
        <v>43614</v>
      </c>
      <c r="H1161">
        <v>5</v>
      </c>
      <c r="I1161" s="7">
        <f>IF(TableTransactions[[#This Row],[Order type]]=trackOrderType,
TableTransactions[[#This Row],[Transaction quantity]]*-1,
TableTransactions[[#This Row],[Transaction quantity]]
)</f>
        <v>-5</v>
      </c>
      <c r="J11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</v>
      </c>
      <c r="K1161" s="7">
        <f ca="1">IF(TableTransactions[[#This Row],[Stock balance backorders]]&lt;0,
0,
TableTransactions[[#This Row],[Stock balance backorders]]
)</f>
        <v>74</v>
      </c>
      <c r="L1161" s="8" t="str">
        <f>VLOOKUP(TableTransactions[[#This Row],[Material]],TableStockBalance[],
MATCH(TableStockBalance[[#Headers],[Supplier name]],TableStockBalance[#Headers],0),
0)</f>
        <v>Cabular AB</v>
      </c>
    </row>
    <row r="1162" spans="1:12" x14ac:dyDescent="0.25">
      <c r="A1162">
        <v>49041960</v>
      </c>
      <c r="B1162">
        <v>10</v>
      </c>
      <c r="C1162" t="s">
        <v>343</v>
      </c>
      <c r="D1162" t="s">
        <v>37</v>
      </c>
      <c r="E1162" t="s">
        <v>38</v>
      </c>
      <c r="F1162" t="s">
        <v>318</v>
      </c>
      <c r="G1162" s="1">
        <v>43614</v>
      </c>
      <c r="H1162">
        <v>6</v>
      </c>
      <c r="I1162" s="7">
        <f>IF(TableTransactions[[#This Row],[Order type]]=trackOrderType,
TableTransactions[[#This Row],[Transaction quantity]]*-1,
TableTransactions[[#This Row],[Transaction quantity]]
)</f>
        <v>-6</v>
      </c>
      <c r="J11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</v>
      </c>
      <c r="K1162" s="7">
        <f ca="1">IF(TableTransactions[[#This Row],[Stock balance backorders]]&lt;0,
0,
TableTransactions[[#This Row],[Stock balance backorders]]
)</f>
        <v>68</v>
      </c>
      <c r="L1162" s="8" t="str">
        <f>VLOOKUP(TableTransactions[[#This Row],[Material]],TableStockBalance[],
MATCH(TableStockBalance[[#Headers],[Supplier name]],TableStockBalance[#Headers],0),
0)</f>
        <v>Cabular AB</v>
      </c>
    </row>
    <row r="1163" spans="1:12" x14ac:dyDescent="0.25">
      <c r="A1163">
        <v>49042061</v>
      </c>
      <c r="B1163">
        <v>40</v>
      </c>
      <c r="C1163" t="s">
        <v>343</v>
      </c>
      <c r="D1163" t="s">
        <v>37</v>
      </c>
      <c r="E1163" t="s">
        <v>38</v>
      </c>
      <c r="F1163" t="s">
        <v>316</v>
      </c>
      <c r="G1163" s="1">
        <v>43626</v>
      </c>
      <c r="H1163">
        <v>20</v>
      </c>
      <c r="I1163" s="7">
        <f>IF(TableTransactions[[#This Row],[Order type]]=trackOrderType,
TableTransactions[[#This Row],[Transaction quantity]]*-1,
TableTransactions[[#This Row],[Transaction quantity]]
)</f>
        <v>-20</v>
      </c>
      <c r="J11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</v>
      </c>
      <c r="K1163" s="7">
        <f ca="1">IF(TableTransactions[[#This Row],[Stock balance backorders]]&lt;0,
0,
TableTransactions[[#This Row],[Stock balance backorders]]
)</f>
        <v>48</v>
      </c>
      <c r="L1163" s="8" t="str">
        <f>VLOOKUP(TableTransactions[[#This Row],[Material]],TableStockBalance[],
MATCH(TableStockBalance[[#Headers],[Supplier name]],TableStockBalance[#Headers],0),
0)</f>
        <v>Cabular AB</v>
      </c>
    </row>
    <row r="1164" spans="1:12" x14ac:dyDescent="0.25">
      <c r="A1164">
        <v>49042163</v>
      </c>
      <c r="B1164">
        <v>10</v>
      </c>
      <c r="C1164" t="s">
        <v>343</v>
      </c>
      <c r="D1164" t="s">
        <v>37</v>
      </c>
      <c r="E1164" t="s">
        <v>38</v>
      </c>
      <c r="F1164" t="s">
        <v>325</v>
      </c>
      <c r="G1164" s="1">
        <v>43634</v>
      </c>
      <c r="H1164">
        <v>19</v>
      </c>
      <c r="I1164" s="7">
        <f>IF(TableTransactions[[#This Row],[Order type]]=trackOrderType,
TableTransactions[[#This Row],[Transaction quantity]]*-1,
TableTransactions[[#This Row],[Transaction quantity]]
)</f>
        <v>-19</v>
      </c>
      <c r="J11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1164" s="7">
        <f ca="1">IF(TableTransactions[[#This Row],[Stock balance backorders]]&lt;0,
0,
TableTransactions[[#This Row],[Stock balance backorders]]
)</f>
        <v>29</v>
      </c>
      <c r="L1164" s="8" t="str">
        <f>VLOOKUP(TableTransactions[[#This Row],[Material]],TableStockBalance[],
MATCH(TableStockBalance[[#Headers],[Supplier name]],TableStockBalance[#Headers],0),
0)</f>
        <v>Cabular AB</v>
      </c>
    </row>
    <row r="1165" spans="1:12" x14ac:dyDescent="0.25">
      <c r="A1165" s="4">
        <v>45057229</v>
      </c>
      <c r="B1165" s="4">
        <v>10</v>
      </c>
      <c r="C1165" s="4" t="s">
        <v>344</v>
      </c>
      <c r="D1165" s="4" t="s">
        <v>37</v>
      </c>
      <c r="E1165" s="4" t="s">
        <v>38</v>
      </c>
      <c r="F1165" s="4" t="s">
        <v>5</v>
      </c>
      <c r="G1165" s="5">
        <v>43649</v>
      </c>
      <c r="H1165" s="4">
        <v>170</v>
      </c>
      <c r="I1165" s="7">
        <f>IF(TableTransactions[[#This Row],[Order type]]=trackOrderType,
TableTransactions[[#This Row],[Transaction quantity]]*-1,
TableTransactions[[#This Row],[Transaction quantity]]
)</f>
        <v>170</v>
      </c>
      <c r="J11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199</v>
      </c>
      <c r="K1165" s="7">
        <f ca="1">IF(TableTransactions[[#This Row],[Stock balance backorders]]&lt;0,
0,
TableTransactions[[#This Row],[Stock balance backorders]]
)</f>
        <v>199</v>
      </c>
      <c r="L1165" s="8" t="str">
        <f>VLOOKUP(TableTransactions[[#This Row],[Material]],TableStockBalance[],
MATCH(TableStockBalance[[#Headers],[Supplier name]],TableStockBalance[#Headers],0),
0)</f>
        <v>Cabular AB</v>
      </c>
    </row>
    <row r="1166" spans="1:12" x14ac:dyDescent="0.25">
      <c r="A1166">
        <v>49042450</v>
      </c>
      <c r="B1166">
        <v>10</v>
      </c>
      <c r="C1166" t="s">
        <v>343</v>
      </c>
      <c r="D1166" t="s">
        <v>37</v>
      </c>
      <c r="E1166" t="s">
        <v>38</v>
      </c>
      <c r="F1166" t="s">
        <v>316</v>
      </c>
      <c r="G1166" s="1">
        <v>43661</v>
      </c>
      <c r="H1166">
        <v>15</v>
      </c>
      <c r="I1166" s="7">
        <f>IF(TableTransactions[[#This Row],[Order type]]=trackOrderType,
TableTransactions[[#This Row],[Transaction quantity]]*-1,
TableTransactions[[#This Row],[Transaction quantity]]
)</f>
        <v>-15</v>
      </c>
      <c r="J11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184</v>
      </c>
      <c r="K1166" s="7">
        <f ca="1">IF(TableTransactions[[#This Row],[Stock balance backorders]]&lt;0,
0,
TableTransactions[[#This Row],[Stock balance backorders]]
)</f>
        <v>184</v>
      </c>
      <c r="L1166" s="8" t="str">
        <f>VLOOKUP(TableTransactions[[#This Row],[Material]],TableStockBalance[],
MATCH(TableStockBalance[[#Headers],[Supplier name]],TableStockBalance[#Headers],0),
0)</f>
        <v>Cabular AB</v>
      </c>
    </row>
    <row r="1167" spans="1:12" x14ac:dyDescent="0.25">
      <c r="A1167">
        <v>49042564</v>
      </c>
      <c r="B1167">
        <v>10</v>
      </c>
      <c r="C1167" t="s">
        <v>343</v>
      </c>
      <c r="D1167" t="s">
        <v>37</v>
      </c>
      <c r="E1167" t="s">
        <v>38</v>
      </c>
      <c r="F1167" t="s">
        <v>314</v>
      </c>
      <c r="G1167" s="1">
        <v>43672</v>
      </c>
      <c r="H1167">
        <v>7</v>
      </c>
      <c r="I1167" s="7">
        <f>IF(TableTransactions[[#This Row],[Order type]]=trackOrderType,
TableTransactions[[#This Row],[Transaction quantity]]*-1,
TableTransactions[[#This Row],[Transaction quantity]]
)</f>
        <v>-7</v>
      </c>
      <c r="J11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177</v>
      </c>
      <c r="K1167" s="7">
        <f ca="1">IF(TableTransactions[[#This Row],[Stock balance backorders]]&lt;0,
0,
TableTransactions[[#This Row],[Stock balance backorders]]
)</f>
        <v>177</v>
      </c>
      <c r="L1167" s="8" t="str">
        <f>VLOOKUP(TableTransactions[[#This Row],[Material]],TableStockBalance[],
MATCH(TableStockBalance[[#Headers],[Supplier name]],TableStockBalance[#Headers],0),
0)</f>
        <v>Cabular AB</v>
      </c>
    </row>
    <row r="1168" spans="1:12" x14ac:dyDescent="0.25">
      <c r="A1168">
        <v>49042641</v>
      </c>
      <c r="B1168">
        <v>20</v>
      </c>
      <c r="C1168" t="s">
        <v>343</v>
      </c>
      <c r="D1168" t="s">
        <v>37</v>
      </c>
      <c r="E1168" t="s">
        <v>38</v>
      </c>
      <c r="F1168" t="s">
        <v>325</v>
      </c>
      <c r="G1168" s="1">
        <v>43679</v>
      </c>
      <c r="H1168">
        <v>6</v>
      </c>
      <c r="I1168" s="7">
        <f>IF(TableTransactions[[#This Row],[Order type]]=trackOrderType,
TableTransactions[[#This Row],[Transaction quantity]]*-1,
TableTransactions[[#This Row],[Transaction quantity]]
)</f>
        <v>-6</v>
      </c>
      <c r="J11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171</v>
      </c>
      <c r="K1168" s="7">
        <f ca="1">IF(TableTransactions[[#This Row],[Stock balance backorders]]&lt;0,
0,
TableTransactions[[#This Row],[Stock balance backorders]]
)</f>
        <v>171</v>
      </c>
      <c r="L1168" s="8" t="str">
        <f>VLOOKUP(TableTransactions[[#This Row],[Material]],TableStockBalance[],
MATCH(TableStockBalance[[#Headers],[Supplier name]],TableStockBalance[#Headers],0),
0)</f>
        <v>Cabular AB</v>
      </c>
    </row>
    <row r="1169" spans="1:12" x14ac:dyDescent="0.25">
      <c r="A1169">
        <v>49042642</v>
      </c>
      <c r="B1169">
        <v>90</v>
      </c>
      <c r="C1169" t="s">
        <v>343</v>
      </c>
      <c r="D1169" t="s">
        <v>37</v>
      </c>
      <c r="E1169" t="s">
        <v>38</v>
      </c>
      <c r="F1169" t="s">
        <v>317</v>
      </c>
      <c r="G1169" s="1">
        <v>43679</v>
      </c>
      <c r="H1169">
        <v>4</v>
      </c>
      <c r="I1169" s="7">
        <f>IF(TableTransactions[[#This Row],[Order type]]=trackOrderType,
TableTransactions[[#This Row],[Transaction quantity]]*-1,
TableTransactions[[#This Row],[Transaction quantity]]
)</f>
        <v>-4</v>
      </c>
      <c r="J11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167</v>
      </c>
      <c r="K1169" s="7">
        <f ca="1">IF(TableTransactions[[#This Row],[Stock balance backorders]]&lt;0,
0,
TableTransactions[[#This Row],[Stock balance backorders]]
)</f>
        <v>167</v>
      </c>
      <c r="L1169" s="8" t="str">
        <f>VLOOKUP(TableTransactions[[#This Row],[Material]],TableStockBalance[],
MATCH(TableStockBalance[[#Headers],[Supplier name]],TableStockBalance[#Headers],0),
0)</f>
        <v>Cabular AB</v>
      </c>
    </row>
    <row r="1170" spans="1:12" x14ac:dyDescent="0.25">
      <c r="A1170">
        <v>49042763</v>
      </c>
      <c r="B1170">
        <v>20</v>
      </c>
      <c r="C1170" t="s">
        <v>343</v>
      </c>
      <c r="D1170" t="s">
        <v>37</v>
      </c>
      <c r="E1170" t="s">
        <v>38</v>
      </c>
      <c r="F1170" t="s">
        <v>317</v>
      </c>
      <c r="G1170" s="1">
        <v>43691</v>
      </c>
      <c r="H1170">
        <v>2</v>
      </c>
      <c r="I1170" s="7">
        <f>IF(TableTransactions[[#This Row],[Order type]]=trackOrderType,
TableTransactions[[#This Row],[Transaction quantity]]*-1,
TableTransactions[[#This Row],[Transaction quantity]]
)</f>
        <v>-2</v>
      </c>
      <c r="J11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165</v>
      </c>
      <c r="K1170" s="7">
        <f ca="1">IF(TableTransactions[[#This Row],[Stock balance backorders]]&lt;0,
0,
TableTransactions[[#This Row],[Stock balance backorders]]
)</f>
        <v>165</v>
      </c>
      <c r="L1170" s="8" t="str">
        <f>VLOOKUP(TableTransactions[[#This Row],[Material]],TableStockBalance[],
MATCH(TableStockBalance[[#Headers],[Supplier name]],TableStockBalance[#Headers],0),
0)</f>
        <v>Cabular AB</v>
      </c>
    </row>
    <row r="1171" spans="1:12" x14ac:dyDescent="0.25">
      <c r="A1171">
        <v>49042894</v>
      </c>
      <c r="B1171">
        <v>10</v>
      </c>
      <c r="C1171" t="s">
        <v>343</v>
      </c>
      <c r="D1171" t="s">
        <v>37</v>
      </c>
      <c r="E1171" t="s">
        <v>38</v>
      </c>
      <c r="F1171" t="s">
        <v>314</v>
      </c>
      <c r="G1171" s="1">
        <v>43704</v>
      </c>
      <c r="H1171">
        <v>7</v>
      </c>
      <c r="I1171" s="7">
        <f>IF(TableTransactions[[#This Row],[Order type]]=trackOrderType,
TableTransactions[[#This Row],[Transaction quantity]]*-1,
TableTransactions[[#This Row],[Transaction quantity]]
)</f>
        <v>-7</v>
      </c>
      <c r="J11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158</v>
      </c>
      <c r="K1171" s="7">
        <f ca="1">IF(TableTransactions[[#This Row],[Stock balance backorders]]&lt;0,
0,
TableTransactions[[#This Row],[Stock balance backorders]]
)</f>
        <v>158</v>
      </c>
      <c r="L1171" s="8" t="str">
        <f>VLOOKUP(TableTransactions[[#This Row],[Material]],TableStockBalance[],
MATCH(TableStockBalance[[#Headers],[Supplier name]],TableStockBalance[#Headers],0),
0)</f>
        <v>Cabular AB</v>
      </c>
    </row>
    <row r="1172" spans="1:12" x14ac:dyDescent="0.25">
      <c r="A1172">
        <v>49042970</v>
      </c>
      <c r="B1172">
        <v>20</v>
      </c>
      <c r="C1172" t="s">
        <v>343</v>
      </c>
      <c r="D1172" t="s">
        <v>37</v>
      </c>
      <c r="E1172" t="s">
        <v>38</v>
      </c>
      <c r="F1172" t="s">
        <v>318</v>
      </c>
      <c r="G1172" s="1">
        <v>43710</v>
      </c>
      <c r="H1172">
        <v>4</v>
      </c>
      <c r="I1172" s="7">
        <f>IF(TableTransactions[[#This Row],[Order type]]=trackOrderType,
TableTransactions[[#This Row],[Transaction quantity]]*-1,
TableTransactions[[#This Row],[Transaction quantity]]
)</f>
        <v>-4</v>
      </c>
      <c r="J11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154</v>
      </c>
      <c r="K1172" s="7">
        <f ca="1">IF(TableTransactions[[#This Row],[Stock balance backorders]]&lt;0,
0,
TableTransactions[[#This Row],[Stock balance backorders]]
)</f>
        <v>154</v>
      </c>
      <c r="L1172" s="8" t="str">
        <f>VLOOKUP(TableTransactions[[#This Row],[Material]],TableStockBalance[],
MATCH(TableStockBalance[[#Headers],[Supplier name]],TableStockBalance[#Headers],0),
0)</f>
        <v>Cabular AB</v>
      </c>
    </row>
    <row r="1173" spans="1:12" x14ac:dyDescent="0.25">
      <c r="A1173">
        <v>49042983</v>
      </c>
      <c r="B1173">
        <v>20</v>
      </c>
      <c r="C1173" t="s">
        <v>343</v>
      </c>
      <c r="D1173" t="s">
        <v>37</v>
      </c>
      <c r="E1173" t="s">
        <v>38</v>
      </c>
      <c r="F1173" t="s">
        <v>319</v>
      </c>
      <c r="G1173" s="1">
        <v>43711</v>
      </c>
      <c r="H1173">
        <v>13</v>
      </c>
      <c r="I1173" s="7">
        <f>IF(TableTransactions[[#This Row],[Order type]]=trackOrderType,
TableTransactions[[#This Row],[Transaction quantity]]*-1,
TableTransactions[[#This Row],[Transaction quantity]]
)</f>
        <v>-13</v>
      </c>
      <c r="J11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141</v>
      </c>
      <c r="K1173" s="7">
        <f ca="1">IF(TableTransactions[[#This Row],[Stock balance backorders]]&lt;0,
0,
TableTransactions[[#This Row],[Stock balance backorders]]
)</f>
        <v>141</v>
      </c>
      <c r="L1173" s="8" t="str">
        <f>VLOOKUP(TableTransactions[[#This Row],[Material]],TableStockBalance[],
MATCH(TableStockBalance[[#Headers],[Supplier name]],TableStockBalance[#Headers],0),
0)</f>
        <v>Cabular AB</v>
      </c>
    </row>
    <row r="1174" spans="1:12" x14ac:dyDescent="0.25">
      <c r="A1174">
        <v>49043023</v>
      </c>
      <c r="B1174">
        <v>40</v>
      </c>
      <c r="C1174" t="s">
        <v>343</v>
      </c>
      <c r="D1174" t="s">
        <v>37</v>
      </c>
      <c r="E1174" t="s">
        <v>38</v>
      </c>
      <c r="F1174" t="s">
        <v>317</v>
      </c>
      <c r="G1174" s="1">
        <v>43714</v>
      </c>
      <c r="H1174">
        <v>15</v>
      </c>
      <c r="I1174" s="7">
        <f>IF(TableTransactions[[#This Row],[Order type]]=trackOrderType,
TableTransactions[[#This Row],[Transaction quantity]]*-1,
TableTransactions[[#This Row],[Transaction quantity]]
)</f>
        <v>-15</v>
      </c>
      <c r="J11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126</v>
      </c>
      <c r="K1174" s="7">
        <f ca="1">IF(TableTransactions[[#This Row],[Stock balance backorders]]&lt;0,
0,
TableTransactions[[#This Row],[Stock balance backorders]]
)</f>
        <v>126</v>
      </c>
      <c r="L1174" s="8" t="str">
        <f>VLOOKUP(TableTransactions[[#This Row],[Material]],TableStockBalance[],
MATCH(TableStockBalance[[#Headers],[Supplier name]],TableStockBalance[#Headers],0),
0)</f>
        <v>Cabular AB</v>
      </c>
    </row>
    <row r="1175" spans="1:12" x14ac:dyDescent="0.25">
      <c r="A1175">
        <v>49043401</v>
      </c>
      <c r="B1175">
        <v>30</v>
      </c>
      <c r="C1175" t="s">
        <v>343</v>
      </c>
      <c r="D1175" t="s">
        <v>37</v>
      </c>
      <c r="E1175" t="s">
        <v>38</v>
      </c>
      <c r="F1175" t="s">
        <v>317</v>
      </c>
      <c r="G1175" s="1">
        <v>43749</v>
      </c>
      <c r="H1175">
        <v>5</v>
      </c>
      <c r="I1175" s="7">
        <f>IF(TableTransactions[[#This Row],[Order type]]=trackOrderType,
TableTransactions[[#This Row],[Transaction quantity]]*-1,
TableTransactions[[#This Row],[Transaction quantity]]
)</f>
        <v>-5</v>
      </c>
      <c r="J11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121</v>
      </c>
      <c r="K1175" s="7">
        <f ca="1">IF(TableTransactions[[#This Row],[Stock balance backorders]]&lt;0,
0,
TableTransactions[[#This Row],[Stock balance backorders]]
)</f>
        <v>121</v>
      </c>
      <c r="L1175" s="8" t="str">
        <f>VLOOKUP(TableTransactions[[#This Row],[Material]],TableStockBalance[],
MATCH(TableStockBalance[[#Headers],[Supplier name]],TableStockBalance[#Headers],0),
0)</f>
        <v>Cabular AB</v>
      </c>
    </row>
    <row r="1176" spans="1:12" x14ac:dyDescent="0.25">
      <c r="A1176">
        <v>49043485</v>
      </c>
      <c r="B1176">
        <v>30</v>
      </c>
      <c r="C1176" t="s">
        <v>343</v>
      </c>
      <c r="D1176" t="s">
        <v>37</v>
      </c>
      <c r="E1176" t="s">
        <v>38</v>
      </c>
      <c r="F1176" t="s">
        <v>317</v>
      </c>
      <c r="G1176" s="1">
        <v>43756</v>
      </c>
      <c r="H1176">
        <v>7</v>
      </c>
      <c r="I1176" s="7">
        <f>IF(TableTransactions[[#This Row],[Order type]]=trackOrderType,
TableTransactions[[#This Row],[Transaction quantity]]*-1,
TableTransactions[[#This Row],[Transaction quantity]]
)</f>
        <v>-7</v>
      </c>
      <c r="J11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114</v>
      </c>
      <c r="K1176" s="7">
        <f ca="1">IF(TableTransactions[[#This Row],[Stock balance backorders]]&lt;0,
0,
TableTransactions[[#This Row],[Stock balance backorders]]
)</f>
        <v>114</v>
      </c>
      <c r="L1176" s="8" t="str">
        <f>VLOOKUP(TableTransactions[[#This Row],[Material]],TableStockBalance[],
MATCH(TableStockBalance[[#Headers],[Supplier name]],TableStockBalance[#Headers],0),
0)</f>
        <v>Cabular AB</v>
      </c>
    </row>
    <row r="1177" spans="1:12" x14ac:dyDescent="0.25">
      <c r="A1177">
        <v>49043546</v>
      </c>
      <c r="B1177">
        <v>20</v>
      </c>
      <c r="C1177" t="s">
        <v>343</v>
      </c>
      <c r="D1177" t="s">
        <v>37</v>
      </c>
      <c r="E1177" t="s">
        <v>38</v>
      </c>
      <c r="F1177" t="s">
        <v>314</v>
      </c>
      <c r="G1177" s="1">
        <v>43763</v>
      </c>
      <c r="H1177">
        <v>5</v>
      </c>
      <c r="I1177" s="7">
        <f>IF(TableTransactions[[#This Row],[Order type]]=trackOrderType,
TableTransactions[[#This Row],[Transaction quantity]]*-1,
TableTransactions[[#This Row],[Transaction quantity]]
)</f>
        <v>-5</v>
      </c>
      <c r="J11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109</v>
      </c>
      <c r="K1177" s="7">
        <f ca="1">IF(TableTransactions[[#This Row],[Stock balance backorders]]&lt;0,
0,
TableTransactions[[#This Row],[Stock balance backorders]]
)</f>
        <v>109</v>
      </c>
      <c r="L1177" s="8" t="str">
        <f>VLOOKUP(TableTransactions[[#This Row],[Material]],TableStockBalance[],
MATCH(TableStockBalance[[#Headers],[Supplier name]],TableStockBalance[#Headers],0),
0)</f>
        <v>Cabular AB</v>
      </c>
    </row>
    <row r="1178" spans="1:12" x14ac:dyDescent="0.25">
      <c r="A1178">
        <v>49043650</v>
      </c>
      <c r="B1178">
        <v>10</v>
      </c>
      <c r="C1178" t="s">
        <v>343</v>
      </c>
      <c r="D1178" t="s">
        <v>37</v>
      </c>
      <c r="E1178" t="s">
        <v>38</v>
      </c>
      <c r="F1178" t="s">
        <v>316</v>
      </c>
      <c r="G1178" s="1">
        <v>43773</v>
      </c>
      <c r="H1178">
        <v>1</v>
      </c>
      <c r="I1178" s="7">
        <f>IF(TableTransactions[[#This Row],[Order type]]=trackOrderType,
TableTransactions[[#This Row],[Transaction quantity]]*-1,
TableTransactions[[#This Row],[Transaction quantity]]
)</f>
        <v>-1</v>
      </c>
      <c r="J11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108</v>
      </c>
      <c r="K1178" s="7">
        <f ca="1">IF(TableTransactions[[#This Row],[Stock balance backorders]]&lt;0,
0,
TableTransactions[[#This Row],[Stock balance backorders]]
)</f>
        <v>108</v>
      </c>
      <c r="L1178" s="8" t="str">
        <f>VLOOKUP(TableTransactions[[#This Row],[Material]],TableStockBalance[],
MATCH(TableStockBalance[[#Headers],[Supplier name]],TableStockBalance[#Headers],0),
0)</f>
        <v>Cabular AB</v>
      </c>
    </row>
    <row r="1179" spans="1:12" x14ac:dyDescent="0.25">
      <c r="A1179">
        <v>49044028</v>
      </c>
      <c r="B1179">
        <v>20</v>
      </c>
      <c r="C1179" t="s">
        <v>343</v>
      </c>
      <c r="D1179" t="s">
        <v>37</v>
      </c>
      <c r="E1179" t="s">
        <v>38</v>
      </c>
      <c r="F1179" t="s">
        <v>313</v>
      </c>
      <c r="G1179" s="1">
        <v>43805</v>
      </c>
      <c r="H1179">
        <v>11</v>
      </c>
      <c r="I1179" s="7">
        <f>IF(TableTransactions[[#This Row],[Order type]]=trackOrderType,
TableTransactions[[#This Row],[Transaction quantity]]*-1,
TableTransactions[[#This Row],[Transaction quantity]]
)</f>
        <v>-11</v>
      </c>
      <c r="J11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97</v>
      </c>
      <c r="K1179" s="7">
        <f ca="1">IF(TableTransactions[[#This Row],[Stock balance backorders]]&lt;0,
0,
TableTransactions[[#This Row],[Stock balance backorders]]
)</f>
        <v>97</v>
      </c>
      <c r="L1179" s="8" t="str">
        <f>VLOOKUP(TableTransactions[[#This Row],[Material]],TableStockBalance[],
MATCH(TableStockBalance[[#Headers],[Supplier name]],TableStockBalance[#Headers],0),
0)</f>
        <v>Cabular AB</v>
      </c>
    </row>
    <row r="1180" spans="1:12" x14ac:dyDescent="0.25">
      <c r="A1180">
        <v>49044212</v>
      </c>
      <c r="B1180">
        <v>10</v>
      </c>
      <c r="C1180" t="s">
        <v>343</v>
      </c>
      <c r="D1180" t="s">
        <v>37</v>
      </c>
      <c r="E1180" t="s">
        <v>38</v>
      </c>
      <c r="F1180" t="s">
        <v>313</v>
      </c>
      <c r="G1180" s="1">
        <v>43826</v>
      </c>
      <c r="H1180">
        <v>14</v>
      </c>
      <c r="I1180" s="7">
        <f>IF(TableTransactions[[#This Row],[Order type]]=trackOrderType,
TableTransactions[[#This Row],[Transaction quantity]]*-1,
TableTransactions[[#This Row],[Transaction quantity]]
)</f>
        <v>-14</v>
      </c>
      <c r="J11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</v>
      </c>
      <c r="K1180" s="7">
        <f ca="1">IF(TableTransactions[[#This Row],[Stock balance backorders]]&lt;0,
0,
TableTransactions[[#This Row],[Stock balance backorders]]
)</f>
        <v>83</v>
      </c>
      <c r="L1180" s="8" t="str">
        <f>VLOOKUP(TableTransactions[[#This Row],[Material]],TableStockBalance[],
MATCH(TableStockBalance[[#Headers],[Supplier name]],TableStockBalance[#Headers],0),
0)</f>
        <v>Cabular AB</v>
      </c>
    </row>
    <row r="1181" spans="1:12" x14ac:dyDescent="0.25">
      <c r="A1181">
        <v>49040491</v>
      </c>
      <c r="B1181">
        <v>10</v>
      </c>
      <c r="C1181" t="s">
        <v>343</v>
      </c>
      <c r="D1181" t="s">
        <v>24</v>
      </c>
      <c r="E1181" t="s">
        <v>25</v>
      </c>
      <c r="F1181" t="s">
        <v>337</v>
      </c>
      <c r="G1181" s="1">
        <v>43482</v>
      </c>
      <c r="H1181">
        <v>7</v>
      </c>
      <c r="I1181" s="7">
        <f>IF(TableTransactions[[#This Row],[Order type]]=trackOrderType,
TableTransactions[[#This Row],[Transaction quantity]]*-1,
TableTransactions[[#This Row],[Transaction quantity]]
)</f>
        <v>-7</v>
      </c>
      <c r="J11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166</v>
      </c>
      <c r="K1181" s="7">
        <f ca="1">IF(TableTransactions[[#This Row],[Stock balance backorders]]&lt;0,
0,
TableTransactions[[#This Row],[Stock balance backorders]]
)</f>
        <v>166</v>
      </c>
      <c r="L1181" s="8" t="str">
        <f>VLOOKUP(TableTransactions[[#This Row],[Material]],TableStockBalance[],
MATCH(TableStockBalance[[#Headers],[Supplier name]],TableStockBalance[#Headers],0),
0)</f>
        <v>Cabular AB</v>
      </c>
    </row>
    <row r="1182" spans="1:12" x14ac:dyDescent="0.25">
      <c r="A1182">
        <v>49040537</v>
      </c>
      <c r="B1182">
        <v>20</v>
      </c>
      <c r="C1182" t="s">
        <v>343</v>
      </c>
      <c r="D1182" t="s">
        <v>24</v>
      </c>
      <c r="E1182" t="s">
        <v>25</v>
      </c>
      <c r="F1182" t="s">
        <v>319</v>
      </c>
      <c r="G1182" s="1">
        <v>43486</v>
      </c>
      <c r="H1182">
        <v>3</v>
      </c>
      <c r="I1182" s="7">
        <f>IF(TableTransactions[[#This Row],[Order type]]=trackOrderType,
TableTransactions[[#This Row],[Transaction quantity]]*-1,
TableTransactions[[#This Row],[Transaction quantity]]
)</f>
        <v>-3</v>
      </c>
      <c r="J11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163</v>
      </c>
      <c r="K1182" s="7">
        <f ca="1">IF(TableTransactions[[#This Row],[Stock balance backorders]]&lt;0,
0,
TableTransactions[[#This Row],[Stock balance backorders]]
)</f>
        <v>163</v>
      </c>
      <c r="L1182" s="8" t="str">
        <f>VLOOKUP(TableTransactions[[#This Row],[Material]],TableStockBalance[],
MATCH(TableStockBalance[[#Headers],[Supplier name]],TableStockBalance[#Headers],0),
0)</f>
        <v>Cabular AB</v>
      </c>
    </row>
    <row r="1183" spans="1:12" x14ac:dyDescent="0.25">
      <c r="A1183">
        <v>49040675</v>
      </c>
      <c r="B1183">
        <v>30</v>
      </c>
      <c r="C1183" t="s">
        <v>343</v>
      </c>
      <c r="D1183" t="s">
        <v>24</v>
      </c>
      <c r="E1183" t="s">
        <v>25</v>
      </c>
      <c r="F1183" t="s">
        <v>318</v>
      </c>
      <c r="G1183" s="1">
        <v>43497</v>
      </c>
      <c r="H1183">
        <v>2</v>
      </c>
      <c r="I1183" s="7">
        <f>IF(TableTransactions[[#This Row],[Order type]]=trackOrderType,
TableTransactions[[#This Row],[Transaction quantity]]*-1,
TableTransactions[[#This Row],[Transaction quantity]]
)</f>
        <v>-2</v>
      </c>
      <c r="J11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161</v>
      </c>
      <c r="K1183" s="7">
        <f ca="1">IF(TableTransactions[[#This Row],[Stock balance backorders]]&lt;0,
0,
TableTransactions[[#This Row],[Stock balance backorders]]
)</f>
        <v>161</v>
      </c>
      <c r="L1183" s="8" t="str">
        <f>VLOOKUP(TableTransactions[[#This Row],[Material]],TableStockBalance[],
MATCH(TableStockBalance[[#Headers],[Supplier name]],TableStockBalance[#Headers],0),
0)</f>
        <v>Cabular AB</v>
      </c>
    </row>
    <row r="1184" spans="1:12" x14ac:dyDescent="0.25">
      <c r="A1184">
        <v>49040739</v>
      </c>
      <c r="B1184">
        <v>30</v>
      </c>
      <c r="C1184" t="s">
        <v>343</v>
      </c>
      <c r="D1184" t="s">
        <v>24</v>
      </c>
      <c r="E1184" t="s">
        <v>25</v>
      </c>
      <c r="F1184" t="s">
        <v>313</v>
      </c>
      <c r="G1184" s="1">
        <v>43504</v>
      </c>
      <c r="H1184">
        <v>13</v>
      </c>
      <c r="I1184" s="7">
        <f>IF(TableTransactions[[#This Row],[Order type]]=trackOrderType,
TableTransactions[[#This Row],[Transaction quantity]]*-1,
TableTransactions[[#This Row],[Transaction quantity]]
)</f>
        <v>-13</v>
      </c>
      <c r="J11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148</v>
      </c>
      <c r="K1184" s="7">
        <f ca="1">IF(TableTransactions[[#This Row],[Stock balance backorders]]&lt;0,
0,
TableTransactions[[#This Row],[Stock balance backorders]]
)</f>
        <v>148</v>
      </c>
      <c r="L1184" s="8" t="str">
        <f>VLOOKUP(TableTransactions[[#This Row],[Material]],TableStockBalance[],
MATCH(TableStockBalance[[#Headers],[Supplier name]],TableStockBalance[#Headers],0),
0)</f>
        <v>Cabular AB</v>
      </c>
    </row>
    <row r="1185" spans="1:12" x14ac:dyDescent="0.25">
      <c r="A1185">
        <v>49040884</v>
      </c>
      <c r="B1185">
        <v>30</v>
      </c>
      <c r="C1185" t="s">
        <v>343</v>
      </c>
      <c r="D1185" t="s">
        <v>24</v>
      </c>
      <c r="E1185" t="s">
        <v>25</v>
      </c>
      <c r="F1185" t="s">
        <v>316</v>
      </c>
      <c r="G1185" s="1">
        <v>43517</v>
      </c>
      <c r="H1185">
        <v>13</v>
      </c>
      <c r="I1185" s="7">
        <f>IF(TableTransactions[[#This Row],[Order type]]=trackOrderType,
TableTransactions[[#This Row],[Transaction quantity]]*-1,
TableTransactions[[#This Row],[Transaction quantity]]
)</f>
        <v>-13</v>
      </c>
      <c r="J11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135</v>
      </c>
      <c r="K1185" s="7">
        <f ca="1">IF(TableTransactions[[#This Row],[Stock balance backorders]]&lt;0,
0,
TableTransactions[[#This Row],[Stock balance backorders]]
)</f>
        <v>135</v>
      </c>
      <c r="L1185" s="8" t="str">
        <f>VLOOKUP(TableTransactions[[#This Row],[Material]],TableStockBalance[],
MATCH(TableStockBalance[[#Headers],[Supplier name]],TableStockBalance[#Headers],0),
0)</f>
        <v>Cabular AB</v>
      </c>
    </row>
    <row r="1186" spans="1:12" x14ac:dyDescent="0.25">
      <c r="A1186">
        <v>49040895</v>
      </c>
      <c r="B1186">
        <v>30</v>
      </c>
      <c r="C1186" t="s">
        <v>343</v>
      </c>
      <c r="D1186" t="s">
        <v>24</v>
      </c>
      <c r="E1186" t="s">
        <v>25</v>
      </c>
      <c r="F1186" t="s">
        <v>313</v>
      </c>
      <c r="G1186" s="1">
        <v>43518</v>
      </c>
      <c r="H1186">
        <v>17</v>
      </c>
      <c r="I1186" s="7">
        <f>IF(TableTransactions[[#This Row],[Order type]]=trackOrderType,
TableTransactions[[#This Row],[Transaction quantity]]*-1,
TableTransactions[[#This Row],[Transaction quantity]]
)</f>
        <v>-17</v>
      </c>
      <c r="J11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118</v>
      </c>
      <c r="K1186" s="7">
        <f ca="1">IF(TableTransactions[[#This Row],[Stock balance backorders]]&lt;0,
0,
TableTransactions[[#This Row],[Stock balance backorders]]
)</f>
        <v>118</v>
      </c>
      <c r="L1186" s="8" t="str">
        <f>VLOOKUP(TableTransactions[[#This Row],[Material]],TableStockBalance[],
MATCH(TableStockBalance[[#Headers],[Supplier name]],TableStockBalance[#Headers],0),
0)</f>
        <v>Cabular AB</v>
      </c>
    </row>
    <row r="1187" spans="1:12" x14ac:dyDescent="0.25">
      <c r="A1187">
        <v>49040904</v>
      </c>
      <c r="B1187">
        <v>80</v>
      </c>
      <c r="C1187" t="s">
        <v>343</v>
      </c>
      <c r="D1187" t="s">
        <v>24</v>
      </c>
      <c r="E1187" t="s">
        <v>25</v>
      </c>
      <c r="F1187" t="s">
        <v>317</v>
      </c>
      <c r="G1187" s="1">
        <v>43518</v>
      </c>
      <c r="H1187">
        <v>15</v>
      </c>
      <c r="I1187" s="7">
        <f>IF(TableTransactions[[#This Row],[Order type]]=trackOrderType,
TableTransactions[[#This Row],[Transaction quantity]]*-1,
TableTransactions[[#This Row],[Transaction quantity]]
)</f>
        <v>-15</v>
      </c>
      <c r="J11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103</v>
      </c>
      <c r="K1187" s="7">
        <f ca="1">IF(TableTransactions[[#This Row],[Stock balance backorders]]&lt;0,
0,
TableTransactions[[#This Row],[Stock balance backorders]]
)</f>
        <v>103</v>
      </c>
      <c r="L1187" s="8" t="str">
        <f>VLOOKUP(TableTransactions[[#This Row],[Material]],TableStockBalance[],
MATCH(TableStockBalance[[#Headers],[Supplier name]],TableStockBalance[#Headers],0),
0)</f>
        <v>Cabular AB</v>
      </c>
    </row>
    <row r="1188" spans="1:12" x14ac:dyDescent="0.25">
      <c r="A1188">
        <v>49040966</v>
      </c>
      <c r="B1188">
        <v>10</v>
      </c>
      <c r="C1188" t="s">
        <v>343</v>
      </c>
      <c r="D1188" t="s">
        <v>24</v>
      </c>
      <c r="E1188" t="s">
        <v>25</v>
      </c>
      <c r="F1188" t="s">
        <v>330</v>
      </c>
      <c r="G1188" s="1">
        <v>43524</v>
      </c>
      <c r="H1188">
        <v>15</v>
      </c>
      <c r="I1188" s="7">
        <f>IF(TableTransactions[[#This Row],[Order type]]=trackOrderType,
TableTransactions[[#This Row],[Transaction quantity]]*-1,
TableTransactions[[#This Row],[Transaction quantity]]
)</f>
        <v>-15</v>
      </c>
      <c r="J11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</v>
      </c>
      <c r="K1188" s="7">
        <f ca="1">IF(TableTransactions[[#This Row],[Stock balance backorders]]&lt;0,
0,
TableTransactions[[#This Row],[Stock balance backorders]]
)</f>
        <v>88</v>
      </c>
      <c r="L1188" s="8" t="str">
        <f>VLOOKUP(TableTransactions[[#This Row],[Material]],TableStockBalance[],
MATCH(TableStockBalance[[#Headers],[Supplier name]],TableStockBalance[#Headers],0),
0)</f>
        <v>Cabular AB</v>
      </c>
    </row>
    <row r="1189" spans="1:12" x14ac:dyDescent="0.25">
      <c r="A1189">
        <v>49041057</v>
      </c>
      <c r="B1189">
        <v>40</v>
      </c>
      <c r="C1189" t="s">
        <v>343</v>
      </c>
      <c r="D1189" t="s">
        <v>24</v>
      </c>
      <c r="E1189" t="s">
        <v>25</v>
      </c>
      <c r="F1189" t="s">
        <v>313</v>
      </c>
      <c r="G1189" s="1">
        <v>43532</v>
      </c>
      <c r="H1189">
        <v>5</v>
      </c>
      <c r="I1189" s="7">
        <f>IF(TableTransactions[[#This Row],[Order type]]=trackOrderType,
TableTransactions[[#This Row],[Transaction quantity]]*-1,
TableTransactions[[#This Row],[Transaction quantity]]
)</f>
        <v>-5</v>
      </c>
      <c r="J11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</v>
      </c>
      <c r="K1189" s="7">
        <f ca="1">IF(TableTransactions[[#This Row],[Stock balance backorders]]&lt;0,
0,
TableTransactions[[#This Row],[Stock balance backorders]]
)</f>
        <v>83</v>
      </c>
      <c r="L1189" s="8" t="str">
        <f>VLOOKUP(TableTransactions[[#This Row],[Material]],TableStockBalance[],
MATCH(TableStockBalance[[#Headers],[Supplier name]],TableStockBalance[#Headers],0),
0)</f>
        <v>Cabular AB</v>
      </c>
    </row>
    <row r="1190" spans="1:12" x14ac:dyDescent="0.25">
      <c r="A1190">
        <v>49041159</v>
      </c>
      <c r="B1190">
        <v>10</v>
      </c>
      <c r="C1190" t="s">
        <v>343</v>
      </c>
      <c r="D1190" t="s">
        <v>24</v>
      </c>
      <c r="E1190" t="s">
        <v>25</v>
      </c>
      <c r="F1190" t="s">
        <v>314</v>
      </c>
      <c r="G1190" s="1">
        <v>43542</v>
      </c>
      <c r="H1190">
        <v>6</v>
      </c>
      <c r="I1190" s="7">
        <f>IF(TableTransactions[[#This Row],[Order type]]=trackOrderType,
TableTransactions[[#This Row],[Transaction quantity]]*-1,
TableTransactions[[#This Row],[Transaction quantity]]
)</f>
        <v>-6</v>
      </c>
      <c r="J11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</v>
      </c>
      <c r="K1190" s="7">
        <f ca="1">IF(TableTransactions[[#This Row],[Stock balance backorders]]&lt;0,
0,
TableTransactions[[#This Row],[Stock balance backorders]]
)</f>
        <v>77</v>
      </c>
      <c r="L1190" s="8" t="str">
        <f>VLOOKUP(TableTransactions[[#This Row],[Material]],TableStockBalance[],
MATCH(TableStockBalance[[#Headers],[Supplier name]],TableStockBalance[#Headers],0),
0)</f>
        <v>Cabular AB</v>
      </c>
    </row>
    <row r="1191" spans="1:12" x14ac:dyDescent="0.25">
      <c r="A1191">
        <v>49041160</v>
      </c>
      <c r="B1191">
        <v>10</v>
      </c>
      <c r="C1191" t="s">
        <v>343</v>
      </c>
      <c r="D1191" t="s">
        <v>24</v>
      </c>
      <c r="E1191" t="s">
        <v>25</v>
      </c>
      <c r="F1191" t="s">
        <v>313</v>
      </c>
      <c r="G1191" s="1">
        <v>43542</v>
      </c>
      <c r="H1191">
        <v>6</v>
      </c>
      <c r="I1191" s="7">
        <f>IF(TableTransactions[[#This Row],[Order type]]=trackOrderType,
TableTransactions[[#This Row],[Transaction quantity]]*-1,
TableTransactions[[#This Row],[Transaction quantity]]
)</f>
        <v>-6</v>
      </c>
      <c r="J11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</v>
      </c>
      <c r="K1191" s="7">
        <f ca="1">IF(TableTransactions[[#This Row],[Stock balance backorders]]&lt;0,
0,
TableTransactions[[#This Row],[Stock balance backorders]]
)</f>
        <v>71</v>
      </c>
      <c r="L1191" s="8" t="str">
        <f>VLOOKUP(TableTransactions[[#This Row],[Material]],TableStockBalance[],
MATCH(TableStockBalance[[#Headers],[Supplier name]],TableStockBalance[#Headers],0),
0)</f>
        <v>Cabular AB</v>
      </c>
    </row>
    <row r="1192" spans="1:12" x14ac:dyDescent="0.25">
      <c r="A1192">
        <v>49041213</v>
      </c>
      <c r="B1192">
        <v>20</v>
      </c>
      <c r="C1192" t="s">
        <v>343</v>
      </c>
      <c r="D1192" t="s">
        <v>24</v>
      </c>
      <c r="E1192" t="s">
        <v>25</v>
      </c>
      <c r="F1192" t="s">
        <v>319</v>
      </c>
      <c r="G1192" s="1">
        <v>43545</v>
      </c>
      <c r="H1192">
        <v>11</v>
      </c>
      <c r="I1192" s="7">
        <f>IF(TableTransactions[[#This Row],[Order type]]=trackOrderType,
TableTransactions[[#This Row],[Transaction quantity]]*-1,
TableTransactions[[#This Row],[Transaction quantity]]
)</f>
        <v>-11</v>
      </c>
      <c r="J11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</v>
      </c>
      <c r="K1192" s="7">
        <f ca="1">IF(TableTransactions[[#This Row],[Stock balance backorders]]&lt;0,
0,
TableTransactions[[#This Row],[Stock balance backorders]]
)</f>
        <v>60</v>
      </c>
      <c r="L1192" s="8" t="str">
        <f>VLOOKUP(TableTransactions[[#This Row],[Material]],TableStockBalance[],
MATCH(TableStockBalance[[#Headers],[Supplier name]],TableStockBalance[#Headers],0),
0)</f>
        <v>Cabular AB</v>
      </c>
    </row>
    <row r="1193" spans="1:12" x14ac:dyDescent="0.25">
      <c r="A1193">
        <v>49041230</v>
      </c>
      <c r="B1193">
        <v>30</v>
      </c>
      <c r="C1193" t="s">
        <v>343</v>
      </c>
      <c r="D1193" t="s">
        <v>24</v>
      </c>
      <c r="E1193" t="s">
        <v>25</v>
      </c>
      <c r="F1193" t="s">
        <v>317</v>
      </c>
      <c r="G1193" s="1">
        <v>43546</v>
      </c>
      <c r="H1193">
        <v>16</v>
      </c>
      <c r="I1193" s="7">
        <f>IF(TableTransactions[[#This Row],[Order type]]=trackOrderType,
TableTransactions[[#This Row],[Transaction quantity]]*-1,
TableTransactions[[#This Row],[Transaction quantity]]
)</f>
        <v>-16</v>
      </c>
      <c r="J11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</v>
      </c>
      <c r="K1193" s="7">
        <f ca="1">IF(TableTransactions[[#This Row],[Stock balance backorders]]&lt;0,
0,
TableTransactions[[#This Row],[Stock balance backorders]]
)</f>
        <v>44</v>
      </c>
      <c r="L1193" s="8" t="str">
        <f>VLOOKUP(TableTransactions[[#This Row],[Material]],TableStockBalance[],
MATCH(TableStockBalance[[#Headers],[Supplier name]],TableStockBalance[#Headers],0),
0)</f>
        <v>Cabular AB</v>
      </c>
    </row>
    <row r="1194" spans="1:12" x14ac:dyDescent="0.25">
      <c r="A1194">
        <v>49041354</v>
      </c>
      <c r="B1194">
        <v>20</v>
      </c>
      <c r="C1194" t="s">
        <v>343</v>
      </c>
      <c r="D1194" t="s">
        <v>24</v>
      </c>
      <c r="E1194" t="s">
        <v>25</v>
      </c>
      <c r="F1194" t="s">
        <v>313</v>
      </c>
      <c r="G1194" s="1">
        <v>43558</v>
      </c>
      <c r="H1194">
        <v>1</v>
      </c>
      <c r="I1194" s="7">
        <f>IF(TableTransactions[[#This Row],[Order type]]=trackOrderType,
TableTransactions[[#This Row],[Transaction quantity]]*-1,
TableTransactions[[#This Row],[Transaction quantity]]
)</f>
        <v>-1</v>
      </c>
      <c r="J11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</v>
      </c>
      <c r="K1194" s="7">
        <f ca="1">IF(TableTransactions[[#This Row],[Stock balance backorders]]&lt;0,
0,
TableTransactions[[#This Row],[Stock balance backorders]]
)</f>
        <v>43</v>
      </c>
      <c r="L1194" s="8" t="str">
        <f>VLOOKUP(TableTransactions[[#This Row],[Material]],TableStockBalance[],
MATCH(TableStockBalance[[#Headers],[Supplier name]],TableStockBalance[#Headers],0),
0)</f>
        <v>Cabular AB</v>
      </c>
    </row>
    <row r="1195" spans="1:12" x14ac:dyDescent="0.25">
      <c r="A1195">
        <v>49041431</v>
      </c>
      <c r="B1195">
        <v>10</v>
      </c>
      <c r="C1195" t="s">
        <v>343</v>
      </c>
      <c r="D1195" t="s">
        <v>24</v>
      </c>
      <c r="E1195" t="s">
        <v>25</v>
      </c>
      <c r="F1195" t="s">
        <v>332</v>
      </c>
      <c r="G1195" s="1">
        <v>43564</v>
      </c>
      <c r="H1195">
        <v>12</v>
      </c>
      <c r="I1195" s="7">
        <f>IF(TableTransactions[[#This Row],[Order type]]=trackOrderType,
TableTransactions[[#This Row],[Transaction quantity]]*-1,
TableTransactions[[#This Row],[Transaction quantity]]
)</f>
        <v>-12</v>
      </c>
      <c r="J11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1195" s="7">
        <f ca="1">IF(TableTransactions[[#This Row],[Stock balance backorders]]&lt;0,
0,
TableTransactions[[#This Row],[Stock balance backorders]]
)</f>
        <v>31</v>
      </c>
      <c r="L1195" s="8" t="str">
        <f>VLOOKUP(TableTransactions[[#This Row],[Material]],TableStockBalance[],
MATCH(TableStockBalance[[#Headers],[Supplier name]],TableStockBalance[#Headers],0),
0)</f>
        <v>Cabular AB</v>
      </c>
    </row>
    <row r="1196" spans="1:12" x14ac:dyDescent="0.25">
      <c r="A1196" s="4">
        <v>45057014</v>
      </c>
      <c r="B1196" s="4">
        <v>10</v>
      </c>
      <c r="C1196" s="4" t="s">
        <v>344</v>
      </c>
      <c r="D1196" s="4" t="s">
        <v>24</v>
      </c>
      <c r="E1196" s="4" t="s">
        <v>25</v>
      </c>
      <c r="F1196" s="4" t="s">
        <v>5</v>
      </c>
      <c r="G1196" s="5">
        <v>43566</v>
      </c>
      <c r="H1196" s="4">
        <v>150</v>
      </c>
      <c r="I1196" s="7">
        <f>IF(TableTransactions[[#This Row],[Order type]]=trackOrderType,
TableTransactions[[#This Row],[Transaction quantity]]*-1,
TableTransactions[[#This Row],[Transaction quantity]]
)</f>
        <v>150</v>
      </c>
      <c r="J11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181</v>
      </c>
      <c r="K1196" s="7">
        <f ca="1">IF(TableTransactions[[#This Row],[Stock balance backorders]]&lt;0,
0,
TableTransactions[[#This Row],[Stock balance backorders]]
)</f>
        <v>181</v>
      </c>
      <c r="L1196" s="8" t="str">
        <f>VLOOKUP(TableTransactions[[#This Row],[Material]],TableStockBalance[],
MATCH(TableStockBalance[[#Headers],[Supplier name]],TableStockBalance[#Headers],0),
0)</f>
        <v>Cabular AB</v>
      </c>
    </row>
    <row r="1197" spans="1:12" x14ac:dyDescent="0.25">
      <c r="A1197">
        <v>49041613</v>
      </c>
      <c r="B1197">
        <v>80</v>
      </c>
      <c r="C1197" t="s">
        <v>343</v>
      </c>
      <c r="D1197" t="s">
        <v>24</v>
      </c>
      <c r="E1197" t="s">
        <v>25</v>
      </c>
      <c r="F1197" t="s">
        <v>313</v>
      </c>
      <c r="G1197" s="1">
        <v>43584</v>
      </c>
      <c r="H1197">
        <v>5</v>
      </c>
      <c r="I1197" s="7">
        <f>IF(TableTransactions[[#This Row],[Order type]]=trackOrderType,
TableTransactions[[#This Row],[Transaction quantity]]*-1,
TableTransactions[[#This Row],[Transaction quantity]]
)</f>
        <v>-5</v>
      </c>
      <c r="J11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176</v>
      </c>
      <c r="K1197" s="7">
        <f ca="1">IF(TableTransactions[[#This Row],[Stock balance backorders]]&lt;0,
0,
TableTransactions[[#This Row],[Stock balance backorders]]
)</f>
        <v>176</v>
      </c>
      <c r="L1197" s="8" t="str">
        <f>VLOOKUP(TableTransactions[[#This Row],[Material]],TableStockBalance[],
MATCH(TableStockBalance[[#Headers],[Supplier name]],TableStockBalance[#Headers],0),
0)</f>
        <v>Cabular AB</v>
      </c>
    </row>
    <row r="1198" spans="1:12" x14ac:dyDescent="0.25">
      <c r="A1198">
        <v>49041623</v>
      </c>
      <c r="B1198">
        <v>40</v>
      </c>
      <c r="C1198" t="s">
        <v>343</v>
      </c>
      <c r="D1198" t="s">
        <v>24</v>
      </c>
      <c r="E1198" t="s">
        <v>25</v>
      </c>
      <c r="F1198" t="s">
        <v>317</v>
      </c>
      <c r="G1198" s="1">
        <v>43584</v>
      </c>
      <c r="H1198">
        <v>10</v>
      </c>
      <c r="I1198" s="7">
        <f>IF(TableTransactions[[#This Row],[Order type]]=trackOrderType,
TableTransactions[[#This Row],[Transaction quantity]]*-1,
TableTransactions[[#This Row],[Transaction quantity]]
)</f>
        <v>-10</v>
      </c>
      <c r="J11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166</v>
      </c>
      <c r="K1198" s="7">
        <f ca="1">IF(TableTransactions[[#This Row],[Stock balance backorders]]&lt;0,
0,
TableTransactions[[#This Row],[Stock balance backorders]]
)</f>
        <v>166</v>
      </c>
      <c r="L1198" s="8" t="str">
        <f>VLOOKUP(TableTransactions[[#This Row],[Material]],TableStockBalance[],
MATCH(TableStockBalance[[#Headers],[Supplier name]],TableStockBalance[#Headers],0),
0)</f>
        <v>Cabular AB</v>
      </c>
    </row>
    <row r="1199" spans="1:12" x14ac:dyDescent="0.25">
      <c r="A1199">
        <v>49041677</v>
      </c>
      <c r="B1199">
        <v>70</v>
      </c>
      <c r="C1199" t="s">
        <v>343</v>
      </c>
      <c r="D1199" t="s">
        <v>24</v>
      </c>
      <c r="E1199" t="s">
        <v>25</v>
      </c>
      <c r="F1199" t="s">
        <v>313</v>
      </c>
      <c r="G1199" s="1">
        <v>43591</v>
      </c>
      <c r="H1199">
        <v>6</v>
      </c>
      <c r="I1199" s="7">
        <f>IF(TableTransactions[[#This Row],[Order type]]=trackOrderType,
TableTransactions[[#This Row],[Transaction quantity]]*-1,
TableTransactions[[#This Row],[Transaction quantity]]
)</f>
        <v>-6</v>
      </c>
      <c r="J11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160</v>
      </c>
      <c r="K1199" s="7">
        <f ca="1">IF(TableTransactions[[#This Row],[Stock balance backorders]]&lt;0,
0,
TableTransactions[[#This Row],[Stock balance backorders]]
)</f>
        <v>160</v>
      </c>
      <c r="L1199" s="8" t="str">
        <f>VLOOKUP(TableTransactions[[#This Row],[Material]],TableStockBalance[],
MATCH(TableStockBalance[[#Headers],[Supplier name]],TableStockBalance[#Headers],0),
0)</f>
        <v>Cabular AB</v>
      </c>
    </row>
    <row r="1200" spans="1:12" x14ac:dyDescent="0.25">
      <c r="A1200">
        <v>49041701</v>
      </c>
      <c r="B1200">
        <v>30</v>
      </c>
      <c r="C1200" t="s">
        <v>343</v>
      </c>
      <c r="D1200" t="s">
        <v>24</v>
      </c>
      <c r="E1200" t="s">
        <v>25</v>
      </c>
      <c r="F1200" t="s">
        <v>316</v>
      </c>
      <c r="G1200" s="1">
        <v>43592</v>
      </c>
      <c r="H1200">
        <v>11</v>
      </c>
      <c r="I1200" s="7">
        <f>IF(TableTransactions[[#This Row],[Order type]]=trackOrderType,
TableTransactions[[#This Row],[Transaction quantity]]*-1,
TableTransactions[[#This Row],[Transaction quantity]]
)</f>
        <v>-11</v>
      </c>
      <c r="J12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149</v>
      </c>
      <c r="K1200" s="7">
        <f ca="1">IF(TableTransactions[[#This Row],[Stock balance backorders]]&lt;0,
0,
TableTransactions[[#This Row],[Stock balance backorders]]
)</f>
        <v>149</v>
      </c>
      <c r="L1200" s="8" t="str">
        <f>VLOOKUP(TableTransactions[[#This Row],[Material]],TableStockBalance[],
MATCH(TableStockBalance[[#Headers],[Supplier name]],TableStockBalance[#Headers],0),
0)</f>
        <v>Cabular AB</v>
      </c>
    </row>
    <row r="1201" spans="1:12" x14ac:dyDescent="0.25">
      <c r="A1201">
        <v>49041788</v>
      </c>
      <c r="B1201">
        <v>20</v>
      </c>
      <c r="C1201" t="s">
        <v>343</v>
      </c>
      <c r="D1201" t="s">
        <v>24</v>
      </c>
      <c r="E1201" t="s">
        <v>25</v>
      </c>
      <c r="F1201" t="s">
        <v>317</v>
      </c>
      <c r="G1201" s="1">
        <v>43599</v>
      </c>
      <c r="H1201">
        <v>4</v>
      </c>
      <c r="I1201" s="7">
        <f>IF(TableTransactions[[#This Row],[Order type]]=trackOrderType,
TableTransactions[[#This Row],[Transaction quantity]]*-1,
TableTransactions[[#This Row],[Transaction quantity]]
)</f>
        <v>-4</v>
      </c>
      <c r="J12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145</v>
      </c>
      <c r="K1201" s="7">
        <f ca="1">IF(TableTransactions[[#This Row],[Stock balance backorders]]&lt;0,
0,
TableTransactions[[#This Row],[Stock balance backorders]]
)</f>
        <v>145</v>
      </c>
      <c r="L1201" s="8" t="str">
        <f>VLOOKUP(TableTransactions[[#This Row],[Material]],TableStockBalance[],
MATCH(TableStockBalance[[#Headers],[Supplier name]],TableStockBalance[#Headers],0),
0)</f>
        <v>Cabular AB</v>
      </c>
    </row>
    <row r="1202" spans="1:12" x14ac:dyDescent="0.25">
      <c r="A1202">
        <v>49041830</v>
      </c>
      <c r="B1202">
        <v>60</v>
      </c>
      <c r="C1202" t="s">
        <v>343</v>
      </c>
      <c r="D1202" t="s">
        <v>24</v>
      </c>
      <c r="E1202" t="s">
        <v>25</v>
      </c>
      <c r="F1202" t="s">
        <v>317</v>
      </c>
      <c r="G1202" s="1">
        <v>43602</v>
      </c>
      <c r="H1202">
        <v>5</v>
      </c>
      <c r="I1202" s="7">
        <f>IF(TableTransactions[[#This Row],[Order type]]=trackOrderType,
TableTransactions[[#This Row],[Transaction quantity]]*-1,
TableTransactions[[#This Row],[Transaction quantity]]
)</f>
        <v>-5</v>
      </c>
      <c r="J12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140</v>
      </c>
      <c r="K1202" s="7">
        <f ca="1">IF(TableTransactions[[#This Row],[Stock balance backorders]]&lt;0,
0,
TableTransactions[[#This Row],[Stock balance backorders]]
)</f>
        <v>140</v>
      </c>
      <c r="L1202" s="8" t="str">
        <f>VLOOKUP(TableTransactions[[#This Row],[Material]],TableStockBalance[],
MATCH(TableStockBalance[[#Headers],[Supplier name]],TableStockBalance[#Headers],0),
0)</f>
        <v>Cabular AB</v>
      </c>
    </row>
    <row r="1203" spans="1:12" x14ac:dyDescent="0.25">
      <c r="A1203">
        <v>49041975</v>
      </c>
      <c r="B1203">
        <v>20</v>
      </c>
      <c r="C1203" t="s">
        <v>343</v>
      </c>
      <c r="D1203" t="s">
        <v>24</v>
      </c>
      <c r="E1203" t="s">
        <v>25</v>
      </c>
      <c r="F1203" t="s">
        <v>318</v>
      </c>
      <c r="G1203" s="1">
        <v>43616</v>
      </c>
      <c r="H1203">
        <v>3</v>
      </c>
      <c r="I1203" s="7">
        <f>IF(TableTransactions[[#This Row],[Order type]]=trackOrderType,
TableTransactions[[#This Row],[Transaction quantity]]*-1,
TableTransactions[[#This Row],[Transaction quantity]]
)</f>
        <v>-3</v>
      </c>
      <c r="J12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137</v>
      </c>
      <c r="K1203" s="7">
        <f ca="1">IF(TableTransactions[[#This Row],[Stock balance backorders]]&lt;0,
0,
TableTransactions[[#This Row],[Stock balance backorders]]
)</f>
        <v>137</v>
      </c>
      <c r="L1203" s="8" t="str">
        <f>VLOOKUP(TableTransactions[[#This Row],[Material]],TableStockBalance[],
MATCH(TableStockBalance[[#Headers],[Supplier name]],TableStockBalance[#Headers],0),
0)</f>
        <v>Cabular AB</v>
      </c>
    </row>
    <row r="1204" spans="1:12" x14ac:dyDescent="0.25">
      <c r="A1204">
        <v>49042079</v>
      </c>
      <c r="B1204">
        <v>10</v>
      </c>
      <c r="C1204" t="s">
        <v>343</v>
      </c>
      <c r="D1204" t="s">
        <v>24</v>
      </c>
      <c r="E1204" t="s">
        <v>25</v>
      </c>
      <c r="F1204" t="s">
        <v>319</v>
      </c>
      <c r="G1204" s="1">
        <v>43627</v>
      </c>
      <c r="H1204">
        <v>8</v>
      </c>
      <c r="I1204" s="7">
        <f>IF(TableTransactions[[#This Row],[Order type]]=trackOrderType,
TableTransactions[[#This Row],[Transaction quantity]]*-1,
TableTransactions[[#This Row],[Transaction quantity]]
)</f>
        <v>-8</v>
      </c>
      <c r="J12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129</v>
      </c>
      <c r="K1204" s="7">
        <f ca="1">IF(TableTransactions[[#This Row],[Stock balance backorders]]&lt;0,
0,
TableTransactions[[#This Row],[Stock balance backorders]]
)</f>
        <v>129</v>
      </c>
      <c r="L1204" s="8" t="str">
        <f>VLOOKUP(TableTransactions[[#This Row],[Material]],TableStockBalance[],
MATCH(TableStockBalance[[#Headers],[Supplier name]],TableStockBalance[#Headers],0),
0)</f>
        <v>Cabular AB</v>
      </c>
    </row>
    <row r="1205" spans="1:12" x14ac:dyDescent="0.25">
      <c r="A1205">
        <v>49042177</v>
      </c>
      <c r="B1205">
        <v>40</v>
      </c>
      <c r="C1205" t="s">
        <v>343</v>
      </c>
      <c r="D1205" t="s">
        <v>24</v>
      </c>
      <c r="E1205" t="s">
        <v>25</v>
      </c>
      <c r="F1205" t="s">
        <v>317</v>
      </c>
      <c r="G1205" s="1">
        <v>43635</v>
      </c>
      <c r="H1205">
        <v>3</v>
      </c>
      <c r="I1205" s="7">
        <f>IF(TableTransactions[[#This Row],[Order type]]=trackOrderType,
TableTransactions[[#This Row],[Transaction quantity]]*-1,
TableTransactions[[#This Row],[Transaction quantity]]
)</f>
        <v>-3</v>
      </c>
      <c r="J12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126</v>
      </c>
      <c r="K1205" s="7">
        <f ca="1">IF(TableTransactions[[#This Row],[Stock balance backorders]]&lt;0,
0,
TableTransactions[[#This Row],[Stock balance backorders]]
)</f>
        <v>126</v>
      </c>
      <c r="L1205" s="8" t="str">
        <f>VLOOKUP(TableTransactions[[#This Row],[Material]],TableStockBalance[],
MATCH(TableStockBalance[[#Headers],[Supplier name]],TableStockBalance[#Headers],0),
0)</f>
        <v>Cabular AB</v>
      </c>
    </row>
    <row r="1206" spans="1:12" x14ac:dyDescent="0.25">
      <c r="A1206">
        <v>49042208</v>
      </c>
      <c r="B1206">
        <v>10</v>
      </c>
      <c r="C1206" t="s">
        <v>343</v>
      </c>
      <c r="D1206" t="s">
        <v>24</v>
      </c>
      <c r="E1206" t="s">
        <v>25</v>
      </c>
      <c r="F1206" t="s">
        <v>335</v>
      </c>
      <c r="G1206" s="1">
        <v>43637</v>
      </c>
      <c r="H1206">
        <v>18</v>
      </c>
      <c r="I1206" s="7">
        <f>IF(TableTransactions[[#This Row],[Order type]]=trackOrderType,
TableTransactions[[#This Row],[Transaction quantity]]*-1,
TableTransactions[[#This Row],[Transaction quantity]]
)</f>
        <v>-18</v>
      </c>
      <c r="J12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108</v>
      </c>
      <c r="K1206" s="7">
        <f ca="1">IF(TableTransactions[[#This Row],[Stock balance backorders]]&lt;0,
0,
TableTransactions[[#This Row],[Stock balance backorders]]
)</f>
        <v>108</v>
      </c>
      <c r="L1206" s="8" t="str">
        <f>VLOOKUP(TableTransactions[[#This Row],[Material]],TableStockBalance[],
MATCH(TableStockBalance[[#Headers],[Supplier name]],TableStockBalance[#Headers],0),
0)</f>
        <v>Cabular AB</v>
      </c>
    </row>
    <row r="1207" spans="1:12" x14ac:dyDescent="0.25">
      <c r="A1207">
        <v>49042236</v>
      </c>
      <c r="B1207">
        <v>10</v>
      </c>
      <c r="C1207" t="s">
        <v>343</v>
      </c>
      <c r="D1207" t="s">
        <v>24</v>
      </c>
      <c r="E1207" t="s">
        <v>25</v>
      </c>
      <c r="F1207" t="s">
        <v>316</v>
      </c>
      <c r="G1207" s="1">
        <v>43641</v>
      </c>
      <c r="H1207">
        <v>12</v>
      </c>
      <c r="I1207" s="7">
        <f>IF(TableTransactions[[#This Row],[Order type]]=trackOrderType,
TableTransactions[[#This Row],[Transaction quantity]]*-1,
TableTransactions[[#This Row],[Transaction quantity]]
)</f>
        <v>-12</v>
      </c>
      <c r="J12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</v>
      </c>
      <c r="K1207" s="7">
        <f ca="1">IF(TableTransactions[[#This Row],[Stock balance backorders]]&lt;0,
0,
TableTransactions[[#This Row],[Stock balance backorders]]
)</f>
        <v>96</v>
      </c>
      <c r="L1207" s="8" t="str">
        <f>VLOOKUP(TableTransactions[[#This Row],[Material]],TableStockBalance[],
MATCH(TableStockBalance[[#Headers],[Supplier name]],TableStockBalance[#Headers],0),
0)</f>
        <v>Cabular AB</v>
      </c>
    </row>
    <row r="1208" spans="1:12" x14ac:dyDescent="0.25">
      <c r="A1208">
        <v>49042270</v>
      </c>
      <c r="B1208">
        <v>10</v>
      </c>
      <c r="C1208" t="s">
        <v>343</v>
      </c>
      <c r="D1208" t="s">
        <v>24</v>
      </c>
      <c r="E1208" t="s">
        <v>25</v>
      </c>
      <c r="F1208" t="s">
        <v>315</v>
      </c>
      <c r="G1208" s="1">
        <v>43643</v>
      </c>
      <c r="H1208">
        <v>6</v>
      </c>
      <c r="I1208" s="7">
        <f>IF(TableTransactions[[#This Row],[Order type]]=trackOrderType,
TableTransactions[[#This Row],[Transaction quantity]]*-1,
TableTransactions[[#This Row],[Transaction quantity]]
)</f>
        <v>-6</v>
      </c>
      <c r="J12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</v>
      </c>
      <c r="K1208" s="7">
        <f ca="1">IF(TableTransactions[[#This Row],[Stock balance backorders]]&lt;0,
0,
TableTransactions[[#This Row],[Stock balance backorders]]
)</f>
        <v>90</v>
      </c>
      <c r="L1208" s="8" t="str">
        <f>VLOOKUP(TableTransactions[[#This Row],[Material]],TableStockBalance[],
MATCH(TableStockBalance[[#Headers],[Supplier name]],TableStockBalance[#Headers],0),
0)</f>
        <v>Cabular AB</v>
      </c>
    </row>
    <row r="1209" spans="1:12" x14ac:dyDescent="0.25">
      <c r="A1209">
        <v>49042489</v>
      </c>
      <c r="B1209">
        <v>20</v>
      </c>
      <c r="C1209" t="s">
        <v>343</v>
      </c>
      <c r="D1209" t="s">
        <v>24</v>
      </c>
      <c r="E1209" t="s">
        <v>25</v>
      </c>
      <c r="F1209" t="s">
        <v>317</v>
      </c>
      <c r="G1209" s="1">
        <v>43664</v>
      </c>
      <c r="H1209">
        <v>15</v>
      </c>
      <c r="I1209" s="7">
        <f>IF(TableTransactions[[#This Row],[Order type]]=trackOrderType,
TableTransactions[[#This Row],[Transaction quantity]]*-1,
TableTransactions[[#This Row],[Transaction quantity]]
)</f>
        <v>-15</v>
      </c>
      <c r="J12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</v>
      </c>
      <c r="K1209" s="7">
        <f ca="1">IF(TableTransactions[[#This Row],[Stock balance backorders]]&lt;0,
0,
TableTransactions[[#This Row],[Stock balance backorders]]
)</f>
        <v>75</v>
      </c>
      <c r="L1209" s="8" t="str">
        <f>VLOOKUP(TableTransactions[[#This Row],[Material]],TableStockBalance[],
MATCH(TableStockBalance[[#Headers],[Supplier name]],TableStockBalance[#Headers],0),
0)</f>
        <v>Cabular AB</v>
      </c>
    </row>
    <row r="1210" spans="1:12" x14ac:dyDescent="0.25">
      <c r="A1210">
        <v>49042665</v>
      </c>
      <c r="B1210">
        <v>10</v>
      </c>
      <c r="C1210" t="s">
        <v>343</v>
      </c>
      <c r="D1210" t="s">
        <v>24</v>
      </c>
      <c r="E1210" t="s">
        <v>25</v>
      </c>
      <c r="F1210" t="s">
        <v>332</v>
      </c>
      <c r="G1210" s="1">
        <v>43682</v>
      </c>
      <c r="H1210">
        <v>10</v>
      </c>
      <c r="I1210" s="7">
        <f>IF(TableTransactions[[#This Row],[Order type]]=trackOrderType,
TableTransactions[[#This Row],[Transaction quantity]]*-1,
TableTransactions[[#This Row],[Transaction quantity]]
)</f>
        <v>-10</v>
      </c>
      <c r="J12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</v>
      </c>
      <c r="K1210" s="7">
        <f ca="1">IF(TableTransactions[[#This Row],[Stock balance backorders]]&lt;0,
0,
TableTransactions[[#This Row],[Stock balance backorders]]
)</f>
        <v>65</v>
      </c>
      <c r="L1210" s="8" t="str">
        <f>VLOOKUP(TableTransactions[[#This Row],[Material]],TableStockBalance[],
MATCH(TableStockBalance[[#Headers],[Supplier name]],TableStockBalance[#Headers],0),
0)</f>
        <v>Cabular AB</v>
      </c>
    </row>
    <row r="1211" spans="1:12" x14ac:dyDescent="0.25">
      <c r="A1211">
        <v>49042750</v>
      </c>
      <c r="B1211">
        <v>10</v>
      </c>
      <c r="C1211" t="s">
        <v>343</v>
      </c>
      <c r="D1211" t="s">
        <v>24</v>
      </c>
      <c r="E1211" t="s">
        <v>25</v>
      </c>
      <c r="F1211" t="s">
        <v>316</v>
      </c>
      <c r="G1211" s="1">
        <v>43690</v>
      </c>
      <c r="H1211">
        <v>20</v>
      </c>
      <c r="I1211" s="7">
        <f>IF(TableTransactions[[#This Row],[Order type]]=trackOrderType,
TableTransactions[[#This Row],[Transaction quantity]]*-1,
TableTransactions[[#This Row],[Transaction quantity]]
)</f>
        <v>-20</v>
      </c>
      <c r="J12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</v>
      </c>
      <c r="K1211" s="7">
        <f ca="1">IF(TableTransactions[[#This Row],[Stock balance backorders]]&lt;0,
0,
TableTransactions[[#This Row],[Stock balance backorders]]
)</f>
        <v>45</v>
      </c>
      <c r="L1211" s="8" t="str">
        <f>VLOOKUP(TableTransactions[[#This Row],[Material]],TableStockBalance[],
MATCH(TableStockBalance[[#Headers],[Supplier name]],TableStockBalance[#Headers],0),
0)</f>
        <v>Cabular AB</v>
      </c>
    </row>
    <row r="1212" spans="1:12" x14ac:dyDescent="0.25">
      <c r="A1212">
        <v>49042839</v>
      </c>
      <c r="B1212">
        <v>20</v>
      </c>
      <c r="C1212" t="s">
        <v>343</v>
      </c>
      <c r="D1212" t="s">
        <v>24</v>
      </c>
      <c r="E1212" t="s">
        <v>25</v>
      </c>
      <c r="F1212" t="s">
        <v>325</v>
      </c>
      <c r="G1212" s="1">
        <v>43698</v>
      </c>
      <c r="H1212">
        <v>3</v>
      </c>
      <c r="I1212" s="7">
        <f>IF(TableTransactions[[#This Row],[Order type]]=trackOrderType,
TableTransactions[[#This Row],[Transaction quantity]]*-1,
TableTransactions[[#This Row],[Transaction quantity]]
)</f>
        <v>-3</v>
      </c>
      <c r="J12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</v>
      </c>
      <c r="K1212" s="7">
        <f ca="1">IF(TableTransactions[[#This Row],[Stock balance backorders]]&lt;0,
0,
TableTransactions[[#This Row],[Stock balance backorders]]
)</f>
        <v>42</v>
      </c>
      <c r="L1212" s="8" t="str">
        <f>VLOOKUP(TableTransactions[[#This Row],[Material]],TableStockBalance[],
MATCH(TableStockBalance[[#Headers],[Supplier name]],TableStockBalance[#Headers],0),
0)</f>
        <v>Cabular AB</v>
      </c>
    </row>
    <row r="1213" spans="1:12" x14ac:dyDescent="0.25">
      <c r="A1213">
        <v>49042918</v>
      </c>
      <c r="B1213">
        <v>10</v>
      </c>
      <c r="C1213" t="s">
        <v>343</v>
      </c>
      <c r="D1213" t="s">
        <v>24</v>
      </c>
      <c r="E1213" t="s">
        <v>25</v>
      </c>
      <c r="F1213" t="s">
        <v>317</v>
      </c>
      <c r="G1213" s="1">
        <v>43705</v>
      </c>
      <c r="H1213">
        <v>5</v>
      </c>
      <c r="I1213" s="7">
        <f>IF(TableTransactions[[#This Row],[Order type]]=trackOrderType,
TableTransactions[[#This Row],[Transaction quantity]]*-1,
TableTransactions[[#This Row],[Transaction quantity]]
)</f>
        <v>-5</v>
      </c>
      <c r="J12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</v>
      </c>
      <c r="K1213" s="7">
        <f ca="1">IF(TableTransactions[[#This Row],[Stock balance backorders]]&lt;0,
0,
TableTransactions[[#This Row],[Stock balance backorders]]
)</f>
        <v>37</v>
      </c>
      <c r="L1213" s="8" t="str">
        <f>VLOOKUP(TableTransactions[[#This Row],[Material]],TableStockBalance[],
MATCH(TableStockBalance[[#Headers],[Supplier name]],TableStockBalance[#Headers],0),
0)</f>
        <v>Cabular AB</v>
      </c>
    </row>
    <row r="1214" spans="1:12" x14ac:dyDescent="0.25">
      <c r="A1214" s="4">
        <v>45057375</v>
      </c>
      <c r="B1214" s="4">
        <v>10</v>
      </c>
      <c r="C1214" s="4" t="s">
        <v>344</v>
      </c>
      <c r="D1214" s="4" t="s">
        <v>24</v>
      </c>
      <c r="E1214" s="4" t="s">
        <v>25</v>
      </c>
      <c r="F1214" s="4" t="s">
        <v>5</v>
      </c>
      <c r="G1214" s="5">
        <v>43714</v>
      </c>
      <c r="H1214" s="4">
        <v>150</v>
      </c>
      <c r="I1214" s="7">
        <f>IF(TableTransactions[[#This Row],[Order type]]=trackOrderType,
TableTransactions[[#This Row],[Transaction quantity]]*-1,
TableTransactions[[#This Row],[Transaction quantity]]
)</f>
        <v>150</v>
      </c>
      <c r="J12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187</v>
      </c>
      <c r="K1214" s="7">
        <f ca="1">IF(TableTransactions[[#This Row],[Stock balance backorders]]&lt;0,
0,
TableTransactions[[#This Row],[Stock balance backorders]]
)</f>
        <v>187</v>
      </c>
      <c r="L1214" s="8" t="str">
        <f>VLOOKUP(TableTransactions[[#This Row],[Material]],TableStockBalance[],
MATCH(TableStockBalance[[#Headers],[Supplier name]],TableStockBalance[#Headers],0),
0)</f>
        <v>Cabular AB</v>
      </c>
    </row>
    <row r="1215" spans="1:12" x14ac:dyDescent="0.25">
      <c r="A1215">
        <v>49043183</v>
      </c>
      <c r="B1215">
        <v>20</v>
      </c>
      <c r="C1215" t="s">
        <v>343</v>
      </c>
      <c r="D1215" t="s">
        <v>24</v>
      </c>
      <c r="E1215" t="s">
        <v>25</v>
      </c>
      <c r="F1215" t="s">
        <v>315</v>
      </c>
      <c r="G1215" s="1">
        <v>43728</v>
      </c>
      <c r="H1215">
        <v>7</v>
      </c>
      <c r="I1215" s="7">
        <f>IF(TableTransactions[[#This Row],[Order type]]=trackOrderType,
TableTransactions[[#This Row],[Transaction quantity]]*-1,
TableTransactions[[#This Row],[Transaction quantity]]
)</f>
        <v>-7</v>
      </c>
      <c r="J12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180</v>
      </c>
      <c r="K1215" s="7">
        <f ca="1">IF(TableTransactions[[#This Row],[Stock balance backorders]]&lt;0,
0,
TableTransactions[[#This Row],[Stock balance backorders]]
)</f>
        <v>180</v>
      </c>
      <c r="L1215" s="8" t="str">
        <f>VLOOKUP(TableTransactions[[#This Row],[Material]],TableStockBalance[],
MATCH(TableStockBalance[[#Headers],[Supplier name]],TableStockBalance[#Headers],0),
0)</f>
        <v>Cabular AB</v>
      </c>
    </row>
    <row r="1216" spans="1:12" x14ac:dyDescent="0.25">
      <c r="A1216">
        <v>49043206</v>
      </c>
      <c r="B1216">
        <v>20</v>
      </c>
      <c r="C1216" t="s">
        <v>343</v>
      </c>
      <c r="D1216" t="s">
        <v>24</v>
      </c>
      <c r="E1216" t="s">
        <v>25</v>
      </c>
      <c r="F1216" t="s">
        <v>318</v>
      </c>
      <c r="G1216" s="1">
        <v>43732</v>
      </c>
      <c r="H1216">
        <v>7</v>
      </c>
      <c r="I1216" s="7">
        <f>IF(TableTransactions[[#This Row],[Order type]]=trackOrderType,
TableTransactions[[#This Row],[Transaction quantity]]*-1,
TableTransactions[[#This Row],[Transaction quantity]]
)</f>
        <v>-7</v>
      </c>
      <c r="J12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173</v>
      </c>
      <c r="K1216" s="7">
        <f ca="1">IF(TableTransactions[[#This Row],[Stock balance backorders]]&lt;0,
0,
TableTransactions[[#This Row],[Stock balance backorders]]
)</f>
        <v>173</v>
      </c>
      <c r="L1216" s="8" t="str">
        <f>VLOOKUP(TableTransactions[[#This Row],[Material]],TableStockBalance[],
MATCH(TableStockBalance[[#Headers],[Supplier name]],TableStockBalance[#Headers],0),
0)</f>
        <v>Cabular AB</v>
      </c>
    </row>
    <row r="1217" spans="1:12" x14ac:dyDescent="0.25">
      <c r="A1217">
        <v>49043473</v>
      </c>
      <c r="B1217">
        <v>10</v>
      </c>
      <c r="C1217" t="s">
        <v>343</v>
      </c>
      <c r="D1217" t="s">
        <v>24</v>
      </c>
      <c r="E1217" t="s">
        <v>25</v>
      </c>
      <c r="F1217" t="s">
        <v>314</v>
      </c>
      <c r="G1217" s="1">
        <v>43756</v>
      </c>
      <c r="H1217">
        <v>17</v>
      </c>
      <c r="I1217" s="7">
        <f>IF(TableTransactions[[#This Row],[Order type]]=trackOrderType,
TableTransactions[[#This Row],[Transaction quantity]]*-1,
TableTransactions[[#This Row],[Transaction quantity]]
)</f>
        <v>-17</v>
      </c>
      <c r="J12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156</v>
      </c>
      <c r="K1217" s="7">
        <f ca="1">IF(TableTransactions[[#This Row],[Stock balance backorders]]&lt;0,
0,
TableTransactions[[#This Row],[Stock balance backorders]]
)</f>
        <v>156</v>
      </c>
      <c r="L1217" s="8" t="str">
        <f>VLOOKUP(TableTransactions[[#This Row],[Material]],TableStockBalance[],
MATCH(TableStockBalance[[#Headers],[Supplier name]],TableStockBalance[#Headers],0),
0)</f>
        <v>Cabular AB</v>
      </c>
    </row>
    <row r="1218" spans="1:12" x14ac:dyDescent="0.25">
      <c r="A1218">
        <v>49043601</v>
      </c>
      <c r="B1218">
        <v>20</v>
      </c>
      <c r="C1218" t="s">
        <v>343</v>
      </c>
      <c r="D1218" t="s">
        <v>24</v>
      </c>
      <c r="E1218" t="s">
        <v>25</v>
      </c>
      <c r="F1218" t="s">
        <v>317</v>
      </c>
      <c r="G1218" s="1">
        <v>43768</v>
      </c>
      <c r="H1218">
        <v>13</v>
      </c>
      <c r="I1218" s="7">
        <f>IF(TableTransactions[[#This Row],[Order type]]=trackOrderType,
TableTransactions[[#This Row],[Transaction quantity]]*-1,
TableTransactions[[#This Row],[Transaction quantity]]
)</f>
        <v>-13</v>
      </c>
      <c r="J12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143</v>
      </c>
      <c r="K1218" s="7">
        <f ca="1">IF(TableTransactions[[#This Row],[Stock balance backorders]]&lt;0,
0,
TableTransactions[[#This Row],[Stock balance backorders]]
)</f>
        <v>143</v>
      </c>
      <c r="L1218" s="8" t="str">
        <f>VLOOKUP(TableTransactions[[#This Row],[Material]],TableStockBalance[],
MATCH(TableStockBalance[[#Headers],[Supplier name]],TableStockBalance[#Headers],0),
0)</f>
        <v>Cabular AB</v>
      </c>
    </row>
    <row r="1219" spans="1:12" x14ac:dyDescent="0.25">
      <c r="A1219">
        <v>49043666</v>
      </c>
      <c r="B1219">
        <v>20</v>
      </c>
      <c r="C1219" t="s">
        <v>343</v>
      </c>
      <c r="D1219" t="s">
        <v>24</v>
      </c>
      <c r="E1219" t="s">
        <v>25</v>
      </c>
      <c r="F1219" t="s">
        <v>319</v>
      </c>
      <c r="G1219" s="1">
        <v>43774</v>
      </c>
      <c r="H1219">
        <v>16</v>
      </c>
      <c r="I1219" s="7">
        <f>IF(TableTransactions[[#This Row],[Order type]]=trackOrderType,
TableTransactions[[#This Row],[Transaction quantity]]*-1,
TableTransactions[[#This Row],[Transaction quantity]]
)</f>
        <v>-16</v>
      </c>
      <c r="J12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127</v>
      </c>
      <c r="K1219" s="7">
        <f ca="1">IF(TableTransactions[[#This Row],[Stock balance backorders]]&lt;0,
0,
TableTransactions[[#This Row],[Stock balance backorders]]
)</f>
        <v>127</v>
      </c>
      <c r="L1219" s="8" t="str">
        <f>VLOOKUP(TableTransactions[[#This Row],[Material]],TableStockBalance[],
MATCH(TableStockBalance[[#Headers],[Supplier name]],TableStockBalance[#Headers],0),
0)</f>
        <v>Cabular AB</v>
      </c>
    </row>
    <row r="1220" spans="1:12" x14ac:dyDescent="0.25">
      <c r="A1220">
        <v>49043715</v>
      </c>
      <c r="B1220">
        <v>40</v>
      </c>
      <c r="C1220" t="s">
        <v>343</v>
      </c>
      <c r="D1220" t="s">
        <v>24</v>
      </c>
      <c r="E1220" t="s">
        <v>25</v>
      </c>
      <c r="F1220" t="s">
        <v>317</v>
      </c>
      <c r="G1220" s="1">
        <v>43777</v>
      </c>
      <c r="H1220">
        <v>5</v>
      </c>
      <c r="I1220" s="7">
        <f>IF(TableTransactions[[#This Row],[Order type]]=trackOrderType,
TableTransactions[[#This Row],[Transaction quantity]]*-1,
TableTransactions[[#This Row],[Transaction quantity]]
)</f>
        <v>-5</v>
      </c>
      <c r="J12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122</v>
      </c>
      <c r="K1220" s="7">
        <f ca="1">IF(TableTransactions[[#This Row],[Stock balance backorders]]&lt;0,
0,
TableTransactions[[#This Row],[Stock balance backorders]]
)</f>
        <v>122</v>
      </c>
      <c r="L1220" s="8" t="str">
        <f>VLOOKUP(TableTransactions[[#This Row],[Material]],TableStockBalance[],
MATCH(TableStockBalance[[#Headers],[Supplier name]],TableStockBalance[#Headers],0),
0)</f>
        <v>Cabular AB</v>
      </c>
    </row>
    <row r="1221" spans="1:12" x14ac:dyDescent="0.25">
      <c r="A1221">
        <v>49043730</v>
      </c>
      <c r="B1221">
        <v>10</v>
      </c>
      <c r="C1221" t="s">
        <v>343</v>
      </c>
      <c r="D1221" t="s">
        <v>24</v>
      </c>
      <c r="E1221" t="s">
        <v>25</v>
      </c>
      <c r="F1221" t="s">
        <v>316</v>
      </c>
      <c r="G1221" s="1">
        <v>43780</v>
      </c>
      <c r="H1221">
        <v>12</v>
      </c>
      <c r="I1221" s="7">
        <f>IF(TableTransactions[[#This Row],[Order type]]=trackOrderType,
TableTransactions[[#This Row],[Transaction quantity]]*-1,
TableTransactions[[#This Row],[Transaction quantity]]
)</f>
        <v>-12</v>
      </c>
      <c r="J12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110</v>
      </c>
      <c r="K1221" s="7">
        <f ca="1">IF(TableTransactions[[#This Row],[Stock balance backorders]]&lt;0,
0,
TableTransactions[[#This Row],[Stock balance backorders]]
)</f>
        <v>110</v>
      </c>
      <c r="L1221" s="8" t="str">
        <f>VLOOKUP(TableTransactions[[#This Row],[Material]],TableStockBalance[],
MATCH(TableStockBalance[[#Headers],[Supplier name]],TableStockBalance[#Headers],0),
0)</f>
        <v>Cabular AB</v>
      </c>
    </row>
    <row r="1222" spans="1:12" x14ac:dyDescent="0.25">
      <c r="A1222">
        <v>49043747</v>
      </c>
      <c r="B1222">
        <v>20</v>
      </c>
      <c r="C1222" t="s">
        <v>343</v>
      </c>
      <c r="D1222" t="s">
        <v>24</v>
      </c>
      <c r="E1222" t="s">
        <v>25</v>
      </c>
      <c r="F1222" t="s">
        <v>318</v>
      </c>
      <c r="G1222" s="1">
        <v>43781</v>
      </c>
      <c r="H1222">
        <v>4</v>
      </c>
      <c r="I1222" s="7">
        <f>IF(TableTransactions[[#This Row],[Order type]]=trackOrderType,
TableTransactions[[#This Row],[Transaction quantity]]*-1,
TableTransactions[[#This Row],[Transaction quantity]]
)</f>
        <v>-4</v>
      </c>
      <c r="J12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106</v>
      </c>
      <c r="K1222" s="7">
        <f ca="1">IF(TableTransactions[[#This Row],[Stock balance backorders]]&lt;0,
0,
TableTransactions[[#This Row],[Stock balance backorders]]
)</f>
        <v>106</v>
      </c>
      <c r="L1222" s="8" t="str">
        <f>VLOOKUP(TableTransactions[[#This Row],[Material]],TableStockBalance[],
MATCH(TableStockBalance[[#Headers],[Supplier name]],TableStockBalance[#Headers],0),
0)</f>
        <v>Cabular AB</v>
      </c>
    </row>
    <row r="1223" spans="1:12" x14ac:dyDescent="0.25">
      <c r="A1223">
        <v>49043843</v>
      </c>
      <c r="B1223">
        <v>20</v>
      </c>
      <c r="C1223" t="s">
        <v>343</v>
      </c>
      <c r="D1223" t="s">
        <v>24</v>
      </c>
      <c r="E1223" t="s">
        <v>25</v>
      </c>
      <c r="F1223" t="s">
        <v>318</v>
      </c>
      <c r="G1223" s="1">
        <v>43789</v>
      </c>
      <c r="H1223">
        <v>3</v>
      </c>
      <c r="I1223" s="7">
        <f>IF(TableTransactions[[#This Row],[Order type]]=trackOrderType,
TableTransactions[[#This Row],[Transaction quantity]]*-1,
TableTransactions[[#This Row],[Transaction quantity]]
)</f>
        <v>-3</v>
      </c>
      <c r="J12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103</v>
      </c>
      <c r="K1223" s="7">
        <f ca="1">IF(TableTransactions[[#This Row],[Stock balance backorders]]&lt;0,
0,
TableTransactions[[#This Row],[Stock balance backorders]]
)</f>
        <v>103</v>
      </c>
      <c r="L1223" s="8" t="str">
        <f>VLOOKUP(TableTransactions[[#This Row],[Material]],TableStockBalance[],
MATCH(TableStockBalance[[#Headers],[Supplier name]],TableStockBalance[#Headers],0),
0)</f>
        <v>Cabular AB</v>
      </c>
    </row>
    <row r="1224" spans="1:12" x14ac:dyDescent="0.25">
      <c r="A1224">
        <v>49043971</v>
      </c>
      <c r="B1224">
        <v>20</v>
      </c>
      <c r="C1224" t="s">
        <v>343</v>
      </c>
      <c r="D1224" t="s">
        <v>24</v>
      </c>
      <c r="E1224" t="s">
        <v>25</v>
      </c>
      <c r="F1224" t="s">
        <v>316</v>
      </c>
      <c r="G1224" s="1">
        <v>43801</v>
      </c>
      <c r="H1224">
        <v>11</v>
      </c>
      <c r="I1224" s="7">
        <f>IF(TableTransactions[[#This Row],[Order type]]=trackOrderType,
TableTransactions[[#This Row],[Transaction quantity]]*-1,
TableTransactions[[#This Row],[Transaction quantity]]
)</f>
        <v>-11</v>
      </c>
      <c r="J12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92</v>
      </c>
      <c r="K1224" s="7">
        <f ca="1">IF(TableTransactions[[#This Row],[Stock balance backorders]]&lt;0,
0,
TableTransactions[[#This Row],[Stock balance backorders]]
)</f>
        <v>92</v>
      </c>
      <c r="L1224" s="8" t="str">
        <f>VLOOKUP(TableTransactions[[#This Row],[Material]],TableStockBalance[],
MATCH(TableStockBalance[[#Headers],[Supplier name]],TableStockBalance[#Headers],0),
0)</f>
        <v>Cabular AB</v>
      </c>
    </row>
    <row r="1225" spans="1:12" x14ac:dyDescent="0.25">
      <c r="A1225">
        <v>49044106</v>
      </c>
      <c r="B1225">
        <v>20</v>
      </c>
      <c r="C1225" t="s">
        <v>343</v>
      </c>
      <c r="D1225" t="s">
        <v>24</v>
      </c>
      <c r="E1225" t="s">
        <v>25</v>
      </c>
      <c r="F1225" t="s">
        <v>316</v>
      </c>
      <c r="G1225" s="1">
        <v>43812</v>
      </c>
      <c r="H1225">
        <v>12</v>
      </c>
      <c r="I1225" s="7">
        <f>IF(TableTransactions[[#This Row],[Order type]]=trackOrderType,
TableTransactions[[#This Row],[Transaction quantity]]*-1,
TableTransactions[[#This Row],[Transaction quantity]]
)</f>
        <v>-12</v>
      </c>
      <c r="J12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</v>
      </c>
      <c r="K1225" s="7">
        <f ca="1">IF(TableTransactions[[#This Row],[Stock balance backorders]]&lt;0,
0,
TableTransactions[[#This Row],[Stock balance backorders]]
)</f>
        <v>80</v>
      </c>
      <c r="L1225" s="8" t="str">
        <f>VLOOKUP(TableTransactions[[#This Row],[Material]],TableStockBalance[],
MATCH(TableStockBalance[[#Headers],[Supplier name]],TableStockBalance[#Headers],0),
0)</f>
        <v>Cabular AB</v>
      </c>
    </row>
    <row r="1226" spans="1:12" x14ac:dyDescent="0.25">
      <c r="A1226">
        <v>49044110</v>
      </c>
      <c r="B1226">
        <v>10</v>
      </c>
      <c r="C1226" t="s">
        <v>343</v>
      </c>
      <c r="D1226" t="s">
        <v>24</v>
      </c>
      <c r="E1226" t="s">
        <v>25</v>
      </c>
      <c r="F1226" t="s">
        <v>319</v>
      </c>
      <c r="G1226" s="1">
        <v>43812</v>
      </c>
      <c r="H1226">
        <v>11</v>
      </c>
      <c r="I1226" s="7">
        <f>IF(TableTransactions[[#This Row],[Order type]]=trackOrderType,
TableTransactions[[#This Row],[Transaction quantity]]*-1,
TableTransactions[[#This Row],[Transaction quantity]]
)</f>
        <v>-11</v>
      </c>
      <c r="J12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</v>
      </c>
      <c r="K1226" s="7">
        <f ca="1">IF(TableTransactions[[#This Row],[Stock balance backorders]]&lt;0,
0,
TableTransactions[[#This Row],[Stock balance backorders]]
)</f>
        <v>69</v>
      </c>
      <c r="L1226" s="8" t="str">
        <f>VLOOKUP(TableTransactions[[#This Row],[Material]],TableStockBalance[],
MATCH(TableStockBalance[[#Headers],[Supplier name]],TableStockBalance[#Headers],0),
0)</f>
        <v>Cabular AB</v>
      </c>
    </row>
    <row r="1227" spans="1:12" x14ac:dyDescent="0.25">
      <c r="A1227">
        <v>49044229</v>
      </c>
      <c r="B1227">
        <v>10</v>
      </c>
      <c r="C1227" t="s">
        <v>343</v>
      </c>
      <c r="D1227" t="s">
        <v>24</v>
      </c>
      <c r="E1227" t="s">
        <v>25</v>
      </c>
      <c r="F1227" t="s">
        <v>328</v>
      </c>
      <c r="G1227" s="1">
        <v>43829</v>
      </c>
      <c r="H1227">
        <v>6</v>
      </c>
      <c r="I1227" s="7">
        <f>IF(TableTransactions[[#This Row],[Order type]]=trackOrderType,
TableTransactions[[#This Row],[Transaction quantity]]*-1,
TableTransactions[[#This Row],[Transaction quantity]]
)</f>
        <v>-6</v>
      </c>
      <c r="J12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</v>
      </c>
      <c r="K1227" s="7">
        <f ca="1">IF(TableTransactions[[#This Row],[Stock balance backorders]]&lt;0,
0,
TableTransactions[[#This Row],[Stock balance backorders]]
)</f>
        <v>63</v>
      </c>
      <c r="L1227" s="8" t="str">
        <f>VLOOKUP(TableTransactions[[#This Row],[Material]],TableStockBalance[],
MATCH(TableStockBalance[[#Headers],[Supplier name]],TableStockBalance[#Headers],0),
0)</f>
        <v>Cabular AB</v>
      </c>
    </row>
    <row r="1228" spans="1:12" x14ac:dyDescent="0.25">
      <c r="A1228">
        <v>49040390</v>
      </c>
      <c r="B1228">
        <v>50</v>
      </c>
      <c r="C1228" t="s">
        <v>343</v>
      </c>
      <c r="D1228" t="s">
        <v>22</v>
      </c>
      <c r="E1228" t="s">
        <v>23</v>
      </c>
      <c r="F1228" t="s">
        <v>318</v>
      </c>
      <c r="G1228" s="1">
        <v>43473</v>
      </c>
      <c r="H1228">
        <v>7</v>
      </c>
      <c r="I1228" s="7">
        <f>IF(TableTransactions[[#This Row],[Order type]]=trackOrderType,
TableTransactions[[#This Row],[Transaction quantity]]*-1,
TableTransactions[[#This Row],[Transaction quantity]]
)</f>
        <v>-7</v>
      </c>
      <c r="J12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1228" s="7">
        <f ca="1">IF(TableTransactions[[#This Row],[Stock balance backorders]]&lt;0,
0,
TableTransactions[[#This Row],[Stock balance backorders]]
)</f>
        <v>7</v>
      </c>
      <c r="L1228" s="8" t="str">
        <f>VLOOKUP(TableTransactions[[#This Row],[Material]],TableStockBalance[],
MATCH(TableStockBalance[[#Headers],[Supplier name]],TableStockBalance[#Headers],0),
0)</f>
        <v>Cabular AB</v>
      </c>
    </row>
    <row r="1229" spans="1:12" x14ac:dyDescent="0.25">
      <c r="A1229">
        <v>49040437</v>
      </c>
      <c r="B1229">
        <v>20</v>
      </c>
      <c r="C1229" t="s">
        <v>343</v>
      </c>
      <c r="D1229" t="s">
        <v>22</v>
      </c>
      <c r="E1229" t="s">
        <v>23</v>
      </c>
      <c r="F1229" t="s">
        <v>317</v>
      </c>
      <c r="G1229" s="1">
        <v>43476</v>
      </c>
      <c r="H1229">
        <v>2</v>
      </c>
      <c r="I1229" s="7">
        <f>IF(TableTransactions[[#This Row],[Order type]]=trackOrderType,
TableTransactions[[#This Row],[Transaction quantity]]*-1,
TableTransactions[[#This Row],[Transaction quantity]]
)</f>
        <v>-2</v>
      </c>
      <c r="J12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</v>
      </c>
      <c r="K1229" s="7">
        <f ca="1">IF(TableTransactions[[#This Row],[Stock balance backorders]]&lt;0,
0,
TableTransactions[[#This Row],[Stock balance backorders]]
)</f>
        <v>5</v>
      </c>
      <c r="L1229" s="8" t="str">
        <f>VLOOKUP(TableTransactions[[#This Row],[Material]],TableStockBalance[],
MATCH(TableStockBalance[[#Headers],[Supplier name]],TableStockBalance[#Headers],0),
0)</f>
        <v>Cabular AB</v>
      </c>
    </row>
    <row r="1230" spans="1:12" x14ac:dyDescent="0.25">
      <c r="A1230">
        <v>49040523</v>
      </c>
      <c r="B1230">
        <v>50</v>
      </c>
      <c r="C1230" t="s">
        <v>343</v>
      </c>
      <c r="D1230" t="s">
        <v>22</v>
      </c>
      <c r="E1230" t="s">
        <v>23</v>
      </c>
      <c r="F1230" t="s">
        <v>318</v>
      </c>
      <c r="G1230" s="1">
        <v>43483</v>
      </c>
      <c r="H1230">
        <v>2</v>
      </c>
      <c r="I1230" s="7">
        <f>IF(TableTransactions[[#This Row],[Order type]]=trackOrderType,
TableTransactions[[#This Row],[Transaction quantity]]*-1,
TableTransactions[[#This Row],[Transaction quantity]]
)</f>
        <v>-2</v>
      </c>
      <c r="J12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1230" s="7">
        <f ca="1">IF(TableTransactions[[#This Row],[Stock balance backorders]]&lt;0,
0,
TableTransactions[[#This Row],[Stock balance backorders]]
)</f>
        <v>3</v>
      </c>
      <c r="L1230" s="8" t="str">
        <f>VLOOKUP(TableTransactions[[#This Row],[Material]],TableStockBalance[],
MATCH(TableStockBalance[[#Headers],[Supplier name]],TableStockBalance[#Headers],0),
0)</f>
        <v>Cabular AB</v>
      </c>
    </row>
    <row r="1231" spans="1:12" x14ac:dyDescent="0.25">
      <c r="A1231">
        <v>49040594</v>
      </c>
      <c r="B1231">
        <v>10</v>
      </c>
      <c r="C1231" t="s">
        <v>343</v>
      </c>
      <c r="D1231" t="s">
        <v>22</v>
      </c>
      <c r="E1231" t="s">
        <v>23</v>
      </c>
      <c r="F1231" t="s">
        <v>330</v>
      </c>
      <c r="G1231" s="1">
        <v>43490</v>
      </c>
      <c r="H1231">
        <v>2</v>
      </c>
      <c r="I1231" s="7">
        <f>IF(TableTransactions[[#This Row],[Order type]]=trackOrderType,
TableTransactions[[#This Row],[Transaction quantity]]*-1,
TableTransactions[[#This Row],[Transaction quantity]]
)</f>
        <v>-2</v>
      </c>
      <c r="J12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1231" s="7">
        <f ca="1">IF(TableTransactions[[#This Row],[Stock balance backorders]]&lt;0,
0,
TableTransactions[[#This Row],[Stock balance backorders]]
)</f>
        <v>1</v>
      </c>
      <c r="L1231" s="8" t="str">
        <f>VLOOKUP(TableTransactions[[#This Row],[Material]],TableStockBalance[],
MATCH(TableStockBalance[[#Headers],[Supplier name]],TableStockBalance[#Headers],0),
0)</f>
        <v>Cabular AB</v>
      </c>
    </row>
    <row r="1232" spans="1:12" x14ac:dyDescent="0.25">
      <c r="A1232" s="4">
        <v>45056831</v>
      </c>
      <c r="B1232" s="4">
        <v>10</v>
      </c>
      <c r="C1232" s="4" t="s">
        <v>344</v>
      </c>
      <c r="D1232" s="4" t="s">
        <v>22</v>
      </c>
      <c r="E1232" s="4" t="s">
        <v>23</v>
      </c>
      <c r="F1232" s="4" t="s">
        <v>5</v>
      </c>
      <c r="G1232" s="5">
        <v>43490</v>
      </c>
      <c r="H1232" s="4">
        <v>51</v>
      </c>
      <c r="I1232" s="7">
        <f>IF(TableTransactions[[#This Row],[Order type]]=trackOrderType,
TableTransactions[[#This Row],[Transaction quantity]]*-1,
TableTransactions[[#This Row],[Transaction quantity]]
)</f>
        <v>51</v>
      </c>
      <c r="J12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</v>
      </c>
      <c r="K1232" s="7">
        <f ca="1">IF(TableTransactions[[#This Row],[Stock balance backorders]]&lt;0,
0,
TableTransactions[[#This Row],[Stock balance backorders]]
)</f>
        <v>52</v>
      </c>
      <c r="L1232" s="8" t="str">
        <f>VLOOKUP(TableTransactions[[#This Row],[Material]],TableStockBalance[],
MATCH(TableStockBalance[[#Headers],[Supplier name]],TableStockBalance[#Headers],0),
0)</f>
        <v>Cabular AB</v>
      </c>
    </row>
    <row r="1233" spans="1:12" x14ac:dyDescent="0.25">
      <c r="A1233">
        <v>49040729</v>
      </c>
      <c r="B1233">
        <v>10</v>
      </c>
      <c r="C1233" t="s">
        <v>343</v>
      </c>
      <c r="D1233" t="s">
        <v>22</v>
      </c>
      <c r="E1233" t="s">
        <v>23</v>
      </c>
      <c r="F1233" t="s">
        <v>316</v>
      </c>
      <c r="G1233" s="1">
        <v>43503</v>
      </c>
      <c r="H1233">
        <v>4</v>
      </c>
      <c r="I1233" s="7">
        <f>IF(TableTransactions[[#This Row],[Order type]]=trackOrderType,
TableTransactions[[#This Row],[Transaction quantity]]*-1,
TableTransactions[[#This Row],[Transaction quantity]]
)</f>
        <v>-4</v>
      </c>
      <c r="J12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</v>
      </c>
      <c r="K1233" s="7">
        <f ca="1">IF(TableTransactions[[#This Row],[Stock balance backorders]]&lt;0,
0,
TableTransactions[[#This Row],[Stock balance backorders]]
)</f>
        <v>48</v>
      </c>
      <c r="L1233" s="8" t="str">
        <f>VLOOKUP(TableTransactions[[#This Row],[Material]],TableStockBalance[],
MATCH(TableStockBalance[[#Headers],[Supplier name]],TableStockBalance[#Headers],0),
0)</f>
        <v>Cabular AB</v>
      </c>
    </row>
    <row r="1234" spans="1:12" x14ac:dyDescent="0.25">
      <c r="A1234">
        <v>49040731</v>
      </c>
      <c r="B1234">
        <v>10</v>
      </c>
      <c r="C1234" t="s">
        <v>343</v>
      </c>
      <c r="D1234" t="s">
        <v>22</v>
      </c>
      <c r="E1234" t="s">
        <v>23</v>
      </c>
      <c r="F1234" t="s">
        <v>317</v>
      </c>
      <c r="G1234" s="1">
        <v>43503</v>
      </c>
      <c r="H1234">
        <v>8</v>
      </c>
      <c r="I1234" s="7">
        <f>IF(TableTransactions[[#This Row],[Order type]]=trackOrderType,
TableTransactions[[#This Row],[Transaction quantity]]*-1,
TableTransactions[[#This Row],[Transaction quantity]]
)</f>
        <v>-8</v>
      </c>
      <c r="J12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1234" s="7">
        <f ca="1">IF(TableTransactions[[#This Row],[Stock balance backorders]]&lt;0,
0,
TableTransactions[[#This Row],[Stock balance backorders]]
)</f>
        <v>40</v>
      </c>
      <c r="L1234" s="8" t="str">
        <f>VLOOKUP(TableTransactions[[#This Row],[Material]],TableStockBalance[],
MATCH(TableStockBalance[[#Headers],[Supplier name]],TableStockBalance[#Headers],0),
0)</f>
        <v>Cabular AB</v>
      </c>
    </row>
    <row r="1235" spans="1:12" x14ac:dyDescent="0.25">
      <c r="A1235">
        <v>49040750</v>
      </c>
      <c r="B1235">
        <v>40</v>
      </c>
      <c r="C1235" t="s">
        <v>343</v>
      </c>
      <c r="D1235" t="s">
        <v>22</v>
      </c>
      <c r="E1235" t="s">
        <v>23</v>
      </c>
      <c r="F1235" t="s">
        <v>317</v>
      </c>
      <c r="G1235" s="1">
        <v>43504</v>
      </c>
      <c r="H1235">
        <v>6</v>
      </c>
      <c r="I1235" s="7">
        <f>IF(TableTransactions[[#This Row],[Order type]]=trackOrderType,
TableTransactions[[#This Row],[Transaction quantity]]*-1,
TableTransactions[[#This Row],[Transaction quantity]]
)</f>
        <v>-6</v>
      </c>
      <c r="J12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</v>
      </c>
      <c r="K1235" s="7">
        <f ca="1">IF(TableTransactions[[#This Row],[Stock balance backorders]]&lt;0,
0,
TableTransactions[[#This Row],[Stock balance backorders]]
)</f>
        <v>34</v>
      </c>
      <c r="L1235" s="8" t="str">
        <f>VLOOKUP(TableTransactions[[#This Row],[Material]],TableStockBalance[],
MATCH(TableStockBalance[[#Headers],[Supplier name]],TableStockBalance[#Headers],0),
0)</f>
        <v>Cabular AB</v>
      </c>
    </row>
    <row r="1236" spans="1:12" x14ac:dyDescent="0.25">
      <c r="A1236">
        <v>49040875</v>
      </c>
      <c r="B1236">
        <v>10</v>
      </c>
      <c r="C1236" t="s">
        <v>343</v>
      </c>
      <c r="D1236" t="s">
        <v>22</v>
      </c>
      <c r="E1236" t="s">
        <v>23</v>
      </c>
      <c r="F1236" t="s">
        <v>319</v>
      </c>
      <c r="G1236" s="1">
        <v>43516</v>
      </c>
      <c r="H1236">
        <v>4</v>
      </c>
      <c r="I1236" s="7">
        <f>IF(TableTransactions[[#This Row],[Order type]]=trackOrderType,
TableTransactions[[#This Row],[Transaction quantity]]*-1,
TableTransactions[[#This Row],[Transaction quantity]]
)</f>
        <v>-4</v>
      </c>
      <c r="J12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1236" s="7">
        <f ca="1">IF(TableTransactions[[#This Row],[Stock balance backorders]]&lt;0,
0,
TableTransactions[[#This Row],[Stock balance backorders]]
)</f>
        <v>30</v>
      </c>
      <c r="L1236" s="8" t="str">
        <f>VLOOKUP(TableTransactions[[#This Row],[Material]],TableStockBalance[],
MATCH(TableStockBalance[[#Headers],[Supplier name]],TableStockBalance[#Headers],0),
0)</f>
        <v>Cabular AB</v>
      </c>
    </row>
    <row r="1237" spans="1:12" x14ac:dyDescent="0.25">
      <c r="A1237">
        <v>49040985</v>
      </c>
      <c r="B1237">
        <v>30</v>
      </c>
      <c r="C1237" t="s">
        <v>343</v>
      </c>
      <c r="D1237" t="s">
        <v>22</v>
      </c>
      <c r="E1237" t="s">
        <v>23</v>
      </c>
      <c r="F1237" t="s">
        <v>319</v>
      </c>
      <c r="G1237" s="1">
        <v>43525</v>
      </c>
      <c r="H1237">
        <v>7</v>
      </c>
      <c r="I1237" s="7">
        <f>IF(TableTransactions[[#This Row],[Order type]]=trackOrderType,
TableTransactions[[#This Row],[Transaction quantity]]*-1,
TableTransactions[[#This Row],[Transaction quantity]]
)</f>
        <v>-7</v>
      </c>
      <c r="J12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1237" s="7">
        <f ca="1">IF(TableTransactions[[#This Row],[Stock balance backorders]]&lt;0,
0,
TableTransactions[[#This Row],[Stock balance backorders]]
)</f>
        <v>23</v>
      </c>
      <c r="L1237" s="8" t="str">
        <f>VLOOKUP(TableTransactions[[#This Row],[Material]],TableStockBalance[],
MATCH(TableStockBalance[[#Headers],[Supplier name]],TableStockBalance[#Headers],0),
0)</f>
        <v>Cabular AB</v>
      </c>
    </row>
    <row r="1238" spans="1:12" x14ac:dyDescent="0.25">
      <c r="A1238">
        <v>49040992</v>
      </c>
      <c r="B1238">
        <v>20</v>
      </c>
      <c r="C1238" t="s">
        <v>343</v>
      </c>
      <c r="D1238" t="s">
        <v>22</v>
      </c>
      <c r="E1238" t="s">
        <v>23</v>
      </c>
      <c r="F1238" t="s">
        <v>313</v>
      </c>
      <c r="G1238" s="1">
        <v>43528</v>
      </c>
      <c r="H1238">
        <v>2</v>
      </c>
      <c r="I1238" s="7">
        <f>IF(TableTransactions[[#This Row],[Order type]]=trackOrderType,
TableTransactions[[#This Row],[Transaction quantity]]*-1,
TableTransactions[[#This Row],[Transaction quantity]]
)</f>
        <v>-2</v>
      </c>
      <c r="J12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1238" s="7">
        <f ca="1">IF(TableTransactions[[#This Row],[Stock balance backorders]]&lt;0,
0,
TableTransactions[[#This Row],[Stock balance backorders]]
)</f>
        <v>21</v>
      </c>
      <c r="L1238" s="8" t="str">
        <f>VLOOKUP(TableTransactions[[#This Row],[Material]],TableStockBalance[],
MATCH(TableStockBalance[[#Headers],[Supplier name]],TableStockBalance[#Headers],0),
0)</f>
        <v>Cabular AB</v>
      </c>
    </row>
    <row r="1239" spans="1:12" x14ac:dyDescent="0.25">
      <c r="A1239">
        <v>49041067</v>
      </c>
      <c r="B1239">
        <v>60</v>
      </c>
      <c r="C1239" t="s">
        <v>343</v>
      </c>
      <c r="D1239" t="s">
        <v>22</v>
      </c>
      <c r="E1239" t="s">
        <v>23</v>
      </c>
      <c r="F1239" t="s">
        <v>317</v>
      </c>
      <c r="G1239" s="1">
        <v>43532</v>
      </c>
      <c r="H1239">
        <v>8</v>
      </c>
      <c r="I1239" s="7">
        <f>IF(TableTransactions[[#This Row],[Order type]]=trackOrderType,
TableTransactions[[#This Row],[Transaction quantity]]*-1,
TableTransactions[[#This Row],[Transaction quantity]]
)</f>
        <v>-8</v>
      </c>
      <c r="J12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1239" s="7">
        <f ca="1">IF(TableTransactions[[#This Row],[Stock balance backorders]]&lt;0,
0,
TableTransactions[[#This Row],[Stock balance backorders]]
)</f>
        <v>13</v>
      </c>
      <c r="L1239" s="8" t="str">
        <f>VLOOKUP(TableTransactions[[#This Row],[Material]],TableStockBalance[],
MATCH(TableStockBalance[[#Headers],[Supplier name]],TableStockBalance[#Headers],0),
0)</f>
        <v>Cabular AB</v>
      </c>
    </row>
    <row r="1240" spans="1:12" x14ac:dyDescent="0.25">
      <c r="A1240" s="4">
        <v>45056965</v>
      </c>
      <c r="B1240" s="4">
        <v>10</v>
      </c>
      <c r="C1240" s="4" t="s">
        <v>344</v>
      </c>
      <c r="D1240" s="4" t="s">
        <v>22</v>
      </c>
      <c r="E1240" s="4" t="s">
        <v>23</v>
      </c>
      <c r="F1240" s="4" t="s">
        <v>5</v>
      </c>
      <c r="G1240" s="5">
        <v>43544</v>
      </c>
      <c r="H1240" s="4">
        <v>51</v>
      </c>
      <c r="I1240" s="7">
        <f>IF(TableTransactions[[#This Row],[Order type]]=trackOrderType,
TableTransactions[[#This Row],[Transaction quantity]]*-1,
TableTransactions[[#This Row],[Transaction quantity]]
)</f>
        <v>51</v>
      </c>
      <c r="J12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</v>
      </c>
      <c r="K1240" s="7">
        <f ca="1">IF(TableTransactions[[#This Row],[Stock balance backorders]]&lt;0,
0,
TableTransactions[[#This Row],[Stock balance backorders]]
)</f>
        <v>64</v>
      </c>
      <c r="L1240" s="8" t="str">
        <f>VLOOKUP(TableTransactions[[#This Row],[Material]],TableStockBalance[],
MATCH(TableStockBalance[[#Headers],[Supplier name]],TableStockBalance[#Headers],0),
0)</f>
        <v>Cabular AB</v>
      </c>
    </row>
    <row r="1241" spans="1:12" x14ac:dyDescent="0.25">
      <c r="A1241">
        <v>49041230</v>
      </c>
      <c r="B1241">
        <v>40</v>
      </c>
      <c r="C1241" t="s">
        <v>343</v>
      </c>
      <c r="D1241" t="s">
        <v>22</v>
      </c>
      <c r="E1241" t="s">
        <v>23</v>
      </c>
      <c r="F1241" t="s">
        <v>317</v>
      </c>
      <c r="G1241" s="1">
        <v>43546</v>
      </c>
      <c r="H1241">
        <v>3</v>
      </c>
      <c r="I1241" s="7">
        <f>IF(TableTransactions[[#This Row],[Order type]]=trackOrderType,
TableTransactions[[#This Row],[Transaction quantity]]*-1,
TableTransactions[[#This Row],[Transaction quantity]]
)</f>
        <v>-3</v>
      </c>
      <c r="J12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</v>
      </c>
      <c r="K1241" s="7">
        <f ca="1">IF(TableTransactions[[#This Row],[Stock balance backorders]]&lt;0,
0,
TableTransactions[[#This Row],[Stock balance backorders]]
)</f>
        <v>61</v>
      </c>
      <c r="L1241" s="8" t="str">
        <f>VLOOKUP(TableTransactions[[#This Row],[Material]],TableStockBalance[],
MATCH(TableStockBalance[[#Headers],[Supplier name]],TableStockBalance[#Headers],0),
0)</f>
        <v>Cabular AB</v>
      </c>
    </row>
    <row r="1242" spans="1:12" x14ac:dyDescent="0.25">
      <c r="A1242">
        <v>49041385</v>
      </c>
      <c r="B1242">
        <v>60</v>
      </c>
      <c r="C1242" t="s">
        <v>343</v>
      </c>
      <c r="D1242" t="s">
        <v>22</v>
      </c>
      <c r="E1242" t="s">
        <v>23</v>
      </c>
      <c r="F1242" t="s">
        <v>313</v>
      </c>
      <c r="G1242" s="1">
        <v>43560</v>
      </c>
      <c r="H1242">
        <v>1</v>
      </c>
      <c r="I1242" s="7">
        <f>IF(TableTransactions[[#This Row],[Order type]]=trackOrderType,
TableTransactions[[#This Row],[Transaction quantity]]*-1,
TableTransactions[[#This Row],[Transaction quantity]]
)</f>
        <v>-1</v>
      </c>
      <c r="J12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</v>
      </c>
      <c r="K1242" s="7">
        <f ca="1">IF(TableTransactions[[#This Row],[Stock balance backorders]]&lt;0,
0,
TableTransactions[[#This Row],[Stock balance backorders]]
)</f>
        <v>60</v>
      </c>
      <c r="L1242" s="8" t="str">
        <f>VLOOKUP(TableTransactions[[#This Row],[Material]],TableStockBalance[],
MATCH(TableStockBalance[[#Headers],[Supplier name]],TableStockBalance[#Headers],0),
0)</f>
        <v>Cabular AB</v>
      </c>
    </row>
    <row r="1243" spans="1:12" x14ac:dyDescent="0.25">
      <c r="A1243">
        <v>49041398</v>
      </c>
      <c r="B1243">
        <v>50</v>
      </c>
      <c r="C1243" t="s">
        <v>343</v>
      </c>
      <c r="D1243" t="s">
        <v>22</v>
      </c>
      <c r="E1243" t="s">
        <v>23</v>
      </c>
      <c r="F1243" t="s">
        <v>318</v>
      </c>
      <c r="G1243" s="1">
        <v>43560</v>
      </c>
      <c r="H1243">
        <v>2</v>
      </c>
      <c r="I1243" s="7">
        <f>IF(TableTransactions[[#This Row],[Order type]]=trackOrderType,
TableTransactions[[#This Row],[Transaction quantity]]*-1,
TableTransactions[[#This Row],[Transaction quantity]]
)</f>
        <v>-2</v>
      </c>
      <c r="J12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</v>
      </c>
      <c r="K1243" s="7">
        <f ca="1">IF(TableTransactions[[#This Row],[Stock balance backorders]]&lt;0,
0,
TableTransactions[[#This Row],[Stock balance backorders]]
)</f>
        <v>58</v>
      </c>
      <c r="L1243" s="8" t="str">
        <f>VLOOKUP(TableTransactions[[#This Row],[Material]],TableStockBalance[],
MATCH(TableStockBalance[[#Headers],[Supplier name]],TableStockBalance[#Headers],0),
0)</f>
        <v>Cabular AB</v>
      </c>
    </row>
    <row r="1244" spans="1:12" x14ac:dyDescent="0.25">
      <c r="A1244">
        <v>49041429</v>
      </c>
      <c r="B1244">
        <v>30</v>
      </c>
      <c r="C1244" t="s">
        <v>343</v>
      </c>
      <c r="D1244" t="s">
        <v>22</v>
      </c>
      <c r="E1244" t="s">
        <v>23</v>
      </c>
      <c r="F1244" t="s">
        <v>318</v>
      </c>
      <c r="G1244" s="1">
        <v>43564</v>
      </c>
      <c r="H1244">
        <v>4</v>
      </c>
      <c r="I1244" s="7">
        <f>IF(TableTransactions[[#This Row],[Order type]]=trackOrderType,
TableTransactions[[#This Row],[Transaction quantity]]*-1,
TableTransactions[[#This Row],[Transaction quantity]]
)</f>
        <v>-4</v>
      </c>
      <c r="J12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1244" s="7">
        <f ca="1">IF(TableTransactions[[#This Row],[Stock balance backorders]]&lt;0,
0,
TableTransactions[[#This Row],[Stock balance backorders]]
)</f>
        <v>54</v>
      </c>
      <c r="L1244" s="8" t="str">
        <f>VLOOKUP(TableTransactions[[#This Row],[Material]],TableStockBalance[],
MATCH(TableStockBalance[[#Headers],[Supplier name]],TableStockBalance[#Headers],0),
0)</f>
        <v>Cabular AB</v>
      </c>
    </row>
    <row r="1245" spans="1:12" x14ac:dyDescent="0.25">
      <c r="A1245">
        <v>49041536</v>
      </c>
      <c r="B1245">
        <v>10</v>
      </c>
      <c r="C1245" t="s">
        <v>343</v>
      </c>
      <c r="D1245" t="s">
        <v>22</v>
      </c>
      <c r="E1245" t="s">
        <v>23</v>
      </c>
      <c r="F1245" t="s">
        <v>316</v>
      </c>
      <c r="G1245" s="1">
        <v>43573</v>
      </c>
      <c r="H1245">
        <v>3</v>
      </c>
      <c r="I1245" s="7">
        <f>IF(TableTransactions[[#This Row],[Order type]]=trackOrderType,
TableTransactions[[#This Row],[Transaction quantity]]*-1,
TableTransactions[[#This Row],[Transaction quantity]]
)</f>
        <v>-3</v>
      </c>
      <c r="J12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</v>
      </c>
      <c r="K1245" s="7">
        <f ca="1">IF(TableTransactions[[#This Row],[Stock balance backorders]]&lt;0,
0,
TableTransactions[[#This Row],[Stock balance backorders]]
)</f>
        <v>51</v>
      </c>
      <c r="L1245" s="8" t="str">
        <f>VLOOKUP(TableTransactions[[#This Row],[Material]],TableStockBalance[],
MATCH(TableStockBalance[[#Headers],[Supplier name]],TableStockBalance[#Headers],0),
0)</f>
        <v>Cabular AB</v>
      </c>
    </row>
    <row r="1246" spans="1:12" x14ac:dyDescent="0.25">
      <c r="A1246">
        <v>49041621</v>
      </c>
      <c r="B1246">
        <v>30</v>
      </c>
      <c r="C1246" t="s">
        <v>343</v>
      </c>
      <c r="D1246" t="s">
        <v>22</v>
      </c>
      <c r="E1246" t="s">
        <v>23</v>
      </c>
      <c r="F1246" t="s">
        <v>316</v>
      </c>
      <c r="G1246" s="1">
        <v>43584</v>
      </c>
      <c r="H1246">
        <v>6</v>
      </c>
      <c r="I1246" s="7">
        <f>IF(TableTransactions[[#This Row],[Order type]]=trackOrderType,
TableTransactions[[#This Row],[Transaction quantity]]*-1,
TableTransactions[[#This Row],[Transaction quantity]]
)</f>
        <v>-6</v>
      </c>
      <c r="J12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</v>
      </c>
      <c r="K1246" s="7">
        <f ca="1">IF(TableTransactions[[#This Row],[Stock balance backorders]]&lt;0,
0,
TableTransactions[[#This Row],[Stock balance backorders]]
)</f>
        <v>45</v>
      </c>
      <c r="L1246" s="8" t="str">
        <f>VLOOKUP(TableTransactions[[#This Row],[Material]],TableStockBalance[],
MATCH(TableStockBalance[[#Headers],[Supplier name]],TableStockBalance[#Headers],0),
0)</f>
        <v>Cabular AB</v>
      </c>
    </row>
    <row r="1247" spans="1:12" x14ac:dyDescent="0.25">
      <c r="A1247">
        <v>49041814</v>
      </c>
      <c r="B1247">
        <v>20</v>
      </c>
      <c r="C1247" t="s">
        <v>343</v>
      </c>
      <c r="D1247" t="s">
        <v>22</v>
      </c>
      <c r="E1247" t="s">
        <v>23</v>
      </c>
      <c r="F1247" t="s">
        <v>325</v>
      </c>
      <c r="G1247" s="1">
        <v>43601</v>
      </c>
      <c r="H1247">
        <v>6</v>
      </c>
      <c r="I1247" s="7">
        <f>IF(TableTransactions[[#This Row],[Order type]]=trackOrderType,
TableTransactions[[#This Row],[Transaction quantity]]*-1,
TableTransactions[[#This Row],[Transaction quantity]]
)</f>
        <v>-6</v>
      </c>
      <c r="J12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</v>
      </c>
      <c r="K1247" s="7">
        <f ca="1">IF(TableTransactions[[#This Row],[Stock balance backorders]]&lt;0,
0,
TableTransactions[[#This Row],[Stock balance backorders]]
)</f>
        <v>39</v>
      </c>
      <c r="L1247" s="8" t="str">
        <f>VLOOKUP(TableTransactions[[#This Row],[Material]],TableStockBalance[],
MATCH(TableStockBalance[[#Headers],[Supplier name]],TableStockBalance[#Headers],0),
0)</f>
        <v>Cabular AB</v>
      </c>
    </row>
    <row r="1248" spans="1:12" x14ac:dyDescent="0.25">
      <c r="A1248">
        <v>49041918</v>
      </c>
      <c r="B1248">
        <v>30</v>
      </c>
      <c r="C1248" t="s">
        <v>343</v>
      </c>
      <c r="D1248" t="s">
        <v>22</v>
      </c>
      <c r="E1248" t="s">
        <v>23</v>
      </c>
      <c r="F1248" t="s">
        <v>318</v>
      </c>
      <c r="G1248" s="1">
        <v>43609</v>
      </c>
      <c r="H1248">
        <v>1</v>
      </c>
      <c r="I1248" s="7">
        <f>IF(TableTransactions[[#This Row],[Order type]]=trackOrderType,
TableTransactions[[#This Row],[Transaction quantity]]*-1,
TableTransactions[[#This Row],[Transaction quantity]]
)</f>
        <v>-1</v>
      </c>
      <c r="J12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</v>
      </c>
      <c r="K1248" s="7">
        <f ca="1">IF(TableTransactions[[#This Row],[Stock balance backorders]]&lt;0,
0,
TableTransactions[[#This Row],[Stock balance backorders]]
)</f>
        <v>38</v>
      </c>
      <c r="L1248" s="8" t="str">
        <f>VLOOKUP(TableTransactions[[#This Row],[Material]],TableStockBalance[],
MATCH(TableStockBalance[[#Headers],[Supplier name]],TableStockBalance[#Headers],0),
0)</f>
        <v>Cabular AB</v>
      </c>
    </row>
    <row r="1249" spans="1:12" x14ac:dyDescent="0.25">
      <c r="A1249">
        <v>49041929</v>
      </c>
      <c r="B1249">
        <v>10</v>
      </c>
      <c r="C1249" t="s">
        <v>343</v>
      </c>
      <c r="D1249" t="s">
        <v>22</v>
      </c>
      <c r="E1249" t="s">
        <v>23</v>
      </c>
      <c r="F1249" t="s">
        <v>325</v>
      </c>
      <c r="G1249" s="1">
        <v>43612</v>
      </c>
      <c r="H1249">
        <v>4</v>
      </c>
      <c r="I1249" s="7">
        <f>IF(TableTransactions[[#This Row],[Order type]]=trackOrderType,
TableTransactions[[#This Row],[Transaction quantity]]*-1,
TableTransactions[[#This Row],[Transaction quantity]]
)</f>
        <v>-4</v>
      </c>
      <c r="J12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</v>
      </c>
      <c r="K1249" s="7">
        <f ca="1">IF(TableTransactions[[#This Row],[Stock balance backorders]]&lt;0,
0,
TableTransactions[[#This Row],[Stock balance backorders]]
)</f>
        <v>34</v>
      </c>
      <c r="L1249" s="8" t="str">
        <f>VLOOKUP(TableTransactions[[#This Row],[Material]],TableStockBalance[],
MATCH(TableStockBalance[[#Headers],[Supplier name]],TableStockBalance[#Headers],0),
0)</f>
        <v>Cabular AB</v>
      </c>
    </row>
    <row r="1250" spans="1:12" x14ac:dyDescent="0.25">
      <c r="A1250">
        <v>49041975</v>
      </c>
      <c r="B1250">
        <v>30</v>
      </c>
      <c r="C1250" t="s">
        <v>343</v>
      </c>
      <c r="D1250" t="s">
        <v>22</v>
      </c>
      <c r="E1250" t="s">
        <v>23</v>
      </c>
      <c r="F1250" t="s">
        <v>318</v>
      </c>
      <c r="G1250" s="1">
        <v>43616</v>
      </c>
      <c r="H1250">
        <v>3</v>
      </c>
      <c r="I1250" s="7">
        <f>IF(TableTransactions[[#This Row],[Order type]]=trackOrderType,
TableTransactions[[#This Row],[Transaction quantity]]*-1,
TableTransactions[[#This Row],[Transaction quantity]]
)</f>
        <v>-3</v>
      </c>
      <c r="J12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1250" s="7">
        <f ca="1">IF(TableTransactions[[#This Row],[Stock balance backorders]]&lt;0,
0,
TableTransactions[[#This Row],[Stock balance backorders]]
)</f>
        <v>31</v>
      </c>
      <c r="L1250" s="8" t="str">
        <f>VLOOKUP(TableTransactions[[#This Row],[Material]],TableStockBalance[],
MATCH(TableStockBalance[[#Headers],[Supplier name]],TableStockBalance[#Headers],0),
0)</f>
        <v>Cabular AB</v>
      </c>
    </row>
    <row r="1251" spans="1:12" x14ac:dyDescent="0.25">
      <c r="A1251">
        <v>49041986</v>
      </c>
      <c r="B1251">
        <v>30</v>
      </c>
      <c r="C1251" t="s">
        <v>343</v>
      </c>
      <c r="D1251" t="s">
        <v>22</v>
      </c>
      <c r="E1251" t="s">
        <v>23</v>
      </c>
      <c r="F1251" t="s">
        <v>316</v>
      </c>
      <c r="G1251" s="1">
        <v>43619</v>
      </c>
      <c r="H1251">
        <v>8</v>
      </c>
      <c r="I1251" s="7">
        <f>IF(TableTransactions[[#This Row],[Order type]]=trackOrderType,
TableTransactions[[#This Row],[Transaction quantity]]*-1,
TableTransactions[[#This Row],[Transaction quantity]]
)</f>
        <v>-8</v>
      </c>
      <c r="J12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1251" s="7">
        <f ca="1">IF(TableTransactions[[#This Row],[Stock balance backorders]]&lt;0,
0,
TableTransactions[[#This Row],[Stock balance backorders]]
)</f>
        <v>23</v>
      </c>
      <c r="L1251" s="8" t="str">
        <f>VLOOKUP(TableTransactions[[#This Row],[Material]],TableStockBalance[],
MATCH(TableStockBalance[[#Headers],[Supplier name]],TableStockBalance[#Headers],0),
0)</f>
        <v>Cabular AB</v>
      </c>
    </row>
    <row r="1252" spans="1:12" x14ac:dyDescent="0.25">
      <c r="A1252">
        <v>49041999</v>
      </c>
      <c r="B1252">
        <v>10</v>
      </c>
      <c r="C1252" t="s">
        <v>343</v>
      </c>
      <c r="D1252" t="s">
        <v>22</v>
      </c>
      <c r="E1252" t="s">
        <v>23</v>
      </c>
      <c r="F1252" t="s">
        <v>324</v>
      </c>
      <c r="G1252" s="1">
        <v>43620</v>
      </c>
      <c r="H1252">
        <v>4</v>
      </c>
      <c r="I1252" s="7">
        <f>IF(TableTransactions[[#This Row],[Order type]]=trackOrderType,
TableTransactions[[#This Row],[Transaction quantity]]*-1,
TableTransactions[[#This Row],[Transaction quantity]]
)</f>
        <v>-4</v>
      </c>
      <c r="J12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1252" s="7">
        <f ca="1">IF(TableTransactions[[#This Row],[Stock balance backorders]]&lt;0,
0,
TableTransactions[[#This Row],[Stock balance backorders]]
)</f>
        <v>19</v>
      </c>
      <c r="L1252" s="8" t="str">
        <f>VLOOKUP(TableTransactions[[#This Row],[Material]],TableStockBalance[],
MATCH(TableStockBalance[[#Headers],[Supplier name]],TableStockBalance[#Headers],0),
0)</f>
        <v>Cabular AB</v>
      </c>
    </row>
    <row r="1253" spans="1:12" x14ac:dyDescent="0.25">
      <c r="A1253">
        <v>49042063</v>
      </c>
      <c r="B1253">
        <v>110</v>
      </c>
      <c r="C1253" t="s">
        <v>343</v>
      </c>
      <c r="D1253" t="s">
        <v>22</v>
      </c>
      <c r="E1253" t="s">
        <v>23</v>
      </c>
      <c r="F1253" t="s">
        <v>317</v>
      </c>
      <c r="G1253" s="1">
        <v>43626</v>
      </c>
      <c r="H1253">
        <v>5</v>
      </c>
      <c r="I1253" s="7">
        <f>IF(TableTransactions[[#This Row],[Order type]]=trackOrderType,
TableTransactions[[#This Row],[Transaction quantity]]*-1,
TableTransactions[[#This Row],[Transaction quantity]]
)</f>
        <v>-5</v>
      </c>
      <c r="J12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1253" s="7">
        <f ca="1">IF(TableTransactions[[#This Row],[Stock balance backorders]]&lt;0,
0,
TableTransactions[[#This Row],[Stock balance backorders]]
)</f>
        <v>14</v>
      </c>
      <c r="L1253" s="8" t="str">
        <f>VLOOKUP(TableTransactions[[#This Row],[Material]],TableStockBalance[],
MATCH(TableStockBalance[[#Headers],[Supplier name]],TableStockBalance[#Headers],0),
0)</f>
        <v>Cabular AB</v>
      </c>
    </row>
    <row r="1254" spans="1:12" x14ac:dyDescent="0.25">
      <c r="A1254">
        <v>49042148</v>
      </c>
      <c r="B1254">
        <v>10</v>
      </c>
      <c r="C1254" t="s">
        <v>343</v>
      </c>
      <c r="D1254" t="s">
        <v>22</v>
      </c>
      <c r="E1254" t="s">
        <v>23</v>
      </c>
      <c r="F1254" t="s">
        <v>325</v>
      </c>
      <c r="G1254" s="1">
        <v>43633</v>
      </c>
      <c r="H1254">
        <v>1</v>
      </c>
      <c r="I1254" s="7">
        <f>IF(TableTransactions[[#This Row],[Order type]]=trackOrderType,
TableTransactions[[#This Row],[Transaction quantity]]*-1,
TableTransactions[[#This Row],[Transaction quantity]]
)</f>
        <v>-1</v>
      </c>
      <c r="J12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1254" s="7">
        <f ca="1">IF(TableTransactions[[#This Row],[Stock balance backorders]]&lt;0,
0,
TableTransactions[[#This Row],[Stock balance backorders]]
)</f>
        <v>13</v>
      </c>
      <c r="L1254" s="8" t="str">
        <f>VLOOKUP(TableTransactions[[#This Row],[Material]],TableStockBalance[],
MATCH(TableStockBalance[[#Headers],[Supplier name]],TableStockBalance[#Headers],0),
0)</f>
        <v>Cabular AB</v>
      </c>
    </row>
    <row r="1255" spans="1:12" x14ac:dyDescent="0.25">
      <c r="A1255" s="4">
        <v>45057201</v>
      </c>
      <c r="B1255" s="4">
        <v>30</v>
      </c>
      <c r="C1255" s="4" t="s">
        <v>344</v>
      </c>
      <c r="D1255" s="4" t="s">
        <v>22</v>
      </c>
      <c r="E1255" s="4" t="s">
        <v>23</v>
      </c>
      <c r="F1255" s="4" t="s">
        <v>5</v>
      </c>
      <c r="G1255" s="5">
        <v>43637</v>
      </c>
      <c r="H1255" s="4">
        <v>51</v>
      </c>
      <c r="I1255" s="7">
        <f>IF(TableTransactions[[#This Row],[Order type]]=trackOrderType,
TableTransactions[[#This Row],[Transaction quantity]]*-1,
TableTransactions[[#This Row],[Transaction quantity]]
)</f>
        <v>51</v>
      </c>
      <c r="J12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</v>
      </c>
      <c r="K1255" s="7">
        <f ca="1">IF(TableTransactions[[#This Row],[Stock balance backorders]]&lt;0,
0,
TableTransactions[[#This Row],[Stock balance backorders]]
)</f>
        <v>64</v>
      </c>
      <c r="L1255" s="8" t="str">
        <f>VLOOKUP(TableTransactions[[#This Row],[Material]],TableStockBalance[],
MATCH(TableStockBalance[[#Headers],[Supplier name]],TableStockBalance[#Headers],0),
0)</f>
        <v>Cabular AB</v>
      </c>
    </row>
    <row r="1256" spans="1:12" x14ac:dyDescent="0.25">
      <c r="A1256">
        <v>49042311</v>
      </c>
      <c r="B1256">
        <v>20</v>
      </c>
      <c r="C1256" t="s">
        <v>343</v>
      </c>
      <c r="D1256" t="s">
        <v>22</v>
      </c>
      <c r="E1256" t="s">
        <v>23</v>
      </c>
      <c r="F1256" t="s">
        <v>316</v>
      </c>
      <c r="G1256" s="1">
        <v>43648</v>
      </c>
      <c r="H1256">
        <v>7</v>
      </c>
      <c r="I1256" s="7">
        <f>IF(TableTransactions[[#This Row],[Order type]]=trackOrderType,
TableTransactions[[#This Row],[Transaction quantity]]*-1,
TableTransactions[[#This Row],[Transaction quantity]]
)</f>
        <v>-7</v>
      </c>
      <c r="J12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</v>
      </c>
      <c r="K1256" s="7">
        <f ca="1">IF(TableTransactions[[#This Row],[Stock balance backorders]]&lt;0,
0,
TableTransactions[[#This Row],[Stock balance backorders]]
)</f>
        <v>57</v>
      </c>
      <c r="L1256" s="8" t="str">
        <f>VLOOKUP(TableTransactions[[#This Row],[Material]],TableStockBalance[],
MATCH(TableStockBalance[[#Headers],[Supplier name]],TableStockBalance[#Headers],0),
0)</f>
        <v>Cabular AB</v>
      </c>
    </row>
    <row r="1257" spans="1:12" x14ac:dyDescent="0.25">
      <c r="A1257">
        <v>49042320</v>
      </c>
      <c r="B1257">
        <v>30</v>
      </c>
      <c r="C1257" t="s">
        <v>343</v>
      </c>
      <c r="D1257" t="s">
        <v>22</v>
      </c>
      <c r="E1257" t="s">
        <v>23</v>
      </c>
      <c r="F1257" t="s">
        <v>313</v>
      </c>
      <c r="G1257" s="1">
        <v>43649</v>
      </c>
      <c r="H1257">
        <v>1</v>
      </c>
      <c r="I1257" s="7">
        <f>IF(TableTransactions[[#This Row],[Order type]]=trackOrderType,
TableTransactions[[#This Row],[Transaction quantity]]*-1,
TableTransactions[[#This Row],[Transaction quantity]]
)</f>
        <v>-1</v>
      </c>
      <c r="J12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</v>
      </c>
      <c r="K1257" s="7">
        <f ca="1">IF(TableTransactions[[#This Row],[Stock balance backorders]]&lt;0,
0,
TableTransactions[[#This Row],[Stock balance backorders]]
)</f>
        <v>56</v>
      </c>
      <c r="L1257" s="8" t="str">
        <f>VLOOKUP(TableTransactions[[#This Row],[Material]],TableStockBalance[],
MATCH(TableStockBalance[[#Headers],[Supplier name]],TableStockBalance[#Headers],0),
0)</f>
        <v>Cabular AB</v>
      </c>
    </row>
    <row r="1258" spans="1:12" x14ac:dyDescent="0.25">
      <c r="A1258">
        <v>49042348</v>
      </c>
      <c r="B1258">
        <v>10</v>
      </c>
      <c r="C1258" t="s">
        <v>343</v>
      </c>
      <c r="D1258" t="s">
        <v>22</v>
      </c>
      <c r="E1258" t="s">
        <v>23</v>
      </c>
      <c r="F1258" t="s">
        <v>314</v>
      </c>
      <c r="G1258" s="1">
        <v>43651</v>
      </c>
      <c r="H1258">
        <v>2</v>
      </c>
      <c r="I1258" s="7">
        <f>IF(TableTransactions[[#This Row],[Order type]]=trackOrderType,
TableTransactions[[#This Row],[Transaction quantity]]*-1,
TableTransactions[[#This Row],[Transaction quantity]]
)</f>
        <v>-2</v>
      </c>
      <c r="J12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1258" s="7">
        <f ca="1">IF(TableTransactions[[#This Row],[Stock balance backorders]]&lt;0,
0,
TableTransactions[[#This Row],[Stock balance backorders]]
)</f>
        <v>54</v>
      </c>
      <c r="L1258" s="8" t="str">
        <f>VLOOKUP(TableTransactions[[#This Row],[Material]],TableStockBalance[],
MATCH(TableStockBalance[[#Headers],[Supplier name]],TableStockBalance[#Headers],0),
0)</f>
        <v>Cabular AB</v>
      </c>
    </row>
    <row r="1259" spans="1:12" x14ac:dyDescent="0.25">
      <c r="A1259">
        <v>49042368</v>
      </c>
      <c r="B1259">
        <v>20</v>
      </c>
      <c r="C1259" t="s">
        <v>343</v>
      </c>
      <c r="D1259" t="s">
        <v>22</v>
      </c>
      <c r="E1259" t="s">
        <v>23</v>
      </c>
      <c r="F1259" t="s">
        <v>315</v>
      </c>
      <c r="G1259" s="1">
        <v>43651</v>
      </c>
      <c r="H1259">
        <v>8</v>
      </c>
      <c r="I1259" s="7">
        <f>IF(TableTransactions[[#This Row],[Order type]]=trackOrderType,
TableTransactions[[#This Row],[Transaction quantity]]*-1,
TableTransactions[[#This Row],[Transaction quantity]]
)</f>
        <v>-8</v>
      </c>
      <c r="J12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</v>
      </c>
      <c r="K1259" s="7">
        <f ca="1">IF(TableTransactions[[#This Row],[Stock balance backorders]]&lt;0,
0,
TableTransactions[[#This Row],[Stock balance backorders]]
)</f>
        <v>46</v>
      </c>
      <c r="L1259" s="8" t="str">
        <f>VLOOKUP(TableTransactions[[#This Row],[Material]],TableStockBalance[],
MATCH(TableStockBalance[[#Headers],[Supplier name]],TableStockBalance[#Headers],0),
0)</f>
        <v>Cabular AB</v>
      </c>
    </row>
    <row r="1260" spans="1:12" x14ac:dyDescent="0.25">
      <c r="A1260">
        <v>49042438</v>
      </c>
      <c r="B1260">
        <v>40</v>
      </c>
      <c r="C1260" t="s">
        <v>343</v>
      </c>
      <c r="D1260" t="s">
        <v>22</v>
      </c>
      <c r="E1260" t="s">
        <v>23</v>
      </c>
      <c r="F1260" t="s">
        <v>317</v>
      </c>
      <c r="G1260" s="1">
        <v>43658</v>
      </c>
      <c r="H1260">
        <v>6</v>
      </c>
      <c r="I1260" s="7">
        <f>IF(TableTransactions[[#This Row],[Order type]]=trackOrderType,
TableTransactions[[#This Row],[Transaction quantity]]*-1,
TableTransactions[[#This Row],[Transaction quantity]]
)</f>
        <v>-6</v>
      </c>
      <c r="J12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1260" s="7">
        <f ca="1">IF(TableTransactions[[#This Row],[Stock balance backorders]]&lt;0,
0,
TableTransactions[[#This Row],[Stock balance backorders]]
)</f>
        <v>40</v>
      </c>
      <c r="L1260" s="8" t="str">
        <f>VLOOKUP(TableTransactions[[#This Row],[Material]],TableStockBalance[],
MATCH(TableStockBalance[[#Headers],[Supplier name]],TableStockBalance[#Headers],0),
0)</f>
        <v>Cabular AB</v>
      </c>
    </row>
    <row r="1261" spans="1:12" x14ac:dyDescent="0.25">
      <c r="A1261">
        <v>49042559</v>
      </c>
      <c r="B1261">
        <v>10</v>
      </c>
      <c r="C1261" t="s">
        <v>343</v>
      </c>
      <c r="D1261" t="s">
        <v>22</v>
      </c>
      <c r="E1261" t="s">
        <v>23</v>
      </c>
      <c r="F1261" t="s">
        <v>319</v>
      </c>
      <c r="G1261" s="1">
        <v>43671</v>
      </c>
      <c r="H1261">
        <v>6</v>
      </c>
      <c r="I1261" s="7">
        <f>IF(TableTransactions[[#This Row],[Order type]]=trackOrderType,
TableTransactions[[#This Row],[Transaction quantity]]*-1,
TableTransactions[[#This Row],[Transaction quantity]]
)</f>
        <v>-6</v>
      </c>
      <c r="J12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</v>
      </c>
      <c r="K1261" s="7">
        <f ca="1">IF(TableTransactions[[#This Row],[Stock balance backorders]]&lt;0,
0,
TableTransactions[[#This Row],[Stock balance backorders]]
)</f>
        <v>34</v>
      </c>
      <c r="L1261" s="8" t="str">
        <f>VLOOKUP(TableTransactions[[#This Row],[Material]],TableStockBalance[],
MATCH(TableStockBalance[[#Headers],[Supplier name]],TableStockBalance[#Headers],0),
0)</f>
        <v>Cabular AB</v>
      </c>
    </row>
    <row r="1262" spans="1:12" x14ac:dyDescent="0.25">
      <c r="A1262">
        <v>49042740</v>
      </c>
      <c r="B1262">
        <v>20</v>
      </c>
      <c r="C1262" t="s">
        <v>343</v>
      </c>
      <c r="D1262" t="s">
        <v>22</v>
      </c>
      <c r="E1262" t="s">
        <v>23</v>
      </c>
      <c r="F1262" t="s">
        <v>318</v>
      </c>
      <c r="G1262" s="1">
        <v>43689</v>
      </c>
      <c r="H1262">
        <v>2</v>
      </c>
      <c r="I1262" s="7">
        <f>IF(TableTransactions[[#This Row],[Order type]]=trackOrderType,
TableTransactions[[#This Row],[Transaction quantity]]*-1,
TableTransactions[[#This Row],[Transaction quantity]]
)</f>
        <v>-2</v>
      </c>
      <c r="J12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</v>
      </c>
      <c r="K1262" s="7">
        <f ca="1">IF(TableTransactions[[#This Row],[Stock balance backorders]]&lt;0,
0,
TableTransactions[[#This Row],[Stock balance backorders]]
)</f>
        <v>32</v>
      </c>
      <c r="L1262" s="8" t="str">
        <f>VLOOKUP(TableTransactions[[#This Row],[Material]],TableStockBalance[],
MATCH(TableStockBalance[[#Headers],[Supplier name]],TableStockBalance[#Headers],0),
0)</f>
        <v>Cabular AB</v>
      </c>
    </row>
    <row r="1263" spans="1:12" x14ac:dyDescent="0.25">
      <c r="A1263">
        <v>49042795</v>
      </c>
      <c r="B1263">
        <v>70</v>
      </c>
      <c r="C1263" t="s">
        <v>343</v>
      </c>
      <c r="D1263" t="s">
        <v>22</v>
      </c>
      <c r="E1263" t="s">
        <v>23</v>
      </c>
      <c r="F1263" t="s">
        <v>317</v>
      </c>
      <c r="G1263" s="1">
        <v>43693</v>
      </c>
      <c r="H1263">
        <v>5</v>
      </c>
      <c r="I1263" s="7">
        <f>IF(TableTransactions[[#This Row],[Order type]]=trackOrderType,
TableTransactions[[#This Row],[Transaction quantity]]*-1,
TableTransactions[[#This Row],[Transaction quantity]]
)</f>
        <v>-5</v>
      </c>
      <c r="J12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1263" s="7">
        <f ca="1">IF(TableTransactions[[#This Row],[Stock balance backorders]]&lt;0,
0,
TableTransactions[[#This Row],[Stock balance backorders]]
)</f>
        <v>27</v>
      </c>
      <c r="L1263" s="8" t="str">
        <f>VLOOKUP(TableTransactions[[#This Row],[Material]],TableStockBalance[],
MATCH(TableStockBalance[[#Headers],[Supplier name]],TableStockBalance[#Headers],0),
0)</f>
        <v>Cabular AB</v>
      </c>
    </row>
    <row r="1264" spans="1:12" x14ac:dyDescent="0.25">
      <c r="A1264">
        <v>49042889</v>
      </c>
      <c r="B1264">
        <v>10</v>
      </c>
      <c r="C1264" t="s">
        <v>343</v>
      </c>
      <c r="D1264" t="s">
        <v>22</v>
      </c>
      <c r="E1264" t="s">
        <v>23</v>
      </c>
      <c r="F1264" t="s">
        <v>319</v>
      </c>
      <c r="G1264" s="1">
        <v>43703</v>
      </c>
      <c r="H1264">
        <v>4</v>
      </c>
      <c r="I1264" s="7">
        <f>IF(TableTransactions[[#This Row],[Order type]]=trackOrderType,
TableTransactions[[#This Row],[Transaction quantity]]*-1,
TableTransactions[[#This Row],[Transaction quantity]]
)</f>
        <v>-4</v>
      </c>
      <c r="J12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1264" s="7">
        <f ca="1">IF(TableTransactions[[#This Row],[Stock balance backorders]]&lt;0,
0,
TableTransactions[[#This Row],[Stock balance backorders]]
)</f>
        <v>23</v>
      </c>
      <c r="L1264" s="8" t="str">
        <f>VLOOKUP(TableTransactions[[#This Row],[Material]],TableStockBalance[],
MATCH(TableStockBalance[[#Headers],[Supplier name]],TableStockBalance[#Headers],0),
0)</f>
        <v>Cabular AB</v>
      </c>
    </row>
    <row r="1265" spans="1:12" x14ac:dyDescent="0.25">
      <c r="A1265">
        <v>49042914</v>
      </c>
      <c r="B1265">
        <v>10</v>
      </c>
      <c r="C1265" t="s">
        <v>343</v>
      </c>
      <c r="D1265" t="s">
        <v>22</v>
      </c>
      <c r="E1265" t="s">
        <v>23</v>
      </c>
      <c r="F1265" t="s">
        <v>336</v>
      </c>
      <c r="G1265" s="1">
        <v>43705</v>
      </c>
      <c r="H1265">
        <v>3</v>
      </c>
      <c r="I1265" s="7">
        <f>IF(TableTransactions[[#This Row],[Order type]]=trackOrderType,
TableTransactions[[#This Row],[Transaction quantity]]*-1,
TableTransactions[[#This Row],[Transaction quantity]]
)</f>
        <v>-3</v>
      </c>
      <c r="J12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1265" s="7">
        <f ca="1">IF(TableTransactions[[#This Row],[Stock balance backorders]]&lt;0,
0,
TableTransactions[[#This Row],[Stock balance backorders]]
)</f>
        <v>20</v>
      </c>
      <c r="L1265" s="8" t="str">
        <f>VLOOKUP(TableTransactions[[#This Row],[Material]],TableStockBalance[],
MATCH(TableStockBalance[[#Headers],[Supplier name]],TableStockBalance[#Headers],0),
0)</f>
        <v>Cabular AB</v>
      </c>
    </row>
    <row r="1266" spans="1:12" x14ac:dyDescent="0.25">
      <c r="A1266">
        <v>49042994</v>
      </c>
      <c r="B1266">
        <v>20</v>
      </c>
      <c r="C1266" t="s">
        <v>343</v>
      </c>
      <c r="D1266" t="s">
        <v>22</v>
      </c>
      <c r="E1266" t="s">
        <v>23</v>
      </c>
      <c r="F1266" t="s">
        <v>319</v>
      </c>
      <c r="G1266" s="1">
        <v>43712</v>
      </c>
      <c r="H1266">
        <v>3</v>
      </c>
      <c r="I1266" s="7">
        <f>IF(TableTransactions[[#This Row],[Order type]]=trackOrderType,
TableTransactions[[#This Row],[Transaction quantity]]*-1,
TableTransactions[[#This Row],[Transaction quantity]]
)</f>
        <v>-3</v>
      </c>
      <c r="J12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1266" s="7">
        <f ca="1">IF(TableTransactions[[#This Row],[Stock balance backorders]]&lt;0,
0,
TableTransactions[[#This Row],[Stock balance backorders]]
)</f>
        <v>17</v>
      </c>
      <c r="L1266" s="8" t="str">
        <f>VLOOKUP(TableTransactions[[#This Row],[Material]],TableStockBalance[],
MATCH(TableStockBalance[[#Headers],[Supplier name]],TableStockBalance[#Headers],0),
0)</f>
        <v>Cabular AB</v>
      </c>
    </row>
    <row r="1267" spans="1:12" x14ac:dyDescent="0.25">
      <c r="A1267">
        <v>49043058</v>
      </c>
      <c r="B1267">
        <v>30</v>
      </c>
      <c r="C1267" t="s">
        <v>343</v>
      </c>
      <c r="D1267" t="s">
        <v>22</v>
      </c>
      <c r="E1267" t="s">
        <v>23</v>
      </c>
      <c r="F1267" t="s">
        <v>318</v>
      </c>
      <c r="G1267" s="1">
        <v>43718</v>
      </c>
      <c r="H1267">
        <v>5</v>
      </c>
      <c r="I1267" s="7">
        <f>IF(TableTransactions[[#This Row],[Order type]]=trackOrderType,
TableTransactions[[#This Row],[Transaction quantity]]*-1,
TableTransactions[[#This Row],[Transaction quantity]]
)</f>
        <v>-5</v>
      </c>
      <c r="J12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1267" s="7">
        <f ca="1">IF(TableTransactions[[#This Row],[Stock balance backorders]]&lt;0,
0,
TableTransactions[[#This Row],[Stock balance backorders]]
)</f>
        <v>12</v>
      </c>
      <c r="L1267" s="8" t="str">
        <f>VLOOKUP(TableTransactions[[#This Row],[Material]],TableStockBalance[],
MATCH(TableStockBalance[[#Headers],[Supplier name]],TableStockBalance[#Headers],0),
0)</f>
        <v>Cabular AB</v>
      </c>
    </row>
    <row r="1268" spans="1:12" x14ac:dyDescent="0.25">
      <c r="A1268" s="4">
        <v>45057386</v>
      </c>
      <c r="B1268" s="4">
        <v>10</v>
      </c>
      <c r="C1268" s="4" t="s">
        <v>344</v>
      </c>
      <c r="D1268" s="4" t="s">
        <v>22</v>
      </c>
      <c r="E1268" s="4" t="s">
        <v>23</v>
      </c>
      <c r="F1268" s="4" t="s">
        <v>5</v>
      </c>
      <c r="G1268" s="5">
        <v>43721</v>
      </c>
      <c r="H1268" s="4">
        <v>0</v>
      </c>
      <c r="I1268" s="7">
        <f>IF(TableTransactions[[#This Row],[Order type]]=trackOrderType,
TableTransactions[[#This Row],[Transaction quantity]]*-1,
TableTransactions[[#This Row],[Transaction quantity]]
)</f>
        <v>0</v>
      </c>
      <c r="J12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1268" s="7">
        <f ca="1">IF(TableTransactions[[#This Row],[Stock balance backorders]]&lt;0,
0,
TableTransactions[[#This Row],[Stock balance backorders]]
)</f>
        <v>12</v>
      </c>
      <c r="L1268" s="8" t="str">
        <f>VLOOKUP(TableTransactions[[#This Row],[Material]],TableStockBalance[],
MATCH(TableStockBalance[[#Headers],[Supplier name]],TableStockBalance[#Headers],0),
0)</f>
        <v>Cabular AB</v>
      </c>
    </row>
    <row r="1269" spans="1:12" x14ac:dyDescent="0.25">
      <c r="A1269" s="4">
        <v>45057386</v>
      </c>
      <c r="B1269" s="4">
        <v>20</v>
      </c>
      <c r="C1269" s="4" t="s">
        <v>344</v>
      </c>
      <c r="D1269" s="4" t="s">
        <v>22</v>
      </c>
      <c r="E1269" s="4" t="s">
        <v>23</v>
      </c>
      <c r="F1269" s="4" t="s">
        <v>5</v>
      </c>
      <c r="G1269" s="5">
        <v>43721</v>
      </c>
      <c r="H1269" s="4">
        <v>51</v>
      </c>
      <c r="I1269" s="7">
        <f>IF(TableTransactions[[#This Row],[Order type]]=trackOrderType,
TableTransactions[[#This Row],[Transaction quantity]]*-1,
TableTransactions[[#This Row],[Transaction quantity]]
)</f>
        <v>51</v>
      </c>
      <c r="J12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</v>
      </c>
      <c r="K1269" s="7">
        <f ca="1">IF(TableTransactions[[#This Row],[Stock balance backorders]]&lt;0,
0,
TableTransactions[[#This Row],[Stock balance backorders]]
)</f>
        <v>63</v>
      </c>
      <c r="L1269" s="8" t="str">
        <f>VLOOKUP(TableTransactions[[#This Row],[Material]],TableStockBalance[],
MATCH(TableStockBalance[[#Headers],[Supplier name]],TableStockBalance[#Headers],0),
0)</f>
        <v>Cabular AB</v>
      </c>
    </row>
    <row r="1270" spans="1:12" x14ac:dyDescent="0.25">
      <c r="A1270">
        <v>49043212</v>
      </c>
      <c r="B1270">
        <v>10</v>
      </c>
      <c r="C1270" t="s">
        <v>343</v>
      </c>
      <c r="D1270" t="s">
        <v>22</v>
      </c>
      <c r="E1270" t="s">
        <v>23</v>
      </c>
      <c r="F1270" t="s">
        <v>313</v>
      </c>
      <c r="G1270" s="1">
        <v>43733</v>
      </c>
      <c r="H1270">
        <v>5</v>
      </c>
      <c r="I1270" s="7">
        <f>IF(TableTransactions[[#This Row],[Order type]]=trackOrderType,
TableTransactions[[#This Row],[Transaction quantity]]*-1,
TableTransactions[[#This Row],[Transaction quantity]]
)</f>
        <v>-5</v>
      </c>
      <c r="J12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</v>
      </c>
      <c r="K1270" s="7">
        <f ca="1">IF(TableTransactions[[#This Row],[Stock balance backorders]]&lt;0,
0,
TableTransactions[[#This Row],[Stock balance backorders]]
)</f>
        <v>58</v>
      </c>
      <c r="L1270" s="8" t="str">
        <f>VLOOKUP(TableTransactions[[#This Row],[Material]],TableStockBalance[],
MATCH(TableStockBalance[[#Headers],[Supplier name]],TableStockBalance[#Headers],0),
0)</f>
        <v>Cabular AB</v>
      </c>
    </row>
    <row r="1271" spans="1:12" x14ac:dyDescent="0.25">
      <c r="A1271">
        <v>49043299</v>
      </c>
      <c r="B1271">
        <v>10</v>
      </c>
      <c r="C1271" t="s">
        <v>343</v>
      </c>
      <c r="D1271" t="s">
        <v>22</v>
      </c>
      <c r="E1271" t="s">
        <v>23</v>
      </c>
      <c r="F1271" t="s">
        <v>314</v>
      </c>
      <c r="G1271" s="1">
        <v>43741</v>
      </c>
      <c r="H1271">
        <v>4</v>
      </c>
      <c r="I1271" s="7">
        <f>IF(TableTransactions[[#This Row],[Order type]]=trackOrderType,
TableTransactions[[#This Row],[Transaction quantity]]*-1,
TableTransactions[[#This Row],[Transaction quantity]]
)</f>
        <v>-4</v>
      </c>
      <c r="J12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1271" s="7">
        <f ca="1">IF(TableTransactions[[#This Row],[Stock balance backorders]]&lt;0,
0,
TableTransactions[[#This Row],[Stock balance backorders]]
)</f>
        <v>54</v>
      </c>
      <c r="L1271" s="8" t="str">
        <f>VLOOKUP(TableTransactions[[#This Row],[Material]],TableStockBalance[],
MATCH(TableStockBalance[[#Headers],[Supplier name]],TableStockBalance[#Headers],0),
0)</f>
        <v>Cabular AB</v>
      </c>
    </row>
    <row r="1272" spans="1:12" x14ac:dyDescent="0.25">
      <c r="A1272">
        <v>49043324</v>
      </c>
      <c r="B1272">
        <v>80</v>
      </c>
      <c r="C1272" t="s">
        <v>343</v>
      </c>
      <c r="D1272" t="s">
        <v>22</v>
      </c>
      <c r="E1272" t="s">
        <v>23</v>
      </c>
      <c r="F1272" t="s">
        <v>318</v>
      </c>
      <c r="G1272" s="1">
        <v>43742</v>
      </c>
      <c r="H1272">
        <v>2</v>
      </c>
      <c r="I1272" s="7">
        <f>IF(TableTransactions[[#This Row],[Order type]]=trackOrderType,
TableTransactions[[#This Row],[Transaction quantity]]*-1,
TableTransactions[[#This Row],[Transaction quantity]]
)</f>
        <v>-2</v>
      </c>
      <c r="J12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</v>
      </c>
      <c r="K1272" s="7">
        <f ca="1">IF(TableTransactions[[#This Row],[Stock balance backorders]]&lt;0,
0,
TableTransactions[[#This Row],[Stock balance backorders]]
)</f>
        <v>52</v>
      </c>
      <c r="L1272" s="8" t="str">
        <f>VLOOKUP(TableTransactions[[#This Row],[Material]],TableStockBalance[],
MATCH(TableStockBalance[[#Headers],[Supplier name]],TableStockBalance[#Headers],0),
0)</f>
        <v>Cabular AB</v>
      </c>
    </row>
    <row r="1273" spans="1:12" x14ac:dyDescent="0.25">
      <c r="A1273">
        <v>49043324</v>
      </c>
      <c r="B1273">
        <v>90</v>
      </c>
      <c r="C1273" t="s">
        <v>343</v>
      </c>
      <c r="D1273" t="s">
        <v>22</v>
      </c>
      <c r="E1273" t="s">
        <v>23</v>
      </c>
      <c r="F1273" t="s">
        <v>318</v>
      </c>
      <c r="G1273" s="1">
        <v>43742</v>
      </c>
      <c r="H1273">
        <v>4</v>
      </c>
      <c r="I1273" s="7">
        <f>IF(TableTransactions[[#This Row],[Order type]]=trackOrderType,
TableTransactions[[#This Row],[Transaction quantity]]*-1,
TableTransactions[[#This Row],[Transaction quantity]]
)</f>
        <v>-4</v>
      </c>
      <c r="J12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</v>
      </c>
      <c r="K1273" s="7">
        <f ca="1">IF(TableTransactions[[#This Row],[Stock balance backorders]]&lt;0,
0,
TableTransactions[[#This Row],[Stock balance backorders]]
)</f>
        <v>48</v>
      </c>
      <c r="L1273" s="8" t="str">
        <f>VLOOKUP(TableTransactions[[#This Row],[Material]],TableStockBalance[],
MATCH(TableStockBalance[[#Headers],[Supplier name]],TableStockBalance[#Headers],0),
0)</f>
        <v>Cabular AB</v>
      </c>
    </row>
    <row r="1274" spans="1:12" x14ac:dyDescent="0.25">
      <c r="A1274">
        <v>49043737</v>
      </c>
      <c r="B1274">
        <v>20</v>
      </c>
      <c r="C1274" t="s">
        <v>343</v>
      </c>
      <c r="D1274" t="s">
        <v>22</v>
      </c>
      <c r="E1274" t="s">
        <v>23</v>
      </c>
      <c r="F1274" t="s">
        <v>313</v>
      </c>
      <c r="G1274" s="1">
        <v>43781</v>
      </c>
      <c r="H1274">
        <v>4</v>
      </c>
      <c r="I1274" s="7">
        <f>IF(TableTransactions[[#This Row],[Order type]]=trackOrderType,
TableTransactions[[#This Row],[Transaction quantity]]*-1,
TableTransactions[[#This Row],[Transaction quantity]]
)</f>
        <v>-4</v>
      </c>
      <c r="J12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</v>
      </c>
      <c r="K1274" s="7">
        <f ca="1">IF(TableTransactions[[#This Row],[Stock balance backorders]]&lt;0,
0,
TableTransactions[[#This Row],[Stock balance backorders]]
)</f>
        <v>44</v>
      </c>
      <c r="L1274" s="8" t="str">
        <f>VLOOKUP(TableTransactions[[#This Row],[Material]],TableStockBalance[],
MATCH(TableStockBalance[[#Headers],[Supplier name]],TableStockBalance[#Headers],0),
0)</f>
        <v>Cabular AB</v>
      </c>
    </row>
    <row r="1275" spans="1:12" x14ac:dyDescent="0.25">
      <c r="A1275">
        <v>49043851</v>
      </c>
      <c r="B1275">
        <v>10</v>
      </c>
      <c r="C1275" t="s">
        <v>343</v>
      </c>
      <c r="D1275" t="s">
        <v>22</v>
      </c>
      <c r="E1275" t="s">
        <v>23</v>
      </c>
      <c r="F1275" t="s">
        <v>325</v>
      </c>
      <c r="G1275" s="1">
        <v>43790</v>
      </c>
      <c r="H1275">
        <v>1</v>
      </c>
      <c r="I1275" s="7">
        <f>IF(TableTransactions[[#This Row],[Order type]]=trackOrderType,
TableTransactions[[#This Row],[Transaction quantity]]*-1,
TableTransactions[[#This Row],[Transaction quantity]]
)</f>
        <v>-1</v>
      </c>
      <c r="J12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</v>
      </c>
      <c r="K1275" s="7">
        <f ca="1">IF(TableTransactions[[#This Row],[Stock balance backorders]]&lt;0,
0,
TableTransactions[[#This Row],[Stock balance backorders]]
)</f>
        <v>43</v>
      </c>
      <c r="L1275" s="8" t="str">
        <f>VLOOKUP(TableTransactions[[#This Row],[Material]],TableStockBalance[],
MATCH(TableStockBalance[[#Headers],[Supplier name]],TableStockBalance[#Headers],0),
0)</f>
        <v>Cabular AB</v>
      </c>
    </row>
    <row r="1276" spans="1:12" x14ac:dyDescent="0.25">
      <c r="A1276">
        <v>49043958</v>
      </c>
      <c r="B1276">
        <v>10</v>
      </c>
      <c r="C1276" t="s">
        <v>343</v>
      </c>
      <c r="D1276" t="s">
        <v>22</v>
      </c>
      <c r="E1276" t="s">
        <v>23</v>
      </c>
      <c r="F1276" t="s">
        <v>335</v>
      </c>
      <c r="G1276" s="1">
        <v>43798</v>
      </c>
      <c r="H1276">
        <v>5</v>
      </c>
      <c r="I1276" s="7">
        <f>IF(TableTransactions[[#This Row],[Order type]]=trackOrderType,
TableTransactions[[#This Row],[Transaction quantity]]*-1,
TableTransactions[[#This Row],[Transaction quantity]]
)</f>
        <v>-5</v>
      </c>
      <c r="J12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</v>
      </c>
      <c r="K1276" s="7">
        <f ca="1">IF(TableTransactions[[#This Row],[Stock balance backorders]]&lt;0,
0,
TableTransactions[[#This Row],[Stock balance backorders]]
)</f>
        <v>38</v>
      </c>
      <c r="L1276" s="8" t="str">
        <f>VLOOKUP(TableTransactions[[#This Row],[Material]],TableStockBalance[],
MATCH(TableStockBalance[[#Headers],[Supplier name]],TableStockBalance[#Headers],0),
0)</f>
        <v>Cabular AB</v>
      </c>
    </row>
    <row r="1277" spans="1:12" x14ac:dyDescent="0.25">
      <c r="A1277">
        <v>49044218</v>
      </c>
      <c r="B1277">
        <v>30</v>
      </c>
      <c r="C1277" t="s">
        <v>343</v>
      </c>
      <c r="D1277" t="s">
        <v>22</v>
      </c>
      <c r="E1277" t="s">
        <v>23</v>
      </c>
      <c r="F1277" t="s">
        <v>317</v>
      </c>
      <c r="G1277" s="1">
        <v>43826</v>
      </c>
      <c r="H1277">
        <v>3</v>
      </c>
      <c r="I1277" s="7">
        <f>IF(TableTransactions[[#This Row],[Order type]]=trackOrderType,
TableTransactions[[#This Row],[Transaction quantity]]*-1,
TableTransactions[[#This Row],[Transaction quantity]]
)</f>
        <v>-3</v>
      </c>
      <c r="J12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</v>
      </c>
      <c r="K1277" s="7">
        <f ca="1">IF(TableTransactions[[#This Row],[Stock balance backorders]]&lt;0,
0,
TableTransactions[[#This Row],[Stock balance backorders]]
)</f>
        <v>35</v>
      </c>
      <c r="L1277" s="8" t="str">
        <f>VLOOKUP(TableTransactions[[#This Row],[Material]],TableStockBalance[],
MATCH(TableStockBalance[[#Headers],[Supplier name]],TableStockBalance[#Headers],0),
0)</f>
        <v>Cabular AB</v>
      </c>
    </row>
    <row r="1278" spans="1:12" x14ac:dyDescent="0.25">
      <c r="A1278">
        <v>49040769</v>
      </c>
      <c r="B1278">
        <v>30</v>
      </c>
      <c r="C1278" t="s">
        <v>343</v>
      </c>
      <c r="D1278" t="s">
        <v>16</v>
      </c>
      <c r="E1278" t="s">
        <v>17</v>
      </c>
      <c r="F1278" t="s">
        <v>317</v>
      </c>
      <c r="G1278" s="1">
        <v>43507</v>
      </c>
      <c r="H1278">
        <v>8</v>
      </c>
      <c r="I1278" s="7">
        <f>IF(TableTransactions[[#This Row],[Order type]]=trackOrderType,
TableTransactions[[#This Row],[Transaction quantity]]*-1,
TableTransactions[[#This Row],[Transaction quantity]]
)</f>
        <v>-8</v>
      </c>
      <c r="J12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</v>
      </c>
      <c r="K1278" s="7">
        <f ca="1">IF(TableTransactions[[#This Row],[Stock balance backorders]]&lt;0,
0,
TableTransactions[[#This Row],[Stock balance backorders]]
)</f>
        <v>74</v>
      </c>
      <c r="L1278" s="8" t="str">
        <f>VLOOKUP(TableTransactions[[#This Row],[Material]],TableStockBalance[],
MATCH(TableStockBalance[[#Headers],[Supplier name]],TableStockBalance[#Headers],0),
0)</f>
        <v>Cabular AB</v>
      </c>
    </row>
    <row r="1279" spans="1:12" x14ac:dyDescent="0.25">
      <c r="A1279">
        <v>49040779</v>
      </c>
      <c r="B1279">
        <v>10</v>
      </c>
      <c r="C1279" t="s">
        <v>343</v>
      </c>
      <c r="D1279" t="s">
        <v>16</v>
      </c>
      <c r="E1279" t="s">
        <v>17</v>
      </c>
      <c r="F1279" t="s">
        <v>321</v>
      </c>
      <c r="G1279" s="1">
        <v>43508</v>
      </c>
      <c r="H1279">
        <v>6</v>
      </c>
      <c r="I1279" s="7">
        <f>IF(TableTransactions[[#This Row],[Order type]]=trackOrderType,
TableTransactions[[#This Row],[Transaction quantity]]*-1,
TableTransactions[[#This Row],[Transaction quantity]]
)</f>
        <v>-6</v>
      </c>
      <c r="J12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</v>
      </c>
      <c r="K1279" s="7">
        <f ca="1">IF(TableTransactions[[#This Row],[Stock balance backorders]]&lt;0,
0,
TableTransactions[[#This Row],[Stock balance backorders]]
)</f>
        <v>68</v>
      </c>
      <c r="L1279" s="8" t="str">
        <f>VLOOKUP(TableTransactions[[#This Row],[Material]],TableStockBalance[],
MATCH(TableStockBalance[[#Headers],[Supplier name]],TableStockBalance[#Headers],0),
0)</f>
        <v>Cabular AB</v>
      </c>
    </row>
    <row r="1280" spans="1:12" x14ac:dyDescent="0.25">
      <c r="A1280">
        <v>49040880</v>
      </c>
      <c r="B1280">
        <v>10</v>
      </c>
      <c r="C1280" t="s">
        <v>343</v>
      </c>
      <c r="D1280" t="s">
        <v>16</v>
      </c>
      <c r="E1280" t="s">
        <v>17</v>
      </c>
      <c r="F1280" t="s">
        <v>314</v>
      </c>
      <c r="G1280" s="1">
        <v>43517</v>
      </c>
      <c r="H1280">
        <v>2</v>
      </c>
      <c r="I1280" s="7">
        <f>IF(TableTransactions[[#This Row],[Order type]]=trackOrderType,
TableTransactions[[#This Row],[Transaction quantity]]*-1,
TableTransactions[[#This Row],[Transaction quantity]]
)</f>
        <v>-2</v>
      </c>
      <c r="J12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</v>
      </c>
      <c r="K1280" s="7">
        <f ca="1">IF(TableTransactions[[#This Row],[Stock balance backorders]]&lt;0,
0,
TableTransactions[[#This Row],[Stock balance backorders]]
)</f>
        <v>66</v>
      </c>
      <c r="L1280" s="8" t="str">
        <f>VLOOKUP(TableTransactions[[#This Row],[Material]],TableStockBalance[],
MATCH(TableStockBalance[[#Headers],[Supplier name]],TableStockBalance[#Headers],0),
0)</f>
        <v>Cabular AB</v>
      </c>
    </row>
    <row r="1281" spans="1:12" x14ac:dyDescent="0.25">
      <c r="A1281">
        <v>49040972</v>
      </c>
      <c r="B1281">
        <v>10</v>
      </c>
      <c r="C1281" t="s">
        <v>343</v>
      </c>
      <c r="D1281" t="s">
        <v>16</v>
      </c>
      <c r="E1281" t="s">
        <v>17</v>
      </c>
      <c r="F1281" t="s">
        <v>313</v>
      </c>
      <c r="G1281" s="1">
        <v>43525</v>
      </c>
      <c r="H1281">
        <v>3</v>
      </c>
      <c r="I1281" s="7">
        <f>IF(TableTransactions[[#This Row],[Order type]]=trackOrderType,
TableTransactions[[#This Row],[Transaction quantity]]*-1,
TableTransactions[[#This Row],[Transaction quantity]]
)</f>
        <v>-3</v>
      </c>
      <c r="J12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</v>
      </c>
      <c r="K1281" s="7">
        <f ca="1">IF(TableTransactions[[#This Row],[Stock balance backorders]]&lt;0,
0,
TableTransactions[[#This Row],[Stock balance backorders]]
)</f>
        <v>63</v>
      </c>
      <c r="L1281" s="8" t="str">
        <f>VLOOKUP(TableTransactions[[#This Row],[Material]],TableStockBalance[],
MATCH(TableStockBalance[[#Headers],[Supplier name]],TableStockBalance[#Headers],0),
0)</f>
        <v>Cabular AB</v>
      </c>
    </row>
    <row r="1282" spans="1:12" x14ac:dyDescent="0.25">
      <c r="A1282">
        <v>49040984</v>
      </c>
      <c r="B1282">
        <v>10</v>
      </c>
      <c r="C1282" t="s">
        <v>343</v>
      </c>
      <c r="D1282" t="s">
        <v>16</v>
      </c>
      <c r="E1282" t="s">
        <v>17</v>
      </c>
      <c r="F1282" t="s">
        <v>335</v>
      </c>
      <c r="G1282" s="1">
        <v>43525</v>
      </c>
      <c r="H1282">
        <v>6</v>
      </c>
      <c r="I1282" s="7">
        <f>IF(TableTransactions[[#This Row],[Order type]]=trackOrderType,
TableTransactions[[#This Row],[Transaction quantity]]*-1,
TableTransactions[[#This Row],[Transaction quantity]]
)</f>
        <v>-6</v>
      </c>
      <c r="J12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</v>
      </c>
      <c r="K1282" s="7">
        <f ca="1">IF(TableTransactions[[#This Row],[Stock balance backorders]]&lt;0,
0,
TableTransactions[[#This Row],[Stock balance backorders]]
)</f>
        <v>57</v>
      </c>
      <c r="L1282" s="8" t="str">
        <f>VLOOKUP(TableTransactions[[#This Row],[Material]],TableStockBalance[],
MATCH(TableStockBalance[[#Headers],[Supplier name]],TableStockBalance[#Headers],0),
0)</f>
        <v>Cabular AB</v>
      </c>
    </row>
    <row r="1283" spans="1:12" x14ac:dyDescent="0.25">
      <c r="A1283">
        <v>49041313</v>
      </c>
      <c r="B1283">
        <v>40</v>
      </c>
      <c r="C1283" t="s">
        <v>343</v>
      </c>
      <c r="D1283" t="s">
        <v>16</v>
      </c>
      <c r="E1283" t="s">
        <v>17</v>
      </c>
      <c r="F1283" t="s">
        <v>316</v>
      </c>
      <c r="G1283" s="1">
        <v>43553</v>
      </c>
      <c r="H1283">
        <v>3</v>
      </c>
      <c r="I1283" s="7">
        <f>IF(TableTransactions[[#This Row],[Order type]]=trackOrderType,
TableTransactions[[#This Row],[Transaction quantity]]*-1,
TableTransactions[[#This Row],[Transaction quantity]]
)</f>
        <v>-3</v>
      </c>
      <c r="J12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1283" s="7">
        <f ca="1">IF(TableTransactions[[#This Row],[Stock balance backorders]]&lt;0,
0,
TableTransactions[[#This Row],[Stock balance backorders]]
)</f>
        <v>54</v>
      </c>
      <c r="L1283" s="8" t="str">
        <f>VLOOKUP(TableTransactions[[#This Row],[Material]],TableStockBalance[],
MATCH(TableStockBalance[[#Headers],[Supplier name]],TableStockBalance[#Headers],0),
0)</f>
        <v>Cabular AB</v>
      </c>
    </row>
    <row r="1284" spans="1:12" x14ac:dyDescent="0.25">
      <c r="A1284">
        <v>49041429</v>
      </c>
      <c r="B1284">
        <v>40</v>
      </c>
      <c r="C1284" t="s">
        <v>343</v>
      </c>
      <c r="D1284" t="s">
        <v>16</v>
      </c>
      <c r="E1284" t="s">
        <v>17</v>
      </c>
      <c r="F1284" t="s">
        <v>318</v>
      </c>
      <c r="G1284" s="1">
        <v>43564</v>
      </c>
      <c r="H1284">
        <v>6</v>
      </c>
      <c r="I1284" s="7">
        <f>IF(TableTransactions[[#This Row],[Order type]]=trackOrderType,
TableTransactions[[#This Row],[Transaction quantity]]*-1,
TableTransactions[[#This Row],[Transaction quantity]]
)</f>
        <v>-6</v>
      </c>
      <c r="J12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</v>
      </c>
      <c r="K1284" s="7">
        <f ca="1">IF(TableTransactions[[#This Row],[Stock balance backorders]]&lt;0,
0,
TableTransactions[[#This Row],[Stock balance backorders]]
)</f>
        <v>48</v>
      </c>
      <c r="L1284" s="8" t="str">
        <f>VLOOKUP(TableTransactions[[#This Row],[Material]],TableStockBalance[],
MATCH(TableStockBalance[[#Headers],[Supplier name]],TableStockBalance[#Headers],0),
0)</f>
        <v>Cabular AB</v>
      </c>
    </row>
    <row r="1285" spans="1:12" x14ac:dyDescent="0.25">
      <c r="A1285">
        <v>49041680</v>
      </c>
      <c r="B1285">
        <v>10</v>
      </c>
      <c r="C1285" t="s">
        <v>343</v>
      </c>
      <c r="D1285" t="s">
        <v>16</v>
      </c>
      <c r="E1285" t="s">
        <v>17</v>
      </c>
      <c r="F1285" t="s">
        <v>331</v>
      </c>
      <c r="G1285" s="1">
        <v>43591</v>
      </c>
      <c r="H1285">
        <v>1</v>
      </c>
      <c r="I1285" s="7">
        <f>IF(TableTransactions[[#This Row],[Order type]]=trackOrderType,
TableTransactions[[#This Row],[Transaction quantity]]*-1,
TableTransactions[[#This Row],[Transaction quantity]]
)</f>
        <v>-1</v>
      </c>
      <c r="J12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</v>
      </c>
      <c r="K1285" s="7">
        <f ca="1">IF(TableTransactions[[#This Row],[Stock balance backorders]]&lt;0,
0,
TableTransactions[[#This Row],[Stock balance backorders]]
)</f>
        <v>47</v>
      </c>
      <c r="L1285" s="8" t="str">
        <f>VLOOKUP(TableTransactions[[#This Row],[Material]],TableStockBalance[],
MATCH(TableStockBalance[[#Headers],[Supplier name]],TableStockBalance[#Headers],0),
0)</f>
        <v>Cabular AB</v>
      </c>
    </row>
    <row r="1286" spans="1:12" x14ac:dyDescent="0.25">
      <c r="A1286">
        <v>49041821</v>
      </c>
      <c r="B1286">
        <v>20</v>
      </c>
      <c r="C1286" t="s">
        <v>343</v>
      </c>
      <c r="D1286" t="s">
        <v>16</v>
      </c>
      <c r="E1286" t="s">
        <v>17</v>
      </c>
      <c r="F1286" t="s">
        <v>313</v>
      </c>
      <c r="G1286" s="1">
        <v>43602</v>
      </c>
      <c r="H1286">
        <v>7</v>
      </c>
      <c r="I1286" s="7">
        <f>IF(TableTransactions[[#This Row],[Order type]]=trackOrderType,
TableTransactions[[#This Row],[Transaction quantity]]*-1,
TableTransactions[[#This Row],[Transaction quantity]]
)</f>
        <v>-7</v>
      </c>
      <c r="J12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1286" s="7">
        <f ca="1">IF(TableTransactions[[#This Row],[Stock balance backorders]]&lt;0,
0,
TableTransactions[[#This Row],[Stock balance backorders]]
)</f>
        <v>40</v>
      </c>
      <c r="L1286" s="8" t="str">
        <f>VLOOKUP(TableTransactions[[#This Row],[Material]],TableStockBalance[],
MATCH(TableStockBalance[[#Headers],[Supplier name]],TableStockBalance[#Headers],0),
0)</f>
        <v>Cabular AB</v>
      </c>
    </row>
    <row r="1287" spans="1:12" x14ac:dyDescent="0.25">
      <c r="A1287">
        <v>49041853</v>
      </c>
      <c r="B1287">
        <v>50</v>
      </c>
      <c r="C1287" t="s">
        <v>343</v>
      </c>
      <c r="D1287" t="s">
        <v>16</v>
      </c>
      <c r="E1287" t="s">
        <v>17</v>
      </c>
      <c r="F1287" t="s">
        <v>313</v>
      </c>
      <c r="G1287" s="1">
        <v>43606</v>
      </c>
      <c r="H1287">
        <v>4</v>
      </c>
      <c r="I1287" s="7">
        <f>IF(TableTransactions[[#This Row],[Order type]]=trackOrderType,
TableTransactions[[#This Row],[Transaction quantity]]*-1,
TableTransactions[[#This Row],[Transaction quantity]]
)</f>
        <v>-4</v>
      </c>
      <c r="J12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</v>
      </c>
      <c r="K1287" s="7">
        <f ca="1">IF(TableTransactions[[#This Row],[Stock balance backorders]]&lt;0,
0,
TableTransactions[[#This Row],[Stock balance backorders]]
)</f>
        <v>36</v>
      </c>
      <c r="L1287" s="8" t="str">
        <f>VLOOKUP(TableTransactions[[#This Row],[Material]],TableStockBalance[],
MATCH(TableStockBalance[[#Headers],[Supplier name]],TableStockBalance[#Headers],0),
0)</f>
        <v>Cabular AB</v>
      </c>
    </row>
    <row r="1288" spans="1:12" x14ac:dyDescent="0.25">
      <c r="A1288">
        <v>49042045</v>
      </c>
      <c r="B1288">
        <v>20</v>
      </c>
      <c r="C1288" t="s">
        <v>343</v>
      </c>
      <c r="D1288" t="s">
        <v>16</v>
      </c>
      <c r="E1288" t="s">
        <v>17</v>
      </c>
      <c r="F1288" t="s">
        <v>317</v>
      </c>
      <c r="G1288" s="1">
        <v>43623</v>
      </c>
      <c r="H1288">
        <v>6</v>
      </c>
      <c r="I1288" s="7">
        <f>IF(TableTransactions[[#This Row],[Order type]]=trackOrderType,
TableTransactions[[#This Row],[Transaction quantity]]*-1,
TableTransactions[[#This Row],[Transaction quantity]]
)</f>
        <v>-6</v>
      </c>
      <c r="J12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1288" s="7">
        <f ca="1">IF(TableTransactions[[#This Row],[Stock balance backorders]]&lt;0,
0,
TableTransactions[[#This Row],[Stock balance backorders]]
)</f>
        <v>30</v>
      </c>
      <c r="L1288" s="8" t="str">
        <f>VLOOKUP(TableTransactions[[#This Row],[Material]],TableStockBalance[],
MATCH(TableStockBalance[[#Headers],[Supplier name]],TableStockBalance[#Headers],0),
0)</f>
        <v>Cabular AB</v>
      </c>
    </row>
    <row r="1289" spans="1:12" x14ac:dyDescent="0.25">
      <c r="A1289">
        <v>49042251</v>
      </c>
      <c r="B1289">
        <v>20</v>
      </c>
      <c r="C1289" t="s">
        <v>343</v>
      </c>
      <c r="D1289" t="s">
        <v>16</v>
      </c>
      <c r="E1289" t="s">
        <v>17</v>
      </c>
      <c r="F1289" t="s">
        <v>317</v>
      </c>
      <c r="G1289" s="1">
        <v>43642</v>
      </c>
      <c r="H1289">
        <v>8</v>
      </c>
      <c r="I1289" s="7">
        <f>IF(TableTransactions[[#This Row],[Order type]]=trackOrderType,
TableTransactions[[#This Row],[Transaction quantity]]*-1,
TableTransactions[[#This Row],[Transaction quantity]]
)</f>
        <v>-8</v>
      </c>
      <c r="J12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1289" s="7">
        <f ca="1">IF(TableTransactions[[#This Row],[Stock balance backorders]]&lt;0,
0,
TableTransactions[[#This Row],[Stock balance backorders]]
)</f>
        <v>22</v>
      </c>
      <c r="L1289" s="8" t="str">
        <f>VLOOKUP(TableTransactions[[#This Row],[Material]],TableStockBalance[],
MATCH(TableStockBalance[[#Headers],[Supplier name]],TableStockBalance[#Headers],0),
0)</f>
        <v>Cabular AB</v>
      </c>
    </row>
    <row r="1290" spans="1:12" x14ac:dyDescent="0.25">
      <c r="A1290">
        <v>49042462</v>
      </c>
      <c r="B1290">
        <v>30</v>
      </c>
      <c r="C1290" t="s">
        <v>343</v>
      </c>
      <c r="D1290" t="s">
        <v>16</v>
      </c>
      <c r="E1290" t="s">
        <v>17</v>
      </c>
      <c r="F1290" t="s">
        <v>317</v>
      </c>
      <c r="G1290" s="1">
        <v>43662</v>
      </c>
      <c r="H1290">
        <v>8</v>
      </c>
      <c r="I1290" s="7">
        <f>IF(TableTransactions[[#This Row],[Order type]]=trackOrderType,
TableTransactions[[#This Row],[Transaction quantity]]*-1,
TableTransactions[[#This Row],[Transaction quantity]]
)</f>
        <v>-8</v>
      </c>
      <c r="J12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1290" s="7">
        <f ca="1">IF(TableTransactions[[#This Row],[Stock balance backorders]]&lt;0,
0,
TableTransactions[[#This Row],[Stock balance backorders]]
)</f>
        <v>14</v>
      </c>
      <c r="L1290" s="8" t="str">
        <f>VLOOKUP(TableTransactions[[#This Row],[Material]],TableStockBalance[],
MATCH(TableStockBalance[[#Headers],[Supplier name]],TableStockBalance[#Headers],0),
0)</f>
        <v>Cabular AB</v>
      </c>
    </row>
    <row r="1291" spans="1:12" x14ac:dyDescent="0.25">
      <c r="A1291">
        <v>49042571</v>
      </c>
      <c r="B1291">
        <v>10</v>
      </c>
      <c r="C1291" t="s">
        <v>343</v>
      </c>
      <c r="D1291" t="s">
        <v>16</v>
      </c>
      <c r="E1291" t="s">
        <v>17</v>
      </c>
      <c r="F1291" t="s">
        <v>316</v>
      </c>
      <c r="G1291" s="1">
        <v>43672</v>
      </c>
      <c r="H1291">
        <v>3</v>
      </c>
      <c r="I1291" s="7">
        <f>IF(TableTransactions[[#This Row],[Order type]]=trackOrderType,
TableTransactions[[#This Row],[Transaction quantity]]*-1,
TableTransactions[[#This Row],[Transaction quantity]]
)</f>
        <v>-3</v>
      </c>
      <c r="J12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</v>
      </c>
      <c r="K1291" s="7">
        <f ca="1">IF(TableTransactions[[#This Row],[Stock balance backorders]]&lt;0,
0,
TableTransactions[[#This Row],[Stock balance backorders]]
)</f>
        <v>11</v>
      </c>
      <c r="L1291" s="8" t="str">
        <f>VLOOKUP(TableTransactions[[#This Row],[Material]],TableStockBalance[],
MATCH(TableStockBalance[[#Headers],[Supplier name]],TableStockBalance[#Headers],0),
0)</f>
        <v>Cabular AB</v>
      </c>
    </row>
    <row r="1292" spans="1:12" x14ac:dyDescent="0.25">
      <c r="A1292">
        <v>49042572</v>
      </c>
      <c r="B1292">
        <v>10</v>
      </c>
      <c r="C1292" t="s">
        <v>343</v>
      </c>
      <c r="D1292" t="s">
        <v>16</v>
      </c>
      <c r="E1292" t="s">
        <v>17</v>
      </c>
      <c r="F1292" t="s">
        <v>325</v>
      </c>
      <c r="G1292" s="1">
        <v>43672</v>
      </c>
      <c r="H1292">
        <v>5</v>
      </c>
      <c r="I1292" s="7">
        <f>IF(TableTransactions[[#This Row],[Order type]]=trackOrderType,
TableTransactions[[#This Row],[Transaction quantity]]*-1,
TableTransactions[[#This Row],[Transaction quantity]]
)</f>
        <v>-5</v>
      </c>
      <c r="J12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1292" s="7">
        <f ca="1">IF(TableTransactions[[#This Row],[Stock balance backorders]]&lt;0,
0,
TableTransactions[[#This Row],[Stock balance backorders]]
)</f>
        <v>6</v>
      </c>
      <c r="L1292" s="8" t="str">
        <f>VLOOKUP(TableTransactions[[#This Row],[Material]],TableStockBalance[],
MATCH(TableStockBalance[[#Headers],[Supplier name]],TableStockBalance[#Headers],0),
0)</f>
        <v>Cabular AB</v>
      </c>
    </row>
    <row r="1293" spans="1:12" x14ac:dyDescent="0.25">
      <c r="A1293">
        <v>49042626</v>
      </c>
      <c r="B1293">
        <v>10</v>
      </c>
      <c r="C1293" t="s">
        <v>343</v>
      </c>
      <c r="D1293" t="s">
        <v>16</v>
      </c>
      <c r="E1293" t="s">
        <v>17</v>
      </c>
      <c r="F1293" t="s">
        <v>316</v>
      </c>
      <c r="G1293" s="1">
        <v>43678</v>
      </c>
      <c r="H1293">
        <v>3</v>
      </c>
      <c r="I1293" s="7">
        <f>IF(TableTransactions[[#This Row],[Order type]]=trackOrderType,
TableTransactions[[#This Row],[Transaction quantity]]*-1,
TableTransactions[[#This Row],[Transaction quantity]]
)</f>
        <v>-3</v>
      </c>
      <c r="J12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1293" s="7">
        <f ca="1">IF(TableTransactions[[#This Row],[Stock balance backorders]]&lt;0,
0,
TableTransactions[[#This Row],[Stock balance backorders]]
)</f>
        <v>3</v>
      </c>
      <c r="L1293" s="8" t="str">
        <f>VLOOKUP(TableTransactions[[#This Row],[Material]],TableStockBalance[],
MATCH(TableStockBalance[[#Headers],[Supplier name]],TableStockBalance[#Headers],0),
0)</f>
        <v>Cabular AB</v>
      </c>
    </row>
    <row r="1294" spans="1:12" x14ac:dyDescent="0.25">
      <c r="A1294" s="4">
        <v>45057297</v>
      </c>
      <c r="B1294" s="4">
        <v>10</v>
      </c>
      <c r="C1294" s="4" t="s">
        <v>344</v>
      </c>
      <c r="D1294" s="4" t="s">
        <v>16</v>
      </c>
      <c r="E1294" s="4" t="s">
        <v>17</v>
      </c>
      <c r="F1294" s="4" t="s">
        <v>5</v>
      </c>
      <c r="G1294" s="5">
        <v>43686</v>
      </c>
      <c r="H1294" s="4">
        <v>66</v>
      </c>
      <c r="I1294" s="7">
        <f>IF(TableTransactions[[#This Row],[Order type]]=trackOrderType,
TableTransactions[[#This Row],[Transaction quantity]]*-1,
TableTransactions[[#This Row],[Transaction quantity]]
)</f>
        <v>66</v>
      </c>
      <c r="J12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</v>
      </c>
      <c r="K1294" s="7">
        <f ca="1">IF(TableTransactions[[#This Row],[Stock balance backorders]]&lt;0,
0,
TableTransactions[[#This Row],[Stock balance backorders]]
)</f>
        <v>69</v>
      </c>
      <c r="L1294" s="8" t="str">
        <f>VLOOKUP(TableTransactions[[#This Row],[Material]],TableStockBalance[],
MATCH(TableStockBalance[[#Headers],[Supplier name]],TableStockBalance[#Headers],0),
0)</f>
        <v>Cabular AB</v>
      </c>
    </row>
    <row r="1295" spans="1:12" x14ac:dyDescent="0.25">
      <c r="A1295">
        <v>49042799</v>
      </c>
      <c r="B1295">
        <v>10</v>
      </c>
      <c r="C1295" t="s">
        <v>343</v>
      </c>
      <c r="D1295" t="s">
        <v>16</v>
      </c>
      <c r="E1295" t="s">
        <v>17</v>
      </c>
      <c r="F1295" t="s">
        <v>332</v>
      </c>
      <c r="G1295" s="1">
        <v>43693</v>
      </c>
      <c r="H1295">
        <v>3</v>
      </c>
      <c r="I1295" s="7">
        <f>IF(TableTransactions[[#This Row],[Order type]]=trackOrderType,
TableTransactions[[#This Row],[Transaction quantity]]*-1,
TableTransactions[[#This Row],[Transaction quantity]]
)</f>
        <v>-3</v>
      </c>
      <c r="J12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</v>
      </c>
      <c r="K1295" s="7">
        <f ca="1">IF(TableTransactions[[#This Row],[Stock balance backorders]]&lt;0,
0,
TableTransactions[[#This Row],[Stock balance backorders]]
)</f>
        <v>66</v>
      </c>
      <c r="L1295" s="8" t="str">
        <f>VLOOKUP(TableTransactions[[#This Row],[Material]],TableStockBalance[],
MATCH(TableStockBalance[[#Headers],[Supplier name]],TableStockBalance[#Headers],0),
0)</f>
        <v>Cabular AB</v>
      </c>
    </row>
    <row r="1296" spans="1:12" x14ac:dyDescent="0.25">
      <c r="A1296">
        <v>49043237</v>
      </c>
      <c r="B1296">
        <v>10</v>
      </c>
      <c r="C1296" t="s">
        <v>343</v>
      </c>
      <c r="D1296" t="s">
        <v>16</v>
      </c>
      <c r="E1296" t="s">
        <v>17</v>
      </c>
      <c r="F1296" t="s">
        <v>318</v>
      </c>
      <c r="G1296" s="1">
        <v>43734</v>
      </c>
      <c r="H1296">
        <v>8</v>
      </c>
      <c r="I1296" s="7">
        <f>IF(TableTransactions[[#This Row],[Order type]]=trackOrderType,
TableTransactions[[#This Row],[Transaction quantity]]*-1,
TableTransactions[[#This Row],[Transaction quantity]]
)</f>
        <v>-8</v>
      </c>
      <c r="J12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</v>
      </c>
      <c r="K1296" s="7">
        <f ca="1">IF(TableTransactions[[#This Row],[Stock balance backorders]]&lt;0,
0,
TableTransactions[[#This Row],[Stock balance backorders]]
)</f>
        <v>58</v>
      </c>
      <c r="L1296" s="8" t="str">
        <f>VLOOKUP(TableTransactions[[#This Row],[Material]],TableStockBalance[],
MATCH(TableStockBalance[[#Headers],[Supplier name]],TableStockBalance[#Headers],0),
0)</f>
        <v>Cabular AB</v>
      </c>
    </row>
    <row r="1297" spans="1:12" x14ac:dyDescent="0.25">
      <c r="A1297">
        <v>49043285</v>
      </c>
      <c r="B1297">
        <v>10</v>
      </c>
      <c r="C1297" t="s">
        <v>343</v>
      </c>
      <c r="D1297" t="s">
        <v>16</v>
      </c>
      <c r="E1297" t="s">
        <v>17</v>
      </c>
      <c r="F1297" t="s">
        <v>332</v>
      </c>
      <c r="G1297" s="1">
        <v>43739</v>
      </c>
      <c r="H1297">
        <v>3</v>
      </c>
      <c r="I1297" s="7">
        <f>IF(TableTransactions[[#This Row],[Order type]]=trackOrderType,
TableTransactions[[#This Row],[Transaction quantity]]*-1,
TableTransactions[[#This Row],[Transaction quantity]]
)</f>
        <v>-3</v>
      </c>
      <c r="J12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</v>
      </c>
      <c r="K1297" s="7">
        <f ca="1">IF(TableTransactions[[#This Row],[Stock balance backorders]]&lt;0,
0,
TableTransactions[[#This Row],[Stock balance backorders]]
)</f>
        <v>55</v>
      </c>
      <c r="L1297" s="8" t="str">
        <f>VLOOKUP(TableTransactions[[#This Row],[Material]],TableStockBalance[],
MATCH(TableStockBalance[[#Headers],[Supplier name]],TableStockBalance[#Headers],0),
0)</f>
        <v>Cabular AB</v>
      </c>
    </row>
    <row r="1298" spans="1:12" x14ac:dyDescent="0.25">
      <c r="A1298">
        <v>49043297</v>
      </c>
      <c r="B1298">
        <v>20</v>
      </c>
      <c r="C1298" t="s">
        <v>343</v>
      </c>
      <c r="D1298" t="s">
        <v>16</v>
      </c>
      <c r="E1298" t="s">
        <v>17</v>
      </c>
      <c r="F1298" t="s">
        <v>318</v>
      </c>
      <c r="G1298" s="1">
        <v>43740</v>
      </c>
      <c r="H1298">
        <v>7</v>
      </c>
      <c r="I1298" s="7">
        <f>IF(TableTransactions[[#This Row],[Order type]]=trackOrderType,
TableTransactions[[#This Row],[Transaction quantity]]*-1,
TableTransactions[[#This Row],[Transaction quantity]]
)</f>
        <v>-7</v>
      </c>
      <c r="J12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</v>
      </c>
      <c r="K1298" s="7">
        <f ca="1">IF(TableTransactions[[#This Row],[Stock balance backorders]]&lt;0,
0,
TableTransactions[[#This Row],[Stock balance backorders]]
)</f>
        <v>48</v>
      </c>
      <c r="L1298" s="8" t="str">
        <f>VLOOKUP(TableTransactions[[#This Row],[Material]],TableStockBalance[],
MATCH(TableStockBalance[[#Headers],[Supplier name]],TableStockBalance[#Headers],0),
0)</f>
        <v>Cabular AB</v>
      </c>
    </row>
    <row r="1299" spans="1:12" x14ac:dyDescent="0.25">
      <c r="A1299">
        <v>49043318</v>
      </c>
      <c r="B1299">
        <v>50</v>
      </c>
      <c r="C1299" t="s">
        <v>343</v>
      </c>
      <c r="D1299" t="s">
        <v>16</v>
      </c>
      <c r="E1299" t="s">
        <v>17</v>
      </c>
      <c r="F1299" t="s">
        <v>316</v>
      </c>
      <c r="G1299" s="1">
        <v>43742</v>
      </c>
      <c r="H1299">
        <v>6</v>
      </c>
      <c r="I1299" s="7">
        <f>IF(TableTransactions[[#This Row],[Order type]]=trackOrderType,
TableTransactions[[#This Row],[Transaction quantity]]*-1,
TableTransactions[[#This Row],[Transaction quantity]]
)</f>
        <v>-6</v>
      </c>
      <c r="J12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</v>
      </c>
      <c r="K1299" s="7">
        <f ca="1">IF(TableTransactions[[#This Row],[Stock balance backorders]]&lt;0,
0,
TableTransactions[[#This Row],[Stock balance backorders]]
)</f>
        <v>42</v>
      </c>
      <c r="L1299" s="8" t="str">
        <f>VLOOKUP(TableTransactions[[#This Row],[Material]],TableStockBalance[],
MATCH(TableStockBalance[[#Headers],[Supplier name]],TableStockBalance[#Headers],0),
0)</f>
        <v>Cabular AB</v>
      </c>
    </row>
    <row r="1300" spans="1:12" x14ac:dyDescent="0.25">
      <c r="A1300">
        <v>49043428</v>
      </c>
      <c r="B1300">
        <v>20</v>
      </c>
      <c r="C1300" t="s">
        <v>343</v>
      </c>
      <c r="D1300" t="s">
        <v>16</v>
      </c>
      <c r="E1300" t="s">
        <v>17</v>
      </c>
      <c r="F1300" t="s">
        <v>313</v>
      </c>
      <c r="G1300" s="1">
        <v>43753</v>
      </c>
      <c r="H1300">
        <v>5</v>
      </c>
      <c r="I1300" s="7">
        <f>IF(TableTransactions[[#This Row],[Order type]]=trackOrderType,
TableTransactions[[#This Row],[Transaction quantity]]*-1,
TableTransactions[[#This Row],[Transaction quantity]]
)</f>
        <v>-5</v>
      </c>
      <c r="J13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</v>
      </c>
      <c r="K1300" s="7">
        <f ca="1">IF(TableTransactions[[#This Row],[Stock balance backorders]]&lt;0,
0,
TableTransactions[[#This Row],[Stock balance backorders]]
)</f>
        <v>37</v>
      </c>
      <c r="L1300" s="8" t="str">
        <f>VLOOKUP(TableTransactions[[#This Row],[Material]],TableStockBalance[],
MATCH(TableStockBalance[[#Headers],[Supplier name]],TableStockBalance[#Headers],0),
0)</f>
        <v>Cabular AB</v>
      </c>
    </row>
    <row r="1301" spans="1:12" x14ac:dyDescent="0.25">
      <c r="A1301">
        <v>49043443</v>
      </c>
      <c r="B1301">
        <v>10</v>
      </c>
      <c r="C1301" t="s">
        <v>343</v>
      </c>
      <c r="D1301" t="s">
        <v>16</v>
      </c>
      <c r="E1301" t="s">
        <v>17</v>
      </c>
      <c r="F1301" t="s">
        <v>313</v>
      </c>
      <c r="G1301" s="1">
        <v>43754</v>
      </c>
      <c r="H1301">
        <v>4</v>
      </c>
      <c r="I1301" s="7">
        <f>IF(TableTransactions[[#This Row],[Order type]]=trackOrderType,
TableTransactions[[#This Row],[Transaction quantity]]*-1,
TableTransactions[[#This Row],[Transaction quantity]]
)</f>
        <v>-4</v>
      </c>
      <c r="J13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</v>
      </c>
      <c r="K1301" s="7">
        <f ca="1">IF(TableTransactions[[#This Row],[Stock balance backorders]]&lt;0,
0,
TableTransactions[[#This Row],[Stock balance backorders]]
)</f>
        <v>33</v>
      </c>
      <c r="L1301" s="8" t="str">
        <f>VLOOKUP(TableTransactions[[#This Row],[Material]],TableStockBalance[],
MATCH(TableStockBalance[[#Headers],[Supplier name]],TableStockBalance[#Headers],0),
0)</f>
        <v>Cabular AB</v>
      </c>
    </row>
    <row r="1302" spans="1:12" x14ac:dyDescent="0.25">
      <c r="A1302">
        <v>49043475</v>
      </c>
      <c r="B1302">
        <v>30</v>
      </c>
      <c r="C1302" t="s">
        <v>343</v>
      </c>
      <c r="D1302" t="s">
        <v>16</v>
      </c>
      <c r="E1302" t="s">
        <v>17</v>
      </c>
      <c r="F1302" t="s">
        <v>313</v>
      </c>
      <c r="G1302" s="1">
        <v>43756</v>
      </c>
      <c r="H1302">
        <v>3</v>
      </c>
      <c r="I1302" s="7">
        <f>IF(TableTransactions[[#This Row],[Order type]]=trackOrderType,
TableTransactions[[#This Row],[Transaction quantity]]*-1,
TableTransactions[[#This Row],[Transaction quantity]]
)</f>
        <v>-3</v>
      </c>
      <c r="J13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1302" s="7">
        <f ca="1">IF(TableTransactions[[#This Row],[Stock balance backorders]]&lt;0,
0,
TableTransactions[[#This Row],[Stock balance backorders]]
)</f>
        <v>30</v>
      </c>
      <c r="L1302" s="8" t="str">
        <f>VLOOKUP(TableTransactions[[#This Row],[Material]],TableStockBalance[],
MATCH(TableStockBalance[[#Headers],[Supplier name]],TableStockBalance[#Headers],0),
0)</f>
        <v>Cabular AB</v>
      </c>
    </row>
    <row r="1303" spans="1:12" x14ac:dyDescent="0.25">
      <c r="A1303">
        <v>49043627</v>
      </c>
      <c r="B1303">
        <v>20</v>
      </c>
      <c r="C1303" t="s">
        <v>343</v>
      </c>
      <c r="D1303" t="s">
        <v>16</v>
      </c>
      <c r="E1303" t="s">
        <v>17</v>
      </c>
      <c r="F1303" t="s">
        <v>313</v>
      </c>
      <c r="G1303" s="1">
        <v>43770</v>
      </c>
      <c r="H1303">
        <v>4</v>
      </c>
      <c r="I1303" s="7">
        <f>IF(TableTransactions[[#This Row],[Order type]]=trackOrderType,
TableTransactions[[#This Row],[Transaction quantity]]*-1,
TableTransactions[[#This Row],[Transaction quantity]]
)</f>
        <v>-4</v>
      </c>
      <c r="J13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</v>
      </c>
      <c r="K1303" s="7">
        <f ca="1">IF(TableTransactions[[#This Row],[Stock balance backorders]]&lt;0,
0,
TableTransactions[[#This Row],[Stock balance backorders]]
)</f>
        <v>26</v>
      </c>
      <c r="L1303" s="8" t="str">
        <f>VLOOKUP(TableTransactions[[#This Row],[Material]],TableStockBalance[],
MATCH(TableStockBalance[[#Headers],[Supplier name]],TableStockBalance[#Headers],0),
0)</f>
        <v>Cabular AB</v>
      </c>
    </row>
    <row r="1304" spans="1:12" x14ac:dyDescent="0.25">
      <c r="A1304">
        <v>49043825</v>
      </c>
      <c r="B1304">
        <v>30</v>
      </c>
      <c r="C1304" t="s">
        <v>343</v>
      </c>
      <c r="D1304" t="s">
        <v>16</v>
      </c>
      <c r="E1304" t="s">
        <v>17</v>
      </c>
      <c r="F1304" t="s">
        <v>317</v>
      </c>
      <c r="G1304" s="1">
        <v>43788</v>
      </c>
      <c r="H1304">
        <v>5</v>
      </c>
      <c r="I1304" s="7">
        <f>IF(TableTransactions[[#This Row],[Order type]]=trackOrderType,
TableTransactions[[#This Row],[Transaction quantity]]*-1,
TableTransactions[[#This Row],[Transaction quantity]]
)</f>
        <v>-5</v>
      </c>
      <c r="J13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1304" s="7">
        <f ca="1">IF(TableTransactions[[#This Row],[Stock balance backorders]]&lt;0,
0,
TableTransactions[[#This Row],[Stock balance backorders]]
)</f>
        <v>21</v>
      </c>
      <c r="L1304" s="8" t="str">
        <f>VLOOKUP(TableTransactions[[#This Row],[Material]],TableStockBalance[],
MATCH(TableStockBalance[[#Headers],[Supplier name]],TableStockBalance[#Headers],0),
0)</f>
        <v>Cabular AB</v>
      </c>
    </row>
    <row r="1305" spans="1:12" x14ac:dyDescent="0.25">
      <c r="A1305">
        <v>49044162</v>
      </c>
      <c r="B1305">
        <v>10</v>
      </c>
      <c r="C1305" t="s">
        <v>343</v>
      </c>
      <c r="D1305" t="s">
        <v>16</v>
      </c>
      <c r="E1305" t="s">
        <v>17</v>
      </c>
      <c r="F1305" t="s">
        <v>325</v>
      </c>
      <c r="G1305" s="1">
        <v>43818</v>
      </c>
      <c r="H1305">
        <v>2</v>
      </c>
      <c r="I1305" s="7">
        <f>IF(TableTransactions[[#This Row],[Order type]]=trackOrderType,
TableTransactions[[#This Row],[Transaction quantity]]*-1,
TableTransactions[[#This Row],[Transaction quantity]]
)</f>
        <v>-2</v>
      </c>
      <c r="J13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1305" s="7">
        <f ca="1">IF(TableTransactions[[#This Row],[Stock balance backorders]]&lt;0,
0,
TableTransactions[[#This Row],[Stock balance backorders]]
)</f>
        <v>19</v>
      </c>
      <c r="L1305" s="8" t="str">
        <f>VLOOKUP(TableTransactions[[#This Row],[Material]],TableStockBalance[],
MATCH(TableStockBalance[[#Headers],[Supplier name]],TableStockBalance[#Headers],0),
0)</f>
        <v>Cabular AB</v>
      </c>
    </row>
    <row r="1306" spans="1:12" x14ac:dyDescent="0.25">
      <c r="A1306">
        <v>49044202</v>
      </c>
      <c r="B1306">
        <v>30</v>
      </c>
      <c r="C1306" t="s">
        <v>343</v>
      </c>
      <c r="D1306" t="s">
        <v>16</v>
      </c>
      <c r="E1306" t="s">
        <v>17</v>
      </c>
      <c r="F1306" t="s">
        <v>317</v>
      </c>
      <c r="G1306" s="1">
        <v>43823</v>
      </c>
      <c r="H1306">
        <v>4</v>
      </c>
      <c r="I1306" s="7">
        <f>IF(TableTransactions[[#This Row],[Order type]]=trackOrderType,
TableTransactions[[#This Row],[Transaction quantity]]*-1,
TableTransactions[[#This Row],[Transaction quantity]]
)</f>
        <v>-4</v>
      </c>
      <c r="J13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</v>
      </c>
      <c r="K1306" s="7">
        <f ca="1">IF(TableTransactions[[#This Row],[Stock balance backorders]]&lt;0,
0,
TableTransactions[[#This Row],[Stock balance backorders]]
)</f>
        <v>15</v>
      </c>
      <c r="L1306" s="8" t="str">
        <f>VLOOKUP(TableTransactions[[#This Row],[Material]],TableStockBalance[],
MATCH(TableStockBalance[[#Headers],[Supplier name]],TableStockBalance[#Headers],0),
0)</f>
        <v>Cabular AB</v>
      </c>
    </row>
    <row r="1307" spans="1:12" x14ac:dyDescent="0.25">
      <c r="A1307">
        <v>49044232</v>
      </c>
      <c r="B1307">
        <v>10</v>
      </c>
      <c r="C1307" t="s">
        <v>343</v>
      </c>
      <c r="D1307" t="s">
        <v>16</v>
      </c>
      <c r="E1307" t="s">
        <v>17</v>
      </c>
      <c r="F1307" t="s">
        <v>317</v>
      </c>
      <c r="G1307" s="1">
        <v>43829</v>
      </c>
      <c r="H1307">
        <v>1</v>
      </c>
      <c r="I1307" s="7">
        <f>IF(TableTransactions[[#This Row],[Order type]]=trackOrderType,
TableTransactions[[#This Row],[Transaction quantity]]*-1,
TableTransactions[[#This Row],[Transaction quantity]]
)</f>
        <v>-1</v>
      </c>
      <c r="J13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1307" s="7">
        <f ca="1">IF(TableTransactions[[#This Row],[Stock balance backorders]]&lt;0,
0,
TableTransactions[[#This Row],[Stock balance backorders]]
)</f>
        <v>14</v>
      </c>
      <c r="L1307" s="8" t="str">
        <f>VLOOKUP(TableTransactions[[#This Row],[Material]],TableStockBalance[],
MATCH(TableStockBalance[[#Headers],[Supplier name]],TableStockBalance[#Headers],0),
0)</f>
        <v>Cabular AB</v>
      </c>
    </row>
    <row r="1308" spans="1:12" x14ac:dyDescent="0.25">
      <c r="A1308">
        <v>49044252</v>
      </c>
      <c r="B1308">
        <v>40</v>
      </c>
      <c r="C1308" t="s">
        <v>343</v>
      </c>
      <c r="D1308" t="s">
        <v>16</v>
      </c>
      <c r="E1308" t="s">
        <v>17</v>
      </c>
      <c r="F1308" t="s">
        <v>319</v>
      </c>
      <c r="G1308" s="1">
        <v>43830</v>
      </c>
      <c r="H1308">
        <v>4</v>
      </c>
      <c r="I1308" s="7">
        <f>IF(TableTransactions[[#This Row],[Order type]]=trackOrderType,
TableTransactions[[#This Row],[Transaction quantity]]*-1,
TableTransactions[[#This Row],[Transaction quantity]]
)</f>
        <v>-4</v>
      </c>
      <c r="J13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</v>
      </c>
      <c r="K1308" s="7">
        <f ca="1">IF(TableTransactions[[#This Row],[Stock balance backorders]]&lt;0,
0,
TableTransactions[[#This Row],[Stock balance backorders]]
)</f>
        <v>10</v>
      </c>
      <c r="L1308" s="8" t="str">
        <f>VLOOKUP(TableTransactions[[#This Row],[Material]],TableStockBalance[],
MATCH(TableStockBalance[[#Headers],[Supplier name]],TableStockBalance[#Headers],0),
0)</f>
        <v>Cabular AB</v>
      </c>
    </row>
    <row r="1309" spans="1:12" x14ac:dyDescent="0.25">
      <c r="A1309">
        <v>49040447</v>
      </c>
      <c r="B1309">
        <v>10</v>
      </c>
      <c r="C1309" t="s">
        <v>343</v>
      </c>
      <c r="D1309" t="s">
        <v>18</v>
      </c>
      <c r="E1309" t="s">
        <v>19</v>
      </c>
      <c r="F1309" t="s">
        <v>313</v>
      </c>
      <c r="G1309" s="1">
        <v>43479</v>
      </c>
      <c r="H1309">
        <v>6</v>
      </c>
      <c r="I1309" s="7">
        <f>IF(TableTransactions[[#This Row],[Order type]]=trackOrderType,
TableTransactions[[#This Row],[Transaction quantity]]*-1,
TableTransactions[[#This Row],[Transaction quantity]]
)</f>
        <v>-6</v>
      </c>
      <c r="J13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</v>
      </c>
      <c r="K1309" s="7">
        <f ca="1">IF(TableTransactions[[#This Row],[Stock balance backorders]]&lt;0,
0,
TableTransactions[[#This Row],[Stock balance backorders]]
)</f>
        <v>38</v>
      </c>
      <c r="L1309" s="8" t="str">
        <f>VLOOKUP(TableTransactions[[#This Row],[Material]],TableStockBalance[],
MATCH(TableStockBalance[[#Headers],[Supplier name]],TableStockBalance[#Headers],0),
0)</f>
        <v>Cabular AB</v>
      </c>
    </row>
    <row r="1310" spans="1:12" x14ac:dyDescent="0.25">
      <c r="A1310">
        <v>49040517</v>
      </c>
      <c r="B1310">
        <v>50</v>
      </c>
      <c r="C1310" t="s">
        <v>343</v>
      </c>
      <c r="D1310" t="s">
        <v>18</v>
      </c>
      <c r="E1310" t="s">
        <v>19</v>
      </c>
      <c r="F1310" t="s">
        <v>316</v>
      </c>
      <c r="G1310" s="1">
        <v>43483</v>
      </c>
      <c r="H1310">
        <v>5</v>
      </c>
      <c r="I1310" s="7">
        <f>IF(TableTransactions[[#This Row],[Order type]]=trackOrderType,
TableTransactions[[#This Row],[Transaction quantity]]*-1,
TableTransactions[[#This Row],[Transaction quantity]]
)</f>
        <v>-5</v>
      </c>
      <c r="J13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</v>
      </c>
      <c r="K1310" s="7">
        <f ca="1">IF(TableTransactions[[#This Row],[Stock balance backorders]]&lt;0,
0,
TableTransactions[[#This Row],[Stock balance backorders]]
)</f>
        <v>33</v>
      </c>
      <c r="L1310" s="8" t="str">
        <f>VLOOKUP(TableTransactions[[#This Row],[Material]],TableStockBalance[],
MATCH(TableStockBalance[[#Headers],[Supplier name]],TableStockBalance[#Headers],0),
0)</f>
        <v>Cabular AB</v>
      </c>
    </row>
    <row r="1311" spans="1:12" x14ac:dyDescent="0.25">
      <c r="A1311">
        <v>49040671</v>
      </c>
      <c r="B1311">
        <v>60</v>
      </c>
      <c r="C1311" t="s">
        <v>343</v>
      </c>
      <c r="D1311" t="s">
        <v>18</v>
      </c>
      <c r="E1311" t="s">
        <v>19</v>
      </c>
      <c r="F1311" t="s">
        <v>317</v>
      </c>
      <c r="G1311" s="1">
        <v>43497</v>
      </c>
      <c r="H1311">
        <v>5</v>
      </c>
      <c r="I1311" s="7">
        <f>IF(TableTransactions[[#This Row],[Order type]]=trackOrderType,
TableTransactions[[#This Row],[Transaction quantity]]*-1,
TableTransactions[[#This Row],[Transaction quantity]]
)</f>
        <v>-5</v>
      </c>
      <c r="J13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1311" s="7">
        <f ca="1">IF(TableTransactions[[#This Row],[Stock balance backorders]]&lt;0,
0,
TableTransactions[[#This Row],[Stock balance backorders]]
)</f>
        <v>28</v>
      </c>
      <c r="L1311" s="8" t="str">
        <f>VLOOKUP(TableTransactions[[#This Row],[Material]],TableStockBalance[],
MATCH(TableStockBalance[[#Headers],[Supplier name]],TableStockBalance[#Headers],0),
0)</f>
        <v>Cabular AB</v>
      </c>
    </row>
    <row r="1312" spans="1:12" x14ac:dyDescent="0.25">
      <c r="A1312">
        <v>49040716</v>
      </c>
      <c r="B1312">
        <v>20</v>
      </c>
      <c r="C1312" t="s">
        <v>343</v>
      </c>
      <c r="D1312" t="s">
        <v>18</v>
      </c>
      <c r="E1312" t="s">
        <v>19</v>
      </c>
      <c r="F1312" t="s">
        <v>317</v>
      </c>
      <c r="G1312" s="1">
        <v>43502</v>
      </c>
      <c r="H1312">
        <v>2</v>
      </c>
      <c r="I1312" s="7">
        <f>IF(TableTransactions[[#This Row],[Order type]]=trackOrderType,
TableTransactions[[#This Row],[Transaction quantity]]*-1,
TableTransactions[[#This Row],[Transaction quantity]]
)</f>
        <v>-2</v>
      </c>
      <c r="J13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</v>
      </c>
      <c r="K1312" s="7">
        <f ca="1">IF(TableTransactions[[#This Row],[Stock balance backorders]]&lt;0,
0,
TableTransactions[[#This Row],[Stock balance backorders]]
)</f>
        <v>26</v>
      </c>
      <c r="L1312" s="8" t="str">
        <f>VLOOKUP(TableTransactions[[#This Row],[Material]],TableStockBalance[],
MATCH(TableStockBalance[[#Headers],[Supplier name]],TableStockBalance[#Headers],0),
0)</f>
        <v>Cabular AB</v>
      </c>
    </row>
    <row r="1313" spans="1:12" x14ac:dyDescent="0.25">
      <c r="A1313">
        <v>49040992</v>
      </c>
      <c r="B1313">
        <v>30</v>
      </c>
      <c r="C1313" t="s">
        <v>343</v>
      </c>
      <c r="D1313" t="s">
        <v>18</v>
      </c>
      <c r="E1313" t="s">
        <v>19</v>
      </c>
      <c r="F1313" t="s">
        <v>313</v>
      </c>
      <c r="G1313" s="1">
        <v>43528</v>
      </c>
      <c r="H1313">
        <v>5</v>
      </c>
      <c r="I1313" s="7">
        <f>IF(TableTransactions[[#This Row],[Order type]]=trackOrderType,
TableTransactions[[#This Row],[Transaction quantity]]*-1,
TableTransactions[[#This Row],[Transaction quantity]]
)</f>
        <v>-5</v>
      </c>
      <c r="J13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1313" s="7">
        <f ca="1">IF(TableTransactions[[#This Row],[Stock balance backorders]]&lt;0,
0,
TableTransactions[[#This Row],[Stock balance backorders]]
)</f>
        <v>21</v>
      </c>
      <c r="L1313" s="8" t="str">
        <f>VLOOKUP(TableTransactions[[#This Row],[Material]],TableStockBalance[],
MATCH(TableStockBalance[[#Headers],[Supplier name]],TableStockBalance[#Headers],0),
0)</f>
        <v>Cabular AB</v>
      </c>
    </row>
    <row r="1314" spans="1:12" x14ac:dyDescent="0.25">
      <c r="A1314">
        <v>49041641</v>
      </c>
      <c r="B1314">
        <v>20</v>
      </c>
      <c r="C1314" t="s">
        <v>343</v>
      </c>
      <c r="D1314" t="s">
        <v>18</v>
      </c>
      <c r="E1314" t="s">
        <v>19</v>
      </c>
      <c r="F1314" t="s">
        <v>318</v>
      </c>
      <c r="G1314" s="1">
        <v>43585</v>
      </c>
      <c r="H1314">
        <v>1</v>
      </c>
      <c r="I1314" s="7">
        <f>IF(TableTransactions[[#This Row],[Order type]]=trackOrderType,
TableTransactions[[#This Row],[Transaction quantity]]*-1,
TableTransactions[[#This Row],[Transaction quantity]]
)</f>
        <v>-1</v>
      </c>
      <c r="J13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1314" s="7">
        <f ca="1">IF(TableTransactions[[#This Row],[Stock balance backorders]]&lt;0,
0,
TableTransactions[[#This Row],[Stock balance backorders]]
)</f>
        <v>20</v>
      </c>
      <c r="L1314" s="8" t="str">
        <f>VLOOKUP(TableTransactions[[#This Row],[Material]],TableStockBalance[],
MATCH(TableStockBalance[[#Headers],[Supplier name]],TableStockBalance[#Headers],0),
0)</f>
        <v>Cabular AB</v>
      </c>
    </row>
    <row r="1315" spans="1:12" x14ac:dyDescent="0.25">
      <c r="A1315" s="4">
        <v>45057109</v>
      </c>
      <c r="B1315" s="4">
        <v>10</v>
      </c>
      <c r="C1315" s="4" t="s">
        <v>344</v>
      </c>
      <c r="D1315" s="4" t="s">
        <v>18</v>
      </c>
      <c r="E1315" s="4" t="s">
        <v>19</v>
      </c>
      <c r="F1315" s="4" t="s">
        <v>5</v>
      </c>
      <c r="G1315" s="5">
        <v>43601</v>
      </c>
      <c r="H1315" s="4">
        <v>74</v>
      </c>
      <c r="I1315" s="7">
        <f>IF(TableTransactions[[#This Row],[Order type]]=trackOrderType,
TableTransactions[[#This Row],[Transaction quantity]]*-1,
TableTransactions[[#This Row],[Transaction quantity]]
)</f>
        <v>74</v>
      </c>
      <c r="J13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94</v>
      </c>
      <c r="K1315" s="7">
        <f ca="1">IF(TableTransactions[[#This Row],[Stock balance backorders]]&lt;0,
0,
TableTransactions[[#This Row],[Stock balance backorders]]
)</f>
        <v>94</v>
      </c>
      <c r="L1315" s="8" t="str">
        <f>VLOOKUP(TableTransactions[[#This Row],[Material]],TableStockBalance[],
MATCH(TableStockBalance[[#Headers],[Supplier name]],TableStockBalance[#Headers],0),
0)</f>
        <v>Cabular AB</v>
      </c>
    </row>
    <row r="1316" spans="1:12" x14ac:dyDescent="0.25">
      <c r="A1316">
        <v>49041960</v>
      </c>
      <c r="B1316">
        <v>20</v>
      </c>
      <c r="C1316" t="s">
        <v>343</v>
      </c>
      <c r="D1316" t="s">
        <v>18</v>
      </c>
      <c r="E1316" t="s">
        <v>19</v>
      </c>
      <c r="F1316" t="s">
        <v>318</v>
      </c>
      <c r="G1316" s="1">
        <v>43614</v>
      </c>
      <c r="H1316">
        <v>4</v>
      </c>
      <c r="I1316" s="7">
        <f>IF(TableTransactions[[#This Row],[Order type]]=trackOrderType,
TableTransactions[[#This Row],[Transaction quantity]]*-1,
TableTransactions[[#This Row],[Transaction quantity]]
)</f>
        <v>-4</v>
      </c>
      <c r="J13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</v>
      </c>
      <c r="K1316" s="7">
        <f ca="1">IF(TableTransactions[[#This Row],[Stock balance backorders]]&lt;0,
0,
TableTransactions[[#This Row],[Stock balance backorders]]
)</f>
        <v>90</v>
      </c>
      <c r="L1316" s="8" t="str">
        <f>VLOOKUP(TableTransactions[[#This Row],[Material]],TableStockBalance[],
MATCH(TableStockBalance[[#Headers],[Supplier name]],TableStockBalance[#Headers],0),
0)</f>
        <v>Cabular AB</v>
      </c>
    </row>
    <row r="1317" spans="1:12" x14ac:dyDescent="0.25">
      <c r="A1317">
        <v>49042162</v>
      </c>
      <c r="B1317">
        <v>20</v>
      </c>
      <c r="C1317" t="s">
        <v>343</v>
      </c>
      <c r="D1317" t="s">
        <v>18</v>
      </c>
      <c r="E1317" t="s">
        <v>19</v>
      </c>
      <c r="F1317" t="s">
        <v>316</v>
      </c>
      <c r="G1317" s="1">
        <v>43634</v>
      </c>
      <c r="H1317">
        <v>8</v>
      </c>
      <c r="I1317" s="7">
        <f>IF(TableTransactions[[#This Row],[Order type]]=trackOrderType,
TableTransactions[[#This Row],[Transaction quantity]]*-1,
TableTransactions[[#This Row],[Transaction quantity]]
)</f>
        <v>-8</v>
      </c>
      <c r="J13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</v>
      </c>
      <c r="K1317" s="7">
        <f ca="1">IF(TableTransactions[[#This Row],[Stock balance backorders]]&lt;0,
0,
TableTransactions[[#This Row],[Stock balance backorders]]
)</f>
        <v>82</v>
      </c>
      <c r="L1317" s="8" t="str">
        <f>VLOOKUP(TableTransactions[[#This Row],[Material]],TableStockBalance[],
MATCH(TableStockBalance[[#Headers],[Supplier name]],TableStockBalance[#Headers],0),
0)</f>
        <v>Cabular AB</v>
      </c>
    </row>
    <row r="1318" spans="1:12" x14ac:dyDescent="0.25">
      <c r="A1318">
        <v>49042429</v>
      </c>
      <c r="B1318">
        <v>20</v>
      </c>
      <c r="C1318" t="s">
        <v>343</v>
      </c>
      <c r="D1318" t="s">
        <v>18</v>
      </c>
      <c r="E1318" t="s">
        <v>19</v>
      </c>
      <c r="F1318" t="s">
        <v>313</v>
      </c>
      <c r="G1318" s="1">
        <v>43658</v>
      </c>
      <c r="H1318">
        <v>8</v>
      </c>
      <c r="I1318" s="7">
        <f>IF(TableTransactions[[#This Row],[Order type]]=trackOrderType,
TableTransactions[[#This Row],[Transaction quantity]]*-1,
TableTransactions[[#This Row],[Transaction quantity]]
)</f>
        <v>-8</v>
      </c>
      <c r="J13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</v>
      </c>
      <c r="K1318" s="7">
        <f ca="1">IF(TableTransactions[[#This Row],[Stock balance backorders]]&lt;0,
0,
TableTransactions[[#This Row],[Stock balance backorders]]
)</f>
        <v>74</v>
      </c>
      <c r="L1318" s="8" t="str">
        <f>VLOOKUP(TableTransactions[[#This Row],[Material]],TableStockBalance[],
MATCH(TableStockBalance[[#Headers],[Supplier name]],TableStockBalance[#Headers],0),
0)</f>
        <v>Cabular AB</v>
      </c>
    </row>
    <row r="1319" spans="1:12" x14ac:dyDescent="0.25">
      <c r="A1319">
        <v>49042523</v>
      </c>
      <c r="B1319">
        <v>10</v>
      </c>
      <c r="C1319" t="s">
        <v>343</v>
      </c>
      <c r="D1319" t="s">
        <v>18</v>
      </c>
      <c r="E1319" t="s">
        <v>19</v>
      </c>
      <c r="F1319" t="s">
        <v>325</v>
      </c>
      <c r="G1319" s="1">
        <v>43668</v>
      </c>
      <c r="H1319">
        <v>1</v>
      </c>
      <c r="I1319" s="7">
        <f>IF(TableTransactions[[#This Row],[Order type]]=trackOrderType,
TableTransactions[[#This Row],[Transaction quantity]]*-1,
TableTransactions[[#This Row],[Transaction quantity]]
)</f>
        <v>-1</v>
      </c>
      <c r="J13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</v>
      </c>
      <c r="K1319" s="7">
        <f ca="1">IF(TableTransactions[[#This Row],[Stock balance backorders]]&lt;0,
0,
TableTransactions[[#This Row],[Stock balance backorders]]
)</f>
        <v>73</v>
      </c>
      <c r="L1319" s="8" t="str">
        <f>VLOOKUP(TableTransactions[[#This Row],[Material]],TableStockBalance[],
MATCH(TableStockBalance[[#Headers],[Supplier name]],TableStockBalance[#Headers],0),
0)</f>
        <v>Cabular AB</v>
      </c>
    </row>
    <row r="1320" spans="1:12" x14ac:dyDescent="0.25">
      <c r="A1320">
        <v>49042702</v>
      </c>
      <c r="B1320">
        <v>20</v>
      </c>
      <c r="C1320" t="s">
        <v>343</v>
      </c>
      <c r="D1320" t="s">
        <v>18</v>
      </c>
      <c r="E1320" t="s">
        <v>19</v>
      </c>
      <c r="F1320" t="s">
        <v>316</v>
      </c>
      <c r="G1320" s="1">
        <v>43685</v>
      </c>
      <c r="H1320">
        <v>2</v>
      </c>
      <c r="I1320" s="7">
        <f>IF(TableTransactions[[#This Row],[Order type]]=trackOrderType,
TableTransactions[[#This Row],[Transaction quantity]]*-1,
TableTransactions[[#This Row],[Transaction quantity]]
)</f>
        <v>-2</v>
      </c>
      <c r="J13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</v>
      </c>
      <c r="K1320" s="7">
        <f ca="1">IF(TableTransactions[[#This Row],[Stock balance backorders]]&lt;0,
0,
TableTransactions[[#This Row],[Stock balance backorders]]
)</f>
        <v>71</v>
      </c>
      <c r="L1320" s="8" t="str">
        <f>VLOOKUP(TableTransactions[[#This Row],[Material]],TableStockBalance[],
MATCH(TableStockBalance[[#Headers],[Supplier name]],TableStockBalance[#Headers],0),
0)</f>
        <v>Cabular AB</v>
      </c>
    </row>
    <row r="1321" spans="1:12" x14ac:dyDescent="0.25">
      <c r="A1321">
        <v>49042783</v>
      </c>
      <c r="B1321">
        <v>20</v>
      </c>
      <c r="C1321" t="s">
        <v>343</v>
      </c>
      <c r="D1321" t="s">
        <v>18</v>
      </c>
      <c r="E1321" t="s">
        <v>19</v>
      </c>
      <c r="F1321" t="s">
        <v>314</v>
      </c>
      <c r="G1321" s="1">
        <v>43693</v>
      </c>
      <c r="H1321">
        <v>6</v>
      </c>
      <c r="I1321" s="7">
        <f>IF(TableTransactions[[#This Row],[Order type]]=trackOrderType,
TableTransactions[[#This Row],[Transaction quantity]]*-1,
TableTransactions[[#This Row],[Transaction quantity]]
)</f>
        <v>-6</v>
      </c>
      <c r="J13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</v>
      </c>
      <c r="K1321" s="7">
        <f ca="1">IF(TableTransactions[[#This Row],[Stock balance backorders]]&lt;0,
0,
TableTransactions[[#This Row],[Stock balance backorders]]
)</f>
        <v>65</v>
      </c>
      <c r="L1321" s="8" t="str">
        <f>VLOOKUP(TableTransactions[[#This Row],[Material]],TableStockBalance[],
MATCH(TableStockBalance[[#Headers],[Supplier name]],TableStockBalance[#Headers],0),
0)</f>
        <v>Cabular AB</v>
      </c>
    </row>
    <row r="1322" spans="1:12" x14ac:dyDescent="0.25">
      <c r="A1322">
        <v>49042803</v>
      </c>
      <c r="B1322">
        <v>10</v>
      </c>
      <c r="C1322" t="s">
        <v>343</v>
      </c>
      <c r="D1322" t="s">
        <v>18</v>
      </c>
      <c r="E1322" t="s">
        <v>19</v>
      </c>
      <c r="F1322" t="s">
        <v>313</v>
      </c>
      <c r="G1322" s="1">
        <v>43696</v>
      </c>
      <c r="H1322">
        <v>8</v>
      </c>
      <c r="I1322" s="7">
        <f>IF(TableTransactions[[#This Row],[Order type]]=trackOrderType,
TableTransactions[[#This Row],[Transaction quantity]]*-1,
TableTransactions[[#This Row],[Transaction quantity]]
)</f>
        <v>-8</v>
      </c>
      <c r="J13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</v>
      </c>
      <c r="K1322" s="7">
        <f ca="1">IF(TableTransactions[[#This Row],[Stock balance backorders]]&lt;0,
0,
TableTransactions[[#This Row],[Stock balance backorders]]
)</f>
        <v>57</v>
      </c>
      <c r="L1322" s="8" t="str">
        <f>VLOOKUP(TableTransactions[[#This Row],[Material]],TableStockBalance[],
MATCH(TableStockBalance[[#Headers],[Supplier name]],TableStockBalance[#Headers],0),
0)</f>
        <v>Cabular AB</v>
      </c>
    </row>
    <row r="1323" spans="1:12" x14ac:dyDescent="0.25">
      <c r="A1323">
        <v>49042955</v>
      </c>
      <c r="B1323">
        <v>50</v>
      </c>
      <c r="C1323" t="s">
        <v>343</v>
      </c>
      <c r="D1323" t="s">
        <v>18</v>
      </c>
      <c r="E1323" t="s">
        <v>19</v>
      </c>
      <c r="F1323" t="s">
        <v>318</v>
      </c>
      <c r="G1323" s="1">
        <v>43707</v>
      </c>
      <c r="H1323">
        <v>7</v>
      </c>
      <c r="I1323" s="7">
        <f>IF(TableTransactions[[#This Row],[Order type]]=trackOrderType,
TableTransactions[[#This Row],[Transaction quantity]]*-1,
TableTransactions[[#This Row],[Transaction quantity]]
)</f>
        <v>-7</v>
      </c>
      <c r="J13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</v>
      </c>
      <c r="K1323" s="7">
        <f ca="1">IF(TableTransactions[[#This Row],[Stock balance backorders]]&lt;0,
0,
TableTransactions[[#This Row],[Stock balance backorders]]
)</f>
        <v>50</v>
      </c>
      <c r="L1323" s="8" t="str">
        <f>VLOOKUP(TableTransactions[[#This Row],[Material]],TableStockBalance[],
MATCH(TableStockBalance[[#Headers],[Supplier name]],TableStockBalance[#Headers],0),
0)</f>
        <v>Cabular AB</v>
      </c>
    </row>
    <row r="1324" spans="1:12" x14ac:dyDescent="0.25">
      <c r="A1324">
        <v>49043319</v>
      </c>
      <c r="B1324">
        <v>10</v>
      </c>
      <c r="C1324" t="s">
        <v>343</v>
      </c>
      <c r="D1324" t="s">
        <v>18</v>
      </c>
      <c r="E1324" t="s">
        <v>19</v>
      </c>
      <c r="F1324" t="s">
        <v>325</v>
      </c>
      <c r="G1324" s="1">
        <v>43742</v>
      </c>
      <c r="H1324">
        <v>8</v>
      </c>
      <c r="I1324" s="7">
        <f>IF(TableTransactions[[#This Row],[Order type]]=trackOrderType,
TableTransactions[[#This Row],[Transaction quantity]]*-1,
TableTransactions[[#This Row],[Transaction quantity]]
)</f>
        <v>-8</v>
      </c>
      <c r="J13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</v>
      </c>
      <c r="K1324" s="7">
        <f ca="1">IF(TableTransactions[[#This Row],[Stock balance backorders]]&lt;0,
0,
TableTransactions[[#This Row],[Stock balance backorders]]
)</f>
        <v>42</v>
      </c>
      <c r="L1324" s="8" t="str">
        <f>VLOOKUP(TableTransactions[[#This Row],[Material]],TableStockBalance[],
MATCH(TableStockBalance[[#Headers],[Supplier name]],TableStockBalance[#Headers],0),
0)</f>
        <v>Cabular AB</v>
      </c>
    </row>
    <row r="1325" spans="1:12" x14ac:dyDescent="0.25">
      <c r="A1325">
        <v>49043636</v>
      </c>
      <c r="B1325">
        <v>40</v>
      </c>
      <c r="C1325" t="s">
        <v>343</v>
      </c>
      <c r="D1325" t="s">
        <v>18</v>
      </c>
      <c r="E1325" t="s">
        <v>19</v>
      </c>
      <c r="F1325" t="s">
        <v>317</v>
      </c>
      <c r="G1325" s="1">
        <v>43770</v>
      </c>
      <c r="H1325">
        <v>5</v>
      </c>
      <c r="I1325" s="7">
        <f>IF(TableTransactions[[#This Row],[Order type]]=trackOrderType,
TableTransactions[[#This Row],[Transaction quantity]]*-1,
TableTransactions[[#This Row],[Transaction quantity]]
)</f>
        <v>-5</v>
      </c>
      <c r="J13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</v>
      </c>
      <c r="K1325" s="7">
        <f ca="1">IF(TableTransactions[[#This Row],[Stock balance backorders]]&lt;0,
0,
TableTransactions[[#This Row],[Stock balance backorders]]
)</f>
        <v>37</v>
      </c>
      <c r="L1325" s="8" t="str">
        <f>VLOOKUP(TableTransactions[[#This Row],[Material]],TableStockBalance[],
MATCH(TableStockBalance[[#Headers],[Supplier name]],TableStockBalance[#Headers],0),
0)</f>
        <v>Cabular AB</v>
      </c>
    </row>
    <row r="1326" spans="1:12" x14ac:dyDescent="0.25">
      <c r="A1326">
        <v>49043665</v>
      </c>
      <c r="B1326">
        <v>20</v>
      </c>
      <c r="C1326" t="s">
        <v>343</v>
      </c>
      <c r="D1326" t="s">
        <v>18</v>
      </c>
      <c r="E1326" t="s">
        <v>19</v>
      </c>
      <c r="F1326" t="s">
        <v>317</v>
      </c>
      <c r="G1326" s="1">
        <v>43774</v>
      </c>
      <c r="H1326">
        <v>8</v>
      </c>
      <c r="I1326" s="7">
        <f>IF(TableTransactions[[#This Row],[Order type]]=trackOrderType,
TableTransactions[[#This Row],[Transaction quantity]]*-1,
TableTransactions[[#This Row],[Transaction quantity]]
)</f>
        <v>-8</v>
      </c>
      <c r="J13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1326" s="7">
        <f ca="1">IF(TableTransactions[[#This Row],[Stock balance backorders]]&lt;0,
0,
TableTransactions[[#This Row],[Stock balance backorders]]
)</f>
        <v>29</v>
      </c>
      <c r="L1326" s="8" t="str">
        <f>VLOOKUP(TableTransactions[[#This Row],[Material]],TableStockBalance[],
MATCH(TableStockBalance[[#Headers],[Supplier name]],TableStockBalance[#Headers],0),
0)</f>
        <v>Cabular AB</v>
      </c>
    </row>
    <row r="1327" spans="1:12" x14ac:dyDescent="0.25">
      <c r="A1327">
        <v>49043705</v>
      </c>
      <c r="B1327">
        <v>40</v>
      </c>
      <c r="C1327" t="s">
        <v>343</v>
      </c>
      <c r="D1327" t="s">
        <v>18</v>
      </c>
      <c r="E1327" t="s">
        <v>19</v>
      </c>
      <c r="F1327" t="s">
        <v>313</v>
      </c>
      <c r="G1327" s="1">
        <v>43777</v>
      </c>
      <c r="H1327">
        <v>8</v>
      </c>
      <c r="I1327" s="7">
        <f>IF(TableTransactions[[#This Row],[Order type]]=trackOrderType,
TableTransactions[[#This Row],[Transaction quantity]]*-1,
TableTransactions[[#This Row],[Transaction quantity]]
)</f>
        <v>-8</v>
      </c>
      <c r="J13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1327" s="7">
        <f ca="1">IF(TableTransactions[[#This Row],[Stock balance backorders]]&lt;0,
0,
TableTransactions[[#This Row],[Stock balance backorders]]
)</f>
        <v>21</v>
      </c>
      <c r="L1327" s="8" t="str">
        <f>VLOOKUP(TableTransactions[[#This Row],[Material]],TableStockBalance[],
MATCH(TableStockBalance[[#Headers],[Supplier name]],TableStockBalance[#Headers],0),
0)</f>
        <v>Cabular AB</v>
      </c>
    </row>
    <row r="1328" spans="1:12" x14ac:dyDescent="0.25">
      <c r="A1328">
        <v>49043919</v>
      </c>
      <c r="B1328">
        <v>10</v>
      </c>
      <c r="C1328" t="s">
        <v>343</v>
      </c>
      <c r="D1328" t="s">
        <v>18</v>
      </c>
      <c r="E1328" t="s">
        <v>19</v>
      </c>
      <c r="F1328" t="s">
        <v>316</v>
      </c>
      <c r="G1328" s="1">
        <v>43796</v>
      </c>
      <c r="H1328">
        <v>5</v>
      </c>
      <c r="I1328" s="7">
        <f>IF(TableTransactions[[#This Row],[Order type]]=trackOrderType,
TableTransactions[[#This Row],[Transaction quantity]]*-1,
TableTransactions[[#This Row],[Transaction quantity]]
)</f>
        <v>-5</v>
      </c>
      <c r="J13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1328" s="7">
        <f ca="1">IF(TableTransactions[[#This Row],[Stock balance backorders]]&lt;0,
0,
TableTransactions[[#This Row],[Stock balance backorders]]
)</f>
        <v>16</v>
      </c>
      <c r="L1328" s="8" t="str">
        <f>VLOOKUP(TableTransactions[[#This Row],[Material]],TableStockBalance[],
MATCH(TableStockBalance[[#Headers],[Supplier name]],TableStockBalance[#Headers],0),
0)</f>
        <v>Cabular AB</v>
      </c>
    </row>
    <row r="1329" spans="1:12" x14ac:dyDescent="0.25">
      <c r="A1329">
        <v>49043925</v>
      </c>
      <c r="B1329">
        <v>20</v>
      </c>
      <c r="C1329" t="s">
        <v>343</v>
      </c>
      <c r="D1329" t="s">
        <v>18</v>
      </c>
      <c r="E1329" t="s">
        <v>19</v>
      </c>
      <c r="F1329" t="s">
        <v>318</v>
      </c>
      <c r="G1329" s="1">
        <v>43796</v>
      </c>
      <c r="H1329">
        <v>3</v>
      </c>
      <c r="I1329" s="7">
        <f>IF(TableTransactions[[#This Row],[Order type]]=trackOrderType,
TableTransactions[[#This Row],[Transaction quantity]]*-1,
TableTransactions[[#This Row],[Transaction quantity]]
)</f>
        <v>-3</v>
      </c>
      <c r="J13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1329" s="7">
        <f ca="1">IF(TableTransactions[[#This Row],[Stock balance backorders]]&lt;0,
0,
TableTransactions[[#This Row],[Stock balance backorders]]
)</f>
        <v>13</v>
      </c>
      <c r="L1329" s="8" t="str">
        <f>VLOOKUP(TableTransactions[[#This Row],[Material]],TableStockBalance[],
MATCH(TableStockBalance[[#Headers],[Supplier name]],TableStockBalance[#Headers],0),
0)</f>
        <v>Cabular AB</v>
      </c>
    </row>
    <row r="1330" spans="1:12" x14ac:dyDescent="0.25">
      <c r="A1330">
        <v>49043932</v>
      </c>
      <c r="B1330">
        <v>10</v>
      </c>
      <c r="C1330" t="s">
        <v>343</v>
      </c>
      <c r="D1330" t="s">
        <v>18</v>
      </c>
      <c r="E1330" t="s">
        <v>19</v>
      </c>
      <c r="F1330" t="s">
        <v>333</v>
      </c>
      <c r="G1330" s="1">
        <v>43797</v>
      </c>
      <c r="H1330">
        <v>3</v>
      </c>
      <c r="I1330" s="7">
        <f>IF(TableTransactions[[#This Row],[Order type]]=trackOrderType,
TableTransactions[[#This Row],[Transaction quantity]]*-1,
TableTransactions[[#This Row],[Transaction quantity]]
)</f>
        <v>-3</v>
      </c>
      <c r="J13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</v>
      </c>
      <c r="K1330" s="7">
        <f ca="1">IF(TableTransactions[[#This Row],[Stock balance backorders]]&lt;0,
0,
TableTransactions[[#This Row],[Stock balance backorders]]
)</f>
        <v>10</v>
      </c>
      <c r="L1330" s="8" t="str">
        <f>VLOOKUP(TableTransactions[[#This Row],[Material]],TableStockBalance[],
MATCH(TableStockBalance[[#Headers],[Supplier name]],TableStockBalance[#Headers],0),
0)</f>
        <v>Cabular AB</v>
      </c>
    </row>
    <row r="1331" spans="1:12" x14ac:dyDescent="0.25">
      <c r="A1331">
        <v>49044004</v>
      </c>
      <c r="B1331">
        <v>20</v>
      </c>
      <c r="C1331" t="s">
        <v>343</v>
      </c>
      <c r="D1331" t="s">
        <v>18</v>
      </c>
      <c r="E1331" t="s">
        <v>19</v>
      </c>
      <c r="F1331" t="s">
        <v>317</v>
      </c>
      <c r="G1331" s="1">
        <v>43803</v>
      </c>
      <c r="H1331">
        <v>4</v>
      </c>
      <c r="I1331" s="7">
        <f>IF(TableTransactions[[#This Row],[Order type]]=trackOrderType,
TableTransactions[[#This Row],[Transaction quantity]]*-1,
TableTransactions[[#This Row],[Transaction quantity]]
)</f>
        <v>-4</v>
      </c>
      <c r="J13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1331" s="7">
        <f ca="1">IF(TableTransactions[[#This Row],[Stock balance backorders]]&lt;0,
0,
TableTransactions[[#This Row],[Stock balance backorders]]
)</f>
        <v>6</v>
      </c>
      <c r="L1331" s="8" t="str">
        <f>VLOOKUP(TableTransactions[[#This Row],[Material]],TableStockBalance[],
MATCH(TableStockBalance[[#Headers],[Supplier name]],TableStockBalance[#Headers],0),
0)</f>
        <v>Cabular AB</v>
      </c>
    </row>
    <row r="1332" spans="1:12" x14ac:dyDescent="0.25">
      <c r="A1332">
        <v>49044027</v>
      </c>
      <c r="B1332">
        <v>20</v>
      </c>
      <c r="C1332" t="s">
        <v>343</v>
      </c>
      <c r="D1332" t="s">
        <v>18</v>
      </c>
      <c r="E1332" t="s">
        <v>19</v>
      </c>
      <c r="F1332" t="s">
        <v>314</v>
      </c>
      <c r="G1332" s="1">
        <v>43805</v>
      </c>
      <c r="H1332">
        <v>4</v>
      </c>
      <c r="I1332" s="7">
        <f>IF(TableTransactions[[#This Row],[Order type]]=trackOrderType,
TableTransactions[[#This Row],[Transaction quantity]]*-1,
TableTransactions[[#This Row],[Transaction quantity]]
)</f>
        <v>-4</v>
      </c>
      <c r="J13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1332" s="7">
        <f ca="1">IF(TableTransactions[[#This Row],[Stock balance backorders]]&lt;0,
0,
TableTransactions[[#This Row],[Stock balance backorders]]
)</f>
        <v>2</v>
      </c>
      <c r="L1332" s="8" t="str">
        <f>VLOOKUP(TableTransactions[[#This Row],[Material]],TableStockBalance[],
MATCH(TableStockBalance[[#Headers],[Supplier name]],TableStockBalance[#Headers],0),
0)</f>
        <v>Cabular AB</v>
      </c>
    </row>
    <row r="1333" spans="1:12" x14ac:dyDescent="0.25">
      <c r="A1333">
        <v>49044065</v>
      </c>
      <c r="B1333">
        <v>10</v>
      </c>
      <c r="C1333" t="s">
        <v>343</v>
      </c>
      <c r="D1333" t="s">
        <v>18</v>
      </c>
      <c r="E1333" t="s">
        <v>19</v>
      </c>
      <c r="F1333" t="s">
        <v>317</v>
      </c>
      <c r="G1333" s="1">
        <v>43809</v>
      </c>
      <c r="H1333">
        <v>7</v>
      </c>
      <c r="I1333" s="7">
        <f>IF(TableTransactions[[#This Row],[Order type]]=trackOrderType,
TableTransactions[[#This Row],[Transaction quantity]]*-1,
TableTransactions[[#This Row],[Transaction quantity]]
)</f>
        <v>-7</v>
      </c>
      <c r="J13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</v>
      </c>
      <c r="K1333" s="7">
        <f ca="1">IF(TableTransactions[[#This Row],[Stock balance backorders]]&lt;0,
0,
TableTransactions[[#This Row],[Stock balance backorders]]
)</f>
        <v>0</v>
      </c>
      <c r="L1333" s="8" t="str">
        <f>VLOOKUP(TableTransactions[[#This Row],[Material]],TableStockBalance[],
MATCH(TableStockBalance[[#Headers],[Supplier name]],TableStockBalance[#Headers],0),
0)</f>
        <v>Cabular AB</v>
      </c>
    </row>
    <row r="1334" spans="1:12" x14ac:dyDescent="0.25">
      <c r="A1334">
        <v>49044178</v>
      </c>
      <c r="B1334">
        <v>40</v>
      </c>
      <c r="C1334" t="s">
        <v>343</v>
      </c>
      <c r="D1334" t="s">
        <v>18</v>
      </c>
      <c r="E1334" t="s">
        <v>19</v>
      </c>
      <c r="F1334" t="s">
        <v>317</v>
      </c>
      <c r="G1334" s="1">
        <v>43819</v>
      </c>
      <c r="H1334">
        <v>2</v>
      </c>
      <c r="I1334" s="7">
        <f>IF(TableTransactions[[#This Row],[Order type]]=trackOrderType,
TableTransactions[[#This Row],[Transaction quantity]]*-1,
TableTransactions[[#This Row],[Transaction quantity]]
)</f>
        <v>-2</v>
      </c>
      <c r="J13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</v>
      </c>
      <c r="K1334" s="7">
        <f ca="1">IF(TableTransactions[[#This Row],[Stock balance backorders]]&lt;0,
0,
TableTransactions[[#This Row],[Stock balance backorders]]
)</f>
        <v>0</v>
      </c>
      <c r="L1334" s="8" t="str">
        <f>VLOOKUP(TableTransactions[[#This Row],[Material]],TableStockBalance[],
MATCH(TableStockBalance[[#Headers],[Supplier name]],TableStockBalance[#Headers],0),
0)</f>
        <v>Cabular AB</v>
      </c>
    </row>
    <row r="1335" spans="1:12" x14ac:dyDescent="0.25">
      <c r="A1335">
        <v>49044178</v>
      </c>
      <c r="B1335">
        <v>50</v>
      </c>
      <c r="C1335" t="s">
        <v>343</v>
      </c>
      <c r="D1335" t="s">
        <v>18</v>
      </c>
      <c r="E1335" t="s">
        <v>19</v>
      </c>
      <c r="F1335" t="s">
        <v>317</v>
      </c>
      <c r="G1335" s="1">
        <v>43819</v>
      </c>
      <c r="H1335">
        <v>5</v>
      </c>
      <c r="I1335" s="7">
        <f>IF(TableTransactions[[#This Row],[Order type]]=trackOrderType,
TableTransactions[[#This Row],[Transaction quantity]]*-1,
TableTransactions[[#This Row],[Transaction quantity]]
)</f>
        <v>-5</v>
      </c>
      <c r="J13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</v>
      </c>
      <c r="K1335" s="7">
        <f ca="1">IF(TableTransactions[[#This Row],[Stock balance backorders]]&lt;0,
0,
TableTransactions[[#This Row],[Stock balance backorders]]
)</f>
        <v>0</v>
      </c>
      <c r="L1335" s="8" t="str">
        <f>VLOOKUP(TableTransactions[[#This Row],[Material]],TableStockBalance[],
MATCH(TableStockBalance[[#Headers],[Supplier name]],TableStockBalance[#Headers],0),
0)</f>
        <v>Cabular AB</v>
      </c>
    </row>
    <row r="1336" spans="1:12" x14ac:dyDescent="0.25">
      <c r="A1336">
        <v>49044201</v>
      </c>
      <c r="B1336">
        <v>10</v>
      </c>
      <c r="C1336" t="s">
        <v>343</v>
      </c>
      <c r="D1336" t="s">
        <v>18</v>
      </c>
      <c r="E1336" t="s">
        <v>19</v>
      </c>
      <c r="F1336" t="s">
        <v>316</v>
      </c>
      <c r="G1336" s="1">
        <v>43823</v>
      </c>
      <c r="H1336">
        <v>3</v>
      </c>
      <c r="I1336" s="7">
        <f>IF(TableTransactions[[#This Row],[Order type]]=trackOrderType,
TableTransactions[[#This Row],[Transaction quantity]]*-1,
TableTransactions[[#This Row],[Transaction quantity]]
)</f>
        <v>-3</v>
      </c>
      <c r="J13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-15</v>
      </c>
      <c r="K1336" s="7">
        <f ca="1">IF(TableTransactions[[#This Row],[Stock balance backorders]]&lt;0,
0,
TableTransactions[[#This Row],[Stock balance backorders]]
)</f>
        <v>0</v>
      </c>
      <c r="L1336" s="8" t="str">
        <f>VLOOKUP(TableTransactions[[#This Row],[Material]],TableStockBalance[],
MATCH(TableStockBalance[[#Headers],[Supplier name]],TableStockBalance[#Headers],0),
0)</f>
        <v>Cabular AB</v>
      </c>
    </row>
    <row r="1337" spans="1:12" x14ac:dyDescent="0.25">
      <c r="A1337">
        <v>49040519</v>
      </c>
      <c r="B1337">
        <v>20</v>
      </c>
      <c r="C1337" t="s">
        <v>343</v>
      </c>
      <c r="D1337" t="s">
        <v>14</v>
      </c>
      <c r="E1337" t="s">
        <v>15</v>
      </c>
      <c r="F1337" t="s">
        <v>317</v>
      </c>
      <c r="G1337" s="1">
        <v>43483</v>
      </c>
      <c r="H1337">
        <v>3</v>
      </c>
      <c r="I1337" s="7">
        <f>IF(TableTransactions[[#This Row],[Order type]]=trackOrderType,
TableTransactions[[#This Row],[Transaction quantity]]*-1,
TableTransactions[[#This Row],[Transaction quantity]]
)</f>
        <v>-3</v>
      </c>
      <c r="J13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</v>
      </c>
      <c r="K1337" s="7">
        <f ca="1">IF(TableTransactions[[#This Row],[Stock balance backorders]]&lt;0,
0,
TableTransactions[[#This Row],[Stock balance backorders]]
)</f>
        <v>35</v>
      </c>
      <c r="L1337" s="8" t="str">
        <f>VLOOKUP(TableTransactions[[#This Row],[Material]],TableStockBalance[],
MATCH(TableStockBalance[[#Headers],[Supplier name]],TableStockBalance[#Headers],0),
0)</f>
        <v>Cabular AB</v>
      </c>
    </row>
    <row r="1338" spans="1:12" x14ac:dyDescent="0.25">
      <c r="A1338">
        <v>49040627</v>
      </c>
      <c r="B1338">
        <v>10</v>
      </c>
      <c r="C1338" t="s">
        <v>343</v>
      </c>
      <c r="D1338" t="s">
        <v>14</v>
      </c>
      <c r="E1338" t="s">
        <v>15</v>
      </c>
      <c r="F1338" t="s">
        <v>319</v>
      </c>
      <c r="G1338" s="1">
        <v>43494</v>
      </c>
      <c r="H1338">
        <v>6</v>
      </c>
      <c r="I1338" s="7">
        <f>IF(TableTransactions[[#This Row],[Order type]]=trackOrderType,
TableTransactions[[#This Row],[Transaction quantity]]*-1,
TableTransactions[[#This Row],[Transaction quantity]]
)</f>
        <v>-6</v>
      </c>
      <c r="J13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1338" s="7">
        <f ca="1">IF(TableTransactions[[#This Row],[Stock balance backorders]]&lt;0,
0,
TableTransactions[[#This Row],[Stock balance backorders]]
)</f>
        <v>29</v>
      </c>
      <c r="L1338" s="8" t="str">
        <f>VLOOKUP(TableTransactions[[#This Row],[Material]],TableStockBalance[],
MATCH(TableStockBalance[[#Headers],[Supplier name]],TableStockBalance[#Headers],0),
0)</f>
        <v>Cabular AB</v>
      </c>
    </row>
    <row r="1339" spans="1:12" x14ac:dyDescent="0.25">
      <c r="A1339">
        <v>49040653</v>
      </c>
      <c r="B1339">
        <v>20</v>
      </c>
      <c r="C1339" t="s">
        <v>343</v>
      </c>
      <c r="D1339" t="s">
        <v>14</v>
      </c>
      <c r="E1339" t="s">
        <v>15</v>
      </c>
      <c r="F1339" t="s">
        <v>317</v>
      </c>
      <c r="G1339" s="1">
        <v>43496</v>
      </c>
      <c r="H1339">
        <v>1</v>
      </c>
      <c r="I1339" s="7">
        <f>IF(TableTransactions[[#This Row],[Order type]]=trackOrderType,
TableTransactions[[#This Row],[Transaction quantity]]*-1,
TableTransactions[[#This Row],[Transaction quantity]]
)</f>
        <v>-1</v>
      </c>
      <c r="J13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1339" s="7">
        <f ca="1">IF(TableTransactions[[#This Row],[Stock balance backorders]]&lt;0,
0,
TableTransactions[[#This Row],[Stock balance backorders]]
)</f>
        <v>28</v>
      </c>
      <c r="L1339" s="8" t="str">
        <f>VLOOKUP(TableTransactions[[#This Row],[Material]],TableStockBalance[],
MATCH(TableStockBalance[[#Headers],[Supplier name]],TableStockBalance[#Headers],0),
0)</f>
        <v>Cabular AB</v>
      </c>
    </row>
    <row r="1340" spans="1:12" x14ac:dyDescent="0.25">
      <c r="A1340">
        <v>49040731</v>
      </c>
      <c r="B1340">
        <v>20</v>
      </c>
      <c r="C1340" t="s">
        <v>343</v>
      </c>
      <c r="D1340" t="s">
        <v>14</v>
      </c>
      <c r="E1340" t="s">
        <v>15</v>
      </c>
      <c r="F1340" t="s">
        <v>317</v>
      </c>
      <c r="G1340" s="1">
        <v>43503</v>
      </c>
      <c r="H1340">
        <v>8</v>
      </c>
      <c r="I1340" s="7">
        <f>IF(TableTransactions[[#This Row],[Order type]]=trackOrderType,
TableTransactions[[#This Row],[Transaction quantity]]*-1,
TableTransactions[[#This Row],[Transaction quantity]]
)</f>
        <v>-8</v>
      </c>
      <c r="J13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1340" s="7">
        <f ca="1">IF(TableTransactions[[#This Row],[Stock balance backorders]]&lt;0,
0,
TableTransactions[[#This Row],[Stock balance backorders]]
)</f>
        <v>20</v>
      </c>
      <c r="L1340" s="8" t="str">
        <f>VLOOKUP(TableTransactions[[#This Row],[Material]],TableStockBalance[],
MATCH(TableStockBalance[[#Headers],[Supplier name]],TableStockBalance[#Headers],0),
0)</f>
        <v>Cabular AB</v>
      </c>
    </row>
    <row r="1341" spans="1:12" x14ac:dyDescent="0.25">
      <c r="A1341">
        <v>49041062</v>
      </c>
      <c r="B1341">
        <v>10</v>
      </c>
      <c r="C1341" t="s">
        <v>343</v>
      </c>
      <c r="D1341" t="s">
        <v>14</v>
      </c>
      <c r="E1341" t="s">
        <v>15</v>
      </c>
      <c r="F1341" t="s">
        <v>328</v>
      </c>
      <c r="G1341" s="1">
        <v>43532</v>
      </c>
      <c r="H1341">
        <v>3</v>
      </c>
      <c r="I1341" s="7">
        <f>IF(TableTransactions[[#This Row],[Order type]]=trackOrderType,
TableTransactions[[#This Row],[Transaction quantity]]*-1,
TableTransactions[[#This Row],[Transaction quantity]]
)</f>
        <v>-3</v>
      </c>
      <c r="J13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1341" s="7">
        <f ca="1">IF(TableTransactions[[#This Row],[Stock balance backorders]]&lt;0,
0,
TableTransactions[[#This Row],[Stock balance backorders]]
)</f>
        <v>17</v>
      </c>
      <c r="L1341" s="8" t="str">
        <f>VLOOKUP(TableTransactions[[#This Row],[Material]],TableStockBalance[],
MATCH(TableStockBalance[[#Headers],[Supplier name]],TableStockBalance[#Headers],0),
0)</f>
        <v>Cabular AB</v>
      </c>
    </row>
    <row r="1342" spans="1:12" x14ac:dyDescent="0.25">
      <c r="A1342">
        <v>49041067</v>
      </c>
      <c r="B1342">
        <v>70</v>
      </c>
      <c r="C1342" t="s">
        <v>343</v>
      </c>
      <c r="D1342" t="s">
        <v>14</v>
      </c>
      <c r="E1342" t="s">
        <v>15</v>
      </c>
      <c r="F1342" t="s">
        <v>317</v>
      </c>
      <c r="G1342" s="1">
        <v>43532</v>
      </c>
      <c r="H1342">
        <v>6</v>
      </c>
      <c r="I1342" s="7">
        <f>IF(TableTransactions[[#This Row],[Order type]]=trackOrderType,
TableTransactions[[#This Row],[Transaction quantity]]*-1,
TableTransactions[[#This Row],[Transaction quantity]]
)</f>
        <v>-6</v>
      </c>
      <c r="J13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</v>
      </c>
      <c r="K1342" s="7">
        <f ca="1">IF(TableTransactions[[#This Row],[Stock balance backorders]]&lt;0,
0,
TableTransactions[[#This Row],[Stock balance backorders]]
)</f>
        <v>11</v>
      </c>
      <c r="L1342" s="8" t="str">
        <f>VLOOKUP(TableTransactions[[#This Row],[Material]],TableStockBalance[],
MATCH(TableStockBalance[[#Headers],[Supplier name]],TableStockBalance[#Headers],0),
0)</f>
        <v>Cabular AB</v>
      </c>
    </row>
    <row r="1343" spans="1:12" x14ac:dyDescent="0.25">
      <c r="A1343">
        <v>49041077</v>
      </c>
      <c r="B1343">
        <v>10</v>
      </c>
      <c r="C1343" t="s">
        <v>343</v>
      </c>
      <c r="D1343" t="s">
        <v>14</v>
      </c>
      <c r="E1343" t="s">
        <v>15</v>
      </c>
      <c r="F1343" t="s">
        <v>334</v>
      </c>
      <c r="G1343" s="1">
        <v>43532</v>
      </c>
      <c r="H1343">
        <v>2</v>
      </c>
      <c r="I1343" s="7">
        <f>IF(TableTransactions[[#This Row],[Order type]]=trackOrderType,
TableTransactions[[#This Row],[Transaction quantity]]*-1,
TableTransactions[[#This Row],[Transaction quantity]]
)</f>
        <v>-2</v>
      </c>
      <c r="J13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1343" s="7">
        <f ca="1">IF(TableTransactions[[#This Row],[Stock balance backorders]]&lt;0,
0,
TableTransactions[[#This Row],[Stock balance backorders]]
)</f>
        <v>9</v>
      </c>
      <c r="L1343" s="8" t="str">
        <f>VLOOKUP(TableTransactions[[#This Row],[Material]],TableStockBalance[],
MATCH(TableStockBalance[[#Headers],[Supplier name]],TableStockBalance[#Headers],0),
0)</f>
        <v>Cabular AB</v>
      </c>
    </row>
    <row r="1344" spans="1:12" x14ac:dyDescent="0.25">
      <c r="A1344">
        <v>49041080</v>
      </c>
      <c r="B1344">
        <v>10</v>
      </c>
      <c r="C1344" t="s">
        <v>343</v>
      </c>
      <c r="D1344" t="s">
        <v>14</v>
      </c>
      <c r="E1344" t="s">
        <v>15</v>
      </c>
      <c r="F1344" t="s">
        <v>313</v>
      </c>
      <c r="G1344" s="1">
        <v>43535</v>
      </c>
      <c r="H1344">
        <v>1</v>
      </c>
      <c r="I1344" s="7">
        <f>IF(TableTransactions[[#This Row],[Order type]]=trackOrderType,
TableTransactions[[#This Row],[Transaction quantity]]*-1,
TableTransactions[[#This Row],[Transaction quantity]]
)</f>
        <v>-1</v>
      </c>
      <c r="J13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1344" s="7">
        <f ca="1">IF(TableTransactions[[#This Row],[Stock balance backorders]]&lt;0,
0,
TableTransactions[[#This Row],[Stock balance backorders]]
)</f>
        <v>8</v>
      </c>
      <c r="L1344" s="8" t="str">
        <f>VLOOKUP(TableTransactions[[#This Row],[Material]],TableStockBalance[],
MATCH(TableStockBalance[[#Headers],[Supplier name]],TableStockBalance[#Headers],0),
0)</f>
        <v>Cabular AB</v>
      </c>
    </row>
    <row r="1345" spans="1:12" x14ac:dyDescent="0.25">
      <c r="A1345">
        <v>49041140</v>
      </c>
      <c r="B1345">
        <v>20</v>
      </c>
      <c r="C1345" t="s">
        <v>343</v>
      </c>
      <c r="D1345" t="s">
        <v>14</v>
      </c>
      <c r="E1345" t="s">
        <v>15</v>
      </c>
      <c r="F1345" t="s">
        <v>313</v>
      </c>
      <c r="G1345" s="1">
        <v>43539</v>
      </c>
      <c r="H1345">
        <v>2</v>
      </c>
      <c r="I1345" s="7">
        <f>IF(TableTransactions[[#This Row],[Order type]]=trackOrderType,
TableTransactions[[#This Row],[Transaction quantity]]*-1,
TableTransactions[[#This Row],[Transaction quantity]]
)</f>
        <v>-2</v>
      </c>
      <c r="J13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1345" s="7">
        <f ca="1">IF(TableTransactions[[#This Row],[Stock balance backorders]]&lt;0,
0,
TableTransactions[[#This Row],[Stock balance backorders]]
)</f>
        <v>6</v>
      </c>
      <c r="L1345" s="8" t="str">
        <f>VLOOKUP(TableTransactions[[#This Row],[Material]],TableStockBalance[],
MATCH(TableStockBalance[[#Headers],[Supplier name]],TableStockBalance[#Headers],0),
0)</f>
        <v>Cabular AB</v>
      </c>
    </row>
    <row r="1346" spans="1:12" x14ac:dyDescent="0.25">
      <c r="A1346">
        <v>49041200</v>
      </c>
      <c r="B1346">
        <v>20</v>
      </c>
      <c r="C1346" t="s">
        <v>343</v>
      </c>
      <c r="D1346" t="s">
        <v>14</v>
      </c>
      <c r="E1346" t="s">
        <v>15</v>
      </c>
      <c r="F1346" t="s">
        <v>318</v>
      </c>
      <c r="G1346" s="1">
        <v>43544</v>
      </c>
      <c r="H1346">
        <v>4</v>
      </c>
      <c r="I1346" s="7">
        <f>IF(TableTransactions[[#This Row],[Order type]]=trackOrderType,
TableTransactions[[#This Row],[Transaction quantity]]*-1,
TableTransactions[[#This Row],[Transaction quantity]]
)</f>
        <v>-4</v>
      </c>
      <c r="J13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1346" s="7">
        <f ca="1">IF(TableTransactions[[#This Row],[Stock balance backorders]]&lt;0,
0,
TableTransactions[[#This Row],[Stock balance backorders]]
)</f>
        <v>2</v>
      </c>
      <c r="L1346" s="8" t="str">
        <f>VLOOKUP(TableTransactions[[#This Row],[Material]],TableStockBalance[],
MATCH(TableStockBalance[[#Headers],[Supplier name]],TableStockBalance[#Headers],0),
0)</f>
        <v>Cabular AB</v>
      </c>
    </row>
    <row r="1347" spans="1:12" x14ac:dyDescent="0.25">
      <c r="A1347">
        <v>49041203</v>
      </c>
      <c r="B1347">
        <v>10</v>
      </c>
      <c r="C1347" t="s">
        <v>343</v>
      </c>
      <c r="D1347" t="s">
        <v>14</v>
      </c>
      <c r="E1347" t="s">
        <v>15</v>
      </c>
      <c r="F1347" t="s">
        <v>313</v>
      </c>
      <c r="G1347" s="1">
        <v>43545</v>
      </c>
      <c r="H1347">
        <v>4</v>
      </c>
      <c r="I1347" s="7">
        <f>IF(TableTransactions[[#This Row],[Order type]]=trackOrderType,
TableTransactions[[#This Row],[Transaction quantity]]*-1,
TableTransactions[[#This Row],[Transaction quantity]]
)</f>
        <v>-4</v>
      </c>
      <c r="J13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</v>
      </c>
      <c r="K1347" s="7">
        <f ca="1">IF(TableTransactions[[#This Row],[Stock balance backorders]]&lt;0,
0,
TableTransactions[[#This Row],[Stock balance backorders]]
)</f>
        <v>0</v>
      </c>
      <c r="L1347" s="8" t="str">
        <f>VLOOKUP(TableTransactions[[#This Row],[Material]],TableStockBalance[],
MATCH(TableStockBalance[[#Headers],[Supplier name]],TableStockBalance[#Headers],0),
0)</f>
        <v>Cabular AB</v>
      </c>
    </row>
    <row r="1348" spans="1:12" x14ac:dyDescent="0.25">
      <c r="A1348" s="4">
        <v>45056973</v>
      </c>
      <c r="B1348" s="4">
        <v>60</v>
      </c>
      <c r="C1348" s="4" t="s">
        <v>344</v>
      </c>
      <c r="D1348" s="4" t="s">
        <v>14</v>
      </c>
      <c r="E1348" s="4" t="s">
        <v>15</v>
      </c>
      <c r="F1348" s="4" t="s">
        <v>5</v>
      </c>
      <c r="G1348" s="5">
        <v>43546</v>
      </c>
      <c r="H1348" s="4">
        <v>63</v>
      </c>
      <c r="I1348" s="7">
        <f>IF(TableTransactions[[#This Row],[Order type]]=trackOrderType,
TableTransactions[[#This Row],[Transaction quantity]]*-1,
TableTransactions[[#This Row],[Transaction quantity]]
)</f>
        <v>63</v>
      </c>
      <c r="J13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</v>
      </c>
      <c r="K1348" s="7">
        <f ca="1">IF(TableTransactions[[#This Row],[Stock balance backorders]]&lt;0,
0,
TableTransactions[[#This Row],[Stock balance backorders]]
)</f>
        <v>61</v>
      </c>
      <c r="L1348" s="8" t="str">
        <f>VLOOKUP(TableTransactions[[#This Row],[Material]],TableStockBalance[],
MATCH(TableStockBalance[[#Headers],[Supplier name]],TableStockBalance[#Headers],0),
0)</f>
        <v>Cabular AB</v>
      </c>
    </row>
    <row r="1349" spans="1:12" x14ac:dyDescent="0.25">
      <c r="A1349">
        <v>49041248</v>
      </c>
      <c r="B1349">
        <v>10</v>
      </c>
      <c r="C1349" t="s">
        <v>343</v>
      </c>
      <c r="D1349" t="s">
        <v>14</v>
      </c>
      <c r="E1349" t="s">
        <v>15</v>
      </c>
      <c r="F1349" t="s">
        <v>317</v>
      </c>
      <c r="G1349" s="1">
        <v>43549</v>
      </c>
      <c r="H1349">
        <v>7</v>
      </c>
      <c r="I1349" s="7">
        <f>IF(TableTransactions[[#This Row],[Order type]]=trackOrderType,
TableTransactions[[#This Row],[Transaction quantity]]*-1,
TableTransactions[[#This Row],[Transaction quantity]]
)</f>
        <v>-7</v>
      </c>
      <c r="J13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1349" s="7">
        <f ca="1">IF(TableTransactions[[#This Row],[Stock balance backorders]]&lt;0,
0,
TableTransactions[[#This Row],[Stock balance backorders]]
)</f>
        <v>54</v>
      </c>
      <c r="L1349" s="8" t="str">
        <f>VLOOKUP(TableTransactions[[#This Row],[Material]],TableStockBalance[],
MATCH(TableStockBalance[[#Headers],[Supplier name]],TableStockBalance[#Headers],0),
0)</f>
        <v>Cabular AB</v>
      </c>
    </row>
    <row r="1350" spans="1:12" x14ac:dyDescent="0.25">
      <c r="A1350">
        <v>49041545</v>
      </c>
      <c r="B1350">
        <v>30</v>
      </c>
      <c r="C1350" t="s">
        <v>343</v>
      </c>
      <c r="D1350" t="s">
        <v>14</v>
      </c>
      <c r="E1350" t="s">
        <v>15</v>
      </c>
      <c r="F1350" t="s">
        <v>314</v>
      </c>
      <c r="G1350" s="1">
        <v>43578</v>
      </c>
      <c r="H1350">
        <v>8</v>
      </c>
      <c r="I1350" s="7">
        <f>IF(TableTransactions[[#This Row],[Order type]]=trackOrderType,
TableTransactions[[#This Row],[Transaction quantity]]*-1,
TableTransactions[[#This Row],[Transaction quantity]]
)</f>
        <v>-8</v>
      </c>
      <c r="J13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</v>
      </c>
      <c r="K1350" s="7">
        <f ca="1">IF(TableTransactions[[#This Row],[Stock balance backorders]]&lt;0,
0,
TableTransactions[[#This Row],[Stock balance backorders]]
)</f>
        <v>46</v>
      </c>
      <c r="L1350" s="8" t="str">
        <f>VLOOKUP(TableTransactions[[#This Row],[Material]],TableStockBalance[],
MATCH(TableStockBalance[[#Headers],[Supplier name]],TableStockBalance[#Headers],0),
0)</f>
        <v>Cabular AB</v>
      </c>
    </row>
    <row r="1351" spans="1:12" x14ac:dyDescent="0.25">
      <c r="A1351">
        <v>49041627</v>
      </c>
      <c r="B1351">
        <v>30</v>
      </c>
      <c r="C1351" t="s">
        <v>343</v>
      </c>
      <c r="D1351" t="s">
        <v>14</v>
      </c>
      <c r="E1351" t="s">
        <v>15</v>
      </c>
      <c r="F1351" t="s">
        <v>318</v>
      </c>
      <c r="G1351" s="1">
        <v>43584</v>
      </c>
      <c r="H1351">
        <v>8</v>
      </c>
      <c r="I1351" s="7">
        <f>IF(TableTransactions[[#This Row],[Order type]]=trackOrderType,
TableTransactions[[#This Row],[Transaction quantity]]*-1,
TableTransactions[[#This Row],[Transaction quantity]]
)</f>
        <v>-8</v>
      </c>
      <c r="J13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</v>
      </c>
      <c r="K1351" s="7">
        <f ca="1">IF(TableTransactions[[#This Row],[Stock balance backorders]]&lt;0,
0,
TableTransactions[[#This Row],[Stock balance backorders]]
)</f>
        <v>38</v>
      </c>
      <c r="L1351" s="8" t="str">
        <f>VLOOKUP(TableTransactions[[#This Row],[Material]],TableStockBalance[],
MATCH(TableStockBalance[[#Headers],[Supplier name]],TableStockBalance[#Headers],0),
0)</f>
        <v>Cabular AB</v>
      </c>
    </row>
    <row r="1352" spans="1:12" x14ac:dyDescent="0.25">
      <c r="A1352">
        <v>49041790</v>
      </c>
      <c r="B1352">
        <v>10</v>
      </c>
      <c r="C1352" t="s">
        <v>343</v>
      </c>
      <c r="D1352" t="s">
        <v>14</v>
      </c>
      <c r="E1352" t="s">
        <v>15</v>
      </c>
      <c r="F1352" t="s">
        <v>318</v>
      </c>
      <c r="G1352" s="1">
        <v>43599</v>
      </c>
      <c r="H1352">
        <v>1</v>
      </c>
      <c r="I1352" s="7">
        <f>IF(TableTransactions[[#This Row],[Order type]]=trackOrderType,
TableTransactions[[#This Row],[Transaction quantity]]*-1,
TableTransactions[[#This Row],[Transaction quantity]]
)</f>
        <v>-1</v>
      </c>
      <c r="J13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</v>
      </c>
      <c r="K1352" s="7">
        <f ca="1">IF(TableTransactions[[#This Row],[Stock balance backorders]]&lt;0,
0,
TableTransactions[[#This Row],[Stock balance backorders]]
)</f>
        <v>37</v>
      </c>
      <c r="L1352" s="8" t="str">
        <f>VLOOKUP(TableTransactions[[#This Row],[Material]],TableStockBalance[],
MATCH(TableStockBalance[[#Headers],[Supplier name]],TableStockBalance[#Headers],0),
0)</f>
        <v>Cabular AB</v>
      </c>
    </row>
    <row r="1353" spans="1:12" x14ac:dyDescent="0.25">
      <c r="A1353">
        <v>49041879</v>
      </c>
      <c r="B1353">
        <v>30</v>
      </c>
      <c r="C1353" t="s">
        <v>343</v>
      </c>
      <c r="D1353" t="s">
        <v>14</v>
      </c>
      <c r="E1353" t="s">
        <v>15</v>
      </c>
      <c r="F1353" t="s">
        <v>317</v>
      </c>
      <c r="G1353" s="1">
        <v>43607</v>
      </c>
      <c r="H1353">
        <v>3</v>
      </c>
      <c r="I1353" s="7">
        <f>IF(TableTransactions[[#This Row],[Order type]]=trackOrderType,
TableTransactions[[#This Row],[Transaction quantity]]*-1,
TableTransactions[[#This Row],[Transaction quantity]]
)</f>
        <v>-3</v>
      </c>
      <c r="J13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</v>
      </c>
      <c r="K1353" s="7">
        <f ca="1">IF(TableTransactions[[#This Row],[Stock balance backorders]]&lt;0,
0,
TableTransactions[[#This Row],[Stock balance backorders]]
)</f>
        <v>34</v>
      </c>
      <c r="L1353" s="8" t="str">
        <f>VLOOKUP(TableTransactions[[#This Row],[Material]],TableStockBalance[],
MATCH(TableStockBalance[[#Headers],[Supplier name]],TableStockBalance[#Headers],0),
0)</f>
        <v>Cabular AB</v>
      </c>
    </row>
    <row r="1354" spans="1:12" x14ac:dyDescent="0.25">
      <c r="A1354">
        <v>49041955</v>
      </c>
      <c r="B1354">
        <v>10</v>
      </c>
      <c r="C1354" t="s">
        <v>343</v>
      </c>
      <c r="D1354" t="s">
        <v>14</v>
      </c>
      <c r="E1354" t="s">
        <v>15</v>
      </c>
      <c r="F1354" t="s">
        <v>316</v>
      </c>
      <c r="G1354" s="1">
        <v>43614</v>
      </c>
      <c r="H1354">
        <v>7</v>
      </c>
      <c r="I1354" s="7">
        <f>IF(TableTransactions[[#This Row],[Order type]]=trackOrderType,
TableTransactions[[#This Row],[Transaction quantity]]*-1,
TableTransactions[[#This Row],[Transaction quantity]]
)</f>
        <v>-7</v>
      </c>
      <c r="J13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1354" s="7">
        <f ca="1">IF(TableTransactions[[#This Row],[Stock balance backorders]]&lt;0,
0,
TableTransactions[[#This Row],[Stock balance backorders]]
)</f>
        <v>27</v>
      </c>
      <c r="L1354" s="8" t="str">
        <f>VLOOKUP(TableTransactions[[#This Row],[Material]],TableStockBalance[],
MATCH(TableStockBalance[[#Headers],[Supplier name]],TableStockBalance[#Headers],0),
0)</f>
        <v>Cabular AB</v>
      </c>
    </row>
    <row r="1355" spans="1:12" x14ac:dyDescent="0.25">
      <c r="A1355">
        <v>49042036</v>
      </c>
      <c r="B1355">
        <v>60</v>
      </c>
      <c r="C1355" t="s">
        <v>343</v>
      </c>
      <c r="D1355" t="s">
        <v>14</v>
      </c>
      <c r="E1355" t="s">
        <v>15</v>
      </c>
      <c r="F1355" t="s">
        <v>313</v>
      </c>
      <c r="G1355" s="1">
        <v>43623</v>
      </c>
      <c r="H1355">
        <v>1</v>
      </c>
      <c r="I1355" s="7">
        <f>IF(TableTransactions[[#This Row],[Order type]]=trackOrderType,
TableTransactions[[#This Row],[Transaction quantity]]*-1,
TableTransactions[[#This Row],[Transaction quantity]]
)</f>
        <v>-1</v>
      </c>
      <c r="J13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</v>
      </c>
      <c r="K1355" s="7">
        <f ca="1">IF(TableTransactions[[#This Row],[Stock balance backorders]]&lt;0,
0,
TableTransactions[[#This Row],[Stock balance backorders]]
)</f>
        <v>26</v>
      </c>
      <c r="L1355" s="8" t="str">
        <f>VLOOKUP(TableTransactions[[#This Row],[Material]],TableStockBalance[],
MATCH(TableStockBalance[[#Headers],[Supplier name]],TableStockBalance[#Headers],0),
0)</f>
        <v>Cabular AB</v>
      </c>
    </row>
    <row r="1356" spans="1:12" x14ac:dyDescent="0.25">
      <c r="A1356">
        <v>49042119</v>
      </c>
      <c r="B1356">
        <v>10</v>
      </c>
      <c r="C1356" t="s">
        <v>343</v>
      </c>
      <c r="D1356" t="s">
        <v>14</v>
      </c>
      <c r="E1356" t="s">
        <v>15</v>
      </c>
      <c r="F1356" t="s">
        <v>314</v>
      </c>
      <c r="G1356" s="1">
        <v>43630</v>
      </c>
      <c r="H1356">
        <v>2</v>
      </c>
      <c r="I1356" s="7">
        <f>IF(TableTransactions[[#This Row],[Order type]]=trackOrderType,
TableTransactions[[#This Row],[Transaction quantity]]*-1,
TableTransactions[[#This Row],[Transaction quantity]]
)</f>
        <v>-2</v>
      </c>
      <c r="J13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1356" s="7">
        <f ca="1">IF(TableTransactions[[#This Row],[Stock balance backorders]]&lt;0,
0,
TableTransactions[[#This Row],[Stock balance backorders]]
)</f>
        <v>24</v>
      </c>
      <c r="L1356" s="8" t="str">
        <f>VLOOKUP(TableTransactions[[#This Row],[Material]],TableStockBalance[],
MATCH(TableStockBalance[[#Headers],[Supplier name]],TableStockBalance[#Headers],0),
0)</f>
        <v>Cabular AB</v>
      </c>
    </row>
    <row r="1357" spans="1:12" x14ac:dyDescent="0.25">
      <c r="A1357">
        <v>49042178</v>
      </c>
      <c r="B1357">
        <v>10</v>
      </c>
      <c r="C1357" t="s">
        <v>343</v>
      </c>
      <c r="D1357" t="s">
        <v>14</v>
      </c>
      <c r="E1357" t="s">
        <v>15</v>
      </c>
      <c r="F1357" t="s">
        <v>319</v>
      </c>
      <c r="G1357" s="1">
        <v>43635</v>
      </c>
      <c r="H1357">
        <v>6</v>
      </c>
      <c r="I1357" s="7">
        <f>IF(TableTransactions[[#This Row],[Order type]]=trackOrderType,
TableTransactions[[#This Row],[Transaction quantity]]*-1,
TableTransactions[[#This Row],[Transaction quantity]]
)</f>
        <v>-6</v>
      </c>
      <c r="J13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1357" s="7">
        <f ca="1">IF(TableTransactions[[#This Row],[Stock balance backorders]]&lt;0,
0,
TableTransactions[[#This Row],[Stock balance backorders]]
)</f>
        <v>18</v>
      </c>
      <c r="L1357" s="8" t="str">
        <f>VLOOKUP(TableTransactions[[#This Row],[Material]],TableStockBalance[],
MATCH(TableStockBalance[[#Headers],[Supplier name]],TableStockBalance[#Headers],0),
0)</f>
        <v>Cabular AB</v>
      </c>
    </row>
    <row r="1358" spans="1:12" x14ac:dyDescent="0.25">
      <c r="A1358" s="4">
        <v>45057234</v>
      </c>
      <c r="B1358" s="4">
        <v>20</v>
      </c>
      <c r="C1358" s="4" t="s">
        <v>344</v>
      </c>
      <c r="D1358" s="4" t="s">
        <v>14</v>
      </c>
      <c r="E1358" s="4" t="s">
        <v>15</v>
      </c>
      <c r="F1358" s="4" t="s">
        <v>5</v>
      </c>
      <c r="G1358" s="5">
        <v>43651</v>
      </c>
      <c r="H1358" s="4">
        <v>1</v>
      </c>
      <c r="I1358" s="7">
        <f>IF(TableTransactions[[#This Row],[Order type]]=trackOrderType,
TableTransactions[[#This Row],[Transaction quantity]]*-1,
TableTransactions[[#This Row],[Transaction quantity]]
)</f>
        <v>1</v>
      </c>
      <c r="J13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1358" s="7">
        <f ca="1">IF(TableTransactions[[#This Row],[Stock balance backorders]]&lt;0,
0,
TableTransactions[[#This Row],[Stock balance backorders]]
)</f>
        <v>19</v>
      </c>
      <c r="L1358" s="8" t="str">
        <f>VLOOKUP(TableTransactions[[#This Row],[Material]],TableStockBalance[],
MATCH(TableStockBalance[[#Headers],[Supplier name]],TableStockBalance[#Headers],0),
0)</f>
        <v>Cabular AB</v>
      </c>
    </row>
    <row r="1359" spans="1:12" x14ac:dyDescent="0.25">
      <c r="A1359">
        <v>49042392</v>
      </c>
      <c r="B1359">
        <v>10</v>
      </c>
      <c r="C1359" t="s">
        <v>343</v>
      </c>
      <c r="D1359" t="s">
        <v>14</v>
      </c>
      <c r="E1359" t="s">
        <v>15</v>
      </c>
      <c r="F1359" t="s">
        <v>319</v>
      </c>
      <c r="G1359" s="1">
        <v>43655</v>
      </c>
      <c r="H1359">
        <v>5</v>
      </c>
      <c r="I1359" s="7">
        <f>IF(TableTransactions[[#This Row],[Order type]]=trackOrderType,
TableTransactions[[#This Row],[Transaction quantity]]*-1,
TableTransactions[[#This Row],[Transaction quantity]]
)</f>
        <v>-5</v>
      </c>
      <c r="J13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1359" s="7">
        <f ca="1">IF(TableTransactions[[#This Row],[Stock balance backorders]]&lt;0,
0,
TableTransactions[[#This Row],[Stock balance backorders]]
)</f>
        <v>14</v>
      </c>
      <c r="L1359" s="8" t="str">
        <f>VLOOKUP(TableTransactions[[#This Row],[Material]],TableStockBalance[],
MATCH(TableStockBalance[[#Headers],[Supplier name]],TableStockBalance[#Headers],0),
0)</f>
        <v>Cabular AB</v>
      </c>
    </row>
    <row r="1360" spans="1:12" x14ac:dyDescent="0.25">
      <c r="A1360">
        <v>49042633</v>
      </c>
      <c r="B1360">
        <v>20</v>
      </c>
      <c r="C1360" t="s">
        <v>343</v>
      </c>
      <c r="D1360" t="s">
        <v>14</v>
      </c>
      <c r="E1360" t="s">
        <v>15</v>
      </c>
      <c r="F1360" t="s">
        <v>314</v>
      </c>
      <c r="G1360" s="1">
        <v>43679</v>
      </c>
      <c r="H1360">
        <v>6</v>
      </c>
      <c r="I1360" s="7">
        <f>IF(TableTransactions[[#This Row],[Order type]]=trackOrderType,
TableTransactions[[#This Row],[Transaction quantity]]*-1,
TableTransactions[[#This Row],[Transaction quantity]]
)</f>
        <v>-6</v>
      </c>
      <c r="J13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1360" s="7">
        <f ca="1">IF(TableTransactions[[#This Row],[Stock balance backorders]]&lt;0,
0,
TableTransactions[[#This Row],[Stock balance backorders]]
)</f>
        <v>8</v>
      </c>
      <c r="L1360" s="8" t="str">
        <f>VLOOKUP(TableTransactions[[#This Row],[Material]],TableStockBalance[],
MATCH(TableStockBalance[[#Headers],[Supplier name]],TableStockBalance[#Headers],0),
0)</f>
        <v>Cabular AB</v>
      </c>
    </row>
    <row r="1361" spans="1:12" x14ac:dyDescent="0.25">
      <c r="A1361">
        <v>49042647</v>
      </c>
      <c r="B1361">
        <v>10</v>
      </c>
      <c r="C1361" t="s">
        <v>343</v>
      </c>
      <c r="D1361" t="s">
        <v>14</v>
      </c>
      <c r="E1361" t="s">
        <v>15</v>
      </c>
      <c r="F1361" t="s">
        <v>327</v>
      </c>
      <c r="G1361" s="1">
        <v>43679</v>
      </c>
      <c r="H1361">
        <v>6</v>
      </c>
      <c r="I1361" s="7">
        <f>IF(TableTransactions[[#This Row],[Order type]]=trackOrderType,
TableTransactions[[#This Row],[Transaction quantity]]*-1,
TableTransactions[[#This Row],[Transaction quantity]]
)</f>
        <v>-6</v>
      </c>
      <c r="J13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1361" s="7">
        <f ca="1">IF(TableTransactions[[#This Row],[Stock balance backorders]]&lt;0,
0,
TableTransactions[[#This Row],[Stock balance backorders]]
)</f>
        <v>2</v>
      </c>
      <c r="L1361" s="8" t="str">
        <f>VLOOKUP(TableTransactions[[#This Row],[Material]],TableStockBalance[],
MATCH(TableStockBalance[[#Headers],[Supplier name]],TableStockBalance[#Headers],0),
0)</f>
        <v>Cabular AB</v>
      </c>
    </row>
    <row r="1362" spans="1:12" x14ac:dyDescent="0.25">
      <c r="A1362">
        <v>49042763</v>
      </c>
      <c r="B1362">
        <v>40</v>
      </c>
      <c r="C1362" t="s">
        <v>343</v>
      </c>
      <c r="D1362" t="s">
        <v>14</v>
      </c>
      <c r="E1362" t="s">
        <v>15</v>
      </c>
      <c r="F1362" t="s">
        <v>317</v>
      </c>
      <c r="G1362" s="1">
        <v>43691</v>
      </c>
      <c r="H1362">
        <v>5</v>
      </c>
      <c r="I1362" s="7">
        <f>IF(TableTransactions[[#This Row],[Order type]]=trackOrderType,
TableTransactions[[#This Row],[Transaction quantity]]*-1,
TableTransactions[[#This Row],[Transaction quantity]]
)</f>
        <v>-5</v>
      </c>
      <c r="J13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</v>
      </c>
      <c r="K1362" s="7">
        <f ca="1">IF(TableTransactions[[#This Row],[Stock balance backorders]]&lt;0,
0,
TableTransactions[[#This Row],[Stock balance backorders]]
)</f>
        <v>0</v>
      </c>
      <c r="L1362" s="8" t="str">
        <f>VLOOKUP(TableTransactions[[#This Row],[Material]],TableStockBalance[],
MATCH(TableStockBalance[[#Headers],[Supplier name]],TableStockBalance[#Headers],0),
0)</f>
        <v>Cabular AB</v>
      </c>
    </row>
    <row r="1363" spans="1:12" x14ac:dyDescent="0.25">
      <c r="A1363">
        <v>49042765</v>
      </c>
      <c r="B1363">
        <v>20</v>
      </c>
      <c r="C1363" t="s">
        <v>343</v>
      </c>
      <c r="D1363" t="s">
        <v>14</v>
      </c>
      <c r="E1363" t="s">
        <v>15</v>
      </c>
      <c r="F1363" t="s">
        <v>318</v>
      </c>
      <c r="G1363" s="1">
        <v>43691</v>
      </c>
      <c r="H1363">
        <v>3</v>
      </c>
      <c r="I1363" s="7">
        <f>IF(TableTransactions[[#This Row],[Order type]]=trackOrderType,
TableTransactions[[#This Row],[Transaction quantity]]*-1,
TableTransactions[[#This Row],[Transaction quantity]]
)</f>
        <v>-3</v>
      </c>
      <c r="J13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</v>
      </c>
      <c r="K1363" s="7">
        <f ca="1">IF(TableTransactions[[#This Row],[Stock balance backorders]]&lt;0,
0,
TableTransactions[[#This Row],[Stock balance backorders]]
)</f>
        <v>0</v>
      </c>
      <c r="L1363" s="8" t="str">
        <f>VLOOKUP(TableTransactions[[#This Row],[Material]],TableStockBalance[],
MATCH(TableStockBalance[[#Headers],[Supplier name]],TableStockBalance[#Headers],0),
0)</f>
        <v>Cabular AB</v>
      </c>
    </row>
    <row r="1364" spans="1:12" x14ac:dyDescent="0.25">
      <c r="A1364" s="4">
        <v>45057332</v>
      </c>
      <c r="B1364" s="4">
        <v>10</v>
      </c>
      <c r="C1364" s="4" t="s">
        <v>344</v>
      </c>
      <c r="D1364" s="4" t="s">
        <v>14</v>
      </c>
      <c r="E1364" s="4" t="s">
        <v>15</v>
      </c>
      <c r="F1364" s="4" t="s">
        <v>5</v>
      </c>
      <c r="G1364" s="5">
        <v>43693</v>
      </c>
      <c r="H1364" s="4">
        <v>46</v>
      </c>
      <c r="I1364" s="7">
        <f>IF(TableTransactions[[#This Row],[Order type]]=trackOrderType,
TableTransactions[[#This Row],[Transaction quantity]]*-1,
TableTransactions[[#This Row],[Transaction quantity]]
)</f>
        <v>46</v>
      </c>
      <c r="J13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1364" s="7">
        <f ca="1">IF(TableTransactions[[#This Row],[Stock balance backorders]]&lt;0,
0,
TableTransactions[[#This Row],[Stock balance backorders]]
)</f>
        <v>40</v>
      </c>
      <c r="L1364" s="8" t="str">
        <f>VLOOKUP(TableTransactions[[#This Row],[Material]],TableStockBalance[],
MATCH(TableStockBalance[[#Headers],[Supplier name]],TableStockBalance[#Headers],0),
0)</f>
        <v>Cabular AB</v>
      </c>
    </row>
    <row r="1365" spans="1:12" x14ac:dyDescent="0.25">
      <c r="A1365">
        <v>49042880</v>
      </c>
      <c r="B1365">
        <v>10</v>
      </c>
      <c r="C1365" t="s">
        <v>343</v>
      </c>
      <c r="D1365" t="s">
        <v>14</v>
      </c>
      <c r="E1365" t="s">
        <v>15</v>
      </c>
      <c r="F1365" t="s">
        <v>313</v>
      </c>
      <c r="G1365" s="1">
        <v>43703</v>
      </c>
      <c r="H1365">
        <v>7</v>
      </c>
      <c r="I1365" s="7">
        <f>IF(TableTransactions[[#This Row],[Order type]]=trackOrderType,
TableTransactions[[#This Row],[Transaction quantity]]*-1,
TableTransactions[[#This Row],[Transaction quantity]]
)</f>
        <v>-7</v>
      </c>
      <c r="J13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</v>
      </c>
      <c r="K1365" s="7">
        <f ca="1">IF(TableTransactions[[#This Row],[Stock balance backorders]]&lt;0,
0,
TableTransactions[[#This Row],[Stock balance backorders]]
)</f>
        <v>33</v>
      </c>
      <c r="L1365" s="8" t="str">
        <f>VLOOKUP(TableTransactions[[#This Row],[Material]],TableStockBalance[],
MATCH(TableStockBalance[[#Headers],[Supplier name]],TableStockBalance[#Headers],0),
0)</f>
        <v>Cabular AB</v>
      </c>
    </row>
    <row r="1366" spans="1:12" x14ac:dyDescent="0.25">
      <c r="A1366">
        <v>49043056</v>
      </c>
      <c r="B1366">
        <v>10</v>
      </c>
      <c r="C1366" t="s">
        <v>343</v>
      </c>
      <c r="D1366" t="s">
        <v>14</v>
      </c>
      <c r="E1366" t="s">
        <v>15</v>
      </c>
      <c r="F1366" t="s">
        <v>317</v>
      </c>
      <c r="G1366" s="1">
        <v>43718</v>
      </c>
      <c r="H1366">
        <v>5</v>
      </c>
      <c r="I1366" s="7">
        <f>IF(TableTransactions[[#This Row],[Order type]]=trackOrderType,
TableTransactions[[#This Row],[Transaction quantity]]*-1,
TableTransactions[[#This Row],[Transaction quantity]]
)</f>
        <v>-5</v>
      </c>
      <c r="J13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1366" s="7">
        <f ca="1">IF(TableTransactions[[#This Row],[Stock balance backorders]]&lt;0,
0,
TableTransactions[[#This Row],[Stock balance backorders]]
)</f>
        <v>28</v>
      </c>
      <c r="L1366" s="8" t="str">
        <f>VLOOKUP(TableTransactions[[#This Row],[Material]],TableStockBalance[],
MATCH(TableStockBalance[[#Headers],[Supplier name]],TableStockBalance[#Headers],0),
0)</f>
        <v>Cabular AB</v>
      </c>
    </row>
    <row r="1367" spans="1:12" x14ac:dyDescent="0.25">
      <c r="A1367">
        <v>49043220</v>
      </c>
      <c r="B1367">
        <v>20</v>
      </c>
      <c r="C1367" t="s">
        <v>343</v>
      </c>
      <c r="D1367" t="s">
        <v>14</v>
      </c>
      <c r="E1367" t="s">
        <v>15</v>
      </c>
      <c r="F1367" t="s">
        <v>318</v>
      </c>
      <c r="G1367" s="1">
        <v>43733</v>
      </c>
      <c r="H1367">
        <v>3</v>
      </c>
      <c r="I1367" s="7">
        <f>IF(TableTransactions[[#This Row],[Order type]]=trackOrderType,
TableTransactions[[#This Row],[Transaction quantity]]*-1,
TableTransactions[[#This Row],[Transaction quantity]]
)</f>
        <v>-3</v>
      </c>
      <c r="J13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</v>
      </c>
      <c r="K1367" s="7">
        <f ca="1">IF(TableTransactions[[#This Row],[Stock balance backorders]]&lt;0,
0,
TableTransactions[[#This Row],[Stock balance backorders]]
)</f>
        <v>25</v>
      </c>
      <c r="L1367" s="8" t="str">
        <f>VLOOKUP(TableTransactions[[#This Row],[Material]],TableStockBalance[],
MATCH(TableStockBalance[[#Headers],[Supplier name]],TableStockBalance[#Headers],0),
0)</f>
        <v>Cabular AB</v>
      </c>
    </row>
    <row r="1368" spans="1:12" x14ac:dyDescent="0.25">
      <c r="A1368">
        <v>49043302</v>
      </c>
      <c r="B1368">
        <v>10</v>
      </c>
      <c r="C1368" t="s">
        <v>343</v>
      </c>
      <c r="D1368" t="s">
        <v>14</v>
      </c>
      <c r="E1368" t="s">
        <v>15</v>
      </c>
      <c r="F1368" t="s">
        <v>316</v>
      </c>
      <c r="G1368" s="1">
        <v>43741</v>
      </c>
      <c r="H1368">
        <v>4</v>
      </c>
      <c r="I1368" s="7">
        <f>IF(TableTransactions[[#This Row],[Order type]]=trackOrderType,
TableTransactions[[#This Row],[Transaction quantity]]*-1,
TableTransactions[[#This Row],[Transaction quantity]]
)</f>
        <v>-4</v>
      </c>
      <c r="J13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1368" s="7">
        <f ca="1">IF(TableTransactions[[#This Row],[Stock balance backorders]]&lt;0,
0,
TableTransactions[[#This Row],[Stock balance backorders]]
)</f>
        <v>21</v>
      </c>
      <c r="L1368" s="8" t="str">
        <f>VLOOKUP(TableTransactions[[#This Row],[Material]],TableStockBalance[],
MATCH(TableStockBalance[[#Headers],[Supplier name]],TableStockBalance[#Headers],0),
0)</f>
        <v>Cabular AB</v>
      </c>
    </row>
    <row r="1369" spans="1:12" x14ac:dyDescent="0.25">
      <c r="A1369">
        <v>49043349</v>
      </c>
      <c r="B1369">
        <v>30</v>
      </c>
      <c r="C1369" t="s">
        <v>343</v>
      </c>
      <c r="D1369" t="s">
        <v>14</v>
      </c>
      <c r="E1369" t="s">
        <v>15</v>
      </c>
      <c r="F1369" t="s">
        <v>317</v>
      </c>
      <c r="G1369" s="1">
        <v>43746</v>
      </c>
      <c r="H1369">
        <v>7</v>
      </c>
      <c r="I1369" s="7">
        <f>IF(TableTransactions[[#This Row],[Order type]]=trackOrderType,
TableTransactions[[#This Row],[Transaction quantity]]*-1,
TableTransactions[[#This Row],[Transaction quantity]]
)</f>
        <v>-7</v>
      </c>
      <c r="J13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1369" s="7">
        <f ca="1">IF(TableTransactions[[#This Row],[Stock balance backorders]]&lt;0,
0,
TableTransactions[[#This Row],[Stock balance backorders]]
)</f>
        <v>14</v>
      </c>
      <c r="L1369" s="8" t="str">
        <f>VLOOKUP(TableTransactions[[#This Row],[Material]],TableStockBalance[],
MATCH(TableStockBalance[[#Headers],[Supplier name]],TableStockBalance[#Headers],0),
0)</f>
        <v>Cabular AB</v>
      </c>
    </row>
    <row r="1370" spans="1:12" x14ac:dyDescent="0.25">
      <c r="A1370">
        <v>49043460</v>
      </c>
      <c r="B1370">
        <v>10</v>
      </c>
      <c r="C1370" t="s">
        <v>343</v>
      </c>
      <c r="D1370" t="s">
        <v>14</v>
      </c>
      <c r="E1370" t="s">
        <v>15</v>
      </c>
      <c r="F1370" t="s">
        <v>313</v>
      </c>
      <c r="G1370" s="1">
        <v>43755</v>
      </c>
      <c r="H1370">
        <v>2</v>
      </c>
      <c r="I1370" s="7">
        <f>IF(TableTransactions[[#This Row],[Order type]]=trackOrderType,
TableTransactions[[#This Row],[Transaction quantity]]*-1,
TableTransactions[[#This Row],[Transaction quantity]]
)</f>
        <v>-2</v>
      </c>
      <c r="J13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1370" s="7">
        <f ca="1">IF(TableTransactions[[#This Row],[Stock balance backorders]]&lt;0,
0,
TableTransactions[[#This Row],[Stock balance backorders]]
)</f>
        <v>12</v>
      </c>
      <c r="L1370" s="8" t="str">
        <f>VLOOKUP(TableTransactions[[#This Row],[Material]],TableStockBalance[],
MATCH(TableStockBalance[[#Headers],[Supplier name]],TableStockBalance[#Headers],0),
0)</f>
        <v>Cabular AB</v>
      </c>
    </row>
    <row r="1371" spans="1:12" x14ac:dyDescent="0.25">
      <c r="A1371">
        <v>49043485</v>
      </c>
      <c r="B1371">
        <v>40</v>
      </c>
      <c r="C1371" t="s">
        <v>343</v>
      </c>
      <c r="D1371" t="s">
        <v>14</v>
      </c>
      <c r="E1371" t="s">
        <v>15</v>
      </c>
      <c r="F1371" t="s">
        <v>317</v>
      </c>
      <c r="G1371" s="1">
        <v>43756</v>
      </c>
      <c r="H1371">
        <v>8</v>
      </c>
      <c r="I1371" s="7">
        <f>IF(TableTransactions[[#This Row],[Order type]]=trackOrderType,
TableTransactions[[#This Row],[Transaction quantity]]*-1,
TableTransactions[[#This Row],[Transaction quantity]]
)</f>
        <v>-8</v>
      </c>
      <c r="J13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1371" s="7">
        <f ca="1">IF(TableTransactions[[#This Row],[Stock balance backorders]]&lt;0,
0,
TableTransactions[[#This Row],[Stock balance backorders]]
)</f>
        <v>4</v>
      </c>
      <c r="L1371" s="8" t="str">
        <f>VLOOKUP(TableTransactions[[#This Row],[Material]],TableStockBalance[],
MATCH(TableStockBalance[[#Headers],[Supplier name]],TableStockBalance[#Headers],0),
0)</f>
        <v>Cabular AB</v>
      </c>
    </row>
    <row r="1372" spans="1:12" x14ac:dyDescent="0.25">
      <c r="A1372">
        <v>49043548</v>
      </c>
      <c r="B1372">
        <v>50</v>
      </c>
      <c r="C1372" t="s">
        <v>343</v>
      </c>
      <c r="D1372" t="s">
        <v>14</v>
      </c>
      <c r="E1372" t="s">
        <v>15</v>
      </c>
      <c r="F1372" t="s">
        <v>313</v>
      </c>
      <c r="G1372" s="1">
        <v>43763</v>
      </c>
      <c r="H1372">
        <v>2</v>
      </c>
      <c r="I1372" s="7">
        <f>IF(TableTransactions[[#This Row],[Order type]]=trackOrderType,
TableTransactions[[#This Row],[Transaction quantity]]*-1,
TableTransactions[[#This Row],[Transaction quantity]]
)</f>
        <v>-2</v>
      </c>
      <c r="J13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1372" s="7">
        <f ca="1">IF(TableTransactions[[#This Row],[Stock balance backorders]]&lt;0,
0,
TableTransactions[[#This Row],[Stock balance backorders]]
)</f>
        <v>2</v>
      </c>
      <c r="L1372" s="8" t="str">
        <f>VLOOKUP(TableTransactions[[#This Row],[Material]],TableStockBalance[],
MATCH(TableStockBalance[[#Headers],[Supplier name]],TableStockBalance[#Headers],0),
0)</f>
        <v>Cabular AB</v>
      </c>
    </row>
    <row r="1373" spans="1:12" x14ac:dyDescent="0.25">
      <c r="A1373">
        <v>49043558</v>
      </c>
      <c r="B1373">
        <v>30</v>
      </c>
      <c r="C1373" t="s">
        <v>343</v>
      </c>
      <c r="D1373" t="s">
        <v>14</v>
      </c>
      <c r="E1373" t="s">
        <v>15</v>
      </c>
      <c r="F1373" t="s">
        <v>317</v>
      </c>
      <c r="G1373" s="1">
        <v>43763</v>
      </c>
      <c r="H1373">
        <v>5</v>
      </c>
      <c r="I1373" s="7">
        <f>IF(TableTransactions[[#This Row],[Order type]]=trackOrderType,
TableTransactions[[#This Row],[Transaction quantity]]*-1,
TableTransactions[[#This Row],[Transaction quantity]]
)</f>
        <v>-5</v>
      </c>
      <c r="J13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</v>
      </c>
      <c r="K1373" s="7">
        <f ca="1">IF(TableTransactions[[#This Row],[Stock balance backorders]]&lt;0,
0,
TableTransactions[[#This Row],[Stock balance backorders]]
)</f>
        <v>0</v>
      </c>
      <c r="L1373" s="8" t="str">
        <f>VLOOKUP(TableTransactions[[#This Row],[Material]],TableStockBalance[],
MATCH(TableStockBalance[[#Headers],[Supplier name]],TableStockBalance[#Headers],0),
0)</f>
        <v>Cabular AB</v>
      </c>
    </row>
    <row r="1374" spans="1:12" x14ac:dyDescent="0.25">
      <c r="A1374" s="4">
        <v>45057494</v>
      </c>
      <c r="B1374" s="4">
        <v>20</v>
      </c>
      <c r="C1374" s="4" t="s">
        <v>344</v>
      </c>
      <c r="D1374" s="4" t="s">
        <v>14</v>
      </c>
      <c r="E1374" s="4" t="s">
        <v>15</v>
      </c>
      <c r="F1374" s="4" t="s">
        <v>5</v>
      </c>
      <c r="G1374" s="5">
        <v>43763</v>
      </c>
      <c r="H1374" s="4">
        <v>63</v>
      </c>
      <c r="I1374" s="7">
        <f>IF(TableTransactions[[#This Row],[Order type]]=trackOrderType,
TableTransactions[[#This Row],[Transaction quantity]]*-1,
TableTransactions[[#This Row],[Transaction quantity]]
)</f>
        <v>63</v>
      </c>
      <c r="J13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</v>
      </c>
      <c r="K1374" s="7">
        <f ca="1">IF(TableTransactions[[#This Row],[Stock balance backorders]]&lt;0,
0,
TableTransactions[[#This Row],[Stock balance backorders]]
)</f>
        <v>60</v>
      </c>
      <c r="L1374" s="8" t="str">
        <f>VLOOKUP(TableTransactions[[#This Row],[Material]],TableStockBalance[],
MATCH(TableStockBalance[[#Headers],[Supplier name]],TableStockBalance[#Headers],0),
0)</f>
        <v>Cabular AB</v>
      </c>
    </row>
    <row r="1375" spans="1:12" x14ac:dyDescent="0.25">
      <c r="A1375">
        <v>49043581</v>
      </c>
      <c r="B1375">
        <v>20</v>
      </c>
      <c r="C1375" t="s">
        <v>343</v>
      </c>
      <c r="D1375" t="s">
        <v>14</v>
      </c>
      <c r="E1375" t="s">
        <v>15</v>
      </c>
      <c r="F1375" t="s">
        <v>315</v>
      </c>
      <c r="G1375" s="1">
        <v>43766</v>
      </c>
      <c r="H1375">
        <v>6</v>
      </c>
      <c r="I1375" s="7">
        <f>IF(TableTransactions[[#This Row],[Order type]]=trackOrderType,
TableTransactions[[#This Row],[Transaction quantity]]*-1,
TableTransactions[[#This Row],[Transaction quantity]]
)</f>
        <v>-6</v>
      </c>
      <c r="J13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1375" s="7">
        <f ca="1">IF(TableTransactions[[#This Row],[Stock balance backorders]]&lt;0,
0,
TableTransactions[[#This Row],[Stock balance backorders]]
)</f>
        <v>54</v>
      </c>
      <c r="L1375" s="8" t="str">
        <f>VLOOKUP(TableTransactions[[#This Row],[Material]],TableStockBalance[],
MATCH(TableStockBalance[[#Headers],[Supplier name]],TableStockBalance[#Headers],0),
0)</f>
        <v>Cabular AB</v>
      </c>
    </row>
    <row r="1376" spans="1:12" x14ac:dyDescent="0.25">
      <c r="A1376">
        <v>49043627</v>
      </c>
      <c r="B1376">
        <v>30</v>
      </c>
      <c r="C1376" t="s">
        <v>343</v>
      </c>
      <c r="D1376" t="s">
        <v>14</v>
      </c>
      <c r="E1376" t="s">
        <v>15</v>
      </c>
      <c r="F1376" t="s">
        <v>313</v>
      </c>
      <c r="G1376" s="1">
        <v>43770</v>
      </c>
      <c r="H1376">
        <v>6</v>
      </c>
      <c r="I1376" s="7">
        <f>IF(TableTransactions[[#This Row],[Order type]]=trackOrderType,
TableTransactions[[#This Row],[Transaction quantity]]*-1,
TableTransactions[[#This Row],[Transaction quantity]]
)</f>
        <v>-6</v>
      </c>
      <c r="J13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</v>
      </c>
      <c r="K1376" s="7">
        <f ca="1">IF(TableTransactions[[#This Row],[Stock balance backorders]]&lt;0,
0,
TableTransactions[[#This Row],[Stock balance backorders]]
)</f>
        <v>48</v>
      </c>
      <c r="L1376" s="8" t="str">
        <f>VLOOKUP(TableTransactions[[#This Row],[Material]],TableStockBalance[],
MATCH(TableStockBalance[[#Headers],[Supplier name]],TableStockBalance[#Headers],0),
0)</f>
        <v>Cabular AB</v>
      </c>
    </row>
    <row r="1377" spans="1:12" x14ac:dyDescent="0.25">
      <c r="A1377">
        <v>49043638</v>
      </c>
      <c r="B1377">
        <v>30</v>
      </c>
      <c r="C1377" t="s">
        <v>343</v>
      </c>
      <c r="D1377" t="s">
        <v>14</v>
      </c>
      <c r="E1377" t="s">
        <v>15</v>
      </c>
      <c r="F1377" t="s">
        <v>319</v>
      </c>
      <c r="G1377" s="1">
        <v>43770</v>
      </c>
      <c r="H1377">
        <v>4</v>
      </c>
      <c r="I1377" s="7">
        <f>IF(TableTransactions[[#This Row],[Order type]]=trackOrderType,
TableTransactions[[#This Row],[Transaction quantity]]*-1,
TableTransactions[[#This Row],[Transaction quantity]]
)</f>
        <v>-4</v>
      </c>
      <c r="J13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</v>
      </c>
      <c r="K1377" s="7">
        <f ca="1">IF(TableTransactions[[#This Row],[Stock balance backorders]]&lt;0,
0,
TableTransactions[[#This Row],[Stock balance backorders]]
)</f>
        <v>44</v>
      </c>
      <c r="L1377" s="8" t="str">
        <f>VLOOKUP(TableTransactions[[#This Row],[Material]],TableStockBalance[],
MATCH(TableStockBalance[[#Headers],[Supplier name]],TableStockBalance[#Headers],0),
0)</f>
        <v>Cabular AB</v>
      </c>
    </row>
    <row r="1378" spans="1:12" x14ac:dyDescent="0.25">
      <c r="A1378">
        <v>49043709</v>
      </c>
      <c r="B1378">
        <v>10</v>
      </c>
      <c r="C1378" t="s">
        <v>343</v>
      </c>
      <c r="D1378" t="s">
        <v>14</v>
      </c>
      <c r="E1378" t="s">
        <v>15</v>
      </c>
      <c r="F1378" t="s">
        <v>320</v>
      </c>
      <c r="G1378" s="1">
        <v>43777</v>
      </c>
      <c r="H1378">
        <v>8</v>
      </c>
      <c r="I1378" s="7">
        <f>IF(TableTransactions[[#This Row],[Order type]]=trackOrderType,
TableTransactions[[#This Row],[Transaction quantity]]*-1,
TableTransactions[[#This Row],[Transaction quantity]]
)</f>
        <v>-8</v>
      </c>
      <c r="J13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</v>
      </c>
      <c r="K1378" s="7">
        <f ca="1">IF(TableTransactions[[#This Row],[Stock balance backorders]]&lt;0,
0,
TableTransactions[[#This Row],[Stock balance backorders]]
)</f>
        <v>36</v>
      </c>
      <c r="L1378" s="8" t="str">
        <f>VLOOKUP(TableTransactions[[#This Row],[Material]],TableStockBalance[],
MATCH(TableStockBalance[[#Headers],[Supplier name]],TableStockBalance[#Headers],0),
0)</f>
        <v>Cabular AB</v>
      </c>
    </row>
    <row r="1379" spans="1:12" x14ac:dyDescent="0.25">
      <c r="A1379">
        <v>49043881</v>
      </c>
      <c r="B1379">
        <v>10</v>
      </c>
      <c r="C1379" t="s">
        <v>343</v>
      </c>
      <c r="D1379" t="s">
        <v>14</v>
      </c>
      <c r="E1379" t="s">
        <v>15</v>
      </c>
      <c r="F1379" t="s">
        <v>314</v>
      </c>
      <c r="G1379" s="1">
        <v>43794</v>
      </c>
      <c r="H1379">
        <v>5</v>
      </c>
      <c r="I1379" s="7">
        <f>IF(TableTransactions[[#This Row],[Order type]]=trackOrderType,
TableTransactions[[#This Row],[Transaction quantity]]*-1,
TableTransactions[[#This Row],[Transaction quantity]]
)</f>
        <v>-5</v>
      </c>
      <c r="J13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1379" s="7">
        <f ca="1">IF(TableTransactions[[#This Row],[Stock balance backorders]]&lt;0,
0,
TableTransactions[[#This Row],[Stock balance backorders]]
)</f>
        <v>31</v>
      </c>
      <c r="L1379" s="8" t="str">
        <f>VLOOKUP(TableTransactions[[#This Row],[Material]],TableStockBalance[],
MATCH(TableStockBalance[[#Headers],[Supplier name]],TableStockBalance[#Headers],0),
0)</f>
        <v>Cabular AB</v>
      </c>
    </row>
    <row r="1380" spans="1:12" x14ac:dyDescent="0.25">
      <c r="A1380">
        <v>49044163</v>
      </c>
      <c r="B1380">
        <v>20</v>
      </c>
      <c r="C1380" t="s">
        <v>343</v>
      </c>
      <c r="D1380" t="s">
        <v>14</v>
      </c>
      <c r="E1380" t="s">
        <v>15</v>
      </c>
      <c r="F1380" t="s">
        <v>317</v>
      </c>
      <c r="G1380" s="1">
        <v>43818</v>
      </c>
      <c r="H1380">
        <v>3</v>
      </c>
      <c r="I1380" s="7">
        <f>IF(TableTransactions[[#This Row],[Order type]]=trackOrderType,
TableTransactions[[#This Row],[Transaction quantity]]*-1,
TableTransactions[[#This Row],[Transaction quantity]]
)</f>
        <v>-3</v>
      </c>
      <c r="J13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1380" s="7">
        <f ca="1">IF(TableTransactions[[#This Row],[Stock balance backorders]]&lt;0,
0,
TableTransactions[[#This Row],[Stock balance backorders]]
)</f>
        <v>28</v>
      </c>
      <c r="L1380" s="8" t="str">
        <f>VLOOKUP(TableTransactions[[#This Row],[Material]],TableStockBalance[],
MATCH(TableStockBalance[[#Headers],[Supplier name]],TableStockBalance[#Headers],0),
0)</f>
        <v>Cabular AB</v>
      </c>
    </row>
    <row r="1381" spans="1:12" x14ac:dyDescent="0.25">
      <c r="A1381">
        <v>49044227</v>
      </c>
      <c r="B1381">
        <v>10</v>
      </c>
      <c r="C1381" t="s">
        <v>343</v>
      </c>
      <c r="D1381" t="s">
        <v>14</v>
      </c>
      <c r="E1381" t="s">
        <v>15</v>
      </c>
      <c r="F1381" t="s">
        <v>313</v>
      </c>
      <c r="G1381" s="1">
        <v>43829</v>
      </c>
      <c r="H1381">
        <v>4</v>
      </c>
      <c r="I1381" s="7">
        <f>IF(TableTransactions[[#This Row],[Order type]]=trackOrderType,
TableTransactions[[#This Row],[Transaction quantity]]*-1,
TableTransactions[[#This Row],[Transaction quantity]]
)</f>
        <v>-4</v>
      </c>
      <c r="J13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1381" s="7">
        <f ca="1">IF(TableTransactions[[#This Row],[Stock balance backorders]]&lt;0,
0,
TableTransactions[[#This Row],[Stock balance backorders]]
)</f>
        <v>24</v>
      </c>
      <c r="L1381" s="8" t="str">
        <f>VLOOKUP(TableTransactions[[#This Row],[Material]],TableStockBalance[],
MATCH(TableStockBalance[[#Headers],[Supplier name]],TableStockBalance[#Headers],0),
0)</f>
        <v>Cabular AB</v>
      </c>
    </row>
    <row r="1382" spans="1:12" x14ac:dyDescent="0.25">
      <c r="A1382">
        <v>49040330</v>
      </c>
      <c r="B1382">
        <v>10</v>
      </c>
      <c r="C1382" t="s">
        <v>343</v>
      </c>
      <c r="D1382" t="s">
        <v>20</v>
      </c>
      <c r="E1382" t="s">
        <v>21</v>
      </c>
      <c r="F1382" t="s">
        <v>314</v>
      </c>
      <c r="G1382" s="1">
        <v>43467</v>
      </c>
      <c r="H1382">
        <v>4</v>
      </c>
      <c r="I1382" s="7">
        <f>IF(TableTransactions[[#This Row],[Order type]]=trackOrderType,
TableTransactions[[#This Row],[Transaction quantity]]*-1,
TableTransactions[[#This Row],[Transaction quantity]]
)</f>
        <v>-4</v>
      </c>
      <c r="J13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0</v>
      </c>
      <c r="K1382" s="7">
        <f ca="1">IF(TableTransactions[[#This Row],[Stock balance backorders]]&lt;0,
0,
TableTransactions[[#This Row],[Stock balance backorders]]
)</f>
        <v>0</v>
      </c>
      <c r="L1382" s="8" t="str">
        <f>VLOOKUP(TableTransactions[[#This Row],[Material]],TableStockBalance[],
MATCH(TableStockBalance[[#Headers],[Supplier name]],TableStockBalance[#Headers],0),
0)</f>
        <v>Cabular AB</v>
      </c>
    </row>
    <row r="1383" spans="1:12" x14ac:dyDescent="0.25">
      <c r="A1383">
        <v>49040351</v>
      </c>
      <c r="B1383">
        <v>20</v>
      </c>
      <c r="C1383" t="s">
        <v>343</v>
      </c>
      <c r="D1383" t="s">
        <v>20</v>
      </c>
      <c r="E1383" t="s">
        <v>21</v>
      </c>
      <c r="F1383" t="s">
        <v>313</v>
      </c>
      <c r="G1383" s="1">
        <v>43469</v>
      </c>
      <c r="H1383">
        <v>2</v>
      </c>
      <c r="I1383" s="7">
        <f>IF(TableTransactions[[#This Row],[Order type]]=trackOrderType,
TableTransactions[[#This Row],[Transaction quantity]]*-1,
TableTransactions[[#This Row],[Transaction quantity]]
)</f>
        <v>-2</v>
      </c>
      <c r="J13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</v>
      </c>
      <c r="K1383" s="7">
        <f ca="1">IF(TableTransactions[[#This Row],[Stock balance backorders]]&lt;0,
0,
TableTransactions[[#This Row],[Stock balance backorders]]
)</f>
        <v>0</v>
      </c>
      <c r="L1383" s="8" t="str">
        <f>VLOOKUP(TableTransactions[[#This Row],[Material]],TableStockBalance[],
MATCH(TableStockBalance[[#Headers],[Supplier name]],TableStockBalance[#Headers],0),
0)</f>
        <v>Cabular AB</v>
      </c>
    </row>
    <row r="1384" spans="1:12" x14ac:dyDescent="0.25">
      <c r="A1384" s="4">
        <v>45056804</v>
      </c>
      <c r="B1384" s="4">
        <v>10</v>
      </c>
      <c r="C1384" s="4" t="s">
        <v>344</v>
      </c>
      <c r="D1384" s="4" t="s">
        <v>20</v>
      </c>
      <c r="E1384" s="4" t="s">
        <v>21</v>
      </c>
      <c r="F1384" s="4" t="s">
        <v>5</v>
      </c>
      <c r="G1384" s="5">
        <v>43475</v>
      </c>
      <c r="H1384" s="4">
        <v>56</v>
      </c>
      <c r="I1384" s="7">
        <f>IF(TableTransactions[[#This Row],[Order type]]=trackOrderType,
TableTransactions[[#This Row],[Transaction quantity]]*-1,
TableTransactions[[#This Row],[Transaction quantity]]
)</f>
        <v>56</v>
      </c>
      <c r="J13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1384" s="7">
        <f ca="1">IF(TableTransactions[[#This Row],[Stock balance backorders]]&lt;0,
0,
TableTransactions[[#This Row],[Stock balance backorders]]
)</f>
        <v>54</v>
      </c>
      <c r="L1384" s="8" t="str">
        <f>VLOOKUP(TableTransactions[[#This Row],[Material]],TableStockBalance[],
MATCH(TableStockBalance[[#Headers],[Supplier name]],TableStockBalance[#Headers],0),
0)</f>
        <v>Cabular AB</v>
      </c>
    </row>
    <row r="1385" spans="1:12" x14ac:dyDescent="0.25">
      <c r="A1385">
        <v>49040519</v>
      </c>
      <c r="B1385">
        <v>30</v>
      </c>
      <c r="C1385" t="s">
        <v>343</v>
      </c>
      <c r="D1385" t="s">
        <v>20</v>
      </c>
      <c r="E1385" t="s">
        <v>21</v>
      </c>
      <c r="F1385" t="s">
        <v>317</v>
      </c>
      <c r="G1385" s="1">
        <v>43483</v>
      </c>
      <c r="H1385">
        <v>4</v>
      </c>
      <c r="I1385" s="7">
        <f>IF(TableTransactions[[#This Row],[Order type]]=trackOrderType,
TableTransactions[[#This Row],[Transaction quantity]]*-1,
TableTransactions[[#This Row],[Transaction quantity]]
)</f>
        <v>-4</v>
      </c>
      <c r="J13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</v>
      </c>
      <c r="K1385" s="7">
        <f ca="1">IF(TableTransactions[[#This Row],[Stock balance backorders]]&lt;0,
0,
TableTransactions[[#This Row],[Stock balance backorders]]
)</f>
        <v>50</v>
      </c>
      <c r="L1385" s="8" t="str">
        <f>VLOOKUP(TableTransactions[[#This Row],[Material]],TableStockBalance[],
MATCH(TableStockBalance[[#Headers],[Supplier name]],TableStockBalance[#Headers],0),
0)</f>
        <v>Cabular AB</v>
      </c>
    </row>
    <row r="1386" spans="1:12" x14ac:dyDescent="0.25">
      <c r="A1386">
        <v>49040542</v>
      </c>
      <c r="B1386">
        <v>10</v>
      </c>
      <c r="C1386" t="s">
        <v>343</v>
      </c>
      <c r="D1386" t="s">
        <v>20</v>
      </c>
      <c r="E1386" t="s">
        <v>21</v>
      </c>
      <c r="F1386" t="s">
        <v>313</v>
      </c>
      <c r="G1386" s="1">
        <v>43487</v>
      </c>
      <c r="H1386">
        <v>6</v>
      </c>
      <c r="I1386" s="7">
        <f>IF(TableTransactions[[#This Row],[Order type]]=trackOrderType,
TableTransactions[[#This Row],[Transaction quantity]]*-1,
TableTransactions[[#This Row],[Transaction quantity]]
)</f>
        <v>-6</v>
      </c>
      <c r="J13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</v>
      </c>
      <c r="K1386" s="7">
        <f ca="1">IF(TableTransactions[[#This Row],[Stock balance backorders]]&lt;0,
0,
TableTransactions[[#This Row],[Stock balance backorders]]
)</f>
        <v>44</v>
      </c>
      <c r="L1386" s="8" t="str">
        <f>VLOOKUP(TableTransactions[[#This Row],[Material]],TableStockBalance[],
MATCH(TableStockBalance[[#Headers],[Supplier name]],TableStockBalance[#Headers],0),
0)</f>
        <v>Cabular AB</v>
      </c>
    </row>
    <row r="1387" spans="1:12" x14ac:dyDescent="0.25">
      <c r="A1387">
        <v>49040739</v>
      </c>
      <c r="B1387">
        <v>50</v>
      </c>
      <c r="C1387" t="s">
        <v>343</v>
      </c>
      <c r="D1387" t="s">
        <v>20</v>
      </c>
      <c r="E1387" t="s">
        <v>21</v>
      </c>
      <c r="F1387" t="s">
        <v>313</v>
      </c>
      <c r="G1387" s="1">
        <v>43504</v>
      </c>
      <c r="H1387">
        <v>1</v>
      </c>
      <c r="I1387" s="7">
        <f>IF(TableTransactions[[#This Row],[Order type]]=trackOrderType,
TableTransactions[[#This Row],[Transaction quantity]]*-1,
TableTransactions[[#This Row],[Transaction quantity]]
)</f>
        <v>-1</v>
      </c>
      <c r="J13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</v>
      </c>
      <c r="K1387" s="7">
        <f ca="1">IF(TableTransactions[[#This Row],[Stock balance backorders]]&lt;0,
0,
TableTransactions[[#This Row],[Stock balance backorders]]
)</f>
        <v>43</v>
      </c>
      <c r="L1387" s="8" t="str">
        <f>VLOOKUP(TableTransactions[[#This Row],[Material]],TableStockBalance[],
MATCH(TableStockBalance[[#Headers],[Supplier name]],TableStockBalance[#Headers],0),
0)</f>
        <v>Cabular AB</v>
      </c>
    </row>
    <row r="1388" spans="1:12" x14ac:dyDescent="0.25">
      <c r="A1388">
        <v>49041049</v>
      </c>
      <c r="B1388">
        <v>20</v>
      </c>
      <c r="C1388" t="s">
        <v>343</v>
      </c>
      <c r="D1388" t="s">
        <v>20</v>
      </c>
      <c r="E1388" t="s">
        <v>21</v>
      </c>
      <c r="F1388" t="s">
        <v>317</v>
      </c>
      <c r="G1388" s="1">
        <v>43531</v>
      </c>
      <c r="H1388">
        <v>3</v>
      </c>
      <c r="I1388" s="7">
        <f>IF(TableTransactions[[#This Row],[Order type]]=trackOrderType,
TableTransactions[[#This Row],[Transaction quantity]]*-1,
TableTransactions[[#This Row],[Transaction quantity]]
)</f>
        <v>-3</v>
      </c>
      <c r="J13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1388" s="7">
        <f ca="1">IF(TableTransactions[[#This Row],[Stock balance backorders]]&lt;0,
0,
TableTransactions[[#This Row],[Stock balance backorders]]
)</f>
        <v>40</v>
      </c>
      <c r="L1388" s="8" t="str">
        <f>VLOOKUP(TableTransactions[[#This Row],[Material]],TableStockBalance[],
MATCH(TableStockBalance[[#Headers],[Supplier name]],TableStockBalance[#Headers],0),
0)</f>
        <v>Cabular AB</v>
      </c>
    </row>
    <row r="1389" spans="1:12" x14ac:dyDescent="0.25">
      <c r="A1389">
        <v>49041071</v>
      </c>
      <c r="B1389">
        <v>60</v>
      </c>
      <c r="C1389" t="s">
        <v>343</v>
      </c>
      <c r="D1389" t="s">
        <v>20</v>
      </c>
      <c r="E1389" t="s">
        <v>21</v>
      </c>
      <c r="F1389" t="s">
        <v>318</v>
      </c>
      <c r="G1389" s="1">
        <v>43532</v>
      </c>
      <c r="H1389">
        <v>2</v>
      </c>
      <c r="I1389" s="7">
        <f>IF(TableTransactions[[#This Row],[Order type]]=trackOrderType,
TableTransactions[[#This Row],[Transaction quantity]]*-1,
TableTransactions[[#This Row],[Transaction quantity]]
)</f>
        <v>-2</v>
      </c>
      <c r="J13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</v>
      </c>
      <c r="K1389" s="7">
        <f ca="1">IF(TableTransactions[[#This Row],[Stock balance backorders]]&lt;0,
0,
TableTransactions[[#This Row],[Stock balance backorders]]
)</f>
        <v>38</v>
      </c>
      <c r="L1389" s="8" t="str">
        <f>VLOOKUP(TableTransactions[[#This Row],[Material]],TableStockBalance[],
MATCH(TableStockBalance[[#Headers],[Supplier name]],TableStockBalance[#Headers],0),
0)</f>
        <v>Cabular AB</v>
      </c>
    </row>
    <row r="1390" spans="1:12" x14ac:dyDescent="0.25">
      <c r="A1390">
        <v>49041086</v>
      </c>
      <c r="B1390">
        <v>20</v>
      </c>
      <c r="C1390" t="s">
        <v>343</v>
      </c>
      <c r="D1390" t="s">
        <v>20</v>
      </c>
      <c r="E1390" t="s">
        <v>21</v>
      </c>
      <c r="F1390" t="s">
        <v>317</v>
      </c>
      <c r="G1390" s="1">
        <v>43535</v>
      </c>
      <c r="H1390">
        <v>8</v>
      </c>
      <c r="I1390" s="7">
        <f>IF(TableTransactions[[#This Row],[Order type]]=trackOrderType,
TableTransactions[[#This Row],[Transaction quantity]]*-1,
TableTransactions[[#This Row],[Transaction quantity]]
)</f>
        <v>-8</v>
      </c>
      <c r="J13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1390" s="7">
        <f ca="1">IF(TableTransactions[[#This Row],[Stock balance backorders]]&lt;0,
0,
TableTransactions[[#This Row],[Stock balance backorders]]
)</f>
        <v>30</v>
      </c>
      <c r="L1390" s="8" t="str">
        <f>VLOOKUP(TableTransactions[[#This Row],[Material]],TableStockBalance[],
MATCH(TableStockBalance[[#Headers],[Supplier name]],TableStockBalance[#Headers],0),
0)</f>
        <v>Cabular AB</v>
      </c>
    </row>
    <row r="1391" spans="1:12" x14ac:dyDescent="0.25">
      <c r="A1391">
        <v>49041150</v>
      </c>
      <c r="B1391">
        <v>40</v>
      </c>
      <c r="C1391" t="s">
        <v>343</v>
      </c>
      <c r="D1391" t="s">
        <v>20</v>
      </c>
      <c r="E1391" t="s">
        <v>21</v>
      </c>
      <c r="F1391" t="s">
        <v>317</v>
      </c>
      <c r="G1391" s="1">
        <v>43539</v>
      </c>
      <c r="H1391">
        <v>8</v>
      </c>
      <c r="I1391" s="7">
        <f>IF(TableTransactions[[#This Row],[Order type]]=trackOrderType,
TableTransactions[[#This Row],[Transaction quantity]]*-1,
TableTransactions[[#This Row],[Transaction quantity]]
)</f>
        <v>-8</v>
      </c>
      <c r="J13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1391" s="7">
        <f ca="1">IF(TableTransactions[[#This Row],[Stock balance backorders]]&lt;0,
0,
TableTransactions[[#This Row],[Stock balance backorders]]
)</f>
        <v>22</v>
      </c>
      <c r="L1391" s="8" t="str">
        <f>VLOOKUP(TableTransactions[[#This Row],[Material]],TableStockBalance[],
MATCH(TableStockBalance[[#Headers],[Supplier name]],TableStockBalance[#Headers],0),
0)</f>
        <v>Cabular AB</v>
      </c>
    </row>
    <row r="1392" spans="1:12" x14ac:dyDescent="0.25">
      <c r="A1392">
        <v>49041313</v>
      </c>
      <c r="B1392">
        <v>50</v>
      </c>
      <c r="C1392" t="s">
        <v>343</v>
      </c>
      <c r="D1392" t="s">
        <v>20</v>
      </c>
      <c r="E1392" t="s">
        <v>21</v>
      </c>
      <c r="F1392" t="s">
        <v>316</v>
      </c>
      <c r="G1392" s="1">
        <v>43553</v>
      </c>
      <c r="H1392">
        <v>5</v>
      </c>
      <c r="I1392" s="7">
        <f>IF(TableTransactions[[#This Row],[Order type]]=trackOrderType,
TableTransactions[[#This Row],[Transaction quantity]]*-1,
TableTransactions[[#This Row],[Transaction quantity]]
)</f>
        <v>-5</v>
      </c>
      <c r="J13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1392" s="7">
        <f ca="1">IF(TableTransactions[[#This Row],[Stock balance backorders]]&lt;0,
0,
TableTransactions[[#This Row],[Stock balance backorders]]
)</f>
        <v>17</v>
      </c>
      <c r="L1392" s="8" t="str">
        <f>VLOOKUP(TableTransactions[[#This Row],[Material]],TableStockBalance[],
MATCH(TableStockBalance[[#Headers],[Supplier name]],TableStockBalance[#Headers],0),
0)</f>
        <v>Cabular AB</v>
      </c>
    </row>
    <row r="1393" spans="1:12" x14ac:dyDescent="0.25">
      <c r="A1393">
        <v>49041428</v>
      </c>
      <c r="B1393">
        <v>20</v>
      </c>
      <c r="C1393" t="s">
        <v>343</v>
      </c>
      <c r="D1393" t="s">
        <v>20</v>
      </c>
      <c r="E1393" t="s">
        <v>21</v>
      </c>
      <c r="F1393" t="s">
        <v>319</v>
      </c>
      <c r="G1393" s="1">
        <v>43564</v>
      </c>
      <c r="H1393">
        <v>3</v>
      </c>
      <c r="I1393" s="7">
        <f>IF(TableTransactions[[#This Row],[Order type]]=trackOrderType,
TableTransactions[[#This Row],[Transaction quantity]]*-1,
TableTransactions[[#This Row],[Transaction quantity]]
)</f>
        <v>-3</v>
      </c>
      <c r="J13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1393" s="7">
        <f ca="1">IF(TableTransactions[[#This Row],[Stock balance backorders]]&lt;0,
0,
TableTransactions[[#This Row],[Stock balance backorders]]
)</f>
        <v>14</v>
      </c>
      <c r="L1393" s="8" t="str">
        <f>VLOOKUP(TableTransactions[[#This Row],[Material]],TableStockBalance[],
MATCH(TableStockBalance[[#Headers],[Supplier name]],TableStockBalance[#Headers],0),
0)</f>
        <v>Cabular AB</v>
      </c>
    </row>
    <row r="1394" spans="1:12" x14ac:dyDescent="0.25">
      <c r="A1394" s="4">
        <v>45057028</v>
      </c>
      <c r="B1394" s="4">
        <v>20</v>
      </c>
      <c r="C1394" s="4" t="s">
        <v>344</v>
      </c>
      <c r="D1394" s="4" t="s">
        <v>20</v>
      </c>
      <c r="E1394" s="4" t="s">
        <v>21</v>
      </c>
      <c r="F1394" s="4" t="s">
        <v>5</v>
      </c>
      <c r="G1394" s="5">
        <v>43567</v>
      </c>
      <c r="H1394" s="4">
        <v>56</v>
      </c>
      <c r="I1394" s="7">
        <f>IF(TableTransactions[[#This Row],[Order type]]=trackOrderType,
TableTransactions[[#This Row],[Transaction quantity]]*-1,
TableTransactions[[#This Row],[Transaction quantity]]
)</f>
        <v>56</v>
      </c>
      <c r="J13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</v>
      </c>
      <c r="K1394" s="7">
        <f ca="1">IF(TableTransactions[[#This Row],[Stock balance backorders]]&lt;0,
0,
TableTransactions[[#This Row],[Stock balance backorders]]
)</f>
        <v>70</v>
      </c>
      <c r="L1394" s="8" t="str">
        <f>VLOOKUP(TableTransactions[[#This Row],[Material]],TableStockBalance[],
MATCH(TableStockBalance[[#Headers],[Supplier name]],TableStockBalance[#Headers],0),
0)</f>
        <v>Cabular AB</v>
      </c>
    </row>
    <row r="1395" spans="1:12" x14ac:dyDescent="0.25">
      <c r="A1395">
        <v>49041556</v>
      </c>
      <c r="B1395">
        <v>40</v>
      </c>
      <c r="C1395" t="s">
        <v>343</v>
      </c>
      <c r="D1395" t="s">
        <v>20</v>
      </c>
      <c r="E1395" t="s">
        <v>21</v>
      </c>
      <c r="F1395" t="s">
        <v>317</v>
      </c>
      <c r="G1395" s="1">
        <v>43578</v>
      </c>
      <c r="H1395">
        <v>8</v>
      </c>
      <c r="I1395" s="7">
        <f>IF(TableTransactions[[#This Row],[Order type]]=trackOrderType,
TableTransactions[[#This Row],[Transaction quantity]]*-1,
TableTransactions[[#This Row],[Transaction quantity]]
)</f>
        <v>-8</v>
      </c>
      <c r="J13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</v>
      </c>
      <c r="K1395" s="7">
        <f ca="1">IF(TableTransactions[[#This Row],[Stock balance backorders]]&lt;0,
0,
TableTransactions[[#This Row],[Stock balance backorders]]
)</f>
        <v>62</v>
      </c>
      <c r="L1395" s="8" t="str">
        <f>VLOOKUP(TableTransactions[[#This Row],[Material]],TableStockBalance[],
MATCH(TableStockBalance[[#Headers],[Supplier name]],TableStockBalance[#Headers],0),
0)</f>
        <v>Cabular AB</v>
      </c>
    </row>
    <row r="1396" spans="1:12" x14ac:dyDescent="0.25">
      <c r="A1396">
        <v>49041586</v>
      </c>
      <c r="B1396">
        <v>20</v>
      </c>
      <c r="C1396" t="s">
        <v>343</v>
      </c>
      <c r="D1396" t="s">
        <v>20</v>
      </c>
      <c r="E1396" t="s">
        <v>21</v>
      </c>
      <c r="F1396" t="s">
        <v>316</v>
      </c>
      <c r="G1396" s="1">
        <v>43580</v>
      </c>
      <c r="H1396">
        <v>6</v>
      </c>
      <c r="I1396" s="7">
        <f>IF(TableTransactions[[#This Row],[Order type]]=trackOrderType,
TableTransactions[[#This Row],[Transaction quantity]]*-1,
TableTransactions[[#This Row],[Transaction quantity]]
)</f>
        <v>-6</v>
      </c>
      <c r="J13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</v>
      </c>
      <c r="K1396" s="7">
        <f ca="1">IF(TableTransactions[[#This Row],[Stock balance backorders]]&lt;0,
0,
TableTransactions[[#This Row],[Stock balance backorders]]
)</f>
        <v>56</v>
      </c>
      <c r="L1396" s="8" t="str">
        <f>VLOOKUP(TableTransactions[[#This Row],[Material]],TableStockBalance[],
MATCH(TableStockBalance[[#Headers],[Supplier name]],TableStockBalance[#Headers],0),
0)</f>
        <v>Cabular AB</v>
      </c>
    </row>
    <row r="1397" spans="1:12" x14ac:dyDescent="0.25">
      <c r="A1397">
        <v>49041620</v>
      </c>
      <c r="B1397">
        <v>10</v>
      </c>
      <c r="C1397" t="s">
        <v>343</v>
      </c>
      <c r="D1397" t="s">
        <v>20</v>
      </c>
      <c r="E1397" t="s">
        <v>21</v>
      </c>
      <c r="F1397" t="s">
        <v>326</v>
      </c>
      <c r="G1397" s="1">
        <v>43584</v>
      </c>
      <c r="H1397">
        <v>2</v>
      </c>
      <c r="I1397" s="7">
        <f>IF(TableTransactions[[#This Row],[Order type]]=trackOrderType,
TableTransactions[[#This Row],[Transaction quantity]]*-1,
TableTransactions[[#This Row],[Transaction quantity]]
)</f>
        <v>-2</v>
      </c>
      <c r="J13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1397" s="7">
        <f ca="1">IF(TableTransactions[[#This Row],[Stock balance backorders]]&lt;0,
0,
TableTransactions[[#This Row],[Stock balance backorders]]
)</f>
        <v>54</v>
      </c>
      <c r="L1397" s="8" t="str">
        <f>VLOOKUP(TableTransactions[[#This Row],[Material]],TableStockBalance[],
MATCH(TableStockBalance[[#Headers],[Supplier name]],TableStockBalance[#Headers],0),
0)</f>
        <v>Cabular AB</v>
      </c>
    </row>
    <row r="1398" spans="1:12" x14ac:dyDescent="0.25">
      <c r="A1398">
        <v>49041623</v>
      </c>
      <c r="B1398">
        <v>50</v>
      </c>
      <c r="C1398" t="s">
        <v>343</v>
      </c>
      <c r="D1398" t="s">
        <v>20</v>
      </c>
      <c r="E1398" t="s">
        <v>21</v>
      </c>
      <c r="F1398" t="s">
        <v>317</v>
      </c>
      <c r="G1398" s="1">
        <v>43584</v>
      </c>
      <c r="H1398">
        <v>2</v>
      </c>
      <c r="I1398" s="7">
        <f>IF(TableTransactions[[#This Row],[Order type]]=trackOrderType,
TableTransactions[[#This Row],[Transaction quantity]]*-1,
TableTransactions[[#This Row],[Transaction quantity]]
)</f>
        <v>-2</v>
      </c>
      <c r="J13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</v>
      </c>
      <c r="K1398" s="7">
        <f ca="1">IF(TableTransactions[[#This Row],[Stock balance backorders]]&lt;0,
0,
TableTransactions[[#This Row],[Stock balance backorders]]
)</f>
        <v>52</v>
      </c>
      <c r="L1398" s="8" t="str">
        <f>VLOOKUP(TableTransactions[[#This Row],[Material]],TableStockBalance[],
MATCH(TableStockBalance[[#Headers],[Supplier name]],TableStockBalance[#Headers],0),
0)</f>
        <v>Cabular AB</v>
      </c>
    </row>
    <row r="1399" spans="1:12" x14ac:dyDescent="0.25">
      <c r="A1399">
        <v>49041625</v>
      </c>
      <c r="B1399">
        <v>20</v>
      </c>
      <c r="C1399" t="s">
        <v>343</v>
      </c>
      <c r="D1399" t="s">
        <v>20</v>
      </c>
      <c r="E1399" t="s">
        <v>21</v>
      </c>
      <c r="F1399" t="s">
        <v>335</v>
      </c>
      <c r="G1399" s="1">
        <v>43584</v>
      </c>
      <c r="H1399">
        <v>3</v>
      </c>
      <c r="I1399" s="7">
        <f>IF(TableTransactions[[#This Row],[Order type]]=trackOrderType,
TableTransactions[[#This Row],[Transaction quantity]]*-1,
TableTransactions[[#This Row],[Transaction quantity]]
)</f>
        <v>-3</v>
      </c>
      <c r="J13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</v>
      </c>
      <c r="K1399" s="7">
        <f ca="1">IF(TableTransactions[[#This Row],[Stock balance backorders]]&lt;0,
0,
TableTransactions[[#This Row],[Stock balance backorders]]
)</f>
        <v>49</v>
      </c>
      <c r="L1399" s="8" t="str">
        <f>VLOOKUP(TableTransactions[[#This Row],[Material]],TableStockBalance[],
MATCH(TableStockBalance[[#Headers],[Supplier name]],TableStockBalance[#Headers],0),
0)</f>
        <v>Cabular AB</v>
      </c>
    </row>
    <row r="1400" spans="1:12" x14ac:dyDescent="0.25">
      <c r="A1400">
        <v>49041648</v>
      </c>
      <c r="B1400">
        <v>40</v>
      </c>
      <c r="C1400" t="s">
        <v>343</v>
      </c>
      <c r="D1400" t="s">
        <v>20</v>
      </c>
      <c r="E1400" t="s">
        <v>21</v>
      </c>
      <c r="F1400" t="s">
        <v>313</v>
      </c>
      <c r="G1400" s="1">
        <v>43587</v>
      </c>
      <c r="H1400">
        <v>1</v>
      </c>
      <c r="I1400" s="7">
        <f>IF(TableTransactions[[#This Row],[Order type]]=trackOrderType,
TableTransactions[[#This Row],[Transaction quantity]]*-1,
TableTransactions[[#This Row],[Transaction quantity]]
)</f>
        <v>-1</v>
      </c>
      <c r="J14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</v>
      </c>
      <c r="K1400" s="7">
        <f ca="1">IF(TableTransactions[[#This Row],[Stock balance backorders]]&lt;0,
0,
TableTransactions[[#This Row],[Stock balance backorders]]
)</f>
        <v>48</v>
      </c>
      <c r="L1400" s="8" t="str">
        <f>VLOOKUP(TableTransactions[[#This Row],[Material]],TableStockBalance[],
MATCH(TableStockBalance[[#Headers],[Supplier name]],TableStockBalance[#Headers],0),
0)</f>
        <v>Cabular AB</v>
      </c>
    </row>
    <row r="1401" spans="1:12" x14ac:dyDescent="0.25">
      <c r="A1401">
        <v>49041699</v>
      </c>
      <c r="B1401">
        <v>10</v>
      </c>
      <c r="C1401" t="s">
        <v>343</v>
      </c>
      <c r="D1401" t="s">
        <v>20</v>
      </c>
      <c r="E1401" t="s">
        <v>21</v>
      </c>
      <c r="F1401" t="s">
        <v>336</v>
      </c>
      <c r="G1401" s="1">
        <v>43592</v>
      </c>
      <c r="H1401">
        <v>7</v>
      </c>
      <c r="I1401" s="7">
        <f>IF(TableTransactions[[#This Row],[Order type]]=trackOrderType,
TableTransactions[[#This Row],[Transaction quantity]]*-1,
TableTransactions[[#This Row],[Transaction quantity]]
)</f>
        <v>-7</v>
      </c>
      <c r="J14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</v>
      </c>
      <c r="K1401" s="7">
        <f ca="1">IF(TableTransactions[[#This Row],[Stock balance backorders]]&lt;0,
0,
TableTransactions[[#This Row],[Stock balance backorders]]
)</f>
        <v>41</v>
      </c>
      <c r="L1401" s="8" t="str">
        <f>VLOOKUP(TableTransactions[[#This Row],[Material]],TableStockBalance[],
MATCH(TableStockBalance[[#Headers],[Supplier name]],TableStockBalance[#Headers],0),
0)</f>
        <v>Cabular AB</v>
      </c>
    </row>
    <row r="1402" spans="1:12" x14ac:dyDescent="0.25">
      <c r="A1402">
        <v>49041728</v>
      </c>
      <c r="B1402">
        <v>20</v>
      </c>
      <c r="C1402" t="s">
        <v>343</v>
      </c>
      <c r="D1402" t="s">
        <v>20</v>
      </c>
      <c r="E1402" t="s">
        <v>21</v>
      </c>
      <c r="F1402" t="s">
        <v>319</v>
      </c>
      <c r="G1402" s="1">
        <v>43593</v>
      </c>
      <c r="H1402">
        <v>2</v>
      </c>
      <c r="I1402" s="7">
        <f>IF(TableTransactions[[#This Row],[Order type]]=trackOrderType,
TableTransactions[[#This Row],[Transaction quantity]]*-1,
TableTransactions[[#This Row],[Transaction quantity]]
)</f>
        <v>-2</v>
      </c>
      <c r="J14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</v>
      </c>
      <c r="K1402" s="7">
        <f ca="1">IF(TableTransactions[[#This Row],[Stock balance backorders]]&lt;0,
0,
TableTransactions[[#This Row],[Stock balance backorders]]
)</f>
        <v>39</v>
      </c>
      <c r="L1402" s="8" t="str">
        <f>VLOOKUP(TableTransactions[[#This Row],[Material]],TableStockBalance[],
MATCH(TableStockBalance[[#Headers],[Supplier name]],TableStockBalance[#Headers],0),
0)</f>
        <v>Cabular AB</v>
      </c>
    </row>
    <row r="1403" spans="1:12" x14ac:dyDescent="0.25">
      <c r="A1403">
        <v>49041729</v>
      </c>
      <c r="B1403">
        <v>50</v>
      </c>
      <c r="C1403" t="s">
        <v>343</v>
      </c>
      <c r="D1403" t="s">
        <v>20</v>
      </c>
      <c r="E1403" t="s">
        <v>21</v>
      </c>
      <c r="F1403" t="s">
        <v>318</v>
      </c>
      <c r="G1403" s="1">
        <v>43593</v>
      </c>
      <c r="H1403">
        <v>4</v>
      </c>
      <c r="I1403" s="7">
        <f>IF(TableTransactions[[#This Row],[Order type]]=trackOrderType,
TableTransactions[[#This Row],[Transaction quantity]]*-1,
TableTransactions[[#This Row],[Transaction quantity]]
)</f>
        <v>-4</v>
      </c>
      <c r="J14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</v>
      </c>
      <c r="K1403" s="7">
        <f ca="1">IF(TableTransactions[[#This Row],[Stock balance backorders]]&lt;0,
0,
TableTransactions[[#This Row],[Stock balance backorders]]
)</f>
        <v>35</v>
      </c>
      <c r="L1403" s="8" t="str">
        <f>VLOOKUP(TableTransactions[[#This Row],[Material]],TableStockBalance[],
MATCH(TableStockBalance[[#Headers],[Supplier name]],TableStockBalance[#Headers],0),
0)</f>
        <v>Cabular AB</v>
      </c>
    </row>
    <row r="1404" spans="1:12" x14ac:dyDescent="0.25">
      <c r="A1404">
        <v>49041749</v>
      </c>
      <c r="B1404">
        <v>10</v>
      </c>
      <c r="C1404" t="s">
        <v>343</v>
      </c>
      <c r="D1404" t="s">
        <v>20</v>
      </c>
      <c r="E1404" t="s">
        <v>21</v>
      </c>
      <c r="F1404" t="s">
        <v>315</v>
      </c>
      <c r="G1404" s="1">
        <v>43594</v>
      </c>
      <c r="H1404">
        <v>4</v>
      </c>
      <c r="I1404" s="7">
        <f>IF(TableTransactions[[#This Row],[Order type]]=trackOrderType,
TableTransactions[[#This Row],[Transaction quantity]]*-1,
TableTransactions[[#This Row],[Transaction quantity]]
)</f>
        <v>-4</v>
      </c>
      <c r="J14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1404" s="7">
        <f ca="1">IF(TableTransactions[[#This Row],[Stock balance backorders]]&lt;0,
0,
TableTransactions[[#This Row],[Stock balance backorders]]
)</f>
        <v>31</v>
      </c>
      <c r="L1404" s="8" t="str">
        <f>VLOOKUP(TableTransactions[[#This Row],[Material]],TableStockBalance[],
MATCH(TableStockBalance[[#Headers],[Supplier name]],TableStockBalance[#Headers],0),
0)</f>
        <v>Cabular AB</v>
      </c>
    </row>
    <row r="1405" spans="1:12" x14ac:dyDescent="0.25">
      <c r="A1405">
        <v>49041905</v>
      </c>
      <c r="B1405">
        <v>30</v>
      </c>
      <c r="C1405" t="s">
        <v>343</v>
      </c>
      <c r="D1405" t="s">
        <v>20</v>
      </c>
      <c r="E1405" t="s">
        <v>21</v>
      </c>
      <c r="F1405" t="s">
        <v>313</v>
      </c>
      <c r="G1405" s="1">
        <v>43609</v>
      </c>
      <c r="H1405">
        <v>8</v>
      </c>
      <c r="I1405" s="7">
        <f>IF(TableTransactions[[#This Row],[Order type]]=trackOrderType,
TableTransactions[[#This Row],[Transaction quantity]]*-1,
TableTransactions[[#This Row],[Transaction quantity]]
)</f>
        <v>-8</v>
      </c>
      <c r="J14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1405" s="7">
        <f ca="1">IF(TableTransactions[[#This Row],[Stock balance backorders]]&lt;0,
0,
TableTransactions[[#This Row],[Stock balance backorders]]
)</f>
        <v>23</v>
      </c>
      <c r="L1405" s="8" t="str">
        <f>VLOOKUP(TableTransactions[[#This Row],[Material]],TableStockBalance[],
MATCH(TableStockBalance[[#Headers],[Supplier name]],TableStockBalance[#Headers],0),
0)</f>
        <v>Cabular AB</v>
      </c>
    </row>
    <row r="1406" spans="1:12" x14ac:dyDescent="0.25">
      <c r="A1406">
        <v>49041913</v>
      </c>
      <c r="B1406">
        <v>10</v>
      </c>
      <c r="C1406" t="s">
        <v>343</v>
      </c>
      <c r="D1406" t="s">
        <v>20</v>
      </c>
      <c r="E1406" t="s">
        <v>21</v>
      </c>
      <c r="F1406" t="s">
        <v>316</v>
      </c>
      <c r="G1406" s="1">
        <v>43609</v>
      </c>
      <c r="H1406">
        <v>3</v>
      </c>
      <c r="I1406" s="7">
        <f>IF(TableTransactions[[#This Row],[Order type]]=trackOrderType,
TableTransactions[[#This Row],[Transaction quantity]]*-1,
TableTransactions[[#This Row],[Transaction quantity]]
)</f>
        <v>-3</v>
      </c>
      <c r="J14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1406" s="7">
        <f ca="1">IF(TableTransactions[[#This Row],[Stock balance backorders]]&lt;0,
0,
TableTransactions[[#This Row],[Stock balance backorders]]
)</f>
        <v>20</v>
      </c>
      <c r="L1406" s="8" t="str">
        <f>VLOOKUP(TableTransactions[[#This Row],[Material]],TableStockBalance[],
MATCH(TableStockBalance[[#Headers],[Supplier name]],TableStockBalance[#Headers],0),
0)</f>
        <v>Cabular AB</v>
      </c>
    </row>
    <row r="1407" spans="1:12" x14ac:dyDescent="0.25">
      <c r="A1407">
        <v>49041957</v>
      </c>
      <c r="B1407">
        <v>30</v>
      </c>
      <c r="C1407" t="s">
        <v>343</v>
      </c>
      <c r="D1407" t="s">
        <v>20</v>
      </c>
      <c r="E1407" t="s">
        <v>21</v>
      </c>
      <c r="F1407" t="s">
        <v>317</v>
      </c>
      <c r="G1407" s="1">
        <v>43614</v>
      </c>
      <c r="H1407">
        <v>8</v>
      </c>
      <c r="I1407" s="7">
        <f>IF(TableTransactions[[#This Row],[Order type]]=trackOrderType,
TableTransactions[[#This Row],[Transaction quantity]]*-1,
TableTransactions[[#This Row],[Transaction quantity]]
)</f>
        <v>-8</v>
      </c>
      <c r="J14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1407" s="7">
        <f ca="1">IF(TableTransactions[[#This Row],[Stock balance backorders]]&lt;0,
0,
TableTransactions[[#This Row],[Stock balance backorders]]
)</f>
        <v>12</v>
      </c>
      <c r="L1407" s="8" t="str">
        <f>VLOOKUP(TableTransactions[[#This Row],[Material]],TableStockBalance[],
MATCH(TableStockBalance[[#Headers],[Supplier name]],TableStockBalance[#Headers],0),
0)</f>
        <v>Cabular AB</v>
      </c>
    </row>
    <row r="1408" spans="1:12" x14ac:dyDescent="0.25">
      <c r="A1408">
        <v>49041991</v>
      </c>
      <c r="B1408">
        <v>20</v>
      </c>
      <c r="C1408" t="s">
        <v>343</v>
      </c>
      <c r="D1408" t="s">
        <v>20</v>
      </c>
      <c r="E1408" t="s">
        <v>21</v>
      </c>
      <c r="F1408" t="s">
        <v>319</v>
      </c>
      <c r="G1408" s="1">
        <v>43619</v>
      </c>
      <c r="H1408">
        <v>6</v>
      </c>
      <c r="I1408" s="7">
        <f>IF(TableTransactions[[#This Row],[Order type]]=trackOrderType,
TableTransactions[[#This Row],[Transaction quantity]]*-1,
TableTransactions[[#This Row],[Transaction quantity]]
)</f>
        <v>-6</v>
      </c>
      <c r="J14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1408" s="7">
        <f ca="1">IF(TableTransactions[[#This Row],[Stock balance backorders]]&lt;0,
0,
TableTransactions[[#This Row],[Stock balance backorders]]
)</f>
        <v>6</v>
      </c>
      <c r="L1408" s="8" t="str">
        <f>VLOOKUP(TableTransactions[[#This Row],[Material]],TableStockBalance[],
MATCH(TableStockBalance[[#Headers],[Supplier name]],TableStockBalance[#Headers],0),
0)</f>
        <v>Cabular AB</v>
      </c>
    </row>
    <row r="1409" spans="1:12" x14ac:dyDescent="0.25">
      <c r="A1409">
        <v>49042026</v>
      </c>
      <c r="B1409">
        <v>20</v>
      </c>
      <c r="C1409" t="s">
        <v>343</v>
      </c>
      <c r="D1409" t="s">
        <v>20</v>
      </c>
      <c r="E1409" t="s">
        <v>21</v>
      </c>
      <c r="F1409" t="s">
        <v>316</v>
      </c>
      <c r="G1409" s="1">
        <v>43621</v>
      </c>
      <c r="H1409">
        <v>5</v>
      </c>
      <c r="I1409" s="7">
        <f>IF(TableTransactions[[#This Row],[Order type]]=trackOrderType,
TableTransactions[[#This Row],[Transaction quantity]]*-1,
TableTransactions[[#This Row],[Transaction quantity]]
)</f>
        <v>-5</v>
      </c>
      <c r="J14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1409" s="7">
        <f ca="1">IF(TableTransactions[[#This Row],[Stock balance backorders]]&lt;0,
0,
TableTransactions[[#This Row],[Stock balance backorders]]
)</f>
        <v>1</v>
      </c>
      <c r="L1409" s="8" t="str">
        <f>VLOOKUP(TableTransactions[[#This Row],[Material]],TableStockBalance[],
MATCH(TableStockBalance[[#Headers],[Supplier name]],TableStockBalance[#Headers],0),
0)</f>
        <v>Cabular AB</v>
      </c>
    </row>
    <row r="1410" spans="1:12" x14ac:dyDescent="0.25">
      <c r="A1410" s="4">
        <v>45057173</v>
      </c>
      <c r="B1410" s="4">
        <v>20</v>
      </c>
      <c r="C1410" s="4" t="s">
        <v>344</v>
      </c>
      <c r="D1410" s="4" t="s">
        <v>20</v>
      </c>
      <c r="E1410" s="4" t="s">
        <v>21</v>
      </c>
      <c r="F1410" s="4" t="s">
        <v>5</v>
      </c>
      <c r="G1410" s="5">
        <v>43626</v>
      </c>
      <c r="H1410" s="4">
        <v>56</v>
      </c>
      <c r="I1410" s="7">
        <f>IF(TableTransactions[[#This Row],[Order type]]=trackOrderType,
TableTransactions[[#This Row],[Transaction quantity]]*-1,
TableTransactions[[#This Row],[Transaction quantity]]
)</f>
        <v>56</v>
      </c>
      <c r="J14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</v>
      </c>
      <c r="K1410" s="7">
        <f ca="1">IF(TableTransactions[[#This Row],[Stock balance backorders]]&lt;0,
0,
TableTransactions[[#This Row],[Stock balance backorders]]
)</f>
        <v>57</v>
      </c>
      <c r="L1410" s="8" t="str">
        <f>VLOOKUP(TableTransactions[[#This Row],[Material]],TableStockBalance[],
MATCH(TableStockBalance[[#Headers],[Supplier name]],TableStockBalance[#Headers],0),
0)</f>
        <v>Cabular AB</v>
      </c>
    </row>
    <row r="1411" spans="1:12" x14ac:dyDescent="0.25">
      <c r="A1411">
        <v>49042110</v>
      </c>
      <c r="B1411">
        <v>10</v>
      </c>
      <c r="C1411" t="s">
        <v>343</v>
      </c>
      <c r="D1411" t="s">
        <v>20</v>
      </c>
      <c r="E1411" t="s">
        <v>21</v>
      </c>
      <c r="F1411" t="s">
        <v>317</v>
      </c>
      <c r="G1411" s="1">
        <v>43629</v>
      </c>
      <c r="H1411">
        <v>1</v>
      </c>
      <c r="I1411" s="7">
        <f>IF(TableTransactions[[#This Row],[Order type]]=trackOrderType,
TableTransactions[[#This Row],[Transaction quantity]]*-1,
TableTransactions[[#This Row],[Transaction quantity]]
)</f>
        <v>-1</v>
      </c>
      <c r="J14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</v>
      </c>
      <c r="K1411" s="7">
        <f ca="1">IF(TableTransactions[[#This Row],[Stock balance backorders]]&lt;0,
0,
TableTransactions[[#This Row],[Stock balance backorders]]
)</f>
        <v>56</v>
      </c>
      <c r="L1411" s="8" t="str">
        <f>VLOOKUP(TableTransactions[[#This Row],[Material]],TableStockBalance[],
MATCH(TableStockBalance[[#Headers],[Supplier name]],TableStockBalance[#Headers],0),
0)</f>
        <v>Cabular AB</v>
      </c>
    </row>
    <row r="1412" spans="1:12" x14ac:dyDescent="0.25">
      <c r="A1412">
        <v>49042112</v>
      </c>
      <c r="B1412">
        <v>30</v>
      </c>
      <c r="C1412" t="s">
        <v>343</v>
      </c>
      <c r="D1412" t="s">
        <v>20</v>
      </c>
      <c r="E1412" t="s">
        <v>21</v>
      </c>
      <c r="F1412" t="s">
        <v>319</v>
      </c>
      <c r="G1412" s="1">
        <v>43629</v>
      </c>
      <c r="H1412">
        <v>6</v>
      </c>
      <c r="I1412" s="7">
        <f>IF(TableTransactions[[#This Row],[Order type]]=trackOrderType,
TableTransactions[[#This Row],[Transaction quantity]]*-1,
TableTransactions[[#This Row],[Transaction quantity]]
)</f>
        <v>-6</v>
      </c>
      <c r="J14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</v>
      </c>
      <c r="K1412" s="7">
        <f ca="1">IF(TableTransactions[[#This Row],[Stock balance backorders]]&lt;0,
0,
TableTransactions[[#This Row],[Stock balance backorders]]
)</f>
        <v>50</v>
      </c>
      <c r="L1412" s="8" t="str">
        <f>VLOOKUP(TableTransactions[[#This Row],[Material]],TableStockBalance[],
MATCH(TableStockBalance[[#Headers],[Supplier name]],TableStockBalance[#Headers],0),
0)</f>
        <v>Cabular AB</v>
      </c>
    </row>
    <row r="1413" spans="1:12" x14ac:dyDescent="0.25">
      <c r="A1413">
        <v>49042265</v>
      </c>
      <c r="B1413">
        <v>20</v>
      </c>
      <c r="C1413" t="s">
        <v>343</v>
      </c>
      <c r="D1413" t="s">
        <v>20</v>
      </c>
      <c r="E1413" t="s">
        <v>21</v>
      </c>
      <c r="F1413" t="s">
        <v>317</v>
      </c>
      <c r="G1413" s="1">
        <v>43643</v>
      </c>
      <c r="H1413">
        <v>4</v>
      </c>
      <c r="I1413" s="7">
        <f>IF(TableTransactions[[#This Row],[Order type]]=trackOrderType,
TableTransactions[[#This Row],[Transaction quantity]]*-1,
TableTransactions[[#This Row],[Transaction quantity]]
)</f>
        <v>-4</v>
      </c>
      <c r="J14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</v>
      </c>
      <c r="K1413" s="7">
        <f ca="1">IF(TableTransactions[[#This Row],[Stock balance backorders]]&lt;0,
0,
TableTransactions[[#This Row],[Stock balance backorders]]
)</f>
        <v>46</v>
      </c>
      <c r="L1413" s="8" t="str">
        <f>VLOOKUP(TableTransactions[[#This Row],[Material]],TableStockBalance[],
MATCH(TableStockBalance[[#Headers],[Supplier name]],TableStockBalance[#Headers],0),
0)</f>
        <v>Cabular AB</v>
      </c>
    </row>
    <row r="1414" spans="1:12" x14ac:dyDescent="0.25">
      <c r="A1414">
        <v>49042359</v>
      </c>
      <c r="B1414">
        <v>40</v>
      </c>
      <c r="C1414" t="s">
        <v>343</v>
      </c>
      <c r="D1414" t="s">
        <v>20</v>
      </c>
      <c r="E1414" t="s">
        <v>21</v>
      </c>
      <c r="F1414" t="s">
        <v>317</v>
      </c>
      <c r="G1414" s="1">
        <v>43651</v>
      </c>
      <c r="H1414">
        <v>8</v>
      </c>
      <c r="I1414" s="7">
        <f>IF(TableTransactions[[#This Row],[Order type]]=trackOrderType,
TableTransactions[[#This Row],[Transaction quantity]]*-1,
TableTransactions[[#This Row],[Transaction quantity]]
)</f>
        <v>-8</v>
      </c>
      <c r="J14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</v>
      </c>
      <c r="K1414" s="7">
        <f ca="1">IF(TableTransactions[[#This Row],[Stock balance backorders]]&lt;0,
0,
TableTransactions[[#This Row],[Stock balance backorders]]
)</f>
        <v>38</v>
      </c>
      <c r="L1414" s="8" t="str">
        <f>VLOOKUP(TableTransactions[[#This Row],[Material]],TableStockBalance[],
MATCH(TableStockBalance[[#Headers],[Supplier name]],TableStockBalance[#Headers],0),
0)</f>
        <v>Cabular AB</v>
      </c>
    </row>
    <row r="1415" spans="1:12" x14ac:dyDescent="0.25">
      <c r="A1415">
        <v>49042422</v>
      </c>
      <c r="B1415">
        <v>10</v>
      </c>
      <c r="C1415" t="s">
        <v>343</v>
      </c>
      <c r="D1415" t="s">
        <v>20</v>
      </c>
      <c r="E1415" t="s">
        <v>21</v>
      </c>
      <c r="F1415" t="s">
        <v>318</v>
      </c>
      <c r="G1415" s="1">
        <v>43657</v>
      </c>
      <c r="H1415">
        <v>3</v>
      </c>
      <c r="I1415" s="7">
        <f>IF(TableTransactions[[#This Row],[Order type]]=trackOrderType,
TableTransactions[[#This Row],[Transaction quantity]]*-1,
TableTransactions[[#This Row],[Transaction quantity]]
)</f>
        <v>-3</v>
      </c>
      <c r="J14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</v>
      </c>
      <c r="K1415" s="7">
        <f ca="1">IF(TableTransactions[[#This Row],[Stock balance backorders]]&lt;0,
0,
TableTransactions[[#This Row],[Stock balance backorders]]
)</f>
        <v>35</v>
      </c>
      <c r="L1415" s="8" t="str">
        <f>VLOOKUP(TableTransactions[[#This Row],[Material]],TableStockBalance[],
MATCH(TableStockBalance[[#Headers],[Supplier name]],TableStockBalance[#Headers],0),
0)</f>
        <v>Cabular AB</v>
      </c>
    </row>
    <row r="1416" spans="1:12" x14ac:dyDescent="0.25">
      <c r="A1416">
        <v>49042497</v>
      </c>
      <c r="B1416">
        <v>10</v>
      </c>
      <c r="C1416" t="s">
        <v>343</v>
      </c>
      <c r="D1416" t="s">
        <v>20</v>
      </c>
      <c r="E1416" t="s">
        <v>21</v>
      </c>
      <c r="F1416" t="s">
        <v>313</v>
      </c>
      <c r="G1416" s="1">
        <v>43665</v>
      </c>
      <c r="H1416">
        <v>4</v>
      </c>
      <c r="I1416" s="7">
        <f>IF(TableTransactions[[#This Row],[Order type]]=trackOrderType,
TableTransactions[[#This Row],[Transaction quantity]]*-1,
TableTransactions[[#This Row],[Transaction quantity]]
)</f>
        <v>-4</v>
      </c>
      <c r="J14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1416" s="7">
        <f ca="1">IF(TableTransactions[[#This Row],[Stock balance backorders]]&lt;0,
0,
TableTransactions[[#This Row],[Stock balance backorders]]
)</f>
        <v>31</v>
      </c>
      <c r="L1416" s="8" t="str">
        <f>VLOOKUP(TableTransactions[[#This Row],[Material]],TableStockBalance[],
MATCH(TableStockBalance[[#Headers],[Supplier name]],TableStockBalance[#Headers],0),
0)</f>
        <v>Cabular AB</v>
      </c>
    </row>
    <row r="1417" spans="1:12" x14ac:dyDescent="0.25">
      <c r="A1417">
        <v>49042510</v>
      </c>
      <c r="B1417">
        <v>30</v>
      </c>
      <c r="C1417" t="s">
        <v>343</v>
      </c>
      <c r="D1417" t="s">
        <v>20</v>
      </c>
      <c r="E1417" t="s">
        <v>21</v>
      </c>
      <c r="F1417" t="s">
        <v>319</v>
      </c>
      <c r="G1417" s="1">
        <v>43665</v>
      </c>
      <c r="H1417">
        <v>6</v>
      </c>
      <c r="I1417" s="7">
        <f>IF(TableTransactions[[#This Row],[Order type]]=trackOrderType,
TableTransactions[[#This Row],[Transaction quantity]]*-1,
TableTransactions[[#This Row],[Transaction quantity]]
)</f>
        <v>-6</v>
      </c>
      <c r="J14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</v>
      </c>
      <c r="K1417" s="7">
        <f ca="1">IF(TableTransactions[[#This Row],[Stock balance backorders]]&lt;0,
0,
TableTransactions[[#This Row],[Stock balance backorders]]
)</f>
        <v>25</v>
      </c>
      <c r="L1417" s="8" t="str">
        <f>VLOOKUP(TableTransactions[[#This Row],[Material]],TableStockBalance[],
MATCH(TableStockBalance[[#Headers],[Supplier name]],TableStockBalance[#Headers],0),
0)</f>
        <v>Cabular AB</v>
      </c>
    </row>
    <row r="1418" spans="1:12" x14ac:dyDescent="0.25">
      <c r="A1418">
        <v>49042512</v>
      </c>
      <c r="B1418">
        <v>10</v>
      </c>
      <c r="C1418" t="s">
        <v>343</v>
      </c>
      <c r="D1418" t="s">
        <v>20</v>
      </c>
      <c r="E1418" t="s">
        <v>21</v>
      </c>
      <c r="F1418" t="s">
        <v>322</v>
      </c>
      <c r="G1418" s="1">
        <v>43665</v>
      </c>
      <c r="H1418">
        <v>7</v>
      </c>
      <c r="I1418" s="7">
        <f>IF(TableTransactions[[#This Row],[Order type]]=trackOrderType,
TableTransactions[[#This Row],[Transaction quantity]]*-1,
TableTransactions[[#This Row],[Transaction quantity]]
)</f>
        <v>-7</v>
      </c>
      <c r="J14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1418" s="7">
        <f ca="1">IF(TableTransactions[[#This Row],[Stock balance backorders]]&lt;0,
0,
TableTransactions[[#This Row],[Stock balance backorders]]
)</f>
        <v>18</v>
      </c>
      <c r="L1418" s="8" t="str">
        <f>VLOOKUP(TableTransactions[[#This Row],[Material]],TableStockBalance[],
MATCH(TableStockBalance[[#Headers],[Supplier name]],TableStockBalance[#Headers],0),
0)</f>
        <v>Cabular AB</v>
      </c>
    </row>
    <row r="1419" spans="1:12" x14ac:dyDescent="0.25">
      <c r="A1419">
        <v>49042537</v>
      </c>
      <c r="B1419">
        <v>10</v>
      </c>
      <c r="C1419" t="s">
        <v>343</v>
      </c>
      <c r="D1419" t="s">
        <v>20</v>
      </c>
      <c r="E1419" t="s">
        <v>21</v>
      </c>
      <c r="F1419" t="s">
        <v>318</v>
      </c>
      <c r="G1419" s="1">
        <v>43669</v>
      </c>
      <c r="H1419">
        <v>4</v>
      </c>
      <c r="I1419" s="7">
        <f>IF(TableTransactions[[#This Row],[Order type]]=trackOrderType,
TableTransactions[[#This Row],[Transaction quantity]]*-1,
TableTransactions[[#This Row],[Transaction quantity]]
)</f>
        <v>-4</v>
      </c>
      <c r="J14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1419" s="7">
        <f ca="1">IF(TableTransactions[[#This Row],[Stock balance backorders]]&lt;0,
0,
TableTransactions[[#This Row],[Stock balance backorders]]
)</f>
        <v>14</v>
      </c>
      <c r="L1419" s="8" t="str">
        <f>VLOOKUP(TableTransactions[[#This Row],[Material]],TableStockBalance[],
MATCH(TableStockBalance[[#Headers],[Supplier name]],TableStockBalance[#Headers],0),
0)</f>
        <v>Cabular AB</v>
      </c>
    </row>
    <row r="1420" spans="1:12" x14ac:dyDescent="0.25">
      <c r="A1420">
        <v>49042556</v>
      </c>
      <c r="B1420">
        <v>10</v>
      </c>
      <c r="C1420" t="s">
        <v>343</v>
      </c>
      <c r="D1420" t="s">
        <v>20</v>
      </c>
      <c r="E1420" t="s">
        <v>21</v>
      </c>
      <c r="F1420" t="s">
        <v>325</v>
      </c>
      <c r="G1420" s="1">
        <v>43671</v>
      </c>
      <c r="H1420">
        <v>4</v>
      </c>
      <c r="I1420" s="7">
        <f>IF(TableTransactions[[#This Row],[Order type]]=trackOrderType,
TableTransactions[[#This Row],[Transaction quantity]]*-1,
TableTransactions[[#This Row],[Transaction quantity]]
)</f>
        <v>-4</v>
      </c>
      <c r="J14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</v>
      </c>
      <c r="K1420" s="7">
        <f ca="1">IF(TableTransactions[[#This Row],[Stock balance backorders]]&lt;0,
0,
TableTransactions[[#This Row],[Stock balance backorders]]
)</f>
        <v>10</v>
      </c>
      <c r="L1420" s="8" t="str">
        <f>VLOOKUP(TableTransactions[[#This Row],[Material]],TableStockBalance[],
MATCH(TableStockBalance[[#Headers],[Supplier name]],TableStockBalance[#Headers],0),
0)</f>
        <v>Cabular AB</v>
      </c>
    </row>
    <row r="1421" spans="1:12" x14ac:dyDescent="0.25">
      <c r="A1421">
        <v>49042571</v>
      </c>
      <c r="B1421">
        <v>30</v>
      </c>
      <c r="C1421" t="s">
        <v>343</v>
      </c>
      <c r="D1421" t="s">
        <v>20</v>
      </c>
      <c r="E1421" t="s">
        <v>21</v>
      </c>
      <c r="F1421" t="s">
        <v>316</v>
      </c>
      <c r="G1421" s="1">
        <v>43672</v>
      </c>
      <c r="H1421">
        <v>1</v>
      </c>
      <c r="I1421" s="7">
        <f>IF(TableTransactions[[#This Row],[Order type]]=trackOrderType,
TableTransactions[[#This Row],[Transaction quantity]]*-1,
TableTransactions[[#This Row],[Transaction quantity]]
)</f>
        <v>-1</v>
      </c>
      <c r="J14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1421" s="7">
        <f ca="1">IF(TableTransactions[[#This Row],[Stock balance backorders]]&lt;0,
0,
TableTransactions[[#This Row],[Stock balance backorders]]
)</f>
        <v>9</v>
      </c>
      <c r="L1421" s="8" t="str">
        <f>VLOOKUP(TableTransactions[[#This Row],[Material]],TableStockBalance[],
MATCH(TableStockBalance[[#Headers],[Supplier name]],TableStockBalance[#Headers],0),
0)</f>
        <v>Cabular AB</v>
      </c>
    </row>
    <row r="1422" spans="1:12" x14ac:dyDescent="0.25">
      <c r="A1422" s="4">
        <v>45057307</v>
      </c>
      <c r="B1422" s="4">
        <v>20</v>
      </c>
      <c r="C1422" s="4" t="s">
        <v>344</v>
      </c>
      <c r="D1422" s="4" t="s">
        <v>20</v>
      </c>
      <c r="E1422" s="4" t="s">
        <v>21</v>
      </c>
      <c r="F1422" s="4" t="s">
        <v>5</v>
      </c>
      <c r="G1422" s="5">
        <v>43691</v>
      </c>
      <c r="H1422" s="4">
        <v>56</v>
      </c>
      <c r="I1422" s="7">
        <f>IF(TableTransactions[[#This Row],[Order type]]=trackOrderType,
TableTransactions[[#This Row],[Transaction quantity]]*-1,
TableTransactions[[#This Row],[Transaction quantity]]
)</f>
        <v>56</v>
      </c>
      <c r="J14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</v>
      </c>
      <c r="K1422" s="7">
        <f ca="1">IF(TableTransactions[[#This Row],[Stock balance backorders]]&lt;0,
0,
TableTransactions[[#This Row],[Stock balance backorders]]
)</f>
        <v>65</v>
      </c>
      <c r="L1422" s="8" t="str">
        <f>VLOOKUP(TableTransactions[[#This Row],[Material]],TableStockBalance[],
MATCH(TableStockBalance[[#Headers],[Supplier name]],TableStockBalance[#Headers],0),
0)</f>
        <v>Cabular AB</v>
      </c>
    </row>
    <row r="1423" spans="1:12" x14ac:dyDescent="0.25">
      <c r="A1423">
        <v>49043011</v>
      </c>
      <c r="B1423">
        <v>30</v>
      </c>
      <c r="C1423" t="s">
        <v>343</v>
      </c>
      <c r="D1423" t="s">
        <v>20</v>
      </c>
      <c r="E1423" t="s">
        <v>21</v>
      </c>
      <c r="F1423" t="s">
        <v>314</v>
      </c>
      <c r="G1423" s="1">
        <v>43714</v>
      </c>
      <c r="H1423">
        <v>4</v>
      </c>
      <c r="I1423" s="7">
        <f>IF(TableTransactions[[#This Row],[Order type]]=trackOrderType,
TableTransactions[[#This Row],[Transaction quantity]]*-1,
TableTransactions[[#This Row],[Transaction quantity]]
)</f>
        <v>-4</v>
      </c>
      <c r="J14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</v>
      </c>
      <c r="K1423" s="7">
        <f ca="1">IF(TableTransactions[[#This Row],[Stock balance backorders]]&lt;0,
0,
TableTransactions[[#This Row],[Stock balance backorders]]
)</f>
        <v>61</v>
      </c>
      <c r="L1423" s="8" t="str">
        <f>VLOOKUP(TableTransactions[[#This Row],[Material]],TableStockBalance[],
MATCH(TableStockBalance[[#Headers],[Supplier name]],TableStockBalance[#Headers],0),
0)</f>
        <v>Cabular AB</v>
      </c>
    </row>
    <row r="1424" spans="1:12" x14ac:dyDescent="0.25">
      <c r="A1424">
        <v>49043044</v>
      </c>
      <c r="B1424">
        <v>10</v>
      </c>
      <c r="C1424" t="s">
        <v>343</v>
      </c>
      <c r="D1424" t="s">
        <v>20</v>
      </c>
      <c r="E1424" t="s">
        <v>21</v>
      </c>
      <c r="F1424" t="s">
        <v>319</v>
      </c>
      <c r="G1424" s="1">
        <v>43717</v>
      </c>
      <c r="H1424">
        <v>7</v>
      </c>
      <c r="I1424" s="7">
        <f>IF(TableTransactions[[#This Row],[Order type]]=trackOrderType,
TableTransactions[[#This Row],[Transaction quantity]]*-1,
TableTransactions[[#This Row],[Transaction quantity]]
)</f>
        <v>-7</v>
      </c>
      <c r="J14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1424" s="7">
        <f ca="1">IF(TableTransactions[[#This Row],[Stock balance backorders]]&lt;0,
0,
TableTransactions[[#This Row],[Stock balance backorders]]
)</f>
        <v>54</v>
      </c>
      <c r="L1424" s="8" t="str">
        <f>VLOOKUP(TableTransactions[[#This Row],[Material]],TableStockBalance[],
MATCH(TableStockBalance[[#Headers],[Supplier name]],TableStockBalance[#Headers],0),
0)</f>
        <v>Cabular AB</v>
      </c>
    </row>
    <row r="1425" spans="1:12" x14ac:dyDescent="0.25">
      <c r="A1425">
        <v>49043179</v>
      </c>
      <c r="B1425">
        <v>40</v>
      </c>
      <c r="C1425" t="s">
        <v>343</v>
      </c>
      <c r="D1425" t="s">
        <v>20</v>
      </c>
      <c r="E1425" t="s">
        <v>21</v>
      </c>
      <c r="F1425" t="s">
        <v>318</v>
      </c>
      <c r="G1425" s="1">
        <v>43728</v>
      </c>
      <c r="H1425">
        <v>7</v>
      </c>
      <c r="I1425" s="7">
        <f>IF(TableTransactions[[#This Row],[Order type]]=trackOrderType,
TableTransactions[[#This Row],[Transaction quantity]]*-1,
TableTransactions[[#This Row],[Transaction quantity]]
)</f>
        <v>-7</v>
      </c>
      <c r="J14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</v>
      </c>
      <c r="K1425" s="7">
        <f ca="1">IF(TableTransactions[[#This Row],[Stock balance backorders]]&lt;0,
0,
TableTransactions[[#This Row],[Stock balance backorders]]
)</f>
        <v>47</v>
      </c>
      <c r="L1425" s="8" t="str">
        <f>VLOOKUP(TableTransactions[[#This Row],[Material]],TableStockBalance[],
MATCH(TableStockBalance[[#Headers],[Supplier name]],TableStockBalance[#Headers],0),
0)</f>
        <v>Cabular AB</v>
      </c>
    </row>
    <row r="1426" spans="1:12" x14ac:dyDescent="0.25">
      <c r="A1426">
        <v>49043283</v>
      </c>
      <c r="B1426">
        <v>10</v>
      </c>
      <c r="C1426" t="s">
        <v>343</v>
      </c>
      <c r="D1426" t="s">
        <v>20</v>
      </c>
      <c r="E1426" t="s">
        <v>21</v>
      </c>
      <c r="F1426" t="s">
        <v>318</v>
      </c>
      <c r="G1426" s="1">
        <v>43739</v>
      </c>
      <c r="H1426">
        <v>5</v>
      </c>
      <c r="I1426" s="7">
        <f>IF(TableTransactions[[#This Row],[Order type]]=trackOrderType,
TableTransactions[[#This Row],[Transaction quantity]]*-1,
TableTransactions[[#This Row],[Transaction quantity]]
)</f>
        <v>-5</v>
      </c>
      <c r="J14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</v>
      </c>
      <c r="K1426" s="7">
        <f ca="1">IF(TableTransactions[[#This Row],[Stock balance backorders]]&lt;0,
0,
TableTransactions[[#This Row],[Stock balance backorders]]
)</f>
        <v>42</v>
      </c>
      <c r="L1426" s="8" t="str">
        <f>VLOOKUP(TableTransactions[[#This Row],[Material]],TableStockBalance[],
MATCH(TableStockBalance[[#Headers],[Supplier name]],TableStockBalance[#Headers],0),
0)</f>
        <v>Cabular AB</v>
      </c>
    </row>
    <row r="1427" spans="1:12" x14ac:dyDescent="0.25">
      <c r="A1427">
        <v>49043311</v>
      </c>
      <c r="B1427">
        <v>30</v>
      </c>
      <c r="C1427" t="s">
        <v>343</v>
      </c>
      <c r="D1427" t="s">
        <v>20</v>
      </c>
      <c r="E1427" t="s">
        <v>21</v>
      </c>
      <c r="F1427" t="s">
        <v>313</v>
      </c>
      <c r="G1427" s="1">
        <v>43742</v>
      </c>
      <c r="H1427">
        <v>4</v>
      </c>
      <c r="I1427" s="7">
        <f>IF(TableTransactions[[#This Row],[Order type]]=trackOrderType,
TableTransactions[[#This Row],[Transaction quantity]]*-1,
TableTransactions[[#This Row],[Transaction quantity]]
)</f>
        <v>-4</v>
      </c>
      <c r="J14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</v>
      </c>
      <c r="K1427" s="7">
        <f ca="1">IF(TableTransactions[[#This Row],[Stock balance backorders]]&lt;0,
0,
TableTransactions[[#This Row],[Stock balance backorders]]
)</f>
        <v>38</v>
      </c>
      <c r="L1427" s="8" t="str">
        <f>VLOOKUP(TableTransactions[[#This Row],[Material]],TableStockBalance[],
MATCH(TableStockBalance[[#Headers],[Supplier name]],TableStockBalance[#Headers],0),
0)</f>
        <v>Cabular AB</v>
      </c>
    </row>
    <row r="1428" spans="1:12" x14ac:dyDescent="0.25">
      <c r="A1428">
        <v>49043492</v>
      </c>
      <c r="B1428">
        <v>10</v>
      </c>
      <c r="C1428" t="s">
        <v>343</v>
      </c>
      <c r="D1428" t="s">
        <v>20</v>
      </c>
      <c r="E1428" t="s">
        <v>21</v>
      </c>
      <c r="F1428" t="s">
        <v>323</v>
      </c>
      <c r="G1428" s="1">
        <v>43756</v>
      </c>
      <c r="H1428">
        <v>6</v>
      </c>
      <c r="I1428" s="7">
        <f>IF(TableTransactions[[#This Row],[Order type]]=trackOrderType,
TableTransactions[[#This Row],[Transaction quantity]]*-1,
TableTransactions[[#This Row],[Transaction quantity]]
)</f>
        <v>-6</v>
      </c>
      <c r="J14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</v>
      </c>
      <c r="K1428" s="7">
        <f ca="1">IF(TableTransactions[[#This Row],[Stock balance backorders]]&lt;0,
0,
TableTransactions[[#This Row],[Stock balance backorders]]
)</f>
        <v>32</v>
      </c>
      <c r="L1428" s="8" t="str">
        <f>VLOOKUP(TableTransactions[[#This Row],[Material]],TableStockBalance[],
MATCH(TableStockBalance[[#Headers],[Supplier name]],TableStockBalance[#Headers],0),
0)</f>
        <v>Cabular AB</v>
      </c>
    </row>
    <row r="1429" spans="1:12" x14ac:dyDescent="0.25">
      <c r="A1429">
        <v>49043636</v>
      </c>
      <c r="B1429">
        <v>50</v>
      </c>
      <c r="C1429" t="s">
        <v>343</v>
      </c>
      <c r="D1429" t="s">
        <v>20</v>
      </c>
      <c r="E1429" t="s">
        <v>21</v>
      </c>
      <c r="F1429" t="s">
        <v>317</v>
      </c>
      <c r="G1429" s="1">
        <v>43770</v>
      </c>
      <c r="H1429">
        <v>7</v>
      </c>
      <c r="I1429" s="7">
        <f>IF(TableTransactions[[#This Row],[Order type]]=trackOrderType,
TableTransactions[[#This Row],[Transaction quantity]]*-1,
TableTransactions[[#This Row],[Transaction quantity]]
)</f>
        <v>-7</v>
      </c>
      <c r="J14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</v>
      </c>
      <c r="K1429" s="7">
        <f ca="1">IF(TableTransactions[[#This Row],[Stock balance backorders]]&lt;0,
0,
TableTransactions[[#This Row],[Stock balance backorders]]
)</f>
        <v>25</v>
      </c>
      <c r="L1429" s="8" t="str">
        <f>VLOOKUP(TableTransactions[[#This Row],[Material]],TableStockBalance[],
MATCH(TableStockBalance[[#Headers],[Supplier name]],TableStockBalance[#Headers],0),
0)</f>
        <v>Cabular AB</v>
      </c>
    </row>
    <row r="1430" spans="1:12" x14ac:dyDescent="0.25">
      <c r="A1430">
        <v>49043762</v>
      </c>
      <c r="B1430">
        <v>40</v>
      </c>
      <c r="C1430" t="s">
        <v>343</v>
      </c>
      <c r="D1430" t="s">
        <v>20</v>
      </c>
      <c r="E1430" t="s">
        <v>21</v>
      </c>
      <c r="F1430" t="s">
        <v>317</v>
      </c>
      <c r="G1430" s="1">
        <v>43782</v>
      </c>
      <c r="H1430">
        <v>7</v>
      </c>
      <c r="I1430" s="7">
        <f>IF(TableTransactions[[#This Row],[Order type]]=trackOrderType,
TableTransactions[[#This Row],[Transaction quantity]]*-1,
TableTransactions[[#This Row],[Transaction quantity]]
)</f>
        <v>-7</v>
      </c>
      <c r="J14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1430" s="7">
        <f ca="1">IF(TableTransactions[[#This Row],[Stock balance backorders]]&lt;0,
0,
TableTransactions[[#This Row],[Stock balance backorders]]
)</f>
        <v>18</v>
      </c>
      <c r="L1430" s="8" t="str">
        <f>VLOOKUP(TableTransactions[[#This Row],[Material]],TableStockBalance[],
MATCH(TableStockBalance[[#Headers],[Supplier name]],TableStockBalance[#Headers],0),
0)</f>
        <v>Cabular AB</v>
      </c>
    </row>
    <row r="1431" spans="1:12" x14ac:dyDescent="0.25">
      <c r="A1431">
        <v>49043769</v>
      </c>
      <c r="B1431">
        <v>20</v>
      </c>
      <c r="C1431" t="s">
        <v>343</v>
      </c>
      <c r="D1431" t="s">
        <v>20</v>
      </c>
      <c r="E1431" t="s">
        <v>21</v>
      </c>
      <c r="F1431" t="s">
        <v>314</v>
      </c>
      <c r="G1431" s="1">
        <v>43783</v>
      </c>
      <c r="H1431">
        <v>1</v>
      </c>
      <c r="I1431" s="7">
        <f>IF(TableTransactions[[#This Row],[Order type]]=trackOrderType,
TableTransactions[[#This Row],[Transaction quantity]]*-1,
TableTransactions[[#This Row],[Transaction quantity]]
)</f>
        <v>-1</v>
      </c>
      <c r="J14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1431" s="7">
        <f ca="1">IF(TableTransactions[[#This Row],[Stock balance backorders]]&lt;0,
0,
TableTransactions[[#This Row],[Stock balance backorders]]
)</f>
        <v>17</v>
      </c>
      <c r="L1431" s="8" t="str">
        <f>VLOOKUP(TableTransactions[[#This Row],[Material]],TableStockBalance[],
MATCH(TableStockBalance[[#Headers],[Supplier name]],TableStockBalance[#Headers],0),
0)</f>
        <v>Cabular AB</v>
      </c>
    </row>
    <row r="1432" spans="1:12" x14ac:dyDescent="0.25">
      <c r="A1432">
        <v>49043783</v>
      </c>
      <c r="B1432">
        <v>40</v>
      </c>
      <c r="C1432" t="s">
        <v>343</v>
      </c>
      <c r="D1432" t="s">
        <v>20</v>
      </c>
      <c r="E1432" t="s">
        <v>21</v>
      </c>
      <c r="F1432" t="s">
        <v>313</v>
      </c>
      <c r="G1432" s="1">
        <v>43784</v>
      </c>
      <c r="H1432">
        <v>8</v>
      </c>
      <c r="I1432" s="7">
        <f>IF(TableTransactions[[#This Row],[Order type]]=trackOrderType,
TableTransactions[[#This Row],[Transaction quantity]]*-1,
TableTransactions[[#This Row],[Transaction quantity]]
)</f>
        <v>-8</v>
      </c>
      <c r="J14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1432" s="7">
        <f ca="1">IF(TableTransactions[[#This Row],[Stock balance backorders]]&lt;0,
0,
TableTransactions[[#This Row],[Stock balance backorders]]
)</f>
        <v>9</v>
      </c>
      <c r="L1432" s="8" t="str">
        <f>VLOOKUP(TableTransactions[[#This Row],[Material]],TableStockBalance[],
MATCH(TableStockBalance[[#Headers],[Supplier name]],TableStockBalance[#Headers],0),
0)</f>
        <v>Cabular AB</v>
      </c>
    </row>
    <row r="1433" spans="1:12" x14ac:dyDescent="0.25">
      <c r="A1433">
        <v>49043803</v>
      </c>
      <c r="B1433">
        <v>30</v>
      </c>
      <c r="C1433" t="s">
        <v>343</v>
      </c>
      <c r="D1433" t="s">
        <v>20</v>
      </c>
      <c r="E1433" t="s">
        <v>21</v>
      </c>
      <c r="F1433" t="s">
        <v>313</v>
      </c>
      <c r="G1433" s="1">
        <v>43787</v>
      </c>
      <c r="H1433">
        <v>5</v>
      </c>
      <c r="I1433" s="7">
        <f>IF(TableTransactions[[#This Row],[Order type]]=trackOrderType,
TableTransactions[[#This Row],[Transaction quantity]]*-1,
TableTransactions[[#This Row],[Transaction quantity]]
)</f>
        <v>-5</v>
      </c>
      <c r="J14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1433" s="7">
        <f ca="1">IF(TableTransactions[[#This Row],[Stock balance backorders]]&lt;0,
0,
TableTransactions[[#This Row],[Stock balance backorders]]
)</f>
        <v>4</v>
      </c>
      <c r="L1433" s="8" t="str">
        <f>VLOOKUP(TableTransactions[[#This Row],[Material]],TableStockBalance[],
MATCH(TableStockBalance[[#Headers],[Supplier name]],TableStockBalance[#Headers],0),
0)</f>
        <v>Cabular AB</v>
      </c>
    </row>
    <row r="1434" spans="1:12" x14ac:dyDescent="0.25">
      <c r="A1434">
        <v>49043956</v>
      </c>
      <c r="B1434">
        <v>40</v>
      </c>
      <c r="C1434" t="s">
        <v>343</v>
      </c>
      <c r="D1434" t="s">
        <v>20</v>
      </c>
      <c r="E1434" t="s">
        <v>21</v>
      </c>
      <c r="F1434" t="s">
        <v>317</v>
      </c>
      <c r="G1434" s="1">
        <v>43798</v>
      </c>
      <c r="H1434">
        <v>8</v>
      </c>
      <c r="I1434" s="7">
        <f>IF(TableTransactions[[#This Row],[Order type]]=trackOrderType,
TableTransactions[[#This Row],[Transaction quantity]]*-1,
TableTransactions[[#This Row],[Transaction quantity]]
)</f>
        <v>-8</v>
      </c>
      <c r="J14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</v>
      </c>
      <c r="K1434" s="7">
        <f ca="1">IF(TableTransactions[[#This Row],[Stock balance backorders]]&lt;0,
0,
TableTransactions[[#This Row],[Stock balance backorders]]
)</f>
        <v>0</v>
      </c>
      <c r="L1434" s="8" t="str">
        <f>VLOOKUP(TableTransactions[[#This Row],[Material]],TableStockBalance[],
MATCH(TableStockBalance[[#Headers],[Supplier name]],TableStockBalance[#Headers],0),
0)</f>
        <v>Cabular AB</v>
      </c>
    </row>
    <row r="1435" spans="1:12" x14ac:dyDescent="0.25">
      <c r="A1435" s="4">
        <v>45057590</v>
      </c>
      <c r="B1435" s="4">
        <v>10</v>
      </c>
      <c r="C1435" s="4" t="s">
        <v>344</v>
      </c>
      <c r="D1435" s="4" t="s">
        <v>20</v>
      </c>
      <c r="E1435" s="4" t="s">
        <v>21</v>
      </c>
      <c r="F1435" s="4" t="s">
        <v>5</v>
      </c>
      <c r="G1435" s="5">
        <v>43815</v>
      </c>
      <c r="H1435" s="4">
        <v>12</v>
      </c>
      <c r="I1435" s="7">
        <f>IF(TableTransactions[[#This Row],[Order type]]=trackOrderType,
TableTransactions[[#This Row],[Transaction quantity]]*-1,
TableTransactions[[#This Row],[Transaction quantity]]
)</f>
        <v>12</v>
      </c>
      <c r="J14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1435" s="7">
        <f ca="1">IF(TableTransactions[[#This Row],[Stock balance backorders]]&lt;0,
0,
TableTransactions[[#This Row],[Stock balance backorders]]
)</f>
        <v>8</v>
      </c>
      <c r="L1435" s="8" t="str">
        <f>VLOOKUP(TableTransactions[[#This Row],[Material]],TableStockBalance[],
MATCH(TableStockBalance[[#Headers],[Supplier name]],TableStockBalance[#Headers],0),
0)</f>
        <v>Cabular AB</v>
      </c>
    </row>
    <row r="1436" spans="1:12" x14ac:dyDescent="0.25">
      <c r="A1436">
        <v>49044248</v>
      </c>
      <c r="B1436">
        <v>40</v>
      </c>
      <c r="C1436" t="s">
        <v>343</v>
      </c>
      <c r="D1436" t="s">
        <v>20</v>
      </c>
      <c r="E1436" t="s">
        <v>21</v>
      </c>
      <c r="F1436" t="s">
        <v>316</v>
      </c>
      <c r="G1436" s="1">
        <v>43830</v>
      </c>
      <c r="H1436">
        <v>4</v>
      </c>
      <c r="I1436" s="7">
        <f>IF(TableTransactions[[#This Row],[Order type]]=trackOrderType,
TableTransactions[[#This Row],[Transaction quantity]]*-1,
TableTransactions[[#This Row],[Transaction quantity]]
)</f>
        <v>-4</v>
      </c>
      <c r="J14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1436" s="7">
        <f ca="1">IF(TableTransactions[[#This Row],[Stock balance backorders]]&lt;0,
0,
TableTransactions[[#This Row],[Stock balance backorders]]
)</f>
        <v>4</v>
      </c>
      <c r="L1436" s="8" t="str">
        <f>VLOOKUP(TableTransactions[[#This Row],[Material]],TableStockBalance[],
MATCH(TableStockBalance[[#Headers],[Supplier name]],TableStockBalance[#Headers],0),
0)</f>
        <v>Cabular AB</v>
      </c>
    </row>
    <row r="1437" spans="1:12" x14ac:dyDescent="0.25">
      <c r="A1437">
        <v>49040470</v>
      </c>
      <c r="B1437">
        <v>20</v>
      </c>
      <c r="C1437" t="s">
        <v>343</v>
      </c>
      <c r="D1437" t="s">
        <v>6</v>
      </c>
      <c r="E1437" t="s">
        <v>7</v>
      </c>
      <c r="F1437" t="s">
        <v>316</v>
      </c>
      <c r="G1437" s="1">
        <v>43480</v>
      </c>
      <c r="H1437">
        <v>4</v>
      </c>
      <c r="I1437" s="7">
        <f>IF(TableTransactions[[#This Row],[Order type]]=trackOrderType,
TableTransactions[[#This Row],[Transaction quantity]]*-1,
TableTransactions[[#This Row],[Transaction quantity]]
)</f>
        <v>-4</v>
      </c>
      <c r="J14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1437" s="7">
        <f ca="1">IF(TableTransactions[[#This Row],[Stock balance backorders]]&lt;0,
0,
TableTransactions[[#This Row],[Stock balance backorders]]
)</f>
        <v>23</v>
      </c>
      <c r="L1437" s="8" t="str">
        <f>VLOOKUP(TableTransactions[[#This Row],[Material]],TableStockBalance[],
MATCH(TableStockBalance[[#Headers],[Supplier name]],TableStockBalance[#Headers],0),
0)</f>
        <v>Cabular AB</v>
      </c>
    </row>
    <row r="1438" spans="1:12" x14ac:dyDescent="0.25">
      <c r="A1438">
        <v>49040486</v>
      </c>
      <c r="B1438">
        <v>20</v>
      </c>
      <c r="C1438" t="s">
        <v>343</v>
      </c>
      <c r="D1438" t="s">
        <v>6</v>
      </c>
      <c r="E1438" t="s">
        <v>7</v>
      </c>
      <c r="F1438" t="s">
        <v>318</v>
      </c>
      <c r="G1438" s="1">
        <v>43481</v>
      </c>
      <c r="H1438">
        <v>3</v>
      </c>
      <c r="I1438" s="7">
        <f>IF(TableTransactions[[#This Row],[Order type]]=trackOrderType,
TableTransactions[[#This Row],[Transaction quantity]]*-1,
TableTransactions[[#This Row],[Transaction quantity]]
)</f>
        <v>-3</v>
      </c>
      <c r="J14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1438" s="7">
        <f ca="1">IF(TableTransactions[[#This Row],[Stock balance backorders]]&lt;0,
0,
TableTransactions[[#This Row],[Stock balance backorders]]
)</f>
        <v>20</v>
      </c>
      <c r="L1438" s="8" t="str">
        <f>VLOOKUP(TableTransactions[[#This Row],[Material]],TableStockBalance[],
MATCH(TableStockBalance[[#Headers],[Supplier name]],TableStockBalance[#Headers],0),
0)</f>
        <v>Cabular AB</v>
      </c>
    </row>
    <row r="1439" spans="1:12" x14ac:dyDescent="0.25">
      <c r="A1439" s="4">
        <v>45056843</v>
      </c>
      <c r="B1439" s="4">
        <v>10</v>
      </c>
      <c r="C1439" s="4" t="s">
        <v>344</v>
      </c>
      <c r="D1439" s="4" t="s">
        <v>6</v>
      </c>
      <c r="E1439" s="4" t="s">
        <v>7</v>
      </c>
      <c r="F1439" s="4" t="s">
        <v>5</v>
      </c>
      <c r="G1439" s="5">
        <v>43496</v>
      </c>
      <c r="H1439" s="4">
        <v>51</v>
      </c>
      <c r="I1439" s="7">
        <f>IF(TableTransactions[[#This Row],[Order type]]=trackOrderType,
TableTransactions[[#This Row],[Transaction quantity]]*-1,
TableTransactions[[#This Row],[Transaction quantity]]
)</f>
        <v>51</v>
      </c>
      <c r="J14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</v>
      </c>
      <c r="K1439" s="7">
        <f ca="1">IF(TableTransactions[[#This Row],[Stock balance backorders]]&lt;0,
0,
TableTransactions[[#This Row],[Stock balance backorders]]
)</f>
        <v>71</v>
      </c>
      <c r="L1439" s="8" t="str">
        <f>VLOOKUP(TableTransactions[[#This Row],[Material]],TableStockBalance[],
MATCH(TableStockBalance[[#Headers],[Supplier name]],TableStockBalance[#Headers],0),
0)</f>
        <v>Cabular AB</v>
      </c>
    </row>
    <row r="1440" spans="1:12" x14ac:dyDescent="0.25">
      <c r="A1440">
        <v>49040671</v>
      </c>
      <c r="B1440">
        <v>70</v>
      </c>
      <c r="C1440" t="s">
        <v>343</v>
      </c>
      <c r="D1440" t="s">
        <v>6</v>
      </c>
      <c r="E1440" t="s">
        <v>7</v>
      </c>
      <c r="F1440" t="s">
        <v>317</v>
      </c>
      <c r="G1440" s="1">
        <v>43497</v>
      </c>
      <c r="H1440">
        <v>2</v>
      </c>
      <c r="I1440" s="7">
        <f>IF(TableTransactions[[#This Row],[Order type]]=trackOrderType,
TableTransactions[[#This Row],[Transaction quantity]]*-1,
TableTransactions[[#This Row],[Transaction quantity]]
)</f>
        <v>-2</v>
      </c>
      <c r="J14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</v>
      </c>
      <c r="K1440" s="7">
        <f ca="1">IF(TableTransactions[[#This Row],[Stock balance backorders]]&lt;0,
0,
TableTransactions[[#This Row],[Stock balance backorders]]
)</f>
        <v>69</v>
      </c>
      <c r="L1440" s="8" t="str">
        <f>VLOOKUP(TableTransactions[[#This Row],[Material]],TableStockBalance[],
MATCH(TableStockBalance[[#Headers],[Supplier name]],TableStockBalance[#Headers],0),
0)</f>
        <v>Cabular AB</v>
      </c>
    </row>
    <row r="1441" spans="1:12" x14ac:dyDescent="0.25">
      <c r="A1441">
        <v>49040902</v>
      </c>
      <c r="B1441">
        <v>60</v>
      </c>
      <c r="C1441" t="s">
        <v>343</v>
      </c>
      <c r="D1441" t="s">
        <v>6</v>
      </c>
      <c r="E1441" t="s">
        <v>7</v>
      </c>
      <c r="F1441" t="s">
        <v>316</v>
      </c>
      <c r="G1441" s="1">
        <v>43518</v>
      </c>
      <c r="H1441">
        <v>6</v>
      </c>
      <c r="I1441" s="7">
        <f>IF(TableTransactions[[#This Row],[Order type]]=trackOrderType,
TableTransactions[[#This Row],[Transaction quantity]]*-1,
TableTransactions[[#This Row],[Transaction quantity]]
)</f>
        <v>-6</v>
      </c>
      <c r="J14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</v>
      </c>
      <c r="K1441" s="7">
        <f ca="1">IF(TableTransactions[[#This Row],[Stock balance backorders]]&lt;0,
0,
TableTransactions[[#This Row],[Stock balance backorders]]
)</f>
        <v>63</v>
      </c>
      <c r="L1441" s="8" t="str">
        <f>VLOOKUP(TableTransactions[[#This Row],[Material]],TableStockBalance[],
MATCH(TableStockBalance[[#Headers],[Supplier name]],TableStockBalance[#Headers],0),
0)</f>
        <v>Cabular AB</v>
      </c>
    </row>
    <row r="1442" spans="1:12" x14ac:dyDescent="0.25">
      <c r="A1442">
        <v>49040903</v>
      </c>
      <c r="B1442">
        <v>20</v>
      </c>
      <c r="C1442" t="s">
        <v>343</v>
      </c>
      <c r="D1442" t="s">
        <v>6</v>
      </c>
      <c r="E1442" t="s">
        <v>7</v>
      </c>
      <c r="F1442" t="s">
        <v>325</v>
      </c>
      <c r="G1442" s="1">
        <v>43518</v>
      </c>
      <c r="H1442">
        <v>4</v>
      </c>
      <c r="I1442" s="7">
        <f>IF(TableTransactions[[#This Row],[Order type]]=trackOrderType,
TableTransactions[[#This Row],[Transaction quantity]]*-1,
TableTransactions[[#This Row],[Transaction quantity]]
)</f>
        <v>-4</v>
      </c>
      <c r="J14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</v>
      </c>
      <c r="K1442" s="7">
        <f ca="1">IF(TableTransactions[[#This Row],[Stock balance backorders]]&lt;0,
0,
TableTransactions[[#This Row],[Stock balance backorders]]
)</f>
        <v>59</v>
      </c>
      <c r="L1442" s="8" t="str">
        <f>VLOOKUP(TableTransactions[[#This Row],[Material]],TableStockBalance[],
MATCH(TableStockBalance[[#Headers],[Supplier name]],TableStockBalance[#Headers],0),
0)</f>
        <v>Cabular AB</v>
      </c>
    </row>
    <row r="1443" spans="1:12" x14ac:dyDescent="0.25">
      <c r="A1443">
        <v>49040904</v>
      </c>
      <c r="B1443">
        <v>90</v>
      </c>
      <c r="C1443" t="s">
        <v>343</v>
      </c>
      <c r="D1443" t="s">
        <v>6</v>
      </c>
      <c r="E1443" t="s">
        <v>7</v>
      </c>
      <c r="F1443" t="s">
        <v>317</v>
      </c>
      <c r="G1443" s="1">
        <v>43518</v>
      </c>
      <c r="H1443">
        <v>1</v>
      </c>
      <c r="I1443" s="7">
        <f>IF(TableTransactions[[#This Row],[Order type]]=trackOrderType,
TableTransactions[[#This Row],[Transaction quantity]]*-1,
TableTransactions[[#This Row],[Transaction quantity]]
)</f>
        <v>-1</v>
      </c>
      <c r="J14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</v>
      </c>
      <c r="K1443" s="7">
        <f ca="1">IF(TableTransactions[[#This Row],[Stock balance backorders]]&lt;0,
0,
TableTransactions[[#This Row],[Stock balance backorders]]
)</f>
        <v>58</v>
      </c>
      <c r="L1443" s="8" t="str">
        <f>VLOOKUP(TableTransactions[[#This Row],[Material]],TableStockBalance[],
MATCH(TableStockBalance[[#Headers],[Supplier name]],TableStockBalance[#Headers],0),
0)</f>
        <v>Cabular AB</v>
      </c>
    </row>
    <row r="1444" spans="1:12" x14ac:dyDescent="0.25">
      <c r="A1444">
        <v>49041057</v>
      </c>
      <c r="B1444">
        <v>50</v>
      </c>
      <c r="C1444" t="s">
        <v>343</v>
      </c>
      <c r="D1444" t="s">
        <v>6</v>
      </c>
      <c r="E1444" t="s">
        <v>7</v>
      </c>
      <c r="F1444" t="s">
        <v>313</v>
      </c>
      <c r="G1444" s="1">
        <v>43532</v>
      </c>
      <c r="H1444">
        <v>1</v>
      </c>
      <c r="I1444" s="7">
        <f>IF(TableTransactions[[#This Row],[Order type]]=trackOrderType,
TableTransactions[[#This Row],[Transaction quantity]]*-1,
TableTransactions[[#This Row],[Transaction quantity]]
)</f>
        <v>-1</v>
      </c>
      <c r="J14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</v>
      </c>
      <c r="K1444" s="7">
        <f ca="1">IF(TableTransactions[[#This Row],[Stock balance backorders]]&lt;0,
0,
TableTransactions[[#This Row],[Stock balance backorders]]
)</f>
        <v>57</v>
      </c>
      <c r="L1444" s="8" t="str">
        <f>VLOOKUP(TableTransactions[[#This Row],[Material]],TableStockBalance[],
MATCH(TableStockBalance[[#Headers],[Supplier name]],TableStockBalance[#Headers],0),
0)</f>
        <v>Cabular AB</v>
      </c>
    </row>
    <row r="1445" spans="1:12" x14ac:dyDescent="0.25">
      <c r="A1445">
        <v>49041057</v>
      </c>
      <c r="B1445">
        <v>60</v>
      </c>
      <c r="C1445" t="s">
        <v>343</v>
      </c>
      <c r="D1445" t="s">
        <v>6</v>
      </c>
      <c r="E1445" t="s">
        <v>7</v>
      </c>
      <c r="F1445" t="s">
        <v>313</v>
      </c>
      <c r="G1445" s="1">
        <v>43532</v>
      </c>
      <c r="H1445">
        <v>3</v>
      </c>
      <c r="I1445" s="7">
        <f>IF(TableTransactions[[#This Row],[Order type]]=trackOrderType,
TableTransactions[[#This Row],[Transaction quantity]]*-1,
TableTransactions[[#This Row],[Transaction quantity]]
)</f>
        <v>-3</v>
      </c>
      <c r="J14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1445" s="7">
        <f ca="1">IF(TableTransactions[[#This Row],[Stock balance backorders]]&lt;0,
0,
TableTransactions[[#This Row],[Stock balance backorders]]
)</f>
        <v>54</v>
      </c>
      <c r="L1445" s="8" t="str">
        <f>VLOOKUP(TableTransactions[[#This Row],[Material]],TableStockBalance[],
MATCH(TableStockBalance[[#Headers],[Supplier name]],TableStockBalance[#Headers],0),
0)</f>
        <v>Cabular AB</v>
      </c>
    </row>
    <row r="1446" spans="1:12" x14ac:dyDescent="0.25">
      <c r="A1446">
        <v>49041297</v>
      </c>
      <c r="B1446">
        <v>20</v>
      </c>
      <c r="C1446" t="s">
        <v>343</v>
      </c>
      <c r="D1446" t="s">
        <v>6</v>
      </c>
      <c r="E1446" t="s">
        <v>7</v>
      </c>
      <c r="F1446" t="s">
        <v>318</v>
      </c>
      <c r="G1446" s="1">
        <v>43552</v>
      </c>
      <c r="H1446">
        <v>4</v>
      </c>
      <c r="I1446" s="7">
        <f>IF(TableTransactions[[#This Row],[Order type]]=trackOrderType,
TableTransactions[[#This Row],[Transaction quantity]]*-1,
TableTransactions[[#This Row],[Transaction quantity]]
)</f>
        <v>-4</v>
      </c>
      <c r="J14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</v>
      </c>
      <c r="K1446" s="7">
        <f ca="1">IF(TableTransactions[[#This Row],[Stock balance backorders]]&lt;0,
0,
TableTransactions[[#This Row],[Stock balance backorders]]
)</f>
        <v>50</v>
      </c>
      <c r="L1446" s="8" t="str">
        <f>VLOOKUP(TableTransactions[[#This Row],[Material]],TableStockBalance[],
MATCH(TableStockBalance[[#Headers],[Supplier name]],TableStockBalance[#Headers],0),
0)</f>
        <v>Cabular AB</v>
      </c>
    </row>
    <row r="1447" spans="1:12" x14ac:dyDescent="0.25">
      <c r="A1447">
        <v>49041339</v>
      </c>
      <c r="B1447">
        <v>20</v>
      </c>
      <c r="C1447" t="s">
        <v>343</v>
      </c>
      <c r="D1447" t="s">
        <v>6</v>
      </c>
      <c r="E1447" t="s">
        <v>7</v>
      </c>
      <c r="F1447" t="s">
        <v>314</v>
      </c>
      <c r="G1447" s="1">
        <v>43557</v>
      </c>
      <c r="H1447">
        <v>5</v>
      </c>
      <c r="I1447" s="7">
        <f>IF(TableTransactions[[#This Row],[Order type]]=trackOrderType,
TableTransactions[[#This Row],[Transaction quantity]]*-1,
TableTransactions[[#This Row],[Transaction quantity]]
)</f>
        <v>-5</v>
      </c>
      <c r="J14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</v>
      </c>
      <c r="K1447" s="7">
        <f ca="1">IF(TableTransactions[[#This Row],[Stock balance backorders]]&lt;0,
0,
TableTransactions[[#This Row],[Stock balance backorders]]
)</f>
        <v>45</v>
      </c>
      <c r="L1447" s="8" t="str">
        <f>VLOOKUP(TableTransactions[[#This Row],[Material]],TableStockBalance[],
MATCH(TableStockBalance[[#Headers],[Supplier name]],TableStockBalance[#Headers],0),
0)</f>
        <v>Cabular AB</v>
      </c>
    </row>
    <row r="1448" spans="1:12" x14ac:dyDescent="0.25">
      <c r="A1448">
        <v>49041348</v>
      </c>
      <c r="B1448">
        <v>20</v>
      </c>
      <c r="C1448" t="s">
        <v>343</v>
      </c>
      <c r="D1448" t="s">
        <v>6</v>
      </c>
      <c r="E1448" t="s">
        <v>7</v>
      </c>
      <c r="F1448" t="s">
        <v>317</v>
      </c>
      <c r="G1448" s="1">
        <v>43557</v>
      </c>
      <c r="H1448">
        <v>5</v>
      </c>
      <c r="I1448" s="7">
        <f>IF(TableTransactions[[#This Row],[Order type]]=trackOrderType,
TableTransactions[[#This Row],[Transaction quantity]]*-1,
TableTransactions[[#This Row],[Transaction quantity]]
)</f>
        <v>-5</v>
      </c>
      <c r="J14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1448" s="7">
        <f ca="1">IF(TableTransactions[[#This Row],[Stock balance backorders]]&lt;0,
0,
TableTransactions[[#This Row],[Stock balance backorders]]
)</f>
        <v>40</v>
      </c>
      <c r="L1448" s="8" t="str">
        <f>VLOOKUP(TableTransactions[[#This Row],[Material]],TableStockBalance[],
MATCH(TableStockBalance[[#Headers],[Supplier name]],TableStockBalance[#Headers],0),
0)</f>
        <v>Cabular AB</v>
      </c>
    </row>
    <row r="1449" spans="1:12" x14ac:dyDescent="0.25">
      <c r="A1449">
        <v>49041385</v>
      </c>
      <c r="B1449">
        <v>70</v>
      </c>
      <c r="C1449" t="s">
        <v>343</v>
      </c>
      <c r="D1449" t="s">
        <v>6</v>
      </c>
      <c r="E1449" t="s">
        <v>7</v>
      </c>
      <c r="F1449" t="s">
        <v>313</v>
      </c>
      <c r="G1449" s="1">
        <v>43560</v>
      </c>
      <c r="H1449">
        <v>1</v>
      </c>
      <c r="I1449" s="7">
        <f>IF(TableTransactions[[#This Row],[Order type]]=trackOrderType,
TableTransactions[[#This Row],[Transaction quantity]]*-1,
TableTransactions[[#This Row],[Transaction quantity]]
)</f>
        <v>-1</v>
      </c>
      <c r="J14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</v>
      </c>
      <c r="K1449" s="7">
        <f ca="1">IF(TableTransactions[[#This Row],[Stock balance backorders]]&lt;0,
0,
TableTransactions[[#This Row],[Stock balance backorders]]
)</f>
        <v>39</v>
      </c>
      <c r="L1449" s="8" t="str">
        <f>VLOOKUP(TableTransactions[[#This Row],[Material]],TableStockBalance[],
MATCH(TableStockBalance[[#Headers],[Supplier name]],TableStockBalance[#Headers],0),
0)</f>
        <v>Cabular AB</v>
      </c>
    </row>
    <row r="1450" spans="1:12" x14ac:dyDescent="0.25">
      <c r="A1450">
        <v>49041576</v>
      </c>
      <c r="B1450">
        <v>20</v>
      </c>
      <c r="C1450" t="s">
        <v>343</v>
      </c>
      <c r="D1450" t="s">
        <v>6</v>
      </c>
      <c r="E1450" t="s">
        <v>7</v>
      </c>
      <c r="F1450" t="s">
        <v>317</v>
      </c>
      <c r="G1450" s="1">
        <v>43579</v>
      </c>
      <c r="H1450">
        <v>2</v>
      </c>
      <c r="I1450" s="7">
        <f>IF(TableTransactions[[#This Row],[Order type]]=trackOrderType,
TableTransactions[[#This Row],[Transaction quantity]]*-1,
TableTransactions[[#This Row],[Transaction quantity]]
)</f>
        <v>-2</v>
      </c>
      <c r="J14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</v>
      </c>
      <c r="K1450" s="7">
        <f ca="1">IF(TableTransactions[[#This Row],[Stock balance backorders]]&lt;0,
0,
TableTransactions[[#This Row],[Stock balance backorders]]
)</f>
        <v>37</v>
      </c>
      <c r="L1450" s="8" t="str">
        <f>VLOOKUP(TableTransactions[[#This Row],[Material]],TableStockBalance[],
MATCH(TableStockBalance[[#Headers],[Supplier name]],TableStockBalance[#Headers],0),
0)</f>
        <v>Cabular AB</v>
      </c>
    </row>
    <row r="1451" spans="1:12" x14ac:dyDescent="0.25">
      <c r="A1451">
        <v>49041613</v>
      </c>
      <c r="B1451">
        <v>90</v>
      </c>
      <c r="C1451" t="s">
        <v>343</v>
      </c>
      <c r="D1451" t="s">
        <v>6</v>
      </c>
      <c r="E1451" t="s">
        <v>7</v>
      </c>
      <c r="F1451" t="s">
        <v>313</v>
      </c>
      <c r="G1451" s="1">
        <v>43584</v>
      </c>
      <c r="H1451">
        <v>5</v>
      </c>
      <c r="I1451" s="7">
        <f>IF(TableTransactions[[#This Row],[Order type]]=trackOrderType,
TableTransactions[[#This Row],[Transaction quantity]]*-1,
TableTransactions[[#This Row],[Transaction quantity]]
)</f>
        <v>-5</v>
      </c>
      <c r="J14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</v>
      </c>
      <c r="K1451" s="7">
        <f ca="1">IF(TableTransactions[[#This Row],[Stock balance backorders]]&lt;0,
0,
TableTransactions[[#This Row],[Stock balance backorders]]
)</f>
        <v>32</v>
      </c>
      <c r="L1451" s="8" t="str">
        <f>VLOOKUP(TableTransactions[[#This Row],[Material]],TableStockBalance[],
MATCH(TableStockBalance[[#Headers],[Supplier name]],TableStockBalance[#Headers],0),
0)</f>
        <v>Cabular AB</v>
      </c>
    </row>
    <row r="1452" spans="1:12" x14ac:dyDescent="0.25">
      <c r="A1452">
        <v>49041703</v>
      </c>
      <c r="B1452">
        <v>10</v>
      </c>
      <c r="C1452" t="s">
        <v>343</v>
      </c>
      <c r="D1452" t="s">
        <v>6</v>
      </c>
      <c r="E1452" t="s">
        <v>7</v>
      </c>
      <c r="F1452" t="s">
        <v>317</v>
      </c>
      <c r="G1452" s="1">
        <v>43592</v>
      </c>
      <c r="H1452">
        <v>5</v>
      </c>
      <c r="I1452" s="7">
        <f>IF(TableTransactions[[#This Row],[Order type]]=trackOrderType,
TableTransactions[[#This Row],[Transaction quantity]]*-1,
TableTransactions[[#This Row],[Transaction quantity]]
)</f>
        <v>-5</v>
      </c>
      <c r="J14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1452" s="7">
        <f ca="1">IF(TableTransactions[[#This Row],[Stock balance backorders]]&lt;0,
0,
TableTransactions[[#This Row],[Stock balance backorders]]
)</f>
        <v>27</v>
      </c>
      <c r="L1452" s="8" t="str">
        <f>VLOOKUP(TableTransactions[[#This Row],[Material]],TableStockBalance[],
MATCH(TableStockBalance[[#Headers],[Supplier name]],TableStockBalance[#Headers],0),
0)</f>
        <v>Cabular AB</v>
      </c>
    </row>
    <row r="1453" spans="1:12" x14ac:dyDescent="0.25">
      <c r="A1453">
        <v>49041725</v>
      </c>
      <c r="B1453">
        <v>50</v>
      </c>
      <c r="C1453" t="s">
        <v>343</v>
      </c>
      <c r="D1453" t="s">
        <v>6</v>
      </c>
      <c r="E1453" t="s">
        <v>7</v>
      </c>
      <c r="F1453" t="s">
        <v>317</v>
      </c>
      <c r="G1453" s="1">
        <v>43593</v>
      </c>
      <c r="H1453">
        <v>4</v>
      </c>
      <c r="I1453" s="7">
        <f>IF(TableTransactions[[#This Row],[Order type]]=trackOrderType,
TableTransactions[[#This Row],[Transaction quantity]]*-1,
TableTransactions[[#This Row],[Transaction quantity]]
)</f>
        <v>-4</v>
      </c>
      <c r="J14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1453" s="7">
        <f ca="1">IF(TableTransactions[[#This Row],[Stock balance backorders]]&lt;0,
0,
TableTransactions[[#This Row],[Stock balance backorders]]
)</f>
        <v>23</v>
      </c>
      <c r="L1453" s="8" t="str">
        <f>VLOOKUP(TableTransactions[[#This Row],[Material]],TableStockBalance[],
MATCH(TableStockBalance[[#Headers],[Supplier name]],TableStockBalance[#Headers],0),
0)</f>
        <v>Cabular AB</v>
      </c>
    </row>
    <row r="1454" spans="1:12" x14ac:dyDescent="0.25">
      <c r="A1454">
        <v>49041740</v>
      </c>
      <c r="B1454">
        <v>20</v>
      </c>
      <c r="C1454" t="s">
        <v>343</v>
      </c>
      <c r="D1454" t="s">
        <v>6</v>
      </c>
      <c r="E1454" t="s">
        <v>7</v>
      </c>
      <c r="F1454" t="s">
        <v>316</v>
      </c>
      <c r="G1454" s="1">
        <v>43594</v>
      </c>
      <c r="H1454">
        <v>8</v>
      </c>
      <c r="I1454" s="7">
        <f>IF(TableTransactions[[#This Row],[Order type]]=trackOrderType,
TableTransactions[[#This Row],[Transaction quantity]]*-1,
TableTransactions[[#This Row],[Transaction quantity]]
)</f>
        <v>-8</v>
      </c>
      <c r="J14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</v>
      </c>
      <c r="K1454" s="7">
        <f ca="1">IF(TableTransactions[[#This Row],[Stock balance backorders]]&lt;0,
0,
TableTransactions[[#This Row],[Stock balance backorders]]
)</f>
        <v>15</v>
      </c>
      <c r="L1454" s="8" t="str">
        <f>VLOOKUP(TableTransactions[[#This Row],[Material]],TableStockBalance[],
MATCH(TableStockBalance[[#Headers],[Supplier name]],TableStockBalance[#Headers],0),
0)</f>
        <v>Cabular AB</v>
      </c>
    </row>
    <row r="1455" spans="1:12" x14ac:dyDescent="0.25">
      <c r="A1455">
        <v>49041749</v>
      </c>
      <c r="B1455">
        <v>20</v>
      </c>
      <c r="C1455" t="s">
        <v>343</v>
      </c>
      <c r="D1455" t="s">
        <v>6</v>
      </c>
      <c r="E1455" t="s">
        <v>7</v>
      </c>
      <c r="F1455" t="s">
        <v>315</v>
      </c>
      <c r="G1455" s="1">
        <v>43594</v>
      </c>
      <c r="H1455">
        <v>7</v>
      </c>
      <c r="I1455" s="7">
        <f>IF(TableTransactions[[#This Row],[Order type]]=trackOrderType,
TableTransactions[[#This Row],[Transaction quantity]]*-1,
TableTransactions[[#This Row],[Transaction quantity]]
)</f>
        <v>-7</v>
      </c>
      <c r="J14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1455" s="7">
        <f ca="1">IF(TableTransactions[[#This Row],[Stock balance backorders]]&lt;0,
0,
TableTransactions[[#This Row],[Stock balance backorders]]
)</f>
        <v>8</v>
      </c>
      <c r="L1455" s="8" t="str">
        <f>VLOOKUP(TableTransactions[[#This Row],[Material]],TableStockBalance[],
MATCH(TableStockBalance[[#Headers],[Supplier name]],TableStockBalance[#Headers],0),
0)</f>
        <v>Cabular AB</v>
      </c>
    </row>
    <row r="1456" spans="1:12" x14ac:dyDescent="0.25">
      <c r="A1456">
        <v>49041797</v>
      </c>
      <c r="B1456">
        <v>10</v>
      </c>
      <c r="C1456" t="s">
        <v>343</v>
      </c>
      <c r="D1456" t="s">
        <v>6</v>
      </c>
      <c r="E1456" t="s">
        <v>7</v>
      </c>
      <c r="F1456" t="s">
        <v>320</v>
      </c>
      <c r="G1456" s="1">
        <v>43600</v>
      </c>
      <c r="H1456">
        <v>1</v>
      </c>
      <c r="I1456" s="7">
        <f>IF(TableTransactions[[#This Row],[Order type]]=trackOrderType,
TableTransactions[[#This Row],[Transaction quantity]]*-1,
TableTransactions[[#This Row],[Transaction quantity]]
)</f>
        <v>-1</v>
      </c>
      <c r="J14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1456" s="7">
        <f ca="1">IF(TableTransactions[[#This Row],[Stock balance backorders]]&lt;0,
0,
TableTransactions[[#This Row],[Stock balance backorders]]
)</f>
        <v>7</v>
      </c>
      <c r="L1456" s="8" t="str">
        <f>VLOOKUP(TableTransactions[[#This Row],[Material]],TableStockBalance[],
MATCH(TableStockBalance[[#Headers],[Supplier name]],TableStockBalance[#Headers],0),
0)</f>
        <v>Cabular AB</v>
      </c>
    </row>
    <row r="1457" spans="1:12" x14ac:dyDescent="0.25">
      <c r="A1457" s="4">
        <v>45057133</v>
      </c>
      <c r="B1457" s="4">
        <v>20</v>
      </c>
      <c r="C1457" s="4" t="s">
        <v>344</v>
      </c>
      <c r="D1457" s="4" t="s">
        <v>6</v>
      </c>
      <c r="E1457" s="4" t="s">
        <v>7</v>
      </c>
      <c r="F1457" s="4" t="s">
        <v>5</v>
      </c>
      <c r="G1457" s="5">
        <v>43609</v>
      </c>
      <c r="H1457" s="4">
        <v>51</v>
      </c>
      <c r="I1457" s="7">
        <f>IF(TableTransactions[[#This Row],[Order type]]=trackOrderType,
TableTransactions[[#This Row],[Transaction quantity]]*-1,
TableTransactions[[#This Row],[Transaction quantity]]
)</f>
        <v>51</v>
      </c>
      <c r="J14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</v>
      </c>
      <c r="K1457" s="7">
        <f ca="1">IF(TableTransactions[[#This Row],[Stock balance backorders]]&lt;0,
0,
TableTransactions[[#This Row],[Stock balance backorders]]
)</f>
        <v>58</v>
      </c>
      <c r="L1457" s="8" t="str">
        <f>VLOOKUP(TableTransactions[[#This Row],[Material]],TableStockBalance[],
MATCH(TableStockBalance[[#Headers],[Supplier name]],TableStockBalance[#Headers],0),
0)</f>
        <v>Cabular AB</v>
      </c>
    </row>
    <row r="1458" spans="1:12" x14ac:dyDescent="0.25">
      <c r="A1458">
        <v>49041932</v>
      </c>
      <c r="B1458">
        <v>10</v>
      </c>
      <c r="C1458" t="s">
        <v>343</v>
      </c>
      <c r="D1458" t="s">
        <v>6</v>
      </c>
      <c r="E1458" t="s">
        <v>7</v>
      </c>
      <c r="F1458" t="s">
        <v>318</v>
      </c>
      <c r="G1458" s="1">
        <v>43612</v>
      </c>
      <c r="H1458">
        <v>6</v>
      </c>
      <c r="I1458" s="7">
        <f>IF(TableTransactions[[#This Row],[Order type]]=trackOrderType,
TableTransactions[[#This Row],[Transaction quantity]]*-1,
TableTransactions[[#This Row],[Transaction quantity]]
)</f>
        <v>-6</v>
      </c>
      <c r="J14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</v>
      </c>
      <c r="K1458" s="7">
        <f ca="1">IF(TableTransactions[[#This Row],[Stock balance backorders]]&lt;0,
0,
TableTransactions[[#This Row],[Stock balance backorders]]
)</f>
        <v>52</v>
      </c>
      <c r="L1458" s="8" t="str">
        <f>VLOOKUP(TableTransactions[[#This Row],[Material]],TableStockBalance[],
MATCH(TableStockBalance[[#Headers],[Supplier name]],TableStockBalance[#Headers],0),
0)</f>
        <v>Cabular AB</v>
      </c>
    </row>
    <row r="1459" spans="1:12" x14ac:dyDescent="0.25">
      <c r="A1459">
        <v>49041986</v>
      </c>
      <c r="B1459">
        <v>40</v>
      </c>
      <c r="C1459" t="s">
        <v>343</v>
      </c>
      <c r="D1459" t="s">
        <v>6</v>
      </c>
      <c r="E1459" t="s">
        <v>7</v>
      </c>
      <c r="F1459" t="s">
        <v>316</v>
      </c>
      <c r="G1459" s="1">
        <v>43619</v>
      </c>
      <c r="H1459">
        <v>8</v>
      </c>
      <c r="I1459" s="7">
        <f>IF(TableTransactions[[#This Row],[Order type]]=trackOrderType,
TableTransactions[[#This Row],[Transaction quantity]]*-1,
TableTransactions[[#This Row],[Transaction quantity]]
)</f>
        <v>-8</v>
      </c>
      <c r="J14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</v>
      </c>
      <c r="K1459" s="7">
        <f ca="1">IF(TableTransactions[[#This Row],[Stock balance backorders]]&lt;0,
0,
TableTransactions[[#This Row],[Stock balance backorders]]
)</f>
        <v>44</v>
      </c>
      <c r="L1459" s="8" t="str">
        <f>VLOOKUP(TableTransactions[[#This Row],[Material]],TableStockBalance[],
MATCH(TableStockBalance[[#Headers],[Supplier name]],TableStockBalance[#Headers],0),
0)</f>
        <v>Cabular AB</v>
      </c>
    </row>
    <row r="1460" spans="1:12" x14ac:dyDescent="0.25">
      <c r="A1460">
        <v>49042045</v>
      </c>
      <c r="B1460">
        <v>30</v>
      </c>
      <c r="C1460" t="s">
        <v>343</v>
      </c>
      <c r="D1460" t="s">
        <v>6</v>
      </c>
      <c r="E1460" t="s">
        <v>7</v>
      </c>
      <c r="F1460" t="s">
        <v>317</v>
      </c>
      <c r="G1460" s="1">
        <v>43623</v>
      </c>
      <c r="H1460">
        <v>7</v>
      </c>
      <c r="I1460" s="7">
        <f>IF(TableTransactions[[#This Row],[Order type]]=trackOrderType,
TableTransactions[[#This Row],[Transaction quantity]]*-1,
TableTransactions[[#This Row],[Transaction quantity]]
)</f>
        <v>-7</v>
      </c>
      <c r="J14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</v>
      </c>
      <c r="K1460" s="7">
        <f ca="1">IF(TableTransactions[[#This Row],[Stock balance backorders]]&lt;0,
0,
TableTransactions[[#This Row],[Stock balance backorders]]
)</f>
        <v>37</v>
      </c>
      <c r="L1460" s="8" t="str">
        <f>VLOOKUP(TableTransactions[[#This Row],[Material]],TableStockBalance[],
MATCH(TableStockBalance[[#Headers],[Supplier name]],TableStockBalance[#Headers],0),
0)</f>
        <v>Cabular AB</v>
      </c>
    </row>
    <row r="1461" spans="1:12" x14ac:dyDescent="0.25">
      <c r="A1461">
        <v>49042438</v>
      </c>
      <c r="B1461">
        <v>60</v>
      </c>
      <c r="C1461" t="s">
        <v>343</v>
      </c>
      <c r="D1461" t="s">
        <v>6</v>
      </c>
      <c r="E1461" t="s">
        <v>7</v>
      </c>
      <c r="F1461" t="s">
        <v>317</v>
      </c>
      <c r="G1461" s="1">
        <v>43658</v>
      </c>
      <c r="H1461">
        <v>6</v>
      </c>
      <c r="I1461" s="7">
        <f>IF(TableTransactions[[#This Row],[Order type]]=trackOrderType,
TableTransactions[[#This Row],[Transaction quantity]]*-1,
TableTransactions[[#This Row],[Transaction quantity]]
)</f>
        <v>-6</v>
      </c>
      <c r="J14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1461" s="7">
        <f ca="1">IF(TableTransactions[[#This Row],[Stock balance backorders]]&lt;0,
0,
TableTransactions[[#This Row],[Stock balance backorders]]
)</f>
        <v>31</v>
      </c>
      <c r="L1461" s="8" t="str">
        <f>VLOOKUP(TableTransactions[[#This Row],[Material]],TableStockBalance[],
MATCH(TableStockBalance[[#Headers],[Supplier name]],TableStockBalance[#Headers],0),
0)</f>
        <v>Cabular AB</v>
      </c>
    </row>
    <row r="1462" spans="1:12" x14ac:dyDescent="0.25">
      <c r="A1462">
        <v>49042489</v>
      </c>
      <c r="B1462">
        <v>30</v>
      </c>
      <c r="C1462" t="s">
        <v>343</v>
      </c>
      <c r="D1462" t="s">
        <v>6</v>
      </c>
      <c r="E1462" t="s">
        <v>7</v>
      </c>
      <c r="F1462" t="s">
        <v>317</v>
      </c>
      <c r="G1462" s="1">
        <v>43664</v>
      </c>
      <c r="H1462">
        <v>3</v>
      </c>
      <c r="I1462" s="7">
        <f>IF(TableTransactions[[#This Row],[Order type]]=trackOrderType,
TableTransactions[[#This Row],[Transaction quantity]]*-1,
TableTransactions[[#This Row],[Transaction quantity]]
)</f>
        <v>-3</v>
      </c>
      <c r="J14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1462" s="7">
        <f ca="1">IF(TableTransactions[[#This Row],[Stock balance backorders]]&lt;0,
0,
TableTransactions[[#This Row],[Stock balance backorders]]
)</f>
        <v>28</v>
      </c>
      <c r="L1462" s="8" t="str">
        <f>VLOOKUP(TableTransactions[[#This Row],[Material]],TableStockBalance[],
MATCH(TableStockBalance[[#Headers],[Supplier name]],TableStockBalance[#Headers],0),
0)</f>
        <v>Cabular AB</v>
      </c>
    </row>
    <row r="1463" spans="1:12" x14ac:dyDescent="0.25">
      <c r="A1463">
        <v>49042829</v>
      </c>
      <c r="B1463">
        <v>10</v>
      </c>
      <c r="C1463" t="s">
        <v>343</v>
      </c>
      <c r="D1463" t="s">
        <v>6</v>
      </c>
      <c r="E1463" t="s">
        <v>7</v>
      </c>
      <c r="F1463" t="s">
        <v>332</v>
      </c>
      <c r="G1463" s="1">
        <v>43697</v>
      </c>
      <c r="H1463">
        <v>7</v>
      </c>
      <c r="I1463" s="7">
        <f>IF(TableTransactions[[#This Row],[Order type]]=trackOrderType,
TableTransactions[[#This Row],[Transaction quantity]]*-1,
TableTransactions[[#This Row],[Transaction quantity]]
)</f>
        <v>-7</v>
      </c>
      <c r="J14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1463" s="7">
        <f ca="1">IF(TableTransactions[[#This Row],[Stock balance backorders]]&lt;0,
0,
TableTransactions[[#This Row],[Stock balance backorders]]
)</f>
        <v>21</v>
      </c>
      <c r="L1463" s="8" t="str">
        <f>VLOOKUP(TableTransactions[[#This Row],[Material]],TableStockBalance[],
MATCH(TableStockBalance[[#Headers],[Supplier name]],TableStockBalance[#Headers],0),
0)</f>
        <v>Cabular AB</v>
      </c>
    </row>
    <row r="1464" spans="1:12" x14ac:dyDescent="0.25">
      <c r="A1464">
        <v>49042993</v>
      </c>
      <c r="B1464">
        <v>50</v>
      </c>
      <c r="C1464" t="s">
        <v>343</v>
      </c>
      <c r="D1464" t="s">
        <v>6</v>
      </c>
      <c r="E1464" t="s">
        <v>7</v>
      </c>
      <c r="F1464" t="s">
        <v>317</v>
      </c>
      <c r="G1464" s="1">
        <v>43712</v>
      </c>
      <c r="H1464">
        <v>2</v>
      </c>
      <c r="I1464" s="7">
        <f>IF(TableTransactions[[#This Row],[Order type]]=trackOrderType,
TableTransactions[[#This Row],[Transaction quantity]]*-1,
TableTransactions[[#This Row],[Transaction quantity]]
)</f>
        <v>-2</v>
      </c>
      <c r="J14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1464" s="7">
        <f ca="1">IF(TableTransactions[[#This Row],[Stock balance backorders]]&lt;0,
0,
TableTransactions[[#This Row],[Stock balance backorders]]
)</f>
        <v>19</v>
      </c>
      <c r="L1464" s="8" t="str">
        <f>VLOOKUP(TableTransactions[[#This Row],[Material]],TableStockBalance[],
MATCH(TableStockBalance[[#Headers],[Supplier name]],TableStockBalance[#Headers],0),
0)</f>
        <v>Cabular AB</v>
      </c>
    </row>
    <row r="1465" spans="1:12" x14ac:dyDescent="0.25">
      <c r="A1465">
        <v>49043066</v>
      </c>
      <c r="B1465">
        <v>10</v>
      </c>
      <c r="C1465" t="s">
        <v>343</v>
      </c>
      <c r="D1465" t="s">
        <v>6</v>
      </c>
      <c r="E1465" t="s">
        <v>7</v>
      </c>
      <c r="F1465" t="s">
        <v>316</v>
      </c>
      <c r="G1465" s="1">
        <v>43719</v>
      </c>
      <c r="H1465">
        <v>6</v>
      </c>
      <c r="I1465" s="7">
        <f>IF(TableTransactions[[#This Row],[Order type]]=trackOrderType,
TableTransactions[[#This Row],[Transaction quantity]]*-1,
TableTransactions[[#This Row],[Transaction quantity]]
)</f>
        <v>-6</v>
      </c>
      <c r="J14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1465" s="7">
        <f ca="1">IF(TableTransactions[[#This Row],[Stock balance backorders]]&lt;0,
0,
TableTransactions[[#This Row],[Stock balance backorders]]
)</f>
        <v>13</v>
      </c>
      <c r="L1465" s="8" t="str">
        <f>VLOOKUP(TableTransactions[[#This Row],[Material]],TableStockBalance[],
MATCH(TableStockBalance[[#Headers],[Supplier name]],TableStockBalance[#Headers],0),
0)</f>
        <v>Cabular AB</v>
      </c>
    </row>
    <row r="1466" spans="1:12" x14ac:dyDescent="0.25">
      <c r="A1466" s="4">
        <v>45057401</v>
      </c>
      <c r="B1466" s="4">
        <v>20</v>
      </c>
      <c r="C1466" s="4" t="s">
        <v>344</v>
      </c>
      <c r="D1466" s="4" t="s">
        <v>6</v>
      </c>
      <c r="E1466" s="4" t="s">
        <v>7</v>
      </c>
      <c r="F1466" s="4" t="s">
        <v>5</v>
      </c>
      <c r="G1466" s="5">
        <v>43727</v>
      </c>
      <c r="H1466" s="4">
        <v>51</v>
      </c>
      <c r="I1466" s="7">
        <f>IF(TableTransactions[[#This Row],[Order type]]=trackOrderType,
TableTransactions[[#This Row],[Transaction quantity]]*-1,
TableTransactions[[#This Row],[Transaction quantity]]
)</f>
        <v>51</v>
      </c>
      <c r="J14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</v>
      </c>
      <c r="K1466" s="7">
        <f ca="1">IF(TableTransactions[[#This Row],[Stock balance backorders]]&lt;0,
0,
TableTransactions[[#This Row],[Stock balance backorders]]
)</f>
        <v>64</v>
      </c>
      <c r="L1466" s="8" t="str">
        <f>VLOOKUP(TableTransactions[[#This Row],[Material]],TableStockBalance[],
MATCH(TableStockBalance[[#Headers],[Supplier name]],TableStockBalance[#Headers],0),
0)</f>
        <v>Cabular AB</v>
      </c>
    </row>
    <row r="1467" spans="1:12" x14ac:dyDescent="0.25">
      <c r="A1467">
        <v>49043370</v>
      </c>
      <c r="B1467">
        <v>20</v>
      </c>
      <c r="C1467" t="s">
        <v>343</v>
      </c>
      <c r="D1467" t="s">
        <v>6</v>
      </c>
      <c r="E1467" t="s">
        <v>7</v>
      </c>
      <c r="F1467" t="s">
        <v>318</v>
      </c>
      <c r="G1467" s="1">
        <v>43747</v>
      </c>
      <c r="H1467">
        <v>3</v>
      </c>
      <c r="I1467" s="7">
        <f>IF(TableTransactions[[#This Row],[Order type]]=trackOrderType,
TableTransactions[[#This Row],[Transaction quantity]]*-1,
TableTransactions[[#This Row],[Transaction quantity]]
)</f>
        <v>-3</v>
      </c>
      <c r="J14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</v>
      </c>
      <c r="K1467" s="7">
        <f ca="1">IF(TableTransactions[[#This Row],[Stock balance backorders]]&lt;0,
0,
TableTransactions[[#This Row],[Stock balance backorders]]
)</f>
        <v>61</v>
      </c>
      <c r="L1467" s="8" t="str">
        <f>VLOOKUP(TableTransactions[[#This Row],[Material]],TableStockBalance[],
MATCH(TableStockBalance[[#Headers],[Supplier name]],TableStockBalance[#Headers],0),
0)</f>
        <v>Cabular AB</v>
      </c>
    </row>
    <row r="1468" spans="1:12" x14ac:dyDescent="0.25">
      <c r="A1468">
        <v>49043404</v>
      </c>
      <c r="B1468">
        <v>50</v>
      </c>
      <c r="C1468" t="s">
        <v>343</v>
      </c>
      <c r="D1468" t="s">
        <v>6</v>
      </c>
      <c r="E1468" t="s">
        <v>7</v>
      </c>
      <c r="F1468" t="s">
        <v>318</v>
      </c>
      <c r="G1468" s="1">
        <v>43749</v>
      </c>
      <c r="H1468">
        <v>8</v>
      </c>
      <c r="I1468" s="7">
        <f>IF(TableTransactions[[#This Row],[Order type]]=trackOrderType,
TableTransactions[[#This Row],[Transaction quantity]]*-1,
TableTransactions[[#This Row],[Transaction quantity]]
)</f>
        <v>-8</v>
      </c>
      <c r="J14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</v>
      </c>
      <c r="K1468" s="7">
        <f ca="1">IF(TableTransactions[[#This Row],[Stock balance backorders]]&lt;0,
0,
TableTransactions[[#This Row],[Stock balance backorders]]
)</f>
        <v>53</v>
      </c>
      <c r="L1468" s="8" t="str">
        <f>VLOOKUP(TableTransactions[[#This Row],[Material]],TableStockBalance[],
MATCH(TableStockBalance[[#Headers],[Supplier name]],TableStockBalance[#Headers],0),
0)</f>
        <v>Cabular AB</v>
      </c>
    </row>
    <row r="1469" spans="1:12" x14ac:dyDescent="0.25">
      <c r="A1469">
        <v>49043412</v>
      </c>
      <c r="B1469">
        <v>10</v>
      </c>
      <c r="C1469" t="s">
        <v>343</v>
      </c>
      <c r="D1469" t="s">
        <v>6</v>
      </c>
      <c r="E1469" t="s">
        <v>7</v>
      </c>
      <c r="F1469" t="s">
        <v>329</v>
      </c>
      <c r="G1469" s="1">
        <v>43752</v>
      </c>
      <c r="H1469">
        <v>4</v>
      </c>
      <c r="I1469" s="7">
        <f>IF(TableTransactions[[#This Row],[Order type]]=trackOrderType,
TableTransactions[[#This Row],[Transaction quantity]]*-1,
TableTransactions[[#This Row],[Transaction quantity]]
)</f>
        <v>-4</v>
      </c>
      <c r="J14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</v>
      </c>
      <c r="K1469" s="7">
        <f ca="1">IF(TableTransactions[[#This Row],[Stock balance backorders]]&lt;0,
0,
TableTransactions[[#This Row],[Stock balance backorders]]
)</f>
        <v>49</v>
      </c>
      <c r="L1469" s="8" t="str">
        <f>VLOOKUP(TableTransactions[[#This Row],[Material]],TableStockBalance[],
MATCH(TableStockBalance[[#Headers],[Supplier name]],TableStockBalance[#Headers],0),
0)</f>
        <v>Cabular AB</v>
      </c>
    </row>
    <row r="1470" spans="1:12" x14ac:dyDescent="0.25">
      <c r="A1470">
        <v>49043502</v>
      </c>
      <c r="B1470">
        <v>10</v>
      </c>
      <c r="C1470" t="s">
        <v>343</v>
      </c>
      <c r="D1470" t="s">
        <v>6</v>
      </c>
      <c r="E1470" t="s">
        <v>7</v>
      </c>
      <c r="F1470" t="s">
        <v>316</v>
      </c>
      <c r="G1470" s="1">
        <v>43759</v>
      </c>
      <c r="H1470">
        <v>7</v>
      </c>
      <c r="I1470" s="7">
        <f>IF(TableTransactions[[#This Row],[Order type]]=trackOrderType,
TableTransactions[[#This Row],[Transaction quantity]]*-1,
TableTransactions[[#This Row],[Transaction quantity]]
)</f>
        <v>-7</v>
      </c>
      <c r="J14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</v>
      </c>
      <c r="K1470" s="7">
        <f ca="1">IF(TableTransactions[[#This Row],[Stock balance backorders]]&lt;0,
0,
TableTransactions[[#This Row],[Stock balance backorders]]
)</f>
        <v>42</v>
      </c>
      <c r="L1470" s="8" t="str">
        <f>VLOOKUP(TableTransactions[[#This Row],[Material]],TableStockBalance[],
MATCH(TableStockBalance[[#Headers],[Supplier name]],TableStockBalance[#Headers],0),
0)</f>
        <v>Cabular AB</v>
      </c>
    </row>
    <row r="1471" spans="1:12" x14ac:dyDescent="0.25">
      <c r="A1471">
        <v>49043597</v>
      </c>
      <c r="B1471">
        <v>20</v>
      </c>
      <c r="C1471" t="s">
        <v>343</v>
      </c>
      <c r="D1471" t="s">
        <v>6</v>
      </c>
      <c r="E1471" t="s">
        <v>7</v>
      </c>
      <c r="F1471" t="s">
        <v>313</v>
      </c>
      <c r="G1471" s="1">
        <v>43768</v>
      </c>
      <c r="H1471">
        <v>1</v>
      </c>
      <c r="I1471" s="7">
        <f>IF(TableTransactions[[#This Row],[Order type]]=trackOrderType,
TableTransactions[[#This Row],[Transaction quantity]]*-1,
TableTransactions[[#This Row],[Transaction quantity]]
)</f>
        <v>-1</v>
      </c>
      <c r="J14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</v>
      </c>
      <c r="K1471" s="7">
        <f ca="1">IF(TableTransactions[[#This Row],[Stock balance backorders]]&lt;0,
0,
TableTransactions[[#This Row],[Stock balance backorders]]
)</f>
        <v>41</v>
      </c>
      <c r="L1471" s="8" t="str">
        <f>VLOOKUP(TableTransactions[[#This Row],[Material]],TableStockBalance[],
MATCH(TableStockBalance[[#Headers],[Supplier name]],TableStockBalance[#Headers],0),
0)</f>
        <v>Cabular AB</v>
      </c>
    </row>
    <row r="1472" spans="1:12" x14ac:dyDescent="0.25">
      <c r="A1472">
        <v>49043810</v>
      </c>
      <c r="B1472">
        <v>10</v>
      </c>
      <c r="C1472" t="s">
        <v>343</v>
      </c>
      <c r="D1472" t="s">
        <v>6</v>
      </c>
      <c r="E1472" t="s">
        <v>7</v>
      </c>
      <c r="F1472" t="s">
        <v>317</v>
      </c>
      <c r="G1472" s="1">
        <v>43787</v>
      </c>
      <c r="H1472">
        <v>2</v>
      </c>
      <c r="I1472" s="7">
        <f>IF(TableTransactions[[#This Row],[Order type]]=trackOrderType,
TableTransactions[[#This Row],[Transaction quantity]]*-1,
TableTransactions[[#This Row],[Transaction quantity]]
)</f>
        <v>-2</v>
      </c>
      <c r="J14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</v>
      </c>
      <c r="K1472" s="7">
        <f ca="1">IF(TableTransactions[[#This Row],[Stock balance backorders]]&lt;0,
0,
TableTransactions[[#This Row],[Stock balance backorders]]
)</f>
        <v>39</v>
      </c>
      <c r="L1472" s="8" t="str">
        <f>VLOOKUP(TableTransactions[[#This Row],[Material]],TableStockBalance[],
MATCH(TableStockBalance[[#Headers],[Supplier name]],TableStockBalance[#Headers],0),
0)</f>
        <v>Cabular AB</v>
      </c>
    </row>
    <row r="1473" spans="1:12" x14ac:dyDescent="0.25">
      <c r="A1473">
        <v>49043855</v>
      </c>
      <c r="B1473">
        <v>20</v>
      </c>
      <c r="C1473" t="s">
        <v>343</v>
      </c>
      <c r="D1473" t="s">
        <v>6</v>
      </c>
      <c r="E1473" t="s">
        <v>7</v>
      </c>
      <c r="F1473" t="s">
        <v>318</v>
      </c>
      <c r="G1473" s="1">
        <v>43790</v>
      </c>
      <c r="H1473">
        <v>2</v>
      </c>
      <c r="I1473" s="7">
        <f>IF(TableTransactions[[#This Row],[Order type]]=trackOrderType,
TableTransactions[[#This Row],[Transaction quantity]]*-1,
TableTransactions[[#This Row],[Transaction quantity]]
)</f>
        <v>-2</v>
      </c>
      <c r="J14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</v>
      </c>
      <c r="K1473" s="7">
        <f ca="1">IF(TableTransactions[[#This Row],[Stock balance backorders]]&lt;0,
0,
TableTransactions[[#This Row],[Stock balance backorders]]
)</f>
        <v>37</v>
      </c>
      <c r="L1473" s="8" t="str">
        <f>VLOOKUP(TableTransactions[[#This Row],[Material]],TableStockBalance[],
MATCH(TableStockBalance[[#Headers],[Supplier name]],TableStockBalance[#Headers],0),
0)</f>
        <v>Cabular AB</v>
      </c>
    </row>
    <row r="1474" spans="1:12" x14ac:dyDescent="0.25">
      <c r="A1474">
        <v>49043871</v>
      </c>
      <c r="B1474">
        <v>50</v>
      </c>
      <c r="C1474" t="s">
        <v>343</v>
      </c>
      <c r="D1474" t="s">
        <v>6</v>
      </c>
      <c r="E1474" t="s">
        <v>7</v>
      </c>
      <c r="F1474" t="s">
        <v>316</v>
      </c>
      <c r="G1474" s="1">
        <v>43791</v>
      </c>
      <c r="H1474">
        <v>2</v>
      </c>
      <c r="I1474" s="7">
        <f>IF(TableTransactions[[#This Row],[Order type]]=trackOrderType,
TableTransactions[[#This Row],[Transaction quantity]]*-1,
TableTransactions[[#This Row],[Transaction quantity]]
)</f>
        <v>-2</v>
      </c>
      <c r="J14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</v>
      </c>
      <c r="K1474" s="7">
        <f ca="1">IF(TableTransactions[[#This Row],[Stock balance backorders]]&lt;0,
0,
TableTransactions[[#This Row],[Stock balance backorders]]
)</f>
        <v>35</v>
      </c>
      <c r="L1474" s="8" t="str">
        <f>VLOOKUP(TableTransactions[[#This Row],[Material]],TableStockBalance[],
MATCH(TableStockBalance[[#Headers],[Supplier name]],TableStockBalance[#Headers],0),
0)</f>
        <v>Cabular AB</v>
      </c>
    </row>
    <row r="1475" spans="1:12" x14ac:dyDescent="0.25">
      <c r="A1475">
        <v>49043956</v>
      </c>
      <c r="B1475">
        <v>50</v>
      </c>
      <c r="C1475" t="s">
        <v>343</v>
      </c>
      <c r="D1475" t="s">
        <v>6</v>
      </c>
      <c r="E1475" t="s">
        <v>7</v>
      </c>
      <c r="F1475" t="s">
        <v>317</v>
      </c>
      <c r="G1475" s="1">
        <v>43798</v>
      </c>
      <c r="H1475">
        <v>2</v>
      </c>
      <c r="I1475" s="7">
        <f>IF(TableTransactions[[#This Row],[Order type]]=trackOrderType,
TableTransactions[[#This Row],[Transaction quantity]]*-1,
TableTransactions[[#This Row],[Transaction quantity]]
)</f>
        <v>-2</v>
      </c>
      <c r="J14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</v>
      </c>
      <c r="K1475" s="7">
        <f ca="1">IF(TableTransactions[[#This Row],[Stock balance backorders]]&lt;0,
0,
TableTransactions[[#This Row],[Stock balance backorders]]
)</f>
        <v>33</v>
      </c>
      <c r="L1475" s="8" t="str">
        <f>VLOOKUP(TableTransactions[[#This Row],[Material]],TableStockBalance[],
MATCH(TableStockBalance[[#Headers],[Supplier name]],TableStockBalance[#Headers],0),
0)</f>
        <v>Cabular AB</v>
      </c>
    </row>
    <row r="1476" spans="1:12" x14ac:dyDescent="0.25">
      <c r="A1476">
        <v>49044079</v>
      </c>
      <c r="B1476">
        <v>10</v>
      </c>
      <c r="C1476" t="s">
        <v>343</v>
      </c>
      <c r="D1476" t="s">
        <v>6</v>
      </c>
      <c r="E1476" t="s">
        <v>7</v>
      </c>
      <c r="F1476" t="s">
        <v>317</v>
      </c>
      <c r="G1476" s="1">
        <v>43810</v>
      </c>
      <c r="H1476">
        <v>4</v>
      </c>
      <c r="I1476" s="7">
        <f>IF(TableTransactions[[#This Row],[Order type]]=trackOrderType,
TableTransactions[[#This Row],[Transaction quantity]]*-1,
TableTransactions[[#This Row],[Transaction quantity]]
)</f>
        <v>-4</v>
      </c>
      <c r="J14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1476" s="7">
        <f ca="1">IF(TableTransactions[[#This Row],[Stock balance backorders]]&lt;0,
0,
TableTransactions[[#This Row],[Stock balance backorders]]
)</f>
        <v>29</v>
      </c>
      <c r="L1476" s="8" t="str">
        <f>VLOOKUP(TableTransactions[[#This Row],[Material]],TableStockBalance[],
MATCH(TableStockBalance[[#Headers],[Supplier name]],TableStockBalance[#Headers],0),
0)</f>
        <v>Cabular AB</v>
      </c>
    </row>
    <row r="1477" spans="1:12" x14ac:dyDescent="0.25">
      <c r="A1477">
        <v>49044205</v>
      </c>
      <c r="B1477">
        <v>10</v>
      </c>
      <c r="C1477" t="s">
        <v>343</v>
      </c>
      <c r="D1477" t="s">
        <v>6</v>
      </c>
      <c r="E1477" t="s">
        <v>7</v>
      </c>
      <c r="F1477" t="s">
        <v>318</v>
      </c>
      <c r="G1477" s="1">
        <v>43823</v>
      </c>
      <c r="H1477">
        <v>7</v>
      </c>
      <c r="I1477" s="7">
        <f>IF(TableTransactions[[#This Row],[Order type]]=trackOrderType,
TableTransactions[[#This Row],[Transaction quantity]]*-1,
TableTransactions[[#This Row],[Transaction quantity]]
)</f>
        <v>-7</v>
      </c>
      <c r="J14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1477" s="7">
        <f ca="1">IF(TableTransactions[[#This Row],[Stock balance backorders]]&lt;0,
0,
TableTransactions[[#This Row],[Stock balance backorders]]
)</f>
        <v>22</v>
      </c>
      <c r="L1477" s="8" t="str">
        <f>VLOOKUP(TableTransactions[[#This Row],[Material]],TableStockBalance[],
MATCH(TableStockBalance[[#Headers],[Supplier name]],TableStockBalance[#Headers],0),
0)</f>
        <v>Cabular AB</v>
      </c>
    </row>
    <row r="1478" spans="1:12" x14ac:dyDescent="0.25">
      <c r="A1478">
        <v>49044250</v>
      </c>
      <c r="B1478">
        <v>50</v>
      </c>
      <c r="C1478" t="s">
        <v>343</v>
      </c>
      <c r="D1478" t="s">
        <v>6</v>
      </c>
      <c r="E1478" t="s">
        <v>7</v>
      </c>
      <c r="F1478" t="s">
        <v>317</v>
      </c>
      <c r="G1478" s="1">
        <v>43830</v>
      </c>
      <c r="H1478">
        <v>8</v>
      </c>
      <c r="I1478" s="7">
        <f>IF(TableTransactions[[#This Row],[Order type]]=trackOrderType,
TableTransactions[[#This Row],[Transaction quantity]]*-1,
TableTransactions[[#This Row],[Transaction quantity]]
)</f>
        <v>-8</v>
      </c>
      <c r="J14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1478" s="7">
        <f ca="1">IF(TableTransactions[[#This Row],[Stock balance backorders]]&lt;0,
0,
TableTransactions[[#This Row],[Stock balance backorders]]
)</f>
        <v>14</v>
      </c>
      <c r="L1478" s="8" t="str">
        <f>VLOOKUP(TableTransactions[[#This Row],[Material]],TableStockBalance[],
MATCH(TableStockBalance[[#Headers],[Supplier name]],TableStockBalance[#Headers],0),
0)</f>
        <v>Cabular AB</v>
      </c>
    </row>
    <row r="1479" spans="1:12" x14ac:dyDescent="0.25">
      <c r="A1479">
        <v>49040390</v>
      </c>
      <c r="B1479">
        <v>60</v>
      </c>
      <c r="C1479" t="s">
        <v>343</v>
      </c>
      <c r="D1479" t="s">
        <v>8</v>
      </c>
      <c r="E1479" t="s">
        <v>9</v>
      </c>
      <c r="F1479" t="s">
        <v>318</v>
      </c>
      <c r="G1479" s="1">
        <v>43473</v>
      </c>
      <c r="H1479">
        <v>1</v>
      </c>
      <c r="I1479" s="7">
        <f>IF(TableTransactions[[#This Row],[Order type]]=trackOrderType,
TableTransactions[[#This Row],[Transaction quantity]]*-1,
TableTransactions[[#This Row],[Transaction quantity]]
)</f>
        <v>-1</v>
      </c>
      <c r="J14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</v>
      </c>
      <c r="K1479" s="7">
        <f ca="1">IF(TableTransactions[[#This Row],[Stock balance backorders]]&lt;0,
0,
TableTransactions[[#This Row],[Stock balance backorders]]
)</f>
        <v>49</v>
      </c>
      <c r="L1479" s="8" t="str">
        <f>VLOOKUP(TableTransactions[[#This Row],[Material]],TableStockBalance[],
MATCH(TableStockBalance[[#Headers],[Supplier name]],TableStockBalance[#Headers],0),
0)</f>
        <v>Cabular AB</v>
      </c>
    </row>
    <row r="1480" spans="1:12" x14ac:dyDescent="0.25">
      <c r="A1480">
        <v>49040518</v>
      </c>
      <c r="B1480">
        <v>10</v>
      </c>
      <c r="C1480" t="s">
        <v>343</v>
      </c>
      <c r="D1480" t="s">
        <v>8</v>
      </c>
      <c r="E1480" t="s">
        <v>9</v>
      </c>
      <c r="F1480" t="s">
        <v>325</v>
      </c>
      <c r="G1480" s="1">
        <v>43483</v>
      </c>
      <c r="H1480">
        <v>2</v>
      </c>
      <c r="I1480" s="7">
        <f>IF(TableTransactions[[#This Row],[Order type]]=trackOrderType,
TableTransactions[[#This Row],[Transaction quantity]]*-1,
TableTransactions[[#This Row],[Transaction quantity]]
)</f>
        <v>-2</v>
      </c>
      <c r="J14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</v>
      </c>
      <c r="K1480" s="7">
        <f ca="1">IF(TableTransactions[[#This Row],[Stock balance backorders]]&lt;0,
0,
TableTransactions[[#This Row],[Stock balance backorders]]
)</f>
        <v>47</v>
      </c>
      <c r="L1480" s="8" t="str">
        <f>VLOOKUP(TableTransactions[[#This Row],[Material]],TableStockBalance[],
MATCH(TableStockBalance[[#Headers],[Supplier name]],TableStockBalance[#Headers],0),
0)</f>
        <v>Cabular AB</v>
      </c>
    </row>
    <row r="1481" spans="1:12" x14ac:dyDescent="0.25">
      <c r="A1481">
        <v>49040694</v>
      </c>
      <c r="B1481">
        <v>20</v>
      </c>
      <c r="C1481" t="s">
        <v>343</v>
      </c>
      <c r="D1481" t="s">
        <v>8</v>
      </c>
      <c r="E1481" t="s">
        <v>9</v>
      </c>
      <c r="F1481" t="s">
        <v>318</v>
      </c>
      <c r="G1481" s="1">
        <v>43500</v>
      </c>
      <c r="H1481">
        <v>8</v>
      </c>
      <c r="I1481" s="7">
        <f>IF(TableTransactions[[#This Row],[Order type]]=trackOrderType,
TableTransactions[[#This Row],[Transaction quantity]]*-1,
TableTransactions[[#This Row],[Transaction quantity]]
)</f>
        <v>-8</v>
      </c>
      <c r="J14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</v>
      </c>
      <c r="K1481" s="7">
        <f ca="1">IF(TableTransactions[[#This Row],[Stock balance backorders]]&lt;0,
0,
TableTransactions[[#This Row],[Stock balance backorders]]
)</f>
        <v>39</v>
      </c>
      <c r="L1481" s="8" t="str">
        <f>VLOOKUP(TableTransactions[[#This Row],[Material]],TableStockBalance[],
MATCH(TableStockBalance[[#Headers],[Supplier name]],TableStockBalance[#Headers],0),
0)</f>
        <v>Cabular AB</v>
      </c>
    </row>
    <row r="1482" spans="1:12" x14ac:dyDescent="0.25">
      <c r="A1482">
        <v>49040876</v>
      </c>
      <c r="B1482">
        <v>50</v>
      </c>
      <c r="C1482" t="s">
        <v>343</v>
      </c>
      <c r="D1482" t="s">
        <v>8</v>
      </c>
      <c r="E1482" t="s">
        <v>9</v>
      </c>
      <c r="F1482" t="s">
        <v>318</v>
      </c>
      <c r="G1482" s="1">
        <v>43516</v>
      </c>
      <c r="H1482">
        <v>8</v>
      </c>
      <c r="I1482" s="7">
        <f>IF(TableTransactions[[#This Row],[Order type]]=trackOrderType,
TableTransactions[[#This Row],[Transaction quantity]]*-1,
TableTransactions[[#This Row],[Transaction quantity]]
)</f>
        <v>-8</v>
      </c>
      <c r="J14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1482" s="7">
        <f ca="1">IF(TableTransactions[[#This Row],[Stock balance backorders]]&lt;0,
0,
TableTransactions[[#This Row],[Stock balance backorders]]
)</f>
        <v>31</v>
      </c>
      <c r="L1482" s="8" t="str">
        <f>VLOOKUP(TableTransactions[[#This Row],[Material]],TableStockBalance[],
MATCH(TableStockBalance[[#Headers],[Supplier name]],TableStockBalance[#Headers],0),
0)</f>
        <v>Cabular AB</v>
      </c>
    </row>
    <row r="1483" spans="1:12" x14ac:dyDescent="0.25">
      <c r="A1483">
        <v>49041033</v>
      </c>
      <c r="B1483">
        <v>20</v>
      </c>
      <c r="C1483" t="s">
        <v>343</v>
      </c>
      <c r="D1483" t="s">
        <v>8</v>
      </c>
      <c r="E1483" t="s">
        <v>9</v>
      </c>
      <c r="F1483" t="s">
        <v>316</v>
      </c>
      <c r="G1483" s="1">
        <v>43530</v>
      </c>
      <c r="H1483">
        <v>4</v>
      </c>
      <c r="I1483" s="7">
        <f>IF(TableTransactions[[#This Row],[Order type]]=trackOrderType,
TableTransactions[[#This Row],[Transaction quantity]]*-1,
TableTransactions[[#This Row],[Transaction quantity]]
)</f>
        <v>-4</v>
      </c>
      <c r="J14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1483" s="7">
        <f ca="1">IF(TableTransactions[[#This Row],[Stock balance backorders]]&lt;0,
0,
TableTransactions[[#This Row],[Stock balance backorders]]
)</f>
        <v>27</v>
      </c>
      <c r="L1483" s="8" t="str">
        <f>VLOOKUP(TableTransactions[[#This Row],[Material]],TableStockBalance[],
MATCH(TableStockBalance[[#Headers],[Supplier name]],TableStockBalance[#Headers],0),
0)</f>
        <v>Cabular AB</v>
      </c>
    </row>
    <row r="1484" spans="1:12" x14ac:dyDescent="0.25">
      <c r="A1484">
        <v>49041071</v>
      </c>
      <c r="B1484">
        <v>70</v>
      </c>
      <c r="C1484" t="s">
        <v>343</v>
      </c>
      <c r="D1484" t="s">
        <v>8</v>
      </c>
      <c r="E1484" t="s">
        <v>9</v>
      </c>
      <c r="F1484" t="s">
        <v>318</v>
      </c>
      <c r="G1484" s="1">
        <v>43532</v>
      </c>
      <c r="H1484">
        <v>2</v>
      </c>
      <c r="I1484" s="7">
        <f>IF(TableTransactions[[#This Row],[Order type]]=trackOrderType,
TableTransactions[[#This Row],[Transaction quantity]]*-1,
TableTransactions[[#This Row],[Transaction quantity]]
)</f>
        <v>-2</v>
      </c>
      <c r="J14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</v>
      </c>
      <c r="K1484" s="7">
        <f ca="1">IF(TableTransactions[[#This Row],[Stock balance backorders]]&lt;0,
0,
TableTransactions[[#This Row],[Stock balance backorders]]
)</f>
        <v>25</v>
      </c>
      <c r="L1484" s="8" t="str">
        <f>VLOOKUP(TableTransactions[[#This Row],[Material]],TableStockBalance[],
MATCH(TableStockBalance[[#Headers],[Supplier name]],TableStockBalance[#Headers],0),
0)</f>
        <v>Cabular AB</v>
      </c>
    </row>
    <row r="1485" spans="1:12" x14ac:dyDescent="0.25">
      <c r="A1485">
        <v>49041161</v>
      </c>
      <c r="B1485">
        <v>10</v>
      </c>
      <c r="C1485" t="s">
        <v>343</v>
      </c>
      <c r="D1485" t="s">
        <v>8</v>
      </c>
      <c r="E1485" t="s">
        <v>9</v>
      </c>
      <c r="F1485" t="s">
        <v>321</v>
      </c>
      <c r="G1485" s="1">
        <v>43542</v>
      </c>
      <c r="H1485">
        <v>8</v>
      </c>
      <c r="I1485" s="7">
        <f>IF(TableTransactions[[#This Row],[Order type]]=trackOrderType,
TableTransactions[[#This Row],[Transaction quantity]]*-1,
TableTransactions[[#This Row],[Transaction quantity]]
)</f>
        <v>-8</v>
      </c>
      <c r="J14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1485" s="7">
        <f ca="1">IF(TableTransactions[[#This Row],[Stock balance backorders]]&lt;0,
0,
TableTransactions[[#This Row],[Stock balance backorders]]
)</f>
        <v>17</v>
      </c>
      <c r="L1485" s="8" t="str">
        <f>VLOOKUP(TableTransactions[[#This Row],[Material]],TableStockBalance[],
MATCH(TableStockBalance[[#Headers],[Supplier name]],TableStockBalance[#Headers],0),
0)</f>
        <v>Cabular AB</v>
      </c>
    </row>
    <row r="1486" spans="1:12" x14ac:dyDescent="0.25">
      <c r="A1486">
        <v>49041348</v>
      </c>
      <c r="B1486">
        <v>30</v>
      </c>
      <c r="C1486" t="s">
        <v>343</v>
      </c>
      <c r="D1486" t="s">
        <v>8</v>
      </c>
      <c r="E1486" t="s">
        <v>9</v>
      </c>
      <c r="F1486" t="s">
        <v>317</v>
      </c>
      <c r="G1486" s="1">
        <v>43557</v>
      </c>
      <c r="H1486">
        <v>7</v>
      </c>
      <c r="I1486" s="7">
        <f>IF(TableTransactions[[#This Row],[Order type]]=trackOrderType,
TableTransactions[[#This Row],[Transaction quantity]]*-1,
TableTransactions[[#This Row],[Transaction quantity]]
)</f>
        <v>-7</v>
      </c>
      <c r="J14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</v>
      </c>
      <c r="K1486" s="7">
        <f ca="1">IF(TableTransactions[[#This Row],[Stock balance backorders]]&lt;0,
0,
TableTransactions[[#This Row],[Stock balance backorders]]
)</f>
        <v>10</v>
      </c>
      <c r="L1486" s="8" t="str">
        <f>VLOOKUP(TableTransactions[[#This Row],[Material]],TableStockBalance[],
MATCH(TableStockBalance[[#Headers],[Supplier name]],TableStockBalance[#Headers],0),
0)</f>
        <v>Cabular AB</v>
      </c>
    </row>
    <row r="1487" spans="1:12" x14ac:dyDescent="0.25">
      <c r="A1487">
        <v>49041444</v>
      </c>
      <c r="B1487">
        <v>10</v>
      </c>
      <c r="C1487" t="s">
        <v>343</v>
      </c>
      <c r="D1487" t="s">
        <v>8</v>
      </c>
      <c r="E1487" t="s">
        <v>9</v>
      </c>
      <c r="F1487" t="s">
        <v>319</v>
      </c>
      <c r="G1487" s="1">
        <v>43565</v>
      </c>
      <c r="H1487">
        <v>2</v>
      </c>
      <c r="I1487" s="7">
        <f>IF(TableTransactions[[#This Row],[Order type]]=trackOrderType,
TableTransactions[[#This Row],[Transaction quantity]]*-1,
TableTransactions[[#This Row],[Transaction quantity]]
)</f>
        <v>-2</v>
      </c>
      <c r="J14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1487" s="7">
        <f ca="1">IF(TableTransactions[[#This Row],[Stock balance backorders]]&lt;0,
0,
TableTransactions[[#This Row],[Stock balance backorders]]
)</f>
        <v>8</v>
      </c>
      <c r="L1487" s="8" t="str">
        <f>VLOOKUP(TableTransactions[[#This Row],[Material]],TableStockBalance[],
MATCH(TableStockBalance[[#Headers],[Supplier name]],TableStockBalance[#Headers],0),
0)</f>
        <v>Cabular AB</v>
      </c>
    </row>
    <row r="1488" spans="1:12" x14ac:dyDescent="0.25">
      <c r="A1488">
        <v>49041444</v>
      </c>
      <c r="B1488">
        <v>20</v>
      </c>
      <c r="C1488" t="s">
        <v>343</v>
      </c>
      <c r="D1488" t="s">
        <v>8</v>
      </c>
      <c r="E1488" t="s">
        <v>9</v>
      </c>
      <c r="F1488" t="s">
        <v>319</v>
      </c>
      <c r="G1488" s="1">
        <v>43565</v>
      </c>
      <c r="H1488">
        <v>4</v>
      </c>
      <c r="I1488" s="7">
        <f>IF(TableTransactions[[#This Row],[Order type]]=trackOrderType,
TableTransactions[[#This Row],[Transaction quantity]]*-1,
TableTransactions[[#This Row],[Transaction quantity]]
)</f>
        <v>-4</v>
      </c>
      <c r="J14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1488" s="7">
        <f ca="1">IF(TableTransactions[[#This Row],[Stock balance backorders]]&lt;0,
0,
TableTransactions[[#This Row],[Stock balance backorders]]
)</f>
        <v>4</v>
      </c>
      <c r="L1488" s="8" t="str">
        <f>VLOOKUP(TableTransactions[[#This Row],[Material]],TableStockBalance[],
MATCH(TableStockBalance[[#Headers],[Supplier name]],TableStockBalance[#Headers],0),
0)</f>
        <v>Cabular AB</v>
      </c>
    </row>
    <row r="1489" spans="1:12" x14ac:dyDescent="0.25">
      <c r="A1489">
        <v>49041613</v>
      </c>
      <c r="B1489">
        <v>100</v>
      </c>
      <c r="C1489" t="s">
        <v>343</v>
      </c>
      <c r="D1489" t="s">
        <v>8</v>
      </c>
      <c r="E1489" t="s">
        <v>9</v>
      </c>
      <c r="F1489" t="s">
        <v>313</v>
      </c>
      <c r="G1489" s="1">
        <v>43584</v>
      </c>
      <c r="H1489">
        <v>3</v>
      </c>
      <c r="I1489" s="7">
        <f>IF(TableTransactions[[#This Row],[Order type]]=trackOrderType,
TableTransactions[[#This Row],[Transaction quantity]]*-1,
TableTransactions[[#This Row],[Transaction quantity]]
)</f>
        <v>-3</v>
      </c>
      <c r="J14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1489" s="7">
        <f ca="1">IF(TableTransactions[[#This Row],[Stock balance backorders]]&lt;0,
0,
TableTransactions[[#This Row],[Stock balance backorders]]
)</f>
        <v>1</v>
      </c>
      <c r="L1489" s="8" t="str">
        <f>VLOOKUP(TableTransactions[[#This Row],[Material]],TableStockBalance[],
MATCH(TableStockBalance[[#Headers],[Supplier name]],TableStockBalance[#Headers],0),
0)</f>
        <v>Cabular AB</v>
      </c>
    </row>
    <row r="1490" spans="1:12" x14ac:dyDescent="0.25">
      <c r="A1490" s="4">
        <v>45057046</v>
      </c>
      <c r="B1490" s="4">
        <v>20</v>
      </c>
      <c r="C1490" s="4" t="s">
        <v>344</v>
      </c>
      <c r="D1490" s="4" t="s">
        <v>8</v>
      </c>
      <c r="E1490" s="4" t="s">
        <v>9</v>
      </c>
      <c r="F1490" s="4" t="s">
        <v>5</v>
      </c>
      <c r="G1490" s="5">
        <v>43588</v>
      </c>
      <c r="H1490" s="4">
        <v>68</v>
      </c>
      <c r="I1490" s="7">
        <f>IF(TableTransactions[[#This Row],[Order type]]=trackOrderType,
TableTransactions[[#This Row],[Transaction quantity]]*-1,
TableTransactions[[#This Row],[Transaction quantity]]
)</f>
        <v>68</v>
      </c>
      <c r="J14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</v>
      </c>
      <c r="K1490" s="7">
        <f ca="1">IF(TableTransactions[[#This Row],[Stock balance backorders]]&lt;0,
0,
TableTransactions[[#This Row],[Stock balance backorders]]
)</f>
        <v>69</v>
      </c>
      <c r="L1490" s="8" t="str">
        <f>VLOOKUP(TableTransactions[[#This Row],[Material]],TableStockBalance[],
MATCH(TableStockBalance[[#Headers],[Supplier name]],TableStockBalance[#Headers],0),
0)</f>
        <v>Cabular AB</v>
      </c>
    </row>
    <row r="1491" spans="1:12" x14ac:dyDescent="0.25">
      <c r="A1491">
        <v>49041723</v>
      </c>
      <c r="B1491">
        <v>40</v>
      </c>
      <c r="C1491" t="s">
        <v>343</v>
      </c>
      <c r="D1491" t="s">
        <v>8</v>
      </c>
      <c r="E1491" t="s">
        <v>9</v>
      </c>
      <c r="F1491" t="s">
        <v>316</v>
      </c>
      <c r="G1491" s="1">
        <v>43593</v>
      </c>
      <c r="H1491">
        <v>1</v>
      </c>
      <c r="I1491" s="7">
        <f>IF(TableTransactions[[#This Row],[Order type]]=trackOrderType,
TableTransactions[[#This Row],[Transaction quantity]]*-1,
TableTransactions[[#This Row],[Transaction quantity]]
)</f>
        <v>-1</v>
      </c>
      <c r="J14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</v>
      </c>
      <c r="K1491" s="7">
        <f ca="1">IF(TableTransactions[[#This Row],[Stock balance backorders]]&lt;0,
0,
TableTransactions[[#This Row],[Stock balance backorders]]
)</f>
        <v>68</v>
      </c>
      <c r="L1491" s="8" t="str">
        <f>VLOOKUP(TableTransactions[[#This Row],[Material]],TableStockBalance[],
MATCH(TableStockBalance[[#Headers],[Supplier name]],TableStockBalance[#Headers],0),
0)</f>
        <v>Cabular AB</v>
      </c>
    </row>
    <row r="1492" spans="1:12" x14ac:dyDescent="0.25">
      <c r="A1492">
        <v>49041728</v>
      </c>
      <c r="B1492">
        <v>30</v>
      </c>
      <c r="C1492" t="s">
        <v>343</v>
      </c>
      <c r="D1492" t="s">
        <v>8</v>
      </c>
      <c r="E1492" t="s">
        <v>9</v>
      </c>
      <c r="F1492" t="s">
        <v>319</v>
      </c>
      <c r="G1492" s="1">
        <v>43593</v>
      </c>
      <c r="H1492">
        <v>2</v>
      </c>
      <c r="I1492" s="7">
        <f>IF(TableTransactions[[#This Row],[Order type]]=trackOrderType,
TableTransactions[[#This Row],[Transaction quantity]]*-1,
TableTransactions[[#This Row],[Transaction quantity]]
)</f>
        <v>-2</v>
      </c>
      <c r="J14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</v>
      </c>
      <c r="K1492" s="7">
        <f ca="1">IF(TableTransactions[[#This Row],[Stock balance backorders]]&lt;0,
0,
TableTransactions[[#This Row],[Stock balance backorders]]
)</f>
        <v>66</v>
      </c>
      <c r="L1492" s="8" t="str">
        <f>VLOOKUP(TableTransactions[[#This Row],[Material]],TableStockBalance[],
MATCH(TableStockBalance[[#Headers],[Supplier name]],TableStockBalance[#Headers],0),
0)</f>
        <v>Cabular AB</v>
      </c>
    </row>
    <row r="1493" spans="1:12" x14ac:dyDescent="0.25">
      <c r="A1493">
        <v>49041835</v>
      </c>
      <c r="B1493">
        <v>10</v>
      </c>
      <c r="C1493" t="s">
        <v>343</v>
      </c>
      <c r="D1493" t="s">
        <v>8</v>
      </c>
      <c r="E1493" t="s">
        <v>9</v>
      </c>
      <c r="F1493" t="s">
        <v>322</v>
      </c>
      <c r="G1493" s="1">
        <v>43602</v>
      </c>
      <c r="H1493">
        <v>8</v>
      </c>
      <c r="I1493" s="7">
        <f>IF(TableTransactions[[#This Row],[Order type]]=trackOrderType,
TableTransactions[[#This Row],[Transaction quantity]]*-1,
TableTransactions[[#This Row],[Transaction quantity]]
)</f>
        <v>-8</v>
      </c>
      <c r="J14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</v>
      </c>
      <c r="K1493" s="7">
        <f ca="1">IF(TableTransactions[[#This Row],[Stock balance backorders]]&lt;0,
0,
TableTransactions[[#This Row],[Stock balance backorders]]
)</f>
        <v>58</v>
      </c>
      <c r="L1493" s="8" t="str">
        <f>VLOOKUP(TableTransactions[[#This Row],[Material]],TableStockBalance[],
MATCH(TableStockBalance[[#Headers],[Supplier name]],TableStockBalance[#Headers],0),
0)</f>
        <v>Cabular AB</v>
      </c>
    </row>
    <row r="1494" spans="1:12" x14ac:dyDescent="0.25">
      <c r="A1494">
        <v>49041973</v>
      </c>
      <c r="B1494">
        <v>20</v>
      </c>
      <c r="C1494" t="s">
        <v>343</v>
      </c>
      <c r="D1494" t="s">
        <v>8</v>
      </c>
      <c r="E1494" t="s">
        <v>9</v>
      </c>
      <c r="F1494" t="s">
        <v>317</v>
      </c>
      <c r="G1494" s="1">
        <v>43616</v>
      </c>
      <c r="H1494">
        <v>4</v>
      </c>
      <c r="I1494" s="7">
        <f>IF(TableTransactions[[#This Row],[Order type]]=trackOrderType,
TableTransactions[[#This Row],[Transaction quantity]]*-1,
TableTransactions[[#This Row],[Transaction quantity]]
)</f>
        <v>-4</v>
      </c>
      <c r="J14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1494" s="7">
        <f ca="1">IF(TableTransactions[[#This Row],[Stock balance backorders]]&lt;0,
0,
TableTransactions[[#This Row],[Stock balance backorders]]
)</f>
        <v>54</v>
      </c>
      <c r="L1494" s="8" t="str">
        <f>VLOOKUP(TableTransactions[[#This Row],[Material]],TableStockBalance[],
MATCH(TableStockBalance[[#Headers],[Supplier name]],TableStockBalance[#Headers],0),
0)</f>
        <v>Cabular AB</v>
      </c>
    </row>
    <row r="1495" spans="1:12" x14ac:dyDescent="0.25">
      <c r="A1495">
        <v>49042010</v>
      </c>
      <c r="B1495">
        <v>40</v>
      </c>
      <c r="C1495" t="s">
        <v>343</v>
      </c>
      <c r="D1495" t="s">
        <v>8</v>
      </c>
      <c r="E1495" t="s">
        <v>9</v>
      </c>
      <c r="F1495" t="s">
        <v>317</v>
      </c>
      <c r="G1495" s="1">
        <v>43620</v>
      </c>
      <c r="H1495">
        <v>4</v>
      </c>
      <c r="I1495" s="7">
        <f>IF(TableTransactions[[#This Row],[Order type]]=trackOrderType,
TableTransactions[[#This Row],[Transaction quantity]]*-1,
TableTransactions[[#This Row],[Transaction quantity]]
)</f>
        <v>-4</v>
      </c>
      <c r="J14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</v>
      </c>
      <c r="K1495" s="7">
        <f ca="1">IF(TableTransactions[[#This Row],[Stock balance backorders]]&lt;0,
0,
TableTransactions[[#This Row],[Stock balance backorders]]
)</f>
        <v>50</v>
      </c>
      <c r="L1495" s="8" t="str">
        <f>VLOOKUP(TableTransactions[[#This Row],[Material]],TableStockBalance[],
MATCH(TableStockBalance[[#Headers],[Supplier name]],TableStockBalance[#Headers],0),
0)</f>
        <v>Cabular AB</v>
      </c>
    </row>
    <row r="1496" spans="1:12" x14ac:dyDescent="0.25">
      <c r="A1496">
        <v>49042175</v>
      </c>
      <c r="B1496">
        <v>20</v>
      </c>
      <c r="C1496" t="s">
        <v>343</v>
      </c>
      <c r="D1496" t="s">
        <v>8</v>
      </c>
      <c r="E1496" t="s">
        <v>9</v>
      </c>
      <c r="F1496" t="s">
        <v>316</v>
      </c>
      <c r="G1496" s="1">
        <v>43635</v>
      </c>
      <c r="H1496">
        <v>5</v>
      </c>
      <c r="I1496" s="7">
        <f>IF(TableTransactions[[#This Row],[Order type]]=trackOrderType,
TableTransactions[[#This Row],[Transaction quantity]]*-1,
TableTransactions[[#This Row],[Transaction quantity]]
)</f>
        <v>-5</v>
      </c>
      <c r="J14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</v>
      </c>
      <c r="K1496" s="7">
        <f ca="1">IF(TableTransactions[[#This Row],[Stock balance backorders]]&lt;0,
0,
TableTransactions[[#This Row],[Stock balance backorders]]
)</f>
        <v>45</v>
      </c>
      <c r="L1496" s="8" t="str">
        <f>VLOOKUP(TableTransactions[[#This Row],[Material]],TableStockBalance[],
MATCH(TableStockBalance[[#Headers],[Supplier name]],TableStockBalance[#Headers],0),
0)</f>
        <v>Cabular AB</v>
      </c>
    </row>
    <row r="1497" spans="1:12" x14ac:dyDescent="0.25">
      <c r="A1497">
        <v>49042251</v>
      </c>
      <c r="B1497">
        <v>30</v>
      </c>
      <c r="C1497" t="s">
        <v>343</v>
      </c>
      <c r="D1497" t="s">
        <v>8</v>
      </c>
      <c r="E1497" t="s">
        <v>9</v>
      </c>
      <c r="F1497" t="s">
        <v>317</v>
      </c>
      <c r="G1497" s="1">
        <v>43642</v>
      </c>
      <c r="H1497">
        <v>8</v>
      </c>
      <c r="I1497" s="7">
        <f>IF(TableTransactions[[#This Row],[Order type]]=trackOrderType,
TableTransactions[[#This Row],[Transaction quantity]]*-1,
TableTransactions[[#This Row],[Transaction quantity]]
)</f>
        <v>-8</v>
      </c>
      <c r="J14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</v>
      </c>
      <c r="K1497" s="7">
        <f ca="1">IF(TableTransactions[[#This Row],[Stock balance backorders]]&lt;0,
0,
TableTransactions[[#This Row],[Stock balance backorders]]
)</f>
        <v>37</v>
      </c>
      <c r="L1497" s="8" t="str">
        <f>VLOOKUP(TableTransactions[[#This Row],[Material]],TableStockBalance[],
MATCH(TableStockBalance[[#Headers],[Supplier name]],TableStockBalance[#Headers],0),
0)</f>
        <v>Cabular AB</v>
      </c>
    </row>
    <row r="1498" spans="1:12" x14ac:dyDescent="0.25">
      <c r="A1498">
        <v>49042350</v>
      </c>
      <c r="B1498">
        <v>20</v>
      </c>
      <c r="C1498" t="s">
        <v>343</v>
      </c>
      <c r="D1498" t="s">
        <v>8</v>
      </c>
      <c r="E1498" t="s">
        <v>9</v>
      </c>
      <c r="F1498" t="s">
        <v>329</v>
      </c>
      <c r="G1498" s="1">
        <v>43651</v>
      </c>
      <c r="H1498">
        <v>4</v>
      </c>
      <c r="I1498" s="7">
        <f>IF(TableTransactions[[#This Row],[Order type]]=trackOrderType,
TableTransactions[[#This Row],[Transaction quantity]]*-1,
TableTransactions[[#This Row],[Transaction quantity]]
)</f>
        <v>-4</v>
      </c>
      <c r="J14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</v>
      </c>
      <c r="K1498" s="7">
        <f ca="1">IF(TableTransactions[[#This Row],[Stock balance backorders]]&lt;0,
0,
TableTransactions[[#This Row],[Stock balance backorders]]
)</f>
        <v>33</v>
      </c>
      <c r="L1498" s="8" t="str">
        <f>VLOOKUP(TableTransactions[[#This Row],[Material]],TableStockBalance[],
MATCH(TableStockBalance[[#Headers],[Supplier name]],TableStockBalance[#Headers],0),
0)</f>
        <v>Cabular AB</v>
      </c>
    </row>
    <row r="1499" spans="1:12" x14ac:dyDescent="0.25">
      <c r="A1499">
        <v>49042885</v>
      </c>
      <c r="B1499">
        <v>30</v>
      </c>
      <c r="C1499" t="s">
        <v>343</v>
      </c>
      <c r="D1499" t="s">
        <v>8</v>
      </c>
      <c r="E1499" t="s">
        <v>9</v>
      </c>
      <c r="F1499" t="s">
        <v>316</v>
      </c>
      <c r="G1499" s="1">
        <v>43703</v>
      </c>
      <c r="H1499">
        <v>5</v>
      </c>
      <c r="I1499" s="7">
        <f>IF(TableTransactions[[#This Row],[Order type]]=trackOrderType,
TableTransactions[[#This Row],[Transaction quantity]]*-1,
TableTransactions[[#This Row],[Transaction quantity]]
)</f>
        <v>-5</v>
      </c>
      <c r="J14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1499" s="7">
        <f ca="1">IF(TableTransactions[[#This Row],[Stock balance backorders]]&lt;0,
0,
TableTransactions[[#This Row],[Stock balance backorders]]
)</f>
        <v>28</v>
      </c>
      <c r="L1499" s="8" t="str">
        <f>VLOOKUP(TableTransactions[[#This Row],[Material]],TableStockBalance[],
MATCH(TableStockBalance[[#Headers],[Supplier name]],TableStockBalance[#Headers],0),
0)</f>
        <v>Cabular AB</v>
      </c>
    </row>
    <row r="1500" spans="1:12" x14ac:dyDescent="0.25">
      <c r="A1500">
        <v>49043021</v>
      </c>
      <c r="B1500">
        <v>20</v>
      </c>
      <c r="C1500" t="s">
        <v>343</v>
      </c>
      <c r="D1500" t="s">
        <v>8</v>
      </c>
      <c r="E1500" t="s">
        <v>9</v>
      </c>
      <c r="F1500" t="s">
        <v>316</v>
      </c>
      <c r="G1500" s="1">
        <v>43714</v>
      </c>
      <c r="H1500">
        <v>5</v>
      </c>
      <c r="I1500" s="7">
        <f>IF(TableTransactions[[#This Row],[Order type]]=trackOrderType,
TableTransactions[[#This Row],[Transaction quantity]]*-1,
TableTransactions[[#This Row],[Transaction quantity]]
)</f>
        <v>-5</v>
      </c>
      <c r="J15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1500" s="7">
        <f ca="1">IF(TableTransactions[[#This Row],[Stock balance backorders]]&lt;0,
0,
TableTransactions[[#This Row],[Stock balance backorders]]
)</f>
        <v>23</v>
      </c>
      <c r="L1500" s="8" t="str">
        <f>VLOOKUP(TableTransactions[[#This Row],[Material]],TableStockBalance[],
MATCH(TableStockBalance[[#Headers],[Supplier name]],TableStockBalance[#Headers],0),
0)</f>
        <v>Cabular AB</v>
      </c>
    </row>
    <row r="1501" spans="1:12" x14ac:dyDescent="0.25">
      <c r="A1501">
        <v>49043057</v>
      </c>
      <c r="B1501">
        <v>10</v>
      </c>
      <c r="C1501" t="s">
        <v>343</v>
      </c>
      <c r="D1501" t="s">
        <v>8</v>
      </c>
      <c r="E1501" t="s">
        <v>9</v>
      </c>
      <c r="F1501" t="s">
        <v>319</v>
      </c>
      <c r="G1501" s="1">
        <v>43718</v>
      </c>
      <c r="H1501">
        <v>5</v>
      </c>
      <c r="I1501" s="7">
        <f>IF(TableTransactions[[#This Row],[Order type]]=trackOrderType,
TableTransactions[[#This Row],[Transaction quantity]]*-1,
TableTransactions[[#This Row],[Transaction quantity]]
)</f>
        <v>-5</v>
      </c>
      <c r="J15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1501" s="7">
        <f ca="1">IF(TableTransactions[[#This Row],[Stock balance backorders]]&lt;0,
0,
TableTransactions[[#This Row],[Stock balance backorders]]
)</f>
        <v>18</v>
      </c>
      <c r="L1501" s="8" t="str">
        <f>VLOOKUP(TableTransactions[[#This Row],[Material]],TableStockBalance[],
MATCH(TableStockBalance[[#Headers],[Supplier name]],TableStockBalance[#Headers],0),
0)</f>
        <v>Cabular AB</v>
      </c>
    </row>
    <row r="1502" spans="1:12" x14ac:dyDescent="0.25">
      <c r="A1502">
        <v>49043222</v>
      </c>
      <c r="B1502">
        <v>10</v>
      </c>
      <c r="C1502" t="s">
        <v>343</v>
      </c>
      <c r="D1502" t="s">
        <v>8</v>
      </c>
      <c r="E1502" t="s">
        <v>9</v>
      </c>
      <c r="F1502" t="s">
        <v>332</v>
      </c>
      <c r="G1502" s="1">
        <v>43733</v>
      </c>
      <c r="H1502">
        <v>3</v>
      </c>
      <c r="I1502" s="7">
        <f>IF(TableTransactions[[#This Row],[Order type]]=trackOrderType,
TableTransactions[[#This Row],[Transaction quantity]]*-1,
TableTransactions[[#This Row],[Transaction quantity]]
)</f>
        <v>-3</v>
      </c>
      <c r="J15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</v>
      </c>
      <c r="K1502" s="7">
        <f ca="1">IF(TableTransactions[[#This Row],[Stock balance backorders]]&lt;0,
0,
TableTransactions[[#This Row],[Stock balance backorders]]
)</f>
        <v>15</v>
      </c>
      <c r="L1502" s="8" t="str">
        <f>VLOOKUP(TableTransactions[[#This Row],[Material]],TableStockBalance[],
MATCH(TableStockBalance[[#Headers],[Supplier name]],TableStockBalance[#Headers],0),
0)</f>
        <v>Cabular AB</v>
      </c>
    </row>
    <row r="1503" spans="1:12" x14ac:dyDescent="0.25">
      <c r="A1503" s="4">
        <v>45057420</v>
      </c>
      <c r="B1503" s="4">
        <v>20</v>
      </c>
      <c r="C1503" s="4" t="s">
        <v>344</v>
      </c>
      <c r="D1503" s="4" t="s">
        <v>8</v>
      </c>
      <c r="E1503" s="4" t="s">
        <v>9</v>
      </c>
      <c r="F1503" s="4" t="s">
        <v>5</v>
      </c>
      <c r="G1503" s="5">
        <v>43733</v>
      </c>
      <c r="H1503" s="4">
        <v>68</v>
      </c>
      <c r="I1503" s="7">
        <f>IF(TableTransactions[[#This Row],[Order type]]=trackOrderType,
TableTransactions[[#This Row],[Transaction quantity]]*-1,
TableTransactions[[#This Row],[Transaction quantity]]
)</f>
        <v>68</v>
      </c>
      <c r="J15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</v>
      </c>
      <c r="K1503" s="7">
        <f ca="1">IF(TableTransactions[[#This Row],[Stock balance backorders]]&lt;0,
0,
TableTransactions[[#This Row],[Stock balance backorders]]
)</f>
        <v>83</v>
      </c>
      <c r="L1503" s="8" t="str">
        <f>VLOOKUP(TableTransactions[[#This Row],[Material]],TableStockBalance[],
MATCH(TableStockBalance[[#Headers],[Supplier name]],TableStockBalance[#Headers],0),
0)</f>
        <v>Cabular AB</v>
      </c>
    </row>
    <row r="1504" spans="1:12" x14ac:dyDescent="0.25">
      <c r="A1504">
        <v>49043248</v>
      </c>
      <c r="B1504">
        <v>10</v>
      </c>
      <c r="C1504" t="s">
        <v>343</v>
      </c>
      <c r="D1504" t="s">
        <v>8</v>
      </c>
      <c r="E1504" t="s">
        <v>9</v>
      </c>
      <c r="F1504" t="s">
        <v>320</v>
      </c>
      <c r="G1504" s="1">
        <v>43735</v>
      </c>
      <c r="H1504">
        <v>6</v>
      </c>
      <c r="I1504" s="7">
        <f>IF(TableTransactions[[#This Row],[Order type]]=trackOrderType,
TableTransactions[[#This Row],[Transaction quantity]]*-1,
TableTransactions[[#This Row],[Transaction quantity]]
)</f>
        <v>-6</v>
      </c>
      <c r="J15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</v>
      </c>
      <c r="K1504" s="7">
        <f ca="1">IF(TableTransactions[[#This Row],[Stock balance backorders]]&lt;0,
0,
TableTransactions[[#This Row],[Stock balance backorders]]
)</f>
        <v>77</v>
      </c>
      <c r="L1504" s="8" t="str">
        <f>VLOOKUP(TableTransactions[[#This Row],[Material]],TableStockBalance[],
MATCH(TableStockBalance[[#Headers],[Supplier name]],TableStockBalance[#Headers],0),
0)</f>
        <v>Cabular AB</v>
      </c>
    </row>
    <row r="1505" spans="1:12" x14ac:dyDescent="0.25">
      <c r="A1505">
        <v>49043404</v>
      </c>
      <c r="B1505">
        <v>60</v>
      </c>
      <c r="C1505" t="s">
        <v>343</v>
      </c>
      <c r="D1505" t="s">
        <v>8</v>
      </c>
      <c r="E1505" t="s">
        <v>9</v>
      </c>
      <c r="F1505" t="s">
        <v>318</v>
      </c>
      <c r="G1505" s="1">
        <v>43749</v>
      </c>
      <c r="H1505">
        <v>1</v>
      </c>
      <c r="I1505" s="7">
        <f>IF(TableTransactions[[#This Row],[Order type]]=trackOrderType,
TableTransactions[[#This Row],[Transaction quantity]]*-1,
TableTransactions[[#This Row],[Transaction quantity]]
)</f>
        <v>-1</v>
      </c>
      <c r="J15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</v>
      </c>
      <c r="K1505" s="7">
        <f ca="1">IF(TableTransactions[[#This Row],[Stock balance backorders]]&lt;0,
0,
TableTransactions[[#This Row],[Stock balance backorders]]
)</f>
        <v>76</v>
      </c>
      <c r="L1505" s="8" t="str">
        <f>VLOOKUP(TableTransactions[[#This Row],[Material]],TableStockBalance[],
MATCH(TableStockBalance[[#Headers],[Supplier name]],TableStockBalance[#Headers],0),
0)</f>
        <v>Cabular AB</v>
      </c>
    </row>
    <row r="1506" spans="1:12" x14ac:dyDescent="0.25">
      <c r="A1506">
        <v>49043533</v>
      </c>
      <c r="B1506">
        <v>10</v>
      </c>
      <c r="C1506" t="s">
        <v>343</v>
      </c>
      <c r="D1506" t="s">
        <v>8</v>
      </c>
      <c r="E1506" t="s">
        <v>9</v>
      </c>
      <c r="F1506" t="s">
        <v>314</v>
      </c>
      <c r="G1506" s="1">
        <v>43762</v>
      </c>
      <c r="H1506">
        <v>1</v>
      </c>
      <c r="I1506" s="7">
        <f>IF(TableTransactions[[#This Row],[Order type]]=trackOrderType,
TableTransactions[[#This Row],[Transaction quantity]]*-1,
TableTransactions[[#This Row],[Transaction quantity]]
)</f>
        <v>-1</v>
      </c>
      <c r="J15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</v>
      </c>
      <c r="K1506" s="7">
        <f ca="1">IF(TableTransactions[[#This Row],[Stock balance backorders]]&lt;0,
0,
TableTransactions[[#This Row],[Stock balance backorders]]
)</f>
        <v>75</v>
      </c>
      <c r="L1506" s="8" t="str">
        <f>VLOOKUP(TableTransactions[[#This Row],[Material]],TableStockBalance[],
MATCH(TableStockBalance[[#Headers],[Supplier name]],TableStockBalance[#Headers],0),
0)</f>
        <v>Cabular AB</v>
      </c>
    </row>
    <row r="1507" spans="1:12" x14ac:dyDescent="0.25">
      <c r="A1507">
        <v>49043698</v>
      </c>
      <c r="B1507">
        <v>10</v>
      </c>
      <c r="C1507" t="s">
        <v>343</v>
      </c>
      <c r="D1507" t="s">
        <v>8</v>
      </c>
      <c r="E1507" t="s">
        <v>9</v>
      </c>
      <c r="F1507" t="s">
        <v>318</v>
      </c>
      <c r="G1507" s="1">
        <v>43776</v>
      </c>
      <c r="H1507">
        <v>8</v>
      </c>
      <c r="I1507" s="7">
        <f>IF(TableTransactions[[#This Row],[Order type]]=trackOrderType,
TableTransactions[[#This Row],[Transaction quantity]]*-1,
TableTransactions[[#This Row],[Transaction quantity]]
)</f>
        <v>-8</v>
      </c>
      <c r="J15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</v>
      </c>
      <c r="K1507" s="7">
        <f ca="1">IF(TableTransactions[[#This Row],[Stock balance backorders]]&lt;0,
0,
TableTransactions[[#This Row],[Stock balance backorders]]
)</f>
        <v>67</v>
      </c>
      <c r="L1507" s="8" t="str">
        <f>VLOOKUP(TableTransactions[[#This Row],[Material]],TableStockBalance[],
MATCH(TableStockBalance[[#Headers],[Supplier name]],TableStockBalance[#Headers],0),
0)</f>
        <v>Cabular AB</v>
      </c>
    </row>
    <row r="1508" spans="1:12" x14ac:dyDescent="0.25">
      <c r="A1508">
        <v>49043783</v>
      </c>
      <c r="B1508">
        <v>50</v>
      </c>
      <c r="C1508" t="s">
        <v>343</v>
      </c>
      <c r="D1508" t="s">
        <v>8</v>
      </c>
      <c r="E1508" t="s">
        <v>9</v>
      </c>
      <c r="F1508" t="s">
        <v>313</v>
      </c>
      <c r="G1508" s="1">
        <v>43784</v>
      </c>
      <c r="H1508">
        <v>6</v>
      </c>
      <c r="I1508" s="7">
        <f>IF(TableTransactions[[#This Row],[Order type]]=trackOrderType,
TableTransactions[[#This Row],[Transaction quantity]]*-1,
TableTransactions[[#This Row],[Transaction quantity]]
)</f>
        <v>-6</v>
      </c>
      <c r="J15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</v>
      </c>
      <c r="K1508" s="7">
        <f ca="1">IF(TableTransactions[[#This Row],[Stock balance backorders]]&lt;0,
0,
TableTransactions[[#This Row],[Stock balance backorders]]
)</f>
        <v>61</v>
      </c>
      <c r="L1508" s="8" t="str">
        <f>VLOOKUP(TableTransactions[[#This Row],[Material]],TableStockBalance[],
MATCH(TableStockBalance[[#Headers],[Supplier name]],TableStockBalance[#Headers],0),
0)</f>
        <v>Cabular AB</v>
      </c>
    </row>
    <row r="1509" spans="1:12" x14ac:dyDescent="0.25">
      <c r="A1509">
        <v>49043810</v>
      </c>
      <c r="B1509">
        <v>20</v>
      </c>
      <c r="C1509" t="s">
        <v>343</v>
      </c>
      <c r="D1509" t="s">
        <v>8</v>
      </c>
      <c r="E1509" t="s">
        <v>9</v>
      </c>
      <c r="F1509" t="s">
        <v>317</v>
      </c>
      <c r="G1509" s="1">
        <v>43787</v>
      </c>
      <c r="H1509">
        <v>4</v>
      </c>
      <c r="I1509" s="7">
        <f>IF(TableTransactions[[#This Row],[Order type]]=trackOrderType,
TableTransactions[[#This Row],[Transaction quantity]]*-1,
TableTransactions[[#This Row],[Transaction quantity]]
)</f>
        <v>-4</v>
      </c>
      <c r="J15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</v>
      </c>
      <c r="K1509" s="7">
        <f ca="1">IF(TableTransactions[[#This Row],[Stock balance backorders]]&lt;0,
0,
TableTransactions[[#This Row],[Stock balance backorders]]
)</f>
        <v>57</v>
      </c>
      <c r="L1509" s="8" t="str">
        <f>VLOOKUP(TableTransactions[[#This Row],[Material]],TableStockBalance[],
MATCH(TableStockBalance[[#Headers],[Supplier name]],TableStockBalance[#Headers],0),
0)</f>
        <v>Cabular AB</v>
      </c>
    </row>
    <row r="1510" spans="1:12" x14ac:dyDescent="0.25">
      <c r="A1510">
        <v>49043838</v>
      </c>
      <c r="B1510">
        <v>30</v>
      </c>
      <c r="C1510" t="s">
        <v>343</v>
      </c>
      <c r="D1510" t="s">
        <v>8</v>
      </c>
      <c r="E1510" t="s">
        <v>9</v>
      </c>
      <c r="F1510" t="s">
        <v>316</v>
      </c>
      <c r="G1510" s="1">
        <v>43789</v>
      </c>
      <c r="H1510">
        <v>5</v>
      </c>
      <c r="I1510" s="7">
        <f>IF(TableTransactions[[#This Row],[Order type]]=trackOrderType,
TableTransactions[[#This Row],[Transaction quantity]]*-1,
TableTransactions[[#This Row],[Transaction quantity]]
)</f>
        <v>-5</v>
      </c>
      <c r="J15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</v>
      </c>
      <c r="K1510" s="7">
        <f ca="1">IF(TableTransactions[[#This Row],[Stock balance backorders]]&lt;0,
0,
TableTransactions[[#This Row],[Stock balance backorders]]
)</f>
        <v>52</v>
      </c>
      <c r="L1510" s="8" t="str">
        <f>VLOOKUP(TableTransactions[[#This Row],[Material]],TableStockBalance[],
MATCH(TableStockBalance[[#Headers],[Supplier name]],TableStockBalance[#Headers],0),
0)</f>
        <v>Cabular AB</v>
      </c>
    </row>
    <row r="1511" spans="1:12" x14ac:dyDescent="0.25">
      <c r="A1511">
        <v>49040408</v>
      </c>
      <c r="B1511">
        <v>10</v>
      </c>
      <c r="C1511" t="s">
        <v>343</v>
      </c>
      <c r="D1511" t="s">
        <v>3</v>
      </c>
      <c r="E1511" t="s">
        <v>4</v>
      </c>
      <c r="F1511" t="s">
        <v>322</v>
      </c>
      <c r="G1511" s="1">
        <v>43474</v>
      </c>
      <c r="H1511">
        <v>5</v>
      </c>
      <c r="I1511" s="7">
        <f>IF(TableTransactions[[#This Row],[Order type]]=trackOrderType,
TableTransactions[[#This Row],[Transaction quantity]]*-1,
TableTransactions[[#This Row],[Transaction quantity]]
)</f>
        <v>-5</v>
      </c>
      <c r="J15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</v>
      </c>
      <c r="K1511" s="7">
        <f ca="1">IF(TableTransactions[[#This Row],[Stock balance backorders]]&lt;0,
0,
TableTransactions[[#This Row],[Stock balance backorders]]
)</f>
        <v>52</v>
      </c>
      <c r="L1511" s="8" t="str">
        <f>VLOOKUP(TableTransactions[[#This Row],[Material]],TableStockBalance[],
MATCH(TableStockBalance[[#Headers],[Supplier name]],TableStockBalance[#Headers],0),
0)</f>
        <v>Cabular AB</v>
      </c>
    </row>
    <row r="1512" spans="1:12" x14ac:dyDescent="0.25">
      <c r="A1512">
        <v>49040600</v>
      </c>
      <c r="B1512">
        <v>10</v>
      </c>
      <c r="C1512" t="s">
        <v>343</v>
      </c>
      <c r="D1512" t="s">
        <v>3</v>
      </c>
      <c r="E1512" t="s">
        <v>4</v>
      </c>
      <c r="F1512" t="s">
        <v>334</v>
      </c>
      <c r="G1512" s="1">
        <v>43490</v>
      </c>
      <c r="H1512">
        <v>6</v>
      </c>
      <c r="I1512" s="7">
        <f>IF(TableTransactions[[#This Row],[Order type]]=trackOrderType,
TableTransactions[[#This Row],[Transaction quantity]]*-1,
TableTransactions[[#This Row],[Transaction quantity]]
)</f>
        <v>-6</v>
      </c>
      <c r="J15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</v>
      </c>
      <c r="K1512" s="7">
        <f ca="1">IF(TableTransactions[[#This Row],[Stock balance backorders]]&lt;0,
0,
TableTransactions[[#This Row],[Stock balance backorders]]
)</f>
        <v>46</v>
      </c>
      <c r="L1512" s="8" t="str">
        <f>VLOOKUP(TableTransactions[[#This Row],[Material]],TableStockBalance[],
MATCH(TableStockBalance[[#Headers],[Supplier name]],TableStockBalance[#Headers],0),
0)</f>
        <v>Cabular AB</v>
      </c>
    </row>
    <row r="1513" spans="1:12" x14ac:dyDescent="0.25">
      <c r="A1513">
        <v>49040824</v>
      </c>
      <c r="B1513">
        <v>20</v>
      </c>
      <c r="C1513" t="s">
        <v>343</v>
      </c>
      <c r="D1513" t="s">
        <v>3</v>
      </c>
      <c r="E1513" t="s">
        <v>4</v>
      </c>
      <c r="F1513" t="s">
        <v>316</v>
      </c>
      <c r="G1513" s="1">
        <v>43511</v>
      </c>
      <c r="H1513">
        <v>2</v>
      </c>
      <c r="I1513" s="7">
        <f>IF(TableTransactions[[#This Row],[Order type]]=trackOrderType,
TableTransactions[[#This Row],[Transaction quantity]]*-1,
TableTransactions[[#This Row],[Transaction quantity]]
)</f>
        <v>-2</v>
      </c>
      <c r="J15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</v>
      </c>
      <c r="K1513" s="7">
        <f ca="1">IF(TableTransactions[[#This Row],[Stock balance backorders]]&lt;0,
0,
TableTransactions[[#This Row],[Stock balance backorders]]
)</f>
        <v>44</v>
      </c>
      <c r="L1513" s="8" t="str">
        <f>VLOOKUP(TableTransactions[[#This Row],[Material]],TableStockBalance[],
MATCH(TableStockBalance[[#Headers],[Supplier name]],TableStockBalance[#Headers],0),
0)</f>
        <v>Cabular AB</v>
      </c>
    </row>
    <row r="1514" spans="1:12" x14ac:dyDescent="0.25">
      <c r="A1514">
        <v>49040886</v>
      </c>
      <c r="B1514">
        <v>10</v>
      </c>
      <c r="C1514" t="s">
        <v>343</v>
      </c>
      <c r="D1514" t="s">
        <v>3</v>
      </c>
      <c r="E1514" t="s">
        <v>4</v>
      </c>
      <c r="F1514" t="s">
        <v>317</v>
      </c>
      <c r="G1514" s="1">
        <v>43517</v>
      </c>
      <c r="H1514">
        <v>5</v>
      </c>
      <c r="I1514" s="7">
        <f>IF(TableTransactions[[#This Row],[Order type]]=trackOrderType,
TableTransactions[[#This Row],[Transaction quantity]]*-1,
TableTransactions[[#This Row],[Transaction quantity]]
)</f>
        <v>-5</v>
      </c>
      <c r="J15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</v>
      </c>
      <c r="K1514" s="7">
        <f ca="1">IF(TableTransactions[[#This Row],[Stock balance backorders]]&lt;0,
0,
TableTransactions[[#This Row],[Stock balance backorders]]
)</f>
        <v>39</v>
      </c>
      <c r="L1514" s="8" t="str">
        <f>VLOOKUP(TableTransactions[[#This Row],[Material]],TableStockBalance[],
MATCH(TableStockBalance[[#Headers],[Supplier name]],TableStockBalance[#Headers],0),
0)</f>
        <v>Cabular AB</v>
      </c>
    </row>
    <row r="1515" spans="1:12" x14ac:dyDescent="0.25">
      <c r="A1515">
        <v>49041214</v>
      </c>
      <c r="B1515">
        <v>10</v>
      </c>
      <c r="C1515" t="s">
        <v>343</v>
      </c>
      <c r="D1515" t="s">
        <v>3</v>
      </c>
      <c r="E1515" t="s">
        <v>4</v>
      </c>
      <c r="F1515" t="s">
        <v>318</v>
      </c>
      <c r="G1515" s="1">
        <v>43545</v>
      </c>
      <c r="H1515">
        <v>2</v>
      </c>
      <c r="I1515" s="7">
        <f>IF(TableTransactions[[#This Row],[Order type]]=trackOrderType,
TableTransactions[[#This Row],[Transaction quantity]]*-1,
TableTransactions[[#This Row],[Transaction quantity]]
)</f>
        <v>-2</v>
      </c>
      <c r="J15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</v>
      </c>
      <c r="K1515" s="7">
        <f ca="1">IF(TableTransactions[[#This Row],[Stock balance backorders]]&lt;0,
0,
TableTransactions[[#This Row],[Stock balance backorders]]
)</f>
        <v>37</v>
      </c>
      <c r="L1515" s="8" t="str">
        <f>VLOOKUP(TableTransactions[[#This Row],[Material]],TableStockBalance[],
MATCH(TableStockBalance[[#Headers],[Supplier name]],TableStockBalance[#Headers],0),
0)</f>
        <v>Cabular AB</v>
      </c>
    </row>
    <row r="1516" spans="1:12" x14ac:dyDescent="0.25">
      <c r="A1516">
        <v>49041481</v>
      </c>
      <c r="B1516">
        <v>40</v>
      </c>
      <c r="C1516" t="s">
        <v>343</v>
      </c>
      <c r="D1516" t="s">
        <v>3</v>
      </c>
      <c r="E1516" t="s">
        <v>4</v>
      </c>
      <c r="F1516" t="s">
        <v>318</v>
      </c>
      <c r="G1516" s="1">
        <v>43567</v>
      </c>
      <c r="H1516">
        <v>8</v>
      </c>
      <c r="I1516" s="7">
        <f>IF(TableTransactions[[#This Row],[Order type]]=trackOrderType,
TableTransactions[[#This Row],[Transaction quantity]]*-1,
TableTransactions[[#This Row],[Transaction quantity]]
)</f>
        <v>-8</v>
      </c>
      <c r="J15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1516" s="7">
        <f ca="1">IF(TableTransactions[[#This Row],[Stock balance backorders]]&lt;0,
0,
TableTransactions[[#This Row],[Stock balance backorders]]
)</f>
        <v>29</v>
      </c>
      <c r="L1516" s="8" t="str">
        <f>VLOOKUP(TableTransactions[[#This Row],[Material]],TableStockBalance[],
MATCH(TableStockBalance[[#Headers],[Supplier name]],TableStockBalance[#Headers],0),
0)</f>
        <v>Cabular AB</v>
      </c>
    </row>
    <row r="1517" spans="1:12" x14ac:dyDescent="0.25">
      <c r="A1517">
        <v>49042045</v>
      </c>
      <c r="B1517">
        <v>40</v>
      </c>
      <c r="C1517" t="s">
        <v>343</v>
      </c>
      <c r="D1517" t="s">
        <v>3</v>
      </c>
      <c r="E1517" t="s">
        <v>4</v>
      </c>
      <c r="F1517" t="s">
        <v>317</v>
      </c>
      <c r="G1517" s="1">
        <v>43623</v>
      </c>
      <c r="H1517">
        <v>2</v>
      </c>
      <c r="I1517" s="7">
        <f>IF(TableTransactions[[#This Row],[Order type]]=trackOrderType,
TableTransactions[[#This Row],[Transaction quantity]]*-1,
TableTransactions[[#This Row],[Transaction quantity]]
)</f>
        <v>-2</v>
      </c>
      <c r="J15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1517" s="7">
        <f ca="1">IF(TableTransactions[[#This Row],[Stock balance backorders]]&lt;0,
0,
TableTransactions[[#This Row],[Stock balance backorders]]
)</f>
        <v>27</v>
      </c>
      <c r="L1517" s="8" t="str">
        <f>VLOOKUP(TableTransactions[[#This Row],[Material]],TableStockBalance[],
MATCH(TableStockBalance[[#Headers],[Supplier name]],TableStockBalance[#Headers],0),
0)</f>
        <v>Cabular AB</v>
      </c>
    </row>
    <row r="1518" spans="1:12" x14ac:dyDescent="0.25">
      <c r="A1518">
        <v>49042063</v>
      </c>
      <c r="B1518">
        <v>120</v>
      </c>
      <c r="C1518" t="s">
        <v>343</v>
      </c>
      <c r="D1518" t="s">
        <v>3</v>
      </c>
      <c r="E1518" t="s">
        <v>4</v>
      </c>
      <c r="F1518" t="s">
        <v>317</v>
      </c>
      <c r="G1518" s="1">
        <v>43626</v>
      </c>
      <c r="H1518">
        <v>8</v>
      </c>
      <c r="I1518" s="7">
        <f>IF(TableTransactions[[#This Row],[Order type]]=trackOrderType,
TableTransactions[[#This Row],[Transaction quantity]]*-1,
TableTransactions[[#This Row],[Transaction quantity]]
)</f>
        <v>-8</v>
      </c>
      <c r="J15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1518" s="7">
        <f ca="1">IF(TableTransactions[[#This Row],[Stock balance backorders]]&lt;0,
0,
TableTransactions[[#This Row],[Stock balance backorders]]
)</f>
        <v>19</v>
      </c>
      <c r="L1518" s="8" t="str">
        <f>VLOOKUP(TableTransactions[[#This Row],[Material]],TableStockBalance[],
MATCH(TableStockBalance[[#Headers],[Supplier name]],TableStockBalance[#Headers],0),
0)</f>
        <v>Cabular AB</v>
      </c>
    </row>
    <row r="1519" spans="1:12" x14ac:dyDescent="0.25">
      <c r="A1519">
        <v>49042539</v>
      </c>
      <c r="B1519">
        <v>10</v>
      </c>
      <c r="C1519" t="s">
        <v>343</v>
      </c>
      <c r="D1519" t="s">
        <v>3</v>
      </c>
      <c r="E1519" t="s">
        <v>4</v>
      </c>
      <c r="F1519" t="s">
        <v>327</v>
      </c>
      <c r="G1519" s="1">
        <v>43669</v>
      </c>
      <c r="H1519">
        <v>1</v>
      </c>
      <c r="I1519" s="7">
        <f>IF(TableTransactions[[#This Row],[Order type]]=trackOrderType,
TableTransactions[[#This Row],[Transaction quantity]]*-1,
TableTransactions[[#This Row],[Transaction quantity]]
)</f>
        <v>-1</v>
      </c>
      <c r="J15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1519" s="7">
        <f ca="1">IF(TableTransactions[[#This Row],[Stock balance backorders]]&lt;0,
0,
TableTransactions[[#This Row],[Stock balance backorders]]
)</f>
        <v>18</v>
      </c>
      <c r="L1519" s="8" t="str">
        <f>VLOOKUP(TableTransactions[[#This Row],[Material]],TableStockBalance[],
MATCH(TableStockBalance[[#Headers],[Supplier name]],TableStockBalance[#Headers],0),
0)</f>
        <v>Cabular AB</v>
      </c>
    </row>
    <row r="1520" spans="1:12" x14ac:dyDescent="0.25">
      <c r="A1520">
        <v>49042695</v>
      </c>
      <c r="B1520">
        <v>20</v>
      </c>
      <c r="C1520" t="s">
        <v>343</v>
      </c>
      <c r="D1520" t="s">
        <v>3</v>
      </c>
      <c r="E1520" t="s">
        <v>4</v>
      </c>
      <c r="F1520" t="s">
        <v>332</v>
      </c>
      <c r="G1520" s="1">
        <v>43684</v>
      </c>
      <c r="H1520">
        <v>1</v>
      </c>
      <c r="I1520" s="7">
        <f>IF(TableTransactions[[#This Row],[Order type]]=trackOrderType,
TableTransactions[[#This Row],[Transaction quantity]]*-1,
TableTransactions[[#This Row],[Transaction quantity]]
)</f>
        <v>-1</v>
      </c>
      <c r="J15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1520" s="7">
        <f ca="1">IF(TableTransactions[[#This Row],[Stock balance backorders]]&lt;0,
0,
TableTransactions[[#This Row],[Stock balance backorders]]
)</f>
        <v>17</v>
      </c>
      <c r="L1520" s="8" t="str">
        <f>VLOOKUP(TableTransactions[[#This Row],[Material]],TableStockBalance[],
MATCH(TableStockBalance[[#Headers],[Supplier name]],TableStockBalance[#Headers],0),
0)</f>
        <v>Cabular AB</v>
      </c>
    </row>
    <row r="1521" spans="1:12" x14ac:dyDescent="0.25">
      <c r="A1521" s="4">
        <v>45057311</v>
      </c>
      <c r="B1521" s="4">
        <v>10</v>
      </c>
      <c r="C1521" s="4" t="s">
        <v>344</v>
      </c>
      <c r="D1521" s="4" t="s">
        <v>3</v>
      </c>
      <c r="E1521" s="4" t="s">
        <v>4</v>
      </c>
      <c r="F1521" s="4" t="s">
        <v>5</v>
      </c>
      <c r="G1521" s="5">
        <v>43685</v>
      </c>
      <c r="H1521" s="4">
        <v>72</v>
      </c>
      <c r="I1521" s="7">
        <f>IF(TableTransactions[[#This Row],[Order type]]=trackOrderType,
TableTransactions[[#This Row],[Transaction quantity]]*-1,
TableTransactions[[#This Row],[Transaction quantity]]
)</f>
        <v>72</v>
      </c>
      <c r="J15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89</v>
      </c>
      <c r="K1521" s="7">
        <f ca="1">IF(TableTransactions[[#This Row],[Stock balance backorders]]&lt;0,
0,
TableTransactions[[#This Row],[Stock balance backorders]]
)</f>
        <v>89</v>
      </c>
      <c r="L1521" s="8" t="str">
        <f>VLOOKUP(TableTransactions[[#This Row],[Material]],TableStockBalance[],
MATCH(TableStockBalance[[#Headers],[Supplier name]],TableStockBalance[#Headers],0),
0)</f>
        <v>Cabular AB</v>
      </c>
    </row>
    <row r="1522" spans="1:12" x14ac:dyDescent="0.25">
      <c r="A1522">
        <v>49042910</v>
      </c>
      <c r="B1522">
        <v>10</v>
      </c>
      <c r="C1522" t="s">
        <v>343</v>
      </c>
      <c r="D1522" t="s">
        <v>3</v>
      </c>
      <c r="E1522" t="s">
        <v>4</v>
      </c>
      <c r="F1522" t="s">
        <v>337</v>
      </c>
      <c r="G1522" s="1">
        <v>43705</v>
      </c>
      <c r="H1522">
        <v>6</v>
      </c>
      <c r="I1522" s="7">
        <f>IF(TableTransactions[[#This Row],[Order type]]=trackOrderType,
TableTransactions[[#This Row],[Transaction quantity]]*-1,
TableTransactions[[#This Row],[Transaction quantity]]
)</f>
        <v>-6</v>
      </c>
      <c r="J15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</v>
      </c>
      <c r="K1522" s="7">
        <f ca="1">IF(TableTransactions[[#This Row],[Stock balance backorders]]&lt;0,
0,
TableTransactions[[#This Row],[Stock balance backorders]]
)</f>
        <v>83</v>
      </c>
      <c r="L1522" s="8" t="str">
        <f>VLOOKUP(TableTransactions[[#This Row],[Material]],TableStockBalance[],
MATCH(TableStockBalance[[#Headers],[Supplier name]],TableStockBalance[#Headers],0),
0)</f>
        <v>Cabular AB</v>
      </c>
    </row>
    <row r="1523" spans="1:12" x14ac:dyDescent="0.25">
      <c r="A1523">
        <v>49042974</v>
      </c>
      <c r="B1523">
        <v>10</v>
      </c>
      <c r="C1523" t="s">
        <v>343</v>
      </c>
      <c r="D1523" t="s">
        <v>3</v>
      </c>
      <c r="E1523" t="s">
        <v>4</v>
      </c>
      <c r="F1523" t="s">
        <v>314</v>
      </c>
      <c r="G1523" s="1">
        <v>43711</v>
      </c>
      <c r="H1523">
        <v>3</v>
      </c>
      <c r="I1523" s="7">
        <f>IF(TableTransactions[[#This Row],[Order type]]=trackOrderType,
TableTransactions[[#This Row],[Transaction quantity]]*-1,
TableTransactions[[#This Row],[Transaction quantity]]
)</f>
        <v>-3</v>
      </c>
      <c r="J15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</v>
      </c>
      <c r="K1523" s="7">
        <f ca="1">IF(TableTransactions[[#This Row],[Stock balance backorders]]&lt;0,
0,
TableTransactions[[#This Row],[Stock balance backorders]]
)</f>
        <v>80</v>
      </c>
      <c r="L1523" s="8" t="str">
        <f>VLOOKUP(TableTransactions[[#This Row],[Material]],TableStockBalance[],
MATCH(TableStockBalance[[#Headers],[Supplier name]],TableStockBalance[#Headers],0),
0)</f>
        <v>Cabular AB</v>
      </c>
    </row>
    <row r="1524" spans="1:12" x14ac:dyDescent="0.25">
      <c r="A1524">
        <v>49043000</v>
      </c>
      <c r="B1524">
        <v>10</v>
      </c>
      <c r="C1524" t="s">
        <v>343</v>
      </c>
      <c r="D1524" t="s">
        <v>3</v>
      </c>
      <c r="E1524" t="s">
        <v>4</v>
      </c>
      <c r="F1524" t="s">
        <v>313</v>
      </c>
      <c r="G1524" s="1">
        <v>43713</v>
      </c>
      <c r="H1524">
        <v>7</v>
      </c>
      <c r="I1524" s="7">
        <f>IF(TableTransactions[[#This Row],[Order type]]=trackOrderType,
TableTransactions[[#This Row],[Transaction quantity]]*-1,
TableTransactions[[#This Row],[Transaction quantity]]
)</f>
        <v>-7</v>
      </c>
      <c r="J15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</v>
      </c>
      <c r="K1524" s="7">
        <f ca="1">IF(TableTransactions[[#This Row],[Stock balance backorders]]&lt;0,
0,
TableTransactions[[#This Row],[Stock balance backorders]]
)</f>
        <v>73</v>
      </c>
      <c r="L1524" s="8" t="str">
        <f>VLOOKUP(TableTransactions[[#This Row],[Material]],TableStockBalance[],
MATCH(TableStockBalance[[#Headers],[Supplier name]],TableStockBalance[#Headers],0),
0)</f>
        <v>Cabular AB</v>
      </c>
    </row>
    <row r="1525" spans="1:12" x14ac:dyDescent="0.25">
      <c r="A1525">
        <v>49043098</v>
      </c>
      <c r="B1525">
        <v>50</v>
      </c>
      <c r="C1525" t="s">
        <v>343</v>
      </c>
      <c r="D1525" t="s">
        <v>3</v>
      </c>
      <c r="E1525" t="s">
        <v>4</v>
      </c>
      <c r="F1525" t="s">
        <v>317</v>
      </c>
      <c r="G1525" s="1">
        <v>43721</v>
      </c>
      <c r="H1525">
        <v>6</v>
      </c>
      <c r="I1525" s="7">
        <f>IF(TableTransactions[[#This Row],[Order type]]=trackOrderType,
TableTransactions[[#This Row],[Transaction quantity]]*-1,
TableTransactions[[#This Row],[Transaction quantity]]
)</f>
        <v>-6</v>
      </c>
      <c r="J15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</v>
      </c>
      <c r="K1525" s="7">
        <f ca="1">IF(TableTransactions[[#This Row],[Stock balance backorders]]&lt;0,
0,
TableTransactions[[#This Row],[Stock balance backorders]]
)</f>
        <v>67</v>
      </c>
      <c r="L1525" s="8" t="str">
        <f>VLOOKUP(TableTransactions[[#This Row],[Material]],TableStockBalance[],
MATCH(TableStockBalance[[#Headers],[Supplier name]],TableStockBalance[#Headers],0),
0)</f>
        <v>Cabular AB</v>
      </c>
    </row>
    <row r="1526" spans="1:12" x14ac:dyDescent="0.25">
      <c r="A1526">
        <v>49043323</v>
      </c>
      <c r="B1526">
        <v>60</v>
      </c>
      <c r="C1526" t="s">
        <v>343</v>
      </c>
      <c r="D1526" t="s">
        <v>3</v>
      </c>
      <c r="E1526" t="s">
        <v>4</v>
      </c>
      <c r="F1526" t="s">
        <v>319</v>
      </c>
      <c r="G1526" s="1">
        <v>43742</v>
      </c>
      <c r="H1526">
        <v>7</v>
      </c>
      <c r="I1526" s="7">
        <f>IF(TableTransactions[[#This Row],[Order type]]=trackOrderType,
TableTransactions[[#This Row],[Transaction quantity]]*-1,
TableTransactions[[#This Row],[Transaction quantity]]
)</f>
        <v>-7</v>
      </c>
      <c r="J15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</v>
      </c>
      <c r="K1526" s="7">
        <f ca="1">IF(TableTransactions[[#This Row],[Stock balance backorders]]&lt;0,
0,
TableTransactions[[#This Row],[Stock balance backorders]]
)</f>
        <v>60</v>
      </c>
      <c r="L1526" s="8" t="str">
        <f>VLOOKUP(TableTransactions[[#This Row],[Material]],TableStockBalance[],
MATCH(TableStockBalance[[#Headers],[Supplier name]],TableStockBalance[#Headers],0),
0)</f>
        <v>Cabular AB</v>
      </c>
    </row>
    <row r="1527" spans="1:12" x14ac:dyDescent="0.25">
      <c r="A1527">
        <v>49043381</v>
      </c>
      <c r="B1527">
        <v>40</v>
      </c>
      <c r="C1527" t="s">
        <v>343</v>
      </c>
      <c r="D1527" t="s">
        <v>3</v>
      </c>
      <c r="E1527" t="s">
        <v>4</v>
      </c>
      <c r="F1527" t="s">
        <v>317</v>
      </c>
      <c r="G1527" s="1">
        <v>43748</v>
      </c>
      <c r="H1527">
        <v>4</v>
      </c>
      <c r="I1527" s="7">
        <f>IF(TableTransactions[[#This Row],[Order type]]=trackOrderType,
TableTransactions[[#This Row],[Transaction quantity]]*-1,
TableTransactions[[#This Row],[Transaction quantity]]
)</f>
        <v>-4</v>
      </c>
      <c r="J15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</v>
      </c>
      <c r="K1527" s="7">
        <f ca="1">IF(TableTransactions[[#This Row],[Stock balance backorders]]&lt;0,
0,
TableTransactions[[#This Row],[Stock balance backorders]]
)</f>
        <v>56</v>
      </c>
      <c r="L1527" s="8" t="str">
        <f>VLOOKUP(TableTransactions[[#This Row],[Material]],TableStockBalance[],
MATCH(TableStockBalance[[#Headers],[Supplier name]],TableStockBalance[#Headers],0),
0)</f>
        <v>Cabular AB</v>
      </c>
    </row>
    <row r="1528" spans="1:12" x14ac:dyDescent="0.25">
      <c r="A1528">
        <v>49043784</v>
      </c>
      <c r="B1528">
        <v>10</v>
      </c>
      <c r="C1528" t="s">
        <v>343</v>
      </c>
      <c r="D1528" t="s">
        <v>3</v>
      </c>
      <c r="E1528" t="s">
        <v>4</v>
      </c>
      <c r="F1528" t="s">
        <v>329</v>
      </c>
      <c r="G1528" s="1">
        <v>43784</v>
      </c>
      <c r="H1528">
        <v>2</v>
      </c>
      <c r="I1528" s="7">
        <f>IF(TableTransactions[[#This Row],[Order type]]=trackOrderType,
TableTransactions[[#This Row],[Transaction quantity]]*-1,
TableTransactions[[#This Row],[Transaction quantity]]
)</f>
        <v>-2</v>
      </c>
      <c r="J15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1528" s="7">
        <f ca="1">IF(TableTransactions[[#This Row],[Stock balance backorders]]&lt;0,
0,
TableTransactions[[#This Row],[Stock balance backorders]]
)</f>
        <v>54</v>
      </c>
      <c r="L1528" s="8" t="str">
        <f>VLOOKUP(TableTransactions[[#This Row],[Material]],TableStockBalance[],
MATCH(TableStockBalance[[#Headers],[Supplier name]],TableStockBalance[#Headers],0),
0)</f>
        <v>Cabular AB</v>
      </c>
    </row>
    <row r="1529" spans="1:12" x14ac:dyDescent="0.25">
      <c r="A1529">
        <v>49043945</v>
      </c>
      <c r="B1529">
        <v>10</v>
      </c>
      <c r="C1529" t="s">
        <v>343</v>
      </c>
      <c r="D1529" t="s">
        <v>3</v>
      </c>
      <c r="E1529" t="s">
        <v>4</v>
      </c>
      <c r="F1529" t="s">
        <v>314</v>
      </c>
      <c r="G1529" s="1">
        <v>43798</v>
      </c>
      <c r="H1529">
        <v>8</v>
      </c>
      <c r="I1529" s="7">
        <f>IF(TableTransactions[[#This Row],[Order type]]=trackOrderType,
TableTransactions[[#This Row],[Transaction quantity]]*-1,
TableTransactions[[#This Row],[Transaction quantity]]
)</f>
        <v>-8</v>
      </c>
      <c r="J15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</v>
      </c>
      <c r="K1529" s="7">
        <f ca="1">IF(TableTransactions[[#This Row],[Stock balance backorders]]&lt;0,
0,
TableTransactions[[#This Row],[Stock balance backorders]]
)</f>
        <v>46</v>
      </c>
      <c r="L1529" s="8" t="str">
        <f>VLOOKUP(TableTransactions[[#This Row],[Material]],TableStockBalance[],
MATCH(TableStockBalance[[#Headers],[Supplier name]],TableStockBalance[#Headers],0),
0)</f>
        <v>Cabular AB</v>
      </c>
    </row>
    <row r="1530" spans="1:12" x14ac:dyDescent="0.25">
      <c r="A1530">
        <v>49044035</v>
      </c>
      <c r="B1530">
        <v>20</v>
      </c>
      <c r="C1530" t="s">
        <v>343</v>
      </c>
      <c r="D1530" t="s">
        <v>3</v>
      </c>
      <c r="E1530" t="s">
        <v>4</v>
      </c>
      <c r="F1530" t="s">
        <v>325</v>
      </c>
      <c r="G1530" s="1">
        <v>43805</v>
      </c>
      <c r="H1530">
        <v>5</v>
      </c>
      <c r="I1530" s="7">
        <f>IF(TableTransactions[[#This Row],[Order type]]=trackOrderType,
TableTransactions[[#This Row],[Transaction quantity]]*-1,
TableTransactions[[#This Row],[Transaction quantity]]
)</f>
        <v>-5</v>
      </c>
      <c r="J15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</v>
      </c>
      <c r="K1530" s="7">
        <f ca="1">IF(TableTransactions[[#This Row],[Stock balance backorders]]&lt;0,
0,
TableTransactions[[#This Row],[Stock balance backorders]]
)</f>
        <v>41</v>
      </c>
      <c r="L1530" s="8" t="str">
        <f>VLOOKUP(TableTransactions[[#This Row],[Material]],TableStockBalance[],
MATCH(TableStockBalance[[#Headers],[Supplier name]],TableStockBalance[#Headers],0),
0)</f>
        <v>Cabular AB</v>
      </c>
    </row>
    <row r="1531" spans="1:12" x14ac:dyDescent="0.25">
      <c r="A1531">
        <v>49044057</v>
      </c>
      <c r="B1531">
        <v>10</v>
      </c>
      <c r="C1531" t="s">
        <v>343</v>
      </c>
      <c r="D1531" t="s">
        <v>3</v>
      </c>
      <c r="E1531" t="s">
        <v>4</v>
      </c>
      <c r="F1531" t="s">
        <v>315</v>
      </c>
      <c r="G1531" s="1">
        <v>43808</v>
      </c>
      <c r="H1531">
        <v>1</v>
      </c>
      <c r="I1531" s="7">
        <f>IF(TableTransactions[[#This Row],[Order type]]=trackOrderType,
TableTransactions[[#This Row],[Transaction quantity]]*-1,
TableTransactions[[#This Row],[Transaction quantity]]
)</f>
        <v>-1</v>
      </c>
      <c r="J15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1531" s="7">
        <f ca="1">IF(TableTransactions[[#This Row],[Stock balance backorders]]&lt;0,
0,
TableTransactions[[#This Row],[Stock balance backorders]]
)</f>
        <v>40</v>
      </c>
      <c r="L1531" s="8" t="str">
        <f>VLOOKUP(TableTransactions[[#This Row],[Material]],TableStockBalance[],
MATCH(TableStockBalance[[#Headers],[Supplier name]],TableStockBalance[#Headers],0),
0)</f>
        <v>Cabular AB</v>
      </c>
    </row>
    <row r="1532" spans="1:12" x14ac:dyDescent="0.25">
      <c r="A1532">
        <v>49044202</v>
      </c>
      <c r="B1532">
        <v>40</v>
      </c>
      <c r="C1532" t="s">
        <v>343</v>
      </c>
      <c r="D1532" t="s">
        <v>3</v>
      </c>
      <c r="E1532" t="s">
        <v>4</v>
      </c>
      <c r="F1532" t="s">
        <v>317</v>
      </c>
      <c r="G1532" s="1">
        <v>43823</v>
      </c>
      <c r="H1532">
        <v>4</v>
      </c>
      <c r="I1532" s="7">
        <f>IF(TableTransactions[[#This Row],[Order type]]=trackOrderType,
TableTransactions[[#This Row],[Transaction quantity]]*-1,
TableTransactions[[#This Row],[Transaction quantity]]
)</f>
        <v>-4</v>
      </c>
      <c r="J15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</v>
      </c>
      <c r="K1532" s="7">
        <f ca="1">IF(TableTransactions[[#This Row],[Stock balance backorders]]&lt;0,
0,
TableTransactions[[#This Row],[Stock balance backorders]]
)</f>
        <v>36</v>
      </c>
      <c r="L1532" s="8" t="str">
        <f>VLOOKUP(TableTransactions[[#This Row],[Material]],TableStockBalance[],
MATCH(TableStockBalance[[#Headers],[Supplier name]],TableStockBalance[#Headers],0),
0)</f>
        <v>Cabular AB</v>
      </c>
    </row>
    <row r="1533" spans="1:12" x14ac:dyDescent="0.25">
      <c r="A1533" s="4">
        <v>45056812</v>
      </c>
      <c r="B1533" s="4">
        <v>10</v>
      </c>
      <c r="C1533" s="4" t="s">
        <v>344</v>
      </c>
      <c r="D1533" s="4" t="s">
        <v>10</v>
      </c>
      <c r="E1533" s="4" t="s">
        <v>11</v>
      </c>
      <c r="F1533" s="4" t="s">
        <v>5</v>
      </c>
      <c r="G1533" s="5">
        <v>43476</v>
      </c>
      <c r="H1533" s="4">
        <v>64</v>
      </c>
      <c r="I1533" s="7">
        <f>IF(TableTransactions[[#This Row],[Order type]]=trackOrderType,
TableTransactions[[#This Row],[Transaction quantity]]*-1,
TableTransactions[[#This Row],[Transaction quantity]]
)</f>
        <v>64</v>
      </c>
      <c r="J15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</v>
      </c>
      <c r="K1533" s="7">
        <f ca="1">IF(TableTransactions[[#This Row],[Stock balance backorders]]&lt;0,
0,
TableTransactions[[#This Row],[Stock balance backorders]]
)</f>
        <v>76</v>
      </c>
      <c r="L1533" s="8" t="str">
        <f>VLOOKUP(TableTransactions[[#This Row],[Material]],TableStockBalance[],
MATCH(TableStockBalance[[#Headers],[Supplier name]],TableStockBalance[#Headers],0),
0)</f>
        <v>Cabular AB</v>
      </c>
    </row>
    <row r="1534" spans="1:12" x14ac:dyDescent="0.25">
      <c r="A1534">
        <v>49041057</v>
      </c>
      <c r="B1534">
        <v>70</v>
      </c>
      <c r="C1534" t="s">
        <v>343</v>
      </c>
      <c r="D1534" t="s">
        <v>10</v>
      </c>
      <c r="E1534" t="s">
        <v>11</v>
      </c>
      <c r="F1534" t="s">
        <v>313</v>
      </c>
      <c r="G1534" s="1">
        <v>43532</v>
      </c>
      <c r="H1534">
        <v>5</v>
      </c>
      <c r="I1534" s="7">
        <f>IF(TableTransactions[[#This Row],[Order type]]=trackOrderType,
TableTransactions[[#This Row],[Transaction quantity]]*-1,
TableTransactions[[#This Row],[Transaction quantity]]
)</f>
        <v>-5</v>
      </c>
      <c r="J15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</v>
      </c>
      <c r="K1534" s="7">
        <f ca="1">IF(TableTransactions[[#This Row],[Stock balance backorders]]&lt;0,
0,
TableTransactions[[#This Row],[Stock balance backorders]]
)</f>
        <v>71</v>
      </c>
      <c r="L1534" s="8" t="str">
        <f>VLOOKUP(TableTransactions[[#This Row],[Material]],TableStockBalance[],
MATCH(TableStockBalance[[#Headers],[Supplier name]],TableStockBalance[#Headers],0),
0)</f>
        <v>Cabular AB</v>
      </c>
    </row>
    <row r="1535" spans="1:12" x14ac:dyDescent="0.25">
      <c r="A1535">
        <v>49041150</v>
      </c>
      <c r="B1535">
        <v>50</v>
      </c>
      <c r="C1535" t="s">
        <v>343</v>
      </c>
      <c r="D1535" t="s">
        <v>10</v>
      </c>
      <c r="E1535" t="s">
        <v>11</v>
      </c>
      <c r="F1535" t="s">
        <v>317</v>
      </c>
      <c r="G1535" s="1">
        <v>43539</v>
      </c>
      <c r="H1535">
        <v>8</v>
      </c>
      <c r="I1535" s="7">
        <f>IF(TableTransactions[[#This Row],[Order type]]=trackOrderType,
TableTransactions[[#This Row],[Transaction quantity]]*-1,
TableTransactions[[#This Row],[Transaction quantity]]
)</f>
        <v>-8</v>
      </c>
      <c r="J15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</v>
      </c>
      <c r="K1535" s="7">
        <f ca="1">IF(TableTransactions[[#This Row],[Stock balance backorders]]&lt;0,
0,
TableTransactions[[#This Row],[Stock balance backorders]]
)</f>
        <v>63</v>
      </c>
      <c r="L1535" s="8" t="str">
        <f>VLOOKUP(TableTransactions[[#This Row],[Material]],TableStockBalance[],
MATCH(TableStockBalance[[#Headers],[Supplier name]],TableStockBalance[#Headers],0),
0)</f>
        <v>Cabular AB</v>
      </c>
    </row>
    <row r="1536" spans="1:12" x14ac:dyDescent="0.25">
      <c r="A1536">
        <v>49041294</v>
      </c>
      <c r="B1536">
        <v>10</v>
      </c>
      <c r="C1536" t="s">
        <v>343</v>
      </c>
      <c r="D1536" t="s">
        <v>10</v>
      </c>
      <c r="E1536" t="s">
        <v>11</v>
      </c>
      <c r="F1536" t="s">
        <v>325</v>
      </c>
      <c r="G1536" s="1">
        <v>43552</v>
      </c>
      <c r="H1536">
        <v>2</v>
      </c>
      <c r="I1536" s="7">
        <f>IF(TableTransactions[[#This Row],[Order type]]=trackOrderType,
TableTransactions[[#This Row],[Transaction quantity]]*-1,
TableTransactions[[#This Row],[Transaction quantity]]
)</f>
        <v>-2</v>
      </c>
      <c r="J15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</v>
      </c>
      <c r="K1536" s="7">
        <f ca="1">IF(TableTransactions[[#This Row],[Stock balance backorders]]&lt;0,
0,
TableTransactions[[#This Row],[Stock balance backorders]]
)</f>
        <v>61</v>
      </c>
      <c r="L1536" s="8" t="str">
        <f>VLOOKUP(TableTransactions[[#This Row],[Material]],TableStockBalance[],
MATCH(TableStockBalance[[#Headers],[Supplier name]],TableStockBalance[#Headers],0),
0)</f>
        <v>Cabular AB</v>
      </c>
    </row>
    <row r="1537" spans="1:12" x14ac:dyDescent="0.25">
      <c r="A1537">
        <v>49041468</v>
      </c>
      <c r="B1537">
        <v>20</v>
      </c>
      <c r="C1537" t="s">
        <v>343</v>
      </c>
      <c r="D1537" t="s">
        <v>10</v>
      </c>
      <c r="E1537" t="s">
        <v>11</v>
      </c>
      <c r="F1537" t="s">
        <v>313</v>
      </c>
      <c r="G1537" s="1">
        <v>43567</v>
      </c>
      <c r="H1537">
        <v>2</v>
      </c>
      <c r="I1537" s="7">
        <f>IF(TableTransactions[[#This Row],[Order type]]=trackOrderType,
TableTransactions[[#This Row],[Transaction quantity]]*-1,
TableTransactions[[#This Row],[Transaction quantity]]
)</f>
        <v>-2</v>
      </c>
      <c r="J15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</v>
      </c>
      <c r="K1537" s="7">
        <f ca="1">IF(TableTransactions[[#This Row],[Stock balance backorders]]&lt;0,
0,
TableTransactions[[#This Row],[Stock balance backorders]]
)</f>
        <v>59</v>
      </c>
      <c r="L1537" s="8" t="str">
        <f>VLOOKUP(TableTransactions[[#This Row],[Material]],TableStockBalance[],
MATCH(TableStockBalance[[#Headers],[Supplier name]],TableStockBalance[#Headers],0),
0)</f>
        <v>Cabular AB</v>
      </c>
    </row>
    <row r="1538" spans="1:12" x14ac:dyDescent="0.25">
      <c r="A1538">
        <v>49041556</v>
      </c>
      <c r="B1538">
        <v>50</v>
      </c>
      <c r="C1538" t="s">
        <v>343</v>
      </c>
      <c r="D1538" t="s">
        <v>10</v>
      </c>
      <c r="E1538" t="s">
        <v>11</v>
      </c>
      <c r="F1538" t="s">
        <v>317</v>
      </c>
      <c r="G1538" s="1">
        <v>43578</v>
      </c>
      <c r="H1538">
        <v>6</v>
      </c>
      <c r="I1538" s="7">
        <f>IF(TableTransactions[[#This Row],[Order type]]=trackOrderType,
TableTransactions[[#This Row],[Transaction quantity]]*-1,
TableTransactions[[#This Row],[Transaction quantity]]
)</f>
        <v>-6</v>
      </c>
      <c r="J15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</v>
      </c>
      <c r="K1538" s="7">
        <f ca="1">IF(TableTransactions[[#This Row],[Stock balance backorders]]&lt;0,
0,
TableTransactions[[#This Row],[Stock balance backorders]]
)</f>
        <v>53</v>
      </c>
      <c r="L1538" s="8" t="str">
        <f>VLOOKUP(TableTransactions[[#This Row],[Material]],TableStockBalance[],
MATCH(TableStockBalance[[#Headers],[Supplier name]],TableStockBalance[#Headers],0),
0)</f>
        <v>Cabular AB</v>
      </c>
    </row>
    <row r="1539" spans="1:12" x14ac:dyDescent="0.25">
      <c r="A1539">
        <v>49041556</v>
      </c>
      <c r="B1539">
        <v>60</v>
      </c>
      <c r="C1539" t="s">
        <v>343</v>
      </c>
      <c r="D1539" t="s">
        <v>10</v>
      </c>
      <c r="E1539" t="s">
        <v>11</v>
      </c>
      <c r="F1539" t="s">
        <v>317</v>
      </c>
      <c r="G1539" s="1">
        <v>43578</v>
      </c>
      <c r="H1539">
        <v>5</v>
      </c>
      <c r="I1539" s="7">
        <f>IF(TableTransactions[[#This Row],[Order type]]=trackOrderType,
TableTransactions[[#This Row],[Transaction quantity]]*-1,
TableTransactions[[#This Row],[Transaction quantity]]
)</f>
        <v>-5</v>
      </c>
      <c r="J15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</v>
      </c>
      <c r="K1539" s="7">
        <f ca="1">IF(TableTransactions[[#This Row],[Stock balance backorders]]&lt;0,
0,
TableTransactions[[#This Row],[Stock balance backorders]]
)</f>
        <v>48</v>
      </c>
      <c r="L1539" s="8" t="str">
        <f>VLOOKUP(TableTransactions[[#This Row],[Material]],TableStockBalance[],
MATCH(TableStockBalance[[#Headers],[Supplier name]],TableStockBalance[#Headers],0),
0)</f>
        <v>Cabular AB</v>
      </c>
    </row>
    <row r="1540" spans="1:12" x14ac:dyDescent="0.25">
      <c r="A1540">
        <v>49041576</v>
      </c>
      <c r="B1540">
        <v>30</v>
      </c>
      <c r="C1540" t="s">
        <v>343</v>
      </c>
      <c r="D1540" t="s">
        <v>10</v>
      </c>
      <c r="E1540" t="s">
        <v>11</v>
      </c>
      <c r="F1540" t="s">
        <v>317</v>
      </c>
      <c r="G1540" s="1">
        <v>43579</v>
      </c>
      <c r="H1540">
        <v>5</v>
      </c>
      <c r="I1540" s="7">
        <f>IF(TableTransactions[[#This Row],[Order type]]=trackOrderType,
TableTransactions[[#This Row],[Transaction quantity]]*-1,
TableTransactions[[#This Row],[Transaction quantity]]
)</f>
        <v>-5</v>
      </c>
      <c r="J15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</v>
      </c>
      <c r="K1540" s="7">
        <f ca="1">IF(TableTransactions[[#This Row],[Stock balance backorders]]&lt;0,
0,
TableTransactions[[#This Row],[Stock balance backorders]]
)</f>
        <v>43</v>
      </c>
      <c r="L1540" s="8" t="str">
        <f>VLOOKUP(TableTransactions[[#This Row],[Material]],TableStockBalance[],
MATCH(TableStockBalance[[#Headers],[Supplier name]],TableStockBalance[#Headers],0),
0)</f>
        <v>Cabular AB</v>
      </c>
    </row>
    <row r="1541" spans="1:12" x14ac:dyDescent="0.25">
      <c r="A1541">
        <v>49041593</v>
      </c>
      <c r="B1541">
        <v>10</v>
      </c>
      <c r="C1541" t="s">
        <v>343</v>
      </c>
      <c r="D1541" t="s">
        <v>10</v>
      </c>
      <c r="E1541" t="s">
        <v>11</v>
      </c>
      <c r="F1541" t="s">
        <v>323</v>
      </c>
      <c r="G1541" s="1">
        <v>43580</v>
      </c>
      <c r="H1541">
        <v>4</v>
      </c>
      <c r="I1541" s="7">
        <f>IF(TableTransactions[[#This Row],[Order type]]=trackOrderType,
TableTransactions[[#This Row],[Transaction quantity]]*-1,
TableTransactions[[#This Row],[Transaction quantity]]
)</f>
        <v>-4</v>
      </c>
      <c r="J15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</v>
      </c>
      <c r="K1541" s="7">
        <f ca="1">IF(TableTransactions[[#This Row],[Stock balance backorders]]&lt;0,
0,
TableTransactions[[#This Row],[Stock balance backorders]]
)</f>
        <v>39</v>
      </c>
      <c r="L1541" s="8" t="str">
        <f>VLOOKUP(TableTransactions[[#This Row],[Material]],TableStockBalance[],
MATCH(TableStockBalance[[#Headers],[Supplier name]],TableStockBalance[#Headers],0),
0)</f>
        <v>Cabular AB</v>
      </c>
    </row>
    <row r="1542" spans="1:12" x14ac:dyDescent="0.25">
      <c r="A1542">
        <v>49041686</v>
      </c>
      <c r="B1542">
        <v>50</v>
      </c>
      <c r="C1542" t="s">
        <v>343</v>
      </c>
      <c r="D1542" t="s">
        <v>10</v>
      </c>
      <c r="E1542" t="s">
        <v>11</v>
      </c>
      <c r="F1542" t="s">
        <v>317</v>
      </c>
      <c r="G1542" s="1">
        <v>43591</v>
      </c>
      <c r="H1542">
        <v>2</v>
      </c>
      <c r="I1542" s="7">
        <f>IF(TableTransactions[[#This Row],[Order type]]=trackOrderType,
TableTransactions[[#This Row],[Transaction quantity]]*-1,
TableTransactions[[#This Row],[Transaction quantity]]
)</f>
        <v>-2</v>
      </c>
      <c r="J15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</v>
      </c>
      <c r="K1542" s="7">
        <f ca="1">IF(TableTransactions[[#This Row],[Stock balance backorders]]&lt;0,
0,
TableTransactions[[#This Row],[Stock balance backorders]]
)</f>
        <v>37</v>
      </c>
      <c r="L1542" s="8" t="str">
        <f>VLOOKUP(TableTransactions[[#This Row],[Material]],TableStockBalance[],
MATCH(TableStockBalance[[#Headers],[Supplier name]],TableStockBalance[#Headers],0),
0)</f>
        <v>Cabular AB</v>
      </c>
    </row>
    <row r="1543" spans="1:12" x14ac:dyDescent="0.25">
      <c r="A1543">
        <v>49041697</v>
      </c>
      <c r="B1543">
        <v>10</v>
      </c>
      <c r="C1543" t="s">
        <v>343</v>
      </c>
      <c r="D1543" t="s">
        <v>10</v>
      </c>
      <c r="E1543" t="s">
        <v>11</v>
      </c>
      <c r="F1543" t="s">
        <v>331</v>
      </c>
      <c r="G1543" s="1">
        <v>43592</v>
      </c>
      <c r="H1543">
        <v>5</v>
      </c>
      <c r="I1543" s="7">
        <f>IF(TableTransactions[[#This Row],[Order type]]=trackOrderType,
TableTransactions[[#This Row],[Transaction quantity]]*-1,
TableTransactions[[#This Row],[Transaction quantity]]
)</f>
        <v>-5</v>
      </c>
      <c r="J15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</v>
      </c>
      <c r="K1543" s="7">
        <f ca="1">IF(TableTransactions[[#This Row],[Stock balance backorders]]&lt;0,
0,
TableTransactions[[#This Row],[Stock balance backorders]]
)</f>
        <v>32</v>
      </c>
      <c r="L1543" s="8" t="str">
        <f>VLOOKUP(TableTransactions[[#This Row],[Material]],TableStockBalance[],
MATCH(TableStockBalance[[#Headers],[Supplier name]],TableStockBalance[#Headers],0),
0)</f>
        <v>Cabular AB</v>
      </c>
    </row>
    <row r="1544" spans="1:12" x14ac:dyDescent="0.25">
      <c r="A1544">
        <v>49041725</v>
      </c>
      <c r="B1544">
        <v>60</v>
      </c>
      <c r="C1544" t="s">
        <v>343</v>
      </c>
      <c r="D1544" t="s">
        <v>10</v>
      </c>
      <c r="E1544" t="s">
        <v>11</v>
      </c>
      <c r="F1544" t="s">
        <v>317</v>
      </c>
      <c r="G1544" s="1">
        <v>43593</v>
      </c>
      <c r="H1544">
        <v>4</v>
      </c>
      <c r="I1544" s="7">
        <f>IF(TableTransactions[[#This Row],[Order type]]=trackOrderType,
TableTransactions[[#This Row],[Transaction quantity]]*-1,
TableTransactions[[#This Row],[Transaction quantity]]
)</f>
        <v>-4</v>
      </c>
      <c r="J15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1544" s="7">
        <f ca="1">IF(TableTransactions[[#This Row],[Stock balance backorders]]&lt;0,
0,
TableTransactions[[#This Row],[Stock balance backorders]]
)</f>
        <v>28</v>
      </c>
      <c r="L1544" s="8" t="str">
        <f>VLOOKUP(TableTransactions[[#This Row],[Material]],TableStockBalance[],
MATCH(TableStockBalance[[#Headers],[Supplier name]],TableStockBalance[#Headers],0),
0)</f>
        <v>Cabular AB</v>
      </c>
    </row>
    <row r="1545" spans="1:12" x14ac:dyDescent="0.25">
      <c r="A1545">
        <v>49041727</v>
      </c>
      <c r="B1545">
        <v>10</v>
      </c>
      <c r="C1545" t="s">
        <v>343</v>
      </c>
      <c r="D1545" t="s">
        <v>10</v>
      </c>
      <c r="E1545" t="s">
        <v>11</v>
      </c>
      <c r="F1545" t="s">
        <v>335</v>
      </c>
      <c r="G1545" s="1">
        <v>43593</v>
      </c>
      <c r="H1545">
        <v>4</v>
      </c>
      <c r="I1545" s="7">
        <f>IF(TableTransactions[[#This Row],[Order type]]=trackOrderType,
TableTransactions[[#This Row],[Transaction quantity]]*-1,
TableTransactions[[#This Row],[Transaction quantity]]
)</f>
        <v>-4</v>
      </c>
      <c r="J15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1545" s="7">
        <f ca="1">IF(TableTransactions[[#This Row],[Stock balance backorders]]&lt;0,
0,
TableTransactions[[#This Row],[Stock balance backorders]]
)</f>
        <v>24</v>
      </c>
      <c r="L1545" s="8" t="str">
        <f>VLOOKUP(TableTransactions[[#This Row],[Material]],TableStockBalance[],
MATCH(TableStockBalance[[#Headers],[Supplier name]],TableStockBalance[#Headers],0),
0)</f>
        <v>Cabular AB</v>
      </c>
    </row>
    <row r="1546" spans="1:12" x14ac:dyDescent="0.25">
      <c r="A1546">
        <v>49041742</v>
      </c>
      <c r="B1546">
        <v>30</v>
      </c>
      <c r="C1546" t="s">
        <v>343</v>
      </c>
      <c r="D1546" t="s">
        <v>10</v>
      </c>
      <c r="E1546" t="s">
        <v>11</v>
      </c>
      <c r="F1546" t="s">
        <v>317</v>
      </c>
      <c r="G1546" s="1">
        <v>43594</v>
      </c>
      <c r="H1546">
        <v>2</v>
      </c>
      <c r="I1546" s="7">
        <f>IF(TableTransactions[[#This Row],[Order type]]=trackOrderType,
TableTransactions[[#This Row],[Transaction quantity]]*-1,
TableTransactions[[#This Row],[Transaction quantity]]
)</f>
        <v>-2</v>
      </c>
      <c r="J15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1546" s="7">
        <f ca="1">IF(TableTransactions[[#This Row],[Stock balance backorders]]&lt;0,
0,
TableTransactions[[#This Row],[Stock balance backorders]]
)</f>
        <v>22</v>
      </c>
      <c r="L1546" s="8" t="str">
        <f>VLOOKUP(TableTransactions[[#This Row],[Material]],TableStockBalance[],
MATCH(TableStockBalance[[#Headers],[Supplier name]],TableStockBalance[#Headers],0),
0)</f>
        <v>Cabular AB</v>
      </c>
    </row>
    <row r="1547" spans="1:12" x14ac:dyDescent="0.25">
      <c r="A1547">
        <v>49041847</v>
      </c>
      <c r="B1547">
        <v>10</v>
      </c>
      <c r="C1547" t="s">
        <v>343</v>
      </c>
      <c r="D1547" t="s">
        <v>10</v>
      </c>
      <c r="E1547" t="s">
        <v>11</v>
      </c>
      <c r="F1547" t="s">
        <v>317</v>
      </c>
      <c r="G1547" s="1">
        <v>43605</v>
      </c>
      <c r="H1547">
        <v>4</v>
      </c>
      <c r="I1547" s="7">
        <f>IF(TableTransactions[[#This Row],[Order type]]=trackOrderType,
TableTransactions[[#This Row],[Transaction quantity]]*-1,
TableTransactions[[#This Row],[Transaction quantity]]
)</f>
        <v>-4</v>
      </c>
      <c r="J15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1547" s="7">
        <f ca="1">IF(TableTransactions[[#This Row],[Stock balance backorders]]&lt;0,
0,
TableTransactions[[#This Row],[Stock balance backorders]]
)</f>
        <v>18</v>
      </c>
      <c r="L1547" s="8" t="str">
        <f>VLOOKUP(TableTransactions[[#This Row],[Material]],TableStockBalance[],
MATCH(TableStockBalance[[#Headers],[Supplier name]],TableStockBalance[#Headers],0),
0)</f>
        <v>Cabular AB</v>
      </c>
    </row>
    <row r="1548" spans="1:12" x14ac:dyDescent="0.25">
      <c r="A1548">
        <v>49041905</v>
      </c>
      <c r="B1548">
        <v>40</v>
      </c>
      <c r="C1548" t="s">
        <v>343</v>
      </c>
      <c r="D1548" t="s">
        <v>10</v>
      </c>
      <c r="E1548" t="s">
        <v>11</v>
      </c>
      <c r="F1548" t="s">
        <v>313</v>
      </c>
      <c r="G1548" s="1">
        <v>43609</v>
      </c>
      <c r="H1548">
        <v>3</v>
      </c>
      <c r="I1548" s="7">
        <f>IF(TableTransactions[[#This Row],[Order type]]=trackOrderType,
TableTransactions[[#This Row],[Transaction quantity]]*-1,
TableTransactions[[#This Row],[Transaction quantity]]
)</f>
        <v>-3</v>
      </c>
      <c r="J15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</v>
      </c>
      <c r="K1548" s="7">
        <f ca="1">IF(TableTransactions[[#This Row],[Stock balance backorders]]&lt;0,
0,
TableTransactions[[#This Row],[Stock balance backorders]]
)</f>
        <v>15</v>
      </c>
      <c r="L1548" s="8" t="str">
        <f>VLOOKUP(TableTransactions[[#This Row],[Material]],TableStockBalance[],
MATCH(TableStockBalance[[#Headers],[Supplier name]],TableStockBalance[#Headers],0),
0)</f>
        <v>Cabular AB</v>
      </c>
    </row>
    <row r="1549" spans="1:12" x14ac:dyDescent="0.25">
      <c r="A1549" s="4">
        <v>45057173</v>
      </c>
      <c r="B1549" s="4">
        <v>30</v>
      </c>
      <c r="C1549" s="4" t="s">
        <v>344</v>
      </c>
      <c r="D1549" s="4" t="s">
        <v>10</v>
      </c>
      <c r="E1549" s="4" t="s">
        <v>11</v>
      </c>
      <c r="F1549" s="4" t="s">
        <v>5</v>
      </c>
      <c r="G1549" s="5">
        <v>43626</v>
      </c>
      <c r="H1549" s="4">
        <v>64</v>
      </c>
      <c r="I1549" s="7">
        <f>IF(TableTransactions[[#This Row],[Order type]]=trackOrderType,
TableTransactions[[#This Row],[Transaction quantity]]*-1,
TableTransactions[[#This Row],[Transaction quantity]]
)</f>
        <v>64</v>
      </c>
      <c r="J15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</v>
      </c>
      <c r="K1549" s="7">
        <f ca="1">IF(TableTransactions[[#This Row],[Stock balance backorders]]&lt;0,
0,
TableTransactions[[#This Row],[Stock balance backorders]]
)</f>
        <v>79</v>
      </c>
      <c r="L1549" s="8" t="str">
        <f>VLOOKUP(TableTransactions[[#This Row],[Material]],TableStockBalance[],
MATCH(TableStockBalance[[#Headers],[Supplier name]],TableStockBalance[#Headers],0),
0)</f>
        <v>Cabular AB</v>
      </c>
    </row>
    <row r="1550" spans="1:12" x14ac:dyDescent="0.25">
      <c r="A1550">
        <v>49042273</v>
      </c>
      <c r="B1550">
        <v>10</v>
      </c>
      <c r="C1550" t="s">
        <v>343</v>
      </c>
      <c r="D1550" t="s">
        <v>10</v>
      </c>
      <c r="E1550" t="s">
        <v>11</v>
      </c>
      <c r="F1550" t="s">
        <v>313</v>
      </c>
      <c r="G1550" s="1">
        <v>43644</v>
      </c>
      <c r="H1550">
        <v>5</v>
      </c>
      <c r="I1550" s="7">
        <f>IF(TableTransactions[[#This Row],[Order type]]=trackOrderType,
TableTransactions[[#This Row],[Transaction quantity]]*-1,
TableTransactions[[#This Row],[Transaction quantity]]
)</f>
        <v>-5</v>
      </c>
      <c r="J15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</v>
      </c>
      <c r="K1550" s="7">
        <f ca="1">IF(TableTransactions[[#This Row],[Stock balance backorders]]&lt;0,
0,
TableTransactions[[#This Row],[Stock balance backorders]]
)</f>
        <v>74</v>
      </c>
      <c r="L1550" s="8" t="str">
        <f>VLOOKUP(TableTransactions[[#This Row],[Material]],TableStockBalance[],
MATCH(TableStockBalance[[#Headers],[Supplier name]],TableStockBalance[#Headers],0),
0)</f>
        <v>Cabular AB</v>
      </c>
    </row>
    <row r="1551" spans="1:12" x14ac:dyDescent="0.25">
      <c r="A1551">
        <v>49042590</v>
      </c>
      <c r="B1551">
        <v>10</v>
      </c>
      <c r="C1551" t="s">
        <v>343</v>
      </c>
      <c r="D1551" t="s">
        <v>10</v>
      </c>
      <c r="E1551" t="s">
        <v>11</v>
      </c>
      <c r="F1551" t="s">
        <v>318</v>
      </c>
      <c r="G1551" s="1">
        <v>43675</v>
      </c>
      <c r="H1551">
        <v>6</v>
      </c>
      <c r="I1551" s="7">
        <f>IF(TableTransactions[[#This Row],[Order type]]=trackOrderType,
TableTransactions[[#This Row],[Transaction quantity]]*-1,
TableTransactions[[#This Row],[Transaction quantity]]
)</f>
        <v>-6</v>
      </c>
      <c r="J15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</v>
      </c>
      <c r="K1551" s="7">
        <f ca="1">IF(TableTransactions[[#This Row],[Stock balance backorders]]&lt;0,
0,
TableTransactions[[#This Row],[Stock balance backorders]]
)</f>
        <v>68</v>
      </c>
      <c r="L1551" s="8" t="str">
        <f>VLOOKUP(TableTransactions[[#This Row],[Material]],TableStockBalance[],
MATCH(TableStockBalance[[#Headers],[Supplier name]],TableStockBalance[#Headers],0),
0)</f>
        <v>Cabular AB</v>
      </c>
    </row>
    <row r="1552" spans="1:12" x14ac:dyDescent="0.25">
      <c r="A1552">
        <v>49042661</v>
      </c>
      <c r="B1552">
        <v>10</v>
      </c>
      <c r="C1552" t="s">
        <v>343</v>
      </c>
      <c r="D1552" t="s">
        <v>10</v>
      </c>
      <c r="E1552" t="s">
        <v>11</v>
      </c>
      <c r="F1552" t="s">
        <v>319</v>
      </c>
      <c r="G1552" s="1">
        <v>43682</v>
      </c>
      <c r="H1552">
        <v>5</v>
      </c>
      <c r="I1552" s="7">
        <f>IF(TableTransactions[[#This Row],[Order type]]=trackOrderType,
TableTransactions[[#This Row],[Transaction quantity]]*-1,
TableTransactions[[#This Row],[Transaction quantity]]
)</f>
        <v>-5</v>
      </c>
      <c r="J15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</v>
      </c>
      <c r="K1552" s="7">
        <f ca="1">IF(TableTransactions[[#This Row],[Stock balance backorders]]&lt;0,
0,
TableTransactions[[#This Row],[Stock balance backorders]]
)</f>
        <v>63</v>
      </c>
      <c r="L1552" s="8" t="str">
        <f>VLOOKUP(TableTransactions[[#This Row],[Material]],TableStockBalance[],
MATCH(TableStockBalance[[#Headers],[Supplier name]],TableStockBalance[#Headers],0),
0)</f>
        <v>Cabular AB</v>
      </c>
    </row>
    <row r="1553" spans="1:12" x14ac:dyDescent="0.25">
      <c r="A1553">
        <v>49042720</v>
      </c>
      <c r="B1553">
        <v>50</v>
      </c>
      <c r="C1553" t="s">
        <v>343</v>
      </c>
      <c r="D1553" t="s">
        <v>10</v>
      </c>
      <c r="E1553" t="s">
        <v>11</v>
      </c>
      <c r="F1553" t="s">
        <v>316</v>
      </c>
      <c r="G1553" s="1">
        <v>43686</v>
      </c>
      <c r="H1553">
        <v>5</v>
      </c>
      <c r="I1553" s="7">
        <f>IF(TableTransactions[[#This Row],[Order type]]=trackOrderType,
TableTransactions[[#This Row],[Transaction quantity]]*-1,
TableTransactions[[#This Row],[Transaction quantity]]
)</f>
        <v>-5</v>
      </c>
      <c r="J15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</v>
      </c>
      <c r="K1553" s="7">
        <f ca="1">IF(TableTransactions[[#This Row],[Stock balance backorders]]&lt;0,
0,
TableTransactions[[#This Row],[Stock balance backorders]]
)</f>
        <v>58</v>
      </c>
      <c r="L1553" s="8" t="str">
        <f>VLOOKUP(TableTransactions[[#This Row],[Material]],TableStockBalance[],
MATCH(TableStockBalance[[#Headers],[Supplier name]],TableStockBalance[#Headers],0),
0)</f>
        <v>Cabular AB</v>
      </c>
    </row>
    <row r="1554" spans="1:12" x14ac:dyDescent="0.25">
      <c r="A1554">
        <v>49042859</v>
      </c>
      <c r="B1554">
        <v>20</v>
      </c>
      <c r="C1554" t="s">
        <v>343</v>
      </c>
      <c r="D1554" t="s">
        <v>10</v>
      </c>
      <c r="E1554" t="s">
        <v>11</v>
      </c>
      <c r="F1554" t="s">
        <v>314</v>
      </c>
      <c r="G1554" s="1">
        <v>43700</v>
      </c>
      <c r="H1554">
        <v>5</v>
      </c>
      <c r="I1554" s="7">
        <f>IF(TableTransactions[[#This Row],[Order type]]=trackOrderType,
TableTransactions[[#This Row],[Transaction quantity]]*-1,
TableTransactions[[#This Row],[Transaction quantity]]
)</f>
        <v>-5</v>
      </c>
      <c r="J15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</v>
      </c>
      <c r="K1554" s="7">
        <f ca="1">IF(TableTransactions[[#This Row],[Stock balance backorders]]&lt;0,
0,
TableTransactions[[#This Row],[Stock balance backorders]]
)</f>
        <v>53</v>
      </c>
      <c r="L1554" s="8" t="str">
        <f>VLOOKUP(TableTransactions[[#This Row],[Material]],TableStockBalance[],
MATCH(TableStockBalance[[#Headers],[Supplier name]],TableStockBalance[#Headers],0),
0)</f>
        <v>Cabular AB</v>
      </c>
    </row>
    <row r="1555" spans="1:12" x14ac:dyDescent="0.25">
      <c r="A1555">
        <v>49042860</v>
      </c>
      <c r="B1555">
        <v>30</v>
      </c>
      <c r="C1555" t="s">
        <v>343</v>
      </c>
      <c r="D1555" t="s">
        <v>10</v>
      </c>
      <c r="E1555" t="s">
        <v>11</v>
      </c>
      <c r="F1555" t="s">
        <v>313</v>
      </c>
      <c r="G1555" s="1">
        <v>43700</v>
      </c>
      <c r="H1555">
        <v>8</v>
      </c>
      <c r="I1555" s="7">
        <f>IF(TableTransactions[[#This Row],[Order type]]=trackOrderType,
TableTransactions[[#This Row],[Transaction quantity]]*-1,
TableTransactions[[#This Row],[Transaction quantity]]
)</f>
        <v>-8</v>
      </c>
      <c r="J15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</v>
      </c>
      <c r="K1555" s="7">
        <f ca="1">IF(TableTransactions[[#This Row],[Stock balance backorders]]&lt;0,
0,
TableTransactions[[#This Row],[Stock balance backorders]]
)</f>
        <v>45</v>
      </c>
      <c r="L1555" s="8" t="str">
        <f>VLOOKUP(TableTransactions[[#This Row],[Material]],TableStockBalance[],
MATCH(TableStockBalance[[#Headers],[Supplier name]],TableStockBalance[#Headers],0),
0)</f>
        <v>Cabular AB</v>
      </c>
    </row>
    <row r="1556" spans="1:12" x14ac:dyDescent="0.25">
      <c r="A1556">
        <v>49042961</v>
      </c>
      <c r="B1556">
        <v>10</v>
      </c>
      <c r="C1556" t="s">
        <v>343</v>
      </c>
      <c r="D1556" t="s">
        <v>10</v>
      </c>
      <c r="E1556" t="s">
        <v>11</v>
      </c>
      <c r="F1556" t="s">
        <v>314</v>
      </c>
      <c r="G1556" s="1">
        <v>43710</v>
      </c>
      <c r="H1556">
        <v>6</v>
      </c>
      <c r="I1556" s="7">
        <f>IF(TableTransactions[[#This Row],[Order type]]=trackOrderType,
TableTransactions[[#This Row],[Transaction quantity]]*-1,
TableTransactions[[#This Row],[Transaction quantity]]
)</f>
        <v>-6</v>
      </c>
      <c r="J15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</v>
      </c>
      <c r="K1556" s="7">
        <f ca="1">IF(TableTransactions[[#This Row],[Stock balance backorders]]&lt;0,
0,
TableTransactions[[#This Row],[Stock balance backorders]]
)</f>
        <v>39</v>
      </c>
      <c r="L1556" s="8" t="str">
        <f>VLOOKUP(TableTransactions[[#This Row],[Material]],TableStockBalance[],
MATCH(TableStockBalance[[#Headers],[Supplier name]],TableStockBalance[#Headers],0),
0)</f>
        <v>Cabular AB</v>
      </c>
    </row>
    <row r="1557" spans="1:12" x14ac:dyDescent="0.25">
      <c r="A1557">
        <v>49043104</v>
      </c>
      <c r="B1557">
        <v>10</v>
      </c>
      <c r="C1557" t="s">
        <v>343</v>
      </c>
      <c r="D1557" t="s">
        <v>10</v>
      </c>
      <c r="E1557" t="s">
        <v>11</v>
      </c>
      <c r="F1557" t="s">
        <v>323</v>
      </c>
      <c r="G1557" s="1">
        <v>43721</v>
      </c>
      <c r="H1557">
        <v>5</v>
      </c>
      <c r="I1557" s="7">
        <f>IF(TableTransactions[[#This Row],[Order type]]=trackOrderType,
TableTransactions[[#This Row],[Transaction quantity]]*-1,
TableTransactions[[#This Row],[Transaction quantity]]
)</f>
        <v>-5</v>
      </c>
      <c r="J15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</v>
      </c>
      <c r="K1557" s="7">
        <f ca="1">IF(TableTransactions[[#This Row],[Stock balance backorders]]&lt;0,
0,
TableTransactions[[#This Row],[Stock balance backorders]]
)</f>
        <v>34</v>
      </c>
      <c r="L1557" s="8" t="str">
        <f>VLOOKUP(TableTransactions[[#This Row],[Material]],TableStockBalance[],
MATCH(TableStockBalance[[#Headers],[Supplier name]],TableStockBalance[#Headers],0),
0)</f>
        <v>Cabular AB</v>
      </c>
    </row>
    <row r="1558" spans="1:12" x14ac:dyDescent="0.25">
      <c r="A1558">
        <v>49043121</v>
      </c>
      <c r="B1558">
        <v>30</v>
      </c>
      <c r="C1558" t="s">
        <v>343</v>
      </c>
      <c r="D1558" t="s">
        <v>10</v>
      </c>
      <c r="E1558" t="s">
        <v>11</v>
      </c>
      <c r="F1558" t="s">
        <v>313</v>
      </c>
      <c r="G1558" s="1">
        <v>43725</v>
      </c>
      <c r="H1558">
        <v>5</v>
      </c>
      <c r="I1558" s="7">
        <f>IF(TableTransactions[[#This Row],[Order type]]=trackOrderType,
TableTransactions[[#This Row],[Transaction quantity]]*-1,
TableTransactions[[#This Row],[Transaction quantity]]
)</f>
        <v>-5</v>
      </c>
      <c r="J15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1558" s="7">
        <f ca="1">IF(TableTransactions[[#This Row],[Stock balance backorders]]&lt;0,
0,
TableTransactions[[#This Row],[Stock balance backorders]]
)</f>
        <v>29</v>
      </c>
      <c r="L1558" s="8" t="str">
        <f>VLOOKUP(TableTransactions[[#This Row],[Material]],TableStockBalance[],
MATCH(TableStockBalance[[#Headers],[Supplier name]],TableStockBalance[#Headers],0),
0)</f>
        <v>Cabular AB</v>
      </c>
    </row>
    <row r="1559" spans="1:12" x14ac:dyDescent="0.25">
      <c r="A1559">
        <v>49043257</v>
      </c>
      <c r="B1559">
        <v>10</v>
      </c>
      <c r="C1559" t="s">
        <v>343</v>
      </c>
      <c r="D1559" t="s">
        <v>10</v>
      </c>
      <c r="E1559" t="s">
        <v>11</v>
      </c>
      <c r="F1559" t="s">
        <v>318</v>
      </c>
      <c r="G1559" s="1">
        <v>43735</v>
      </c>
      <c r="H1559">
        <v>7</v>
      </c>
      <c r="I1559" s="7">
        <f>IF(TableTransactions[[#This Row],[Order type]]=trackOrderType,
TableTransactions[[#This Row],[Transaction quantity]]*-1,
TableTransactions[[#This Row],[Transaction quantity]]
)</f>
        <v>-7</v>
      </c>
      <c r="J15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1559" s="7">
        <f ca="1">IF(TableTransactions[[#This Row],[Stock balance backorders]]&lt;0,
0,
TableTransactions[[#This Row],[Stock balance backorders]]
)</f>
        <v>22</v>
      </c>
      <c r="L1559" s="8" t="str">
        <f>VLOOKUP(TableTransactions[[#This Row],[Material]],TableStockBalance[],
MATCH(TableStockBalance[[#Headers],[Supplier name]],TableStockBalance[#Headers],0),
0)</f>
        <v>Cabular AB</v>
      </c>
    </row>
    <row r="1560" spans="1:12" x14ac:dyDescent="0.25">
      <c r="A1560">
        <v>49043320</v>
      </c>
      <c r="B1560">
        <v>50</v>
      </c>
      <c r="C1560" t="s">
        <v>343</v>
      </c>
      <c r="D1560" t="s">
        <v>10</v>
      </c>
      <c r="E1560" t="s">
        <v>11</v>
      </c>
      <c r="F1560" t="s">
        <v>317</v>
      </c>
      <c r="G1560" s="1">
        <v>43742</v>
      </c>
      <c r="H1560">
        <v>3</v>
      </c>
      <c r="I1560" s="7">
        <f>IF(TableTransactions[[#This Row],[Order type]]=trackOrderType,
TableTransactions[[#This Row],[Transaction quantity]]*-1,
TableTransactions[[#This Row],[Transaction quantity]]
)</f>
        <v>-3</v>
      </c>
      <c r="J15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1560" s="7">
        <f ca="1">IF(TableTransactions[[#This Row],[Stock balance backorders]]&lt;0,
0,
TableTransactions[[#This Row],[Stock balance backorders]]
)</f>
        <v>19</v>
      </c>
      <c r="L1560" s="8" t="str">
        <f>VLOOKUP(TableTransactions[[#This Row],[Material]],TableStockBalance[],
MATCH(TableStockBalance[[#Headers],[Supplier name]],TableStockBalance[#Headers],0),
0)</f>
        <v>Cabular AB</v>
      </c>
    </row>
    <row r="1561" spans="1:12" x14ac:dyDescent="0.25">
      <c r="A1561">
        <v>49043368</v>
      </c>
      <c r="B1561">
        <v>10</v>
      </c>
      <c r="C1561" t="s">
        <v>343</v>
      </c>
      <c r="D1561" t="s">
        <v>10</v>
      </c>
      <c r="E1561" t="s">
        <v>11</v>
      </c>
      <c r="F1561" t="s">
        <v>330</v>
      </c>
      <c r="G1561" s="1">
        <v>43747</v>
      </c>
      <c r="H1561">
        <v>2</v>
      </c>
      <c r="I1561" s="7">
        <f>IF(TableTransactions[[#This Row],[Order type]]=trackOrderType,
TableTransactions[[#This Row],[Transaction quantity]]*-1,
TableTransactions[[#This Row],[Transaction quantity]]
)</f>
        <v>-2</v>
      </c>
      <c r="J15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1561" s="7">
        <f ca="1">IF(TableTransactions[[#This Row],[Stock balance backorders]]&lt;0,
0,
TableTransactions[[#This Row],[Stock balance backorders]]
)</f>
        <v>17</v>
      </c>
      <c r="L1561" s="8" t="str">
        <f>VLOOKUP(TableTransactions[[#This Row],[Material]],TableStockBalance[],
MATCH(TableStockBalance[[#Headers],[Supplier name]],TableStockBalance[#Headers],0),
0)</f>
        <v>Cabular AB</v>
      </c>
    </row>
    <row r="1562" spans="1:12" x14ac:dyDescent="0.25">
      <c r="A1562">
        <v>49043408</v>
      </c>
      <c r="B1562">
        <v>10</v>
      </c>
      <c r="C1562" t="s">
        <v>343</v>
      </c>
      <c r="D1562" t="s">
        <v>10</v>
      </c>
      <c r="E1562" t="s">
        <v>11</v>
      </c>
      <c r="F1562" t="s">
        <v>315</v>
      </c>
      <c r="G1562" s="1">
        <v>43749</v>
      </c>
      <c r="H1562">
        <v>5</v>
      </c>
      <c r="I1562" s="7">
        <f>IF(TableTransactions[[#This Row],[Order type]]=trackOrderType,
TableTransactions[[#This Row],[Transaction quantity]]*-1,
TableTransactions[[#This Row],[Transaction quantity]]
)</f>
        <v>-5</v>
      </c>
      <c r="J15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1562" s="7">
        <f ca="1">IF(TableTransactions[[#This Row],[Stock balance backorders]]&lt;0,
0,
TableTransactions[[#This Row],[Stock balance backorders]]
)</f>
        <v>12</v>
      </c>
      <c r="L1562" s="8" t="str">
        <f>VLOOKUP(TableTransactions[[#This Row],[Material]],TableStockBalance[],
MATCH(TableStockBalance[[#Headers],[Supplier name]],TableStockBalance[#Headers],0),
0)</f>
        <v>Cabular AB</v>
      </c>
    </row>
    <row r="1563" spans="1:12" x14ac:dyDescent="0.25">
      <c r="A1563">
        <v>49043495</v>
      </c>
      <c r="B1563">
        <v>30</v>
      </c>
      <c r="C1563" t="s">
        <v>343</v>
      </c>
      <c r="D1563" t="s">
        <v>10</v>
      </c>
      <c r="E1563" t="s">
        <v>11</v>
      </c>
      <c r="F1563" t="s">
        <v>313</v>
      </c>
      <c r="G1563" s="1">
        <v>43759</v>
      </c>
      <c r="H1563">
        <v>4</v>
      </c>
      <c r="I1563" s="7">
        <f>IF(TableTransactions[[#This Row],[Order type]]=trackOrderType,
TableTransactions[[#This Row],[Transaction quantity]]*-1,
TableTransactions[[#This Row],[Transaction quantity]]
)</f>
        <v>-4</v>
      </c>
      <c r="J15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1563" s="7">
        <f ca="1">IF(TableTransactions[[#This Row],[Stock balance backorders]]&lt;0,
0,
TableTransactions[[#This Row],[Stock balance backorders]]
)</f>
        <v>8</v>
      </c>
      <c r="L1563" s="8" t="str">
        <f>VLOOKUP(TableTransactions[[#This Row],[Material]],TableStockBalance[],
MATCH(TableStockBalance[[#Headers],[Supplier name]],TableStockBalance[#Headers],0),
0)</f>
        <v>Cabular AB</v>
      </c>
    </row>
    <row r="1564" spans="1:12" x14ac:dyDescent="0.25">
      <c r="A1564">
        <v>49040429</v>
      </c>
      <c r="B1564">
        <v>50</v>
      </c>
      <c r="C1564" t="s">
        <v>343</v>
      </c>
      <c r="D1564" t="s">
        <v>12</v>
      </c>
      <c r="E1564" t="s">
        <v>13</v>
      </c>
      <c r="F1564" t="s">
        <v>313</v>
      </c>
      <c r="G1564" s="1">
        <v>43476</v>
      </c>
      <c r="H1564">
        <v>3</v>
      </c>
      <c r="I1564" s="7">
        <f>IF(TableTransactions[[#This Row],[Order type]]=trackOrderType,
TableTransactions[[#This Row],[Transaction quantity]]*-1,
TableTransactions[[#This Row],[Transaction quantity]]
)</f>
        <v>-3</v>
      </c>
      <c r="J15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</v>
      </c>
      <c r="K1564" s="7">
        <f ca="1">IF(TableTransactions[[#This Row],[Stock balance backorders]]&lt;0,
0,
TableTransactions[[#This Row],[Stock balance backorders]]
)</f>
        <v>52</v>
      </c>
      <c r="L1564" s="8" t="str">
        <f>VLOOKUP(TableTransactions[[#This Row],[Material]],TableStockBalance[],
MATCH(TableStockBalance[[#Headers],[Supplier name]],TableStockBalance[#Headers],0),
0)</f>
        <v>Cabular AB</v>
      </c>
    </row>
    <row r="1565" spans="1:12" x14ac:dyDescent="0.25">
      <c r="A1565">
        <v>49040519</v>
      </c>
      <c r="B1565">
        <v>40</v>
      </c>
      <c r="C1565" t="s">
        <v>343</v>
      </c>
      <c r="D1565" t="s">
        <v>12</v>
      </c>
      <c r="E1565" t="s">
        <v>13</v>
      </c>
      <c r="F1565" t="s">
        <v>317</v>
      </c>
      <c r="G1565" s="1">
        <v>43483</v>
      </c>
      <c r="H1565">
        <v>5</v>
      </c>
      <c r="I1565" s="7">
        <f>IF(TableTransactions[[#This Row],[Order type]]=trackOrderType,
TableTransactions[[#This Row],[Transaction quantity]]*-1,
TableTransactions[[#This Row],[Transaction quantity]]
)</f>
        <v>-5</v>
      </c>
      <c r="J15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</v>
      </c>
      <c r="K1565" s="7">
        <f ca="1">IF(TableTransactions[[#This Row],[Stock balance backorders]]&lt;0,
0,
TableTransactions[[#This Row],[Stock balance backorders]]
)</f>
        <v>47</v>
      </c>
      <c r="L1565" s="8" t="str">
        <f>VLOOKUP(TableTransactions[[#This Row],[Material]],TableStockBalance[],
MATCH(TableStockBalance[[#Headers],[Supplier name]],TableStockBalance[#Headers],0),
0)</f>
        <v>Cabular AB</v>
      </c>
    </row>
    <row r="1566" spans="1:12" x14ac:dyDescent="0.25">
      <c r="A1566">
        <v>49040536</v>
      </c>
      <c r="B1566">
        <v>40</v>
      </c>
      <c r="C1566" t="s">
        <v>343</v>
      </c>
      <c r="D1566" t="s">
        <v>12</v>
      </c>
      <c r="E1566" t="s">
        <v>13</v>
      </c>
      <c r="F1566" t="s">
        <v>317</v>
      </c>
      <c r="G1566" s="1">
        <v>43486</v>
      </c>
      <c r="H1566">
        <v>4</v>
      </c>
      <c r="I1566" s="7">
        <f>IF(TableTransactions[[#This Row],[Order type]]=trackOrderType,
TableTransactions[[#This Row],[Transaction quantity]]*-1,
TableTransactions[[#This Row],[Transaction quantity]]
)</f>
        <v>-4</v>
      </c>
      <c r="J15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</v>
      </c>
      <c r="K1566" s="7">
        <f ca="1">IF(TableTransactions[[#This Row],[Stock balance backorders]]&lt;0,
0,
TableTransactions[[#This Row],[Stock balance backorders]]
)</f>
        <v>43</v>
      </c>
      <c r="L1566" s="8" t="str">
        <f>VLOOKUP(TableTransactions[[#This Row],[Material]],TableStockBalance[],
MATCH(TableStockBalance[[#Headers],[Supplier name]],TableStockBalance[#Headers],0),
0)</f>
        <v>Cabular AB</v>
      </c>
    </row>
    <row r="1567" spans="1:12" x14ac:dyDescent="0.25">
      <c r="A1567">
        <v>49040593</v>
      </c>
      <c r="B1567">
        <v>20</v>
      </c>
      <c r="C1567" t="s">
        <v>343</v>
      </c>
      <c r="D1567" t="s">
        <v>12</v>
      </c>
      <c r="E1567" t="s">
        <v>13</v>
      </c>
      <c r="F1567" t="s">
        <v>317</v>
      </c>
      <c r="G1567" s="1">
        <v>43490</v>
      </c>
      <c r="H1567">
        <v>7</v>
      </c>
      <c r="I1567" s="7">
        <f>IF(TableTransactions[[#This Row],[Order type]]=trackOrderType,
TableTransactions[[#This Row],[Transaction quantity]]*-1,
TableTransactions[[#This Row],[Transaction quantity]]
)</f>
        <v>-7</v>
      </c>
      <c r="J15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</v>
      </c>
      <c r="K1567" s="7">
        <f ca="1">IF(TableTransactions[[#This Row],[Stock balance backorders]]&lt;0,
0,
TableTransactions[[#This Row],[Stock balance backorders]]
)</f>
        <v>36</v>
      </c>
      <c r="L1567" s="8" t="str">
        <f>VLOOKUP(TableTransactions[[#This Row],[Material]],TableStockBalance[],
MATCH(TableStockBalance[[#Headers],[Supplier name]],TableStockBalance[#Headers],0),
0)</f>
        <v>Cabular AB</v>
      </c>
    </row>
    <row r="1568" spans="1:12" x14ac:dyDescent="0.25">
      <c r="A1568">
        <v>49040694</v>
      </c>
      <c r="B1568">
        <v>30</v>
      </c>
      <c r="C1568" t="s">
        <v>343</v>
      </c>
      <c r="D1568" t="s">
        <v>12</v>
      </c>
      <c r="E1568" t="s">
        <v>13</v>
      </c>
      <c r="F1568" t="s">
        <v>318</v>
      </c>
      <c r="G1568" s="1">
        <v>43500</v>
      </c>
      <c r="H1568">
        <v>2</v>
      </c>
      <c r="I1568" s="7">
        <f>IF(TableTransactions[[#This Row],[Order type]]=trackOrderType,
TableTransactions[[#This Row],[Transaction quantity]]*-1,
TableTransactions[[#This Row],[Transaction quantity]]
)</f>
        <v>-2</v>
      </c>
      <c r="J15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</v>
      </c>
      <c r="K1568" s="7">
        <f ca="1">IF(TableTransactions[[#This Row],[Stock balance backorders]]&lt;0,
0,
TableTransactions[[#This Row],[Stock balance backorders]]
)</f>
        <v>34</v>
      </c>
      <c r="L1568" s="8" t="str">
        <f>VLOOKUP(TableTransactions[[#This Row],[Material]],TableStockBalance[],
MATCH(TableStockBalance[[#Headers],[Supplier name]],TableStockBalance[#Headers],0),
0)</f>
        <v>Cabular AB</v>
      </c>
    </row>
    <row r="1569" spans="1:12" x14ac:dyDescent="0.25">
      <c r="A1569">
        <v>49040723</v>
      </c>
      <c r="B1569">
        <v>20</v>
      </c>
      <c r="C1569" t="s">
        <v>343</v>
      </c>
      <c r="D1569" t="s">
        <v>12</v>
      </c>
      <c r="E1569" t="s">
        <v>13</v>
      </c>
      <c r="F1569" t="s">
        <v>313</v>
      </c>
      <c r="G1569" s="1">
        <v>43503</v>
      </c>
      <c r="H1569">
        <v>3</v>
      </c>
      <c r="I1569" s="7">
        <f>IF(TableTransactions[[#This Row],[Order type]]=trackOrderType,
TableTransactions[[#This Row],[Transaction quantity]]*-1,
TableTransactions[[#This Row],[Transaction quantity]]
)</f>
        <v>-3</v>
      </c>
      <c r="J15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1569" s="7">
        <f ca="1">IF(TableTransactions[[#This Row],[Stock balance backorders]]&lt;0,
0,
TableTransactions[[#This Row],[Stock balance backorders]]
)</f>
        <v>31</v>
      </c>
      <c r="L1569" s="8" t="str">
        <f>VLOOKUP(TableTransactions[[#This Row],[Material]],TableStockBalance[],
MATCH(TableStockBalance[[#Headers],[Supplier name]],TableStockBalance[#Headers],0),
0)</f>
        <v>Cabular AB</v>
      </c>
    </row>
    <row r="1570" spans="1:12" x14ac:dyDescent="0.25">
      <c r="A1570">
        <v>49040816</v>
      </c>
      <c r="B1570">
        <v>40</v>
      </c>
      <c r="C1570" t="s">
        <v>343</v>
      </c>
      <c r="D1570" t="s">
        <v>12</v>
      </c>
      <c r="E1570" t="s">
        <v>13</v>
      </c>
      <c r="F1570" t="s">
        <v>314</v>
      </c>
      <c r="G1570" s="1">
        <v>43511</v>
      </c>
      <c r="H1570">
        <v>4</v>
      </c>
      <c r="I1570" s="7">
        <f>IF(TableTransactions[[#This Row],[Order type]]=trackOrderType,
TableTransactions[[#This Row],[Transaction quantity]]*-1,
TableTransactions[[#This Row],[Transaction quantity]]
)</f>
        <v>-4</v>
      </c>
      <c r="J15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1570" s="7">
        <f ca="1">IF(TableTransactions[[#This Row],[Stock balance backorders]]&lt;0,
0,
TableTransactions[[#This Row],[Stock balance backorders]]
)</f>
        <v>27</v>
      </c>
      <c r="L1570" s="8" t="str">
        <f>VLOOKUP(TableTransactions[[#This Row],[Material]],TableStockBalance[],
MATCH(TableStockBalance[[#Headers],[Supplier name]],TableStockBalance[#Headers],0),
0)</f>
        <v>Cabular AB</v>
      </c>
    </row>
    <row r="1571" spans="1:12" x14ac:dyDescent="0.25">
      <c r="A1571">
        <v>49040939</v>
      </c>
      <c r="B1571">
        <v>30</v>
      </c>
      <c r="C1571" t="s">
        <v>343</v>
      </c>
      <c r="D1571" t="s">
        <v>12</v>
      </c>
      <c r="E1571" t="s">
        <v>13</v>
      </c>
      <c r="F1571" t="s">
        <v>313</v>
      </c>
      <c r="G1571" s="1">
        <v>43523</v>
      </c>
      <c r="H1571">
        <v>2</v>
      </c>
      <c r="I1571" s="7">
        <f>IF(TableTransactions[[#This Row],[Order type]]=trackOrderType,
TableTransactions[[#This Row],[Transaction quantity]]*-1,
TableTransactions[[#This Row],[Transaction quantity]]
)</f>
        <v>-2</v>
      </c>
      <c r="J15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</v>
      </c>
      <c r="K1571" s="7">
        <f ca="1">IF(TableTransactions[[#This Row],[Stock balance backorders]]&lt;0,
0,
TableTransactions[[#This Row],[Stock balance backorders]]
)</f>
        <v>25</v>
      </c>
      <c r="L1571" s="8" t="str">
        <f>VLOOKUP(TableTransactions[[#This Row],[Material]],TableStockBalance[],
MATCH(TableStockBalance[[#Headers],[Supplier name]],TableStockBalance[#Headers],0),
0)</f>
        <v>Cabular AB</v>
      </c>
    </row>
    <row r="1572" spans="1:12" x14ac:dyDescent="0.25">
      <c r="A1572">
        <v>49040947</v>
      </c>
      <c r="B1572">
        <v>30</v>
      </c>
      <c r="C1572" t="s">
        <v>343</v>
      </c>
      <c r="D1572" t="s">
        <v>12</v>
      </c>
      <c r="E1572" t="s">
        <v>13</v>
      </c>
      <c r="F1572" t="s">
        <v>317</v>
      </c>
      <c r="G1572" s="1">
        <v>43523</v>
      </c>
      <c r="H1572">
        <v>8</v>
      </c>
      <c r="I1572" s="7">
        <f>IF(TableTransactions[[#This Row],[Order type]]=trackOrderType,
TableTransactions[[#This Row],[Transaction quantity]]*-1,
TableTransactions[[#This Row],[Transaction quantity]]
)</f>
        <v>-8</v>
      </c>
      <c r="J15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1572" s="7">
        <f ca="1">IF(TableTransactions[[#This Row],[Stock balance backorders]]&lt;0,
0,
TableTransactions[[#This Row],[Stock balance backorders]]
)</f>
        <v>17</v>
      </c>
      <c r="L1572" s="8" t="str">
        <f>VLOOKUP(TableTransactions[[#This Row],[Material]],TableStockBalance[],
MATCH(TableStockBalance[[#Headers],[Supplier name]],TableStockBalance[#Headers],0),
0)</f>
        <v>Cabular AB</v>
      </c>
    </row>
    <row r="1573" spans="1:12" x14ac:dyDescent="0.25">
      <c r="A1573">
        <v>49041049</v>
      </c>
      <c r="B1573">
        <v>30</v>
      </c>
      <c r="C1573" t="s">
        <v>343</v>
      </c>
      <c r="D1573" t="s">
        <v>12</v>
      </c>
      <c r="E1573" t="s">
        <v>13</v>
      </c>
      <c r="F1573" t="s">
        <v>317</v>
      </c>
      <c r="G1573" s="1">
        <v>43531</v>
      </c>
      <c r="H1573">
        <v>7</v>
      </c>
      <c r="I1573" s="7">
        <f>IF(TableTransactions[[#This Row],[Order type]]=trackOrderType,
TableTransactions[[#This Row],[Transaction quantity]]*-1,
TableTransactions[[#This Row],[Transaction quantity]]
)</f>
        <v>-7</v>
      </c>
      <c r="J15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</v>
      </c>
      <c r="K1573" s="7">
        <f ca="1">IF(TableTransactions[[#This Row],[Stock balance backorders]]&lt;0,
0,
TableTransactions[[#This Row],[Stock balance backorders]]
)</f>
        <v>10</v>
      </c>
      <c r="L1573" s="8" t="str">
        <f>VLOOKUP(TableTransactions[[#This Row],[Material]],TableStockBalance[],
MATCH(TableStockBalance[[#Headers],[Supplier name]],TableStockBalance[#Headers],0),
0)</f>
        <v>Cabular AB</v>
      </c>
    </row>
    <row r="1574" spans="1:12" x14ac:dyDescent="0.25">
      <c r="A1574">
        <v>49041056</v>
      </c>
      <c r="B1574">
        <v>40</v>
      </c>
      <c r="C1574" t="s">
        <v>343</v>
      </c>
      <c r="D1574" t="s">
        <v>12</v>
      </c>
      <c r="E1574" t="s">
        <v>13</v>
      </c>
      <c r="F1574" t="s">
        <v>314</v>
      </c>
      <c r="G1574" s="1">
        <v>43532</v>
      </c>
      <c r="H1574">
        <v>1</v>
      </c>
      <c r="I1574" s="7">
        <f>IF(TableTransactions[[#This Row],[Order type]]=trackOrderType,
TableTransactions[[#This Row],[Transaction quantity]]*-1,
TableTransactions[[#This Row],[Transaction quantity]]
)</f>
        <v>-1</v>
      </c>
      <c r="J15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1574" s="7">
        <f ca="1">IF(TableTransactions[[#This Row],[Stock balance backorders]]&lt;0,
0,
TableTransactions[[#This Row],[Stock balance backorders]]
)</f>
        <v>9</v>
      </c>
      <c r="L1574" s="8" t="str">
        <f>VLOOKUP(TableTransactions[[#This Row],[Material]],TableStockBalance[],
MATCH(TableStockBalance[[#Headers],[Supplier name]],TableStockBalance[#Headers],0),
0)</f>
        <v>Cabular AB</v>
      </c>
    </row>
    <row r="1575" spans="1:12" x14ac:dyDescent="0.25">
      <c r="A1575">
        <v>49041057</v>
      </c>
      <c r="B1575">
        <v>80</v>
      </c>
      <c r="C1575" t="s">
        <v>343</v>
      </c>
      <c r="D1575" t="s">
        <v>12</v>
      </c>
      <c r="E1575" t="s">
        <v>13</v>
      </c>
      <c r="F1575" t="s">
        <v>313</v>
      </c>
      <c r="G1575" s="1">
        <v>43532</v>
      </c>
      <c r="H1575">
        <v>4</v>
      </c>
      <c r="I1575" s="7">
        <f>IF(TableTransactions[[#This Row],[Order type]]=trackOrderType,
TableTransactions[[#This Row],[Transaction quantity]]*-1,
TableTransactions[[#This Row],[Transaction quantity]]
)</f>
        <v>-4</v>
      </c>
      <c r="J15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</v>
      </c>
      <c r="K1575" s="7">
        <f ca="1">IF(TableTransactions[[#This Row],[Stock balance backorders]]&lt;0,
0,
TableTransactions[[#This Row],[Stock balance backorders]]
)</f>
        <v>5</v>
      </c>
      <c r="L1575" s="8" t="str">
        <f>VLOOKUP(TableTransactions[[#This Row],[Material]],TableStockBalance[],
MATCH(TableStockBalance[[#Headers],[Supplier name]],TableStockBalance[#Headers],0),
0)</f>
        <v>Cabular AB</v>
      </c>
    </row>
    <row r="1576" spans="1:12" x14ac:dyDescent="0.25">
      <c r="A1576">
        <v>49041140</v>
      </c>
      <c r="B1576">
        <v>30</v>
      </c>
      <c r="C1576" t="s">
        <v>343</v>
      </c>
      <c r="D1576" t="s">
        <v>12</v>
      </c>
      <c r="E1576" t="s">
        <v>13</v>
      </c>
      <c r="F1576" t="s">
        <v>313</v>
      </c>
      <c r="G1576" s="1">
        <v>43539</v>
      </c>
      <c r="H1576">
        <v>3</v>
      </c>
      <c r="I1576" s="7">
        <f>IF(TableTransactions[[#This Row],[Order type]]=trackOrderType,
TableTransactions[[#This Row],[Transaction quantity]]*-1,
TableTransactions[[#This Row],[Transaction quantity]]
)</f>
        <v>-3</v>
      </c>
      <c r="J15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1576" s="7">
        <f ca="1">IF(TableTransactions[[#This Row],[Stock balance backorders]]&lt;0,
0,
TableTransactions[[#This Row],[Stock balance backorders]]
)</f>
        <v>2</v>
      </c>
      <c r="L1576" s="8" t="str">
        <f>VLOOKUP(TableTransactions[[#This Row],[Material]],TableStockBalance[],
MATCH(TableStockBalance[[#Headers],[Supplier name]],TableStockBalance[#Headers],0),
0)</f>
        <v>Cabular AB</v>
      </c>
    </row>
    <row r="1577" spans="1:12" x14ac:dyDescent="0.25">
      <c r="A1577">
        <v>49041280</v>
      </c>
      <c r="B1577">
        <v>20</v>
      </c>
      <c r="C1577" t="s">
        <v>343</v>
      </c>
      <c r="D1577" t="s">
        <v>12</v>
      </c>
      <c r="E1577" t="s">
        <v>13</v>
      </c>
      <c r="F1577" t="s">
        <v>318</v>
      </c>
      <c r="G1577" s="1">
        <v>43551</v>
      </c>
      <c r="H1577">
        <v>8</v>
      </c>
      <c r="I1577" s="7">
        <f>IF(TableTransactions[[#This Row],[Order type]]=trackOrderType,
TableTransactions[[#This Row],[Transaction quantity]]*-1,
TableTransactions[[#This Row],[Transaction quantity]]
)</f>
        <v>-8</v>
      </c>
      <c r="J15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</v>
      </c>
      <c r="K1577" s="7">
        <f ca="1">IF(TableTransactions[[#This Row],[Stock balance backorders]]&lt;0,
0,
TableTransactions[[#This Row],[Stock balance backorders]]
)</f>
        <v>0</v>
      </c>
      <c r="L1577" s="8" t="str">
        <f>VLOOKUP(TableTransactions[[#This Row],[Material]],TableStockBalance[],
MATCH(TableStockBalance[[#Headers],[Supplier name]],TableStockBalance[#Headers],0),
0)</f>
        <v>Cabular AB</v>
      </c>
    </row>
    <row r="1578" spans="1:12" x14ac:dyDescent="0.25">
      <c r="A1578">
        <v>49041317</v>
      </c>
      <c r="B1578">
        <v>30</v>
      </c>
      <c r="C1578" t="s">
        <v>343</v>
      </c>
      <c r="D1578" t="s">
        <v>12</v>
      </c>
      <c r="E1578" t="s">
        <v>13</v>
      </c>
      <c r="F1578" t="s">
        <v>319</v>
      </c>
      <c r="G1578" s="1">
        <v>43553</v>
      </c>
      <c r="H1578">
        <v>2</v>
      </c>
      <c r="I1578" s="7">
        <f>IF(TableTransactions[[#This Row],[Order type]]=trackOrderType,
TableTransactions[[#This Row],[Transaction quantity]]*-1,
TableTransactions[[#This Row],[Transaction quantity]]
)</f>
        <v>-2</v>
      </c>
      <c r="J15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</v>
      </c>
      <c r="K1578" s="7">
        <f ca="1">IF(TableTransactions[[#This Row],[Stock balance backorders]]&lt;0,
0,
TableTransactions[[#This Row],[Stock balance backorders]]
)</f>
        <v>0</v>
      </c>
      <c r="L1578" s="8" t="str">
        <f>VLOOKUP(TableTransactions[[#This Row],[Material]],TableStockBalance[],
MATCH(TableStockBalance[[#Headers],[Supplier name]],TableStockBalance[#Headers],0),
0)</f>
        <v>Cabular AB</v>
      </c>
    </row>
    <row r="1579" spans="1:12" x14ac:dyDescent="0.25">
      <c r="A1579">
        <v>49041448</v>
      </c>
      <c r="B1579">
        <v>10</v>
      </c>
      <c r="C1579" t="s">
        <v>343</v>
      </c>
      <c r="D1579" t="s">
        <v>12</v>
      </c>
      <c r="E1579" t="s">
        <v>13</v>
      </c>
      <c r="F1579" t="s">
        <v>315</v>
      </c>
      <c r="G1579" s="1">
        <v>43565</v>
      </c>
      <c r="H1579">
        <v>4</v>
      </c>
      <c r="I1579" s="7">
        <f>IF(TableTransactions[[#This Row],[Order type]]=trackOrderType,
TableTransactions[[#This Row],[Transaction quantity]]*-1,
TableTransactions[[#This Row],[Transaction quantity]]
)</f>
        <v>-4</v>
      </c>
      <c r="J15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</v>
      </c>
      <c r="K1579" s="7">
        <f ca="1">IF(TableTransactions[[#This Row],[Stock balance backorders]]&lt;0,
0,
TableTransactions[[#This Row],[Stock balance backorders]]
)</f>
        <v>0</v>
      </c>
      <c r="L1579" s="8" t="str">
        <f>VLOOKUP(TableTransactions[[#This Row],[Material]],TableStockBalance[],
MATCH(TableStockBalance[[#Headers],[Supplier name]],TableStockBalance[#Headers],0),
0)</f>
        <v>Cabular AB</v>
      </c>
    </row>
    <row r="1580" spans="1:12" x14ac:dyDescent="0.25">
      <c r="A1580" s="4">
        <v>45056973</v>
      </c>
      <c r="B1580" s="4">
        <v>70</v>
      </c>
      <c r="C1580" s="4" t="s">
        <v>344</v>
      </c>
      <c r="D1580" s="4" t="s">
        <v>12</v>
      </c>
      <c r="E1580" s="4" t="s">
        <v>13</v>
      </c>
      <c r="F1580" s="4" t="s">
        <v>5</v>
      </c>
      <c r="G1580" s="5">
        <v>43567</v>
      </c>
      <c r="H1580" s="4">
        <v>72</v>
      </c>
      <c r="I1580" s="7">
        <f>IF(TableTransactions[[#This Row],[Order type]]=trackOrderType,
TableTransactions[[#This Row],[Transaction quantity]]*-1,
TableTransactions[[#This Row],[Transaction quantity]]
)</f>
        <v>72</v>
      </c>
      <c r="J15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</v>
      </c>
      <c r="K1580" s="7">
        <f ca="1">IF(TableTransactions[[#This Row],[Stock balance backorders]]&lt;0,
0,
TableTransactions[[#This Row],[Stock balance backorders]]
)</f>
        <v>60</v>
      </c>
      <c r="L1580" s="8" t="str">
        <f>VLOOKUP(TableTransactions[[#This Row],[Material]],TableStockBalance[],
MATCH(TableStockBalance[[#Headers],[Supplier name]],TableStockBalance[#Headers],0),
0)</f>
        <v>Cabular AB</v>
      </c>
    </row>
    <row r="1581" spans="1:12" x14ac:dyDescent="0.25">
      <c r="A1581">
        <v>49041556</v>
      </c>
      <c r="B1581">
        <v>70</v>
      </c>
      <c r="C1581" t="s">
        <v>343</v>
      </c>
      <c r="D1581" t="s">
        <v>12</v>
      </c>
      <c r="E1581" t="s">
        <v>13</v>
      </c>
      <c r="F1581" t="s">
        <v>317</v>
      </c>
      <c r="G1581" s="1">
        <v>43578</v>
      </c>
      <c r="H1581">
        <v>2</v>
      </c>
      <c r="I1581" s="7">
        <f>IF(TableTransactions[[#This Row],[Order type]]=trackOrderType,
TableTransactions[[#This Row],[Transaction quantity]]*-1,
TableTransactions[[#This Row],[Transaction quantity]]
)</f>
        <v>-2</v>
      </c>
      <c r="J15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</v>
      </c>
      <c r="K1581" s="7">
        <f ca="1">IF(TableTransactions[[#This Row],[Stock balance backorders]]&lt;0,
0,
TableTransactions[[#This Row],[Stock balance backorders]]
)</f>
        <v>58</v>
      </c>
      <c r="L1581" s="8" t="str">
        <f>VLOOKUP(TableTransactions[[#This Row],[Material]],TableStockBalance[],
MATCH(TableStockBalance[[#Headers],[Supplier name]],TableStockBalance[#Headers],0),
0)</f>
        <v>Cabular AB</v>
      </c>
    </row>
    <row r="1582" spans="1:12" x14ac:dyDescent="0.25">
      <c r="A1582">
        <v>49041604</v>
      </c>
      <c r="B1582">
        <v>10</v>
      </c>
      <c r="C1582" t="s">
        <v>343</v>
      </c>
      <c r="D1582" t="s">
        <v>12</v>
      </c>
      <c r="E1582" t="s">
        <v>13</v>
      </c>
      <c r="F1582" t="s">
        <v>317</v>
      </c>
      <c r="G1582" s="1">
        <v>43581</v>
      </c>
      <c r="H1582">
        <v>1</v>
      </c>
      <c r="I1582" s="7">
        <f>IF(TableTransactions[[#This Row],[Order type]]=trackOrderType,
TableTransactions[[#This Row],[Transaction quantity]]*-1,
TableTransactions[[#This Row],[Transaction quantity]]
)</f>
        <v>-1</v>
      </c>
      <c r="J15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</v>
      </c>
      <c r="K1582" s="7">
        <f ca="1">IF(TableTransactions[[#This Row],[Stock balance backorders]]&lt;0,
0,
TableTransactions[[#This Row],[Stock balance backorders]]
)</f>
        <v>57</v>
      </c>
      <c r="L1582" s="8" t="str">
        <f>VLOOKUP(TableTransactions[[#This Row],[Material]],TableStockBalance[],
MATCH(TableStockBalance[[#Headers],[Supplier name]],TableStockBalance[#Headers],0),
0)</f>
        <v>Cabular AB</v>
      </c>
    </row>
    <row r="1583" spans="1:12" x14ac:dyDescent="0.25">
      <c r="A1583">
        <v>49042001</v>
      </c>
      <c r="B1583">
        <v>30</v>
      </c>
      <c r="C1583" t="s">
        <v>343</v>
      </c>
      <c r="D1583" t="s">
        <v>12</v>
      </c>
      <c r="E1583" t="s">
        <v>13</v>
      </c>
      <c r="F1583" t="s">
        <v>313</v>
      </c>
      <c r="G1583" s="1">
        <v>43620</v>
      </c>
      <c r="H1583">
        <v>5</v>
      </c>
      <c r="I1583" s="7">
        <f>IF(TableTransactions[[#This Row],[Order type]]=trackOrderType,
TableTransactions[[#This Row],[Transaction quantity]]*-1,
TableTransactions[[#This Row],[Transaction quantity]]
)</f>
        <v>-5</v>
      </c>
      <c r="J15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</v>
      </c>
      <c r="K1583" s="7">
        <f ca="1">IF(TableTransactions[[#This Row],[Stock balance backorders]]&lt;0,
0,
TableTransactions[[#This Row],[Stock balance backorders]]
)</f>
        <v>52</v>
      </c>
      <c r="L1583" s="8" t="str">
        <f>VLOOKUP(TableTransactions[[#This Row],[Material]],TableStockBalance[],
MATCH(TableStockBalance[[#Headers],[Supplier name]],TableStockBalance[#Headers],0),
0)</f>
        <v>Cabular AB</v>
      </c>
    </row>
    <row r="1584" spans="1:12" x14ac:dyDescent="0.25">
      <c r="A1584">
        <v>49042280</v>
      </c>
      <c r="B1584">
        <v>80</v>
      </c>
      <c r="C1584" t="s">
        <v>343</v>
      </c>
      <c r="D1584" t="s">
        <v>12</v>
      </c>
      <c r="E1584" t="s">
        <v>13</v>
      </c>
      <c r="F1584" t="s">
        <v>316</v>
      </c>
      <c r="G1584" s="1">
        <v>43644</v>
      </c>
      <c r="H1584">
        <v>8</v>
      </c>
      <c r="I1584" s="7">
        <f>IF(TableTransactions[[#This Row],[Order type]]=trackOrderType,
TableTransactions[[#This Row],[Transaction quantity]]*-1,
TableTransactions[[#This Row],[Transaction quantity]]
)</f>
        <v>-8</v>
      </c>
      <c r="J15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</v>
      </c>
      <c r="K1584" s="7">
        <f ca="1">IF(TableTransactions[[#This Row],[Stock balance backorders]]&lt;0,
0,
TableTransactions[[#This Row],[Stock balance backorders]]
)</f>
        <v>44</v>
      </c>
      <c r="L1584" s="8" t="str">
        <f>VLOOKUP(TableTransactions[[#This Row],[Material]],TableStockBalance[],
MATCH(TableStockBalance[[#Headers],[Supplier name]],TableStockBalance[#Headers],0),
0)</f>
        <v>Cabular AB</v>
      </c>
    </row>
    <row r="1585" spans="1:12" x14ac:dyDescent="0.25">
      <c r="A1585">
        <v>49042827</v>
      </c>
      <c r="B1585">
        <v>20</v>
      </c>
      <c r="C1585" t="s">
        <v>343</v>
      </c>
      <c r="D1585" t="s">
        <v>12</v>
      </c>
      <c r="E1585" t="s">
        <v>13</v>
      </c>
      <c r="F1585" t="s">
        <v>318</v>
      </c>
      <c r="G1585" s="1">
        <v>43697</v>
      </c>
      <c r="H1585">
        <v>2</v>
      </c>
      <c r="I1585" s="7">
        <f>IF(TableTransactions[[#This Row],[Order type]]=trackOrderType,
TableTransactions[[#This Row],[Transaction quantity]]*-1,
TableTransactions[[#This Row],[Transaction quantity]]
)</f>
        <v>-2</v>
      </c>
      <c r="J15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</v>
      </c>
      <c r="K1585" s="7">
        <f ca="1">IF(TableTransactions[[#This Row],[Stock balance backorders]]&lt;0,
0,
TableTransactions[[#This Row],[Stock balance backorders]]
)</f>
        <v>42</v>
      </c>
      <c r="L1585" s="8" t="str">
        <f>VLOOKUP(TableTransactions[[#This Row],[Material]],TableStockBalance[],
MATCH(TableStockBalance[[#Headers],[Supplier name]],TableStockBalance[#Headers],0),
0)</f>
        <v>Cabular AB</v>
      </c>
    </row>
    <row r="1586" spans="1:12" x14ac:dyDescent="0.25">
      <c r="A1586">
        <v>49042903</v>
      </c>
      <c r="B1586">
        <v>20</v>
      </c>
      <c r="C1586" t="s">
        <v>343</v>
      </c>
      <c r="D1586" t="s">
        <v>12</v>
      </c>
      <c r="E1586" t="s">
        <v>13</v>
      </c>
      <c r="F1586" t="s">
        <v>317</v>
      </c>
      <c r="G1586" s="1">
        <v>43704</v>
      </c>
      <c r="H1586">
        <v>8</v>
      </c>
      <c r="I1586" s="7">
        <f>IF(TableTransactions[[#This Row],[Order type]]=trackOrderType,
TableTransactions[[#This Row],[Transaction quantity]]*-1,
TableTransactions[[#This Row],[Transaction quantity]]
)</f>
        <v>-8</v>
      </c>
      <c r="J15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</v>
      </c>
      <c r="K1586" s="7">
        <f ca="1">IF(TableTransactions[[#This Row],[Stock balance backorders]]&lt;0,
0,
TableTransactions[[#This Row],[Stock balance backorders]]
)</f>
        <v>34</v>
      </c>
      <c r="L1586" s="8" t="str">
        <f>VLOOKUP(TableTransactions[[#This Row],[Material]],TableStockBalance[],
MATCH(TableStockBalance[[#Headers],[Supplier name]],TableStockBalance[#Headers],0),
0)</f>
        <v>Cabular AB</v>
      </c>
    </row>
    <row r="1587" spans="1:12" x14ac:dyDescent="0.25">
      <c r="A1587">
        <v>49043145</v>
      </c>
      <c r="B1587">
        <v>10</v>
      </c>
      <c r="C1587" t="s">
        <v>343</v>
      </c>
      <c r="D1587" t="s">
        <v>12</v>
      </c>
      <c r="E1587" t="s">
        <v>13</v>
      </c>
      <c r="F1587" t="s">
        <v>319</v>
      </c>
      <c r="G1587" s="1">
        <v>43726</v>
      </c>
      <c r="H1587">
        <v>4</v>
      </c>
      <c r="I1587" s="7">
        <f>IF(TableTransactions[[#This Row],[Order type]]=trackOrderType,
TableTransactions[[#This Row],[Transaction quantity]]*-1,
TableTransactions[[#This Row],[Transaction quantity]]
)</f>
        <v>-4</v>
      </c>
      <c r="J15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1587" s="7">
        <f ca="1">IF(TableTransactions[[#This Row],[Stock balance backorders]]&lt;0,
0,
TableTransactions[[#This Row],[Stock balance backorders]]
)</f>
        <v>30</v>
      </c>
      <c r="L1587" s="8" t="str">
        <f>VLOOKUP(TableTransactions[[#This Row],[Material]],TableStockBalance[],
MATCH(TableStockBalance[[#Headers],[Supplier name]],TableStockBalance[#Headers],0),
0)</f>
        <v>Cabular AB</v>
      </c>
    </row>
    <row r="1588" spans="1:12" x14ac:dyDescent="0.25">
      <c r="A1588">
        <v>49043183</v>
      </c>
      <c r="B1588">
        <v>40</v>
      </c>
      <c r="C1588" t="s">
        <v>343</v>
      </c>
      <c r="D1588" t="s">
        <v>12</v>
      </c>
      <c r="E1588" t="s">
        <v>13</v>
      </c>
      <c r="F1588" t="s">
        <v>315</v>
      </c>
      <c r="G1588" s="1">
        <v>43728</v>
      </c>
      <c r="H1588">
        <v>6</v>
      </c>
      <c r="I1588" s="7">
        <f>IF(TableTransactions[[#This Row],[Order type]]=trackOrderType,
TableTransactions[[#This Row],[Transaction quantity]]*-1,
TableTransactions[[#This Row],[Transaction quantity]]
)</f>
        <v>-6</v>
      </c>
      <c r="J15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1588" s="7">
        <f ca="1">IF(TableTransactions[[#This Row],[Stock balance backorders]]&lt;0,
0,
TableTransactions[[#This Row],[Stock balance backorders]]
)</f>
        <v>24</v>
      </c>
      <c r="L1588" s="8" t="str">
        <f>VLOOKUP(TableTransactions[[#This Row],[Material]],TableStockBalance[],
MATCH(TableStockBalance[[#Headers],[Supplier name]],TableStockBalance[#Headers],0),
0)</f>
        <v>Cabular AB</v>
      </c>
    </row>
    <row r="1589" spans="1:12" x14ac:dyDescent="0.25">
      <c r="A1589">
        <v>49043703</v>
      </c>
      <c r="B1589">
        <v>20</v>
      </c>
      <c r="C1589" t="s">
        <v>343</v>
      </c>
      <c r="D1589" t="s">
        <v>12</v>
      </c>
      <c r="E1589" t="s">
        <v>13</v>
      </c>
      <c r="F1589" t="s">
        <v>314</v>
      </c>
      <c r="G1589" s="1">
        <v>43777</v>
      </c>
      <c r="H1589">
        <v>7</v>
      </c>
      <c r="I1589" s="7">
        <f>IF(TableTransactions[[#This Row],[Order type]]=trackOrderType,
TableTransactions[[#This Row],[Transaction quantity]]*-1,
TableTransactions[[#This Row],[Transaction quantity]]
)</f>
        <v>-7</v>
      </c>
      <c r="J15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1589" s="7">
        <f ca="1">IF(TableTransactions[[#This Row],[Stock balance backorders]]&lt;0,
0,
TableTransactions[[#This Row],[Stock balance backorders]]
)</f>
        <v>17</v>
      </c>
      <c r="L1589" s="8" t="str">
        <f>VLOOKUP(TableTransactions[[#This Row],[Material]],TableStockBalance[],
MATCH(TableStockBalance[[#Headers],[Supplier name]],TableStockBalance[#Headers],0),
0)</f>
        <v>Cabular AB</v>
      </c>
    </row>
    <row r="1590" spans="1:12" x14ac:dyDescent="0.25">
      <c r="A1590">
        <v>49043843</v>
      </c>
      <c r="B1590">
        <v>30</v>
      </c>
      <c r="C1590" t="s">
        <v>343</v>
      </c>
      <c r="D1590" t="s">
        <v>12</v>
      </c>
      <c r="E1590" t="s">
        <v>13</v>
      </c>
      <c r="F1590" t="s">
        <v>318</v>
      </c>
      <c r="G1590" s="1">
        <v>43789</v>
      </c>
      <c r="H1590">
        <v>5</v>
      </c>
      <c r="I1590" s="7">
        <f>IF(TableTransactions[[#This Row],[Order type]]=trackOrderType,
TableTransactions[[#This Row],[Transaction quantity]]*-1,
TableTransactions[[#This Row],[Transaction quantity]]
)</f>
        <v>-5</v>
      </c>
      <c r="J15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1590" s="7">
        <f ca="1">IF(TableTransactions[[#This Row],[Stock balance backorders]]&lt;0,
0,
TableTransactions[[#This Row],[Stock balance backorders]]
)</f>
        <v>12</v>
      </c>
      <c r="L1590" s="8" t="str">
        <f>VLOOKUP(TableTransactions[[#This Row],[Material]],TableStockBalance[],
MATCH(TableStockBalance[[#Headers],[Supplier name]],TableStockBalance[#Headers],0),
0)</f>
        <v>Cabular AB</v>
      </c>
    </row>
    <row r="1591" spans="1:12" x14ac:dyDescent="0.25">
      <c r="A1591" s="4">
        <v>45057576</v>
      </c>
      <c r="B1591" s="4">
        <v>30</v>
      </c>
      <c r="C1591" s="4" t="s">
        <v>344</v>
      </c>
      <c r="D1591" s="4" t="s">
        <v>12</v>
      </c>
      <c r="E1591" s="4" t="s">
        <v>13</v>
      </c>
      <c r="F1591" s="4" t="s">
        <v>5</v>
      </c>
      <c r="G1591" s="5">
        <v>43791</v>
      </c>
      <c r="H1591" s="4">
        <v>6</v>
      </c>
      <c r="I1591" s="7">
        <f>IF(TableTransactions[[#This Row],[Order type]]=trackOrderType,
TableTransactions[[#This Row],[Transaction quantity]]*-1,
TableTransactions[[#This Row],[Transaction quantity]]
)</f>
        <v>6</v>
      </c>
      <c r="J15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1591" s="7">
        <f ca="1">IF(TableTransactions[[#This Row],[Stock balance backorders]]&lt;0,
0,
TableTransactions[[#This Row],[Stock balance backorders]]
)</f>
        <v>18</v>
      </c>
      <c r="L1591" s="8" t="str">
        <f>VLOOKUP(TableTransactions[[#This Row],[Material]],TableStockBalance[],
MATCH(TableStockBalance[[#Headers],[Supplier name]],TableStockBalance[#Headers],0),
0)</f>
        <v>Cabular AB</v>
      </c>
    </row>
    <row r="1592" spans="1:12" x14ac:dyDescent="0.25">
      <c r="A1592">
        <v>49044100</v>
      </c>
      <c r="B1592">
        <v>10</v>
      </c>
      <c r="C1592" t="s">
        <v>343</v>
      </c>
      <c r="D1592" t="s">
        <v>12</v>
      </c>
      <c r="E1592" t="s">
        <v>13</v>
      </c>
      <c r="F1592" t="s">
        <v>321</v>
      </c>
      <c r="G1592" s="1">
        <v>43812</v>
      </c>
      <c r="H1592">
        <v>1</v>
      </c>
      <c r="I1592" s="7">
        <f>IF(TableTransactions[[#This Row],[Order type]]=trackOrderType,
TableTransactions[[#This Row],[Transaction quantity]]*-1,
TableTransactions[[#This Row],[Transaction quantity]]
)</f>
        <v>-1</v>
      </c>
      <c r="J15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1592" s="7">
        <f ca="1">IF(TableTransactions[[#This Row],[Stock balance backorders]]&lt;0,
0,
TableTransactions[[#This Row],[Stock balance backorders]]
)</f>
        <v>17</v>
      </c>
      <c r="L1592" s="8" t="str">
        <f>VLOOKUP(TableTransactions[[#This Row],[Material]],TableStockBalance[],
MATCH(TableStockBalance[[#Headers],[Supplier name]],TableStockBalance[#Headers],0),
0)</f>
        <v>Cabular AB</v>
      </c>
    </row>
    <row r="1593" spans="1:12" x14ac:dyDescent="0.25">
      <c r="A1593">
        <v>49044143</v>
      </c>
      <c r="B1593">
        <v>10</v>
      </c>
      <c r="C1593" t="s">
        <v>343</v>
      </c>
      <c r="D1593" t="s">
        <v>12</v>
      </c>
      <c r="E1593" t="s">
        <v>13</v>
      </c>
      <c r="F1593" t="s">
        <v>315</v>
      </c>
      <c r="G1593" s="1">
        <v>43816</v>
      </c>
      <c r="H1593">
        <v>4</v>
      </c>
      <c r="I1593" s="7">
        <f>IF(TableTransactions[[#This Row],[Order type]]=trackOrderType,
TableTransactions[[#This Row],[Transaction quantity]]*-1,
TableTransactions[[#This Row],[Transaction quantity]]
)</f>
        <v>-4</v>
      </c>
      <c r="J15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1593" s="7">
        <f ca="1">IF(TableTransactions[[#This Row],[Stock balance backorders]]&lt;0,
0,
TableTransactions[[#This Row],[Stock balance backorders]]
)</f>
        <v>13</v>
      </c>
      <c r="L1593" s="8" t="str">
        <f>VLOOKUP(TableTransactions[[#This Row],[Material]],TableStockBalance[],
MATCH(TableStockBalance[[#Headers],[Supplier name]],TableStockBalance[#Headers],0),
0)</f>
        <v>Cabular AB</v>
      </c>
    </row>
    <row r="1594" spans="1:12" x14ac:dyDescent="0.25">
      <c r="A1594">
        <v>49040356</v>
      </c>
      <c r="B1594">
        <v>10</v>
      </c>
      <c r="C1594" t="s">
        <v>343</v>
      </c>
      <c r="D1594" t="s">
        <v>76</v>
      </c>
      <c r="E1594" t="s">
        <v>77</v>
      </c>
      <c r="F1594" t="s">
        <v>318</v>
      </c>
      <c r="G1594" s="1">
        <v>43469</v>
      </c>
      <c r="H1594">
        <v>4</v>
      </c>
      <c r="I1594" s="7">
        <f>IF(TableTransactions[[#This Row],[Order type]]=trackOrderType,
TableTransactions[[#This Row],[Transaction quantity]]*-1,
TableTransactions[[#This Row],[Transaction quantity]]
)</f>
        <v>-4</v>
      </c>
      <c r="J15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1594" s="7">
        <f ca="1">IF(TableTransactions[[#This Row],[Stock balance backorders]]&lt;0,
0,
TableTransactions[[#This Row],[Stock balance backorders]]
)</f>
        <v>27</v>
      </c>
      <c r="L1594" s="8" t="str">
        <f>VLOOKUP(TableTransactions[[#This Row],[Material]],TableStockBalance[],
MATCH(TableStockBalance[[#Headers],[Supplier name]],TableStockBalance[#Headers],0),
0)</f>
        <v>Calidad Electro Group S.A.</v>
      </c>
    </row>
    <row r="1595" spans="1:12" x14ac:dyDescent="0.25">
      <c r="A1595">
        <v>49040610</v>
      </c>
      <c r="B1595">
        <v>10</v>
      </c>
      <c r="C1595" t="s">
        <v>343</v>
      </c>
      <c r="D1595" t="s">
        <v>76</v>
      </c>
      <c r="E1595" t="s">
        <v>77</v>
      </c>
      <c r="F1595" t="s">
        <v>317</v>
      </c>
      <c r="G1595" s="1">
        <v>43493</v>
      </c>
      <c r="H1595">
        <v>1</v>
      </c>
      <c r="I1595" s="7">
        <f>IF(TableTransactions[[#This Row],[Order type]]=trackOrderType,
TableTransactions[[#This Row],[Transaction quantity]]*-1,
TableTransactions[[#This Row],[Transaction quantity]]
)</f>
        <v>-1</v>
      </c>
      <c r="J15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</v>
      </c>
      <c r="K1595" s="7">
        <f ca="1">IF(TableTransactions[[#This Row],[Stock balance backorders]]&lt;0,
0,
TableTransactions[[#This Row],[Stock balance backorders]]
)</f>
        <v>26</v>
      </c>
      <c r="L1595" s="8" t="str">
        <f>VLOOKUP(TableTransactions[[#This Row],[Material]],TableStockBalance[],
MATCH(TableStockBalance[[#Headers],[Supplier name]],TableStockBalance[#Headers],0),
0)</f>
        <v>Calidad Electro Group S.A.</v>
      </c>
    </row>
    <row r="1596" spans="1:12" x14ac:dyDescent="0.25">
      <c r="A1596" s="4">
        <v>45056879</v>
      </c>
      <c r="B1596" s="4">
        <v>10</v>
      </c>
      <c r="C1596" s="4" t="s">
        <v>344</v>
      </c>
      <c r="D1596" s="4" t="s">
        <v>76</v>
      </c>
      <c r="E1596" s="4" t="s">
        <v>77</v>
      </c>
      <c r="F1596" s="4" t="s">
        <v>67</v>
      </c>
      <c r="G1596" s="5">
        <v>43517</v>
      </c>
      <c r="H1596" s="4">
        <v>24</v>
      </c>
      <c r="I1596" s="7">
        <f>IF(TableTransactions[[#This Row],[Order type]]=trackOrderType,
TableTransactions[[#This Row],[Transaction quantity]]*-1,
TableTransactions[[#This Row],[Transaction quantity]]
)</f>
        <v>24</v>
      </c>
      <c r="J15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</v>
      </c>
      <c r="K1596" s="7">
        <f ca="1">IF(TableTransactions[[#This Row],[Stock balance backorders]]&lt;0,
0,
TableTransactions[[#This Row],[Stock balance backorders]]
)</f>
        <v>50</v>
      </c>
      <c r="L1596" s="8" t="str">
        <f>VLOOKUP(TableTransactions[[#This Row],[Material]],TableStockBalance[],
MATCH(TableStockBalance[[#Headers],[Supplier name]],TableStockBalance[#Headers],0),
0)</f>
        <v>Calidad Electro Group S.A.</v>
      </c>
    </row>
    <row r="1597" spans="1:12" x14ac:dyDescent="0.25">
      <c r="A1597">
        <v>49040982</v>
      </c>
      <c r="B1597">
        <v>90</v>
      </c>
      <c r="C1597" t="s">
        <v>343</v>
      </c>
      <c r="D1597" t="s">
        <v>76</v>
      </c>
      <c r="E1597" t="s">
        <v>77</v>
      </c>
      <c r="F1597" t="s">
        <v>317</v>
      </c>
      <c r="G1597" s="1">
        <v>43525</v>
      </c>
      <c r="H1597">
        <v>2</v>
      </c>
      <c r="I1597" s="7">
        <f>IF(TableTransactions[[#This Row],[Order type]]=trackOrderType,
TableTransactions[[#This Row],[Transaction quantity]]*-1,
TableTransactions[[#This Row],[Transaction quantity]]
)</f>
        <v>-2</v>
      </c>
      <c r="J15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</v>
      </c>
      <c r="K1597" s="7">
        <f ca="1">IF(TableTransactions[[#This Row],[Stock balance backorders]]&lt;0,
0,
TableTransactions[[#This Row],[Stock balance backorders]]
)</f>
        <v>48</v>
      </c>
      <c r="L1597" s="8" t="str">
        <f>VLOOKUP(TableTransactions[[#This Row],[Material]],TableStockBalance[],
MATCH(TableStockBalance[[#Headers],[Supplier name]],TableStockBalance[#Headers],0),
0)</f>
        <v>Calidad Electro Group S.A.</v>
      </c>
    </row>
    <row r="1598" spans="1:12" x14ac:dyDescent="0.25">
      <c r="A1598">
        <v>49041057</v>
      </c>
      <c r="B1598">
        <v>90</v>
      </c>
      <c r="C1598" t="s">
        <v>343</v>
      </c>
      <c r="D1598" t="s">
        <v>76</v>
      </c>
      <c r="E1598" t="s">
        <v>77</v>
      </c>
      <c r="F1598" t="s">
        <v>313</v>
      </c>
      <c r="G1598" s="1">
        <v>43532</v>
      </c>
      <c r="H1598">
        <v>3</v>
      </c>
      <c r="I1598" s="7">
        <f>IF(TableTransactions[[#This Row],[Order type]]=trackOrderType,
TableTransactions[[#This Row],[Transaction quantity]]*-1,
TableTransactions[[#This Row],[Transaction quantity]]
)</f>
        <v>-3</v>
      </c>
      <c r="J15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</v>
      </c>
      <c r="K1598" s="7">
        <f ca="1">IF(TableTransactions[[#This Row],[Stock balance backorders]]&lt;0,
0,
TableTransactions[[#This Row],[Stock balance backorders]]
)</f>
        <v>45</v>
      </c>
      <c r="L1598" s="8" t="str">
        <f>VLOOKUP(TableTransactions[[#This Row],[Material]],TableStockBalance[],
MATCH(TableStockBalance[[#Headers],[Supplier name]],TableStockBalance[#Headers],0),
0)</f>
        <v>Calidad Electro Group S.A.</v>
      </c>
    </row>
    <row r="1599" spans="1:12" x14ac:dyDescent="0.25">
      <c r="A1599">
        <v>49041071</v>
      </c>
      <c r="B1599">
        <v>80</v>
      </c>
      <c r="C1599" t="s">
        <v>343</v>
      </c>
      <c r="D1599" t="s">
        <v>76</v>
      </c>
      <c r="E1599" t="s">
        <v>77</v>
      </c>
      <c r="F1599" t="s">
        <v>318</v>
      </c>
      <c r="G1599" s="1">
        <v>43532</v>
      </c>
      <c r="H1599">
        <v>4</v>
      </c>
      <c r="I1599" s="7">
        <f>IF(TableTransactions[[#This Row],[Order type]]=trackOrderType,
TableTransactions[[#This Row],[Transaction quantity]]*-1,
TableTransactions[[#This Row],[Transaction quantity]]
)</f>
        <v>-4</v>
      </c>
      <c r="J15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</v>
      </c>
      <c r="K1599" s="7">
        <f ca="1">IF(TableTransactions[[#This Row],[Stock balance backorders]]&lt;0,
0,
TableTransactions[[#This Row],[Stock balance backorders]]
)</f>
        <v>41</v>
      </c>
      <c r="L1599" s="8" t="str">
        <f>VLOOKUP(TableTransactions[[#This Row],[Material]],TableStockBalance[],
MATCH(TableStockBalance[[#Headers],[Supplier name]],TableStockBalance[#Headers],0),
0)</f>
        <v>Calidad Electro Group S.A.</v>
      </c>
    </row>
    <row r="1600" spans="1:12" x14ac:dyDescent="0.25">
      <c r="A1600">
        <v>49041169</v>
      </c>
      <c r="B1600">
        <v>10</v>
      </c>
      <c r="C1600" t="s">
        <v>343</v>
      </c>
      <c r="D1600" t="s">
        <v>76</v>
      </c>
      <c r="E1600" t="s">
        <v>77</v>
      </c>
      <c r="F1600" t="s">
        <v>327</v>
      </c>
      <c r="G1600" s="1">
        <v>43542</v>
      </c>
      <c r="H1600">
        <v>4</v>
      </c>
      <c r="I1600" s="7">
        <f>IF(TableTransactions[[#This Row],[Order type]]=trackOrderType,
TableTransactions[[#This Row],[Transaction quantity]]*-1,
TableTransactions[[#This Row],[Transaction quantity]]
)</f>
        <v>-4</v>
      </c>
      <c r="J16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</v>
      </c>
      <c r="K1600" s="7">
        <f ca="1">IF(TableTransactions[[#This Row],[Stock balance backorders]]&lt;0,
0,
TableTransactions[[#This Row],[Stock balance backorders]]
)</f>
        <v>37</v>
      </c>
      <c r="L1600" s="8" t="str">
        <f>VLOOKUP(TableTransactions[[#This Row],[Material]],TableStockBalance[],
MATCH(TableStockBalance[[#Headers],[Supplier name]],TableStockBalance[#Headers],0),
0)</f>
        <v>Calidad Electro Group S.A.</v>
      </c>
    </row>
    <row r="1601" spans="1:12" x14ac:dyDescent="0.25">
      <c r="A1601">
        <v>49041404</v>
      </c>
      <c r="B1601">
        <v>20</v>
      </c>
      <c r="C1601" t="s">
        <v>343</v>
      </c>
      <c r="D1601" t="s">
        <v>76</v>
      </c>
      <c r="E1601" t="s">
        <v>77</v>
      </c>
      <c r="F1601" t="s">
        <v>313</v>
      </c>
      <c r="G1601" s="1">
        <v>43563</v>
      </c>
      <c r="H1601">
        <v>4</v>
      </c>
      <c r="I1601" s="7">
        <f>IF(TableTransactions[[#This Row],[Order type]]=trackOrderType,
TableTransactions[[#This Row],[Transaction quantity]]*-1,
TableTransactions[[#This Row],[Transaction quantity]]
)</f>
        <v>-4</v>
      </c>
      <c r="J16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</v>
      </c>
      <c r="K1601" s="7">
        <f ca="1">IF(TableTransactions[[#This Row],[Stock balance backorders]]&lt;0,
0,
TableTransactions[[#This Row],[Stock balance backorders]]
)</f>
        <v>33</v>
      </c>
      <c r="L1601" s="8" t="str">
        <f>VLOOKUP(TableTransactions[[#This Row],[Material]],TableStockBalance[],
MATCH(TableStockBalance[[#Headers],[Supplier name]],TableStockBalance[#Headers],0),
0)</f>
        <v>Calidad Electro Group S.A.</v>
      </c>
    </row>
    <row r="1602" spans="1:12" x14ac:dyDescent="0.25">
      <c r="A1602">
        <v>49041410</v>
      </c>
      <c r="B1602">
        <v>10</v>
      </c>
      <c r="C1602" t="s">
        <v>343</v>
      </c>
      <c r="D1602" t="s">
        <v>76</v>
      </c>
      <c r="E1602" t="s">
        <v>77</v>
      </c>
      <c r="F1602" t="s">
        <v>325</v>
      </c>
      <c r="G1602" s="1">
        <v>43563</v>
      </c>
      <c r="H1602">
        <v>2</v>
      </c>
      <c r="I1602" s="7">
        <f>IF(TableTransactions[[#This Row],[Order type]]=trackOrderType,
TableTransactions[[#This Row],[Transaction quantity]]*-1,
TableTransactions[[#This Row],[Transaction quantity]]
)</f>
        <v>-2</v>
      </c>
      <c r="J16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1602" s="7">
        <f ca="1">IF(TableTransactions[[#This Row],[Stock balance backorders]]&lt;0,
0,
TableTransactions[[#This Row],[Stock balance backorders]]
)</f>
        <v>31</v>
      </c>
      <c r="L1602" s="8" t="str">
        <f>VLOOKUP(TableTransactions[[#This Row],[Material]],TableStockBalance[],
MATCH(TableStockBalance[[#Headers],[Supplier name]],TableStockBalance[#Headers],0),
0)</f>
        <v>Calidad Electro Group S.A.</v>
      </c>
    </row>
    <row r="1603" spans="1:12" x14ac:dyDescent="0.25">
      <c r="A1603">
        <v>49041421</v>
      </c>
      <c r="B1603">
        <v>30</v>
      </c>
      <c r="C1603" t="s">
        <v>343</v>
      </c>
      <c r="D1603" t="s">
        <v>76</v>
      </c>
      <c r="E1603" t="s">
        <v>77</v>
      </c>
      <c r="F1603" t="s">
        <v>313</v>
      </c>
      <c r="G1603" s="1">
        <v>43564</v>
      </c>
      <c r="H1603">
        <v>4</v>
      </c>
      <c r="I1603" s="7">
        <f>IF(TableTransactions[[#This Row],[Order type]]=trackOrderType,
TableTransactions[[#This Row],[Transaction quantity]]*-1,
TableTransactions[[#This Row],[Transaction quantity]]
)</f>
        <v>-4</v>
      </c>
      <c r="J16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1603" s="7">
        <f ca="1">IF(TableTransactions[[#This Row],[Stock balance backorders]]&lt;0,
0,
TableTransactions[[#This Row],[Stock balance backorders]]
)</f>
        <v>27</v>
      </c>
      <c r="L1603" s="8" t="str">
        <f>VLOOKUP(TableTransactions[[#This Row],[Material]],TableStockBalance[],
MATCH(TableStockBalance[[#Headers],[Supplier name]],TableStockBalance[#Headers],0),
0)</f>
        <v>Calidad Electro Group S.A.</v>
      </c>
    </row>
    <row r="1604" spans="1:12" x14ac:dyDescent="0.25">
      <c r="A1604">
        <v>49041501</v>
      </c>
      <c r="B1604">
        <v>20</v>
      </c>
      <c r="C1604" t="s">
        <v>343</v>
      </c>
      <c r="D1604" t="s">
        <v>76</v>
      </c>
      <c r="E1604" t="s">
        <v>77</v>
      </c>
      <c r="F1604" t="s">
        <v>313</v>
      </c>
      <c r="G1604" s="1">
        <v>43571</v>
      </c>
      <c r="H1604">
        <v>1</v>
      </c>
      <c r="I1604" s="7">
        <f>IF(TableTransactions[[#This Row],[Order type]]=trackOrderType,
TableTransactions[[#This Row],[Transaction quantity]]*-1,
TableTransactions[[#This Row],[Transaction quantity]]
)</f>
        <v>-1</v>
      </c>
      <c r="J16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</v>
      </c>
      <c r="K1604" s="7">
        <f ca="1">IF(TableTransactions[[#This Row],[Stock balance backorders]]&lt;0,
0,
TableTransactions[[#This Row],[Stock balance backorders]]
)</f>
        <v>26</v>
      </c>
      <c r="L1604" s="8" t="str">
        <f>VLOOKUP(TableTransactions[[#This Row],[Material]],TableStockBalance[],
MATCH(TableStockBalance[[#Headers],[Supplier name]],TableStockBalance[#Headers],0),
0)</f>
        <v>Calidad Electro Group S.A.</v>
      </c>
    </row>
    <row r="1605" spans="1:12" x14ac:dyDescent="0.25">
      <c r="A1605">
        <v>49041540</v>
      </c>
      <c r="B1605">
        <v>10</v>
      </c>
      <c r="C1605" t="s">
        <v>343</v>
      </c>
      <c r="D1605" t="s">
        <v>76</v>
      </c>
      <c r="E1605" t="s">
        <v>77</v>
      </c>
      <c r="F1605" t="s">
        <v>319</v>
      </c>
      <c r="G1605" s="1">
        <v>43573</v>
      </c>
      <c r="H1605">
        <v>2</v>
      </c>
      <c r="I1605" s="7">
        <f>IF(TableTransactions[[#This Row],[Order type]]=trackOrderType,
TableTransactions[[#This Row],[Transaction quantity]]*-1,
TableTransactions[[#This Row],[Transaction quantity]]
)</f>
        <v>-2</v>
      </c>
      <c r="J16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1605" s="7">
        <f ca="1">IF(TableTransactions[[#This Row],[Stock balance backorders]]&lt;0,
0,
TableTransactions[[#This Row],[Stock balance backorders]]
)</f>
        <v>24</v>
      </c>
      <c r="L1605" s="8" t="str">
        <f>VLOOKUP(TableTransactions[[#This Row],[Material]],TableStockBalance[],
MATCH(TableStockBalance[[#Headers],[Supplier name]],TableStockBalance[#Headers],0),
0)</f>
        <v>Calidad Electro Group S.A.</v>
      </c>
    </row>
    <row r="1606" spans="1:12" x14ac:dyDescent="0.25">
      <c r="A1606">
        <v>49041613</v>
      </c>
      <c r="B1606">
        <v>120</v>
      </c>
      <c r="C1606" t="s">
        <v>343</v>
      </c>
      <c r="D1606" t="s">
        <v>76</v>
      </c>
      <c r="E1606" t="s">
        <v>77</v>
      </c>
      <c r="F1606" t="s">
        <v>313</v>
      </c>
      <c r="G1606" s="1">
        <v>43584</v>
      </c>
      <c r="H1606">
        <v>5</v>
      </c>
      <c r="I1606" s="7">
        <f>IF(TableTransactions[[#This Row],[Order type]]=trackOrderType,
TableTransactions[[#This Row],[Transaction quantity]]*-1,
TableTransactions[[#This Row],[Transaction quantity]]
)</f>
        <v>-5</v>
      </c>
      <c r="J16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1606" s="7">
        <f ca="1">IF(TableTransactions[[#This Row],[Stock balance backorders]]&lt;0,
0,
TableTransactions[[#This Row],[Stock balance backorders]]
)</f>
        <v>19</v>
      </c>
      <c r="L1606" s="8" t="str">
        <f>VLOOKUP(TableTransactions[[#This Row],[Material]],TableStockBalance[],
MATCH(TableStockBalance[[#Headers],[Supplier name]],TableStockBalance[#Headers],0),
0)</f>
        <v>Calidad Electro Group S.A.</v>
      </c>
    </row>
    <row r="1607" spans="1:12" x14ac:dyDescent="0.25">
      <c r="A1607">
        <v>49041631</v>
      </c>
      <c r="B1607">
        <v>50</v>
      </c>
      <c r="C1607" t="s">
        <v>343</v>
      </c>
      <c r="D1607" t="s">
        <v>76</v>
      </c>
      <c r="E1607" t="s">
        <v>77</v>
      </c>
      <c r="F1607" t="s">
        <v>315</v>
      </c>
      <c r="G1607" s="1">
        <v>43584</v>
      </c>
      <c r="H1607">
        <v>4</v>
      </c>
      <c r="I1607" s="7">
        <f>IF(TableTransactions[[#This Row],[Order type]]=trackOrderType,
TableTransactions[[#This Row],[Transaction quantity]]*-1,
TableTransactions[[#This Row],[Transaction quantity]]
)</f>
        <v>-4</v>
      </c>
      <c r="J16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</v>
      </c>
      <c r="K1607" s="7">
        <f ca="1">IF(TableTransactions[[#This Row],[Stock balance backorders]]&lt;0,
0,
TableTransactions[[#This Row],[Stock balance backorders]]
)</f>
        <v>15</v>
      </c>
      <c r="L1607" s="8" t="str">
        <f>VLOOKUP(TableTransactions[[#This Row],[Material]],TableStockBalance[],
MATCH(TableStockBalance[[#Headers],[Supplier name]],TableStockBalance[#Headers],0),
0)</f>
        <v>Calidad Electro Group S.A.</v>
      </c>
    </row>
    <row r="1608" spans="1:12" x14ac:dyDescent="0.25">
      <c r="A1608">
        <v>49041663</v>
      </c>
      <c r="B1608">
        <v>30</v>
      </c>
      <c r="C1608" t="s">
        <v>343</v>
      </c>
      <c r="D1608" t="s">
        <v>76</v>
      </c>
      <c r="E1608" t="s">
        <v>77</v>
      </c>
      <c r="F1608" t="s">
        <v>313</v>
      </c>
      <c r="G1608" s="1">
        <v>43588</v>
      </c>
      <c r="H1608">
        <v>2</v>
      </c>
      <c r="I1608" s="7">
        <f>IF(TableTransactions[[#This Row],[Order type]]=trackOrderType,
TableTransactions[[#This Row],[Transaction quantity]]*-1,
TableTransactions[[#This Row],[Transaction quantity]]
)</f>
        <v>-2</v>
      </c>
      <c r="J16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1608" s="7">
        <f ca="1">IF(TableTransactions[[#This Row],[Stock balance backorders]]&lt;0,
0,
TableTransactions[[#This Row],[Stock balance backorders]]
)</f>
        <v>13</v>
      </c>
      <c r="L1608" s="8" t="str">
        <f>VLOOKUP(TableTransactions[[#This Row],[Material]],TableStockBalance[],
MATCH(TableStockBalance[[#Headers],[Supplier name]],TableStockBalance[#Headers],0),
0)</f>
        <v>Calidad Electro Group S.A.</v>
      </c>
    </row>
    <row r="1609" spans="1:12" x14ac:dyDescent="0.25">
      <c r="A1609">
        <v>49041691</v>
      </c>
      <c r="B1609">
        <v>10</v>
      </c>
      <c r="C1609" t="s">
        <v>343</v>
      </c>
      <c r="D1609" t="s">
        <v>76</v>
      </c>
      <c r="E1609" t="s">
        <v>77</v>
      </c>
      <c r="F1609" t="s">
        <v>322</v>
      </c>
      <c r="G1609" s="1">
        <v>43591</v>
      </c>
      <c r="H1609">
        <v>5</v>
      </c>
      <c r="I1609" s="7">
        <f>IF(TableTransactions[[#This Row],[Order type]]=trackOrderType,
TableTransactions[[#This Row],[Transaction quantity]]*-1,
TableTransactions[[#This Row],[Transaction quantity]]
)</f>
        <v>-5</v>
      </c>
      <c r="J16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1609" s="7">
        <f ca="1">IF(TableTransactions[[#This Row],[Stock balance backorders]]&lt;0,
0,
TableTransactions[[#This Row],[Stock balance backorders]]
)</f>
        <v>8</v>
      </c>
      <c r="L1609" s="8" t="str">
        <f>VLOOKUP(TableTransactions[[#This Row],[Material]],TableStockBalance[],
MATCH(TableStockBalance[[#Headers],[Supplier name]],TableStockBalance[#Headers],0),
0)</f>
        <v>Calidad Electro Group S.A.</v>
      </c>
    </row>
    <row r="1610" spans="1:12" x14ac:dyDescent="0.25">
      <c r="A1610" s="4">
        <v>45057071</v>
      </c>
      <c r="B1610" s="4">
        <v>10</v>
      </c>
      <c r="C1610" s="4" t="s">
        <v>344</v>
      </c>
      <c r="D1610" s="4" t="s">
        <v>76</v>
      </c>
      <c r="E1610" s="4" t="s">
        <v>77</v>
      </c>
      <c r="F1610" s="4" t="s">
        <v>67</v>
      </c>
      <c r="G1610" s="5">
        <v>43591</v>
      </c>
      <c r="H1610" s="4">
        <v>19</v>
      </c>
      <c r="I1610" s="7">
        <f>IF(TableTransactions[[#This Row],[Order type]]=trackOrderType,
TableTransactions[[#This Row],[Transaction quantity]]*-1,
TableTransactions[[#This Row],[Transaction quantity]]
)</f>
        <v>19</v>
      </c>
      <c r="J16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1610" s="7">
        <f ca="1">IF(TableTransactions[[#This Row],[Stock balance backorders]]&lt;0,
0,
TableTransactions[[#This Row],[Stock balance backorders]]
)</f>
        <v>27</v>
      </c>
      <c r="L1610" s="8" t="str">
        <f>VLOOKUP(TableTransactions[[#This Row],[Material]],TableStockBalance[],
MATCH(TableStockBalance[[#Headers],[Supplier name]],TableStockBalance[#Headers],0),
0)</f>
        <v>Calidad Electro Group S.A.</v>
      </c>
    </row>
    <row r="1611" spans="1:12" x14ac:dyDescent="0.25">
      <c r="A1611">
        <v>49041695</v>
      </c>
      <c r="B1611">
        <v>30</v>
      </c>
      <c r="C1611" t="s">
        <v>343</v>
      </c>
      <c r="D1611" t="s">
        <v>76</v>
      </c>
      <c r="E1611" t="s">
        <v>77</v>
      </c>
      <c r="F1611" t="s">
        <v>314</v>
      </c>
      <c r="G1611" s="1">
        <v>43592</v>
      </c>
      <c r="H1611">
        <v>4</v>
      </c>
      <c r="I1611" s="7">
        <f>IF(TableTransactions[[#This Row],[Order type]]=trackOrderType,
TableTransactions[[#This Row],[Transaction quantity]]*-1,
TableTransactions[[#This Row],[Transaction quantity]]
)</f>
        <v>-4</v>
      </c>
      <c r="J16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1611" s="7">
        <f ca="1">IF(TableTransactions[[#This Row],[Stock balance backorders]]&lt;0,
0,
TableTransactions[[#This Row],[Stock balance backorders]]
)</f>
        <v>23</v>
      </c>
      <c r="L1611" s="8" t="str">
        <f>VLOOKUP(TableTransactions[[#This Row],[Material]],TableStockBalance[],
MATCH(TableStockBalance[[#Headers],[Supplier name]],TableStockBalance[#Headers],0),
0)</f>
        <v>Calidad Electro Group S.A.</v>
      </c>
    </row>
    <row r="1612" spans="1:12" x14ac:dyDescent="0.25">
      <c r="A1612">
        <v>49041725</v>
      </c>
      <c r="B1612">
        <v>70</v>
      </c>
      <c r="C1612" t="s">
        <v>343</v>
      </c>
      <c r="D1612" t="s">
        <v>76</v>
      </c>
      <c r="E1612" t="s">
        <v>77</v>
      </c>
      <c r="F1612" t="s">
        <v>317</v>
      </c>
      <c r="G1612" s="1">
        <v>43593</v>
      </c>
      <c r="H1612">
        <v>4</v>
      </c>
      <c r="I1612" s="7">
        <f>IF(TableTransactions[[#This Row],[Order type]]=trackOrderType,
TableTransactions[[#This Row],[Transaction quantity]]*-1,
TableTransactions[[#This Row],[Transaction quantity]]
)</f>
        <v>-4</v>
      </c>
      <c r="J16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1612" s="7">
        <f ca="1">IF(TableTransactions[[#This Row],[Stock balance backorders]]&lt;0,
0,
TableTransactions[[#This Row],[Stock balance backorders]]
)</f>
        <v>19</v>
      </c>
      <c r="L1612" s="8" t="str">
        <f>VLOOKUP(TableTransactions[[#This Row],[Material]],TableStockBalance[],
MATCH(TableStockBalance[[#Headers],[Supplier name]],TableStockBalance[#Headers],0),
0)</f>
        <v>Calidad Electro Group S.A.</v>
      </c>
    </row>
    <row r="1613" spans="1:12" x14ac:dyDescent="0.25">
      <c r="A1613">
        <v>49041725</v>
      </c>
      <c r="B1613">
        <v>80</v>
      </c>
      <c r="C1613" t="s">
        <v>343</v>
      </c>
      <c r="D1613" t="s">
        <v>76</v>
      </c>
      <c r="E1613" t="s">
        <v>77</v>
      </c>
      <c r="F1613" t="s">
        <v>317</v>
      </c>
      <c r="G1613" s="1">
        <v>43593</v>
      </c>
      <c r="H1613">
        <v>3</v>
      </c>
      <c r="I1613" s="7">
        <f>IF(TableTransactions[[#This Row],[Order type]]=trackOrderType,
TableTransactions[[#This Row],[Transaction quantity]]*-1,
TableTransactions[[#This Row],[Transaction quantity]]
)</f>
        <v>-3</v>
      </c>
      <c r="J16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1613" s="7">
        <f ca="1">IF(TableTransactions[[#This Row],[Stock balance backorders]]&lt;0,
0,
TableTransactions[[#This Row],[Stock balance backorders]]
)</f>
        <v>16</v>
      </c>
      <c r="L1613" s="8" t="str">
        <f>VLOOKUP(TableTransactions[[#This Row],[Material]],TableStockBalance[],
MATCH(TableStockBalance[[#Headers],[Supplier name]],TableStockBalance[#Headers],0),
0)</f>
        <v>Calidad Electro Group S.A.</v>
      </c>
    </row>
    <row r="1614" spans="1:12" x14ac:dyDescent="0.25">
      <c r="A1614">
        <v>49041830</v>
      </c>
      <c r="B1614">
        <v>100</v>
      </c>
      <c r="C1614" t="s">
        <v>343</v>
      </c>
      <c r="D1614" t="s">
        <v>76</v>
      </c>
      <c r="E1614" t="s">
        <v>77</v>
      </c>
      <c r="F1614" t="s">
        <v>317</v>
      </c>
      <c r="G1614" s="1">
        <v>43602</v>
      </c>
      <c r="H1614">
        <v>5</v>
      </c>
      <c r="I1614" s="7">
        <f>IF(TableTransactions[[#This Row],[Order type]]=trackOrderType,
TableTransactions[[#This Row],[Transaction quantity]]*-1,
TableTransactions[[#This Row],[Transaction quantity]]
)</f>
        <v>-5</v>
      </c>
      <c r="J16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</v>
      </c>
      <c r="K1614" s="7">
        <f ca="1">IF(TableTransactions[[#This Row],[Stock balance backorders]]&lt;0,
0,
TableTransactions[[#This Row],[Stock balance backorders]]
)</f>
        <v>11</v>
      </c>
      <c r="L1614" s="8" t="str">
        <f>VLOOKUP(TableTransactions[[#This Row],[Material]],TableStockBalance[],
MATCH(TableStockBalance[[#Headers],[Supplier name]],TableStockBalance[#Headers],0),
0)</f>
        <v>Calidad Electro Group S.A.</v>
      </c>
    </row>
    <row r="1615" spans="1:12" x14ac:dyDescent="0.25">
      <c r="A1615">
        <v>49041915</v>
      </c>
      <c r="B1615">
        <v>50</v>
      </c>
      <c r="C1615" t="s">
        <v>343</v>
      </c>
      <c r="D1615" t="s">
        <v>76</v>
      </c>
      <c r="E1615" t="s">
        <v>77</v>
      </c>
      <c r="F1615" t="s">
        <v>317</v>
      </c>
      <c r="G1615" s="1">
        <v>43609</v>
      </c>
      <c r="H1615">
        <v>4</v>
      </c>
      <c r="I1615" s="7">
        <f>IF(TableTransactions[[#This Row],[Order type]]=trackOrderType,
TableTransactions[[#This Row],[Transaction quantity]]*-1,
TableTransactions[[#This Row],[Transaction quantity]]
)</f>
        <v>-4</v>
      </c>
      <c r="J16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1615" s="7">
        <f ca="1">IF(TableTransactions[[#This Row],[Stock balance backorders]]&lt;0,
0,
TableTransactions[[#This Row],[Stock balance backorders]]
)</f>
        <v>7</v>
      </c>
      <c r="L1615" s="8" t="str">
        <f>VLOOKUP(TableTransactions[[#This Row],[Material]],TableStockBalance[],
MATCH(TableStockBalance[[#Headers],[Supplier name]],TableStockBalance[#Headers],0),
0)</f>
        <v>Calidad Electro Group S.A.</v>
      </c>
    </row>
    <row r="1616" spans="1:12" x14ac:dyDescent="0.25">
      <c r="A1616">
        <v>49041915</v>
      </c>
      <c r="B1616">
        <v>60</v>
      </c>
      <c r="C1616" t="s">
        <v>343</v>
      </c>
      <c r="D1616" t="s">
        <v>76</v>
      </c>
      <c r="E1616" t="s">
        <v>77</v>
      </c>
      <c r="F1616" t="s">
        <v>317</v>
      </c>
      <c r="G1616" s="1">
        <v>43609</v>
      </c>
      <c r="H1616">
        <v>4</v>
      </c>
      <c r="I1616" s="7">
        <f>IF(TableTransactions[[#This Row],[Order type]]=trackOrderType,
TableTransactions[[#This Row],[Transaction quantity]]*-1,
TableTransactions[[#This Row],[Transaction quantity]]
)</f>
        <v>-4</v>
      </c>
      <c r="J16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1616" s="7">
        <f ca="1">IF(TableTransactions[[#This Row],[Stock balance backorders]]&lt;0,
0,
TableTransactions[[#This Row],[Stock balance backorders]]
)</f>
        <v>3</v>
      </c>
      <c r="L1616" s="8" t="str">
        <f>VLOOKUP(TableTransactions[[#This Row],[Material]],TableStockBalance[],
MATCH(TableStockBalance[[#Headers],[Supplier name]],TableStockBalance[#Headers],0),
0)</f>
        <v>Calidad Electro Group S.A.</v>
      </c>
    </row>
    <row r="1617" spans="1:12" x14ac:dyDescent="0.25">
      <c r="A1617" s="4">
        <v>45057131</v>
      </c>
      <c r="B1617" s="4">
        <v>10</v>
      </c>
      <c r="C1617" s="4" t="s">
        <v>344</v>
      </c>
      <c r="D1617" s="4" t="s">
        <v>76</v>
      </c>
      <c r="E1617" s="4" t="s">
        <v>77</v>
      </c>
      <c r="F1617" s="4" t="s">
        <v>67</v>
      </c>
      <c r="G1617" s="5">
        <v>43619</v>
      </c>
      <c r="H1617" s="4">
        <v>18</v>
      </c>
      <c r="I1617" s="7">
        <f>IF(TableTransactions[[#This Row],[Order type]]=trackOrderType,
TableTransactions[[#This Row],[Transaction quantity]]*-1,
TableTransactions[[#This Row],[Transaction quantity]]
)</f>
        <v>18</v>
      </c>
      <c r="J16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1617" s="7">
        <f ca="1">IF(TableTransactions[[#This Row],[Stock balance backorders]]&lt;0,
0,
TableTransactions[[#This Row],[Stock balance backorders]]
)</f>
        <v>21</v>
      </c>
      <c r="L1617" s="8" t="str">
        <f>VLOOKUP(TableTransactions[[#This Row],[Material]],TableStockBalance[],
MATCH(TableStockBalance[[#Headers],[Supplier name]],TableStockBalance[#Headers],0),
0)</f>
        <v>Calidad Electro Group S.A.</v>
      </c>
    </row>
    <row r="1618" spans="1:12" x14ac:dyDescent="0.25">
      <c r="A1618">
        <v>49042104</v>
      </c>
      <c r="B1618">
        <v>10</v>
      </c>
      <c r="C1618" t="s">
        <v>343</v>
      </c>
      <c r="D1618" t="s">
        <v>76</v>
      </c>
      <c r="E1618" t="s">
        <v>77</v>
      </c>
      <c r="F1618" t="s">
        <v>331</v>
      </c>
      <c r="G1618" s="1">
        <v>43629</v>
      </c>
      <c r="H1618">
        <v>5</v>
      </c>
      <c r="I1618" s="7">
        <f>IF(TableTransactions[[#This Row],[Order type]]=trackOrderType,
TableTransactions[[#This Row],[Transaction quantity]]*-1,
TableTransactions[[#This Row],[Transaction quantity]]
)</f>
        <v>-5</v>
      </c>
      <c r="J16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1618" s="7">
        <f ca="1">IF(TableTransactions[[#This Row],[Stock balance backorders]]&lt;0,
0,
TableTransactions[[#This Row],[Stock balance backorders]]
)</f>
        <v>16</v>
      </c>
      <c r="L1618" s="8" t="str">
        <f>VLOOKUP(TableTransactions[[#This Row],[Material]],TableStockBalance[],
MATCH(TableStockBalance[[#Headers],[Supplier name]],TableStockBalance[#Headers],0),
0)</f>
        <v>Calidad Electro Group S.A.</v>
      </c>
    </row>
    <row r="1619" spans="1:12" x14ac:dyDescent="0.25">
      <c r="A1619">
        <v>49042325</v>
      </c>
      <c r="B1619">
        <v>10</v>
      </c>
      <c r="C1619" t="s">
        <v>343</v>
      </c>
      <c r="D1619" t="s">
        <v>76</v>
      </c>
      <c r="E1619" t="s">
        <v>77</v>
      </c>
      <c r="F1619" t="s">
        <v>316</v>
      </c>
      <c r="G1619" s="1">
        <v>43649</v>
      </c>
      <c r="H1619">
        <v>3</v>
      </c>
      <c r="I1619" s="7">
        <f>IF(TableTransactions[[#This Row],[Order type]]=trackOrderType,
TableTransactions[[#This Row],[Transaction quantity]]*-1,
TableTransactions[[#This Row],[Transaction quantity]]
)</f>
        <v>-3</v>
      </c>
      <c r="J16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1619" s="7">
        <f ca="1">IF(TableTransactions[[#This Row],[Stock balance backorders]]&lt;0,
0,
TableTransactions[[#This Row],[Stock balance backorders]]
)</f>
        <v>13</v>
      </c>
      <c r="L1619" s="8" t="str">
        <f>VLOOKUP(TableTransactions[[#This Row],[Material]],TableStockBalance[],
MATCH(TableStockBalance[[#Headers],[Supplier name]],TableStockBalance[#Headers],0),
0)</f>
        <v>Calidad Electro Group S.A.</v>
      </c>
    </row>
    <row r="1620" spans="1:12" x14ac:dyDescent="0.25">
      <c r="A1620" s="4">
        <v>45057265</v>
      </c>
      <c r="B1620" s="4">
        <v>10</v>
      </c>
      <c r="C1620" s="4" t="s">
        <v>344</v>
      </c>
      <c r="D1620" s="4" t="s">
        <v>76</v>
      </c>
      <c r="E1620" s="4" t="s">
        <v>77</v>
      </c>
      <c r="F1620" s="4" t="s">
        <v>67</v>
      </c>
      <c r="G1620" s="5">
        <v>43672</v>
      </c>
      <c r="H1620" s="4">
        <v>4</v>
      </c>
      <c r="I1620" s="7">
        <f>IF(TableTransactions[[#This Row],[Order type]]=trackOrderType,
TableTransactions[[#This Row],[Transaction quantity]]*-1,
TableTransactions[[#This Row],[Transaction quantity]]
)</f>
        <v>4</v>
      </c>
      <c r="J16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1620" s="7">
        <f ca="1">IF(TableTransactions[[#This Row],[Stock balance backorders]]&lt;0,
0,
TableTransactions[[#This Row],[Stock balance backorders]]
)</f>
        <v>17</v>
      </c>
      <c r="L1620" s="8" t="str">
        <f>VLOOKUP(TableTransactions[[#This Row],[Material]],TableStockBalance[],
MATCH(TableStockBalance[[#Headers],[Supplier name]],TableStockBalance[#Headers],0),
0)</f>
        <v>Calidad Electro Group S.A.</v>
      </c>
    </row>
    <row r="1621" spans="1:12" x14ac:dyDescent="0.25">
      <c r="A1621">
        <v>49042594</v>
      </c>
      <c r="B1621">
        <v>10</v>
      </c>
      <c r="C1621" t="s">
        <v>343</v>
      </c>
      <c r="D1621" t="s">
        <v>76</v>
      </c>
      <c r="E1621" t="s">
        <v>77</v>
      </c>
      <c r="F1621" t="s">
        <v>314</v>
      </c>
      <c r="G1621" s="1">
        <v>43676</v>
      </c>
      <c r="H1621">
        <v>3</v>
      </c>
      <c r="I1621" s="7">
        <f>IF(TableTransactions[[#This Row],[Order type]]=trackOrderType,
TableTransactions[[#This Row],[Transaction quantity]]*-1,
TableTransactions[[#This Row],[Transaction quantity]]
)</f>
        <v>-3</v>
      </c>
      <c r="J16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1621" s="7">
        <f ca="1">IF(TableTransactions[[#This Row],[Stock balance backorders]]&lt;0,
0,
TableTransactions[[#This Row],[Stock balance backorders]]
)</f>
        <v>14</v>
      </c>
      <c r="L1621" s="8" t="str">
        <f>VLOOKUP(TableTransactions[[#This Row],[Material]],TableStockBalance[],
MATCH(TableStockBalance[[#Headers],[Supplier name]],TableStockBalance[#Headers],0),
0)</f>
        <v>Calidad Electro Group S.A.</v>
      </c>
    </row>
    <row r="1622" spans="1:12" x14ac:dyDescent="0.25">
      <c r="A1622">
        <v>49042645</v>
      </c>
      <c r="B1622">
        <v>20</v>
      </c>
      <c r="C1622" t="s">
        <v>343</v>
      </c>
      <c r="D1622" t="s">
        <v>76</v>
      </c>
      <c r="E1622" t="s">
        <v>77</v>
      </c>
      <c r="F1622" t="s">
        <v>318</v>
      </c>
      <c r="G1622" s="1">
        <v>43679</v>
      </c>
      <c r="H1622">
        <v>1</v>
      </c>
      <c r="I1622" s="7">
        <f>IF(TableTransactions[[#This Row],[Order type]]=trackOrderType,
TableTransactions[[#This Row],[Transaction quantity]]*-1,
TableTransactions[[#This Row],[Transaction quantity]]
)</f>
        <v>-1</v>
      </c>
      <c r="J16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1622" s="7">
        <f ca="1">IF(TableTransactions[[#This Row],[Stock balance backorders]]&lt;0,
0,
TableTransactions[[#This Row],[Stock balance backorders]]
)</f>
        <v>13</v>
      </c>
      <c r="L1622" s="8" t="str">
        <f>VLOOKUP(TableTransactions[[#This Row],[Material]],TableStockBalance[],
MATCH(TableStockBalance[[#Headers],[Supplier name]],TableStockBalance[#Headers],0),
0)</f>
        <v>Calidad Electro Group S.A.</v>
      </c>
    </row>
    <row r="1623" spans="1:12" x14ac:dyDescent="0.25">
      <c r="A1623">
        <v>49042795</v>
      </c>
      <c r="B1623">
        <v>80</v>
      </c>
      <c r="C1623" t="s">
        <v>343</v>
      </c>
      <c r="D1623" t="s">
        <v>76</v>
      </c>
      <c r="E1623" t="s">
        <v>77</v>
      </c>
      <c r="F1623" t="s">
        <v>317</v>
      </c>
      <c r="G1623" s="1">
        <v>43693</v>
      </c>
      <c r="H1623">
        <v>1</v>
      </c>
      <c r="I1623" s="7">
        <f>IF(TableTransactions[[#This Row],[Order type]]=trackOrderType,
TableTransactions[[#This Row],[Transaction quantity]]*-1,
TableTransactions[[#This Row],[Transaction quantity]]
)</f>
        <v>-1</v>
      </c>
      <c r="J16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1623" s="7">
        <f ca="1">IF(TableTransactions[[#This Row],[Stock balance backorders]]&lt;0,
0,
TableTransactions[[#This Row],[Stock balance backorders]]
)</f>
        <v>12</v>
      </c>
      <c r="L1623" s="8" t="str">
        <f>VLOOKUP(TableTransactions[[#This Row],[Material]],TableStockBalance[],
MATCH(TableStockBalance[[#Headers],[Supplier name]],TableStockBalance[#Headers],0),
0)</f>
        <v>Calidad Electro Group S.A.</v>
      </c>
    </row>
    <row r="1624" spans="1:12" x14ac:dyDescent="0.25">
      <c r="A1624">
        <v>49042795</v>
      </c>
      <c r="B1624">
        <v>90</v>
      </c>
      <c r="C1624" t="s">
        <v>343</v>
      </c>
      <c r="D1624" t="s">
        <v>76</v>
      </c>
      <c r="E1624" t="s">
        <v>77</v>
      </c>
      <c r="F1624" t="s">
        <v>317</v>
      </c>
      <c r="G1624" s="1">
        <v>43693</v>
      </c>
      <c r="H1624">
        <v>3</v>
      </c>
      <c r="I1624" s="7">
        <f>IF(TableTransactions[[#This Row],[Order type]]=trackOrderType,
TableTransactions[[#This Row],[Transaction quantity]]*-1,
TableTransactions[[#This Row],[Transaction quantity]]
)</f>
        <v>-3</v>
      </c>
      <c r="J16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1624" s="7">
        <f ca="1">IF(TableTransactions[[#This Row],[Stock balance backorders]]&lt;0,
0,
TableTransactions[[#This Row],[Stock balance backorders]]
)</f>
        <v>9</v>
      </c>
      <c r="L1624" s="8" t="str">
        <f>VLOOKUP(TableTransactions[[#This Row],[Material]],TableStockBalance[],
MATCH(TableStockBalance[[#Headers],[Supplier name]],TableStockBalance[#Headers],0),
0)</f>
        <v>Calidad Electro Group S.A.</v>
      </c>
    </row>
    <row r="1625" spans="1:12" x14ac:dyDescent="0.25">
      <c r="A1625">
        <v>49042812</v>
      </c>
      <c r="B1625">
        <v>40</v>
      </c>
      <c r="C1625" t="s">
        <v>343</v>
      </c>
      <c r="D1625" t="s">
        <v>76</v>
      </c>
      <c r="E1625" t="s">
        <v>77</v>
      </c>
      <c r="F1625" t="s">
        <v>318</v>
      </c>
      <c r="G1625" s="1">
        <v>43696</v>
      </c>
      <c r="H1625">
        <v>1</v>
      </c>
      <c r="I1625" s="7">
        <f>IF(TableTransactions[[#This Row],[Order type]]=trackOrderType,
TableTransactions[[#This Row],[Transaction quantity]]*-1,
TableTransactions[[#This Row],[Transaction quantity]]
)</f>
        <v>-1</v>
      </c>
      <c r="J16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1625" s="7">
        <f ca="1">IF(TableTransactions[[#This Row],[Stock balance backorders]]&lt;0,
0,
TableTransactions[[#This Row],[Stock balance backorders]]
)</f>
        <v>8</v>
      </c>
      <c r="L1625" s="8" t="str">
        <f>VLOOKUP(TableTransactions[[#This Row],[Material]],TableStockBalance[],
MATCH(TableStockBalance[[#Headers],[Supplier name]],TableStockBalance[#Headers],0),
0)</f>
        <v>Calidad Electro Group S.A.</v>
      </c>
    </row>
    <row r="1626" spans="1:12" x14ac:dyDescent="0.25">
      <c r="A1626" s="4">
        <v>45057329</v>
      </c>
      <c r="B1626" s="4">
        <v>10</v>
      </c>
      <c r="C1626" s="4" t="s">
        <v>344</v>
      </c>
      <c r="D1626" s="4" t="s">
        <v>76</v>
      </c>
      <c r="E1626" s="4" t="s">
        <v>77</v>
      </c>
      <c r="F1626" s="4" t="s">
        <v>67</v>
      </c>
      <c r="G1626" s="5">
        <v>43696</v>
      </c>
      <c r="H1626" s="4">
        <v>8</v>
      </c>
      <c r="I1626" s="7">
        <f>IF(TableTransactions[[#This Row],[Order type]]=trackOrderType,
TableTransactions[[#This Row],[Transaction quantity]]*-1,
TableTransactions[[#This Row],[Transaction quantity]]
)</f>
        <v>8</v>
      </c>
      <c r="J16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1626" s="7">
        <f ca="1">IF(TableTransactions[[#This Row],[Stock balance backorders]]&lt;0,
0,
TableTransactions[[#This Row],[Stock balance backorders]]
)</f>
        <v>16</v>
      </c>
      <c r="L1626" s="8" t="str">
        <f>VLOOKUP(TableTransactions[[#This Row],[Material]],TableStockBalance[],
MATCH(TableStockBalance[[#Headers],[Supplier name]],TableStockBalance[#Headers],0),
0)</f>
        <v>Calidad Electro Group S.A.</v>
      </c>
    </row>
    <row r="1627" spans="1:12" x14ac:dyDescent="0.25">
      <c r="A1627">
        <v>49042951</v>
      </c>
      <c r="B1627">
        <v>40</v>
      </c>
      <c r="C1627" t="s">
        <v>343</v>
      </c>
      <c r="D1627" t="s">
        <v>76</v>
      </c>
      <c r="E1627" t="s">
        <v>77</v>
      </c>
      <c r="F1627" t="s">
        <v>317</v>
      </c>
      <c r="G1627" s="1">
        <v>43707</v>
      </c>
      <c r="H1627">
        <v>4</v>
      </c>
      <c r="I1627" s="7">
        <f>IF(TableTransactions[[#This Row],[Order type]]=trackOrderType,
TableTransactions[[#This Row],[Transaction quantity]]*-1,
TableTransactions[[#This Row],[Transaction quantity]]
)</f>
        <v>-4</v>
      </c>
      <c r="J16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1627" s="7">
        <f ca="1">IF(TableTransactions[[#This Row],[Stock balance backorders]]&lt;0,
0,
TableTransactions[[#This Row],[Stock balance backorders]]
)</f>
        <v>12</v>
      </c>
      <c r="L1627" s="8" t="str">
        <f>VLOOKUP(TableTransactions[[#This Row],[Material]],TableStockBalance[],
MATCH(TableStockBalance[[#Headers],[Supplier name]],TableStockBalance[#Headers],0),
0)</f>
        <v>Calidad Electro Group S.A.</v>
      </c>
    </row>
    <row r="1628" spans="1:12" x14ac:dyDescent="0.25">
      <c r="A1628">
        <v>49042951</v>
      </c>
      <c r="B1628">
        <v>50</v>
      </c>
      <c r="C1628" t="s">
        <v>343</v>
      </c>
      <c r="D1628" t="s">
        <v>76</v>
      </c>
      <c r="E1628" t="s">
        <v>77</v>
      </c>
      <c r="F1628" t="s">
        <v>317</v>
      </c>
      <c r="G1628" s="1">
        <v>43707</v>
      </c>
      <c r="H1628">
        <v>5</v>
      </c>
      <c r="I1628" s="7">
        <f>IF(TableTransactions[[#This Row],[Order type]]=trackOrderType,
TableTransactions[[#This Row],[Transaction quantity]]*-1,
TableTransactions[[#This Row],[Transaction quantity]]
)</f>
        <v>-5</v>
      </c>
      <c r="J16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1628" s="7">
        <f ca="1">IF(TableTransactions[[#This Row],[Stock balance backorders]]&lt;0,
0,
TableTransactions[[#This Row],[Stock balance backorders]]
)</f>
        <v>7</v>
      </c>
      <c r="L1628" s="8" t="str">
        <f>VLOOKUP(TableTransactions[[#This Row],[Material]],TableStockBalance[],
MATCH(TableStockBalance[[#Headers],[Supplier name]],TableStockBalance[#Headers],0),
0)</f>
        <v>Calidad Electro Group S.A.</v>
      </c>
    </row>
    <row r="1629" spans="1:12" x14ac:dyDescent="0.25">
      <c r="A1629">
        <v>49043072</v>
      </c>
      <c r="B1629">
        <v>10</v>
      </c>
      <c r="C1629" t="s">
        <v>343</v>
      </c>
      <c r="D1629" t="s">
        <v>76</v>
      </c>
      <c r="E1629" t="s">
        <v>77</v>
      </c>
      <c r="F1629" t="s">
        <v>332</v>
      </c>
      <c r="G1629" s="1">
        <v>43719</v>
      </c>
      <c r="H1629">
        <v>3</v>
      </c>
      <c r="I1629" s="7">
        <f>IF(TableTransactions[[#This Row],[Order type]]=trackOrderType,
TableTransactions[[#This Row],[Transaction quantity]]*-1,
TableTransactions[[#This Row],[Transaction quantity]]
)</f>
        <v>-3</v>
      </c>
      <c r="J16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1629" s="7">
        <f ca="1">IF(TableTransactions[[#This Row],[Stock balance backorders]]&lt;0,
0,
TableTransactions[[#This Row],[Stock balance backorders]]
)</f>
        <v>4</v>
      </c>
      <c r="L1629" s="8" t="str">
        <f>VLOOKUP(TableTransactions[[#This Row],[Material]],TableStockBalance[],
MATCH(TableStockBalance[[#Headers],[Supplier name]],TableStockBalance[#Headers],0),
0)</f>
        <v>Calidad Electro Group S.A.</v>
      </c>
    </row>
    <row r="1630" spans="1:12" x14ac:dyDescent="0.25">
      <c r="A1630">
        <v>49043083</v>
      </c>
      <c r="B1630">
        <v>10</v>
      </c>
      <c r="C1630" t="s">
        <v>343</v>
      </c>
      <c r="D1630" t="s">
        <v>76</v>
      </c>
      <c r="E1630" t="s">
        <v>77</v>
      </c>
      <c r="F1630" t="s">
        <v>319</v>
      </c>
      <c r="G1630" s="1">
        <v>43720</v>
      </c>
      <c r="H1630">
        <v>1</v>
      </c>
      <c r="I1630" s="7">
        <f>IF(TableTransactions[[#This Row],[Order type]]=trackOrderType,
TableTransactions[[#This Row],[Transaction quantity]]*-1,
TableTransactions[[#This Row],[Transaction quantity]]
)</f>
        <v>-1</v>
      </c>
      <c r="J16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1630" s="7">
        <f ca="1">IF(TableTransactions[[#This Row],[Stock balance backorders]]&lt;0,
0,
TableTransactions[[#This Row],[Stock balance backorders]]
)</f>
        <v>3</v>
      </c>
      <c r="L1630" s="8" t="str">
        <f>VLOOKUP(TableTransactions[[#This Row],[Material]],TableStockBalance[],
MATCH(TableStockBalance[[#Headers],[Supplier name]],TableStockBalance[#Headers],0),
0)</f>
        <v>Calidad Electro Group S.A.</v>
      </c>
    </row>
    <row r="1631" spans="1:12" x14ac:dyDescent="0.25">
      <c r="A1631">
        <v>49043101</v>
      </c>
      <c r="B1631">
        <v>40</v>
      </c>
      <c r="C1631" t="s">
        <v>343</v>
      </c>
      <c r="D1631" t="s">
        <v>76</v>
      </c>
      <c r="E1631" t="s">
        <v>77</v>
      </c>
      <c r="F1631" t="s">
        <v>318</v>
      </c>
      <c r="G1631" s="1">
        <v>43721</v>
      </c>
      <c r="H1631">
        <v>2</v>
      </c>
      <c r="I1631" s="7">
        <f>IF(TableTransactions[[#This Row],[Order type]]=trackOrderType,
TableTransactions[[#This Row],[Transaction quantity]]*-1,
TableTransactions[[#This Row],[Transaction quantity]]
)</f>
        <v>-2</v>
      </c>
      <c r="J16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1631" s="7">
        <f ca="1">IF(TableTransactions[[#This Row],[Stock balance backorders]]&lt;0,
0,
TableTransactions[[#This Row],[Stock balance backorders]]
)</f>
        <v>1</v>
      </c>
      <c r="L1631" s="8" t="str">
        <f>VLOOKUP(TableTransactions[[#This Row],[Material]],TableStockBalance[],
MATCH(TableStockBalance[[#Headers],[Supplier name]],TableStockBalance[#Headers],0),
0)</f>
        <v>Calidad Electro Group S.A.</v>
      </c>
    </row>
    <row r="1632" spans="1:12" x14ac:dyDescent="0.25">
      <c r="A1632" s="4">
        <v>45057387</v>
      </c>
      <c r="B1632" s="4">
        <v>20</v>
      </c>
      <c r="C1632" s="4" t="s">
        <v>344</v>
      </c>
      <c r="D1632" s="4" t="s">
        <v>76</v>
      </c>
      <c r="E1632" s="4" t="s">
        <v>77</v>
      </c>
      <c r="F1632" s="4" t="s">
        <v>67</v>
      </c>
      <c r="G1632" s="5">
        <v>43724</v>
      </c>
      <c r="H1632" s="4">
        <v>24</v>
      </c>
      <c r="I1632" s="7">
        <f>IF(TableTransactions[[#This Row],[Order type]]=trackOrderType,
TableTransactions[[#This Row],[Transaction quantity]]*-1,
TableTransactions[[#This Row],[Transaction quantity]]
)</f>
        <v>24</v>
      </c>
      <c r="J16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</v>
      </c>
      <c r="K1632" s="7">
        <f ca="1">IF(TableTransactions[[#This Row],[Stock balance backorders]]&lt;0,
0,
TableTransactions[[#This Row],[Stock balance backorders]]
)</f>
        <v>25</v>
      </c>
      <c r="L1632" s="8" t="str">
        <f>VLOOKUP(TableTransactions[[#This Row],[Material]],TableStockBalance[],
MATCH(TableStockBalance[[#Headers],[Supplier name]],TableStockBalance[#Headers],0),
0)</f>
        <v>Calidad Electro Group S.A.</v>
      </c>
    </row>
    <row r="1633" spans="1:12" x14ac:dyDescent="0.25">
      <c r="A1633">
        <v>49043173</v>
      </c>
      <c r="B1633">
        <v>10</v>
      </c>
      <c r="C1633" t="s">
        <v>343</v>
      </c>
      <c r="D1633" t="s">
        <v>76</v>
      </c>
      <c r="E1633" t="s">
        <v>77</v>
      </c>
      <c r="F1633" t="s">
        <v>336</v>
      </c>
      <c r="G1633" s="1">
        <v>43728</v>
      </c>
      <c r="H1633">
        <v>2</v>
      </c>
      <c r="I1633" s="7">
        <f>IF(TableTransactions[[#This Row],[Order type]]=trackOrderType,
TableTransactions[[#This Row],[Transaction quantity]]*-1,
TableTransactions[[#This Row],[Transaction quantity]]
)</f>
        <v>-2</v>
      </c>
      <c r="J16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1633" s="7">
        <f ca="1">IF(TableTransactions[[#This Row],[Stock balance backorders]]&lt;0,
0,
TableTransactions[[#This Row],[Stock balance backorders]]
)</f>
        <v>23</v>
      </c>
      <c r="L1633" s="8" t="str">
        <f>VLOOKUP(TableTransactions[[#This Row],[Material]],TableStockBalance[],
MATCH(TableStockBalance[[#Headers],[Supplier name]],TableStockBalance[#Headers],0),
0)</f>
        <v>Calidad Electro Group S.A.</v>
      </c>
    </row>
    <row r="1634" spans="1:12" x14ac:dyDescent="0.25">
      <c r="A1634">
        <v>49043471</v>
      </c>
      <c r="B1634">
        <v>10</v>
      </c>
      <c r="C1634" t="s">
        <v>343</v>
      </c>
      <c r="D1634" t="s">
        <v>76</v>
      </c>
      <c r="E1634" t="s">
        <v>77</v>
      </c>
      <c r="F1634" t="s">
        <v>323</v>
      </c>
      <c r="G1634" s="1">
        <v>43755</v>
      </c>
      <c r="H1634">
        <v>3</v>
      </c>
      <c r="I1634" s="7">
        <f>IF(TableTransactions[[#This Row],[Order type]]=trackOrderType,
TableTransactions[[#This Row],[Transaction quantity]]*-1,
TableTransactions[[#This Row],[Transaction quantity]]
)</f>
        <v>-3</v>
      </c>
      <c r="J16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1634" s="7">
        <f ca="1">IF(TableTransactions[[#This Row],[Stock balance backorders]]&lt;0,
0,
TableTransactions[[#This Row],[Stock balance backorders]]
)</f>
        <v>20</v>
      </c>
      <c r="L1634" s="8" t="str">
        <f>VLOOKUP(TableTransactions[[#This Row],[Material]],TableStockBalance[],
MATCH(TableStockBalance[[#Headers],[Supplier name]],TableStockBalance[#Headers],0),
0)</f>
        <v>Calidad Electro Group S.A.</v>
      </c>
    </row>
    <row r="1635" spans="1:12" x14ac:dyDescent="0.25">
      <c r="A1635">
        <v>49043492</v>
      </c>
      <c r="B1635">
        <v>20</v>
      </c>
      <c r="C1635" t="s">
        <v>343</v>
      </c>
      <c r="D1635" t="s">
        <v>76</v>
      </c>
      <c r="E1635" t="s">
        <v>77</v>
      </c>
      <c r="F1635" t="s">
        <v>323</v>
      </c>
      <c r="G1635" s="1">
        <v>43756</v>
      </c>
      <c r="H1635">
        <v>1</v>
      </c>
      <c r="I1635" s="7">
        <f>IF(TableTransactions[[#This Row],[Order type]]=trackOrderType,
TableTransactions[[#This Row],[Transaction quantity]]*-1,
TableTransactions[[#This Row],[Transaction quantity]]
)</f>
        <v>-1</v>
      </c>
      <c r="J16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1635" s="7">
        <f ca="1">IF(TableTransactions[[#This Row],[Stock balance backorders]]&lt;0,
0,
TableTransactions[[#This Row],[Stock balance backorders]]
)</f>
        <v>19</v>
      </c>
      <c r="L1635" s="8" t="str">
        <f>VLOOKUP(TableTransactions[[#This Row],[Material]],TableStockBalance[],
MATCH(TableStockBalance[[#Headers],[Supplier name]],TableStockBalance[#Headers],0),
0)</f>
        <v>Calidad Electro Group S.A.</v>
      </c>
    </row>
    <row r="1636" spans="1:12" x14ac:dyDescent="0.25">
      <c r="A1636">
        <v>49043558</v>
      </c>
      <c r="B1636">
        <v>40</v>
      </c>
      <c r="C1636" t="s">
        <v>343</v>
      </c>
      <c r="D1636" t="s">
        <v>76</v>
      </c>
      <c r="E1636" t="s">
        <v>77</v>
      </c>
      <c r="F1636" t="s">
        <v>317</v>
      </c>
      <c r="G1636" s="1">
        <v>43763</v>
      </c>
      <c r="H1636">
        <v>5</v>
      </c>
      <c r="I1636" s="7">
        <f>IF(TableTransactions[[#This Row],[Order type]]=trackOrderType,
TableTransactions[[#This Row],[Transaction quantity]]*-1,
TableTransactions[[#This Row],[Transaction quantity]]
)</f>
        <v>-5</v>
      </c>
      <c r="J16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1636" s="7">
        <f ca="1">IF(TableTransactions[[#This Row],[Stock balance backorders]]&lt;0,
0,
TableTransactions[[#This Row],[Stock balance backorders]]
)</f>
        <v>14</v>
      </c>
      <c r="L1636" s="8" t="str">
        <f>VLOOKUP(TableTransactions[[#This Row],[Material]],TableStockBalance[],
MATCH(TableStockBalance[[#Headers],[Supplier name]],TableStockBalance[#Headers],0),
0)</f>
        <v>Calidad Electro Group S.A.</v>
      </c>
    </row>
    <row r="1637" spans="1:12" x14ac:dyDescent="0.25">
      <c r="A1637">
        <v>49043573</v>
      </c>
      <c r="B1637">
        <v>20</v>
      </c>
      <c r="C1637" t="s">
        <v>343</v>
      </c>
      <c r="D1637" t="s">
        <v>76</v>
      </c>
      <c r="E1637" t="s">
        <v>77</v>
      </c>
      <c r="F1637" t="s">
        <v>316</v>
      </c>
      <c r="G1637" s="1">
        <v>43766</v>
      </c>
      <c r="H1637">
        <v>5</v>
      </c>
      <c r="I1637" s="7">
        <f>IF(TableTransactions[[#This Row],[Order type]]=trackOrderType,
TableTransactions[[#This Row],[Transaction quantity]]*-1,
TableTransactions[[#This Row],[Transaction quantity]]
)</f>
        <v>-5</v>
      </c>
      <c r="J16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1637" s="7">
        <f ca="1">IF(TableTransactions[[#This Row],[Stock balance backorders]]&lt;0,
0,
TableTransactions[[#This Row],[Stock balance backorders]]
)</f>
        <v>9</v>
      </c>
      <c r="L1637" s="8" t="str">
        <f>VLOOKUP(TableTransactions[[#This Row],[Material]],TableStockBalance[],
MATCH(TableStockBalance[[#Headers],[Supplier name]],TableStockBalance[#Headers],0),
0)</f>
        <v>Calidad Electro Group S.A.</v>
      </c>
    </row>
    <row r="1638" spans="1:12" x14ac:dyDescent="0.25">
      <c r="A1638">
        <v>49043617</v>
      </c>
      <c r="B1638">
        <v>10</v>
      </c>
      <c r="C1638" t="s">
        <v>343</v>
      </c>
      <c r="D1638" t="s">
        <v>76</v>
      </c>
      <c r="E1638" t="s">
        <v>77</v>
      </c>
      <c r="F1638" t="s">
        <v>317</v>
      </c>
      <c r="G1638" s="1">
        <v>43769</v>
      </c>
      <c r="H1638">
        <v>1</v>
      </c>
      <c r="I1638" s="7">
        <f>IF(TableTransactions[[#This Row],[Order type]]=trackOrderType,
TableTransactions[[#This Row],[Transaction quantity]]*-1,
TableTransactions[[#This Row],[Transaction quantity]]
)</f>
        <v>-1</v>
      </c>
      <c r="J16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1638" s="7">
        <f ca="1">IF(TableTransactions[[#This Row],[Stock balance backorders]]&lt;0,
0,
TableTransactions[[#This Row],[Stock balance backorders]]
)</f>
        <v>8</v>
      </c>
      <c r="L1638" s="8" t="str">
        <f>VLOOKUP(TableTransactions[[#This Row],[Material]],TableStockBalance[],
MATCH(TableStockBalance[[#Headers],[Supplier name]],TableStockBalance[#Headers],0),
0)</f>
        <v>Calidad Electro Group S.A.</v>
      </c>
    </row>
    <row r="1639" spans="1:12" x14ac:dyDescent="0.25">
      <c r="A1639" s="4">
        <v>45057510</v>
      </c>
      <c r="B1639" s="4">
        <v>20</v>
      </c>
      <c r="C1639" s="4" t="s">
        <v>344</v>
      </c>
      <c r="D1639" s="4" t="s">
        <v>76</v>
      </c>
      <c r="E1639" s="4" t="s">
        <v>77</v>
      </c>
      <c r="F1639" s="4" t="s">
        <v>67</v>
      </c>
      <c r="G1639" s="5">
        <v>43770</v>
      </c>
      <c r="H1639" s="4">
        <v>14</v>
      </c>
      <c r="I1639" s="7">
        <f>IF(TableTransactions[[#This Row],[Order type]]=trackOrderType,
TableTransactions[[#This Row],[Transaction quantity]]*-1,
TableTransactions[[#This Row],[Transaction quantity]]
)</f>
        <v>14</v>
      </c>
      <c r="J16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1639" s="7">
        <f ca="1">IF(TableTransactions[[#This Row],[Stock balance backorders]]&lt;0,
0,
TableTransactions[[#This Row],[Stock balance backorders]]
)</f>
        <v>22</v>
      </c>
      <c r="L1639" s="8" t="str">
        <f>VLOOKUP(TableTransactions[[#This Row],[Material]],TableStockBalance[],
MATCH(TableStockBalance[[#Headers],[Supplier name]],TableStockBalance[#Headers],0),
0)</f>
        <v>Calidad Electro Group S.A.</v>
      </c>
    </row>
    <row r="1640" spans="1:12" x14ac:dyDescent="0.25">
      <c r="A1640">
        <v>49043940</v>
      </c>
      <c r="B1640">
        <v>20</v>
      </c>
      <c r="C1640" t="s">
        <v>343</v>
      </c>
      <c r="D1640" t="s">
        <v>76</v>
      </c>
      <c r="E1640" t="s">
        <v>77</v>
      </c>
      <c r="F1640" t="s">
        <v>318</v>
      </c>
      <c r="G1640" s="1">
        <v>43797</v>
      </c>
      <c r="H1640">
        <v>1</v>
      </c>
      <c r="I1640" s="7">
        <f>IF(TableTransactions[[#This Row],[Order type]]=trackOrderType,
TableTransactions[[#This Row],[Transaction quantity]]*-1,
TableTransactions[[#This Row],[Transaction quantity]]
)</f>
        <v>-1</v>
      </c>
      <c r="J16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1640" s="7">
        <f ca="1">IF(TableTransactions[[#This Row],[Stock balance backorders]]&lt;0,
0,
TableTransactions[[#This Row],[Stock balance backorders]]
)</f>
        <v>21</v>
      </c>
      <c r="L1640" s="8" t="str">
        <f>VLOOKUP(TableTransactions[[#This Row],[Material]],TableStockBalance[],
MATCH(TableStockBalance[[#Headers],[Supplier name]],TableStockBalance[#Headers],0),
0)</f>
        <v>Calidad Electro Group S.A.</v>
      </c>
    </row>
    <row r="1641" spans="1:12" x14ac:dyDescent="0.25">
      <c r="A1641">
        <v>49044095</v>
      </c>
      <c r="B1641">
        <v>10</v>
      </c>
      <c r="C1641" t="s">
        <v>343</v>
      </c>
      <c r="D1641" t="s">
        <v>76</v>
      </c>
      <c r="E1641" t="s">
        <v>77</v>
      </c>
      <c r="F1641" t="s">
        <v>315</v>
      </c>
      <c r="G1641" s="1">
        <v>43811</v>
      </c>
      <c r="H1641">
        <v>1</v>
      </c>
      <c r="I1641" s="7">
        <f>IF(TableTransactions[[#This Row],[Order type]]=trackOrderType,
TableTransactions[[#This Row],[Transaction quantity]]*-1,
TableTransactions[[#This Row],[Transaction quantity]]
)</f>
        <v>-1</v>
      </c>
      <c r="J16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1641" s="7">
        <f ca="1">IF(TableTransactions[[#This Row],[Stock balance backorders]]&lt;0,
0,
TableTransactions[[#This Row],[Stock balance backorders]]
)</f>
        <v>20</v>
      </c>
      <c r="L1641" s="8" t="str">
        <f>VLOOKUP(TableTransactions[[#This Row],[Material]],TableStockBalance[],
MATCH(TableStockBalance[[#Headers],[Supplier name]],TableStockBalance[#Headers],0),
0)</f>
        <v>Calidad Electro Group S.A.</v>
      </c>
    </row>
    <row r="1642" spans="1:12" x14ac:dyDescent="0.25">
      <c r="A1642">
        <v>49044124</v>
      </c>
      <c r="B1642">
        <v>10</v>
      </c>
      <c r="C1642" t="s">
        <v>343</v>
      </c>
      <c r="D1642" t="s">
        <v>76</v>
      </c>
      <c r="E1642" t="s">
        <v>77</v>
      </c>
      <c r="F1642" t="s">
        <v>316</v>
      </c>
      <c r="G1642" s="1">
        <v>43815</v>
      </c>
      <c r="H1642">
        <v>2</v>
      </c>
      <c r="I1642" s="7">
        <f>IF(TableTransactions[[#This Row],[Order type]]=trackOrderType,
TableTransactions[[#This Row],[Transaction quantity]]*-1,
TableTransactions[[#This Row],[Transaction quantity]]
)</f>
        <v>-2</v>
      </c>
      <c r="J16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1642" s="7">
        <f ca="1">IF(TableTransactions[[#This Row],[Stock balance backorders]]&lt;0,
0,
TableTransactions[[#This Row],[Stock balance backorders]]
)</f>
        <v>18</v>
      </c>
      <c r="L1642" s="8" t="str">
        <f>VLOOKUP(TableTransactions[[#This Row],[Material]],TableStockBalance[],
MATCH(TableStockBalance[[#Headers],[Supplier name]],TableStockBalance[#Headers],0),
0)</f>
        <v>Calidad Electro Group S.A.</v>
      </c>
    </row>
    <row r="1643" spans="1:12" x14ac:dyDescent="0.25">
      <c r="A1643" s="4">
        <v>45057648</v>
      </c>
      <c r="B1643" s="4">
        <v>10</v>
      </c>
      <c r="C1643" s="4" t="s">
        <v>344</v>
      </c>
      <c r="D1643" s="4" t="s">
        <v>76</v>
      </c>
      <c r="E1643" s="4" t="s">
        <v>77</v>
      </c>
      <c r="F1643" s="4" t="s">
        <v>67</v>
      </c>
      <c r="G1643" s="5">
        <v>43830</v>
      </c>
      <c r="H1643" s="4">
        <v>24</v>
      </c>
      <c r="I1643" s="7">
        <f>IF(TableTransactions[[#This Row],[Order type]]=trackOrderType,
TableTransactions[[#This Row],[Transaction quantity]]*-1,
TableTransactions[[#This Row],[Transaction quantity]]
)</f>
        <v>24</v>
      </c>
      <c r="J16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</v>
      </c>
      <c r="K1643" s="7">
        <f ca="1">IF(TableTransactions[[#This Row],[Stock balance backorders]]&lt;0,
0,
TableTransactions[[#This Row],[Stock balance backorders]]
)</f>
        <v>42</v>
      </c>
      <c r="L1643" s="8" t="str">
        <f>VLOOKUP(TableTransactions[[#This Row],[Material]],TableStockBalance[],
MATCH(TableStockBalance[[#Headers],[Supplier name]],TableStockBalance[#Headers],0),
0)</f>
        <v>Calidad Electro Group S.A.</v>
      </c>
    </row>
    <row r="1644" spans="1:12" x14ac:dyDescent="0.25">
      <c r="A1644">
        <v>49040416</v>
      </c>
      <c r="B1644">
        <v>10</v>
      </c>
      <c r="C1644" t="s">
        <v>343</v>
      </c>
      <c r="D1644" t="s">
        <v>80</v>
      </c>
      <c r="E1644" t="s">
        <v>81</v>
      </c>
      <c r="F1644" t="s">
        <v>321</v>
      </c>
      <c r="G1644" s="1">
        <v>43475</v>
      </c>
      <c r="H1644">
        <v>5</v>
      </c>
      <c r="I1644" s="7">
        <f>IF(TableTransactions[[#This Row],[Order type]]=trackOrderType,
TableTransactions[[#This Row],[Transaction quantity]]*-1,
TableTransactions[[#This Row],[Transaction quantity]]
)</f>
        <v>-5</v>
      </c>
      <c r="J16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</v>
      </c>
      <c r="K1644" s="7">
        <f ca="1">IF(TableTransactions[[#This Row],[Stock balance backorders]]&lt;0,
0,
TableTransactions[[#This Row],[Stock balance backorders]]
)</f>
        <v>35</v>
      </c>
      <c r="L1644" s="8" t="str">
        <f>VLOOKUP(TableTransactions[[#This Row],[Material]],TableStockBalance[],
MATCH(TableStockBalance[[#Headers],[Supplier name]],TableStockBalance[#Headers],0),
0)</f>
        <v>Calidad Electro Group S.A.</v>
      </c>
    </row>
    <row r="1645" spans="1:12" x14ac:dyDescent="0.25">
      <c r="A1645">
        <v>49040437</v>
      </c>
      <c r="B1645">
        <v>30</v>
      </c>
      <c r="C1645" t="s">
        <v>343</v>
      </c>
      <c r="D1645" t="s">
        <v>80</v>
      </c>
      <c r="E1645" t="s">
        <v>81</v>
      </c>
      <c r="F1645" t="s">
        <v>317</v>
      </c>
      <c r="G1645" s="1">
        <v>43476</v>
      </c>
      <c r="H1645">
        <v>2</v>
      </c>
      <c r="I1645" s="7">
        <f>IF(TableTransactions[[#This Row],[Order type]]=trackOrderType,
TableTransactions[[#This Row],[Transaction quantity]]*-1,
TableTransactions[[#This Row],[Transaction quantity]]
)</f>
        <v>-2</v>
      </c>
      <c r="J16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</v>
      </c>
      <c r="K1645" s="7">
        <f ca="1">IF(TableTransactions[[#This Row],[Stock balance backorders]]&lt;0,
0,
TableTransactions[[#This Row],[Stock balance backorders]]
)</f>
        <v>33</v>
      </c>
      <c r="L1645" s="8" t="str">
        <f>VLOOKUP(TableTransactions[[#This Row],[Material]],TableStockBalance[],
MATCH(TableStockBalance[[#Headers],[Supplier name]],TableStockBalance[#Headers],0),
0)</f>
        <v>Calidad Electro Group S.A.</v>
      </c>
    </row>
    <row r="1646" spans="1:12" x14ac:dyDescent="0.25">
      <c r="A1646">
        <v>49040521</v>
      </c>
      <c r="B1646">
        <v>10</v>
      </c>
      <c r="C1646" t="s">
        <v>343</v>
      </c>
      <c r="D1646" t="s">
        <v>80</v>
      </c>
      <c r="E1646" t="s">
        <v>81</v>
      </c>
      <c r="F1646" t="s">
        <v>335</v>
      </c>
      <c r="G1646" s="1">
        <v>43483</v>
      </c>
      <c r="H1646">
        <v>3</v>
      </c>
      <c r="I1646" s="7">
        <f>IF(TableTransactions[[#This Row],[Order type]]=trackOrderType,
TableTransactions[[#This Row],[Transaction quantity]]*-1,
TableTransactions[[#This Row],[Transaction quantity]]
)</f>
        <v>-3</v>
      </c>
      <c r="J16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1646" s="7">
        <f ca="1">IF(TableTransactions[[#This Row],[Stock balance backorders]]&lt;0,
0,
TableTransactions[[#This Row],[Stock balance backorders]]
)</f>
        <v>30</v>
      </c>
      <c r="L1646" s="8" t="str">
        <f>VLOOKUP(TableTransactions[[#This Row],[Material]],TableStockBalance[],
MATCH(TableStockBalance[[#Headers],[Supplier name]],TableStockBalance[#Headers],0),
0)</f>
        <v>Calidad Electro Group S.A.</v>
      </c>
    </row>
    <row r="1647" spans="1:12" x14ac:dyDescent="0.25">
      <c r="A1647">
        <v>49040661</v>
      </c>
      <c r="B1647">
        <v>40</v>
      </c>
      <c r="C1647" t="s">
        <v>343</v>
      </c>
      <c r="D1647" t="s">
        <v>80</v>
      </c>
      <c r="E1647" t="s">
        <v>81</v>
      </c>
      <c r="F1647" t="s">
        <v>313</v>
      </c>
      <c r="G1647" s="1">
        <v>43497</v>
      </c>
      <c r="H1647">
        <v>3</v>
      </c>
      <c r="I1647" s="7">
        <f>IF(TableTransactions[[#This Row],[Order type]]=trackOrderType,
TableTransactions[[#This Row],[Transaction quantity]]*-1,
TableTransactions[[#This Row],[Transaction quantity]]
)</f>
        <v>-3</v>
      </c>
      <c r="J16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1647" s="7">
        <f ca="1">IF(TableTransactions[[#This Row],[Stock balance backorders]]&lt;0,
0,
TableTransactions[[#This Row],[Stock balance backorders]]
)</f>
        <v>27</v>
      </c>
      <c r="L1647" s="8" t="str">
        <f>VLOOKUP(TableTransactions[[#This Row],[Material]],TableStockBalance[],
MATCH(TableStockBalance[[#Headers],[Supplier name]],TableStockBalance[#Headers],0),
0)</f>
        <v>Calidad Electro Group S.A.</v>
      </c>
    </row>
    <row r="1648" spans="1:12" x14ac:dyDescent="0.25">
      <c r="A1648">
        <v>49040682</v>
      </c>
      <c r="B1648">
        <v>50</v>
      </c>
      <c r="C1648" t="s">
        <v>343</v>
      </c>
      <c r="D1648" t="s">
        <v>80</v>
      </c>
      <c r="E1648" t="s">
        <v>81</v>
      </c>
      <c r="F1648" t="s">
        <v>313</v>
      </c>
      <c r="G1648" s="1">
        <v>43500</v>
      </c>
      <c r="H1648">
        <v>4</v>
      </c>
      <c r="I1648" s="7">
        <f>IF(TableTransactions[[#This Row],[Order type]]=trackOrderType,
TableTransactions[[#This Row],[Transaction quantity]]*-1,
TableTransactions[[#This Row],[Transaction quantity]]
)</f>
        <v>-4</v>
      </c>
      <c r="J16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1648" s="7">
        <f ca="1">IF(TableTransactions[[#This Row],[Stock balance backorders]]&lt;0,
0,
TableTransactions[[#This Row],[Stock balance backorders]]
)</f>
        <v>23</v>
      </c>
      <c r="L1648" s="8" t="str">
        <f>VLOOKUP(TableTransactions[[#This Row],[Material]],TableStockBalance[],
MATCH(TableStockBalance[[#Headers],[Supplier name]],TableStockBalance[#Headers],0),
0)</f>
        <v>Calidad Electro Group S.A.</v>
      </c>
    </row>
    <row r="1649" spans="1:12" x14ac:dyDescent="0.25">
      <c r="A1649">
        <v>49040752</v>
      </c>
      <c r="B1649">
        <v>40</v>
      </c>
      <c r="C1649" t="s">
        <v>343</v>
      </c>
      <c r="D1649" t="s">
        <v>80</v>
      </c>
      <c r="E1649" t="s">
        <v>81</v>
      </c>
      <c r="F1649" t="s">
        <v>319</v>
      </c>
      <c r="G1649" s="1">
        <v>43504</v>
      </c>
      <c r="H1649">
        <v>4</v>
      </c>
      <c r="I1649" s="7">
        <f>IF(TableTransactions[[#This Row],[Order type]]=trackOrderType,
TableTransactions[[#This Row],[Transaction quantity]]*-1,
TableTransactions[[#This Row],[Transaction quantity]]
)</f>
        <v>-4</v>
      </c>
      <c r="J16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1649" s="7">
        <f ca="1">IF(TableTransactions[[#This Row],[Stock balance backorders]]&lt;0,
0,
TableTransactions[[#This Row],[Stock balance backorders]]
)</f>
        <v>19</v>
      </c>
      <c r="L1649" s="8" t="str">
        <f>VLOOKUP(TableTransactions[[#This Row],[Material]],TableStockBalance[],
MATCH(TableStockBalance[[#Headers],[Supplier name]],TableStockBalance[#Headers],0),
0)</f>
        <v>Calidad Electro Group S.A.</v>
      </c>
    </row>
    <row r="1650" spans="1:12" x14ac:dyDescent="0.25">
      <c r="A1650">
        <v>49040797</v>
      </c>
      <c r="B1650">
        <v>20</v>
      </c>
      <c r="C1650" t="s">
        <v>343</v>
      </c>
      <c r="D1650" t="s">
        <v>80</v>
      </c>
      <c r="E1650" t="s">
        <v>81</v>
      </c>
      <c r="F1650" t="s">
        <v>317</v>
      </c>
      <c r="G1650" s="1">
        <v>43509</v>
      </c>
      <c r="H1650">
        <v>1</v>
      </c>
      <c r="I1650" s="7">
        <f>IF(TableTransactions[[#This Row],[Order type]]=trackOrderType,
TableTransactions[[#This Row],[Transaction quantity]]*-1,
TableTransactions[[#This Row],[Transaction quantity]]
)</f>
        <v>-1</v>
      </c>
      <c r="J16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1650" s="7">
        <f ca="1">IF(TableTransactions[[#This Row],[Stock balance backorders]]&lt;0,
0,
TableTransactions[[#This Row],[Stock balance backorders]]
)</f>
        <v>18</v>
      </c>
      <c r="L1650" s="8" t="str">
        <f>VLOOKUP(TableTransactions[[#This Row],[Material]],TableStockBalance[],
MATCH(TableStockBalance[[#Headers],[Supplier name]],TableStockBalance[#Headers],0),
0)</f>
        <v>Calidad Electro Group S.A.</v>
      </c>
    </row>
    <row r="1651" spans="1:12" x14ac:dyDescent="0.25">
      <c r="A1651">
        <v>49040803</v>
      </c>
      <c r="B1651">
        <v>20</v>
      </c>
      <c r="C1651" t="s">
        <v>343</v>
      </c>
      <c r="D1651" t="s">
        <v>80</v>
      </c>
      <c r="E1651" t="s">
        <v>81</v>
      </c>
      <c r="F1651" t="s">
        <v>313</v>
      </c>
      <c r="G1651" s="1">
        <v>43510</v>
      </c>
      <c r="H1651">
        <v>4</v>
      </c>
      <c r="I1651" s="7">
        <f>IF(TableTransactions[[#This Row],[Order type]]=trackOrderType,
TableTransactions[[#This Row],[Transaction quantity]]*-1,
TableTransactions[[#This Row],[Transaction quantity]]
)</f>
        <v>-4</v>
      </c>
      <c r="J16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1651" s="7">
        <f ca="1">IF(TableTransactions[[#This Row],[Stock balance backorders]]&lt;0,
0,
TableTransactions[[#This Row],[Stock balance backorders]]
)</f>
        <v>14</v>
      </c>
      <c r="L1651" s="8" t="str">
        <f>VLOOKUP(TableTransactions[[#This Row],[Material]],TableStockBalance[],
MATCH(TableStockBalance[[#Headers],[Supplier name]],TableStockBalance[#Headers],0),
0)</f>
        <v>Calidad Electro Group S.A.</v>
      </c>
    </row>
    <row r="1652" spans="1:12" x14ac:dyDescent="0.25">
      <c r="A1652" s="4">
        <v>45056885</v>
      </c>
      <c r="B1652" s="4">
        <v>10</v>
      </c>
      <c r="C1652" s="4" t="s">
        <v>344</v>
      </c>
      <c r="D1652" s="4" t="s">
        <v>80</v>
      </c>
      <c r="E1652" s="4" t="s">
        <v>81</v>
      </c>
      <c r="F1652" s="4" t="s">
        <v>67</v>
      </c>
      <c r="G1652" s="5">
        <v>43516</v>
      </c>
      <c r="H1652" s="4">
        <v>40</v>
      </c>
      <c r="I1652" s="7">
        <f>IF(TableTransactions[[#This Row],[Order type]]=trackOrderType,
TableTransactions[[#This Row],[Transaction quantity]]*-1,
TableTransactions[[#This Row],[Transaction quantity]]
)</f>
        <v>40</v>
      </c>
      <c r="J16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1652" s="7">
        <f ca="1">IF(TableTransactions[[#This Row],[Stock balance backorders]]&lt;0,
0,
TableTransactions[[#This Row],[Stock balance backorders]]
)</f>
        <v>54</v>
      </c>
      <c r="L1652" s="8" t="str">
        <f>VLOOKUP(TableTransactions[[#This Row],[Material]],TableStockBalance[],
MATCH(TableStockBalance[[#Headers],[Supplier name]],TableStockBalance[#Headers],0),
0)</f>
        <v>Calidad Electro Group S.A.</v>
      </c>
    </row>
    <row r="1653" spans="1:12" x14ac:dyDescent="0.25">
      <c r="A1653">
        <v>49040884</v>
      </c>
      <c r="B1653">
        <v>40</v>
      </c>
      <c r="C1653" t="s">
        <v>343</v>
      </c>
      <c r="D1653" t="s">
        <v>80</v>
      </c>
      <c r="E1653" t="s">
        <v>81</v>
      </c>
      <c r="F1653" t="s">
        <v>316</v>
      </c>
      <c r="G1653" s="1">
        <v>43517</v>
      </c>
      <c r="H1653">
        <v>1</v>
      </c>
      <c r="I1653" s="7">
        <f>IF(TableTransactions[[#This Row],[Order type]]=trackOrderType,
TableTransactions[[#This Row],[Transaction quantity]]*-1,
TableTransactions[[#This Row],[Transaction quantity]]
)</f>
        <v>-1</v>
      </c>
      <c r="J16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</v>
      </c>
      <c r="K1653" s="7">
        <f ca="1">IF(TableTransactions[[#This Row],[Stock balance backorders]]&lt;0,
0,
TableTransactions[[#This Row],[Stock balance backorders]]
)</f>
        <v>53</v>
      </c>
      <c r="L1653" s="8" t="str">
        <f>VLOOKUP(TableTransactions[[#This Row],[Material]],TableStockBalance[],
MATCH(TableStockBalance[[#Headers],[Supplier name]],TableStockBalance[#Headers],0),
0)</f>
        <v>Calidad Electro Group S.A.</v>
      </c>
    </row>
    <row r="1654" spans="1:12" x14ac:dyDescent="0.25">
      <c r="A1654">
        <v>49040938</v>
      </c>
      <c r="B1654">
        <v>20</v>
      </c>
      <c r="C1654" t="s">
        <v>343</v>
      </c>
      <c r="D1654" t="s">
        <v>80</v>
      </c>
      <c r="E1654" t="s">
        <v>81</v>
      </c>
      <c r="F1654" t="s">
        <v>314</v>
      </c>
      <c r="G1654" s="1">
        <v>43523</v>
      </c>
      <c r="H1654">
        <v>4</v>
      </c>
      <c r="I1654" s="7">
        <f>IF(TableTransactions[[#This Row],[Order type]]=trackOrderType,
TableTransactions[[#This Row],[Transaction quantity]]*-1,
TableTransactions[[#This Row],[Transaction quantity]]
)</f>
        <v>-4</v>
      </c>
      <c r="J16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</v>
      </c>
      <c r="K1654" s="7">
        <f ca="1">IF(TableTransactions[[#This Row],[Stock balance backorders]]&lt;0,
0,
TableTransactions[[#This Row],[Stock balance backorders]]
)</f>
        <v>49</v>
      </c>
      <c r="L1654" s="8" t="str">
        <f>VLOOKUP(TableTransactions[[#This Row],[Material]],TableStockBalance[],
MATCH(TableStockBalance[[#Headers],[Supplier name]],TableStockBalance[#Headers],0),
0)</f>
        <v>Calidad Electro Group S.A.</v>
      </c>
    </row>
    <row r="1655" spans="1:12" x14ac:dyDescent="0.25">
      <c r="A1655">
        <v>49041009</v>
      </c>
      <c r="B1655">
        <v>10</v>
      </c>
      <c r="C1655" t="s">
        <v>343</v>
      </c>
      <c r="D1655" t="s">
        <v>80</v>
      </c>
      <c r="E1655" t="s">
        <v>81</v>
      </c>
      <c r="F1655" t="s">
        <v>313</v>
      </c>
      <c r="G1655" s="1">
        <v>43529</v>
      </c>
      <c r="H1655">
        <v>5</v>
      </c>
      <c r="I1655" s="7">
        <f>IF(TableTransactions[[#This Row],[Order type]]=trackOrderType,
TableTransactions[[#This Row],[Transaction quantity]]*-1,
TableTransactions[[#This Row],[Transaction quantity]]
)</f>
        <v>-5</v>
      </c>
      <c r="J16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</v>
      </c>
      <c r="K1655" s="7">
        <f ca="1">IF(TableTransactions[[#This Row],[Stock balance backorders]]&lt;0,
0,
TableTransactions[[#This Row],[Stock balance backorders]]
)</f>
        <v>44</v>
      </c>
      <c r="L1655" s="8" t="str">
        <f>VLOOKUP(TableTransactions[[#This Row],[Material]],TableStockBalance[],
MATCH(TableStockBalance[[#Headers],[Supplier name]],TableStockBalance[#Headers],0),
0)</f>
        <v>Calidad Electro Group S.A.</v>
      </c>
    </row>
    <row r="1656" spans="1:12" x14ac:dyDescent="0.25">
      <c r="A1656">
        <v>49041071</v>
      </c>
      <c r="B1656">
        <v>100</v>
      </c>
      <c r="C1656" t="s">
        <v>343</v>
      </c>
      <c r="D1656" t="s">
        <v>80</v>
      </c>
      <c r="E1656" t="s">
        <v>81</v>
      </c>
      <c r="F1656" t="s">
        <v>318</v>
      </c>
      <c r="G1656" s="1">
        <v>43532</v>
      </c>
      <c r="H1656">
        <v>3</v>
      </c>
      <c r="I1656" s="7">
        <f>IF(TableTransactions[[#This Row],[Order type]]=trackOrderType,
TableTransactions[[#This Row],[Transaction quantity]]*-1,
TableTransactions[[#This Row],[Transaction quantity]]
)</f>
        <v>-3</v>
      </c>
      <c r="J16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</v>
      </c>
      <c r="K1656" s="7">
        <f ca="1">IF(TableTransactions[[#This Row],[Stock balance backorders]]&lt;0,
0,
TableTransactions[[#This Row],[Stock balance backorders]]
)</f>
        <v>41</v>
      </c>
      <c r="L1656" s="8" t="str">
        <f>VLOOKUP(TableTransactions[[#This Row],[Material]],TableStockBalance[],
MATCH(TableStockBalance[[#Headers],[Supplier name]],TableStockBalance[#Headers],0),
0)</f>
        <v>Calidad Electro Group S.A.</v>
      </c>
    </row>
    <row r="1657" spans="1:12" x14ac:dyDescent="0.25">
      <c r="A1657">
        <v>49041140</v>
      </c>
      <c r="B1657">
        <v>40</v>
      </c>
      <c r="C1657" t="s">
        <v>343</v>
      </c>
      <c r="D1657" t="s">
        <v>80</v>
      </c>
      <c r="E1657" t="s">
        <v>81</v>
      </c>
      <c r="F1657" t="s">
        <v>313</v>
      </c>
      <c r="G1657" s="1">
        <v>43539</v>
      </c>
      <c r="H1657">
        <v>2</v>
      </c>
      <c r="I1657" s="7">
        <f>IF(TableTransactions[[#This Row],[Order type]]=trackOrderType,
TableTransactions[[#This Row],[Transaction quantity]]*-1,
TableTransactions[[#This Row],[Transaction quantity]]
)</f>
        <v>-2</v>
      </c>
      <c r="J16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</v>
      </c>
      <c r="K1657" s="7">
        <f ca="1">IF(TableTransactions[[#This Row],[Stock balance backorders]]&lt;0,
0,
TableTransactions[[#This Row],[Stock balance backorders]]
)</f>
        <v>39</v>
      </c>
      <c r="L1657" s="8" t="str">
        <f>VLOOKUP(TableTransactions[[#This Row],[Material]],TableStockBalance[],
MATCH(TableStockBalance[[#Headers],[Supplier name]],TableStockBalance[#Headers],0),
0)</f>
        <v>Calidad Electro Group S.A.</v>
      </c>
    </row>
    <row r="1658" spans="1:12" x14ac:dyDescent="0.25">
      <c r="A1658">
        <v>49041152</v>
      </c>
      <c r="B1658">
        <v>50</v>
      </c>
      <c r="C1658" t="s">
        <v>343</v>
      </c>
      <c r="D1658" t="s">
        <v>80</v>
      </c>
      <c r="E1658" t="s">
        <v>81</v>
      </c>
      <c r="F1658" t="s">
        <v>318</v>
      </c>
      <c r="G1658" s="1">
        <v>43539</v>
      </c>
      <c r="H1658">
        <v>5</v>
      </c>
      <c r="I1658" s="7">
        <f>IF(TableTransactions[[#This Row],[Order type]]=trackOrderType,
TableTransactions[[#This Row],[Transaction quantity]]*-1,
TableTransactions[[#This Row],[Transaction quantity]]
)</f>
        <v>-5</v>
      </c>
      <c r="J16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</v>
      </c>
      <c r="K1658" s="7">
        <f ca="1">IF(TableTransactions[[#This Row],[Stock balance backorders]]&lt;0,
0,
TableTransactions[[#This Row],[Stock balance backorders]]
)</f>
        <v>34</v>
      </c>
      <c r="L1658" s="8" t="str">
        <f>VLOOKUP(TableTransactions[[#This Row],[Material]],TableStockBalance[],
MATCH(TableStockBalance[[#Headers],[Supplier name]],TableStockBalance[#Headers],0),
0)</f>
        <v>Calidad Electro Group S.A.</v>
      </c>
    </row>
    <row r="1659" spans="1:12" x14ac:dyDescent="0.25">
      <c r="A1659">
        <v>49041164</v>
      </c>
      <c r="B1659">
        <v>20</v>
      </c>
      <c r="C1659" t="s">
        <v>343</v>
      </c>
      <c r="D1659" t="s">
        <v>80</v>
      </c>
      <c r="E1659" t="s">
        <v>81</v>
      </c>
      <c r="F1659" t="s">
        <v>316</v>
      </c>
      <c r="G1659" s="1">
        <v>43542</v>
      </c>
      <c r="H1659">
        <v>4</v>
      </c>
      <c r="I1659" s="7">
        <f>IF(TableTransactions[[#This Row],[Order type]]=trackOrderType,
TableTransactions[[#This Row],[Transaction quantity]]*-1,
TableTransactions[[#This Row],[Transaction quantity]]
)</f>
        <v>-4</v>
      </c>
      <c r="J16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1659" s="7">
        <f ca="1">IF(TableTransactions[[#This Row],[Stock balance backorders]]&lt;0,
0,
TableTransactions[[#This Row],[Stock balance backorders]]
)</f>
        <v>30</v>
      </c>
      <c r="L1659" s="8" t="str">
        <f>VLOOKUP(TableTransactions[[#This Row],[Material]],TableStockBalance[],
MATCH(TableStockBalance[[#Headers],[Supplier name]],TableStockBalance[#Headers],0),
0)</f>
        <v>Calidad Electro Group S.A.</v>
      </c>
    </row>
    <row r="1660" spans="1:12" x14ac:dyDescent="0.25">
      <c r="A1660">
        <v>49041173</v>
      </c>
      <c r="B1660">
        <v>10</v>
      </c>
      <c r="C1660" t="s">
        <v>343</v>
      </c>
      <c r="D1660" t="s">
        <v>80</v>
      </c>
      <c r="E1660" t="s">
        <v>81</v>
      </c>
      <c r="F1660" t="s">
        <v>313</v>
      </c>
      <c r="G1660" s="1">
        <v>43543</v>
      </c>
      <c r="H1660">
        <v>4</v>
      </c>
      <c r="I1660" s="7">
        <f>IF(TableTransactions[[#This Row],[Order type]]=trackOrderType,
TableTransactions[[#This Row],[Transaction quantity]]*-1,
TableTransactions[[#This Row],[Transaction quantity]]
)</f>
        <v>-4</v>
      </c>
      <c r="J16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</v>
      </c>
      <c r="K1660" s="7">
        <f ca="1">IF(TableTransactions[[#This Row],[Stock balance backorders]]&lt;0,
0,
TableTransactions[[#This Row],[Stock balance backorders]]
)</f>
        <v>26</v>
      </c>
      <c r="L1660" s="8" t="str">
        <f>VLOOKUP(TableTransactions[[#This Row],[Material]],TableStockBalance[],
MATCH(TableStockBalance[[#Headers],[Supplier name]],TableStockBalance[#Headers],0),
0)</f>
        <v>Calidad Electro Group S.A.</v>
      </c>
    </row>
    <row r="1661" spans="1:12" x14ac:dyDescent="0.25">
      <c r="A1661">
        <v>49041237</v>
      </c>
      <c r="B1661">
        <v>10</v>
      </c>
      <c r="C1661" t="s">
        <v>343</v>
      </c>
      <c r="D1661" t="s">
        <v>80</v>
      </c>
      <c r="E1661" t="s">
        <v>81</v>
      </c>
      <c r="F1661" t="s">
        <v>332</v>
      </c>
      <c r="G1661" s="1">
        <v>43546</v>
      </c>
      <c r="H1661">
        <v>1</v>
      </c>
      <c r="I1661" s="7">
        <f>IF(TableTransactions[[#This Row],[Order type]]=trackOrderType,
TableTransactions[[#This Row],[Transaction quantity]]*-1,
TableTransactions[[#This Row],[Transaction quantity]]
)</f>
        <v>-1</v>
      </c>
      <c r="J16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</v>
      </c>
      <c r="K1661" s="7">
        <f ca="1">IF(TableTransactions[[#This Row],[Stock balance backorders]]&lt;0,
0,
TableTransactions[[#This Row],[Stock balance backorders]]
)</f>
        <v>25</v>
      </c>
      <c r="L1661" s="8" t="str">
        <f>VLOOKUP(TableTransactions[[#This Row],[Material]],TableStockBalance[],
MATCH(TableStockBalance[[#Headers],[Supplier name]],TableStockBalance[#Headers],0),
0)</f>
        <v>Calidad Electro Group S.A.</v>
      </c>
    </row>
    <row r="1662" spans="1:12" x14ac:dyDescent="0.25">
      <c r="A1662">
        <v>49041264</v>
      </c>
      <c r="B1662">
        <v>40</v>
      </c>
      <c r="C1662" t="s">
        <v>343</v>
      </c>
      <c r="D1662" t="s">
        <v>80</v>
      </c>
      <c r="E1662" t="s">
        <v>81</v>
      </c>
      <c r="F1662" t="s">
        <v>317</v>
      </c>
      <c r="G1662" s="1">
        <v>43550</v>
      </c>
      <c r="H1662">
        <v>5</v>
      </c>
      <c r="I1662" s="7">
        <f>IF(TableTransactions[[#This Row],[Order type]]=trackOrderType,
TableTransactions[[#This Row],[Transaction quantity]]*-1,
TableTransactions[[#This Row],[Transaction quantity]]
)</f>
        <v>-5</v>
      </c>
      <c r="J16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1662" s="7">
        <f ca="1">IF(TableTransactions[[#This Row],[Stock balance backorders]]&lt;0,
0,
TableTransactions[[#This Row],[Stock balance backorders]]
)</f>
        <v>20</v>
      </c>
      <c r="L1662" s="8" t="str">
        <f>VLOOKUP(TableTransactions[[#This Row],[Material]],TableStockBalance[],
MATCH(TableStockBalance[[#Headers],[Supplier name]],TableStockBalance[#Headers],0),
0)</f>
        <v>Calidad Electro Group S.A.</v>
      </c>
    </row>
    <row r="1663" spans="1:12" x14ac:dyDescent="0.25">
      <c r="A1663">
        <v>49041304</v>
      </c>
      <c r="B1663">
        <v>50</v>
      </c>
      <c r="C1663" t="s">
        <v>343</v>
      </c>
      <c r="D1663" t="s">
        <v>80</v>
      </c>
      <c r="E1663" t="s">
        <v>81</v>
      </c>
      <c r="F1663" t="s">
        <v>313</v>
      </c>
      <c r="G1663" s="1">
        <v>43553</v>
      </c>
      <c r="H1663">
        <v>3</v>
      </c>
      <c r="I1663" s="7">
        <f>IF(TableTransactions[[#This Row],[Order type]]=trackOrderType,
TableTransactions[[#This Row],[Transaction quantity]]*-1,
TableTransactions[[#This Row],[Transaction quantity]]
)</f>
        <v>-3</v>
      </c>
      <c r="J16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1663" s="7">
        <f ca="1">IF(TableTransactions[[#This Row],[Stock balance backorders]]&lt;0,
0,
TableTransactions[[#This Row],[Stock balance backorders]]
)</f>
        <v>17</v>
      </c>
      <c r="L1663" s="8" t="str">
        <f>VLOOKUP(TableTransactions[[#This Row],[Material]],TableStockBalance[],
MATCH(TableStockBalance[[#Headers],[Supplier name]],TableStockBalance[#Headers],0),
0)</f>
        <v>Calidad Electro Group S.A.</v>
      </c>
    </row>
    <row r="1664" spans="1:12" x14ac:dyDescent="0.25">
      <c r="A1664">
        <v>49041313</v>
      </c>
      <c r="B1664">
        <v>60</v>
      </c>
      <c r="C1664" t="s">
        <v>343</v>
      </c>
      <c r="D1664" t="s">
        <v>80</v>
      </c>
      <c r="E1664" t="s">
        <v>81</v>
      </c>
      <c r="F1664" t="s">
        <v>316</v>
      </c>
      <c r="G1664" s="1">
        <v>43553</v>
      </c>
      <c r="H1664">
        <v>3</v>
      </c>
      <c r="I1664" s="7">
        <f>IF(TableTransactions[[#This Row],[Order type]]=trackOrderType,
TableTransactions[[#This Row],[Transaction quantity]]*-1,
TableTransactions[[#This Row],[Transaction quantity]]
)</f>
        <v>-3</v>
      </c>
      <c r="J16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1664" s="7">
        <f ca="1">IF(TableTransactions[[#This Row],[Stock balance backorders]]&lt;0,
0,
TableTransactions[[#This Row],[Stock balance backorders]]
)</f>
        <v>14</v>
      </c>
      <c r="L1664" s="8" t="str">
        <f>VLOOKUP(TableTransactions[[#This Row],[Material]],TableStockBalance[],
MATCH(TableStockBalance[[#Headers],[Supplier name]],TableStockBalance[#Headers],0),
0)</f>
        <v>Calidad Electro Group S.A.</v>
      </c>
    </row>
    <row r="1665" spans="1:12" x14ac:dyDescent="0.25">
      <c r="A1665">
        <v>49041333</v>
      </c>
      <c r="B1665">
        <v>10</v>
      </c>
      <c r="C1665" t="s">
        <v>343</v>
      </c>
      <c r="D1665" t="s">
        <v>80</v>
      </c>
      <c r="E1665" t="s">
        <v>81</v>
      </c>
      <c r="F1665" t="s">
        <v>330</v>
      </c>
      <c r="G1665" s="1">
        <v>43556</v>
      </c>
      <c r="H1665">
        <v>4</v>
      </c>
      <c r="I1665" s="7">
        <f>IF(TableTransactions[[#This Row],[Order type]]=trackOrderType,
TableTransactions[[#This Row],[Transaction quantity]]*-1,
TableTransactions[[#This Row],[Transaction quantity]]
)</f>
        <v>-4</v>
      </c>
      <c r="J16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</v>
      </c>
      <c r="K1665" s="7">
        <f ca="1">IF(TableTransactions[[#This Row],[Stock balance backorders]]&lt;0,
0,
TableTransactions[[#This Row],[Stock balance backorders]]
)</f>
        <v>10</v>
      </c>
      <c r="L1665" s="8" t="str">
        <f>VLOOKUP(TableTransactions[[#This Row],[Material]],TableStockBalance[],
MATCH(TableStockBalance[[#Headers],[Supplier name]],TableStockBalance[#Headers],0),
0)</f>
        <v>Calidad Electro Group S.A.</v>
      </c>
    </row>
    <row r="1666" spans="1:12" x14ac:dyDescent="0.25">
      <c r="A1666">
        <v>49041367</v>
      </c>
      <c r="B1666">
        <v>30</v>
      </c>
      <c r="C1666" t="s">
        <v>343</v>
      </c>
      <c r="D1666" t="s">
        <v>80</v>
      </c>
      <c r="E1666" t="s">
        <v>81</v>
      </c>
      <c r="F1666" t="s">
        <v>313</v>
      </c>
      <c r="G1666" s="1">
        <v>43559</v>
      </c>
      <c r="H1666">
        <v>2</v>
      </c>
      <c r="I1666" s="7">
        <f>IF(TableTransactions[[#This Row],[Order type]]=trackOrderType,
TableTransactions[[#This Row],[Transaction quantity]]*-1,
TableTransactions[[#This Row],[Transaction quantity]]
)</f>
        <v>-2</v>
      </c>
      <c r="J16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1666" s="7">
        <f ca="1">IF(TableTransactions[[#This Row],[Stock balance backorders]]&lt;0,
0,
TableTransactions[[#This Row],[Stock balance backorders]]
)</f>
        <v>8</v>
      </c>
      <c r="L1666" s="8" t="str">
        <f>VLOOKUP(TableTransactions[[#This Row],[Material]],TableStockBalance[],
MATCH(TableStockBalance[[#Headers],[Supplier name]],TableStockBalance[#Headers],0),
0)</f>
        <v>Calidad Electro Group S.A.</v>
      </c>
    </row>
    <row r="1667" spans="1:12" x14ac:dyDescent="0.25">
      <c r="A1667" s="4">
        <v>45057002</v>
      </c>
      <c r="B1667" s="4">
        <v>20</v>
      </c>
      <c r="C1667" s="4" t="s">
        <v>344</v>
      </c>
      <c r="D1667" s="4" t="s">
        <v>80</v>
      </c>
      <c r="E1667" s="4" t="s">
        <v>81</v>
      </c>
      <c r="F1667" s="4" t="s">
        <v>67</v>
      </c>
      <c r="G1667" s="5">
        <v>43560</v>
      </c>
      <c r="H1667" s="4">
        <v>36</v>
      </c>
      <c r="I1667" s="7">
        <f>IF(TableTransactions[[#This Row],[Order type]]=trackOrderType,
TableTransactions[[#This Row],[Transaction quantity]]*-1,
TableTransactions[[#This Row],[Transaction quantity]]
)</f>
        <v>36</v>
      </c>
      <c r="J16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</v>
      </c>
      <c r="K1667" s="7">
        <f ca="1">IF(TableTransactions[[#This Row],[Stock balance backorders]]&lt;0,
0,
TableTransactions[[#This Row],[Stock balance backorders]]
)</f>
        <v>44</v>
      </c>
      <c r="L1667" s="8" t="str">
        <f>VLOOKUP(TableTransactions[[#This Row],[Material]],TableStockBalance[],
MATCH(TableStockBalance[[#Headers],[Supplier name]],TableStockBalance[#Headers],0),
0)</f>
        <v>Calidad Electro Group S.A.</v>
      </c>
    </row>
    <row r="1668" spans="1:12" x14ac:dyDescent="0.25">
      <c r="A1668">
        <v>49041436</v>
      </c>
      <c r="B1668">
        <v>30</v>
      </c>
      <c r="C1668" t="s">
        <v>343</v>
      </c>
      <c r="D1668" t="s">
        <v>80</v>
      </c>
      <c r="E1668" t="s">
        <v>81</v>
      </c>
      <c r="F1668" t="s">
        <v>313</v>
      </c>
      <c r="G1668" s="1">
        <v>43565</v>
      </c>
      <c r="H1668">
        <v>2</v>
      </c>
      <c r="I1668" s="7">
        <f>IF(TableTransactions[[#This Row],[Order type]]=trackOrderType,
TableTransactions[[#This Row],[Transaction quantity]]*-1,
TableTransactions[[#This Row],[Transaction quantity]]
)</f>
        <v>-2</v>
      </c>
      <c r="J16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</v>
      </c>
      <c r="K1668" s="7">
        <f ca="1">IF(TableTransactions[[#This Row],[Stock balance backorders]]&lt;0,
0,
TableTransactions[[#This Row],[Stock balance backorders]]
)</f>
        <v>42</v>
      </c>
      <c r="L1668" s="8" t="str">
        <f>VLOOKUP(TableTransactions[[#This Row],[Material]],TableStockBalance[],
MATCH(TableStockBalance[[#Headers],[Supplier name]],TableStockBalance[#Headers],0),
0)</f>
        <v>Calidad Electro Group S.A.</v>
      </c>
    </row>
    <row r="1669" spans="1:12" x14ac:dyDescent="0.25">
      <c r="A1669">
        <v>49041468</v>
      </c>
      <c r="B1669">
        <v>60</v>
      </c>
      <c r="C1669" t="s">
        <v>343</v>
      </c>
      <c r="D1669" t="s">
        <v>80</v>
      </c>
      <c r="E1669" t="s">
        <v>81</v>
      </c>
      <c r="F1669" t="s">
        <v>313</v>
      </c>
      <c r="G1669" s="1">
        <v>43567</v>
      </c>
      <c r="H1669">
        <v>5</v>
      </c>
      <c r="I1669" s="7">
        <f>IF(TableTransactions[[#This Row],[Order type]]=trackOrderType,
TableTransactions[[#This Row],[Transaction quantity]]*-1,
TableTransactions[[#This Row],[Transaction quantity]]
)</f>
        <v>-5</v>
      </c>
      <c r="J16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</v>
      </c>
      <c r="K1669" s="7">
        <f ca="1">IF(TableTransactions[[#This Row],[Stock balance backorders]]&lt;0,
0,
TableTransactions[[#This Row],[Stock balance backorders]]
)</f>
        <v>37</v>
      </c>
      <c r="L1669" s="8" t="str">
        <f>VLOOKUP(TableTransactions[[#This Row],[Material]],TableStockBalance[],
MATCH(TableStockBalance[[#Headers],[Supplier name]],TableStockBalance[#Headers],0),
0)</f>
        <v>Calidad Electro Group S.A.</v>
      </c>
    </row>
    <row r="1670" spans="1:12" x14ac:dyDescent="0.25">
      <c r="A1670">
        <v>49041531</v>
      </c>
      <c r="B1670">
        <v>20</v>
      </c>
      <c r="C1670" t="s">
        <v>343</v>
      </c>
      <c r="D1670" t="s">
        <v>80</v>
      </c>
      <c r="E1670" t="s">
        <v>81</v>
      </c>
      <c r="F1670" t="s">
        <v>313</v>
      </c>
      <c r="G1670" s="1">
        <v>43573</v>
      </c>
      <c r="H1670">
        <v>4</v>
      </c>
      <c r="I1670" s="7">
        <f>IF(TableTransactions[[#This Row],[Order type]]=trackOrderType,
TableTransactions[[#This Row],[Transaction quantity]]*-1,
TableTransactions[[#This Row],[Transaction quantity]]
)</f>
        <v>-4</v>
      </c>
      <c r="J16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</v>
      </c>
      <c r="K1670" s="7">
        <f ca="1">IF(TableTransactions[[#This Row],[Stock balance backorders]]&lt;0,
0,
TableTransactions[[#This Row],[Stock balance backorders]]
)</f>
        <v>33</v>
      </c>
      <c r="L1670" s="8" t="str">
        <f>VLOOKUP(TableTransactions[[#This Row],[Material]],TableStockBalance[],
MATCH(TableStockBalance[[#Headers],[Supplier name]],TableStockBalance[#Headers],0),
0)</f>
        <v>Calidad Electro Group S.A.</v>
      </c>
    </row>
    <row r="1671" spans="1:12" x14ac:dyDescent="0.25">
      <c r="A1671">
        <v>49041545</v>
      </c>
      <c r="B1671">
        <v>40</v>
      </c>
      <c r="C1671" t="s">
        <v>343</v>
      </c>
      <c r="D1671" t="s">
        <v>80</v>
      </c>
      <c r="E1671" t="s">
        <v>81</v>
      </c>
      <c r="F1671" t="s">
        <v>314</v>
      </c>
      <c r="G1671" s="1">
        <v>43578</v>
      </c>
      <c r="H1671">
        <v>2</v>
      </c>
      <c r="I1671" s="7">
        <f>IF(TableTransactions[[#This Row],[Order type]]=trackOrderType,
TableTransactions[[#This Row],[Transaction quantity]]*-1,
TableTransactions[[#This Row],[Transaction quantity]]
)</f>
        <v>-2</v>
      </c>
      <c r="J16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1671" s="7">
        <f ca="1">IF(TableTransactions[[#This Row],[Stock balance backorders]]&lt;0,
0,
TableTransactions[[#This Row],[Stock balance backorders]]
)</f>
        <v>31</v>
      </c>
      <c r="L1671" s="8" t="str">
        <f>VLOOKUP(TableTransactions[[#This Row],[Material]],TableStockBalance[],
MATCH(TableStockBalance[[#Headers],[Supplier name]],TableStockBalance[#Headers],0),
0)</f>
        <v>Calidad Electro Group S.A.</v>
      </c>
    </row>
    <row r="1672" spans="1:12" x14ac:dyDescent="0.25">
      <c r="A1672">
        <v>49041554</v>
      </c>
      <c r="B1672">
        <v>60</v>
      </c>
      <c r="C1672" t="s">
        <v>343</v>
      </c>
      <c r="D1672" t="s">
        <v>80</v>
      </c>
      <c r="E1672" t="s">
        <v>81</v>
      </c>
      <c r="F1672" t="s">
        <v>316</v>
      </c>
      <c r="G1672" s="1">
        <v>43578</v>
      </c>
      <c r="H1672">
        <v>1</v>
      </c>
      <c r="I1672" s="7">
        <f>IF(TableTransactions[[#This Row],[Order type]]=trackOrderType,
TableTransactions[[#This Row],[Transaction quantity]]*-1,
TableTransactions[[#This Row],[Transaction quantity]]
)</f>
        <v>-1</v>
      </c>
      <c r="J16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1672" s="7">
        <f ca="1">IF(TableTransactions[[#This Row],[Stock balance backorders]]&lt;0,
0,
TableTransactions[[#This Row],[Stock balance backorders]]
)</f>
        <v>30</v>
      </c>
      <c r="L1672" s="8" t="str">
        <f>VLOOKUP(TableTransactions[[#This Row],[Material]],TableStockBalance[],
MATCH(TableStockBalance[[#Headers],[Supplier name]],TableStockBalance[#Headers],0),
0)</f>
        <v>Calidad Electro Group S.A.</v>
      </c>
    </row>
    <row r="1673" spans="1:12" x14ac:dyDescent="0.25">
      <c r="A1673">
        <v>49041758</v>
      </c>
      <c r="B1673">
        <v>10</v>
      </c>
      <c r="C1673" t="s">
        <v>343</v>
      </c>
      <c r="D1673" t="s">
        <v>80</v>
      </c>
      <c r="E1673" t="s">
        <v>81</v>
      </c>
      <c r="F1673" t="s">
        <v>316</v>
      </c>
      <c r="G1673" s="1">
        <v>43595</v>
      </c>
      <c r="H1673">
        <v>1</v>
      </c>
      <c r="I1673" s="7">
        <f>IF(TableTransactions[[#This Row],[Order type]]=trackOrderType,
TableTransactions[[#This Row],[Transaction quantity]]*-1,
TableTransactions[[#This Row],[Transaction quantity]]
)</f>
        <v>-1</v>
      </c>
      <c r="J16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1673" s="7">
        <f ca="1">IF(TableTransactions[[#This Row],[Stock balance backorders]]&lt;0,
0,
TableTransactions[[#This Row],[Stock balance backorders]]
)</f>
        <v>29</v>
      </c>
      <c r="L1673" s="8" t="str">
        <f>VLOOKUP(TableTransactions[[#This Row],[Material]],TableStockBalance[],
MATCH(TableStockBalance[[#Headers],[Supplier name]],TableStockBalance[#Headers],0),
0)</f>
        <v>Calidad Electro Group S.A.</v>
      </c>
    </row>
    <row r="1674" spans="1:12" x14ac:dyDescent="0.25">
      <c r="A1674" s="4">
        <v>45057131</v>
      </c>
      <c r="B1674" s="4">
        <v>20</v>
      </c>
      <c r="C1674" s="4" t="s">
        <v>344</v>
      </c>
      <c r="D1674" s="4" t="s">
        <v>80</v>
      </c>
      <c r="E1674" s="4" t="s">
        <v>81</v>
      </c>
      <c r="F1674" s="4" t="s">
        <v>67</v>
      </c>
      <c r="G1674" s="5">
        <v>43612</v>
      </c>
      <c r="H1674" s="4">
        <v>40</v>
      </c>
      <c r="I1674" s="7">
        <f>IF(TableTransactions[[#This Row],[Order type]]=trackOrderType,
TableTransactions[[#This Row],[Transaction quantity]]*-1,
TableTransactions[[#This Row],[Transaction quantity]]
)</f>
        <v>40</v>
      </c>
      <c r="J16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</v>
      </c>
      <c r="K1674" s="7">
        <f ca="1">IF(TableTransactions[[#This Row],[Stock balance backorders]]&lt;0,
0,
TableTransactions[[#This Row],[Stock balance backorders]]
)</f>
        <v>69</v>
      </c>
      <c r="L1674" s="8" t="str">
        <f>VLOOKUP(TableTransactions[[#This Row],[Material]],TableStockBalance[],
MATCH(TableStockBalance[[#Headers],[Supplier name]],TableStockBalance[#Headers],0),
0)</f>
        <v>Calidad Electro Group S.A.</v>
      </c>
    </row>
    <row r="1675" spans="1:12" x14ac:dyDescent="0.25">
      <c r="A1675">
        <v>49042224</v>
      </c>
      <c r="B1675">
        <v>20</v>
      </c>
      <c r="C1675" t="s">
        <v>343</v>
      </c>
      <c r="D1675" t="s">
        <v>80</v>
      </c>
      <c r="E1675" t="s">
        <v>81</v>
      </c>
      <c r="F1675" t="s">
        <v>317</v>
      </c>
      <c r="G1675" s="1">
        <v>43640</v>
      </c>
      <c r="H1675">
        <v>2</v>
      </c>
      <c r="I1675" s="7">
        <f>IF(TableTransactions[[#This Row],[Order type]]=trackOrderType,
TableTransactions[[#This Row],[Transaction quantity]]*-1,
TableTransactions[[#This Row],[Transaction quantity]]
)</f>
        <v>-2</v>
      </c>
      <c r="J16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</v>
      </c>
      <c r="K1675" s="7">
        <f ca="1">IF(TableTransactions[[#This Row],[Stock balance backorders]]&lt;0,
0,
TableTransactions[[#This Row],[Stock balance backorders]]
)</f>
        <v>67</v>
      </c>
      <c r="L1675" s="8" t="str">
        <f>VLOOKUP(TableTransactions[[#This Row],[Material]],TableStockBalance[],
MATCH(TableStockBalance[[#Headers],[Supplier name]],TableStockBalance[#Headers],0),
0)</f>
        <v>Calidad Electro Group S.A.</v>
      </c>
    </row>
    <row r="1676" spans="1:12" x14ac:dyDescent="0.25">
      <c r="A1676">
        <v>49042419</v>
      </c>
      <c r="B1676">
        <v>10</v>
      </c>
      <c r="C1676" t="s">
        <v>343</v>
      </c>
      <c r="D1676" t="s">
        <v>80</v>
      </c>
      <c r="E1676" t="s">
        <v>81</v>
      </c>
      <c r="F1676" t="s">
        <v>317</v>
      </c>
      <c r="G1676" s="1">
        <v>43657</v>
      </c>
      <c r="H1676">
        <v>5</v>
      </c>
      <c r="I1676" s="7">
        <f>IF(TableTransactions[[#This Row],[Order type]]=trackOrderType,
TableTransactions[[#This Row],[Transaction quantity]]*-1,
TableTransactions[[#This Row],[Transaction quantity]]
)</f>
        <v>-5</v>
      </c>
      <c r="J16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</v>
      </c>
      <c r="K1676" s="7">
        <f ca="1">IF(TableTransactions[[#This Row],[Stock balance backorders]]&lt;0,
0,
TableTransactions[[#This Row],[Stock balance backorders]]
)</f>
        <v>62</v>
      </c>
      <c r="L1676" s="8" t="str">
        <f>VLOOKUP(TableTransactions[[#This Row],[Material]],TableStockBalance[],
MATCH(TableStockBalance[[#Headers],[Supplier name]],TableStockBalance[#Headers],0),
0)</f>
        <v>Calidad Electro Group S.A.</v>
      </c>
    </row>
    <row r="1677" spans="1:12" x14ac:dyDescent="0.25">
      <c r="A1677">
        <v>49042426</v>
      </c>
      <c r="B1677">
        <v>10</v>
      </c>
      <c r="C1677" t="s">
        <v>343</v>
      </c>
      <c r="D1677" t="s">
        <v>80</v>
      </c>
      <c r="E1677" t="s">
        <v>81</v>
      </c>
      <c r="F1677" t="s">
        <v>334</v>
      </c>
      <c r="G1677" s="1">
        <v>43657</v>
      </c>
      <c r="H1677">
        <v>3</v>
      </c>
      <c r="I1677" s="7">
        <f>IF(TableTransactions[[#This Row],[Order type]]=trackOrderType,
TableTransactions[[#This Row],[Transaction quantity]]*-1,
TableTransactions[[#This Row],[Transaction quantity]]
)</f>
        <v>-3</v>
      </c>
      <c r="J16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</v>
      </c>
      <c r="K1677" s="7">
        <f ca="1">IF(TableTransactions[[#This Row],[Stock balance backorders]]&lt;0,
0,
TableTransactions[[#This Row],[Stock balance backorders]]
)</f>
        <v>59</v>
      </c>
      <c r="L1677" s="8" t="str">
        <f>VLOOKUP(TableTransactions[[#This Row],[Material]],TableStockBalance[],
MATCH(TableStockBalance[[#Headers],[Supplier name]],TableStockBalance[#Headers],0),
0)</f>
        <v>Calidad Electro Group S.A.</v>
      </c>
    </row>
    <row r="1678" spans="1:12" x14ac:dyDescent="0.25">
      <c r="A1678">
        <v>49042441</v>
      </c>
      <c r="B1678">
        <v>50</v>
      </c>
      <c r="C1678" t="s">
        <v>343</v>
      </c>
      <c r="D1678" t="s">
        <v>80</v>
      </c>
      <c r="E1678" t="s">
        <v>81</v>
      </c>
      <c r="F1678" t="s">
        <v>318</v>
      </c>
      <c r="G1678" s="1">
        <v>43658</v>
      </c>
      <c r="H1678">
        <v>1</v>
      </c>
      <c r="I1678" s="7">
        <f>IF(TableTransactions[[#This Row],[Order type]]=trackOrderType,
TableTransactions[[#This Row],[Transaction quantity]]*-1,
TableTransactions[[#This Row],[Transaction quantity]]
)</f>
        <v>-1</v>
      </c>
      <c r="J16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</v>
      </c>
      <c r="K1678" s="7">
        <f ca="1">IF(TableTransactions[[#This Row],[Stock balance backorders]]&lt;0,
0,
TableTransactions[[#This Row],[Stock balance backorders]]
)</f>
        <v>58</v>
      </c>
      <c r="L1678" s="8" t="str">
        <f>VLOOKUP(TableTransactions[[#This Row],[Material]],TableStockBalance[],
MATCH(TableStockBalance[[#Headers],[Supplier name]],TableStockBalance[#Headers],0),
0)</f>
        <v>Calidad Electro Group S.A.</v>
      </c>
    </row>
    <row r="1679" spans="1:12" x14ac:dyDescent="0.25">
      <c r="A1679">
        <v>49042640</v>
      </c>
      <c r="B1679">
        <v>30</v>
      </c>
      <c r="C1679" t="s">
        <v>343</v>
      </c>
      <c r="D1679" t="s">
        <v>80</v>
      </c>
      <c r="E1679" t="s">
        <v>81</v>
      </c>
      <c r="F1679" t="s">
        <v>316</v>
      </c>
      <c r="G1679" s="1">
        <v>43679</v>
      </c>
      <c r="H1679">
        <v>4</v>
      </c>
      <c r="I1679" s="7">
        <f>IF(TableTransactions[[#This Row],[Order type]]=trackOrderType,
TableTransactions[[#This Row],[Transaction quantity]]*-1,
TableTransactions[[#This Row],[Transaction quantity]]
)</f>
        <v>-4</v>
      </c>
      <c r="J16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1679" s="7">
        <f ca="1">IF(TableTransactions[[#This Row],[Stock balance backorders]]&lt;0,
0,
TableTransactions[[#This Row],[Stock balance backorders]]
)</f>
        <v>54</v>
      </c>
      <c r="L1679" s="8" t="str">
        <f>VLOOKUP(TableTransactions[[#This Row],[Material]],TableStockBalance[],
MATCH(TableStockBalance[[#Headers],[Supplier name]],TableStockBalance[#Headers],0),
0)</f>
        <v>Calidad Electro Group S.A.</v>
      </c>
    </row>
    <row r="1680" spans="1:12" x14ac:dyDescent="0.25">
      <c r="A1680">
        <v>49042644</v>
      </c>
      <c r="B1680">
        <v>20</v>
      </c>
      <c r="C1680" t="s">
        <v>343</v>
      </c>
      <c r="D1680" t="s">
        <v>80</v>
      </c>
      <c r="E1680" t="s">
        <v>81</v>
      </c>
      <c r="F1680" t="s">
        <v>319</v>
      </c>
      <c r="G1680" s="1">
        <v>43679</v>
      </c>
      <c r="H1680">
        <v>4</v>
      </c>
      <c r="I1680" s="7">
        <f>IF(TableTransactions[[#This Row],[Order type]]=trackOrderType,
TableTransactions[[#This Row],[Transaction quantity]]*-1,
TableTransactions[[#This Row],[Transaction quantity]]
)</f>
        <v>-4</v>
      </c>
      <c r="J16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</v>
      </c>
      <c r="K1680" s="7">
        <f ca="1">IF(TableTransactions[[#This Row],[Stock balance backorders]]&lt;0,
0,
TableTransactions[[#This Row],[Stock balance backorders]]
)</f>
        <v>50</v>
      </c>
      <c r="L1680" s="8" t="str">
        <f>VLOOKUP(TableTransactions[[#This Row],[Material]],TableStockBalance[],
MATCH(TableStockBalance[[#Headers],[Supplier name]],TableStockBalance[#Headers],0),
0)</f>
        <v>Calidad Electro Group S.A.</v>
      </c>
    </row>
    <row r="1681" spans="1:12" x14ac:dyDescent="0.25">
      <c r="A1681">
        <v>49042682</v>
      </c>
      <c r="B1681">
        <v>10</v>
      </c>
      <c r="C1681" t="s">
        <v>343</v>
      </c>
      <c r="D1681" t="s">
        <v>80</v>
      </c>
      <c r="E1681" t="s">
        <v>81</v>
      </c>
      <c r="F1681" t="s">
        <v>313</v>
      </c>
      <c r="G1681" s="1">
        <v>43684</v>
      </c>
      <c r="H1681">
        <v>1</v>
      </c>
      <c r="I1681" s="7">
        <f>IF(TableTransactions[[#This Row],[Order type]]=trackOrderType,
TableTransactions[[#This Row],[Transaction quantity]]*-1,
TableTransactions[[#This Row],[Transaction quantity]]
)</f>
        <v>-1</v>
      </c>
      <c r="J16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</v>
      </c>
      <c r="K1681" s="7">
        <f ca="1">IF(TableTransactions[[#This Row],[Stock balance backorders]]&lt;0,
0,
TableTransactions[[#This Row],[Stock balance backorders]]
)</f>
        <v>49</v>
      </c>
      <c r="L1681" s="8" t="str">
        <f>VLOOKUP(TableTransactions[[#This Row],[Material]],TableStockBalance[],
MATCH(TableStockBalance[[#Headers],[Supplier name]],TableStockBalance[#Headers],0),
0)</f>
        <v>Calidad Electro Group S.A.</v>
      </c>
    </row>
    <row r="1682" spans="1:12" x14ac:dyDescent="0.25">
      <c r="A1682">
        <v>49042777</v>
      </c>
      <c r="B1682">
        <v>20</v>
      </c>
      <c r="C1682" t="s">
        <v>343</v>
      </c>
      <c r="D1682" t="s">
        <v>80</v>
      </c>
      <c r="E1682" t="s">
        <v>81</v>
      </c>
      <c r="F1682" t="s">
        <v>317</v>
      </c>
      <c r="G1682" s="1">
        <v>43692</v>
      </c>
      <c r="H1682">
        <v>2</v>
      </c>
      <c r="I1682" s="7">
        <f>IF(TableTransactions[[#This Row],[Order type]]=trackOrderType,
TableTransactions[[#This Row],[Transaction quantity]]*-1,
TableTransactions[[#This Row],[Transaction quantity]]
)</f>
        <v>-2</v>
      </c>
      <c r="J16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</v>
      </c>
      <c r="K1682" s="7">
        <f ca="1">IF(TableTransactions[[#This Row],[Stock balance backorders]]&lt;0,
0,
TableTransactions[[#This Row],[Stock balance backorders]]
)</f>
        <v>47</v>
      </c>
      <c r="L1682" s="8" t="str">
        <f>VLOOKUP(TableTransactions[[#This Row],[Material]],TableStockBalance[],
MATCH(TableStockBalance[[#Headers],[Supplier name]],TableStockBalance[#Headers],0),
0)</f>
        <v>Calidad Electro Group S.A.</v>
      </c>
    </row>
    <row r="1683" spans="1:12" x14ac:dyDescent="0.25">
      <c r="A1683">
        <v>49042827</v>
      </c>
      <c r="B1683">
        <v>30</v>
      </c>
      <c r="C1683" t="s">
        <v>343</v>
      </c>
      <c r="D1683" t="s">
        <v>80</v>
      </c>
      <c r="E1683" t="s">
        <v>81</v>
      </c>
      <c r="F1683" t="s">
        <v>318</v>
      </c>
      <c r="G1683" s="1">
        <v>43697</v>
      </c>
      <c r="H1683">
        <v>2</v>
      </c>
      <c r="I1683" s="7">
        <f>IF(TableTransactions[[#This Row],[Order type]]=trackOrderType,
TableTransactions[[#This Row],[Transaction quantity]]*-1,
TableTransactions[[#This Row],[Transaction quantity]]
)</f>
        <v>-2</v>
      </c>
      <c r="J16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</v>
      </c>
      <c r="K1683" s="7">
        <f ca="1">IF(TableTransactions[[#This Row],[Stock balance backorders]]&lt;0,
0,
TableTransactions[[#This Row],[Stock balance backorders]]
)</f>
        <v>45</v>
      </c>
      <c r="L1683" s="8" t="str">
        <f>VLOOKUP(TableTransactions[[#This Row],[Material]],TableStockBalance[],
MATCH(TableStockBalance[[#Headers],[Supplier name]],TableStockBalance[#Headers],0),
0)</f>
        <v>Calidad Electro Group S.A.</v>
      </c>
    </row>
    <row r="1684" spans="1:12" x14ac:dyDescent="0.25">
      <c r="A1684">
        <v>49042868</v>
      </c>
      <c r="B1684">
        <v>30</v>
      </c>
      <c r="C1684" t="s">
        <v>343</v>
      </c>
      <c r="D1684" t="s">
        <v>80</v>
      </c>
      <c r="E1684" t="s">
        <v>81</v>
      </c>
      <c r="F1684" t="s">
        <v>316</v>
      </c>
      <c r="G1684" s="1">
        <v>43700</v>
      </c>
      <c r="H1684">
        <v>1</v>
      </c>
      <c r="I1684" s="7">
        <f>IF(TableTransactions[[#This Row],[Order type]]=trackOrderType,
TableTransactions[[#This Row],[Transaction quantity]]*-1,
TableTransactions[[#This Row],[Transaction quantity]]
)</f>
        <v>-1</v>
      </c>
      <c r="J16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</v>
      </c>
      <c r="K1684" s="7">
        <f ca="1">IF(TableTransactions[[#This Row],[Stock balance backorders]]&lt;0,
0,
TableTransactions[[#This Row],[Stock balance backorders]]
)</f>
        <v>44</v>
      </c>
      <c r="L1684" s="8" t="str">
        <f>VLOOKUP(TableTransactions[[#This Row],[Material]],TableStockBalance[],
MATCH(TableStockBalance[[#Headers],[Supplier name]],TableStockBalance[#Headers],0),
0)</f>
        <v>Calidad Electro Group S.A.</v>
      </c>
    </row>
    <row r="1685" spans="1:12" x14ac:dyDescent="0.25">
      <c r="A1685">
        <v>49042909</v>
      </c>
      <c r="B1685">
        <v>10</v>
      </c>
      <c r="C1685" t="s">
        <v>343</v>
      </c>
      <c r="D1685" t="s">
        <v>80</v>
      </c>
      <c r="E1685" t="s">
        <v>81</v>
      </c>
      <c r="F1685" t="s">
        <v>314</v>
      </c>
      <c r="G1685" s="1">
        <v>43705</v>
      </c>
      <c r="H1685">
        <v>3</v>
      </c>
      <c r="I1685" s="7">
        <f>IF(TableTransactions[[#This Row],[Order type]]=trackOrderType,
TableTransactions[[#This Row],[Transaction quantity]]*-1,
TableTransactions[[#This Row],[Transaction quantity]]
)</f>
        <v>-3</v>
      </c>
      <c r="J16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</v>
      </c>
      <c r="K1685" s="7">
        <f ca="1">IF(TableTransactions[[#This Row],[Stock balance backorders]]&lt;0,
0,
TableTransactions[[#This Row],[Stock balance backorders]]
)</f>
        <v>41</v>
      </c>
      <c r="L1685" s="8" t="str">
        <f>VLOOKUP(TableTransactions[[#This Row],[Material]],TableStockBalance[],
MATCH(TableStockBalance[[#Headers],[Supplier name]],TableStockBalance[#Headers],0),
0)</f>
        <v>Calidad Electro Group S.A.</v>
      </c>
    </row>
    <row r="1686" spans="1:12" x14ac:dyDescent="0.25">
      <c r="A1686">
        <v>49043013</v>
      </c>
      <c r="B1686">
        <v>30</v>
      </c>
      <c r="C1686" t="s">
        <v>343</v>
      </c>
      <c r="D1686" t="s">
        <v>80</v>
      </c>
      <c r="E1686" t="s">
        <v>81</v>
      </c>
      <c r="F1686" t="s">
        <v>313</v>
      </c>
      <c r="G1686" s="1">
        <v>43714</v>
      </c>
      <c r="H1686">
        <v>4</v>
      </c>
      <c r="I1686" s="7">
        <f>IF(TableTransactions[[#This Row],[Order type]]=trackOrderType,
TableTransactions[[#This Row],[Transaction quantity]]*-1,
TableTransactions[[#This Row],[Transaction quantity]]
)</f>
        <v>-4</v>
      </c>
      <c r="J16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</v>
      </c>
      <c r="K1686" s="7">
        <f ca="1">IF(TableTransactions[[#This Row],[Stock balance backorders]]&lt;0,
0,
TableTransactions[[#This Row],[Stock balance backorders]]
)</f>
        <v>37</v>
      </c>
      <c r="L1686" s="8" t="str">
        <f>VLOOKUP(TableTransactions[[#This Row],[Material]],TableStockBalance[],
MATCH(TableStockBalance[[#Headers],[Supplier name]],TableStockBalance[#Headers],0),
0)</f>
        <v>Calidad Electro Group S.A.</v>
      </c>
    </row>
    <row r="1687" spans="1:12" x14ac:dyDescent="0.25">
      <c r="A1687">
        <v>49043070</v>
      </c>
      <c r="B1687">
        <v>10</v>
      </c>
      <c r="C1687" t="s">
        <v>343</v>
      </c>
      <c r="D1687" t="s">
        <v>80</v>
      </c>
      <c r="E1687" t="s">
        <v>81</v>
      </c>
      <c r="F1687" t="s">
        <v>319</v>
      </c>
      <c r="G1687" s="1">
        <v>43719</v>
      </c>
      <c r="H1687">
        <v>3</v>
      </c>
      <c r="I1687" s="7">
        <f>IF(TableTransactions[[#This Row],[Order type]]=trackOrderType,
TableTransactions[[#This Row],[Transaction quantity]]*-1,
TableTransactions[[#This Row],[Transaction quantity]]
)</f>
        <v>-3</v>
      </c>
      <c r="J16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</v>
      </c>
      <c r="K1687" s="7">
        <f ca="1">IF(TableTransactions[[#This Row],[Stock balance backorders]]&lt;0,
0,
TableTransactions[[#This Row],[Stock balance backorders]]
)</f>
        <v>34</v>
      </c>
      <c r="L1687" s="8" t="str">
        <f>VLOOKUP(TableTransactions[[#This Row],[Material]],TableStockBalance[],
MATCH(TableStockBalance[[#Headers],[Supplier name]],TableStockBalance[#Headers],0),
0)</f>
        <v>Calidad Electro Group S.A.</v>
      </c>
    </row>
    <row r="1688" spans="1:12" x14ac:dyDescent="0.25">
      <c r="A1688">
        <v>49043180</v>
      </c>
      <c r="B1688">
        <v>10</v>
      </c>
      <c r="C1688" t="s">
        <v>343</v>
      </c>
      <c r="D1688" t="s">
        <v>80</v>
      </c>
      <c r="E1688" t="s">
        <v>81</v>
      </c>
      <c r="F1688" t="s">
        <v>322</v>
      </c>
      <c r="G1688" s="1">
        <v>43728</v>
      </c>
      <c r="H1688">
        <v>4</v>
      </c>
      <c r="I1688" s="7">
        <f>IF(TableTransactions[[#This Row],[Order type]]=trackOrderType,
TableTransactions[[#This Row],[Transaction quantity]]*-1,
TableTransactions[[#This Row],[Transaction quantity]]
)</f>
        <v>-4</v>
      </c>
      <c r="J16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1688" s="7">
        <f ca="1">IF(TableTransactions[[#This Row],[Stock balance backorders]]&lt;0,
0,
TableTransactions[[#This Row],[Stock balance backorders]]
)</f>
        <v>30</v>
      </c>
      <c r="L1688" s="8" t="str">
        <f>VLOOKUP(TableTransactions[[#This Row],[Material]],TableStockBalance[],
MATCH(TableStockBalance[[#Headers],[Supplier name]],TableStockBalance[#Headers],0),
0)</f>
        <v>Calidad Electro Group S.A.</v>
      </c>
    </row>
    <row r="1689" spans="1:12" x14ac:dyDescent="0.25">
      <c r="A1689">
        <v>49043341</v>
      </c>
      <c r="B1689">
        <v>10</v>
      </c>
      <c r="C1689" t="s">
        <v>343</v>
      </c>
      <c r="D1689" t="s">
        <v>80</v>
      </c>
      <c r="E1689" t="s">
        <v>81</v>
      </c>
      <c r="F1689" t="s">
        <v>337</v>
      </c>
      <c r="G1689" s="1">
        <v>43746</v>
      </c>
      <c r="H1689">
        <v>4</v>
      </c>
      <c r="I1689" s="7">
        <f>IF(TableTransactions[[#This Row],[Order type]]=trackOrderType,
TableTransactions[[#This Row],[Transaction quantity]]*-1,
TableTransactions[[#This Row],[Transaction quantity]]
)</f>
        <v>-4</v>
      </c>
      <c r="J16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</v>
      </c>
      <c r="K1689" s="7">
        <f ca="1">IF(TableTransactions[[#This Row],[Stock balance backorders]]&lt;0,
0,
TableTransactions[[#This Row],[Stock balance backorders]]
)</f>
        <v>26</v>
      </c>
      <c r="L1689" s="8" t="str">
        <f>VLOOKUP(TableTransactions[[#This Row],[Material]],TableStockBalance[],
MATCH(TableStockBalance[[#Headers],[Supplier name]],TableStockBalance[#Headers],0),
0)</f>
        <v>Calidad Electro Group S.A.</v>
      </c>
    </row>
    <row r="1690" spans="1:12" x14ac:dyDescent="0.25">
      <c r="A1690" s="4">
        <v>45057489</v>
      </c>
      <c r="B1690" s="4">
        <v>10</v>
      </c>
      <c r="C1690" s="4" t="s">
        <v>344</v>
      </c>
      <c r="D1690" s="4" t="s">
        <v>80</v>
      </c>
      <c r="E1690" s="4" t="s">
        <v>81</v>
      </c>
      <c r="F1690" s="4" t="s">
        <v>67</v>
      </c>
      <c r="G1690" s="5">
        <v>43763</v>
      </c>
      <c r="H1690" s="4">
        <v>28</v>
      </c>
      <c r="I1690" s="7">
        <f>IF(TableTransactions[[#This Row],[Order type]]=trackOrderType,
TableTransactions[[#This Row],[Transaction quantity]]*-1,
TableTransactions[[#This Row],[Transaction quantity]]
)</f>
        <v>28</v>
      </c>
      <c r="J16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1690" s="7">
        <f ca="1">IF(TableTransactions[[#This Row],[Stock balance backorders]]&lt;0,
0,
TableTransactions[[#This Row],[Stock balance backorders]]
)</f>
        <v>54</v>
      </c>
      <c r="L1690" s="8" t="str">
        <f>VLOOKUP(TableTransactions[[#This Row],[Material]],TableStockBalance[],
MATCH(TableStockBalance[[#Headers],[Supplier name]],TableStockBalance[#Headers],0),
0)</f>
        <v>Calidad Electro Group S.A.</v>
      </c>
    </row>
    <row r="1691" spans="1:12" x14ac:dyDescent="0.25">
      <c r="A1691">
        <v>49043583</v>
      </c>
      <c r="B1691">
        <v>30</v>
      </c>
      <c r="C1691" t="s">
        <v>343</v>
      </c>
      <c r="D1691" t="s">
        <v>80</v>
      </c>
      <c r="E1691" t="s">
        <v>81</v>
      </c>
      <c r="F1691" t="s">
        <v>313</v>
      </c>
      <c r="G1691" s="1">
        <v>43767</v>
      </c>
      <c r="H1691">
        <v>1</v>
      </c>
      <c r="I1691" s="7">
        <f>IF(TableTransactions[[#This Row],[Order type]]=trackOrderType,
TableTransactions[[#This Row],[Transaction quantity]]*-1,
TableTransactions[[#This Row],[Transaction quantity]]
)</f>
        <v>-1</v>
      </c>
      <c r="J16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</v>
      </c>
      <c r="K1691" s="7">
        <f ca="1">IF(TableTransactions[[#This Row],[Stock balance backorders]]&lt;0,
0,
TableTransactions[[#This Row],[Stock balance backorders]]
)</f>
        <v>53</v>
      </c>
      <c r="L1691" s="8" t="str">
        <f>VLOOKUP(TableTransactions[[#This Row],[Material]],TableStockBalance[],
MATCH(TableStockBalance[[#Headers],[Supplier name]],TableStockBalance[#Headers],0),
0)</f>
        <v>Calidad Electro Group S.A.</v>
      </c>
    </row>
    <row r="1692" spans="1:12" x14ac:dyDescent="0.25">
      <c r="A1692">
        <v>49043726</v>
      </c>
      <c r="B1692">
        <v>20</v>
      </c>
      <c r="C1692" t="s">
        <v>343</v>
      </c>
      <c r="D1692" t="s">
        <v>80</v>
      </c>
      <c r="E1692" t="s">
        <v>81</v>
      </c>
      <c r="F1692" t="s">
        <v>313</v>
      </c>
      <c r="G1692" s="1">
        <v>43780</v>
      </c>
      <c r="H1692">
        <v>3</v>
      </c>
      <c r="I1692" s="7">
        <f>IF(TableTransactions[[#This Row],[Order type]]=trackOrderType,
TableTransactions[[#This Row],[Transaction quantity]]*-1,
TableTransactions[[#This Row],[Transaction quantity]]
)</f>
        <v>-3</v>
      </c>
      <c r="J16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</v>
      </c>
      <c r="K1692" s="7">
        <f ca="1">IF(TableTransactions[[#This Row],[Stock balance backorders]]&lt;0,
0,
TableTransactions[[#This Row],[Stock balance backorders]]
)</f>
        <v>50</v>
      </c>
      <c r="L1692" s="8" t="str">
        <f>VLOOKUP(TableTransactions[[#This Row],[Material]],TableStockBalance[],
MATCH(TableStockBalance[[#Headers],[Supplier name]],TableStockBalance[#Headers],0),
0)</f>
        <v>Calidad Electro Group S.A.</v>
      </c>
    </row>
    <row r="1693" spans="1:12" x14ac:dyDescent="0.25">
      <c r="A1693">
        <v>49043795</v>
      </c>
      <c r="B1693">
        <v>50</v>
      </c>
      <c r="C1693" t="s">
        <v>343</v>
      </c>
      <c r="D1693" t="s">
        <v>80</v>
      </c>
      <c r="E1693" t="s">
        <v>81</v>
      </c>
      <c r="F1693" t="s">
        <v>319</v>
      </c>
      <c r="G1693" s="1">
        <v>43784</v>
      </c>
      <c r="H1693">
        <v>5</v>
      </c>
      <c r="I1693" s="7">
        <f>IF(TableTransactions[[#This Row],[Order type]]=trackOrderType,
TableTransactions[[#This Row],[Transaction quantity]]*-1,
TableTransactions[[#This Row],[Transaction quantity]]
)</f>
        <v>-5</v>
      </c>
      <c r="J16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</v>
      </c>
      <c r="K1693" s="7">
        <f ca="1">IF(TableTransactions[[#This Row],[Stock balance backorders]]&lt;0,
0,
TableTransactions[[#This Row],[Stock balance backorders]]
)</f>
        <v>45</v>
      </c>
      <c r="L1693" s="8" t="str">
        <f>VLOOKUP(TableTransactions[[#This Row],[Material]],TableStockBalance[],
MATCH(TableStockBalance[[#Headers],[Supplier name]],TableStockBalance[#Headers],0),
0)</f>
        <v>Calidad Electro Group S.A.</v>
      </c>
    </row>
    <row r="1694" spans="1:12" x14ac:dyDescent="0.25">
      <c r="A1694">
        <v>49043887</v>
      </c>
      <c r="B1694">
        <v>10</v>
      </c>
      <c r="C1694" t="s">
        <v>343</v>
      </c>
      <c r="D1694" t="s">
        <v>80</v>
      </c>
      <c r="E1694" t="s">
        <v>81</v>
      </c>
      <c r="F1694" t="s">
        <v>317</v>
      </c>
      <c r="G1694" s="1">
        <v>43794</v>
      </c>
      <c r="H1694">
        <v>3</v>
      </c>
      <c r="I1694" s="7">
        <f>IF(TableTransactions[[#This Row],[Order type]]=trackOrderType,
TableTransactions[[#This Row],[Transaction quantity]]*-1,
TableTransactions[[#This Row],[Transaction quantity]]
)</f>
        <v>-3</v>
      </c>
      <c r="J16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</v>
      </c>
      <c r="K1694" s="7">
        <f ca="1">IF(TableTransactions[[#This Row],[Stock balance backorders]]&lt;0,
0,
TableTransactions[[#This Row],[Stock balance backorders]]
)</f>
        <v>42</v>
      </c>
      <c r="L1694" s="8" t="str">
        <f>VLOOKUP(TableTransactions[[#This Row],[Material]],TableStockBalance[],
MATCH(TableStockBalance[[#Headers],[Supplier name]],TableStockBalance[#Headers],0),
0)</f>
        <v>Calidad Electro Group S.A.</v>
      </c>
    </row>
    <row r="1695" spans="1:12" x14ac:dyDescent="0.25">
      <c r="A1695">
        <v>49040472</v>
      </c>
      <c r="B1695">
        <v>10</v>
      </c>
      <c r="C1695" t="s">
        <v>343</v>
      </c>
      <c r="D1695" t="s">
        <v>78</v>
      </c>
      <c r="E1695" t="s">
        <v>79</v>
      </c>
      <c r="F1695" t="s">
        <v>317</v>
      </c>
      <c r="G1695" s="1">
        <v>43480</v>
      </c>
      <c r="H1695">
        <v>2</v>
      </c>
      <c r="I1695" s="7">
        <f>IF(TableTransactions[[#This Row],[Order type]]=trackOrderType,
TableTransactions[[#This Row],[Transaction quantity]]*-1,
TableTransactions[[#This Row],[Transaction quantity]]
)</f>
        <v>-2</v>
      </c>
      <c r="J16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</v>
      </c>
      <c r="K1695" s="7">
        <f ca="1">IF(TableTransactions[[#This Row],[Stock balance backorders]]&lt;0,
0,
TableTransactions[[#This Row],[Stock balance backorders]]
)</f>
        <v>48</v>
      </c>
      <c r="L1695" s="8" t="str">
        <f>VLOOKUP(TableTransactions[[#This Row],[Material]],TableStockBalance[],
MATCH(TableStockBalance[[#Headers],[Supplier name]],TableStockBalance[#Headers],0),
0)</f>
        <v>Calidad Electro Group S.A.</v>
      </c>
    </row>
    <row r="1696" spans="1:12" x14ac:dyDescent="0.25">
      <c r="A1696">
        <v>49040519</v>
      </c>
      <c r="B1696">
        <v>50</v>
      </c>
      <c r="C1696" t="s">
        <v>343</v>
      </c>
      <c r="D1696" t="s">
        <v>78</v>
      </c>
      <c r="E1696" t="s">
        <v>79</v>
      </c>
      <c r="F1696" t="s">
        <v>317</v>
      </c>
      <c r="G1696" s="1">
        <v>43483</v>
      </c>
      <c r="H1696">
        <v>2</v>
      </c>
      <c r="I1696" s="7">
        <f>IF(TableTransactions[[#This Row],[Order type]]=trackOrderType,
TableTransactions[[#This Row],[Transaction quantity]]*-1,
TableTransactions[[#This Row],[Transaction quantity]]
)</f>
        <v>-2</v>
      </c>
      <c r="J16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</v>
      </c>
      <c r="K1696" s="7">
        <f ca="1">IF(TableTransactions[[#This Row],[Stock balance backorders]]&lt;0,
0,
TableTransactions[[#This Row],[Stock balance backorders]]
)</f>
        <v>46</v>
      </c>
      <c r="L1696" s="8" t="str">
        <f>VLOOKUP(TableTransactions[[#This Row],[Material]],TableStockBalance[],
MATCH(TableStockBalance[[#Headers],[Supplier name]],TableStockBalance[#Headers],0),
0)</f>
        <v>Calidad Electro Group S.A.</v>
      </c>
    </row>
    <row r="1697" spans="1:12" x14ac:dyDescent="0.25">
      <c r="A1697">
        <v>49040547</v>
      </c>
      <c r="B1697">
        <v>10</v>
      </c>
      <c r="C1697" t="s">
        <v>343</v>
      </c>
      <c r="D1697" t="s">
        <v>78</v>
      </c>
      <c r="E1697" t="s">
        <v>79</v>
      </c>
      <c r="F1697" t="s">
        <v>317</v>
      </c>
      <c r="G1697" s="1">
        <v>43487</v>
      </c>
      <c r="H1697">
        <v>2</v>
      </c>
      <c r="I1697" s="7">
        <f>IF(TableTransactions[[#This Row],[Order type]]=trackOrderType,
TableTransactions[[#This Row],[Transaction quantity]]*-1,
TableTransactions[[#This Row],[Transaction quantity]]
)</f>
        <v>-2</v>
      </c>
      <c r="J16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</v>
      </c>
      <c r="K1697" s="7">
        <f ca="1">IF(TableTransactions[[#This Row],[Stock balance backorders]]&lt;0,
0,
TableTransactions[[#This Row],[Stock balance backorders]]
)</f>
        <v>44</v>
      </c>
      <c r="L1697" s="8" t="str">
        <f>VLOOKUP(TableTransactions[[#This Row],[Material]],TableStockBalance[],
MATCH(TableStockBalance[[#Headers],[Supplier name]],TableStockBalance[#Headers],0),
0)</f>
        <v>Calidad Electro Group S.A.</v>
      </c>
    </row>
    <row r="1698" spans="1:12" x14ac:dyDescent="0.25">
      <c r="A1698">
        <v>49040598</v>
      </c>
      <c r="B1698">
        <v>10</v>
      </c>
      <c r="C1698" t="s">
        <v>343</v>
      </c>
      <c r="D1698" t="s">
        <v>78</v>
      </c>
      <c r="E1698" t="s">
        <v>79</v>
      </c>
      <c r="F1698" t="s">
        <v>323</v>
      </c>
      <c r="G1698" s="1">
        <v>43490</v>
      </c>
      <c r="H1698">
        <v>1</v>
      </c>
      <c r="I1698" s="7">
        <f>IF(TableTransactions[[#This Row],[Order type]]=trackOrderType,
TableTransactions[[#This Row],[Transaction quantity]]*-1,
TableTransactions[[#This Row],[Transaction quantity]]
)</f>
        <v>-1</v>
      </c>
      <c r="J16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</v>
      </c>
      <c r="K1698" s="7">
        <f ca="1">IF(TableTransactions[[#This Row],[Stock balance backorders]]&lt;0,
0,
TableTransactions[[#This Row],[Stock balance backorders]]
)</f>
        <v>43</v>
      </c>
      <c r="L1698" s="8" t="str">
        <f>VLOOKUP(TableTransactions[[#This Row],[Material]],TableStockBalance[],
MATCH(TableStockBalance[[#Headers],[Supplier name]],TableStockBalance[#Headers],0),
0)</f>
        <v>Calidad Electro Group S.A.</v>
      </c>
    </row>
    <row r="1699" spans="1:12" x14ac:dyDescent="0.25">
      <c r="A1699">
        <v>49040661</v>
      </c>
      <c r="B1699">
        <v>50</v>
      </c>
      <c r="C1699" t="s">
        <v>343</v>
      </c>
      <c r="D1699" t="s">
        <v>78</v>
      </c>
      <c r="E1699" t="s">
        <v>79</v>
      </c>
      <c r="F1699" t="s">
        <v>313</v>
      </c>
      <c r="G1699" s="1">
        <v>43497</v>
      </c>
      <c r="H1699">
        <v>3</v>
      </c>
      <c r="I1699" s="7">
        <f>IF(TableTransactions[[#This Row],[Order type]]=trackOrderType,
TableTransactions[[#This Row],[Transaction quantity]]*-1,
TableTransactions[[#This Row],[Transaction quantity]]
)</f>
        <v>-3</v>
      </c>
      <c r="J16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1699" s="7">
        <f ca="1">IF(TableTransactions[[#This Row],[Stock balance backorders]]&lt;0,
0,
TableTransactions[[#This Row],[Stock balance backorders]]
)</f>
        <v>40</v>
      </c>
      <c r="L1699" s="8" t="str">
        <f>VLOOKUP(TableTransactions[[#This Row],[Material]],TableStockBalance[],
MATCH(TableStockBalance[[#Headers],[Supplier name]],TableStockBalance[#Headers],0),
0)</f>
        <v>Calidad Electro Group S.A.</v>
      </c>
    </row>
    <row r="1700" spans="1:12" x14ac:dyDescent="0.25">
      <c r="A1700">
        <v>49040682</v>
      </c>
      <c r="B1700">
        <v>60</v>
      </c>
      <c r="C1700" t="s">
        <v>343</v>
      </c>
      <c r="D1700" t="s">
        <v>78</v>
      </c>
      <c r="E1700" t="s">
        <v>79</v>
      </c>
      <c r="F1700" t="s">
        <v>313</v>
      </c>
      <c r="G1700" s="1">
        <v>43500</v>
      </c>
      <c r="H1700">
        <v>1</v>
      </c>
      <c r="I1700" s="7">
        <f>IF(TableTransactions[[#This Row],[Order type]]=trackOrderType,
TableTransactions[[#This Row],[Transaction quantity]]*-1,
TableTransactions[[#This Row],[Transaction quantity]]
)</f>
        <v>-1</v>
      </c>
      <c r="J17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</v>
      </c>
      <c r="K1700" s="7">
        <f ca="1">IF(TableTransactions[[#This Row],[Stock balance backorders]]&lt;0,
0,
TableTransactions[[#This Row],[Stock balance backorders]]
)</f>
        <v>39</v>
      </c>
      <c r="L1700" s="8" t="str">
        <f>VLOOKUP(TableTransactions[[#This Row],[Material]],TableStockBalance[],
MATCH(TableStockBalance[[#Headers],[Supplier name]],TableStockBalance[#Headers],0),
0)</f>
        <v>Calidad Electro Group S.A.</v>
      </c>
    </row>
    <row r="1701" spans="1:12" x14ac:dyDescent="0.25">
      <c r="A1701">
        <v>49040842</v>
      </c>
      <c r="B1701">
        <v>40</v>
      </c>
      <c r="C1701" t="s">
        <v>343</v>
      </c>
      <c r="D1701" t="s">
        <v>78</v>
      </c>
      <c r="E1701" t="s">
        <v>79</v>
      </c>
      <c r="F1701" t="s">
        <v>317</v>
      </c>
      <c r="G1701" s="1">
        <v>43514</v>
      </c>
      <c r="H1701">
        <v>2</v>
      </c>
      <c r="I1701" s="7">
        <f>IF(TableTransactions[[#This Row],[Order type]]=trackOrderType,
TableTransactions[[#This Row],[Transaction quantity]]*-1,
TableTransactions[[#This Row],[Transaction quantity]]
)</f>
        <v>-2</v>
      </c>
      <c r="J17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</v>
      </c>
      <c r="K1701" s="7">
        <f ca="1">IF(TableTransactions[[#This Row],[Stock balance backorders]]&lt;0,
0,
TableTransactions[[#This Row],[Stock balance backorders]]
)</f>
        <v>37</v>
      </c>
      <c r="L1701" s="8" t="str">
        <f>VLOOKUP(TableTransactions[[#This Row],[Material]],TableStockBalance[],
MATCH(TableStockBalance[[#Headers],[Supplier name]],TableStockBalance[#Headers],0),
0)</f>
        <v>Calidad Electro Group S.A.</v>
      </c>
    </row>
    <row r="1702" spans="1:12" x14ac:dyDescent="0.25">
      <c r="A1702">
        <v>49040847</v>
      </c>
      <c r="B1702">
        <v>10</v>
      </c>
      <c r="C1702" t="s">
        <v>343</v>
      </c>
      <c r="D1702" t="s">
        <v>78</v>
      </c>
      <c r="E1702" t="s">
        <v>79</v>
      </c>
      <c r="F1702" t="s">
        <v>315</v>
      </c>
      <c r="G1702" s="1">
        <v>43514</v>
      </c>
      <c r="H1702">
        <v>3</v>
      </c>
      <c r="I1702" s="7">
        <f>IF(TableTransactions[[#This Row],[Order type]]=trackOrderType,
TableTransactions[[#This Row],[Transaction quantity]]*-1,
TableTransactions[[#This Row],[Transaction quantity]]
)</f>
        <v>-3</v>
      </c>
      <c r="J17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</v>
      </c>
      <c r="K1702" s="7">
        <f ca="1">IF(TableTransactions[[#This Row],[Stock balance backorders]]&lt;0,
0,
TableTransactions[[#This Row],[Stock balance backorders]]
)</f>
        <v>34</v>
      </c>
      <c r="L1702" s="8" t="str">
        <f>VLOOKUP(TableTransactions[[#This Row],[Material]],TableStockBalance[],
MATCH(TableStockBalance[[#Headers],[Supplier name]],TableStockBalance[#Headers],0),
0)</f>
        <v>Calidad Electro Group S.A.</v>
      </c>
    </row>
    <row r="1703" spans="1:12" x14ac:dyDescent="0.25">
      <c r="A1703">
        <v>49040895</v>
      </c>
      <c r="B1703">
        <v>40</v>
      </c>
      <c r="C1703" t="s">
        <v>343</v>
      </c>
      <c r="D1703" t="s">
        <v>78</v>
      </c>
      <c r="E1703" t="s">
        <v>79</v>
      </c>
      <c r="F1703" t="s">
        <v>313</v>
      </c>
      <c r="G1703" s="1">
        <v>43518</v>
      </c>
      <c r="H1703">
        <v>5</v>
      </c>
      <c r="I1703" s="7">
        <f>IF(TableTransactions[[#This Row],[Order type]]=trackOrderType,
TableTransactions[[#This Row],[Transaction quantity]]*-1,
TableTransactions[[#This Row],[Transaction quantity]]
)</f>
        <v>-5</v>
      </c>
      <c r="J17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1703" s="7">
        <f ca="1">IF(TableTransactions[[#This Row],[Stock balance backorders]]&lt;0,
0,
TableTransactions[[#This Row],[Stock balance backorders]]
)</f>
        <v>29</v>
      </c>
      <c r="L1703" s="8" t="str">
        <f>VLOOKUP(TableTransactions[[#This Row],[Material]],TableStockBalance[],
MATCH(TableStockBalance[[#Headers],[Supplier name]],TableStockBalance[#Headers],0),
0)</f>
        <v>Calidad Electro Group S.A.</v>
      </c>
    </row>
    <row r="1704" spans="1:12" x14ac:dyDescent="0.25">
      <c r="A1704">
        <v>49040918</v>
      </c>
      <c r="B1704">
        <v>10</v>
      </c>
      <c r="C1704" t="s">
        <v>343</v>
      </c>
      <c r="D1704" t="s">
        <v>78</v>
      </c>
      <c r="E1704" t="s">
        <v>79</v>
      </c>
      <c r="F1704" t="s">
        <v>325</v>
      </c>
      <c r="G1704" s="1">
        <v>43521</v>
      </c>
      <c r="H1704">
        <v>1</v>
      </c>
      <c r="I1704" s="7">
        <f>IF(TableTransactions[[#This Row],[Order type]]=trackOrderType,
TableTransactions[[#This Row],[Transaction quantity]]*-1,
TableTransactions[[#This Row],[Transaction quantity]]
)</f>
        <v>-1</v>
      </c>
      <c r="J17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1704" s="7">
        <f ca="1">IF(TableTransactions[[#This Row],[Stock balance backorders]]&lt;0,
0,
TableTransactions[[#This Row],[Stock balance backorders]]
)</f>
        <v>28</v>
      </c>
      <c r="L1704" s="8" t="str">
        <f>VLOOKUP(TableTransactions[[#This Row],[Material]],TableStockBalance[],
MATCH(TableStockBalance[[#Headers],[Supplier name]],TableStockBalance[#Headers],0),
0)</f>
        <v>Calidad Electro Group S.A.</v>
      </c>
    </row>
    <row r="1705" spans="1:12" x14ac:dyDescent="0.25">
      <c r="A1705">
        <v>49040927</v>
      </c>
      <c r="B1705">
        <v>30</v>
      </c>
      <c r="C1705" t="s">
        <v>343</v>
      </c>
      <c r="D1705" t="s">
        <v>78</v>
      </c>
      <c r="E1705" t="s">
        <v>79</v>
      </c>
      <c r="F1705" t="s">
        <v>313</v>
      </c>
      <c r="G1705" s="1">
        <v>43522</v>
      </c>
      <c r="H1705">
        <v>2</v>
      </c>
      <c r="I1705" s="7">
        <f>IF(TableTransactions[[#This Row],[Order type]]=trackOrderType,
TableTransactions[[#This Row],[Transaction quantity]]*-1,
TableTransactions[[#This Row],[Transaction quantity]]
)</f>
        <v>-2</v>
      </c>
      <c r="J17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</v>
      </c>
      <c r="K1705" s="7">
        <f ca="1">IF(TableTransactions[[#This Row],[Stock balance backorders]]&lt;0,
0,
TableTransactions[[#This Row],[Stock balance backorders]]
)</f>
        <v>26</v>
      </c>
      <c r="L1705" s="8" t="str">
        <f>VLOOKUP(TableTransactions[[#This Row],[Material]],TableStockBalance[],
MATCH(TableStockBalance[[#Headers],[Supplier name]],TableStockBalance[#Headers],0),
0)</f>
        <v>Calidad Electro Group S.A.</v>
      </c>
    </row>
    <row r="1706" spans="1:12" x14ac:dyDescent="0.25">
      <c r="A1706">
        <v>49040934</v>
      </c>
      <c r="B1706">
        <v>20</v>
      </c>
      <c r="C1706" t="s">
        <v>343</v>
      </c>
      <c r="D1706" t="s">
        <v>78</v>
      </c>
      <c r="E1706" t="s">
        <v>79</v>
      </c>
      <c r="F1706" t="s">
        <v>319</v>
      </c>
      <c r="G1706" s="1">
        <v>43522</v>
      </c>
      <c r="H1706">
        <v>2</v>
      </c>
      <c r="I1706" s="7">
        <f>IF(TableTransactions[[#This Row],[Order type]]=trackOrderType,
TableTransactions[[#This Row],[Transaction quantity]]*-1,
TableTransactions[[#This Row],[Transaction quantity]]
)</f>
        <v>-2</v>
      </c>
      <c r="J17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1706" s="7">
        <f ca="1">IF(TableTransactions[[#This Row],[Stock balance backorders]]&lt;0,
0,
TableTransactions[[#This Row],[Stock balance backorders]]
)</f>
        <v>24</v>
      </c>
      <c r="L1706" s="8" t="str">
        <f>VLOOKUP(TableTransactions[[#This Row],[Material]],TableStockBalance[],
MATCH(TableStockBalance[[#Headers],[Supplier name]],TableStockBalance[#Headers],0),
0)</f>
        <v>Calidad Electro Group S.A.</v>
      </c>
    </row>
    <row r="1707" spans="1:12" x14ac:dyDescent="0.25">
      <c r="A1707">
        <v>49040939</v>
      </c>
      <c r="B1707">
        <v>40</v>
      </c>
      <c r="C1707" t="s">
        <v>343</v>
      </c>
      <c r="D1707" t="s">
        <v>78</v>
      </c>
      <c r="E1707" t="s">
        <v>79</v>
      </c>
      <c r="F1707" t="s">
        <v>313</v>
      </c>
      <c r="G1707" s="1">
        <v>43523</v>
      </c>
      <c r="H1707">
        <v>4</v>
      </c>
      <c r="I1707" s="7">
        <f>IF(TableTransactions[[#This Row],[Order type]]=trackOrderType,
TableTransactions[[#This Row],[Transaction quantity]]*-1,
TableTransactions[[#This Row],[Transaction quantity]]
)</f>
        <v>-4</v>
      </c>
      <c r="J17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1707" s="7">
        <f ca="1">IF(TableTransactions[[#This Row],[Stock balance backorders]]&lt;0,
0,
TableTransactions[[#This Row],[Stock balance backorders]]
)</f>
        <v>20</v>
      </c>
      <c r="L1707" s="8" t="str">
        <f>VLOOKUP(TableTransactions[[#This Row],[Material]],TableStockBalance[],
MATCH(TableStockBalance[[#Headers],[Supplier name]],TableStockBalance[#Headers],0),
0)</f>
        <v>Calidad Electro Group S.A.</v>
      </c>
    </row>
    <row r="1708" spans="1:12" x14ac:dyDescent="0.25">
      <c r="A1708">
        <v>49040967</v>
      </c>
      <c r="B1708">
        <v>20</v>
      </c>
      <c r="C1708" t="s">
        <v>343</v>
      </c>
      <c r="D1708" t="s">
        <v>78</v>
      </c>
      <c r="E1708" t="s">
        <v>79</v>
      </c>
      <c r="F1708" t="s">
        <v>319</v>
      </c>
      <c r="G1708" s="1">
        <v>43524</v>
      </c>
      <c r="H1708">
        <v>2</v>
      </c>
      <c r="I1708" s="7">
        <f>IF(TableTransactions[[#This Row],[Order type]]=trackOrderType,
TableTransactions[[#This Row],[Transaction quantity]]*-1,
TableTransactions[[#This Row],[Transaction quantity]]
)</f>
        <v>-2</v>
      </c>
      <c r="J17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1708" s="7">
        <f ca="1">IF(TableTransactions[[#This Row],[Stock balance backorders]]&lt;0,
0,
TableTransactions[[#This Row],[Stock balance backorders]]
)</f>
        <v>18</v>
      </c>
      <c r="L1708" s="8" t="str">
        <f>VLOOKUP(TableTransactions[[#This Row],[Material]],TableStockBalance[],
MATCH(TableStockBalance[[#Headers],[Supplier name]],TableStockBalance[#Headers],0),
0)</f>
        <v>Calidad Electro Group S.A.</v>
      </c>
    </row>
    <row r="1709" spans="1:12" x14ac:dyDescent="0.25">
      <c r="A1709">
        <v>49041017</v>
      </c>
      <c r="B1709">
        <v>10</v>
      </c>
      <c r="C1709" t="s">
        <v>343</v>
      </c>
      <c r="D1709" t="s">
        <v>78</v>
      </c>
      <c r="E1709" t="s">
        <v>79</v>
      </c>
      <c r="F1709" t="s">
        <v>317</v>
      </c>
      <c r="G1709" s="1">
        <v>43529</v>
      </c>
      <c r="H1709">
        <v>3</v>
      </c>
      <c r="I1709" s="7">
        <f>IF(TableTransactions[[#This Row],[Order type]]=trackOrderType,
TableTransactions[[#This Row],[Transaction quantity]]*-1,
TableTransactions[[#This Row],[Transaction quantity]]
)</f>
        <v>-3</v>
      </c>
      <c r="J17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</v>
      </c>
      <c r="K1709" s="7">
        <f ca="1">IF(TableTransactions[[#This Row],[Stock balance backorders]]&lt;0,
0,
TableTransactions[[#This Row],[Stock balance backorders]]
)</f>
        <v>15</v>
      </c>
      <c r="L1709" s="8" t="str">
        <f>VLOOKUP(TableTransactions[[#This Row],[Material]],TableStockBalance[],
MATCH(TableStockBalance[[#Headers],[Supplier name]],TableStockBalance[#Headers],0),
0)</f>
        <v>Calidad Electro Group S.A.</v>
      </c>
    </row>
    <row r="1710" spans="1:12" x14ac:dyDescent="0.25">
      <c r="A1710">
        <v>49041065</v>
      </c>
      <c r="B1710">
        <v>20</v>
      </c>
      <c r="C1710" t="s">
        <v>343</v>
      </c>
      <c r="D1710" t="s">
        <v>78</v>
      </c>
      <c r="E1710" t="s">
        <v>79</v>
      </c>
      <c r="F1710" t="s">
        <v>316</v>
      </c>
      <c r="G1710" s="1">
        <v>43532</v>
      </c>
      <c r="H1710">
        <v>2</v>
      </c>
      <c r="I1710" s="7">
        <f>IF(TableTransactions[[#This Row],[Order type]]=trackOrderType,
TableTransactions[[#This Row],[Transaction quantity]]*-1,
TableTransactions[[#This Row],[Transaction quantity]]
)</f>
        <v>-2</v>
      </c>
      <c r="J17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1710" s="7">
        <f ca="1">IF(TableTransactions[[#This Row],[Stock balance backorders]]&lt;0,
0,
TableTransactions[[#This Row],[Stock balance backorders]]
)</f>
        <v>13</v>
      </c>
      <c r="L1710" s="8" t="str">
        <f>VLOOKUP(TableTransactions[[#This Row],[Material]],TableStockBalance[],
MATCH(TableStockBalance[[#Headers],[Supplier name]],TableStockBalance[#Headers],0),
0)</f>
        <v>Calidad Electro Group S.A.</v>
      </c>
    </row>
    <row r="1711" spans="1:12" x14ac:dyDescent="0.25">
      <c r="A1711">
        <v>49041067</v>
      </c>
      <c r="B1711">
        <v>90</v>
      </c>
      <c r="C1711" t="s">
        <v>343</v>
      </c>
      <c r="D1711" t="s">
        <v>78</v>
      </c>
      <c r="E1711" t="s">
        <v>79</v>
      </c>
      <c r="F1711" t="s">
        <v>317</v>
      </c>
      <c r="G1711" s="1">
        <v>43532</v>
      </c>
      <c r="H1711">
        <v>5</v>
      </c>
      <c r="I1711" s="7">
        <f>IF(TableTransactions[[#This Row],[Order type]]=trackOrderType,
TableTransactions[[#This Row],[Transaction quantity]]*-1,
TableTransactions[[#This Row],[Transaction quantity]]
)</f>
        <v>-5</v>
      </c>
      <c r="J17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1711" s="7">
        <f ca="1">IF(TableTransactions[[#This Row],[Stock balance backorders]]&lt;0,
0,
TableTransactions[[#This Row],[Stock balance backorders]]
)</f>
        <v>8</v>
      </c>
      <c r="L1711" s="8" t="str">
        <f>VLOOKUP(TableTransactions[[#This Row],[Material]],TableStockBalance[],
MATCH(TableStockBalance[[#Headers],[Supplier name]],TableStockBalance[#Headers],0),
0)</f>
        <v>Calidad Electro Group S.A.</v>
      </c>
    </row>
    <row r="1712" spans="1:12" x14ac:dyDescent="0.25">
      <c r="A1712" s="4">
        <v>45056948</v>
      </c>
      <c r="B1712" s="4">
        <v>10</v>
      </c>
      <c r="C1712" s="4" t="s">
        <v>344</v>
      </c>
      <c r="D1712" s="4" t="s">
        <v>78</v>
      </c>
      <c r="E1712" s="4" t="s">
        <v>79</v>
      </c>
      <c r="F1712" s="4" t="s">
        <v>67</v>
      </c>
      <c r="G1712" s="5">
        <v>43539</v>
      </c>
      <c r="H1712" s="4">
        <v>49</v>
      </c>
      <c r="I1712" s="7">
        <f>IF(TableTransactions[[#This Row],[Order type]]=trackOrderType,
TableTransactions[[#This Row],[Transaction quantity]]*-1,
TableTransactions[[#This Row],[Transaction quantity]]
)</f>
        <v>49</v>
      </c>
      <c r="J17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</v>
      </c>
      <c r="K1712" s="7">
        <f ca="1">IF(TableTransactions[[#This Row],[Stock balance backorders]]&lt;0,
0,
TableTransactions[[#This Row],[Stock balance backorders]]
)</f>
        <v>57</v>
      </c>
      <c r="L1712" s="8" t="str">
        <f>VLOOKUP(TableTransactions[[#This Row],[Material]],TableStockBalance[],
MATCH(TableStockBalance[[#Headers],[Supplier name]],TableStockBalance[#Headers],0),
0)</f>
        <v>Calidad Electro Group S.A.</v>
      </c>
    </row>
    <row r="1713" spans="1:12" x14ac:dyDescent="0.25">
      <c r="A1713">
        <v>49041165</v>
      </c>
      <c r="B1713">
        <v>20</v>
      </c>
      <c r="C1713" t="s">
        <v>343</v>
      </c>
      <c r="D1713" t="s">
        <v>78</v>
      </c>
      <c r="E1713" t="s">
        <v>79</v>
      </c>
      <c r="F1713" t="s">
        <v>317</v>
      </c>
      <c r="G1713" s="1">
        <v>43542</v>
      </c>
      <c r="H1713">
        <v>1</v>
      </c>
      <c r="I1713" s="7">
        <f>IF(TableTransactions[[#This Row],[Order type]]=trackOrderType,
TableTransactions[[#This Row],[Transaction quantity]]*-1,
TableTransactions[[#This Row],[Transaction quantity]]
)</f>
        <v>-1</v>
      </c>
      <c r="J17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</v>
      </c>
      <c r="K1713" s="7">
        <f ca="1">IF(TableTransactions[[#This Row],[Stock balance backorders]]&lt;0,
0,
TableTransactions[[#This Row],[Stock balance backorders]]
)</f>
        <v>56</v>
      </c>
      <c r="L1713" s="8" t="str">
        <f>VLOOKUP(TableTransactions[[#This Row],[Material]],TableStockBalance[],
MATCH(TableStockBalance[[#Headers],[Supplier name]],TableStockBalance[#Headers],0),
0)</f>
        <v>Calidad Electro Group S.A.</v>
      </c>
    </row>
    <row r="1714" spans="1:12" x14ac:dyDescent="0.25">
      <c r="A1714">
        <v>49041173</v>
      </c>
      <c r="B1714">
        <v>20</v>
      </c>
      <c r="C1714" t="s">
        <v>343</v>
      </c>
      <c r="D1714" t="s">
        <v>78</v>
      </c>
      <c r="E1714" t="s">
        <v>79</v>
      </c>
      <c r="F1714" t="s">
        <v>313</v>
      </c>
      <c r="G1714" s="1">
        <v>43543</v>
      </c>
      <c r="H1714">
        <v>5</v>
      </c>
      <c r="I1714" s="7">
        <f>IF(TableTransactions[[#This Row],[Order type]]=trackOrderType,
TableTransactions[[#This Row],[Transaction quantity]]*-1,
TableTransactions[[#This Row],[Transaction quantity]]
)</f>
        <v>-5</v>
      </c>
      <c r="J17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</v>
      </c>
      <c r="K1714" s="7">
        <f ca="1">IF(TableTransactions[[#This Row],[Stock balance backorders]]&lt;0,
0,
TableTransactions[[#This Row],[Stock balance backorders]]
)</f>
        <v>51</v>
      </c>
      <c r="L1714" s="8" t="str">
        <f>VLOOKUP(TableTransactions[[#This Row],[Material]],TableStockBalance[],
MATCH(TableStockBalance[[#Headers],[Supplier name]],TableStockBalance[#Headers],0),
0)</f>
        <v>Calidad Electro Group S.A.</v>
      </c>
    </row>
    <row r="1715" spans="1:12" x14ac:dyDescent="0.25">
      <c r="A1715">
        <v>49041212</v>
      </c>
      <c r="B1715">
        <v>10</v>
      </c>
      <c r="C1715" t="s">
        <v>343</v>
      </c>
      <c r="D1715" t="s">
        <v>78</v>
      </c>
      <c r="E1715" t="s">
        <v>79</v>
      </c>
      <c r="F1715" t="s">
        <v>317</v>
      </c>
      <c r="G1715" s="1">
        <v>43545</v>
      </c>
      <c r="H1715">
        <v>2</v>
      </c>
      <c r="I1715" s="7">
        <f>IF(TableTransactions[[#This Row],[Order type]]=trackOrderType,
TableTransactions[[#This Row],[Transaction quantity]]*-1,
TableTransactions[[#This Row],[Transaction quantity]]
)</f>
        <v>-2</v>
      </c>
      <c r="J17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</v>
      </c>
      <c r="K1715" s="7">
        <f ca="1">IF(TableTransactions[[#This Row],[Stock balance backorders]]&lt;0,
0,
TableTransactions[[#This Row],[Stock balance backorders]]
)</f>
        <v>49</v>
      </c>
      <c r="L1715" s="8" t="str">
        <f>VLOOKUP(TableTransactions[[#This Row],[Material]],TableStockBalance[],
MATCH(TableStockBalance[[#Headers],[Supplier name]],TableStockBalance[#Headers],0),
0)</f>
        <v>Calidad Electro Group S.A.</v>
      </c>
    </row>
    <row r="1716" spans="1:12" x14ac:dyDescent="0.25">
      <c r="A1716">
        <v>49041278</v>
      </c>
      <c r="B1716">
        <v>20</v>
      </c>
      <c r="C1716" t="s">
        <v>343</v>
      </c>
      <c r="D1716" t="s">
        <v>78</v>
      </c>
      <c r="E1716" t="s">
        <v>79</v>
      </c>
      <c r="F1716" t="s">
        <v>317</v>
      </c>
      <c r="G1716" s="1">
        <v>43551</v>
      </c>
      <c r="H1716">
        <v>3</v>
      </c>
      <c r="I1716" s="7">
        <f>IF(TableTransactions[[#This Row],[Order type]]=trackOrderType,
TableTransactions[[#This Row],[Transaction quantity]]*-1,
TableTransactions[[#This Row],[Transaction quantity]]
)</f>
        <v>-3</v>
      </c>
      <c r="J17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</v>
      </c>
      <c r="K1716" s="7">
        <f ca="1">IF(TableTransactions[[#This Row],[Stock balance backorders]]&lt;0,
0,
TableTransactions[[#This Row],[Stock balance backorders]]
)</f>
        <v>46</v>
      </c>
      <c r="L1716" s="8" t="str">
        <f>VLOOKUP(TableTransactions[[#This Row],[Material]],TableStockBalance[],
MATCH(TableStockBalance[[#Headers],[Supplier name]],TableStockBalance[#Headers],0),
0)</f>
        <v>Calidad Electro Group S.A.</v>
      </c>
    </row>
    <row r="1717" spans="1:12" x14ac:dyDescent="0.25">
      <c r="A1717">
        <v>49041377</v>
      </c>
      <c r="B1717">
        <v>10</v>
      </c>
      <c r="C1717" t="s">
        <v>343</v>
      </c>
      <c r="D1717" t="s">
        <v>78</v>
      </c>
      <c r="E1717" t="s">
        <v>79</v>
      </c>
      <c r="F1717" t="s">
        <v>319</v>
      </c>
      <c r="G1717" s="1">
        <v>43559</v>
      </c>
      <c r="H1717">
        <v>1</v>
      </c>
      <c r="I1717" s="7">
        <f>IF(TableTransactions[[#This Row],[Order type]]=trackOrderType,
TableTransactions[[#This Row],[Transaction quantity]]*-1,
TableTransactions[[#This Row],[Transaction quantity]]
)</f>
        <v>-1</v>
      </c>
      <c r="J17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</v>
      </c>
      <c r="K1717" s="7">
        <f ca="1">IF(TableTransactions[[#This Row],[Stock balance backorders]]&lt;0,
0,
TableTransactions[[#This Row],[Stock balance backorders]]
)</f>
        <v>45</v>
      </c>
      <c r="L1717" s="8" t="str">
        <f>VLOOKUP(TableTransactions[[#This Row],[Material]],TableStockBalance[],
MATCH(TableStockBalance[[#Headers],[Supplier name]],TableStockBalance[#Headers],0),
0)</f>
        <v>Calidad Electro Group S.A.</v>
      </c>
    </row>
    <row r="1718" spans="1:12" x14ac:dyDescent="0.25">
      <c r="A1718">
        <v>49041398</v>
      </c>
      <c r="B1718">
        <v>60</v>
      </c>
      <c r="C1718" t="s">
        <v>343</v>
      </c>
      <c r="D1718" t="s">
        <v>78</v>
      </c>
      <c r="E1718" t="s">
        <v>79</v>
      </c>
      <c r="F1718" t="s">
        <v>318</v>
      </c>
      <c r="G1718" s="1">
        <v>43560</v>
      </c>
      <c r="H1718">
        <v>1</v>
      </c>
      <c r="I1718" s="7">
        <f>IF(TableTransactions[[#This Row],[Order type]]=trackOrderType,
TableTransactions[[#This Row],[Transaction quantity]]*-1,
TableTransactions[[#This Row],[Transaction quantity]]
)</f>
        <v>-1</v>
      </c>
      <c r="J17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</v>
      </c>
      <c r="K1718" s="7">
        <f ca="1">IF(TableTransactions[[#This Row],[Stock balance backorders]]&lt;0,
0,
TableTransactions[[#This Row],[Stock balance backorders]]
)</f>
        <v>44</v>
      </c>
      <c r="L1718" s="8" t="str">
        <f>VLOOKUP(TableTransactions[[#This Row],[Material]],TableStockBalance[],
MATCH(TableStockBalance[[#Headers],[Supplier name]],TableStockBalance[#Headers],0),
0)</f>
        <v>Calidad Electro Group S.A.</v>
      </c>
    </row>
    <row r="1719" spans="1:12" x14ac:dyDescent="0.25">
      <c r="A1719">
        <v>49041455</v>
      </c>
      <c r="B1719">
        <v>10</v>
      </c>
      <c r="C1719" t="s">
        <v>343</v>
      </c>
      <c r="D1719" t="s">
        <v>78</v>
      </c>
      <c r="E1719" t="s">
        <v>79</v>
      </c>
      <c r="F1719" t="s">
        <v>333</v>
      </c>
      <c r="G1719" s="1">
        <v>43566</v>
      </c>
      <c r="H1719">
        <v>5</v>
      </c>
      <c r="I1719" s="7">
        <f>IF(TableTransactions[[#This Row],[Order type]]=trackOrderType,
TableTransactions[[#This Row],[Transaction quantity]]*-1,
TableTransactions[[#This Row],[Transaction quantity]]
)</f>
        <v>-5</v>
      </c>
      <c r="J17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</v>
      </c>
      <c r="K1719" s="7">
        <f ca="1">IF(TableTransactions[[#This Row],[Stock balance backorders]]&lt;0,
0,
TableTransactions[[#This Row],[Stock balance backorders]]
)</f>
        <v>39</v>
      </c>
      <c r="L1719" s="8" t="str">
        <f>VLOOKUP(TableTransactions[[#This Row],[Material]],TableStockBalance[],
MATCH(TableStockBalance[[#Headers],[Supplier name]],TableStockBalance[#Headers],0),
0)</f>
        <v>Calidad Electro Group S.A.</v>
      </c>
    </row>
    <row r="1720" spans="1:12" x14ac:dyDescent="0.25">
      <c r="A1720">
        <v>49041477</v>
      </c>
      <c r="B1720">
        <v>60</v>
      </c>
      <c r="C1720" t="s">
        <v>343</v>
      </c>
      <c r="D1720" t="s">
        <v>78</v>
      </c>
      <c r="E1720" t="s">
        <v>79</v>
      </c>
      <c r="F1720" t="s">
        <v>317</v>
      </c>
      <c r="G1720" s="1">
        <v>43567</v>
      </c>
      <c r="H1720">
        <v>2</v>
      </c>
      <c r="I1720" s="7">
        <f>IF(TableTransactions[[#This Row],[Order type]]=trackOrderType,
TableTransactions[[#This Row],[Transaction quantity]]*-1,
TableTransactions[[#This Row],[Transaction quantity]]
)</f>
        <v>-2</v>
      </c>
      <c r="J17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</v>
      </c>
      <c r="K1720" s="7">
        <f ca="1">IF(TableTransactions[[#This Row],[Stock balance backorders]]&lt;0,
0,
TableTransactions[[#This Row],[Stock balance backorders]]
)</f>
        <v>37</v>
      </c>
      <c r="L1720" s="8" t="str">
        <f>VLOOKUP(TableTransactions[[#This Row],[Material]],TableStockBalance[],
MATCH(TableStockBalance[[#Headers],[Supplier name]],TableStockBalance[#Headers],0),
0)</f>
        <v>Calidad Electro Group S.A.</v>
      </c>
    </row>
    <row r="1721" spans="1:12" x14ac:dyDescent="0.25">
      <c r="A1721">
        <v>49041533</v>
      </c>
      <c r="B1721">
        <v>10</v>
      </c>
      <c r="C1721" t="s">
        <v>343</v>
      </c>
      <c r="D1721" t="s">
        <v>78</v>
      </c>
      <c r="E1721" t="s">
        <v>79</v>
      </c>
      <c r="F1721" t="s">
        <v>331</v>
      </c>
      <c r="G1721" s="1">
        <v>43573</v>
      </c>
      <c r="H1721">
        <v>1</v>
      </c>
      <c r="I1721" s="7">
        <f>IF(TableTransactions[[#This Row],[Order type]]=trackOrderType,
TableTransactions[[#This Row],[Transaction quantity]]*-1,
TableTransactions[[#This Row],[Transaction quantity]]
)</f>
        <v>-1</v>
      </c>
      <c r="J17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</v>
      </c>
      <c r="K1721" s="7">
        <f ca="1">IF(TableTransactions[[#This Row],[Stock balance backorders]]&lt;0,
0,
TableTransactions[[#This Row],[Stock balance backorders]]
)</f>
        <v>36</v>
      </c>
      <c r="L1721" s="8" t="str">
        <f>VLOOKUP(TableTransactions[[#This Row],[Material]],TableStockBalance[],
MATCH(TableStockBalance[[#Headers],[Supplier name]],TableStockBalance[#Headers],0),
0)</f>
        <v>Calidad Electro Group S.A.</v>
      </c>
    </row>
    <row r="1722" spans="1:12" x14ac:dyDescent="0.25">
      <c r="A1722">
        <v>49041542</v>
      </c>
      <c r="B1722">
        <v>10</v>
      </c>
      <c r="C1722" t="s">
        <v>343</v>
      </c>
      <c r="D1722" t="s">
        <v>78</v>
      </c>
      <c r="E1722" t="s">
        <v>79</v>
      </c>
      <c r="F1722" t="s">
        <v>322</v>
      </c>
      <c r="G1722" s="1">
        <v>43573</v>
      </c>
      <c r="H1722">
        <v>1</v>
      </c>
      <c r="I1722" s="7">
        <f>IF(TableTransactions[[#This Row],[Order type]]=trackOrderType,
TableTransactions[[#This Row],[Transaction quantity]]*-1,
TableTransactions[[#This Row],[Transaction quantity]]
)</f>
        <v>-1</v>
      </c>
      <c r="J17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</v>
      </c>
      <c r="K1722" s="7">
        <f ca="1">IF(TableTransactions[[#This Row],[Stock balance backorders]]&lt;0,
0,
TableTransactions[[#This Row],[Stock balance backorders]]
)</f>
        <v>35</v>
      </c>
      <c r="L1722" s="8" t="str">
        <f>VLOOKUP(TableTransactions[[#This Row],[Material]],TableStockBalance[],
MATCH(TableStockBalance[[#Headers],[Supplier name]],TableStockBalance[#Headers],0),
0)</f>
        <v>Calidad Electro Group S.A.</v>
      </c>
    </row>
    <row r="1723" spans="1:12" x14ac:dyDescent="0.25">
      <c r="A1723">
        <v>49041547</v>
      </c>
      <c r="B1723">
        <v>40</v>
      </c>
      <c r="C1723" t="s">
        <v>343</v>
      </c>
      <c r="D1723" t="s">
        <v>78</v>
      </c>
      <c r="E1723" t="s">
        <v>79</v>
      </c>
      <c r="F1723" t="s">
        <v>313</v>
      </c>
      <c r="G1723" s="1">
        <v>43578</v>
      </c>
      <c r="H1723">
        <v>2</v>
      </c>
      <c r="I1723" s="7">
        <f>IF(TableTransactions[[#This Row],[Order type]]=trackOrderType,
TableTransactions[[#This Row],[Transaction quantity]]*-1,
TableTransactions[[#This Row],[Transaction quantity]]
)</f>
        <v>-2</v>
      </c>
      <c r="J17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</v>
      </c>
      <c r="K1723" s="7">
        <f ca="1">IF(TableTransactions[[#This Row],[Stock balance backorders]]&lt;0,
0,
TableTransactions[[#This Row],[Stock balance backorders]]
)</f>
        <v>33</v>
      </c>
      <c r="L1723" s="8" t="str">
        <f>VLOOKUP(TableTransactions[[#This Row],[Material]],TableStockBalance[],
MATCH(TableStockBalance[[#Headers],[Supplier name]],TableStockBalance[#Headers],0),
0)</f>
        <v>Calidad Electro Group S.A.</v>
      </c>
    </row>
    <row r="1724" spans="1:12" x14ac:dyDescent="0.25">
      <c r="A1724">
        <v>49041583</v>
      </c>
      <c r="B1724">
        <v>20</v>
      </c>
      <c r="C1724" t="s">
        <v>343</v>
      </c>
      <c r="D1724" t="s">
        <v>78</v>
      </c>
      <c r="E1724" t="s">
        <v>79</v>
      </c>
      <c r="F1724" t="s">
        <v>313</v>
      </c>
      <c r="G1724" s="1">
        <v>43580</v>
      </c>
      <c r="H1724">
        <v>1</v>
      </c>
      <c r="I1724" s="7">
        <f>IF(TableTransactions[[#This Row],[Order type]]=trackOrderType,
TableTransactions[[#This Row],[Transaction quantity]]*-1,
TableTransactions[[#This Row],[Transaction quantity]]
)</f>
        <v>-1</v>
      </c>
      <c r="J17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</v>
      </c>
      <c r="K1724" s="7">
        <f ca="1">IF(TableTransactions[[#This Row],[Stock balance backorders]]&lt;0,
0,
TableTransactions[[#This Row],[Stock balance backorders]]
)</f>
        <v>32</v>
      </c>
      <c r="L1724" s="8" t="str">
        <f>VLOOKUP(TableTransactions[[#This Row],[Material]],TableStockBalance[],
MATCH(TableStockBalance[[#Headers],[Supplier name]],TableStockBalance[#Headers],0),
0)</f>
        <v>Calidad Electro Group S.A.</v>
      </c>
    </row>
    <row r="1725" spans="1:12" x14ac:dyDescent="0.25">
      <c r="A1725">
        <v>49041622</v>
      </c>
      <c r="B1725">
        <v>10</v>
      </c>
      <c r="C1725" t="s">
        <v>343</v>
      </c>
      <c r="D1725" t="s">
        <v>78</v>
      </c>
      <c r="E1725" t="s">
        <v>79</v>
      </c>
      <c r="F1725" t="s">
        <v>325</v>
      </c>
      <c r="G1725" s="1">
        <v>43584</v>
      </c>
      <c r="H1725">
        <v>5</v>
      </c>
      <c r="I1725" s="7">
        <f>IF(TableTransactions[[#This Row],[Order type]]=trackOrderType,
TableTransactions[[#This Row],[Transaction quantity]]*-1,
TableTransactions[[#This Row],[Transaction quantity]]
)</f>
        <v>-5</v>
      </c>
      <c r="J17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1725" s="7">
        <f ca="1">IF(TableTransactions[[#This Row],[Stock balance backorders]]&lt;0,
0,
TableTransactions[[#This Row],[Stock balance backorders]]
)</f>
        <v>27</v>
      </c>
      <c r="L1725" s="8" t="str">
        <f>VLOOKUP(TableTransactions[[#This Row],[Material]],TableStockBalance[],
MATCH(TableStockBalance[[#Headers],[Supplier name]],TableStockBalance[#Headers],0),
0)</f>
        <v>Calidad Electro Group S.A.</v>
      </c>
    </row>
    <row r="1726" spans="1:12" x14ac:dyDescent="0.25">
      <c r="A1726">
        <v>49041634</v>
      </c>
      <c r="B1726">
        <v>20</v>
      </c>
      <c r="C1726" t="s">
        <v>343</v>
      </c>
      <c r="D1726" t="s">
        <v>78</v>
      </c>
      <c r="E1726" t="s">
        <v>79</v>
      </c>
      <c r="F1726" t="s">
        <v>313</v>
      </c>
      <c r="G1726" s="1">
        <v>43585</v>
      </c>
      <c r="H1726">
        <v>4</v>
      </c>
      <c r="I1726" s="7">
        <f>IF(TableTransactions[[#This Row],[Order type]]=trackOrderType,
TableTransactions[[#This Row],[Transaction quantity]]*-1,
TableTransactions[[#This Row],[Transaction quantity]]
)</f>
        <v>-4</v>
      </c>
      <c r="J17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1726" s="7">
        <f ca="1">IF(TableTransactions[[#This Row],[Stock balance backorders]]&lt;0,
0,
TableTransactions[[#This Row],[Stock balance backorders]]
)</f>
        <v>23</v>
      </c>
      <c r="L1726" s="8" t="str">
        <f>VLOOKUP(TableTransactions[[#This Row],[Material]],TableStockBalance[],
MATCH(TableStockBalance[[#Headers],[Supplier name]],TableStockBalance[#Headers],0),
0)</f>
        <v>Calidad Electro Group S.A.</v>
      </c>
    </row>
    <row r="1727" spans="1:12" x14ac:dyDescent="0.25">
      <c r="A1727">
        <v>49041668</v>
      </c>
      <c r="B1727">
        <v>20</v>
      </c>
      <c r="C1727" t="s">
        <v>343</v>
      </c>
      <c r="D1727" t="s">
        <v>78</v>
      </c>
      <c r="E1727" t="s">
        <v>79</v>
      </c>
      <c r="F1727" t="s">
        <v>317</v>
      </c>
      <c r="G1727" s="1">
        <v>43588</v>
      </c>
      <c r="H1727">
        <v>5</v>
      </c>
      <c r="I1727" s="7">
        <f>IF(TableTransactions[[#This Row],[Order type]]=trackOrderType,
TableTransactions[[#This Row],[Transaction quantity]]*-1,
TableTransactions[[#This Row],[Transaction quantity]]
)</f>
        <v>-5</v>
      </c>
      <c r="J17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1727" s="7">
        <f ca="1">IF(TableTransactions[[#This Row],[Stock balance backorders]]&lt;0,
0,
TableTransactions[[#This Row],[Stock balance backorders]]
)</f>
        <v>18</v>
      </c>
      <c r="L1727" s="8" t="str">
        <f>VLOOKUP(TableTransactions[[#This Row],[Material]],TableStockBalance[],
MATCH(TableStockBalance[[#Headers],[Supplier name]],TableStockBalance[#Headers],0),
0)</f>
        <v>Calidad Electro Group S.A.</v>
      </c>
    </row>
    <row r="1728" spans="1:12" x14ac:dyDescent="0.25">
      <c r="A1728">
        <v>49041686</v>
      </c>
      <c r="B1728">
        <v>60</v>
      </c>
      <c r="C1728" t="s">
        <v>343</v>
      </c>
      <c r="D1728" t="s">
        <v>78</v>
      </c>
      <c r="E1728" t="s">
        <v>79</v>
      </c>
      <c r="F1728" t="s">
        <v>317</v>
      </c>
      <c r="G1728" s="1">
        <v>43591</v>
      </c>
      <c r="H1728">
        <v>5</v>
      </c>
      <c r="I1728" s="7">
        <f>IF(TableTransactions[[#This Row],[Order type]]=trackOrderType,
TableTransactions[[#This Row],[Transaction quantity]]*-1,
TableTransactions[[#This Row],[Transaction quantity]]
)</f>
        <v>-5</v>
      </c>
      <c r="J17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1728" s="7">
        <f ca="1">IF(TableTransactions[[#This Row],[Stock balance backorders]]&lt;0,
0,
TableTransactions[[#This Row],[Stock balance backorders]]
)</f>
        <v>13</v>
      </c>
      <c r="L1728" s="8" t="str">
        <f>VLOOKUP(TableTransactions[[#This Row],[Material]],TableStockBalance[],
MATCH(TableStockBalance[[#Headers],[Supplier name]],TableStockBalance[#Headers],0),
0)</f>
        <v>Calidad Electro Group S.A.</v>
      </c>
    </row>
    <row r="1729" spans="1:12" x14ac:dyDescent="0.25">
      <c r="A1729">
        <v>49041765</v>
      </c>
      <c r="B1729">
        <v>10</v>
      </c>
      <c r="C1729" t="s">
        <v>343</v>
      </c>
      <c r="D1729" t="s">
        <v>78</v>
      </c>
      <c r="E1729" t="s">
        <v>79</v>
      </c>
      <c r="F1729" t="s">
        <v>332</v>
      </c>
      <c r="G1729" s="1">
        <v>43595</v>
      </c>
      <c r="H1729">
        <v>2</v>
      </c>
      <c r="I1729" s="7">
        <f>IF(TableTransactions[[#This Row],[Order type]]=trackOrderType,
TableTransactions[[#This Row],[Transaction quantity]]*-1,
TableTransactions[[#This Row],[Transaction quantity]]
)</f>
        <v>-2</v>
      </c>
      <c r="J17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</v>
      </c>
      <c r="K1729" s="7">
        <f ca="1">IF(TableTransactions[[#This Row],[Stock balance backorders]]&lt;0,
0,
TableTransactions[[#This Row],[Stock balance backorders]]
)</f>
        <v>11</v>
      </c>
      <c r="L1729" s="8" t="str">
        <f>VLOOKUP(TableTransactions[[#This Row],[Material]],TableStockBalance[],
MATCH(TableStockBalance[[#Headers],[Supplier name]],TableStockBalance[#Headers],0),
0)</f>
        <v>Calidad Electro Group S.A.</v>
      </c>
    </row>
    <row r="1730" spans="1:12" x14ac:dyDescent="0.25">
      <c r="A1730">
        <v>49041834</v>
      </c>
      <c r="B1730">
        <v>30</v>
      </c>
      <c r="C1730" t="s">
        <v>343</v>
      </c>
      <c r="D1730" t="s">
        <v>78</v>
      </c>
      <c r="E1730" t="s">
        <v>79</v>
      </c>
      <c r="F1730" t="s">
        <v>318</v>
      </c>
      <c r="G1730" s="1">
        <v>43602</v>
      </c>
      <c r="H1730">
        <v>4</v>
      </c>
      <c r="I1730" s="7">
        <f>IF(TableTransactions[[#This Row],[Order type]]=trackOrderType,
TableTransactions[[#This Row],[Transaction quantity]]*-1,
TableTransactions[[#This Row],[Transaction quantity]]
)</f>
        <v>-4</v>
      </c>
      <c r="J17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1730" s="7">
        <f ca="1">IF(TableTransactions[[#This Row],[Stock balance backorders]]&lt;0,
0,
TableTransactions[[#This Row],[Stock balance backorders]]
)</f>
        <v>7</v>
      </c>
      <c r="L1730" s="8" t="str">
        <f>VLOOKUP(TableTransactions[[#This Row],[Material]],TableStockBalance[],
MATCH(TableStockBalance[[#Headers],[Supplier name]],TableStockBalance[#Headers],0),
0)</f>
        <v>Calidad Electro Group S.A.</v>
      </c>
    </row>
    <row r="1731" spans="1:12" x14ac:dyDescent="0.25">
      <c r="A1731" s="4">
        <v>45057110</v>
      </c>
      <c r="B1731" s="4">
        <v>20</v>
      </c>
      <c r="C1731" s="4" t="s">
        <v>344</v>
      </c>
      <c r="D1731" s="4" t="s">
        <v>78</v>
      </c>
      <c r="E1731" s="4" t="s">
        <v>79</v>
      </c>
      <c r="F1731" s="4" t="s">
        <v>67</v>
      </c>
      <c r="G1731" s="5">
        <v>43602</v>
      </c>
      <c r="H1731" s="4">
        <v>49</v>
      </c>
      <c r="I1731" s="7">
        <f>IF(TableTransactions[[#This Row],[Order type]]=trackOrderType,
TableTransactions[[#This Row],[Transaction quantity]]*-1,
TableTransactions[[#This Row],[Transaction quantity]]
)</f>
        <v>49</v>
      </c>
      <c r="J17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</v>
      </c>
      <c r="K1731" s="7">
        <f ca="1">IF(TableTransactions[[#This Row],[Stock balance backorders]]&lt;0,
0,
TableTransactions[[#This Row],[Stock balance backorders]]
)</f>
        <v>56</v>
      </c>
      <c r="L1731" s="8" t="str">
        <f>VLOOKUP(TableTransactions[[#This Row],[Material]],TableStockBalance[],
MATCH(TableStockBalance[[#Headers],[Supplier name]],TableStockBalance[#Headers],0),
0)</f>
        <v>Calidad Electro Group S.A.</v>
      </c>
    </row>
    <row r="1732" spans="1:12" x14ac:dyDescent="0.25">
      <c r="A1732">
        <v>49041913</v>
      </c>
      <c r="B1732">
        <v>20</v>
      </c>
      <c r="C1732" t="s">
        <v>343</v>
      </c>
      <c r="D1732" t="s">
        <v>78</v>
      </c>
      <c r="E1732" t="s">
        <v>79</v>
      </c>
      <c r="F1732" t="s">
        <v>316</v>
      </c>
      <c r="G1732" s="1">
        <v>43609</v>
      </c>
      <c r="H1732">
        <v>4</v>
      </c>
      <c r="I1732" s="7">
        <f>IF(TableTransactions[[#This Row],[Order type]]=trackOrderType,
TableTransactions[[#This Row],[Transaction quantity]]*-1,
TableTransactions[[#This Row],[Transaction quantity]]
)</f>
        <v>-4</v>
      </c>
      <c r="J17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</v>
      </c>
      <c r="K1732" s="7">
        <f ca="1">IF(TableTransactions[[#This Row],[Stock balance backorders]]&lt;0,
0,
TableTransactions[[#This Row],[Stock balance backorders]]
)</f>
        <v>52</v>
      </c>
      <c r="L1732" s="8" t="str">
        <f>VLOOKUP(TableTransactions[[#This Row],[Material]],TableStockBalance[],
MATCH(TableStockBalance[[#Headers],[Supplier name]],TableStockBalance[#Headers],0),
0)</f>
        <v>Calidad Electro Group S.A.</v>
      </c>
    </row>
    <row r="1733" spans="1:12" x14ac:dyDescent="0.25">
      <c r="A1733">
        <v>49041913</v>
      </c>
      <c r="B1733">
        <v>30</v>
      </c>
      <c r="C1733" t="s">
        <v>343</v>
      </c>
      <c r="D1733" t="s">
        <v>78</v>
      </c>
      <c r="E1733" t="s">
        <v>79</v>
      </c>
      <c r="F1733" t="s">
        <v>316</v>
      </c>
      <c r="G1733" s="1">
        <v>43609</v>
      </c>
      <c r="H1733">
        <v>2</v>
      </c>
      <c r="I1733" s="7">
        <f>IF(TableTransactions[[#This Row],[Order type]]=trackOrderType,
TableTransactions[[#This Row],[Transaction quantity]]*-1,
TableTransactions[[#This Row],[Transaction quantity]]
)</f>
        <v>-2</v>
      </c>
      <c r="J17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</v>
      </c>
      <c r="K1733" s="7">
        <f ca="1">IF(TableTransactions[[#This Row],[Stock balance backorders]]&lt;0,
0,
TableTransactions[[#This Row],[Stock balance backorders]]
)</f>
        <v>50</v>
      </c>
      <c r="L1733" s="8" t="str">
        <f>VLOOKUP(TableTransactions[[#This Row],[Material]],TableStockBalance[],
MATCH(TableStockBalance[[#Headers],[Supplier name]],TableStockBalance[#Headers],0),
0)</f>
        <v>Calidad Electro Group S.A.</v>
      </c>
    </row>
    <row r="1734" spans="1:12" x14ac:dyDescent="0.25">
      <c r="A1734">
        <v>49041980</v>
      </c>
      <c r="B1734">
        <v>60</v>
      </c>
      <c r="C1734" t="s">
        <v>343</v>
      </c>
      <c r="D1734" t="s">
        <v>78</v>
      </c>
      <c r="E1734" t="s">
        <v>79</v>
      </c>
      <c r="F1734" t="s">
        <v>313</v>
      </c>
      <c r="G1734" s="1">
        <v>43619</v>
      </c>
      <c r="H1734">
        <v>1</v>
      </c>
      <c r="I1734" s="7">
        <f>IF(TableTransactions[[#This Row],[Order type]]=trackOrderType,
TableTransactions[[#This Row],[Transaction quantity]]*-1,
TableTransactions[[#This Row],[Transaction quantity]]
)</f>
        <v>-1</v>
      </c>
      <c r="J17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</v>
      </c>
      <c r="K1734" s="7">
        <f ca="1">IF(TableTransactions[[#This Row],[Stock balance backorders]]&lt;0,
0,
TableTransactions[[#This Row],[Stock balance backorders]]
)</f>
        <v>49</v>
      </c>
      <c r="L1734" s="8" t="str">
        <f>VLOOKUP(TableTransactions[[#This Row],[Material]],TableStockBalance[],
MATCH(TableStockBalance[[#Headers],[Supplier name]],TableStockBalance[#Headers],0),
0)</f>
        <v>Calidad Electro Group S.A.</v>
      </c>
    </row>
    <row r="1735" spans="1:12" x14ac:dyDescent="0.25">
      <c r="A1735">
        <v>49041992</v>
      </c>
      <c r="B1735">
        <v>40</v>
      </c>
      <c r="C1735" t="s">
        <v>343</v>
      </c>
      <c r="D1735" t="s">
        <v>78</v>
      </c>
      <c r="E1735" t="s">
        <v>79</v>
      </c>
      <c r="F1735" t="s">
        <v>318</v>
      </c>
      <c r="G1735" s="1">
        <v>43619</v>
      </c>
      <c r="H1735">
        <v>1</v>
      </c>
      <c r="I1735" s="7">
        <f>IF(TableTransactions[[#This Row],[Order type]]=trackOrderType,
TableTransactions[[#This Row],[Transaction quantity]]*-1,
TableTransactions[[#This Row],[Transaction quantity]]
)</f>
        <v>-1</v>
      </c>
      <c r="J17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</v>
      </c>
      <c r="K1735" s="7">
        <f ca="1">IF(TableTransactions[[#This Row],[Stock balance backorders]]&lt;0,
0,
TableTransactions[[#This Row],[Stock balance backorders]]
)</f>
        <v>48</v>
      </c>
      <c r="L1735" s="8" t="str">
        <f>VLOOKUP(TableTransactions[[#This Row],[Material]],TableStockBalance[],
MATCH(TableStockBalance[[#Headers],[Supplier name]],TableStockBalance[#Headers],0),
0)</f>
        <v>Calidad Electro Group S.A.</v>
      </c>
    </row>
    <row r="1736" spans="1:12" x14ac:dyDescent="0.25">
      <c r="A1736">
        <v>49042069</v>
      </c>
      <c r="B1736">
        <v>10</v>
      </c>
      <c r="C1736" t="s">
        <v>343</v>
      </c>
      <c r="D1736" t="s">
        <v>78</v>
      </c>
      <c r="E1736" t="s">
        <v>79</v>
      </c>
      <c r="F1736" t="s">
        <v>323</v>
      </c>
      <c r="G1736" s="1">
        <v>43626</v>
      </c>
      <c r="H1736">
        <v>4</v>
      </c>
      <c r="I1736" s="7">
        <f>IF(TableTransactions[[#This Row],[Order type]]=trackOrderType,
TableTransactions[[#This Row],[Transaction quantity]]*-1,
TableTransactions[[#This Row],[Transaction quantity]]
)</f>
        <v>-4</v>
      </c>
      <c r="J17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</v>
      </c>
      <c r="K1736" s="7">
        <f ca="1">IF(TableTransactions[[#This Row],[Stock balance backorders]]&lt;0,
0,
TableTransactions[[#This Row],[Stock balance backorders]]
)</f>
        <v>44</v>
      </c>
      <c r="L1736" s="8" t="str">
        <f>VLOOKUP(TableTransactions[[#This Row],[Material]],TableStockBalance[],
MATCH(TableStockBalance[[#Headers],[Supplier name]],TableStockBalance[#Headers],0),
0)</f>
        <v>Calidad Electro Group S.A.</v>
      </c>
    </row>
    <row r="1737" spans="1:12" x14ac:dyDescent="0.25">
      <c r="A1737">
        <v>49042266</v>
      </c>
      <c r="B1737">
        <v>10</v>
      </c>
      <c r="C1737" t="s">
        <v>343</v>
      </c>
      <c r="D1737" t="s">
        <v>78</v>
      </c>
      <c r="E1737" t="s">
        <v>79</v>
      </c>
      <c r="F1737" t="s">
        <v>330</v>
      </c>
      <c r="G1737" s="1">
        <v>43643</v>
      </c>
      <c r="H1737">
        <v>1</v>
      </c>
      <c r="I1737" s="7">
        <f>IF(TableTransactions[[#This Row],[Order type]]=trackOrderType,
TableTransactions[[#This Row],[Transaction quantity]]*-1,
TableTransactions[[#This Row],[Transaction quantity]]
)</f>
        <v>-1</v>
      </c>
      <c r="J17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</v>
      </c>
      <c r="K1737" s="7">
        <f ca="1">IF(TableTransactions[[#This Row],[Stock balance backorders]]&lt;0,
0,
TableTransactions[[#This Row],[Stock balance backorders]]
)</f>
        <v>43</v>
      </c>
      <c r="L1737" s="8" t="str">
        <f>VLOOKUP(TableTransactions[[#This Row],[Material]],TableStockBalance[],
MATCH(TableStockBalance[[#Headers],[Supplier name]],TableStockBalance[#Headers],0),
0)</f>
        <v>Calidad Electro Group S.A.</v>
      </c>
    </row>
    <row r="1738" spans="1:12" x14ac:dyDescent="0.25">
      <c r="A1738">
        <v>49042342</v>
      </c>
      <c r="B1738">
        <v>20</v>
      </c>
      <c r="C1738" t="s">
        <v>343</v>
      </c>
      <c r="D1738" t="s">
        <v>78</v>
      </c>
      <c r="E1738" t="s">
        <v>79</v>
      </c>
      <c r="F1738" t="s">
        <v>318</v>
      </c>
      <c r="G1738" s="1">
        <v>43650</v>
      </c>
      <c r="H1738">
        <v>4</v>
      </c>
      <c r="I1738" s="7">
        <f>IF(TableTransactions[[#This Row],[Order type]]=trackOrderType,
TableTransactions[[#This Row],[Transaction quantity]]*-1,
TableTransactions[[#This Row],[Transaction quantity]]
)</f>
        <v>-4</v>
      </c>
      <c r="J17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</v>
      </c>
      <c r="K1738" s="7">
        <f ca="1">IF(TableTransactions[[#This Row],[Stock balance backorders]]&lt;0,
0,
TableTransactions[[#This Row],[Stock balance backorders]]
)</f>
        <v>39</v>
      </c>
      <c r="L1738" s="8" t="str">
        <f>VLOOKUP(TableTransactions[[#This Row],[Material]],TableStockBalance[],
MATCH(TableStockBalance[[#Headers],[Supplier name]],TableStockBalance[#Headers],0),
0)</f>
        <v>Calidad Electro Group S.A.</v>
      </c>
    </row>
    <row r="1739" spans="1:12" x14ac:dyDescent="0.25">
      <c r="A1739">
        <v>49042348</v>
      </c>
      <c r="B1739">
        <v>20</v>
      </c>
      <c r="C1739" t="s">
        <v>343</v>
      </c>
      <c r="D1739" t="s">
        <v>78</v>
      </c>
      <c r="E1739" t="s">
        <v>79</v>
      </c>
      <c r="F1739" t="s">
        <v>314</v>
      </c>
      <c r="G1739" s="1">
        <v>43651</v>
      </c>
      <c r="H1739">
        <v>1</v>
      </c>
      <c r="I1739" s="7">
        <f>IF(TableTransactions[[#This Row],[Order type]]=trackOrderType,
TableTransactions[[#This Row],[Transaction quantity]]*-1,
TableTransactions[[#This Row],[Transaction quantity]]
)</f>
        <v>-1</v>
      </c>
      <c r="J17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</v>
      </c>
      <c r="K1739" s="7">
        <f ca="1">IF(TableTransactions[[#This Row],[Stock balance backorders]]&lt;0,
0,
TableTransactions[[#This Row],[Stock balance backorders]]
)</f>
        <v>38</v>
      </c>
      <c r="L1739" s="8" t="str">
        <f>VLOOKUP(TableTransactions[[#This Row],[Material]],TableStockBalance[],
MATCH(TableStockBalance[[#Headers],[Supplier name]],TableStockBalance[#Headers],0),
0)</f>
        <v>Calidad Electro Group S.A.</v>
      </c>
    </row>
    <row r="1740" spans="1:12" x14ac:dyDescent="0.25">
      <c r="A1740">
        <v>49042348</v>
      </c>
      <c r="B1740">
        <v>30</v>
      </c>
      <c r="C1740" t="s">
        <v>343</v>
      </c>
      <c r="D1740" t="s">
        <v>78</v>
      </c>
      <c r="E1740" t="s">
        <v>79</v>
      </c>
      <c r="F1740" t="s">
        <v>314</v>
      </c>
      <c r="G1740" s="1">
        <v>43651</v>
      </c>
      <c r="H1740">
        <v>2</v>
      </c>
      <c r="I1740" s="7">
        <f>IF(TableTransactions[[#This Row],[Order type]]=trackOrderType,
TableTransactions[[#This Row],[Transaction quantity]]*-1,
TableTransactions[[#This Row],[Transaction quantity]]
)</f>
        <v>-2</v>
      </c>
      <c r="J17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</v>
      </c>
      <c r="K1740" s="7">
        <f ca="1">IF(TableTransactions[[#This Row],[Stock balance backorders]]&lt;0,
0,
TableTransactions[[#This Row],[Stock balance backorders]]
)</f>
        <v>36</v>
      </c>
      <c r="L1740" s="8" t="str">
        <f>VLOOKUP(TableTransactions[[#This Row],[Material]],TableStockBalance[],
MATCH(TableStockBalance[[#Headers],[Supplier name]],TableStockBalance[#Headers],0),
0)</f>
        <v>Calidad Electro Group S.A.</v>
      </c>
    </row>
    <row r="1741" spans="1:12" x14ac:dyDescent="0.25">
      <c r="A1741">
        <v>49042449</v>
      </c>
      <c r="B1741">
        <v>10</v>
      </c>
      <c r="C1741" t="s">
        <v>343</v>
      </c>
      <c r="D1741" t="s">
        <v>78</v>
      </c>
      <c r="E1741" t="s">
        <v>79</v>
      </c>
      <c r="F1741" t="s">
        <v>320</v>
      </c>
      <c r="G1741" s="1">
        <v>43661</v>
      </c>
      <c r="H1741">
        <v>1</v>
      </c>
      <c r="I1741" s="7">
        <f>IF(TableTransactions[[#This Row],[Order type]]=trackOrderType,
TableTransactions[[#This Row],[Transaction quantity]]*-1,
TableTransactions[[#This Row],[Transaction quantity]]
)</f>
        <v>-1</v>
      </c>
      <c r="J17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</v>
      </c>
      <c r="K1741" s="7">
        <f ca="1">IF(TableTransactions[[#This Row],[Stock balance backorders]]&lt;0,
0,
TableTransactions[[#This Row],[Stock balance backorders]]
)</f>
        <v>35</v>
      </c>
      <c r="L1741" s="8" t="str">
        <f>VLOOKUP(TableTransactions[[#This Row],[Material]],TableStockBalance[],
MATCH(TableStockBalance[[#Headers],[Supplier name]],TableStockBalance[#Headers],0),
0)</f>
        <v>Calidad Electro Group S.A.</v>
      </c>
    </row>
    <row r="1742" spans="1:12" x14ac:dyDescent="0.25">
      <c r="A1742">
        <v>49042508</v>
      </c>
      <c r="B1742">
        <v>10</v>
      </c>
      <c r="C1742" t="s">
        <v>343</v>
      </c>
      <c r="D1742" t="s">
        <v>78</v>
      </c>
      <c r="E1742" t="s">
        <v>79</v>
      </c>
      <c r="F1742" t="s">
        <v>330</v>
      </c>
      <c r="G1742" s="1">
        <v>43665</v>
      </c>
      <c r="H1742">
        <v>3</v>
      </c>
      <c r="I1742" s="7">
        <f>IF(TableTransactions[[#This Row],[Order type]]=trackOrderType,
TableTransactions[[#This Row],[Transaction quantity]]*-1,
TableTransactions[[#This Row],[Transaction quantity]]
)</f>
        <v>-3</v>
      </c>
      <c r="J17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</v>
      </c>
      <c r="K1742" s="7">
        <f ca="1">IF(TableTransactions[[#This Row],[Stock balance backorders]]&lt;0,
0,
TableTransactions[[#This Row],[Stock balance backorders]]
)</f>
        <v>32</v>
      </c>
      <c r="L1742" s="8" t="str">
        <f>VLOOKUP(TableTransactions[[#This Row],[Material]],TableStockBalance[],
MATCH(TableStockBalance[[#Headers],[Supplier name]],TableStockBalance[#Headers],0),
0)</f>
        <v>Calidad Electro Group S.A.</v>
      </c>
    </row>
    <row r="1743" spans="1:12" x14ac:dyDescent="0.25">
      <c r="A1743">
        <v>49042530</v>
      </c>
      <c r="B1743">
        <v>10</v>
      </c>
      <c r="C1743" t="s">
        <v>343</v>
      </c>
      <c r="D1743" t="s">
        <v>78</v>
      </c>
      <c r="E1743" t="s">
        <v>79</v>
      </c>
      <c r="F1743" t="s">
        <v>313</v>
      </c>
      <c r="G1743" s="1">
        <v>43669</v>
      </c>
      <c r="H1743">
        <v>3</v>
      </c>
      <c r="I1743" s="7">
        <f>IF(TableTransactions[[#This Row],[Order type]]=trackOrderType,
TableTransactions[[#This Row],[Transaction quantity]]*-1,
TableTransactions[[#This Row],[Transaction quantity]]
)</f>
        <v>-3</v>
      </c>
      <c r="J17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1743" s="7">
        <f ca="1">IF(TableTransactions[[#This Row],[Stock balance backorders]]&lt;0,
0,
TableTransactions[[#This Row],[Stock balance backorders]]
)</f>
        <v>29</v>
      </c>
      <c r="L1743" s="8" t="str">
        <f>VLOOKUP(TableTransactions[[#This Row],[Material]],TableStockBalance[],
MATCH(TableStockBalance[[#Headers],[Supplier name]],TableStockBalance[#Headers],0),
0)</f>
        <v>Calidad Electro Group S.A.</v>
      </c>
    </row>
    <row r="1744" spans="1:12" x14ac:dyDescent="0.25">
      <c r="A1744">
        <v>49042576</v>
      </c>
      <c r="B1744">
        <v>20</v>
      </c>
      <c r="C1744" t="s">
        <v>343</v>
      </c>
      <c r="D1744" t="s">
        <v>78</v>
      </c>
      <c r="E1744" t="s">
        <v>79</v>
      </c>
      <c r="F1744" t="s">
        <v>319</v>
      </c>
      <c r="G1744" s="1">
        <v>43672</v>
      </c>
      <c r="H1744">
        <v>5</v>
      </c>
      <c r="I1744" s="7">
        <f>IF(TableTransactions[[#This Row],[Order type]]=trackOrderType,
TableTransactions[[#This Row],[Transaction quantity]]*-1,
TableTransactions[[#This Row],[Transaction quantity]]
)</f>
        <v>-5</v>
      </c>
      <c r="J17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1744" s="7">
        <f ca="1">IF(TableTransactions[[#This Row],[Stock balance backorders]]&lt;0,
0,
TableTransactions[[#This Row],[Stock balance backorders]]
)</f>
        <v>24</v>
      </c>
      <c r="L1744" s="8" t="str">
        <f>VLOOKUP(TableTransactions[[#This Row],[Material]],TableStockBalance[],
MATCH(TableStockBalance[[#Headers],[Supplier name]],TableStockBalance[#Headers],0),
0)</f>
        <v>Calidad Electro Group S.A.</v>
      </c>
    </row>
    <row r="1745" spans="1:12" x14ac:dyDescent="0.25">
      <c r="A1745">
        <v>49042618</v>
      </c>
      <c r="B1745">
        <v>10</v>
      </c>
      <c r="C1745" t="s">
        <v>343</v>
      </c>
      <c r="D1745" t="s">
        <v>78</v>
      </c>
      <c r="E1745" t="s">
        <v>79</v>
      </c>
      <c r="F1745" t="s">
        <v>318</v>
      </c>
      <c r="G1745" s="1">
        <v>43677</v>
      </c>
      <c r="H1745">
        <v>4</v>
      </c>
      <c r="I1745" s="7">
        <f>IF(TableTransactions[[#This Row],[Order type]]=trackOrderType,
TableTransactions[[#This Row],[Transaction quantity]]*-1,
TableTransactions[[#This Row],[Transaction quantity]]
)</f>
        <v>-4</v>
      </c>
      <c r="J17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1745" s="7">
        <f ca="1">IF(TableTransactions[[#This Row],[Stock balance backorders]]&lt;0,
0,
TableTransactions[[#This Row],[Stock balance backorders]]
)</f>
        <v>20</v>
      </c>
      <c r="L1745" s="8" t="str">
        <f>VLOOKUP(TableTransactions[[#This Row],[Material]],TableStockBalance[],
MATCH(TableStockBalance[[#Headers],[Supplier name]],TableStockBalance[#Headers],0),
0)</f>
        <v>Calidad Electro Group S.A.</v>
      </c>
    </row>
    <row r="1746" spans="1:12" x14ac:dyDescent="0.25">
      <c r="A1746">
        <v>49042726</v>
      </c>
      <c r="B1746">
        <v>20</v>
      </c>
      <c r="C1746" t="s">
        <v>343</v>
      </c>
      <c r="D1746" t="s">
        <v>78</v>
      </c>
      <c r="E1746" t="s">
        <v>79</v>
      </c>
      <c r="F1746" t="s">
        <v>318</v>
      </c>
      <c r="G1746" s="1">
        <v>43686</v>
      </c>
      <c r="H1746">
        <v>4</v>
      </c>
      <c r="I1746" s="7">
        <f>IF(TableTransactions[[#This Row],[Order type]]=trackOrderType,
TableTransactions[[#This Row],[Transaction quantity]]*-1,
TableTransactions[[#This Row],[Transaction quantity]]
)</f>
        <v>-4</v>
      </c>
      <c r="J17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1746" s="7">
        <f ca="1">IF(TableTransactions[[#This Row],[Stock balance backorders]]&lt;0,
0,
TableTransactions[[#This Row],[Stock balance backorders]]
)</f>
        <v>16</v>
      </c>
      <c r="L1746" s="8" t="str">
        <f>VLOOKUP(TableTransactions[[#This Row],[Material]],TableStockBalance[],
MATCH(TableStockBalance[[#Headers],[Supplier name]],TableStockBalance[#Headers],0),
0)</f>
        <v>Calidad Electro Group S.A.</v>
      </c>
    </row>
    <row r="1747" spans="1:12" x14ac:dyDescent="0.25">
      <c r="A1747">
        <v>49042795</v>
      </c>
      <c r="B1747">
        <v>100</v>
      </c>
      <c r="C1747" t="s">
        <v>343</v>
      </c>
      <c r="D1747" t="s">
        <v>78</v>
      </c>
      <c r="E1747" t="s">
        <v>79</v>
      </c>
      <c r="F1747" t="s">
        <v>317</v>
      </c>
      <c r="G1747" s="1">
        <v>43693</v>
      </c>
      <c r="H1747">
        <v>2</v>
      </c>
      <c r="I1747" s="7">
        <f>IF(TableTransactions[[#This Row],[Order type]]=trackOrderType,
TableTransactions[[#This Row],[Transaction quantity]]*-1,
TableTransactions[[#This Row],[Transaction quantity]]
)</f>
        <v>-2</v>
      </c>
      <c r="J17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1747" s="7">
        <f ca="1">IF(TableTransactions[[#This Row],[Stock balance backorders]]&lt;0,
0,
TableTransactions[[#This Row],[Stock balance backorders]]
)</f>
        <v>14</v>
      </c>
      <c r="L1747" s="8" t="str">
        <f>VLOOKUP(TableTransactions[[#This Row],[Material]],TableStockBalance[],
MATCH(TableStockBalance[[#Headers],[Supplier name]],TableStockBalance[#Headers],0),
0)</f>
        <v>Calidad Electro Group S.A.</v>
      </c>
    </row>
    <row r="1748" spans="1:12" x14ac:dyDescent="0.25">
      <c r="A1748">
        <v>49042798</v>
      </c>
      <c r="B1748">
        <v>30</v>
      </c>
      <c r="C1748" t="s">
        <v>343</v>
      </c>
      <c r="D1748" t="s">
        <v>78</v>
      </c>
      <c r="E1748" t="s">
        <v>79</v>
      </c>
      <c r="F1748" t="s">
        <v>318</v>
      </c>
      <c r="G1748" s="1">
        <v>43693</v>
      </c>
      <c r="H1748">
        <v>1</v>
      </c>
      <c r="I1748" s="7">
        <f>IF(TableTransactions[[#This Row],[Order type]]=trackOrderType,
TableTransactions[[#This Row],[Transaction quantity]]*-1,
TableTransactions[[#This Row],[Transaction quantity]]
)</f>
        <v>-1</v>
      </c>
      <c r="J17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1748" s="7">
        <f ca="1">IF(TableTransactions[[#This Row],[Stock balance backorders]]&lt;0,
0,
TableTransactions[[#This Row],[Stock balance backorders]]
)</f>
        <v>13</v>
      </c>
      <c r="L1748" s="8" t="str">
        <f>VLOOKUP(TableTransactions[[#This Row],[Material]],TableStockBalance[],
MATCH(TableStockBalance[[#Headers],[Supplier name]],TableStockBalance[#Headers],0),
0)</f>
        <v>Calidad Electro Group S.A.</v>
      </c>
    </row>
    <row r="1749" spans="1:12" x14ac:dyDescent="0.25">
      <c r="A1749" s="4">
        <v>45057322</v>
      </c>
      <c r="B1749" s="4">
        <v>20</v>
      </c>
      <c r="C1749" s="4" t="s">
        <v>344</v>
      </c>
      <c r="D1749" s="4" t="s">
        <v>78</v>
      </c>
      <c r="E1749" s="4" t="s">
        <v>79</v>
      </c>
      <c r="F1749" s="4" t="s">
        <v>67</v>
      </c>
      <c r="G1749" s="5">
        <v>43696</v>
      </c>
      <c r="H1749" s="4">
        <v>8</v>
      </c>
      <c r="I1749" s="7">
        <f>IF(TableTransactions[[#This Row],[Order type]]=trackOrderType,
TableTransactions[[#This Row],[Transaction quantity]]*-1,
TableTransactions[[#This Row],[Transaction quantity]]
)</f>
        <v>8</v>
      </c>
      <c r="J17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1749" s="7">
        <f ca="1">IF(TableTransactions[[#This Row],[Stock balance backorders]]&lt;0,
0,
TableTransactions[[#This Row],[Stock balance backorders]]
)</f>
        <v>21</v>
      </c>
      <c r="L1749" s="8" t="str">
        <f>VLOOKUP(TableTransactions[[#This Row],[Material]],TableStockBalance[],
MATCH(TableStockBalance[[#Headers],[Supplier name]],TableStockBalance[#Headers],0),
0)</f>
        <v>Calidad Electro Group S.A.</v>
      </c>
    </row>
    <row r="1750" spans="1:12" x14ac:dyDescent="0.25">
      <c r="A1750">
        <v>49042842</v>
      </c>
      <c r="B1750">
        <v>30</v>
      </c>
      <c r="C1750" t="s">
        <v>343</v>
      </c>
      <c r="D1750" t="s">
        <v>78</v>
      </c>
      <c r="E1750" t="s">
        <v>79</v>
      </c>
      <c r="F1750" t="s">
        <v>318</v>
      </c>
      <c r="G1750" s="1">
        <v>43698</v>
      </c>
      <c r="H1750">
        <v>3</v>
      </c>
      <c r="I1750" s="7">
        <f>IF(TableTransactions[[#This Row],[Order type]]=trackOrderType,
TableTransactions[[#This Row],[Transaction quantity]]*-1,
TableTransactions[[#This Row],[Transaction quantity]]
)</f>
        <v>-3</v>
      </c>
      <c r="J17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1750" s="7">
        <f ca="1">IF(TableTransactions[[#This Row],[Stock balance backorders]]&lt;0,
0,
TableTransactions[[#This Row],[Stock balance backorders]]
)</f>
        <v>18</v>
      </c>
      <c r="L1750" s="8" t="str">
        <f>VLOOKUP(TableTransactions[[#This Row],[Material]],TableStockBalance[],
MATCH(TableStockBalance[[#Headers],[Supplier name]],TableStockBalance[#Headers],0),
0)</f>
        <v>Calidad Electro Group S.A.</v>
      </c>
    </row>
    <row r="1751" spans="1:12" x14ac:dyDescent="0.25">
      <c r="A1751">
        <v>49042860</v>
      </c>
      <c r="B1751">
        <v>50</v>
      </c>
      <c r="C1751" t="s">
        <v>343</v>
      </c>
      <c r="D1751" t="s">
        <v>78</v>
      </c>
      <c r="E1751" t="s">
        <v>79</v>
      </c>
      <c r="F1751" t="s">
        <v>313</v>
      </c>
      <c r="G1751" s="1">
        <v>43700</v>
      </c>
      <c r="H1751">
        <v>1</v>
      </c>
      <c r="I1751" s="7">
        <f>IF(TableTransactions[[#This Row],[Order type]]=trackOrderType,
TableTransactions[[#This Row],[Transaction quantity]]*-1,
TableTransactions[[#This Row],[Transaction quantity]]
)</f>
        <v>-1</v>
      </c>
      <c r="J17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1751" s="7">
        <f ca="1">IF(TableTransactions[[#This Row],[Stock balance backorders]]&lt;0,
0,
TableTransactions[[#This Row],[Stock balance backorders]]
)</f>
        <v>17</v>
      </c>
      <c r="L1751" s="8" t="str">
        <f>VLOOKUP(TableTransactions[[#This Row],[Material]],TableStockBalance[],
MATCH(TableStockBalance[[#Headers],[Supplier name]],TableStockBalance[#Headers],0),
0)</f>
        <v>Calidad Electro Group S.A.</v>
      </c>
    </row>
    <row r="1752" spans="1:12" x14ac:dyDescent="0.25">
      <c r="A1752">
        <v>49042868</v>
      </c>
      <c r="B1752">
        <v>40</v>
      </c>
      <c r="C1752" t="s">
        <v>343</v>
      </c>
      <c r="D1752" t="s">
        <v>78</v>
      </c>
      <c r="E1752" t="s">
        <v>79</v>
      </c>
      <c r="F1752" t="s">
        <v>316</v>
      </c>
      <c r="G1752" s="1">
        <v>43700</v>
      </c>
      <c r="H1752">
        <v>1</v>
      </c>
      <c r="I1752" s="7">
        <f>IF(TableTransactions[[#This Row],[Order type]]=trackOrderType,
TableTransactions[[#This Row],[Transaction quantity]]*-1,
TableTransactions[[#This Row],[Transaction quantity]]
)</f>
        <v>-1</v>
      </c>
      <c r="J17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1752" s="7">
        <f ca="1">IF(TableTransactions[[#This Row],[Stock balance backorders]]&lt;0,
0,
TableTransactions[[#This Row],[Stock balance backorders]]
)</f>
        <v>16</v>
      </c>
      <c r="L1752" s="8" t="str">
        <f>VLOOKUP(TableTransactions[[#This Row],[Material]],TableStockBalance[],
MATCH(TableStockBalance[[#Headers],[Supplier name]],TableStockBalance[#Headers],0),
0)</f>
        <v>Calidad Electro Group S.A.</v>
      </c>
    </row>
    <row r="1753" spans="1:12" x14ac:dyDescent="0.25">
      <c r="A1753">
        <v>49042879</v>
      </c>
      <c r="B1753">
        <v>10</v>
      </c>
      <c r="C1753" t="s">
        <v>343</v>
      </c>
      <c r="D1753" t="s">
        <v>78</v>
      </c>
      <c r="E1753" t="s">
        <v>79</v>
      </c>
      <c r="F1753" t="s">
        <v>314</v>
      </c>
      <c r="G1753" s="1">
        <v>43703</v>
      </c>
      <c r="H1753">
        <v>3</v>
      </c>
      <c r="I1753" s="7">
        <f>IF(TableTransactions[[#This Row],[Order type]]=trackOrderType,
TableTransactions[[#This Row],[Transaction quantity]]*-1,
TableTransactions[[#This Row],[Transaction quantity]]
)</f>
        <v>-3</v>
      </c>
      <c r="J17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1753" s="7">
        <f ca="1">IF(TableTransactions[[#This Row],[Stock balance backorders]]&lt;0,
0,
TableTransactions[[#This Row],[Stock balance backorders]]
)</f>
        <v>13</v>
      </c>
      <c r="L1753" s="8" t="str">
        <f>VLOOKUP(TableTransactions[[#This Row],[Material]],TableStockBalance[],
MATCH(TableStockBalance[[#Headers],[Supplier name]],TableStockBalance[#Headers],0),
0)</f>
        <v>Calidad Electro Group S.A.</v>
      </c>
    </row>
    <row r="1754" spans="1:12" x14ac:dyDescent="0.25">
      <c r="A1754">
        <v>49042915</v>
      </c>
      <c r="B1754">
        <v>10</v>
      </c>
      <c r="C1754" t="s">
        <v>343</v>
      </c>
      <c r="D1754" t="s">
        <v>78</v>
      </c>
      <c r="E1754" t="s">
        <v>79</v>
      </c>
      <c r="F1754" t="s">
        <v>326</v>
      </c>
      <c r="G1754" s="1">
        <v>43705</v>
      </c>
      <c r="H1754">
        <v>2</v>
      </c>
      <c r="I1754" s="7">
        <f>IF(TableTransactions[[#This Row],[Order type]]=trackOrderType,
TableTransactions[[#This Row],[Transaction quantity]]*-1,
TableTransactions[[#This Row],[Transaction quantity]]
)</f>
        <v>-2</v>
      </c>
      <c r="J17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</v>
      </c>
      <c r="K1754" s="7">
        <f ca="1">IF(TableTransactions[[#This Row],[Stock balance backorders]]&lt;0,
0,
TableTransactions[[#This Row],[Stock balance backorders]]
)</f>
        <v>11</v>
      </c>
      <c r="L1754" s="8" t="str">
        <f>VLOOKUP(TableTransactions[[#This Row],[Material]],TableStockBalance[],
MATCH(TableStockBalance[[#Headers],[Supplier name]],TableStockBalance[#Headers],0),
0)</f>
        <v>Calidad Electro Group S.A.</v>
      </c>
    </row>
    <row r="1755" spans="1:12" x14ac:dyDescent="0.25">
      <c r="A1755">
        <v>49042949</v>
      </c>
      <c r="B1755">
        <v>50</v>
      </c>
      <c r="C1755" t="s">
        <v>343</v>
      </c>
      <c r="D1755" t="s">
        <v>78</v>
      </c>
      <c r="E1755" t="s">
        <v>79</v>
      </c>
      <c r="F1755" t="s">
        <v>316</v>
      </c>
      <c r="G1755" s="1">
        <v>43707</v>
      </c>
      <c r="H1755">
        <v>1</v>
      </c>
      <c r="I1755" s="7">
        <f>IF(TableTransactions[[#This Row],[Order type]]=trackOrderType,
TableTransactions[[#This Row],[Transaction quantity]]*-1,
TableTransactions[[#This Row],[Transaction quantity]]
)</f>
        <v>-1</v>
      </c>
      <c r="J17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</v>
      </c>
      <c r="K1755" s="7">
        <f ca="1">IF(TableTransactions[[#This Row],[Stock balance backorders]]&lt;0,
0,
TableTransactions[[#This Row],[Stock balance backorders]]
)</f>
        <v>10</v>
      </c>
      <c r="L1755" s="8" t="str">
        <f>VLOOKUP(TableTransactions[[#This Row],[Material]],TableStockBalance[],
MATCH(TableStockBalance[[#Headers],[Supplier name]],TableStockBalance[#Headers],0),
0)</f>
        <v>Calidad Electro Group S.A.</v>
      </c>
    </row>
    <row r="1756" spans="1:12" x14ac:dyDescent="0.25">
      <c r="A1756">
        <v>49043102</v>
      </c>
      <c r="B1756">
        <v>10</v>
      </c>
      <c r="C1756" t="s">
        <v>343</v>
      </c>
      <c r="D1756" t="s">
        <v>78</v>
      </c>
      <c r="E1756" t="s">
        <v>79</v>
      </c>
      <c r="F1756" t="s">
        <v>322</v>
      </c>
      <c r="G1756" s="1">
        <v>43721</v>
      </c>
      <c r="H1756">
        <v>3</v>
      </c>
      <c r="I1756" s="7">
        <f>IF(TableTransactions[[#This Row],[Order type]]=trackOrderType,
TableTransactions[[#This Row],[Transaction quantity]]*-1,
TableTransactions[[#This Row],[Transaction quantity]]
)</f>
        <v>-3</v>
      </c>
      <c r="J17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1756" s="7">
        <f ca="1">IF(TableTransactions[[#This Row],[Stock balance backorders]]&lt;0,
0,
TableTransactions[[#This Row],[Stock balance backorders]]
)</f>
        <v>7</v>
      </c>
      <c r="L1756" s="8" t="str">
        <f>VLOOKUP(TableTransactions[[#This Row],[Material]],TableStockBalance[],
MATCH(TableStockBalance[[#Headers],[Supplier name]],TableStockBalance[#Headers],0),
0)</f>
        <v>Calidad Electro Group S.A.</v>
      </c>
    </row>
    <row r="1757" spans="1:12" x14ac:dyDescent="0.25">
      <c r="A1757" s="4">
        <v>45057379</v>
      </c>
      <c r="B1757" s="4">
        <v>20</v>
      </c>
      <c r="C1757" s="4" t="s">
        <v>344</v>
      </c>
      <c r="D1757" s="4" t="s">
        <v>78</v>
      </c>
      <c r="E1757" s="4" t="s">
        <v>79</v>
      </c>
      <c r="F1757" s="4" t="s">
        <v>67</v>
      </c>
      <c r="G1757" s="5">
        <v>43724</v>
      </c>
      <c r="H1757" s="4">
        <v>49</v>
      </c>
      <c r="I1757" s="7">
        <f>IF(TableTransactions[[#This Row],[Order type]]=trackOrderType,
TableTransactions[[#This Row],[Transaction quantity]]*-1,
TableTransactions[[#This Row],[Transaction quantity]]
)</f>
        <v>49</v>
      </c>
      <c r="J17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</v>
      </c>
      <c r="K1757" s="7">
        <f ca="1">IF(TableTransactions[[#This Row],[Stock balance backorders]]&lt;0,
0,
TableTransactions[[#This Row],[Stock balance backorders]]
)</f>
        <v>56</v>
      </c>
      <c r="L1757" s="8" t="str">
        <f>VLOOKUP(TableTransactions[[#This Row],[Material]],TableStockBalance[],
MATCH(TableStockBalance[[#Headers],[Supplier name]],TableStockBalance[#Headers],0),
0)</f>
        <v>Calidad Electro Group S.A.</v>
      </c>
    </row>
    <row r="1758" spans="1:12" x14ac:dyDescent="0.25">
      <c r="A1758">
        <v>49043194</v>
      </c>
      <c r="B1758">
        <v>10</v>
      </c>
      <c r="C1758" t="s">
        <v>343</v>
      </c>
      <c r="D1758" t="s">
        <v>78</v>
      </c>
      <c r="E1758" t="s">
        <v>79</v>
      </c>
      <c r="F1758" t="s">
        <v>318</v>
      </c>
      <c r="G1758" s="1">
        <v>43731</v>
      </c>
      <c r="H1758">
        <v>5</v>
      </c>
      <c r="I1758" s="7">
        <f>IF(TableTransactions[[#This Row],[Order type]]=trackOrderType,
TableTransactions[[#This Row],[Transaction quantity]]*-1,
TableTransactions[[#This Row],[Transaction quantity]]
)</f>
        <v>-5</v>
      </c>
      <c r="J17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</v>
      </c>
      <c r="K1758" s="7">
        <f ca="1">IF(TableTransactions[[#This Row],[Stock balance backorders]]&lt;0,
0,
TableTransactions[[#This Row],[Stock balance backorders]]
)</f>
        <v>51</v>
      </c>
      <c r="L1758" s="8" t="str">
        <f>VLOOKUP(TableTransactions[[#This Row],[Material]],TableStockBalance[],
MATCH(TableStockBalance[[#Headers],[Supplier name]],TableStockBalance[#Headers],0),
0)</f>
        <v>Calidad Electro Group S.A.</v>
      </c>
    </row>
    <row r="1759" spans="1:12" x14ac:dyDescent="0.25">
      <c r="A1759">
        <v>49043199</v>
      </c>
      <c r="B1759">
        <v>10</v>
      </c>
      <c r="C1759" t="s">
        <v>343</v>
      </c>
      <c r="D1759" t="s">
        <v>78</v>
      </c>
      <c r="E1759" t="s">
        <v>79</v>
      </c>
      <c r="F1759" t="s">
        <v>331</v>
      </c>
      <c r="G1759" s="1">
        <v>43732</v>
      </c>
      <c r="H1759">
        <v>4</v>
      </c>
      <c r="I1759" s="7">
        <f>IF(TableTransactions[[#This Row],[Order type]]=trackOrderType,
TableTransactions[[#This Row],[Transaction quantity]]*-1,
TableTransactions[[#This Row],[Transaction quantity]]
)</f>
        <v>-4</v>
      </c>
      <c r="J17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</v>
      </c>
      <c r="K1759" s="7">
        <f ca="1">IF(TableTransactions[[#This Row],[Stock balance backorders]]&lt;0,
0,
TableTransactions[[#This Row],[Stock balance backorders]]
)</f>
        <v>47</v>
      </c>
      <c r="L1759" s="8" t="str">
        <f>VLOOKUP(TableTransactions[[#This Row],[Material]],TableStockBalance[],
MATCH(TableStockBalance[[#Headers],[Supplier name]],TableStockBalance[#Headers],0),
0)</f>
        <v>Calidad Electro Group S.A.</v>
      </c>
    </row>
    <row r="1760" spans="1:12" x14ac:dyDescent="0.25">
      <c r="A1760">
        <v>49043202</v>
      </c>
      <c r="B1760">
        <v>20</v>
      </c>
      <c r="C1760" t="s">
        <v>343</v>
      </c>
      <c r="D1760" t="s">
        <v>78</v>
      </c>
      <c r="E1760" t="s">
        <v>79</v>
      </c>
      <c r="F1760" t="s">
        <v>316</v>
      </c>
      <c r="G1760" s="1">
        <v>43732</v>
      </c>
      <c r="H1760">
        <v>2</v>
      </c>
      <c r="I1760" s="7">
        <f>IF(TableTransactions[[#This Row],[Order type]]=trackOrderType,
TableTransactions[[#This Row],[Transaction quantity]]*-1,
TableTransactions[[#This Row],[Transaction quantity]]
)</f>
        <v>-2</v>
      </c>
      <c r="J17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</v>
      </c>
      <c r="K1760" s="7">
        <f ca="1">IF(TableTransactions[[#This Row],[Stock balance backorders]]&lt;0,
0,
TableTransactions[[#This Row],[Stock balance backorders]]
)</f>
        <v>45</v>
      </c>
      <c r="L1760" s="8" t="str">
        <f>VLOOKUP(TableTransactions[[#This Row],[Material]],TableStockBalance[],
MATCH(TableStockBalance[[#Headers],[Supplier name]],TableStockBalance[#Headers],0),
0)</f>
        <v>Calidad Electro Group S.A.</v>
      </c>
    </row>
    <row r="1761" spans="1:12" x14ac:dyDescent="0.25">
      <c r="A1761">
        <v>49043254</v>
      </c>
      <c r="B1761">
        <v>30</v>
      </c>
      <c r="C1761" t="s">
        <v>343</v>
      </c>
      <c r="D1761" t="s">
        <v>78</v>
      </c>
      <c r="E1761" t="s">
        <v>79</v>
      </c>
      <c r="F1761" t="s">
        <v>317</v>
      </c>
      <c r="G1761" s="1">
        <v>43735</v>
      </c>
      <c r="H1761">
        <v>2</v>
      </c>
      <c r="I1761" s="7">
        <f>IF(TableTransactions[[#This Row],[Order type]]=trackOrderType,
TableTransactions[[#This Row],[Transaction quantity]]*-1,
TableTransactions[[#This Row],[Transaction quantity]]
)</f>
        <v>-2</v>
      </c>
      <c r="J17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</v>
      </c>
      <c r="K1761" s="7">
        <f ca="1">IF(TableTransactions[[#This Row],[Stock balance backorders]]&lt;0,
0,
TableTransactions[[#This Row],[Stock balance backorders]]
)</f>
        <v>43</v>
      </c>
      <c r="L1761" s="8" t="str">
        <f>VLOOKUP(TableTransactions[[#This Row],[Material]],TableStockBalance[],
MATCH(TableStockBalance[[#Headers],[Supplier name]],TableStockBalance[#Headers],0),
0)</f>
        <v>Calidad Electro Group S.A.</v>
      </c>
    </row>
    <row r="1762" spans="1:12" x14ac:dyDescent="0.25">
      <c r="A1762">
        <v>49043311</v>
      </c>
      <c r="B1762">
        <v>50</v>
      </c>
      <c r="C1762" t="s">
        <v>343</v>
      </c>
      <c r="D1762" t="s">
        <v>78</v>
      </c>
      <c r="E1762" t="s">
        <v>79</v>
      </c>
      <c r="F1762" t="s">
        <v>313</v>
      </c>
      <c r="G1762" s="1">
        <v>43742</v>
      </c>
      <c r="H1762">
        <v>5</v>
      </c>
      <c r="I1762" s="7">
        <f>IF(TableTransactions[[#This Row],[Order type]]=trackOrderType,
TableTransactions[[#This Row],[Transaction quantity]]*-1,
TableTransactions[[#This Row],[Transaction quantity]]
)</f>
        <v>-5</v>
      </c>
      <c r="J17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</v>
      </c>
      <c r="K1762" s="7">
        <f ca="1">IF(TableTransactions[[#This Row],[Stock balance backorders]]&lt;0,
0,
TableTransactions[[#This Row],[Stock balance backorders]]
)</f>
        <v>38</v>
      </c>
      <c r="L1762" s="8" t="str">
        <f>VLOOKUP(TableTransactions[[#This Row],[Material]],TableStockBalance[],
MATCH(TableStockBalance[[#Headers],[Supplier name]],TableStockBalance[#Headers],0),
0)</f>
        <v>Calidad Electro Group S.A.</v>
      </c>
    </row>
    <row r="1763" spans="1:12" x14ac:dyDescent="0.25">
      <c r="A1763">
        <v>49043556</v>
      </c>
      <c r="B1763">
        <v>30</v>
      </c>
      <c r="C1763" t="s">
        <v>343</v>
      </c>
      <c r="D1763" t="s">
        <v>78</v>
      </c>
      <c r="E1763" t="s">
        <v>79</v>
      </c>
      <c r="F1763" t="s">
        <v>316</v>
      </c>
      <c r="G1763" s="1">
        <v>43763</v>
      </c>
      <c r="H1763">
        <v>4</v>
      </c>
      <c r="I1763" s="7">
        <f>IF(TableTransactions[[#This Row],[Order type]]=trackOrderType,
TableTransactions[[#This Row],[Transaction quantity]]*-1,
TableTransactions[[#This Row],[Transaction quantity]]
)</f>
        <v>-4</v>
      </c>
      <c r="J17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</v>
      </c>
      <c r="K1763" s="7">
        <f ca="1">IF(TableTransactions[[#This Row],[Stock balance backorders]]&lt;0,
0,
TableTransactions[[#This Row],[Stock balance backorders]]
)</f>
        <v>34</v>
      </c>
      <c r="L1763" s="8" t="str">
        <f>VLOOKUP(TableTransactions[[#This Row],[Material]],TableStockBalance[],
MATCH(TableStockBalance[[#Headers],[Supplier name]],TableStockBalance[#Headers],0),
0)</f>
        <v>Calidad Electro Group S.A.</v>
      </c>
    </row>
    <row r="1764" spans="1:12" x14ac:dyDescent="0.25">
      <c r="A1764">
        <v>49043562</v>
      </c>
      <c r="B1764">
        <v>40</v>
      </c>
      <c r="C1764" t="s">
        <v>343</v>
      </c>
      <c r="D1764" t="s">
        <v>78</v>
      </c>
      <c r="E1764" t="s">
        <v>79</v>
      </c>
      <c r="F1764" t="s">
        <v>318</v>
      </c>
      <c r="G1764" s="1">
        <v>43763</v>
      </c>
      <c r="H1764">
        <v>1</v>
      </c>
      <c r="I1764" s="7">
        <f>IF(TableTransactions[[#This Row],[Order type]]=trackOrderType,
TableTransactions[[#This Row],[Transaction quantity]]*-1,
TableTransactions[[#This Row],[Transaction quantity]]
)</f>
        <v>-1</v>
      </c>
      <c r="J17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</v>
      </c>
      <c r="K1764" s="7">
        <f ca="1">IF(TableTransactions[[#This Row],[Stock balance backorders]]&lt;0,
0,
TableTransactions[[#This Row],[Stock balance backorders]]
)</f>
        <v>33</v>
      </c>
      <c r="L1764" s="8" t="str">
        <f>VLOOKUP(TableTransactions[[#This Row],[Material]],TableStockBalance[],
MATCH(TableStockBalance[[#Headers],[Supplier name]],TableStockBalance[#Headers],0),
0)</f>
        <v>Calidad Electro Group S.A.</v>
      </c>
    </row>
    <row r="1765" spans="1:12" x14ac:dyDescent="0.25">
      <c r="A1765">
        <v>49043705</v>
      </c>
      <c r="B1765">
        <v>60</v>
      </c>
      <c r="C1765" t="s">
        <v>343</v>
      </c>
      <c r="D1765" t="s">
        <v>78</v>
      </c>
      <c r="E1765" t="s">
        <v>79</v>
      </c>
      <c r="F1765" t="s">
        <v>313</v>
      </c>
      <c r="G1765" s="1">
        <v>43777</v>
      </c>
      <c r="H1765">
        <v>3</v>
      </c>
      <c r="I1765" s="7">
        <f>IF(TableTransactions[[#This Row],[Order type]]=trackOrderType,
TableTransactions[[#This Row],[Transaction quantity]]*-1,
TableTransactions[[#This Row],[Transaction quantity]]
)</f>
        <v>-3</v>
      </c>
      <c r="J17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1765" s="7">
        <f ca="1">IF(TableTransactions[[#This Row],[Stock balance backorders]]&lt;0,
0,
TableTransactions[[#This Row],[Stock balance backorders]]
)</f>
        <v>30</v>
      </c>
      <c r="L1765" s="8" t="str">
        <f>VLOOKUP(TableTransactions[[#This Row],[Material]],TableStockBalance[],
MATCH(TableStockBalance[[#Headers],[Supplier name]],TableStockBalance[#Headers],0),
0)</f>
        <v>Calidad Electro Group S.A.</v>
      </c>
    </row>
    <row r="1766" spans="1:12" x14ac:dyDescent="0.25">
      <c r="A1766">
        <v>49043783</v>
      </c>
      <c r="B1766">
        <v>70</v>
      </c>
      <c r="C1766" t="s">
        <v>343</v>
      </c>
      <c r="D1766" t="s">
        <v>78</v>
      </c>
      <c r="E1766" t="s">
        <v>79</v>
      </c>
      <c r="F1766" t="s">
        <v>313</v>
      </c>
      <c r="G1766" s="1">
        <v>43784</v>
      </c>
      <c r="H1766">
        <v>1</v>
      </c>
      <c r="I1766" s="7">
        <f>IF(TableTransactions[[#This Row],[Order type]]=trackOrderType,
TableTransactions[[#This Row],[Transaction quantity]]*-1,
TableTransactions[[#This Row],[Transaction quantity]]
)</f>
        <v>-1</v>
      </c>
      <c r="J17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1766" s="7">
        <f ca="1">IF(TableTransactions[[#This Row],[Stock balance backorders]]&lt;0,
0,
TableTransactions[[#This Row],[Stock balance backorders]]
)</f>
        <v>29</v>
      </c>
      <c r="L1766" s="8" t="str">
        <f>VLOOKUP(TableTransactions[[#This Row],[Material]],TableStockBalance[],
MATCH(TableStockBalance[[#Headers],[Supplier name]],TableStockBalance[#Headers],0),
0)</f>
        <v>Calidad Electro Group S.A.</v>
      </c>
    </row>
    <row r="1767" spans="1:12" x14ac:dyDescent="0.25">
      <c r="A1767">
        <v>49043857</v>
      </c>
      <c r="B1767">
        <v>10</v>
      </c>
      <c r="C1767" t="s">
        <v>343</v>
      </c>
      <c r="D1767" t="s">
        <v>78</v>
      </c>
      <c r="E1767" t="s">
        <v>79</v>
      </c>
      <c r="F1767" t="s">
        <v>323</v>
      </c>
      <c r="G1767" s="1">
        <v>43790</v>
      </c>
      <c r="H1767">
        <v>1</v>
      </c>
      <c r="I1767" s="7">
        <f>IF(TableTransactions[[#This Row],[Order type]]=trackOrderType,
TableTransactions[[#This Row],[Transaction quantity]]*-1,
TableTransactions[[#This Row],[Transaction quantity]]
)</f>
        <v>-1</v>
      </c>
      <c r="J17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1767" s="7">
        <f ca="1">IF(TableTransactions[[#This Row],[Stock balance backorders]]&lt;0,
0,
TableTransactions[[#This Row],[Stock balance backorders]]
)</f>
        <v>28</v>
      </c>
      <c r="L1767" s="8" t="str">
        <f>VLOOKUP(TableTransactions[[#This Row],[Material]],TableStockBalance[],
MATCH(TableStockBalance[[#Headers],[Supplier name]],TableStockBalance[#Headers],0),
0)</f>
        <v>Calidad Electro Group S.A.</v>
      </c>
    </row>
    <row r="1768" spans="1:12" x14ac:dyDescent="0.25">
      <c r="A1768">
        <v>49043881</v>
      </c>
      <c r="B1768">
        <v>20</v>
      </c>
      <c r="C1768" t="s">
        <v>343</v>
      </c>
      <c r="D1768" t="s">
        <v>78</v>
      </c>
      <c r="E1768" t="s">
        <v>79</v>
      </c>
      <c r="F1768" t="s">
        <v>314</v>
      </c>
      <c r="G1768" s="1">
        <v>43794</v>
      </c>
      <c r="H1768">
        <v>3</v>
      </c>
      <c r="I1768" s="7">
        <f>IF(TableTransactions[[#This Row],[Order type]]=trackOrderType,
TableTransactions[[#This Row],[Transaction quantity]]*-1,
TableTransactions[[#This Row],[Transaction quantity]]
)</f>
        <v>-3</v>
      </c>
      <c r="J17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</v>
      </c>
      <c r="K1768" s="7">
        <f ca="1">IF(TableTransactions[[#This Row],[Stock balance backorders]]&lt;0,
0,
TableTransactions[[#This Row],[Stock balance backorders]]
)</f>
        <v>25</v>
      </c>
      <c r="L1768" s="8" t="str">
        <f>VLOOKUP(TableTransactions[[#This Row],[Material]],TableStockBalance[],
MATCH(TableStockBalance[[#Headers],[Supplier name]],TableStockBalance[#Headers],0),
0)</f>
        <v>Calidad Electro Group S.A.</v>
      </c>
    </row>
    <row r="1769" spans="1:12" x14ac:dyDescent="0.25">
      <c r="A1769">
        <v>49043960</v>
      </c>
      <c r="B1769">
        <v>50</v>
      </c>
      <c r="C1769" t="s">
        <v>343</v>
      </c>
      <c r="D1769" t="s">
        <v>78</v>
      </c>
      <c r="E1769" t="s">
        <v>79</v>
      </c>
      <c r="F1769" t="s">
        <v>318</v>
      </c>
      <c r="G1769" s="1">
        <v>43798</v>
      </c>
      <c r="H1769">
        <v>4</v>
      </c>
      <c r="I1769" s="7">
        <f>IF(TableTransactions[[#This Row],[Order type]]=trackOrderType,
TableTransactions[[#This Row],[Transaction quantity]]*-1,
TableTransactions[[#This Row],[Transaction quantity]]
)</f>
        <v>-4</v>
      </c>
      <c r="J17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1769" s="7">
        <f ca="1">IF(TableTransactions[[#This Row],[Stock balance backorders]]&lt;0,
0,
TableTransactions[[#This Row],[Stock balance backorders]]
)</f>
        <v>21</v>
      </c>
      <c r="L1769" s="8" t="str">
        <f>VLOOKUP(TableTransactions[[#This Row],[Material]],TableStockBalance[],
MATCH(TableStockBalance[[#Headers],[Supplier name]],TableStockBalance[#Headers],0),
0)</f>
        <v>Calidad Electro Group S.A.</v>
      </c>
    </row>
    <row r="1770" spans="1:12" x14ac:dyDescent="0.25">
      <c r="A1770">
        <v>49044052</v>
      </c>
      <c r="B1770">
        <v>10</v>
      </c>
      <c r="C1770" t="s">
        <v>343</v>
      </c>
      <c r="D1770" t="s">
        <v>78</v>
      </c>
      <c r="E1770" t="s">
        <v>79</v>
      </c>
      <c r="F1770" t="s">
        <v>325</v>
      </c>
      <c r="G1770" s="1">
        <v>43808</v>
      </c>
      <c r="H1770">
        <v>2</v>
      </c>
      <c r="I1770" s="7">
        <f>IF(TableTransactions[[#This Row],[Order type]]=trackOrderType,
TableTransactions[[#This Row],[Transaction quantity]]*-1,
TableTransactions[[#This Row],[Transaction quantity]]
)</f>
        <v>-2</v>
      </c>
      <c r="J17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1770" s="7">
        <f ca="1">IF(TableTransactions[[#This Row],[Stock balance backorders]]&lt;0,
0,
TableTransactions[[#This Row],[Stock balance backorders]]
)</f>
        <v>19</v>
      </c>
      <c r="L1770" s="8" t="str">
        <f>VLOOKUP(TableTransactions[[#This Row],[Material]],TableStockBalance[],
MATCH(TableStockBalance[[#Headers],[Supplier name]],TableStockBalance[#Headers],0),
0)</f>
        <v>Calidad Electro Group S.A.</v>
      </c>
    </row>
    <row r="1771" spans="1:12" x14ac:dyDescent="0.25">
      <c r="A1771" s="4">
        <v>45057594</v>
      </c>
      <c r="B1771" s="4">
        <v>10</v>
      </c>
      <c r="C1771" s="4" t="s">
        <v>344</v>
      </c>
      <c r="D1771" s="4" t="s">
        <v>78</v>
      </c>
      <c r="E1771" s="4" t="s">
        <v>79</v>
      </c>
      <c r="F1771" s="4" t="s">
        <v>67</v>
      </c>
      <c r="G1771" s="5">
        <v>43808</v>
      </c>
      <c r="H1771" s="4">
        <v>49</v>
      </c>
      <c r="I1771" s="7">
        <f>IF(TableTransactions[[#This Row],[Order type]]=trackOrderType,
TableTransactions[[#This Row],[Transaction quantity]]*-1,
TableTransactions[[#This Row],[Transaction quantity]]
)</f>
        <v>49</v>
      </c>
      <c r="J17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</v>
      </c>
      <c r="K1771" s="7">
        <f ca="1">IF(TableTransactions[[#This Row],[Stock balance backorders]]&lt;0,
0,
TableTransactions[[#This Row],[Stock balance backorders]]
)</f>
        <v>68</v>
      </c>
      <c r="L1771" s="8" t="str">
        <f>VLOOKUP(TableTransactions[[#This Row],[Material]],TableStockBalance[],
MATCH(TableStockBalance[[#Headers],[Supplier name]],TableStockBalance[#Headers],0),
0)</f>
        <v>Calidad Electro Group S.A.</v>
      </c>
    </row>
    <row r="1772" spans="1:12" x14ac:dyDescent="0.25">
      <c r="A1772">
        <v>49044126</v>
      </c>
      <c r="B1772">
        <v>20</v>
      </c>
      <c r="C1772" t="s">
        <v>343</v>
      </c>
      <c r="D1772" t="s">
        <v>78</v>
      </c>
      <c r="E1772" t="s">
        <v>79</v>
      </c>
      <c r="F1772" t="s">
        <v>317</v>
      </c>
      <c r="G1772" s="1">
        <v>43815</v>
      </c>
      <c r="H1772">
        <v>3</v>
      </c>
      <c r="I1772" s="7">
        <f>IF(TableTransactions[[#This Row],[Order type]]=trackOrderType,
TableTransactions[[#This Row],[Transaction quantity]]*-1,
TableTransactions[[#This Row],[Transaction quantity]]
)</f>
        <v>-3</v>
      </c>
      <c r="J17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</v>
      </c>
      <c r="K1772" s="7">
        <f ca="1">IF(TableTransactions[[#This Row],[Stock balance backorders]]&lt;0,
0,
TableTransactions[[#This Row],[Stock balance backorders]]
)</f>
        <v>65</v>
      </c>
      <c r="L1772" s="8" t="str">
        <f>VLOOKUP(TableTransactions[[#This Row],[Material]],TableStockBalance[],
MATCH(TableStockBalance[[#Headers],[Supplier name]],TableStockBalance[#Headers],0),
0)</f>
        <v>Calidad Electro Group S.A.</v>
      </c>
    </row>
    <row r="1773" spans="1:12" x14ac:dyDescent="0.25">
      <c r="A1773">
        <v>49044170</v>
      </c>
      <c r="B1773">
        <v>20</v>
      </c>
      <c r="C1773" t="s">
        <v>343</v>
      </c>
      <c r="D1773" t="s">
        <v>78</v>
      </c>
      <c r="E1773" t="s">
        <v>79</v>
      </c>
      <c r="F1773" t="s">
        <v>314</v>
      </c>
      <c r="G1773" s="1">
        <v>43819</v>
      </c>
      <c r="H1773">
        <v>2</v>
      </c>
      <c r="I1773" s="7">
        <f>IF(TableTransactions[[#This Row],[Order type]]=trackOrderType,
TableTransactions[[#This Row],[Transaction quantity]]*-1,
TableTransactions[[#This Row],[Transaction quantity]]
)</f>
        <v>-2</v>
      </c>
      <c r="J17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</v>
      </c>
      <c r="K1773" s="7">
        <f ca="1">IF(TableTransactions[[#This Row],[Stock balance backorders]]&lt;0,
0,
TableTransactions[[#This Row],[Stock balance backorders]]
)</f>
        <v>63</v>
      </c>
      <c r="L1773" s="8" t="str">
        <f>VLOOKUP(TableTransactions[[#This Row],[Material]],TableStockBalance[],
MATCH(TableStockBalance[[#Headers],[Supplier name]],TableStockBalance[#Headers],0),
0)</f>
        <v>Calidad Electro Group S.A.</v>
      </c>
    </row>
    <row r="1774" spans="1:12" x14ac:dyDescent="0.25">
      <c r="A1774">
        <v>49040339</v>
      </c>
      <c r="B1774">
        <v>50</v>
      </c>
      <c r="C1774" t="s">
        <v>343</v>
      </c>
      <c r="D1774" t="s">
        <v>74</v>
      </c>
      <c r="E1774" t="s">
        <v>75</v>
      </c>
      <c r="F1774" t="s">
        <v>313</v>
      </c>
      <c r="G1774" s="1">
        <v>43468</v>
      </c>
      <c r="H1774">
        <v>4</v>
      </c>
      <c r="I1774" s="7">
        <f>IF(TableTransactions[[#This Row],[Order type]]=trackOrderType,
TableTransactions[[#This Row],[Transaction quantity]]*-1,
TableTransactions[[#This Row],[Transaction quantity]]
)</f>
        <v>-4</v>
      </c>
      <c r="J17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</v>
      </c>
      <c r="K1774" s="7">
        <f ca="1">IF(TableTransactions[[#This Row],[Stock balance backorders]]&lt;0,
0,
TableTransactions[[#This Row],[Stock balance backorders]]
)</f>
        <v>33</v>
      </c>
      <c r="L1774" s="8" t="str">
        <f>VLOOKUP(TableTransactions[[#This Row],[Material]],TableStockBalance[],
MATCH(TableStockBalance[[#Headers],[Supplier name]],TableStockBalance[#Headers],0),
0)</f>
        <v>Calidad Electro Group S.A.</v>
      </c>
    </row>
    <row r="1775" spans="1:12" x14ac:dyDescent="0.25">
      <c r="A1775">
        <v>49040363</v>
      </c>
      <c r="B1775">
        <v>30</v>
      </c>
      <c r="C1775" t="s">
        <v>343</v>
      </c>
      <c r="D1775" t="s">
        <v>74</v>
      </c>
      <c r="E1775" t="s">
        <v>75</v>
      </c>
      <c r="F1775" t="s">
        <v>313</v>
      </c>
      <c r="G1775" s="1">
        <v>43472</v>
      </c>
      <c r="H1775">
        <v>3</v>
      </c>
      <c r="I1775" s="7">
        <f>IF(TableTransactions[[#This Row],[Order type]]=trackOrderType,
TableTransactions[[#This Row],[Transaction quantity]]*-1,
TableTransactions[[#This Row],[Transaction quantity]]
)</f>
        <v>-3</v>
      </c>
      <c r="J17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1775" s="7">
        <f ca="1">IF(TableTransactions[[#This Row],[Stock balance backorders]]&lt;0,
0,
TableTransactions[[#This Row],[Stock balance backorders]]
)</f>
        <v>30</v>
      </c>
      <c r="L1775" s="8" t="str">
        <f>VLOOKUP(TableTransactions[[#This Row],[Material]],TableStockBalance[],
MATCH(TableStockBalance[[#Headers],[Supplier name]],TableStockBalance[#Headers],0),
0)</f>
        <v>Calidad Electro Group S.A.</v>
      </c>
    </row>
    <row r="1776" spans="1:12" x14ac:dyDescent="0.25">
      <c r="A1776">
        <v>49040369</v>
      </c>
      <c r="B1776">
        <v>20</v>
      </c>
      <c r="C1776" t="s">
        <v>343</v>
      </c>
      <c r="D1776" t="s">
        <v>74</v>
      </c>
      <c r="E1776" t="s">
        <v>75</v>
      </c>
      <c r="F1776" t="s">
        <v>316</v>
      </c>
      <c r="G1776" s="1">
        <v>43472</v>
      </c>
      <c r="H1776">
        <v>5</v>
      </c>
      <c r="I1776" s="7">
        <f>IF(TableTransactions[[#This Row],[Order type]]=trackOrderType,
TableTransactions[[#This Row],[Transaction quantity]]*-1,
TableTransactions[[#This Row],[Transaction quantity]]
)</f>
        <v>-5</v>
      </c>
      <c r="J17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</v>
      </c>
      <c r="K1776" s="7">
        <f ca="1">IF(TableTransactions[[#This Row],[Stock balance backorders]]&lt;0,
0,
TableTransactions[[#This Row],[Stock balance backorders]]
)</f>
        <v>25</v>
      </c>
      <c r="L1776" s="8" t="str">
        <f>VLOOKUP(TableTransactions[[#This Row],[Material]],TableStockBalance[],
MATCH(TableStockBalance[[#Headers],[Supplier name]],TableStockBalance[#Headers],0),
0)</f>
        <v>Calidad Electro Group S.A.</v>
      </c>
    </row>
    <row r="1777" spans="1:12" x14ac:dyDescent="0.25">
      <c r="A1777">
        <v>49040369</v>
      </c>
      <c r="B1777">
        <v>30</v>
      </c>
      <c r="C1777" t="s">
        <v>343</v>
      </c>
      <c r="D1777" t="s">
        <v>74</v>
      </c>
      <c r="E1777" t="s">
        <v>75</v>
      </c>
      <c r="F1777" t="s">
        <v>316</v>
      </c>
      <c r="G1777" s="1">
        <v>43472</v>
      </c>
      <c r="H1777">
        <v>5</v>
      </c>
      <c r="I1777" s="7">
        <f>IF(TableTransactions[[#This Row],[Order type]]=trackOrderType,
TableTransactions[[#This Row],[Transaction quantity]]*-1,
TableTransactions[[#This Row],[Transaction quantity]]
)</f>
        <v>-5</v>
      </c>
      <c r="J17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1777" s="7">
        <f ca="1">IF(TableTransactions[[#This Row],[Stock balance backorders]]&lt;0,
0,
TableTransactions[[#This Row],[Stock balance backorders]]
)</f>
        <v>20</v>
      </c>
      <c r="L1777" s="8" t="str">
        <f>VLOOKUP(TableTransactions[[#This Row],[Material]],TableStockBalance[],
MATCH(TableStockBalance[[#Headers],[Supplier name]],TableStockBalance[#Headers],0),
0)</f>
        <v>Calidad Electro Group S.A.</v>
      </c>
    </row>
    <row r="1778" spans="1:12" x14ac:dyDescent="0.25">
      <c r="A1778">
        <v>49040439</v>
      </c>
      <c r="B1778">
        <v>10</v>
      </c>
      <c r="C1778" t="s">
        <v>343</v>
      </c>
      <c r="D1778" t="s">
        <v>74</v>
      </c>
      <c r="E1778" t="s">
        <v>75</v>
      </c>
      <c r="F1778" t="s">
        <v>319</v>
      </c>
      <c r="G1778" s="1">
        <v>43476</v>
      </c>
      <c r="H1778">
        <v>2</v>
      </c>
      <c r="I1778" s="7">
        <f>IF(TableTransactions[[#This Row],[Order type]]=trackOrderType,
TableTransactions[[#This Row],[Transaction quantity]]*-1,
TableTransactions[[#This Row],[Transaction quantity]]
)</f>
        <v>-2</v>
      </c>
      <c r="J17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1778" s="7">
        <f ca="1">IF(TableTransactions[[#This Row],[Stock balance backorders]]&lt;0,
0,
TableTransactions[[#This Row],[Stock balance backorders]]
)</f>
        <v>18</v>
      </c>
      <c r="L1778" s="8" t="str">
        <f>VLOOKUP(TableTransactions[[#This Row],[Material]],TableStockBalance[],
MATCH(TableStockBalance[[#Headers],[Supplier name]],TableStockBalance[#Headers],0),
0)</f>
        <v>Calidad Electro Group S.A.</v>
      </c>
    </row>
    <row r="1779" spans="1:12" x14ac:dyDescent="0.25">
      <c r="A1779">
        <v>49040508</v>
      </c>
      <c r="B1779">
        <v>20</v>
      </c>
      <c r="C1779" t="s">
        <v>343</v>
      </c>
      <c r="D1779" t="s">
        <v>74</v>
      </c>
      <c r="E1779" t="s">
        <v>75</v>
      </c>
      <c r="F1779" t="s">
        <v>313</v>
      </c>
      <c r="G1779" s="1">
        <v>43483</v>
      </c>
      <c r="H1779">
        <v>3</v>
      </c>
      <c r="I1779" s="7">
        <f>IF(TableTransactions[[#This Row],[Order type]]=trackOrderType,
TableTransactions[[#This Row],[Transaction quantity]]*-1,
TableTransactions[[#This Row],[Transaction quantity]]
)</f>
        <v>-3</v>
      </c>
      <c r="J17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</v>
      </c>
      <c r="K1779" s="7">
        <f ca="1">IF(TableTransactions[[#This Row],[Stock balance backorders]]&lt;0,
0,
TableTransactions[[#This Row],[Stock balance backorders]]
)</f>
        <v>15</v>
      </c>
      <c r="L1779" s="8" t="str">
        <f>VLOOKUP(TableTransactions[[#This Row],[Material]],TableStockBalance[],
MATCH(TableStockBalance[[#Headers],[Supplier name]],TableStockBalance[#Headers],0),
0)</f>
        <v>Calidad Electro Group S.A.</v>
      </c>
    </row>
    <row r="1780" spans="1:12" x14ac:dyDescent="0.25">
      <c r="A1780">
        <v>49040536</v>
      </c>
      <c r="B1780">
        <v>50</v>
      </c>
      <c r="C1780" t="s">
        <v>343</v>
      </c>
      <c r="D1780" t="s">
        <v>74</v>
      </c>
      <c r="E1780" t="s">
        <v>75</v>
      </c>
      <c r="F1780" t="s">
        <v>317</v>
      </c>
      <c r="G1780" s="1">
        <v>43486</v>
      </c>
      <c r="H1780">
        <v>2</v>
      </c>
      <c r="I1780" s="7">
        <f>IF(TableTransactions[[#This Row],[Order type]]=trackOrderType,
TableTransactions[[#This Row],[Transaction quantity]]*-1,
TableTransactions[[#This Row],[Transaction quantity]]
)</f>
        <v>-2</v>
      </c>
      <c r="J17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1780" s="7">
        <f ca="1">IF(TableTransactions[[#This Row],[Stock balance backorders]]&lt;0,
0,
TableTransactions[[#This Row],[Stock balance backorders]]
)</f>
        <v>13</v>
      </c>
      <c r="L1780" s="8" t="str">
        <f>VLOOKUP(TableTransactions[[#This Row],[Material]],TableStockBalance[],
MATCH(TableStockBalance[[#Headers],[Supplier name]],TableStockBalance[#Headers],0),
0)</f>
        <v>Calidad Electro Group S.A.</v>
      </c>
    </row>
    <row r="1781" spans="1:12" x14ac:dyDescent="0.25">
      <c r="A1781">
        <v>49040562</v>
      </c>
      <c r="B1781">
        <v>10</v>
      </c>
      <c r="C1781" t="s">
        <v>343</v>
      </c>
      <c r="D1781" t="s">
        <v>74</v>
      </c>
      <c r="E1781" t="s">
        <v>75</v>
      </c>
      <c r="F1781" t="s">
        <v>317</v>
      </c>
      <c r="G1781" s="1">
        <v>43488</v>
      </c>
      <c r="H1781">
        <v>5</v>
      </c>
      <c r="I1781" s="7">
        <f>IF(TableTransactions[[#This Row],[Order type]]=trackOrderType,
TableTransactions[[#This Row],[Transaction quantity]]*-1,
TableTransactions[[#This Row],[Transaction quantity]]
)</f>
        <v>-5</v>
      </c>
      <c r="J17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1781" s="7">
        <f ca="1">IF(TableTransactions[[#This Row],[Stock balance backorders]]&lt;0,
0,
TableTransactions[[#This Row],[Stock balance backorders]]
)</f>
        <v>8</v>
      </c>
      <c r="L1781" s="8" t="str">
        <f>VLOOKUP(TableTransactions[[#This Row],[Material]],TableStockBalance[],
MATCH(TableStockBalance[[#Headers],[Supplier name]],TableStockBalance[#Headers],0),
0)</f>
        <v>Calidad Electro Group S.A.</v>
      </c>
    </row>
    <row r="1782" spans="1:12" x14ac:dyDescent="0.25">
      <c r="A1782" s="4">
        <v>45056825</v>
      </c>
      <c r="B1782" s="4">
        <v>30</v>
      </c>
      <c r="C1782" s="4" t="s">
        <v>344</v>
      </c>
      <c r="D1782" s="4" t="s">
        <v>74</v>
      </c>
      <c r="E1782" s="4" t="s">
        <v>75</v>
      </c>
      <c r="F1782" s="4" t="s">
        <v>67</v>
      </c>
      <c r="G1782" s="5">
        <v>43490</v>
      </c>
      <c r="H1782" s="4">
        <v>0</v>
      </c>
      <c r="I1782" s="7">
        <f>IF(TableTransactions[[#This Row],[Order type]]=trackOrderType,
TableTransactions[[#This Row],[Transaction quantity]]*-1,
TableTransactions[[#This Row],[Transaction quantity]]
)</f>
        <v>0</v>
      </c>
      <c r="J17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1782" s="7">
        <f ca="1">IF(TableTransactions[[#This Row],[Stock balance backorders]]&lt;0,
0,
TableTransactions[[#This Row],[Stock balance backorders]]
)</f>
        <v>8</v>
      </c>
      <c r="L1782" s="8" t="str">
        <f>VLOOKUP(TableTransactions[[#This Row],[Material]],TableStockBalance[],
MATCH(TableStockBalance[[#Headers],[Supplier name]],TableStockBalance[#Headers],0),
0)</f>
        <v>Calidad Electro Group S.A.</v>
      </c>
    </row>
    <row r="1783" spans="1:12" x14ac:dyDescent="0.25">
      <c r="A1783" s="4">
        <v>45056825</v>
      </c>
      <c r="B1783" s="4">
        <v>40</v>
      </c>
      <c r="C1783" s="4" t="s">
        <v>344</v>
      </c>
      <c r="D1783" s="4" t="s">
        <v>74</v>
      </c>
      <c r="E1783" s="4" t="s">
        <v>75</v>
      </c>
      <c r="F1783" s="4" t="s">
        <v>67</v>
      </c>
      <c r="G1783" s="5">
        <v>43490</v>
      </c>
      <c r="H1783" s="4">
        <v>26</v>
      </c>
      <c r="I1783" s="7">
        <f>IF(TableTransactions[[#This Row],[Order type]]=trackOrderType,
TableTransactions[[#This Row],[Transaction quantity]]*-1,
TableTransactions[[#This Row],[Transaction quantity]]
)</f>
        <v>26</v>
      </c>
      <c r="J17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</v>
      </c>
      <c r="K1783" s="7">
        <f ca="1">IF(TableTransactions[[#This Row],[Stock balance backorders]]&lt;0,
0,
TableTransactions[[#This Row],[Stock balance backorders]]
)</f>
        <v>34</v>
      </c>
      <c r="L1783" s="8" t="str">
        <f>VLOOKUP(TableTransactions[[#This Row],[Material]],TableStockBalance[],
MATCH(TableStockBalance[[#Headers],[Supplier name]],TableStockBalance[#Headers],0),
0)</f>
        <v>Calidad Electro Group S.A.</v>
      </c>
    </row>
    <row r="1784" spans="1:12" x14ac:dyDescent="0.25">
      <c r="A1784">
        <v>49040657</v>
      </c>
      <c r="B1784">
        <v>10</v>
      </c>
      <c r="C1784" t="s">
        <v>343</v>
      </c>
      <c r="D1784" t="s">
        <v>74</v>
      </c>
      <c r="E1784" t="s">
        <v>75</v>
      </c>
      <c r="F1784" t="s">
        <v>332</v>
      </c>
      <c r="G1784" s="1">
        <v>43496</v>
      </c>
      <c r="H1784">
        <v>4</v>
      </c>
      <c r="I1784" s="7">
        <f>IF(TableTransactions[[#This Row],[Order type]]=trackOrderType,
TableTransactions[[#This Row],[Transaction quantity]]*-1,
TableTransactions[[#This Row],[Transaction quantity]]
)</f>
        <v>-4</v>
      </c>
      <c r="J17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1784" s="7">
        <f ca="1">IF(TableTransactions[[#This Row],[Stock balance backorders]]&lt;0,
0,
TableTransactions[[#This Row],[Stock balance backorders]]
)</f>
        <v>30</v>
      </c>
      <c r="L1784" s="8" t="str">
        <f>VLOOKUP(TableTransactions[[#This Row],[Material]],TableStockBalance[],
MATCH(TableStockBalance[[#Headers],[Supplier name]],TableStockBalance[#Headers],0),
0)</f>
        <v>Calidad Electro Group S.A.</v>
      </c>
    </row>
    <row r="1785" spans="1:12" x14ac:dyDescent="0.25">
      <c r="A1785">
        <v>49040794</v>
      </c>
      <c r="B1785">
        <v>10</v>
      </c>
      <c r="C1785" t="s">
        <v>343</v>
      </c>
      <c r="D1785" t="s">
        <v>74</v>
      </c>
      <c r="E1785" t="s">
        <v>75</v>
      </c>
      <c r="F1785" t="s">
        <v>320</v>
      </c>
      <c r="G1785" s="1">
        <v>43509</v>
      </c>
      <c r="H1785">
        <v>1</v>
      </c>
      <c r="I1785" s="7">
        <f>IF(TableTransactions[[#This Row],[Order type]]=trackOrderType,
TableTransactions[[#This Row],[Transaction quantity]]*-1,
TableTransactions[[#This Row],[Transaction quantity]]
)</f>
        <v>-1</v>
      </c>
      <c r="J17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1785" s="7">
        <f ca="1">IF(TableTransactions[[#This Row],[Stock balance backorders]]&lt;0,
0,
TableTransactions[[#This Row],[Stock balance backorders]]
)</f>
        <v>29</v>
      </c>
      <c r="L1785" s="8" t="str">
        <f>VLOOKUP(TableTransactions[[#This Row],[Material]],TableStockBalance[],
MATCH(TableStockBalance[[#Headers],[Supplier name]],TableStockBalance[#Headers],0),
0)</f>
        <v>Calidad Electro Group S.A.</v>
      </c>
    </row>
    <row r="1786" spans="1:12" x14ac:dyDescent="0.25">
      <c r="A1786">
        <v>49040819</v>
      </c>
      <c r="B1786">
        <v>10</v>
      </c>
      <c r="C1786" t="s">
        <v>343</v>
      </c>
      <c r="D1786" t="s">
        <v>74</v>
      </c>
      <c r="E1786" t="s">
        <v>75</v>
      </c>
      <c r="F1786" t="s">
        <v>329</v>
      </c>
      <c r="G1786" s="1">
        <v>43511</v>
      </c>
      <c r="H1786">
        <v>5</v>
      </c>
      <c r="I1786" s="7">
        <f>IF(TableTransactions[[#This Row],[Order type]]=trackOrderType,
TableTransactions[[#This Row],[Transaction quantity]]*-1,
TableTransactions[[#This Row],[Transaction quantity]]
)</f>
        <v>-5</v>
      </c>
      <c r="J17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1786" s="7">
        <f ca="1">IF(TableTransactions[[#This Row],[Stock balance backorders]]&lt;0,
0,
TableTransactions[[#This Row],[Stock balance backorders]]
)</f>
        <v>24</v>
      </c>
      <c r="L1786" s="8" t="str">
        <f>VLOOKUP(TableTransactions[[#This Row],[Material]],TableStockBalance[],
MATCH(TableStockBalance[[#Headers],[Supplier name]],TableStockBalance[#Headers],0),
0)</f>
        <v>Calidad Electro Group S.A.</v>
      </c>
    </row>
    <row r="1787" spans="1:12" x14ac:dyDescent="0.25">
      <c r="A1787">
        <v>49040927</v>
      </c>
      <c r="B1787">
        <v>40</v>
      </c>
      <c r="C1787" t="s">
        <v>343</v>
      </c>
      <c r="D1787" t="s">
        <v>74</v>
      </c>
      <c r="E1787" t="s">
        <v>75</v>
      </c>
      <c r="F1787" t="s">
        <v>313</v>
      </c>
      <c r="G1787" s="1">
        <v>43522</v>
      </c>
      <c r="H1787">
        <v>2</v>
      </c>
      <c r="I1787" s="7">
        <f>IF(TableTransactions[[#This Row],[Order type]]=trackOrderType,
TableTransactions[[#This Row],[Transaction quantity]]*-1,
TableTransactions[[#This Row],[Transaction quantity]]
)</f>
        <v>-2</v>
      </c>
      <c r="J17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1787" s="7">
        <f ca="1">IF(TableTransactions[[#This Row],[Stock balance backorders]]&lt;0,
0,
TableTransactions[[#This Row],[Stock balance backorders]]
)</f>
        <v>22</v>
      </c>
      <c r="L1787" s="8" t="str">
        <f>VLOOKUP(TableTransactions[[#This Row],[Material]],TableStockBalance[],
MATCH(TableStockBalance[[#Headers],[Supplier name]],TableStockBalance[#Headers],0),
0)</f>
        <v>Calidad Electro Group S.A.</v>
      </c>
    </row>
    <row r="1788" spans="1:12" x14ac:dyDescent="0.25">
      <c r="A1788">
        <v>49040945</v>
      </c>
      <c r="B1788">
        <v>30</v>
      </c>
      <c r="C1788" t="s">
        <v>343</v>
      </c>
      <c r="D1788" t="s">
        <v>74</v>
      </c>
      <c r="E1788" t="s">
        <v>75</v>
      </c>
      <c r="F1788" t="s">
        <v>316</v>
      </c>
      <c r="G1788" s="1">
        <v>43523</v>
      </c>
      <c r="H1788">
        <v>3</v>
      </c>
      <c r="I1788" s="7">
        <f>IF(TableTransactions[[#This Row],[Order type]]=trackOrderType,
TableTransactions[[#This Row],[Transaction quantity]]*-1,
TableTransactions[[#This Row],[Transaction quantity]]
)</f>
        <v>-3</v>
      </c>
      <c r="J17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1788" s="7">
        <f ca="1">IF(TableTransactions[[#This Row],[Stock balance backorders]]&lt;0,
0,
TableTransactions[[#This Row],[Stock balance backorders]]
)</f>
        <v>19</v>
      </c>
      <c r="L1788" s="8" t="str">
        <f>VLOOKUP(TableTransactions[[#This Row],[Material]],TableStockBalance[],
MATCH(TableStockBalance[[#Headers],[Supplier name]],TableStockBalance[#Headers],0),
0)</f>
        <v>Calidad Electro Group S.A.</v>
      </c>
    </row>
    <row r="1789" spans="1:12" x14ac:dyDescent="0.25">
      <c r="A1789">
        <v>49040954</v>
      </c>
      <c r="B1789">
        <v>10</v>
      </c>
      <c r="C1789" t="s">
        <v>343</v>
      </c>
      <c r="D1789" t="s">
        <v>74</v>
      </c>
      <c r="E1789" t="s">
        <v>75</v>
      </c>
      <c r="F1789" t="s">
        <v>323</v>
      </c>
      <c r="G1789" s="1">
        <v>43523</v>
      </c>
      <c r="H1789">
        <v>1</v>
      </c>
      <c r="I1789" s="7">
        <f>IF(TableTransactions[[#This Row],[Order type]]=trackOrderType,
TableTransactions[[#This Row],[Transaction quantity]]*-1,
TableTransactions[[#This Row],[Transaction quantity]]
)</f>
        <v>-1</v>
      </c>
      <c r="J17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1789" s="7">
        <f ca="1">IF(TableTransactions[[#This Row],[Stock balance backorders]]&lt;0,
0,
TableTransactions[[#This Row],[Stock balance backorders]]
)</f>
        <v>18</v>
      </c>
      <c r="L1789" s="8" t="str">
        <f>VLOOKUP(TableTransactions[[#This Row],[Material]],TableStockBalance[],
MATCH(TableStockBalance[[#Headers],[Supplier name]],TableStockBalance[#Headers],0),
0)</f>
        <v>Calidad Electro Group S.A.</v>
      </c>
    </row>
    <row r="1790" spans="1:12" x14ac:dyDescent="0.25">
      <c r="A1790">
        <v>49040973</v>
      </c>
      <c r="B1790">
        <v>10</v>
      </c>
      <c r="C1790" t="s">
        <v>343</v>
      </c>
      <c r="D1790" t="s">
        <v>74</v>
      </c>
      <c r="E1790" t="s">
        <v>75</v>
      </c>
      <c r="F1790" t="s">
        <v>329</v>
      </c>
      <c r="G1790" s="1">
        <v>43525</v>
      </c>
      <c r="H1790">
        <v>3</v>
      </c>
      <c r="I1790" s="7">
        <f>IF(TableTransactions[[#This Row],[Order type]]=trackOrderType,
TableTransactions[[#This Row],[Transaction quantity]]*-1,
TableTransactions[[#This Row],[Transaction quantity]]
)</f>
        <v>-3</v>
      </c>
      <c r="J17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</v>
      </c>
      <c r="K1790" s="7">
        <f ca="1">IF(TableTransactions[[#This Row],[Stock balance backorders]]&lt;0,
0,
TableTransactions[[#This Row],[Stock balance backorders]]
)</f>
        <v>15</v>
      </c>
      <c r="L1790" s="8" t="str">
        <f>VLOOKUP(TableTransactions[[#This Row],[Material]],TableStockBalance[],
MATCH(TableStockBalance[[#Headers],[Supplier name]],TableStockBalance[#Headers],0),
0)</f>
        <v>Calidad Electro Group S.A.</v>
      </c>
    </row>
    <row r="1791" spans="1:12" x14ac:dyDescent="0.25">
      <c r="A1791">
        <v>49040974</v>
      </c>
      <c r="B1791">
        <v>10</v>
      </c>
      <c r="C1791" t="s">
        <v>343</v>
      </c>
      <c r="D1791" t="s">
        <v>74</v>
      </c>
      <c r="E1791" t="s">
        <v>75</v>
      </c>
      <c r="F1791" t="s">
        <v>321</v>
      </c>
      <c r="G1791" s="1">
        <v>43525</v>
      </c>
      <c r="H1791">
        <v>5</v>
      </c>
      <c r="I1791" s="7">
        <f>IF(TableTransactions[[#This Row],[Order type]]=trackOrderType,
TableTransactions[[#This Row],[Transaction quantity]]*-1,
TableTransactions[[#This Row],[Transaction quantity]]
)</f>
        <v>-5</v>
      </c>
      <c r="J17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</v>
      </c>
      <c r="K1791" s="7">
        <f ca="1">IF(TableTransactions[[#This Row],[Stock balance backorders]]&lt;0,
0,
TableTransactions[[#This Row],[Stock balance backorders]]
)</f>
        <v>10</v>
      </c>
      <c r="L1791" s="8" t="str">
        <f>VLOOKUP(TableTransactions[[#This Row],[Material]],TableStockBalance[],
MATCH(TableStockBalance[[#Headers],[Supplier name]],TableStockBalance[#Headers],0),
0)</f>
        <v>Calidad Electro Group S.A.</v>
      </c>
    </row>
    <row r="1792" spans="1:12" x14ac:dyDescent="0.25">
      <c r="A1792" s="4">
        <v>45056915</v>
      </c>
      <c r="B1792" s="4">
        <v>20</v>
      </c>
      <c r="C1792" s="4" t="s">
        <v>344</v>
      </c>
      <c r="D1792" s="4" t="s">
        <v>74</v>
      </c>
      <c r="E1792" s="4" t="s">
        <v>75</v>
      </c>
      <c r="F1792" s="4" t="s">
        <v>67</v>
      </c>
      <c r="G1792" s="5">
        <v>43528</v>
      </c>
      <c r="H1792" s="4">
        <v>28</v>
      </c>
      <c r="I1792" s="7">
        <f>IF(TableTransactions[[#This Row],[Order type]]=trackOrderType,
TableTransactions[[#This Row],[Transaction quantity]]*-1,
TableTransactions[[#This Row],[Transaction quantity]]
)</f>
        <v>28</v>
      </c>
      <c r="J17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</v>
      </c>
      <c r="K1792" s="7">
        <f ca="1">IF(TableTransactions[[#This Row],[Stock balance backorders]]&lt;0,
0,
TableTransactions[[#This Row],[Stock balance backorders]]
)</f>
        <v>38</v>
      </c>
      <c r="L1792" s="8" t="str">
        <f>VLOOKUP(TableTransactions[[#This Row],[Material]],TableStockBalance[],
MATCH(TableStockBalance[[#Headers],[Supplier name]],TableStockBalance[#Headers],0),
0)</f>
        <v>Calidad Electro Group S.A.</v>
      </c>
    </row>
    <row r="1793" spans="1:12" x14ac:dyDescent="0.25">
      <c r="A1793">
        <v>49041057</v>
      </c>
      <c r="B1793">
        <v>100</v>
      </c>
      <c r="C1793" t="s">
        <v>343</v>
      </c>
      <c r="D1793" t="s">
        <v>74</v>
      </c>
      <c r="E1793" t="s">
        <v>75</v>
      </c>
      <c r="F1793" t="s">
        <v>313</v>
      </c>
      <c r="G1793" s="1">
        <v>43532</v>
      </c>
      <c r="H1793">
        <v>1</v>
      </c>
      <c r="I1793" s="7">
        <f>IF(TableTransactions[[#This Row],[Order type]]=trackOrderType,
TableTransactions[[#This Row],[Transaction quantity]]*-1,
TableTransactions[[#This Row],[Transaction quantity]]
)</f>
        <v>-1</v>
      </c>
      <c r="J17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</v>
      </c>
      <c r="K1793" s="7">
        <f ca="1">IF(TableTransactions[[#This Row],[Stock balance backorders]]&lt;0,
0,
TableTransactions[[#This Row],[Stock balance backorders]]
)</f>
        <v>37</v>
      </c>
      <c r="L1793" s="8" t="str">
        <f>VLOOKUP(TableTransactions[[#This Row],[Material]],TableStockBalance[],
MATCH(TableStockBalance[[#Headers],[Supplier name]],TableStockBalance[#Headers],0),
0)</f>
        <v>Calidad Electro Group S.A.</v>
      </c>
    </row>
    <row r="1794" spans="1:12" x14ac:dyDescent="0.25">
      <c r="A1794">
        <v>49041166</v>
      </c>
      <c r="B1794">
        <v>10</v>
      </c>
      <c r="C1794" t="s">
        <v>343</v>
      </c>
      <c r="D1794" t="s">
        <v>74</v>
      </c>
      <c r="E1794" t="s">
        <v>75</v>
      </c>
      <c r="F1794" t="s">
        <v>319</v>
      </c>
      <c r="G1794" s="1">
        <v>43542</v>
      </c>
      <c r="H1794">
        <v>4</v>
      </c>
      <c r="I1794" s="7">
        <f>IF(TableTransactions[[#This Row],[Order type]]=trackOrderType,
TableTransactions[[#This Row],[Transaction quantity]]*-1,
TableTransactions[[#This Row],[Transaction quantity]]
)</f>
        <v>-4</v>
      </c>
      <c r="J17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</v>
      </c>
      <c r="K1794" s="7">
        <f ca="1">IF(TableTransactions[[#This Row],[Stock balance backorders]]&lt;0,
0,
TableTransactions[[#This Row],[Stock balance backorders]]
)</f>
        <v>33</v>
      </c>
      <c r="L1794" s="8" t="str">
        <f>VLOOKUP(TableTransactions[[#This Row],[Material]],TableStockBalance[],
MATCH(TableStockBalance[[#Headers],[Supplier name]],TableStockBalance[#Headers],0),
0)</f>
        <v>Calidad Electro Group S.A.</v>
      </c>
    </row>
    <row r="1795" spans="1:12" x14ac:dyDescent="0.25">
      <c r="A1795">
        <v>49041197</v>
      </c>
      <c r="B1795">
        <v>40</v>
      </c>
      <c r="C1795" t="s">
        <v>343</v>
      </c>
      <c r="D1795" t="s">
        <v>74</v>
      </c>
      <c r="E1795" t="s">
        <v>75</v>
      </c>
      <c r="F1795" t="s">
        <v>317</v>
      </c>
      <c r="G1795" s="1">
        <v>43544</v>
      </c>
      <c r="H1795">
        <v>2</v>
      </c>
      <c r="I1795" s="7">
        <f>IF(TableTransactions[[#This Row],[Order type]]=trackOrderType,
TableTransactions[[#This Row],[Transaction quantity]]*-1,
TableTransactions[[#This Row],[Transaction quantity]]
)</f>
        <v>-2</v>
      </c>
      <c r="J17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1795" s="7">
        <f ca="1">IF(TableTransactions[[#This Row],[Stock balance backorders]]&lt;0,
0,
TableTransactions[[#This Row],[Stock balance backorders]]
)</f>
        <v>31</v>
      </c>
      <c r="L1795" s="8" t="str">
        <f>VLOOKUP(TableTransactions[[#This Row],[Material]],TableStockBalance[],
MATCH(TableStockBalance[[#Headers],[Supplier name]],TableStockBalance[#Headers],0),
0)</f>
        <v>Calidad Electro Group S.A.</v>
      </c>
    </row>
    <row r="1796" spans="1:12" x14ac:dyDescent="0.25">
      <c r="A1796">
        <v>49041230</v>
      </c>
      <c r="B1796">
        <v>50</v>
      </c>
      <c r="C1796" t="s">
        <v>343</v>
      </c>
      <c r="D1796" t="s">
        <v>74</v>
      </c>
      <c r="E1796" t="s">
        <v>75</v>
      </c>
      <c r="F1796" t="s">
        <v>317</v>
      </c>
      <c r="G1796" s="1">
        <v>43546</v>
      </c>
      <c r="H1796">
        <v>2</v>
      </c>
      <c r="I1796" s="7">
        <f>IF(TableTransactions[[#This Row],[Order type]]=trackOrderType,
TableTransactions[[#This Row],[Transaction quantity]]*-1,
TableTransactions[[#This Row],[Transaction quantity]]
)</f>
        <v>-2</v>
      </c>
      <c r="J17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1796" s="7">
        <f ca="1">IF(TableTransactions[[#This Row],[Stock balance backorders]]&lt;0,
0,
TableTransactions[[#This Row],[Stock balance backorders]]
)</f>
        <v>29</v>
      </c>
      <c r="L1796" s="8" t="str">
        <f>VLOOKUP(TableTransactions[[#This Row],[Material]],TableStockBalance[],
MATCH(TableStockBalance[[#Headers],[Supplier name]],TableStockBalance[#Headers],0),
0)</f>
        <v>Calidad Electro Group S.A.</v>
      </c>
    </row>
    <row r="1797" spans="1:12" x14ac:dyDescent="0.25">
      <c r="A1797">
        <v>49041273</v>
      </c>
      <c r="B1797">
        <v>20</v>
      </c>
      <c r="C1797" t="s">
        <v>343</v>
      </c>
      <c r="D1797" t="s">
        <v>74</v>
      </c>
      <c r="E1797" t="s">
        <v>75</v>
      </c>
      <c r="F1797" t="s">
        <v>313</v>
      </c>
      <c r="G1797" s="1">
        <v>43551</v>
      </c>
      <c r="H1797">
        <v>5</v>
      </c>
      <c r="I1797" s="7">
        <f>IF(TableTransactions[[#This Row],[Order type]]=trackOrderType,
TableTransactions[[#This Row],[Transaction quantity]]*-1,
TableTransactions[[#This Row],[Transaction quantity]]
)</f>
        <v>-5</v>
      </c>
      <c r="J17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1797" s="7">
        <f ca="1">IF(TableTransactions[[#This Row],[Stock balance backorders]]&lt;0,
0,
TableTransactions[[#This Row],[Stock balance backorders]]
)</f>
        <v>24</v>
      </c>
      <c r="L1797" s="8" t="str">
        <f>VLOOKUP(TableTransactions[[#This Row],[Material]],TableStockBalance[],
MATCH(TableStockBalance[[#Headers],[Supplier name]],TableStockBalance[#Headers],0),
0)</f>
        <v>Calidad Electro Group S.A.</v>
      </c>
    </row>
    <row r="1798" spans="1:12" x14ac:dyDescent="0.25">
      <c r="A1798">
        <v>49041303</v>
      </c>
      <c r="B1798">
        <v>30</v>
      </c>
      <c r="C1798" t="s">
        <v>343</v>
      </c>
      <c r="D1798" t="s">
        <v>74</v>
      </c>
      <c r="E1798" t="s">
        <v>75</v>
      </c>
      <c r="F1798" t="s">
        <v>314</v>
      </c>
      <c r="G1798" s="1">
        <v>43553</v>
      </c>
      <c r="H1798">
        <v>3</v>
      </c>
      <c r="I1798" s="7">
        <f>IF(TableTransactions[[#This Row],[Order type]]=trackOrderType,
TableTransactions[[#This Row],[Transaction quantity]]*-1,
TableTransactions[[#This Row],[Transaction quantity]]
)</f>
        <v>-3</v>
      </c>
      <c r="J17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1798" s="7">
        <f ca="1">IF(TableTransactions[[#This Row],[Stock balance backorders]]&lt;0,
0,
TableTransactions[[#This Row],[Stock balance backorders]]
)</f>
        <v>21</v>
      </c>
      <c r="L1798" s="8" t="str">
        <f>VLOOKUP(TableTransactions[[#This Row],[Material]],TableStockBalance[],
MATCH(TableStockBalance[[#Headers],[Supplier name]],TableStockBalance[#Headers],0),
0)</f>
        <v>Calidad Electro Group S.A.</v>
      </c>
    </row>
    <row r="1799" spans="1:12" x14ac:dyDescent="0.25">
      <c r="A1799">
        <v>49041326</v>
      </c>
      <c r="B1799">
        <v>30</v>
      </c>
      <c r="C1799" t="s">
        <v>343</v>
      </c>
      <c r="D1799" t="s">
        <v>74</v>
      </c>
      <c r="E1799" t="s">
        <v>75</v>
      </c>
      <c r="F1799" t="s">
        <v>313</v>
      </c>
      <c r="G1799" s="1">
        <v>43556</v>
      </c>
      <c r="H1799">
        <v>4</v>
      </c>
      <c r="I1799" s="7">
        <f>IF(TableTransactions[[#This Row],[Order type]]=trackOrderType,
TableTransactions[[#This Row],[Transaction quantity]]*-1,
TableTransactions[[#This Row],[Transaction quantity]]
)</f>
        <v>-4</v>
      </c>
      <c r="J17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1799" s="7">
        <f ca="1">IF(TableTransactions[[#This Row],[Stock balance backorders]]&lt;0,
0,
TableTransactions[[#This Row],[Stock balance backorders]]
)</f>
        <v>17</v>
      </c>
      <c r="L1799" s="8" t="str">
        <f>VLOOKUP(TableTransactions[[#This Row],[Material]],TableStockBalance[],
MATCH(TableStockBalance[[#Headers],[Supplier name]],TableStockBalance[#Headers],0),
0)</f>
        <v>Calidad Electro Group S.A.</v>
      </c>
    </row>
    <row r="1800" spans="1:12" x14ac:dyDescent="0.25">
      <c r="A1800">
        <v>49041436</v>
      </c>
      <c r="B1800">
        <v>40</v>
      </c>
      <c r="C1800" t="s">
        <v>343</v>
      </c>
      <c r="D1800" t="s">
        <v>74</v>
      </c>
      <c r="E1800" t="s">
        <v>75</v>
      </c>
      <c r="F1800" t="s">
        <v>313</v>
      </c>
      <c r="G1800" s="1">
        <v>43565</v>
      </c>
      <c r="H1800">
        <v>2</v>
      </c>
      <c r="I1800" s="7">
        <f>IF(TableTransactions[[#This Row],[Order type]]=trackOrderType,
TableTransactions[[#This Row],[Transaction quantity]]*-1,
TableTransactions[[#This Row],[Transaction quantity]]
)</f>
        <v>-2</v>
      </c>
      <c r="J18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</v>
      </c>
      <c r="K1800" s="7">
        <f ca="1">IF(TableTransactions[[#This Row],[Stock balance backorders]]&lt;0,
0,
TableTransactions[[#This Row],[Stock balance backorders]]
)</f>
        <v>15</v>
      </c>
      <c r="L1800" s="8" t="str">
        <f>VLOOKUP(TableTransactions[[#This Row],[Material]],TableStockBalance[],
MATCH(TableStockBalance[[#Headers],[Supplier name]],TableStockBalance[#Headers],0),
0)</f>
        <v>Calidad Electro Group S.A.</v>
      </c>
    </row>
    <row r="1801" spans="1:12" x14ac:dyDescent="0.25">
      <c r="A1801" s="4">
        <v>45057020</v>
      </c>
      <c r="B1801" s="4">
        <v>20</v>
      </c>
      <c r="C1801" s="4" t="s">
        <v>344</v>
      </c>
      <c r="D1801" s="4" t="s">
        <v>74</v>
      </c>
      <c r="E1801" s="4" t="s">
        <v>75</v>
      </c>
      <c r="F1801" s="4" t="s">
        <v>67</v>
      </c>
      <c r="G1801" s="5">
        <v>43567</v>
      </c>
      <c r="H1801" s="4">
        <v>28</v>
      </c>
      <c r="I1801" s="7">
        <f>IF(TableTransactions[[#This Row],[Order type]]=trackOrderType,
TableTransactions[[#This Row],[Transaction quantity]]*-1,
TableTransactions[[#This Row],[Transaction quantity]]
)</f>
        <v>28</v>
      </c>
      <c r="J18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</v>
      </c>
      <c r="K1801" s="7">
        <f ca="1">IF(TableTransactions[[#This Row],[Stock balance backorders]]&lt;0,
0,
TableTransactions[[#This Row],[Stock balance backorders]]
)</f>
        <v>43</v>
      </c>
      <c r="L1801" s="8" t="str">
        <f>VLOOKUP(TableTransactions[[#This Row],[Material]],TableStockBalance[],
MATCH(TableStockBalance[[#Headers],[Supplier name]],TableStockBalance[#Headers],0),
0)</f>
        <v>Calidad Electro Group S.A.</v>
      </c>
    </row>
    <row r="1802" spans="1:12" x14ac:dyDescent="0.25">
      <c r="A1802">
        <v>49041501</v>
      </c>
      <c r="B1802">
        <v>30</v>
      </c>
      <c r="C1802" t="s">
        <v>343</v>
      </c>
      <c r="D1802" t="s">
        <v>74</v>
      </c>
      <c r="E1802" t="s">
        <v>75</v>
      </c>
      <c r="F1802" t="s">
        <v>313</v>
      </c>
      <c r="G1802" s="1">
        <v>43571</v>
      </c>
      <c r="H1802">
        <v>2</v>
      </c>
      <c r="I1802" s="7">
        <f>IF(TableTransactions[[#This Row],[Order type]]=trackOrderType,
TableTransactions[[#This Row],[Transaction quantity]]*-1,
TableTransactions[[#This Row],[Transaction quantity]]
)</f>
        <v>-2</v>
      </c>
      <c r="J18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</v>
      </c>
      <c r="K1802" s="7">
        <f ca="1">IF(TableTransactions[[#This Row],[Stock balance backorders]]&lt;0,
0,
TableTransactions[[#This Row],[Stock balance backorders]]
)</f>
        <v>41</v>
      </c>
      <c r="L1802" s="8" t="str">
        <f>VLOOKUP(TableTransactions[[#This Row],[Material]],TableStockBalance[],
MATCH(TableStockBalance[[#Headers],[Supplier name]],TableStockBalance[#Headers],0),
0)</f>
        <v>Calidad Electro Group S.A.</v>
      </c>
    </row>
    <row r="1803" spans="1:12" x14ac:dyDescent="0.25">
      <c r="A1803">
        <v>49041554</v>
      </c>
      <c r="B1803">
        <v>70</v>
      </c>
      <c r="C1803" t="s">
        <v>343</v>
      </c>
      <c r="D1803" t="s">
        <v>74</v>
      </c>
      <c r="E1803" t="s">
        <v>75</v>
      </c>
      <c r="F1803" t="s">
        <v>316</v>
      </c>
      <c r="G1803" s="1">
        <v>43578</v>
      </c>
      <c r="H1803">
        <v>1</v>
      </c>
      <c r="I1803" s="7">
        <f>IF(TableTransactions[[#This Row],[Order type]]=trackOrderType,
TableTransactions[[#This Row],[Transaction quantity]]*-1,
TableTransactions[[#This Row],[Transaction quantity]]
)</f>
        <v>-1</v>
      </c>
      <c r="J18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1803" s="7">
        <f ca="1">IF(TableTransactions[[#This Row],[Stock balance backorders]]&lt;0,
0,
TableTransactions[[#This Row],[Stock balance backorders]]
)</f>
        <v>40</v>
      </c>
      <c r="L1803" s="8" t="str">
        <f>VLOOKUP(TableTransactions[[#This Row],[Material]],TableStockBalance[],
MATCH(TableStockBalance[[#Headers],[Supplier name]],TableStockBalance[#Headers],0),
0)</f>
        <v>Calidad Electro Group S.A.</v>
      </c>
    </row>
    <row r="1804" spans="1:12" x14ac:dyDescent="0.25">
      <c r="A1804">
        <v>49041589</v>
      </c>
      <c r="B1804">
        <v>20</v>
      </c>
      <c r="C1804" t="s">
        <v>343</v>
      </c>
      <c r="D1804" t="s">
        <v>74</v>
      </c>
      <c r="E1804" t="s">
        <v>75</v>
      </c>
      <c r="F1804" t="s">
        <v>319</v>
      </c>
      <c r="G1804" s="1">
        <v>43580</v>
      </c>
      <c r="H1804">
        <v>4</v>
      </c>
      <c r="I1804" s="7">
        <f>IF(TableTransactions[[#This Row],[Order type]]=trackOrderType,
TableTransactions[[#This Row],[Transaction quantity]]*-1,
TableTransactions[[#This Row],[Transaction quantity]]
)</f>
        <v>-4</v>
      </c>
      <c r="J18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</v>
      </c>
      <c r="K1804" s="7">
        <f ca="1">IF(TableTransactions[[#This Row],[Stock balance backorders]]&lt;0,
0,
TableTransactions[[#This Row],[Stock balance backorders]]
)</f>
        <v>36</v>
      </c>
      <c r="L1804" s="8" t="str">
        <f>VLOOKUP(TableTransactions[[#This Row],[Material]],TableStockBalance[],
MATCH(TableStockBalance[[#Headers],[Supplier name]],TableStockBalance[#Headers],0),
0)</f>
        <v>Calidad Electro Group S.A.</v>
      </c>
    </row>
    <row r="1805" spans="1:12" x14ac:dyDescent="0.25">
      <c r="A1805">
        <v>49041625</v>
      </c>
      <c r="B1805">
        <v>30</v>
      </c>
      <c r="C1805" t="s">
        <v>343</v>
      </c>
      <c r="D1805" t="s">
        <v>74</v>
      </c>
      <c r="E1805" t="s">
        <v>75</v>
      </c>
      <c r="F1805" t="s">
        <v>335</v>
      </c>
      <c r="G1805" s="1">
        <v>43584</v>
      </c>
      <c r="H1805">
        <v>2</v>
      </c>
      <c r="I1805" s="7">
        <f>IF(TableTransactions[[#This Row],[Order type]]=trackOrderType,
TableTransactions[[#This Row],[Transaction quantity]]*-1,
TableTransactions[[#This Row],[Transaction quantity]]
)</f>
        <v>-2</v>
      </c>
      <c r="J18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</v>
      </c>
      <c r="K1805" s="7">
        <f ca="1">IF(TableTransactions[[#This Row],[Stock balance backorders]]&lt;0,
0,
TableTransactions[[#This Row],[Stock balance backorders]]
)</f>
        <v>34</v>
      </c>
      <c r="L1805" s="8" t="str">
        <f>VLOOKUP(TableTransactions[[#This Row],[Material]],TableStockBalance[],
MATCH(TableStockBalance[[#Headers],[Supplier name]],TableStockBalance[#Headers],0),
0)</f>
        <v>Calidad Electro Group S.A.</v>
      </c>
    </row>
    <row r="1806" spans="1:12" x14ac:dyDescent="0.25">
      <c r="A1806">
        <v>49041627</v>
      </c>
      <c r="B1806">
        <v>40</v>
      </c>
      <c r="C1806" t="s">
        <v>343</v>
      </c>
      <c r="D1806" t="s">
        <v>74</v>
      </c>
      <c r="E1806" t="s">
        <v>75</v>
      </c>
      <c r="F1806" t="s">
        <v>318</v>
      </c>
      <c r="G1806" s="1">
        <v>43584</v>
      </c>
      <c r="H1806">
        <v>4</v>
      </c>
      <c r="I1806" s="7">
        <f>IF(TableTransactions[[#This Row],[Order type]]=trackOrderType,
TableTransactions[[#This Row],[Transaction quantity]]*-1,
TableTransactions[[#This Row],[Transaction quantity]]
)</f>
        <v>-4</v>
      </c>
      <c r="J18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1806" s="7">
        <f ca="1">IF(TableTransactions[[#This Row],[Stock balance backorders]]&lt;0,
0,
TableTransactions[[#This Row],[Stock balance backorders]]
)</f>
        <v>30</v>
      </c>
      <c r="L1806" s="8" t="str">
        <f>VLOOKUP(TableTransactions[[#This Row],[Material]],TableStockBalance[],
MATCH(TableStockBalance[[#Headers],[Supplier name]],TableStockBalance[#Headers],0),
0)</f>
        <v>Calidad Electro Group S.A.</v>
      </c>
    </row>
    <row r="1807" spans="1:12" x14ac:dyDescent="0.25">
      <c r="A1807">
        <v>49041686</v>
      </c>
      <c r="B1807">
        <v>70</v>
      </c>
      <c r="C1807" t="s">
        <v>343</v>
      </c>
      <c r="D1807" t="s">
        <v>74</v>
      </c>
      <c r="E1807" t="s">
        <v>75</v>
      </c>
      <c r="F1807" t="s">
        <v>317</v>
      </c>
      <c r="G1807" s="1">
        <v>43591</v>
      </c>
      <c r="H1807">
        <v>4</v>
      </c>
      <c r="I1807" s="7">
        <f>IF(TableTransactions[[#This Row],[Order type]]=trackOrderType,
TableTransactions[[#This Row],[Transaction quantity]]*-1,
TableTransactions[[#This Row],[Transaction quantity]]
)</f>
        <v>-4</v>
      </c>
      <c r="J18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</v>
      </c>
      <c r="K1807" s="7">
        <f ca="1">IF(TableTransactions[[#This Row],[Stock balance backorders]]&lt;0,
0,
TableTransactions[[#This Row],[Stock balance backorders]]
)</f>
        <v>26</v>
      </c>
      <c r="L1807" s="8" t="str">
        <f>VLOOKUP(TableTransactions[[#This Row],[Material]],TableStockBalance[],
MATCH(TableStockBalance[[#Headers],[Supplier name]],TableStockBalance[#Headers],0),
0)</f>
        <v>Calidad Electro Group S.A.</v>
      </c>
    </row>
    <row r="1808" spans="1:12" x14ac:dyDescent="0.25">
      <c r="A1808">
        <v>49041728</v>
      </c>
      <c r="B1808">
        <v>40</v>
      </c>
      <c r="C1808" t="s">
        <v>343</v>
      </c>
      <c r="D1808" t="s">
        <v>74</v>
      </c>
      <c r="E1808" t="s">
        <v>75</v>
      </c>
      <c r="F1808" t="s">
        <v>319</v>
      </c>
      <c r="G1808" s="1">
        <v>43593</v>
      </c>
      <c r="H1808">
        <v>2</v>
      </c>
      <c r="I1808" s="7">
        <f>IF(TableTransactions[[#This Row],[Order type]]=trackOrderType,
TableTransactions[[#This Row],[Transaction quantity]]*-1,
TableTransactions[[#This Row],[Transaction quantity]]
)</f>
        <v>-2</v>
      </c>
      <c r="J18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1808" s="7">
        <f ca="1">IF(TableTransactions[[#This Row],[Stock balance backorders]]&lt;0,
0,
TableTransactions[[#This Row],[Stock balance backorders]]
)</f>
        <v>24</v>
      </c>
      <c r="L1808" s="8" t="str">
        <f>VLOOKUP(TableTransactions[[#This Row],[Material]],TableStockBalance[],
MATCH(TableStockBalance[[#Headers],[Supplier name]],TableStockBalance[#Headers],0),
0)</f>
        <v>Calidad Electro Group S.A.</v>
      </c>
    </row>
    <row r="1809" spans="1:12" x14ac:dyDescent="0.25">
      <c r="A1809">
        <v>49041813</v>
      </c>
      <c r="B1809">
        <v>20</v>
      </c>
      <c r="C1809" t="s">
        <v>343</v>
      </c>
      <c r="D1809" t="s">
        <v>74</v>
      </c>
      <c r="E1809" t="s">
        <v>75</v>
      </c>
      <c r="F1809" t="s">
        <v>316</v>
      </c>
      <c r="G1809" s="1">
        <v>43601</v>
      </c>
      <c r="H1809">
        <v>3</v>
      </c>
      <c r="I1809" s="7">
        <f>IF(TableTransactions[[#This Row],[Order type]]=trackOrderType,
TableTransactions[[#This Row],[Transaction quantity]]*-1,
TableTransactions[[#This Row],[Transaction quantity]]
)</f>
        <v>-3</v>
      </c>
      <c r="J18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1809" s="7">
        <f ca="1">IF(TableTransactions[[#This Row],[Stock balance backorders]]&lt;0,
0,
TableTransactions[[#This Row],[Stock balance backorders]]
)</f>
        <v>21</v>
      </c>
      <c r="L1809" s="8" t="str">
        <f>VLOOKUP(TableTransactions[[#This Row],[Material]],TableStockBalance[],
MATCH(TableStockBalance[[#Headers],[Supplier name]],TableStockBalance[#Headers],0),
0)</f>
        <v>Calidad Electro Group S.A.</v>
      </c>
    </row>
    <row r="1810" spans="1:12" x14ac:dyDescent="0.25">
      <c r="A1810">
        <v>49041820</v>
      </c>
      <c r="B1810">
        <v>40</v>
      </c>
      <c r="C1810" t="s">
        <v>343</v>
      </c>
      <c r="D1810" t="s">
        <v>74</v>
      </c>
      <c r="E1810" t="s">
        <v>75</v>
      </c>
      <c r="F1810" t="s">
        <v>314</v>
      </c>
      <c r="G1810" s="1">
        <v>43602</v>
      </c>
      <c r="H1810">
        <v>2</v>
      </c>
      <c r="I1810" s="7">
        <f>IF(TableTransactions[[#This Row],[Order type]]=trackOrderType,
TableTransactions[[#This Row],[Transaction quantity]]*-1,
TableTransactions[[#This Row],[Transaction quantity]]
)</f>
        <v>-2</v>
      </c>
      <c r="J18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1810" s="7">
        <f ca="1">IF(TableTransactions[[#This Row],[Stock balance backorders]]&lt;0,
0,
TableTransactions[[#This Row],[Stock balance backorders]]
)</f>
        <v>19</v>
      </c>
      <c r="L1810" s="8" t="str">
        <f>VLOOKUP(TableTransactions[[#This Row],[Material]],TableStockBalance[],
MATCH(TableStockBalance[[#Headers],[Supplier name]],TableStockBalance[#Headers],0),
0)</f>
        <v>Calidad Electro Group S.A.</v>
      </c>
    </row>
    <row r="1811" spans="1:12" x14ac:dyDescent="0.25">
      <c r="A1811">
        <v>49041841</v>
      </c>
      <c r="B1811">
        <v>20</v>
      </c>
      <c r="C1811" t="s">
        <v>343</v>
      </c>
      <c r="D1811" t="s">
        <v>74</v>
      </c>
      <c r="E1811" t="s">
        <v>75</v>
      </c>
      <c r="F1811" t="s">
        <v>313</v>
      </c>
      <c r="G1811" s="1">
        <v>43605</v>
      </c>
      <c r="H1811">
        <v>5</v>
      </c>
      <c r="I1811" s="7">
        <f>IF(TableTransactions[[#This Row],[Order type]]=trackOrderType,
TableTransactions[[#This Row],[Transaction quantity]]*-1,
TableTransactions[[#This Row],[Transaction quantity]]
)</f>
        <v>-5</v>
      </c>
      <c r="J18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1811" s="7">
        <f ca="1">IF(TableTransactions[[#This Row],[Stock balance backorders]]&lt;0,
0,
TableTransactions[[#This Row],[Stock balance backorders]]
)</f>
        <v>14</v>
      </c>
      <c r="L1811" s="8" t="str">
        <f>VLOOKUP(TableTransactions[[#This Row],[Material]],TableStockBalance[],
MATCH(TableStockBalance[[#Headers],[Supplier name]],TableStockBalance[#Headers],0),
0)</f>
        <v>Calidad Electro Group S.A.</v>
      </c>
    </row>
    <row r="1812" spans="1:12" x14ac:dyDescent="0.25">
      <c r="A1812" s="4">
        <v>45057120</v>
      </c>
      <c r="B1812" s="4">
        <v>10</v>
      </c>
      <c r="C1812" s="4" t="s">
        <v>344</v>
      </c>
      <c r="D1812" s="4" t="s">
        <v>74</v>
      </c>
      <c r="E1812" s="4" t="s">
        <v>75</v>
      </c>
      <c r="F1812" s="4" t="s">
        <v>67</v>
      </c>
      <c r="G1812" s="5">
        <v>43608</v>
      </c>
      <c r="H1812" s="4">
        <v>28</v>
      </c>
      <c r="I1812" s="7">
        <f>IF(TableTransactions[[#This Row],[Order type]]=trackOrderType,
TableTransactions[[#This Row],[Transaction quantity]]*-1,
TableTransactions[[#This Row],[Transaction quantity]]
)</f>
        <v>28</v>
      </c>
      <c r="J18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</v>
      </c>
      <c r="K1812" s="7">
        <f ca="1">IF(TableTransactions[[#This Row],[Stock balance backorders]]&lt;0,
0,
TableTransactions[[#This Row],[Stock balance backorders]]
)</f>
        <v>42</v>
      </c>
      <c r="L1812" s="8" t="str">
        <f>VLOOKUP(TableTransactions[[#This Row],[Material]],TableStockBalance[],
MATCH(TableStockBalance[[#Headers],[Supplier name]],TableStockBalance[#Headers],0),
0)</f>
        <v>Calidad Electro Group S.A.</v>
      </c>
    </row>
    <row r="1813" spans="1:12" x14ac:dyDescent="0.25">
      <c r="A1813">
        <v>49042035</v>
      </c>
      <c r="B1813">
        <v>30</v>
      </c>
      <c r="C1813" t="s">
        <v>343</v>
      </c>
      <c r="D1813" t="s">
        <v>74</v>
      </c>
      <c r="E1813" t="s">
        <v>75</v>
      </c>
      <c r="F1813" t="s">
        <v>314</v>
      </c>
      <c r="G1813" s="1">
        <v>43623</v>
      </c>
      <c r="H1813">
        <v>4</v>
      </c>
      <c r="I1813" s="7">
        <f>IF(TableTransactions[[#This Row],[Order type]]=trackOrderType,
TableTransactions[[#This Row],[Transaction quantity]]*-1,
TableTransactions[[#This Row],[Transaction quantity]]
)</f>
        <v>-4</v>
      </c>
      <c r="J18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</v>
      </c>
      <c r="K1813" s="7">
        <f ca="1">IF(TableTransactions[[#This Row],[Stock balance backorders]]&lt;0,
0,
TableTransactions[[#This Row],[Stock balance backorders]]
)</f>
        <v>38</v>
      </c>
      <c r="L1813" s="8" t="str">
        <f>VLOOKUP(TableTransactions[[#This Row],[Material]],TableStockBalance[],
MATCH(TableStockBalance[[#Headers],[Supplier name]],TableStockBalance[#Headers],0),
0)</f>
        <v>Calidad Electro Group S.A.</v>
      </c>
    </row>
    <row r="1814" spans="1:12" x14ac:dyDescent="0.25">
      <c r="A1814">
        <v>49042045</v>
      </c>
      <c r="B1814">
        <v>80</v>
      </c>
      <c r="C1814" t="s">
        <v>343</v>
      </c>
      <c r="D1814" t="s">
        <v>74</v>
      </c>
      <c r="E1814" t="s">
        <v>75</v>
      </c>
      <c r="F1814" t="s">
        <v>317</v>
      </c>
      <c r="G1814" s="1">
        <v>43623</v>
      </c>
      <c r="H1814">
        <v>5</v>
      </c>
      <c r="I1814" s="7">
        <f>IF(TableTransactions[[#This Row],[Order type]]=trackOrderType,
TableTransactions[[#This Row],[Transaction quantity]]*-1,
TableTransactions[[#This Row],[Transaction quantity]]
)</f>
        <v>-5</v>
      </c>
      <c r="J18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</v>
      </c>
      <c r="K1814" s="7">
        <f ca="1">IF(TableTransactions[[#This Row],[Stock balance backorders]]&lt;0,
0,
TableTransactions[[#This Row],[Stock balance backorders]]
)</f>
        <v>33</v>
      </c>
      <c r="L1814" s="8" t="str">
        <f>VLOOKUP(TableTransactions[[#This Row],[Material]],TableStockBalance[],
MATCH(TableStockBalance[[#Headers],[Supplier name]],TableStockBalance[#Headers],0),
0)</f>
        <v>Calidad Electro Group S.A.</v>
      </c>
    </row>
    <row r="1815" spans="1:12" x14ac:dyDescent="0.25">
      <c r="A1815">
        <v>49042077</v>
      </c>
      <c r="B1815">
        <v>20</v>
      </c>
      <c r="C1815" t="s">
        <v>343</v>
      </c>
      <c r="D1815" t="s">
        <v>74</v>
      </c>
      <c r="E1815" t="s">
        <v>75</v>
      </c>
      <c r="F1815" t="s">
        <v>317</v>
      </c>
      <c r="G1815" s="1">
        <v>43627</v>
      </c>
      <c r="H1815">
        <v>4</v>
      </c>
      <c r="I1815" s="7">
        <f>IF(TableTransactions[[#This Row],[Order type]]=trackOrderType,
TableTransactions[[#This Row],[Transaction quantity]]*-1,
TableTransactions[[#This Row],[Transaction quantity]]
)</f>
        <v>-4</v>
      </c>
      <c r="J18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1815" s="7">
        <f ca="1">IF(TableTransactions[[#This Row],[Stock balance backorders]]&lt;0,
0,
TableTransactions[[#This Row],[Stock balance backorders]]
)</f>
        <v>29</v>
      </c>
      <c r="L1815" s="8" t="str">
        <f>VLOOKUP(TableTransactions[[#This Row],[Material]],TableStockBalance[],
MATCH(TableStockBalance[[#Headers],[Supplier name]],TableStockBalance[#Headers],0),
0)</f>
        <v>Calidad Electro Group S.A.</v>
      </c>
    </row>
    <row r="1816" spans="1:12" x14ac:dyDescent="0.25">
      <c r="A1816">
        <v>49042313</v>
      </c>
      <c r="B1816">
        <v>10</v>
      </c>
      <c r="C1816" t="s">
        <v>343</v>
      </c>
      <c r="D1816" t="s">
        <v>74</v>
      </c>
      <c r="E1816" t="s">
        <v>75</v>
      </c>
      <c r="F1816" t="s">
        <v>317</v>
      </c>
      <c r="G1816" s="1">
        <v>43648</v>
      </c>
      <c r="H1816">
        <v>1</v>
      </c>
      <c r="I1816" s="7">
        <f>IF(TableTransactions[[#This Row],[Order type]]=trackOrderType,
TableTransactions[[#This Row],[Transaction quantity]]*-1,
TableTransactions[[#This Row],[Transaction quantity]]
)</f>
        <v>-1</v>
      </c>
      <c r="J18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1816" s="7">
        <f ca="1">IF(TableTransactions[[#This Row],[Stock balance backorders]]&lt;0,
0,
TableTransactions[[#This Row],[Stock balance backorders]]
)</f>
        <v>28</v>
      </c>
      <c r="L1816" s="8" t="str">
        <f>VLOOKUP(TableTransactions[[#This Row],[Material]],TableStockBalance[],
MATCH(TableStockBalance[[#Headers],[Supplier name]],TableStockBalance[#Headers],0),
0)</f>
        <v>Calidad Electro Group S.A.</v>
      </c>
    </row>
    <row r="1817" spans="1:12" x14ac:dyDescent="0.25">
      <c r="A1817">
        <v>49042388</v>
      </c>
      <c r="B1817">
        <v>30</v>
      </c>
      <c r="C1817" t="s">
        <v>343</v>
      </c>
      <c r="D1817" t="s">
        <v>74</v>
      </c>
      <c r="E1817" t="s">
        <v>75</v>
      </c>
      <c r="F1817" t="s">
        <v>316</v>
      </c>
      <c r="G1817" s="1">
        <v>43655</v>
      </c>
      <c r="H1817">
        <v>1</v>
      </c>
      <c r="I1817" s="7">
        <f>IF(TableTransactions[[#This Row],[Order type]]=trackOrderType,
TableTransactions[[#This Row],[Transaction quantity]]*-1,
TableTransactions[[#This Row],[Transaction quantity]]
)</f>
        <v>-1</v>
      </c>
      <c r="J18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1817" s="7">
        <f ca="1">IF(TableTransactions[[#This Row],[Stock balance backorders]]&lt;0,
0,
TableTransactions[[#This Row],[Stock balance backorders]]
)</f>
        <v>27</v>
      </c>
      <c r="L1817" s="8" t="str">
        <f>VLOOKUP(TableTransactions[[#This Row],[Material]],TableStockBalance[],
MATCH(TableStockBalance[[#Headers],[Supplier name]],TableStockBalance[#Headers],0),
0)</f>
        <v>Calidad Electro Group S.A.</v>
      </c>
    </row>
    <row r="1818" spans="1:12" x14ac:dyDescent="0.25">
      <c r="A1818">
        <v>49042438</v>
      </c>
      <c r="B1818">
        <v>70</v>
      </c>
      <c r="C1818" t="s">
        <v>343</v>
      </c>
      <c r="D1818" t="s">
        <v>74</v>
      </c>
      <c r="E1818" t="s">
        <v>75</v>
      </c>
      <c r="F1818" t="s">
        <v>317</v>
      </c>
      <c r="G1818" s="1">
        <v>43658</v>
      </c>
      <c r="H1818">
        <v>1</v>
      </c>
      <c r="I1818" s="7">
        <f>IF(TableTransactions[[#This Row],[Order type]]=trackOrderType,
TableTransactions[[#This Row],[Transaction quantity]]*-1,
TableTransactions[[#This Row],[Transaction quantity]]
)</f>
        <v>-1</v>
      </c>
      <c r="J18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</v>
      </c>
      <c r="K1818" s="7">
        <f ca="1">IF(TableTransactions[[#This Row],[Stock balance backorders]]&lt;0,
0,
TableTransactions[[#This Row],[Stock balance backorders]]
)</f>
        <v>26</v>
      </c>
      <c r="L1818" s="8" t="str">
        <f>VLOOKUP(TableTransactions[[#This Row],[Material]],TableStockBalance[],
MATCH(TableStockBalance[[#Headers],[Supplier name]],TableStockBalance[#Headers],0),
0)</f>
        <v>Calidad Electro Group S.A.</v>
      </c>
    </row>
    <row r="1819" spans="1:12" x14ac:dyDescent="0.25">
      <c r="A1819">
        <v>49042441</v>
      </c>
      <c r="B1819">
        <v>60</v>
      </c>
      <c r="C1819" t="s">
        <v>343</v>
      </c>
      <c r="D1819" t="s">
        <v>74</v>
      </c>
      <c r="E1819" t="s">
        <v>75</v>
      </c>
      <c r="F1819" t="s">
        <v>318</v>
      </c>
      <c r="G1819" s="1">
        <v>43658</v>
      </c>
      <c r="H1819">
        <v>5</v>
      </c>
      <c r="I1819" s="7">
        <f>IF(TableTransactions[[#This Row],[Order type]]=trackOrderType,
TableTransactions[[#This Row],[Transaction quantity]]*-1,
TableTransactions[[#This Row],[Transaction quantity]]
)</f>
        <v>-5</v>
      </c>
      <c r="J18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1819" s="7">
        <f ca="1">IF(TableTransactions[[#This Row],[Stock balance backorders]]&lt;0,
0,
TableTransactions[[#This Row],[Stock balance backorders]]
)</f>
        <v>21</v>
      </c>
      <c r="L1819" s="8" t="str">
        <f>VLOOKUP(TableTransactions[[#This Row],[Material]],TableStockBalance[],
MATCH(TableStockBalance[[#Headers],[Supplier name]],TableStockBalance[#Headers],0),
0)</f>
        <v>Calidad Electro Group S.A.</v>
      </c>
    </row>
    <row r="1820" spans="1:12" x14ac:dyDescent="0.25">
      <c r="A1820">
        <v>49042475</v>
      </c>
      <c r="B1820">
        <v>20</v>
      </c>
      <c r="C1820" t="s">
        <v>343</v>
      </c>
      <c r="D1820" t="s">
        <v>74</v>
      </c>
      <c r="E1820" t="s">
        <v>75</v>
      </c>
      <c r="F1820" t="s">
        <v>317</v>
      </c>
      <c r="G1820" s="1">
        <v>43663</v>
      </c>
      <c r="H1820">
        <v>2</v>
      </c>
      <c r="I1820" s="7">
        <f>IF(TableTransactions[[#This Row],[Order type]]=trackOrderType,
TableTransactions[[#This Row],[Transaction quantity]]*-1,
TableTransactions[[#This Row],[Transaction quantity]]
)</f>
        <v>-2</v>
      </c>
      <c r="J18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1820" s="7">
        <f ca="1">IF(TableTransactions[[#This Row],[Stock balance backorders]]&lt;0,
0,
TableTransactions[[#This Row],[Stock balance backorders]]
)</f>
        <v>19</v>
      </c>
      <c r="L1820" s="8" t="str">
        <f>VLOOKUP(TableTransactions[[#This Row],[Material]],TableStockBalance[],
MATCH(TableStockBalance[[#Headers],[Supplier name]],TableStockBalance[#Headers],0),
0)</f>
        <v>Calidad Electro Group S.A.</v>
      </c>
    </row>
    <row r="1821" spans="1:12" x14ac:dyDescent="0.25">
      <c r="A1821">
        <v>49042507</v>
      </c>
      <c r="B1821">
        <v>40</v>
      </c>
      <c r="C1821" t="s">
        <v>343</v>
      </c>
      <c r="D1821" t="s">
        <v>74</v>
      </c>
      <c r="E1821" t="s">
        <v>75</v>
      </c>
      <c r="F1821" t="s">
        <v>317</v>
      </c>
      <c r="G1821" s="1">
        <v>43665</v>
      </c>
      <c r="H1821">
        <v>3</v>
      </c>
      <c r="I1821" s="7">
        <f>IF(TableTransactions[[#This Row],[Order type]]=trackOrderType,
TableTransactions[[#This Row],[Transaction quantity]]*-1,
TableTransactions[[#This Row],[Transaction quantity]]
)</f>
        <v>-3</v>
      </c>
      <c r="J18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1821" s="7">
        <f ca="1">IF(TableTransactions[[#This Row],[Stock balance backorders]]&lt;0,
0,
TableTransactions[[#This Row],[Stock balance backorders]]
)</f>
        <v>16</v>
      </c>
      <c r="L1821" s="8" t="str">
        <f>VLOOKUP(TableTransactions[[#This Row],[Material]],TableStockBalance[],
MATCH(TableStockBalance[[#Headers],[Supplier name]],TableStockBalance[#Headers],0),
0)</f>
        <v>Calidad Electro Group S.A.</v>
      </c>
    </row>
    <row r="1822" spans="1:12" x14ac:dyDescent="0.25">
      <c r="A1822" s="4">
        <v>45057265</v>
      </c>
      <c r="B1822" s="4">
        <v>20</v>
      </c>
      <c r="C1822" s="4" t="s">
        <v>344</v>
      </c>
      <c r="D1822" s="4" t="s">
        <v>74</v>
      </c>
      <c r="E1822" s="4" t="s">
        <v>75</v>
      </c>
      <c r="F1822" s="4" t="s">
        <v>67</v>
      </c>
      <c r="G1822" s="5">
        <v>43668</v>
      </c>
      <c r="H1822" s="4">
        <v>6</v>
      </c>
      <c r="I1822" s="7">
        <f>IF(TableTransactions[[#This Row],[Order type]]=trackOrderType,
TableTransactions[[#This Row],[Transaction quantity]]*-1,
TableTransactions[[#This Row],[Transaction quantity]]
)</f>
        <v>6</v>
      </c>
      <c r="J18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1822" s="7">
        <f ca="1">IF(TableTransactions[[#This Row],[Stock balance backorders]]&lt;0,
0,
TableTransactions[[#This Row],[Stock balance backorders]]
)</f>
        <v>22</v>
      </c>
      <c r="L1822" s="8" t="str">
        <f>VLOOKUP(TableTransactions[[#This Row],[Material]],TableStockBalance[],
MATCH(TableStockBalance[[#Headers],[Supplier name]],TableStockBalance[#Headers],0),
0)</f>
        <v>Calidad Electro Group S.A.</v>
      </c>
    </row>
    <row r="1823" spans="1:12" x14ac:dyDescent="0.25">
      <c r="A1823">
        <v>49042601</v>
      </c>
      <c r="B1823">
        <v>10</v>
      </c>
      <c r="C1823" t="s">
        <v>343</v>
      </c>
      <c r="D1823" t="s">
        <v>74</v>
      </c>
      <c r="E1823" t="s">
        <v>75</v>
      </c>
      <c r="F1823" t="s">
        <v>317</v>
      </c>
      <c r="G1823" s="1">
        <v>43676</v>
      </c>
      <c r="H1823">
        <v>2</v>
      </c>
      <c r="I1823" s="7">
        <f>IF(TableTransactions[[#This Row],[Order type]]=trackOrderType,
TableTransactions[[#This Row],[Transaction quantity]]*-1,
TableTransactions[[#This Row],[Transaction quantity]]
)</f>
        <v>-2</v>
      </c>
      <c r="J18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1823" s="7">
        <f ca="1">IF(TableTransactions[[#This Row],[Stock balance backorders]]&lt;0,
0,
TableTransactions[[#This Row],[Stock balance backorders]]
)</f>
        <v>20</v>
      </c>
      <c r="L1823" s="8" t="str">
        <f>VLOOKUP(TableTransactions[[#This Row],[Material]],TableStockBalance[],
MATCH(TableStockBalance[[#Headers],[Supplier name]],TableStockBalance[#Headers],0),
0)</f>
        <v>Calidad Electro Group S.A.</v>
      </c>
    </row>
    <row r="1824" spans="1:12" x14ac:dyDescent="0.25">
      <c r="A1824">
        <v>49042674</v>
      </c>
      <c r="B1824">
        <v>10</v>
      </c>
      <c r="C1824" t="s">
        <v>343</v>
      </c>
      <c r="D1824" t="s">
        <v>74</v>
      </c>
      <c r="E1824" t="s">
        <v>75</v>
      </c>
      <c r="F1824" t="s">
        <v>330</v>
      </c>
      <c r="G1824" s="1">
        <v>43683</v>
      </c>
      <c r="H1824">
        <v>1</v>
      </c>
      <c r="I1824" s="7">
        <f>IF(TableTransactions[[#This Row],[Order type]]=trackOrderType,
TableTransactions[[#This Row],[Transaction quantity]]*-1,
TableTransactions[[#This Row],[Transaction quantity]]
)</f>
        <v>-1</v>
      </c>
      <c r="J18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1824" s="7">
        <f ca="1">IF(TableTransactions[[#This Row],[Stock balance backorders]]&lt;0,
0,
TableTransactions[[#This Row],[Stock balance backorders]]
)</f>
        <v>19</v>
      </c>
      <c r="L1824" s="8" t="str">
        <f>VLOOKUP(TableTransactions[[#This Row],[Material]],TableStockBalance[],
MATCH(TableStockBalance[[#Headers],[Supplier name]],TableStockBalance[#Headers],0),
0)</f>
        <v>Calidad Electro Group S.A.</v>
      </c>
    </row>
    <row r="1825" spans="1:12" x14ac:dyDescent="0.25">
      <c r="A1825">
        <v>49042720</v>
      </c>
      <c r="B1825">
        <v>60</v>
      </c>
      <c r="C1825" t="s">
        <v>343</v>
      </c>
      <c r="D1825" t="s">
        <v>74</v>
      </c>
      <c r="E1825" t="s">
        <v>75</v>
      </c>
      <c r="F1825" t="s">
        <v>316</v>
      </c>
      <c r="G1825" s="1">
        <v>43686</v>
      </c>
      <c r="H1825">
        <v>3</v>
      </c>
      <c r="I1825" s="7">
        <f>IF(TableTransactions[[#This Row],[Order type]]=trackOrderType,
TableTransactions[[#This Row],[Transaction quantity]]*-1,
TableTransactions[[#This Row],[Transaction quantity]]
)</f>
        <v>-3</v>
      </c>
      <c r="J18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1825" s="7">
        <f ca="1">IF(TableTransactions[[#This Row],[Stock balance backorders]]&lt;0,
0,
TableTransactions[[#This Row],[Stock balance backorders]]
)</f>
        <v>16</v>
      </c>
      <c r="L1825" s="8" t="str">
        <f>VLOOKUP(TableTransactions[[#This Row],[Material]],TableStockBalance[],
MATCH(TableStockBalance[[#Headers],[Supplier name]],TableStockBalance[#Headers],0),
0)</f>
        <v>Calidad Electro Group S.A.</v>
      </c>
    </row>
    <row r="1826" spans="1:12" x14ac:dyDescent="0.25">
      <c r="A1826">
        <v>49042737</v>
      </c>
      <c r="B1826">
        <v>30</v>
      </c>
      <c r="C1826" t="s">
        <v>343</v>
      </c>
      <c r="D1826" t="s">
        <v>74</v>
      </c>
      <c r="E1826" t="s">
        <v>75</v>
      </c>
      <c r="F1826" t="s">
        <v>316</v>
      </c>
      <c r="G1826" s="1">
        <v>43689</v>
      </c>
      <c r="H1826">
        <v>4</v>
      </c>
      <c r="I1826" s="7">
        <f>IF(TableTransactions[[#This Row],[Order type]]=trackOrderType,
TableTransactions[[#This Row],[Transaction quantity]]*-1,
TableTransactions[[#This Row],[Transaction quantity]]
)</f>
        <v>-4</v>
      </c>
      <c r="J18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1826" s="7">
        <f ca="1">IF(TableTransactions[[#This Row],[Stock balance backorders]]&lt;0,
0,
TableTransactions[[#This Row],[Stock balance backorders]]
)</f>
        <v>12</v>
      </c>
      <c r="L1826" s="8" t="str">
        <f>VLOOKUP(TableTransactions[[#This Row],[Material]],TableStockBalance[],
MATCH(TableStockBalance[[#Headers],[Supplier name]],TableStockBalance[#Headers],0),
0)</f>
        <v>Calidad Electro Group S.A.</v>
      </c>
    </row>
    <row r="1827" spans="1:12" x14ac:dyDescent="0.25">
      <c r="A1827">
        <v>49042840</v>
      </c>
      <c r="B1827">
        <v>10</v>
      </c>
      <c r="C1827" t="s">
        <v>343</v>
      </c>
      <c r="D1827" t="s">
        <v>74</v>
      </c>
      <c r="E1827" t="s">
        <v>75</v>
      </c>
      <c r="F1827" t="s">
        <v>317</v>
      </c>
      <c r="G1827" s="1">
        <v>43698</v>
      </c>
      <c r="H1827">
        <v>4</v>
      </c>
      <c r="I1827" s="7">
        <f>IF(TableTransactions[[#This Row],[Order type]]=trackOrderType,
TableTransactions[[#This Row],[Transaction quantity]]*-1,
TableTransactions[[#This Row],[Transaction quantity]]
)</f>
        <v>-4</v>
      </c>
      <c r="J18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1827" s="7">
        <f ca="1">IF(TableTransactions[[#This Row],[Stock balance backorders]]&lt;0,
0,
TableTransactions[[#This Row],[Stock balance backorders]]
)</f>
        <v>8</v>
      </c>
      <c r="L1827" s="8" t="str">
        <f>VLOOKUP(TableTransactions[[#This Row],[Material]],TableStockBalance[],
MATCH(TableStockBalance[[#Headers],[Supplier name]],TableStockBalance[#Headers],0),
0)</f>
        <v>Calidad Electro Group S.A.</v>
      </c>
    </row>
    <row r="1828" spans="1:12" x14ac:dyDescent="0.25">
      <c r="A1828">
        <v>49042870</v>
      </c>
      <c r="B1828">
        <v>30</v>
      </c>
      <c r="C1828" t="s">
        <v>343</v>
      </c>
      <c r="D1828" t="s">
        <v>74</v>
      </c>
      <c r="E1828" t="s">
        <v>75</v>
      </c>
      <c r="F1828" t="s">
        <v>317</v>
      </c>
      <c r="G1828" s="1">
        <v>43700</v>
      </c>
      <c r="H1828">
        <v>2</v>
      </c>
      <c r="I1828" s="7">
        <f>IF(TableTransactions[[#This Row],[Order type]]=trackOrderType,
TableTransactions[[#This Row],[Transaction quantity]]*-1,
TableTransactions[[#This Row],[Transaction quantity]]
)</f>
        <v>-2</v>
      </c>
      <c r="J18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1828" s="7">
        <f ca="1">IF(TableTransactions[[#This Row],[Stock balance backorders]]&lt;0,
0,
TableTransactions[[#This Row],[Stock balance backorders]]
)</f>
        <v>6</v>
      </c>
      <c r="L1828" s="8" t="str">
        <f>VLOOKUP(TableTransactions[[#This Row],[Material]],TableStockBalance[],
MATCH(TableStockBalance[[#Headers],[Supplier name]],TableStockBalance[#Headers],0),
0)</f>
        <v>Calidad Electro Group S.A.</v>
      </c>
    </row>
    <row r="1829" spans="1:12" x14ac:dyDescent="0.25">
      <c r="A1829">
        <v>49042914</v>
      </c>
      <c r="B1829">
        <v>30</v>
      </c>
      <c r="C1829" t="s">
        <v>343</v>
      </c>
      <c r="D1829" t="s">
        <v>74</v>
      </c>
      <c r="E1829" t="s">
        <v>75</v>
      </c>
      <c r="F1829" t="s">
        <v>336</v>
      </c>
      <c r="G1829" s="1">
        <v>43705</v>
      </c>
      <c r="H1829">
        <v>2</v>
      </c>
      <c r="I1829" s="7">
        <f>IF(TableTransactions[[#This Row],[Order type]]=trackOrderType,
TableTransactions[[#This Row],[Transaction quantity]]*-1,
TableTransactions[[#This Row],[Transaction quantity]]
)</f>
        <v>-2</v>
      </c>
      <c r="J18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1829" s="7">
        <f ca="1">IF(TableTransactions[[#This Row],[Stock balance backorders]]&lt;0,
0,
TableTransactions[[#This Row],[Stock balance backorders]]
)</f>
        <v>4</v>
      </c>
      <c r="L1829" s="8" t="str">
        <f>VLOOKUP(TableTransactions[[#This Row],[Material]],TableStockBalance[],
MATCH(TableStockBalance[[#Headers],[Supplier name]],TableStockBalance[#Headers],0),
0)</f>
        <v>Calidad Electro Group S.A.</v>
      </c>
    </row>
    <row r="1830" spans="1:12" x14ac:dyDescent="0.25">
      <c r="A1830">
        <v>49042920</v>
      </c>
      <c r="B1830">
        <v>10</v>
      </c>
      <c r="C1830" t="s">
        <v>343</v>
      </c>
      <c r="D1830" t="s">
        <v>74</v>
      </c>
      <c r="E1830" t="s">
        <v>75</v>
      </c>
      <c r="F1830" t="s">
        <v>318</v>
      </c>
      <c r="G1830" s="1">
        <v>43705</v>
      </c>
      <c r="H1830">
        <v>5</v>
      </c>
      <c r="I1830" s="7">
        <f>IF(TableTransactions[[#This Row],[Order type]]=trackOrderType,
TableTransactions[[#This Row],[Transaction quantity]]*-1,
TableTransactions[[#This Row],[Transaction quantity]]
)</f>
        <v>-5</v>
      </c>
      <c r="J18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</v>
      </c>
      <c r="K1830" s="7">
        <f ca="1">IF(TableTransactions[[#This Row],[Stock balance backorders]]&lt;0,
0,
TableTransactions[[#This Row],[Stock balance backorders]]
)</f>
        <v>0</v>
      </c>
      <c r="L1830" s="8" t="str">
        <f>VLOOKUP(TableTransactions[[#This Row],[Material]],TableStockBalance[],
MATCH(TableStockBalance[[#Headers],[Supplier name]],TableStockBalance[#Headers],0),
0)</f>
        <v>Calidad Electro Group S.A.</v>
      </c>
    </row>
    <row r="1831" spans="1:12" x14ac:dyDescent="0.25">
      <c r="A1831" s="4">
        <v>45057336</v>
      </c>
      <c r="B1831" s="4">
        <v>10</v>
      </c>
      <c r="C1831" s="4" t="s">
        <v>344</v>
      </c>
      <c r="D1831" s="4" t="s">
        <v>74</v>
      </c>
      <c r="E1831" s="4" t="s">
        <v>75</v>
      </c>
      <c r="F1831" s="4" t="s">
        <v>67</v>
      </c>
      <c r="G1831" s="5">
        <v>43705</v>
      </c>
      <c r="H1831" s="4">
        <v>19</v>
      </c>
      <c r="I1831" s="7">
        <f>IF(TableTransactions[[#This Row],[Order type]]=trackOrderType,
TableTransactions[[#This Row],[Transaction quantity]]*-1,
TableTransactions[[#This Row],[Transaction quantity]]
)</f>
        <v>19</v>
      </c>
      <c r="J18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1831" s="7">
        <f ca="1">IF(TableTransactions[[#This Row],[Stock balance backorders]]&lt;0,
0,
TableTransactions[[#This Row],[Stock balance backorders]]
)</f>
        <v>18</v>
      </c>
      <c r="L1831" s="8" t="str">
        <f>VLOOKUP(TableTransactions[[#This Row],[Material]],TableStockBalance[],
MATCH(TableStockBalance[[#Headers],[Supplier name]],TableStockBalance[#Headers],0),
0)</f>
        <v>Calidad Electro Group S.A.</v>
      </c>
    </row>
    <row r="1832" spans="1:12" x14ac:dyDescent="0.25">
      <c r="A1832">
        <v>49043008</v>
      </c>
      <c r="B1832">
        <v>20</v>
      </c>
      <c r="C1832" t="s">
        <v>343</v>
      </c>
      <c r="D1832" t="s">
        <v>74</v>
      </c>
      <c r="E1832" t="s">
        <v>75</v>
      </c>
      <c r="F1832" t="s">
        <v>318</v>
      </c>
      <c r="G1832" s="1">
        <v>43713</v>
      </c>
      <c r="H1832">
        <v>1</v>
      </c>
      <c r="I1832" s="7">
        <f>IF(TableTransactions[[#This Row],[Order type]]=trackOrderType,
TableTransactions[[#This Row],[Transaction quantity]]*-1,
TableTransactions[[#This Row],[Transaction quantity]]
)</f>
        <v>-1</v>
      </c>
      <c r="J18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1832" s="7">
        <f ca="1">IF(TableTransactions[[#This Row],[Stock balance backorders]]&lt;0,
0,
TableTransactions[[#This Row],[Stock balance backorders]]
)</f>
        <v>17</v>
      </c>
      <c r="L1832" s="8" t="str">
        <f>VLOOKUP(TableTransactions[[#This Row],[Material]],TableStockBalance[],
MATCH(TableStockBalance[[#Headers],[Supplier name]],TableStockBalance[#Headers],0),
0)</f>
        <v>Calidad Electro Group S.A.</v>
      </c>
    </row>
    <row r="1833" spans="1:12" x14ac:dyDescent="0.25">
      <c r="A1833">
        <v>49043098</v>
      </c>
      <c r="B1833">
        <v>80</v>
      </c>
      <c r="C1833" t="s">
        <v>343</v>
      </c>
      <c r="D1833" t="s">
        <v>74</v>
      </c>
      <c r="E1833" t="s">
        <v>75</v>
      </c>
      <c r="F1833" t="s">
        <v>317</v>
      </c>
      <c r="G1833" s="1">
        <v>43721</v>
      </c>
      <c r="H1833">
        <v>1</v>
      </c>
      <c r="I1833" s="7">
        <f>IF(TableTransactions[[#This Row],[Order type]]=trackOrderType,
TableTransactions[[#This Row],[Transaction quantity]]*-1,
TableTransactions[[#This Row],[Transaction quantity]]
)</f>
        <v>-1</v>
      </c>
      <c r="J18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1833" s="7">
        <f ca="1">IF(TableTransactions[[#This Row],[Stock balance backorders]]&lt;0,
0,
TableTransactions[[#This Row],[Stock balance backorders]]
)</f>
        <v>16</v>
      </c>
      <c r="L1833" s="8" t="str">
        <f>VLOOKUP(TableTransactions[[#This Row],[Material]],TableStockBalance[],
MATCH(TableStockBalance[[#Headers],[Supplier name]],TableStockBalance[#Headers],0),
0)</f>
        <v>Calidad Electro Group S.A.</v>
      </c>
    </row>
    <row r="1834" spans="1:12" x14ac:dyDescent="0.25">
      <c r="A1834" s="4">
        <v>45057387</v>
      </c>
      <c r="B1834" s="4">
        <v>40</v>
      </c>
      <c r="C1834" s="4" t="s">
        <v>344</v>
      </c>
      <c r="D1834" s="4" t="s">
        <v>74</v>
      </c>
      <c r="E1834" s="4" t="s">
        <v>75</v>
      </c>
      <c r="F1834" s="4" t="s">
        <v>67</v>
      </c>
      <c r="G1834" s="5">
        <v>43724</v>
      </c>
      <c r="H1834" s="4">
        <v>28</v>
      </c>
      <c r="I1834" s="7">
        <f>IF(TableTransactions[[#This Row],[Order type]]=trackOrderType,
TableTransactions[[#This Row],[Transaction quantity]]*-1,
TableTransactions[[#This Row],[Transaction quantity]]
)</f>
        <v>28</v>
      </c>
      <c r="J18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</v>
      </c>
      <c r="K1834" s="7">
        <f ca="1">IF(TableTransactions[[#This Row],[Stock balance backorders]]&lt;0,
0,
TableTransactions[[#This Row],[Stock balance backorders]]
)</f>
        <v>44</v>
      </c>
      <c r="L1834" s="8" t="str">
        <f>VLOOKUP(TableTransactions[[#This Row],[Material]],TableStockBalance[],
MATCH(TableStockBalance[[#Headers],[Supplier name]],TableStockBalance[#Headers],0),
0)</f>
        <v>Calidad Electro Group S.A.</v>
      </c>
    </row>
    <row r="1835" spans="1:12" x14ac:dyDescent="0.25">
      <c r="A1835">
        <v>49043142</v>
      </c>
      <c r="B1835">
        <v>20</v>
      </c>
      <c r="C1835" t="s">
        <v>343</v>
      </c>
      <c r="D1835" t="s">
        <v>74</v>
      </c>
      <c r="E1835" t="s">
        <v>75</v>
      </c>
      <c r="F1835" t="s">
        <v>316</v>
      </c>
      <c r="G1835" s="1">
        <v>43726</v>
      </c>
      <c r="H1835">
        <v>3</v>
      </c>
      <c r="I1835" s="7">
        <f>IF(TableTransactions[[#This Row],[Order type]]=trackOrderType,
TableTransactions[[#This Row],[Transaction quantity]]*-1,
TableTransactions[[#This Row],[Transaction quantity]]
)</f>
        <v>-3</v>
      </c>
      <c r="J18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</v>
      </c>
      <c r="K1835" s="7">
        <f ca="1">IF(TableTransactions[[#This Row],[Stock balance backorders]]&lt;0,
0,
TableTransactions[[#This Row],[Stock balance backorders]]
)</f>
        <v>41</v>
      </c>
      <c r="L1835" s="8" t="str">
        <f>VLOOKUP(TableTransactions[[#This Row],[Material]],TableStockBalance[],
MATCH(TableStockBalance[[#Headers],[Supplier name]],TableStockBalance[#Headers],0),
0)</f>
        <v>Calidad Electro Group S.A.</v>
      </c>
    </row>
    <row r="1836" spans="1:12" x14ac:dyDescent="0.25">
      <c r="A1836">
        <v>49043194</v>
      </c>
      <c r="B1836">
        <v>20</v>
      </c>
      <c r="C1836" t="s">
        <v>343</v>
      </c>
      <c r="D1836" t="s">
        <v>74</v>
      </c>
      <c r="E1836" t="s">
        <v>75</v>
      </c>
      <c r="F1836" t="s">
        <v>318</v>
      </c>
      <c r="G1836" s="1">
        <v>43731</v>
      </c>
      <c r="H1836">
        <v>4</v>
      </c>
      <c r="I1836" s="7">
        <f>IF(TableTransactions[[#This Row],[Order type]]=trackOrderType,
TableTransactions[[#This Row],[Transaction quantity]]*-1,
TableTransactions[[#This Row],[Transaction quantity]]
)</f>
        <v>-4</v>
      </c>
      <c r="J18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</v>
      </c>
      <c r="K1836" s="7">
        <f ca="1">IF(TableTransactions[[#This Row],[Stock balance backorders]]&lt;0,
0,
TableTransactions[[#This Row],[Stock balance backorders]]
)</f>
        <v>37</v>
      </c>
      <c r="L1836" s="8" t="str">
        <f>VLOOKUP(TableTransactions[[#This Row],[Material]],TableStockBalance[],
MATCH(TableStockBalance[[#Headers],[Supplier name]],TableStockBalance[#Headers],0),
0)</f>
        <v>Calidad Electro Group S.A.</v>
      </c>
    </row>
    <row r="1837" spans="1:12" x14ac:dyDescent="0.25">
      <c r="A1837">
        <v>49043318</v>
      </c>
      <c r="B1837">
        <v>60</v>
      </c>
      <c r="C1837" t="s">
        <v>343</v>
      </c>
      <c r="D1837" t="s">
        <v>74</v>
      </c>
      <c r="E1837" t="s">
        <v>75</v>
      </c>
      <c r="F1837" t="s">
        <v>316</v>
      </c>
      <c r="G1837" s="1">
        <v>43742</v>
      </c>
      <c r="H1837">
        <v>1</v>
      </c>
      <c r="I1837" s="7">
        <f>IF(TableTransactions[[#This Row],[Order type]]=trackOrderType,
TableTransactions[[#This Row],[Transaction quantity]]*-1,
TableTransactions[[#This Row],[Transaction quantity]]
)</f>
        <v>-1</v>
      </c>
      <c r="J18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</v>
      </c>
      <c r="K1837" s="7">
        <f ca="1">IF(TableTransactions[[#This Row],[Stock balance backorders]]&lt;0,
0,
TableTransactions[[#This Row],[Stock balance backorders]]
)</f>
        <v>36</v>
      </c>
      <c r="L1837" s="8" t="str">
        <f>VLOOKUP(TableTransactions[[#This Row],[Material]],TableStockBalance[],
MATCH(TableStockBalance[[#Headers],[Supplier name]],TableStockBalance[#Headers],0),
0)</f>
        <v>Calidad Electro Group S.A.</v>
      </c>
    </row>
    <row r="1838" spans="1:12" x14ac:dyDescent="0.25">
      <c r="A1838">
        <v>49043538</v>
      </c>
      <c r="B1838">
        <v>20</v>
      </c>
      <c r="C1838" t="s">
        <v>343</v>
      </c>
      <c r="D1838" t="s">
        <v>74</v>
      </c>
      <c r="E1838" t="s">
        <v>75</v>
      </c>
      <c r="F1838" t="s">
        <v>317</v>
      </c>
      <c r="G1838" s="1">
        <v>43762</v>
      </c>
      <c r="H1838">
        <v>4</v>
      </c>
      <c r="I1838" s="7">
        <f>IF(TableTransactions[[#This Row],[Order type]]=trackOrderType,
TableTransactions[[#This Row],[Transaction quantity]]*-1,
TableTransactions[[#This Row],[Transaction quantity]]
)</f>
        <v>-4</v>
      </c>
      <c r="J18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</v>
      </c>
      <c r="K1838" s="7">
        <f ca="1">IF(TableTransactions[[#This Row],[Stock balance backorders]]&lt;0,
0,
TableTransactions[[#This Row],[Stock balance backorders]]
)</f>
        <v>32</v>
      </c>
      <c r="L1838" s="8" t="str">
        <f>VLOOKUP(TableTransactions[[#This Row],[Material]],TableStockBalance[],
MATCH(TableStockBalance[[#Headers],[Supplier name]],TableStockBalance[#Headers],0),
0)</f>
        <v>Calidad Electro Group S.A.</v>
      </c>
    </row>
    <row r="1839" spans="1:12" x14ac:dyDescent="0.25">
      <c r="A1839">
        <v>49043557</v>
      </c>
      <c r="B1839">
        <v>10</v>
      </c>
      <c r="C1839" t="s">
        <v>343</v>
      </c>
      <c r="D1839" t="s">
        <v>74</v>
      </c>
      <c r="E1839" t="s">
        <v>75</v>
      </c>
      <c r="F1839" t="s">
        <v>325</v>
      </c>
      <c r="G1839" s="1">
        <v>43763</v>
      </c>
      <c r="H1839">
        <v>3</v>
      </c>
      <c r="I1839" s="7">
        <f>IF(TableTransactions[[#This Row],[Order type]]=trackOrderType,
TableTransactions[[#This Row],[Transaction quantity]]*-1,
TableTransactions[[#This Row],[Transaction quantity]]
)</f>
        <v>-3</v>
      </c>
      <c r="J18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1839" s="7">
        <f ca="1">IF(TableTransactions[[#This Row],[Stock balance backorders]]&lt;0,
0,
TableTransactions[[#This Row],[Stock balance backorders]]
)</f>
        <v>29</v>
      </c>
      <c r="L1839" s="8" t="str">
        <f>VLOOKUP(TableTransactions[[#This Row],[Material]],TableStockBalance[],
MATCH(TableStockBalance[[#Headers],[Supplier name]],TableStockBalance[#Headers],0),
0)</f>
        <v>Calidad Electro Group S.A.</v>
      </c>
    </row>
    <row r="1840" spans="1:12" x14ac:dyDescent="0.25">
      <c r="A1840">
        <v>49043597</v>
      </c>
      <c r="B1840">
        <v>30</v>
      </c>
      <c r="C1840" t="s">
        <v>343</v>
      </c>
      <c r="D1840" t="s">
        <v>74</v>
      </c>
      <c r="E1840" t="s">
        <v>75</v>
      </c>
      <c r="F1840" t="s">
        <v>313</v>
      </c>
      <c r="G1840" s="1">
        <v>43768</v>
      </c>
      <c r="H1840">
        <v>5</v>
      </c>
      <c r="I1840" s="7">
        <f>IF(TableTransactions[[#This Row],[Order type]]=trackOrderType,
TableTransactions[[#This Row],[Transaction quantity]]*-1,
TableTransactions[[#This Row],[Transaction quantity]]
)</f>
        <v>-5</v>
      </c>
      <c r="J18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1840" s="7">
        <f ca="1">IF(TableTransactions[[#This Row],[Stock balance backorders]]&lt;0,
0,
TableTransactions[[#This Row],[Stock balance backorders]]
)</f>
        <v>24</v>
      </c>
      <c r="L1840" s="8" t="str">
        <f>VLOOKUP(TableTransactions[[#This Row],[Material]],TableStockBalance[],
MATCH(TableStockBalance[[#Headers],[Supplier name]],TableStockBalance[#Headers],0),
0)</f>
        <v>Calidad Electro Group S.A.</v>
      </c>
    </row>
    <row r="1841" spans="1:12" x14ac:dyDescent="0.25">
      <c r="A1841">
        <v>49043636</v>
      </c>
      <c r="B1841">
        <v>60</v>
      </c>
      <c r="C1841" t="s">
        <v>343</v>
      </c>
      <c r="D1841" t="s">
        <v>74</v>
      </c>
      <c r="E1841" t="s">
        <v>75</v>
      </c>
      <c r="F1841" t="s">
        <v>317</v>
      </c>
      <c r="G1841" s="1">
        <v>43770</v>
      </c>
      <c r="H1841">
        <v>1</v>
      </c>
      <c r="I1841" s="7">
        <f>IF(TableTransactions[[#This Row],[Order type]]=trackOrderType,
TableTransactions[[#This Row],[Transaction quantity]]*-1,
TableTransactions[[#This Row],[Transaction quantity]]
)</f>
        <v>-1</v>
      </c>
      <c r="J18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1841" s="7">
        <f ca="1">IF(TableTransactions[[#This Row],[Stock balance backorders]]&lt;0,
0,
TableTransactions[[#This Row],[Stock balance backorders]]
)</f>
        <v>23</v>
      </c>
      <c r="L1841" s="8" t="str">
        <f>VLOOKUP(TableTransactions[[#This Row],[Material]],TableStockBalance[],
MATCH(TableStockBalance[[#Headers],[Supplier name]],TableStockBalance[#Headers],0),
0)</f>
        <v>Calidad Electro Group S.A.</v>
      </c>
    </row>
    <row r="1842" spans="1:12" x14ac:dyDescent="0.25">
      <c r="A1842">
        <v>49043682</v>
      </c>
      <c r="B1842">
        <v>10</v>
      </c>
      <c r="C1842" t="s">
        <v>343</v>
      </c>
      <c r="D1842" t="s">
        <v>74</v>
      </c>
      <c r="E1842" t="s">
        <v>75</v>
      </c>
      <c r="F1842" t="s">
        <v>319</v>
      </c>
      <c r="G1842" s="1">
        <v>43775</v>
      </c>
      <c r="H1842">
        <v>4</v>
      </c>
      <c r="I1842" s="7">
        <f>IF(TableTransactions[[#This Row],[Order type]]=trackOrderType,
TableTransactions[[#This Row],[Transaction quantity]]*-1,
TableTransactions[[#This Row],[Transaction quantity]]
)</f>
        <v>-4</v>
      </c>
      <c r="J18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1842" s="7">
        <f ca="1">IF(TableTransactions[[#This Row],[Stock balance backorders]]&lt;0,
0,
TableTransactions[[#This Row],[Stock balance backorders]]
)</f>
        <v>19</v>
      </c>
      <c r="L1842" s="8" t="str">
        <f>VLOOKUP(TableTransactions[[#This Row],[Material]],TableStockBalance[],
MATCH(TableStockBalance[[#Headers],[Supplier name]],TableStockBalance[#Headers],0),
0)</f>
        <v>Calidad Electro Group S.A.</v>
      </c>
    </row>
    <row r="1843" spans="1:12" x14ac:dyDescent="0.25">
      <c r="A1843">
        <v>49043703</v>
      </c>
      <c r="B1843">
        <v>40</v>
      </c>
      <c r="C1843" t="s">
        <v>343</v>
      </c>
      <c r="D1843" t="s">
        <v>74</v>
      </c>
      <c r="E1843" t="s">
        <v>75</v>
      </c>
      <c r="F1843" t="s">
        <v>314</v>
      </c>
      <c r="G1843" s="1">
        <v>43777</v>
      </c>
      <c r="H1843">
        <v>5</v>
      </c>
      <c r="I1843" s="7">
        <f>IF(TableTransactions[[#This Row],[Order type]]=trackOrderType,
TableTransactions[[#This Row],[Transaction quantity]]*-1,
TableTransactions[[#This Row],[Transaction quantity]]
)</f>
        <v>-5</v>
      </c>
      <c r="J18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1843" s="7">
        <f ca="1">IF(TableTransactions[[#This Row],[Stock balance backorders]]&lt;0,
0,
TableTransactions[[#This Row],[Stock balance backorders]]
)</f>
        <v>14</v>
      </c>
      <c r="L1843" s="8" t="str">
        <f>VLOOKUP(TableTransactions[[#This Row],[Material]],TableStockBalance[],
MATCH(TableStockBalance[[#Headers],[Supplier name]],TableStockBalance[#Headers],0),
0)</f>
        <v>Calidad Electro Group S.A.</v>
      </c>
    </row>
    <row r="1844" spans="1:12" x14ac:dyDescent="0.25">
      <c r="A1844">
        <v>49043715</v>
      </c>
      <c r="B1844">
        <v>80</v>
      </c>
      <c r="C1844" t="s">
        <v>343</v>
      </c>
      <c r="D1844" t="s">
        <v>74</v>
      </c>
      <c r="E1844" t="s">
        <v>75</v>
      </c>
      <c r="F1844" t="s">
        <v>317</v>
      </c>
      <c r="G1844" s="1">
        <v>43777</v>
      </c>
      <c r="H1844">
        <v>2</v>
      </c>
      <c r="I1844" s="7">
        <f>IF(TableTransactions[[#This Row],[Order type]]=trackOrderType,
TableTransactions[[#This Row],[Transaction quantity]]*-1,
TableTransactions[[#This Row],[Transaction quantity]]
)</f>
        <v>-2</v>
      </c>
      <c r="J18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1844" s="7">
        <f ca="1">IF(TableTransactions[[#This Row],[Stock balance backorders]]&lt;0,
0,
TableTransactions[[#This Row],[Stock balance backorders]]
)</f>
        <v>12</v>
      </c>
      <c r="L1844" s="8" t="str">
        <f>VLOOKUP(TableTransactions[[#This Row],[Material]],TableStockBalance[],
MATCH(TableStockBalance[[#Headers],[Supplier name]],TableStockBalance[#Headers],0),
0)</f>
        <v>Calidad Electro Group S.A.</v>
      </c>
    </row>
    <row r="1845" spans="1:12" x14ac:dyDescent="0.25">
      <c r="A1845">
        <v>49043770</v>
      </c>
      <c r="B1845">
        <v>20</v>
      </c>
      <c r="C1845" t="s">
        <v>343</v>
      </c>
      <c r="D1845" t="s">
        <v>74</v>
      </c>
      <c r="E1845" t="s">
        <v>75</v>
      </c>
      <c r="F1845" t="s">
        <v>313</v>
      </c>
      <c r="G1845" s="1">
        <v>43783</v>
      </c>
      <c r="H1845">
        <v>4</v>
      </c>
      <c r="I1845" s="7">
        <f>IF(TableTransactions[[#This Row],[Order type]]=trackOrderType,
TableTransactions[[#This Row],[Transaction quantity]]*-1,
TableTransactions[[#This Row],[Transaction quantity]]
)</f>
        <v>-4</v>
      </c>
      <c r="J18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1845" s="7">
        <f ca="1">IF(TableTransactions[[#This Row],[Stock balance backorders]]&lt;0,
0,
TableTransactions[[#This Row],[Stock balance backorders]]
)</f>
        <v>8</v>
      </c>
      <c r="L1845" s="8" t="str">
        <f>VLOOKUP(TableTransactions[[#This Row],[Material]],TableStockBalance[],
MATCH(TableStockBalance[[#Headers],[Supplier name]],TableStockBalance[#Headers],0),
0)</f>
        <v>Calidad Electro Group S.A.</v>
      </c>
    </row>
    <row r="1846" spans="1:12" x14ac:dyDescent="0.25">
      <c r="A1846" s="4">
        <v>45057555</v>
      </c>
      <c r="B1846" s="4">
        <v>10</v>
      </c>
      <c r="C1846" s="4" t="s">
        <v>344</v>
      </c>
      <c r="D1846" s="4" t="s">
        <v>74</v>
      </c>
      <c r="E1846" s="4" t="s">
        <v>75</v>
      </c>
      <c r="F1846" s="4" t="s">
        <v>67</v>
      </c>
      <c r="G1846" s="5">
        <v>43788</v>
      </c>
      <c r="H1846" s="4">
        <v>28</v>
      </c>
      <c r="I1846" s="7">
        <f>IF(TableTransactions[[#This Row],[Order type]]=trackOrderType,
TableTransactions[[#This Row],[Transaction quantity]]*-1,
TableTransactions[[#This Row],[Transaction quantity]]
)</f>
        <v>28</v>
      </c>
      <c r="J18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</v>
      </c>
      <c r="K1846" s="7">
        <f ca="1">IF(TableTransactions[[#This Row],[Stock balance backorders]]&lt;0,
0,
TableTransactions[[#This Row],[Stock balance backorders]]
)</f>
        <v>36</v>
      </c>
      <c r="L1846" s="8" t="str">
        <f>VLOOKUP(TableTransactions[[#This Row],[Material]],TableStockBalance[],
MATCH(TableStockBalance[[#Headers],[Supplier name]],TableStockBalance[#Headers],0),
0)</f>
        <v>Calidad Electro Group S.A.</v>
      </c>
    </row>
    <row r="1847" spans="1:12" x14ac:dyDescent="0.25">
      <c r="A1847">
        <v>49043833</v>
      </c>
      <c r="B1847">
        <v>20</v>
      </c>
      <c r="C1847" t="s">
        <v>343</v>
      </c>
      <c r="D1847" t="s">
        <v>74</v>
      </c>
      <c r="E1847" t="s">
        <v>75</v>
      </c>
      <c r="F1847" t="s">
        <v>313</v>
      </c>
      <c r="G1847" s="1">
        <v>43789</v>
      </c>
      <c r="H1847">
        <v>4</v>
      </c>
      <c r="I1847" s="7">
        <f>IF(TableTransactions[[#This Row],[Order type]]=trackOrderType,
TableTransactions[[#This Row],[Transaction quantity]]*-1,
TableTransactions[[#This Row],[Transaction quantity]]
)</f>
        <v>-4</v>
      </c>
      <c r="J18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</v>
      </c>
      <c r="K1847" s="7">
        <f ca="1">IF(TableTransactions[[#This Row],[Stock balance backorders]]&lt;0,
0,
TableTransactions[[#This Row],[Stock balance backorders]]
)</f>
        <v>32</v>
      </c>
      <c r="L1847" s="8" t="str">
        <f>VLOOKUP(TableTransactions[[#This Row],[Material]],TableStockBalance[],
MATCH(TableStockBalance[[#Headers],[Supplier name]],TableStockBalance[#Headers],0),
0)</f>
        <v>Calidad Electro Group S.A.</v>
      </c>
    </row>
    <row r="1848" spans="1:12" x14ac:dyDescent="0.25">
      <c r="A1848">
        <v>49043926</v>
      </c>
      <c r="B1848">
        <v>10</v>
      </c>
      <c r="C1848" t="s">
        <v>343</v>
      </c>
      <c r="D1848" t="s">
        <v>74</v>
      </c>
      <c r="E1848" t="s">
        <v>75</v>
      </c>
      <c r="F1848" t="s">
        <v>314</v>
      </c>
      <c r="G1848" s="1">
        <v>43797</v>
      </c>
      <c r="H1848">
        <v>4</v>
      </c>
      <c r="I1848" s="7">
        <f>IF(TableTransactions[[#This Row],[Order type]]=trackOrderType,
TableTransactions[[#This Row],[Transaction quantity]]*-1,
TableTransactions[[#This Row],[Transaction quantity]]
)</f>
        <v>-4</v>
      </c>
      <c r="J18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1848" s="7">
        <f ca="1">IF(TableTransactions[[#This Row],[Stock balance backorders]]&lt;0,
0,
TableTransactions[[#This Row],[Stock balance backorders]]
)</f>
        <v>28</v>
      </c>
      <c r="L1848" s="8" t="str">
        <f>VLOOKUP(TableTransactions[[#This Row],[Material]],TableStockBalance[],
MATCH(TableStockBalance[[#Headers],[Supplier name]],TableStockBalance[#Headers],0),
0)</f>
        <v>Calidad Electro Group S.A.</v>
      </c>
    </row>
    <row r="1849" spans="1:12" x14ac:dyDescent="0.25">
      <c r="A1849">
        <v>49043948</v>
      </c>
      <c r="B1849">
        <v>10</v>
      </c>
      <c r="C1849" t="s">
        <v>343</v>
      </c>
      <c r="D1849" t="s">
        <v>74</v>
      </c>
      <c r="E1849" t="s">
        <v>75</v>
      </c>
      <c r="F1849" t="s">
        <v>329</v>
      </c>
      <c r="G1849" s="1">
        <v>43798</v>
      </c>
      <c r="H1849">
        <v>5</v>
      </c>
      <c r="I1849" s="7">
        <f>IF(TableTransactions[[#This Row],[Order type]]=trackOrderType,
TableTransactions[[#This Row],[Transaction quantity]]*-1,
TableTransactions[[#This Row],[Transaction quantity]]
)</f>
        <v>-5</v>
      </c>
      <c r="J18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1849" s="7">
        <f ca="1">IF(TableTransactions[[#This Row],[Stock balance backorders]]&lt;0,
0,
TableTransactions[[#This Row],[Stock balance backorders]]
)</f>
        <v>23</v>
      </c>
      <c r="L1849" s="8" t="str">
        <f>VLOOKUP(TableTransactions[[#This Row],[Material]],TableStockBalance[],
MATCH(TableStockBalance[[#Headers],[Supplier name]],TableStockBalance[#Headers],0),
0)</f>
        <v>Calidad Electro Group S.A.</v>
      </c>
    </row>
    <row r="1850" spans="1:12" x14ac:dyDescent="0.25">
      <c r="A1850">
        <v>49044106</v>
      </c>
      <c r="B1850">
        <v>30</v>
      </c>
      <c r="C1850" t="s">
        <v>343</v>
      </c>
      <c r="D1850" t="s">
        <v>74</v>
      </c>
      <c r="E1850" t="s">
        <v>75</v>
      </c>
      <c r="F1850" t="s">
        <v>316</v>
      </c>
      <c r="G1850" s="1">
        <v>43812</v>
      </c>
      <c r="H1850">
        <v>4</v>
      </c>
      <c r="I1850" s="7">
        <f>IF(TableTransactions[[#This Row],[Order type]]=trackOrderType,
TableTransactions[[#This Row],[Transaction quantity]]*-1,
TableTransactions[[#This Row],[Transaction quantity]]
)</f>
        <v>-4</v>
      </c>
      <c r="J18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1850" s="7">
        <f ca="1">IF(TableTransactions[[#This Row],[Stock balance backorders]]&lt;0,
0,
TableTransactions[[#This Row],[Stock balance backorders]]
)</f>
        <v>19</v>
      </c>
      <c r="L1850" s="8" t="str">
        <f>VLOOKUP(TableTransactions[[#This Row],[Material]],TableStockBalance[],
MATCH(TableStockBalance[[#Headers],[Supplier name]],TableStockBalance[#Headers],0),
0)</f>
        <v>Calidad Electro Group S.A.</v>
      </c>
    </row>
    <row r="1851" spans="1:12" x14ac:dyDescent="0.25">
      <c r="A1851" s="4">
        <v>45057625</v>
      </c>
      <c r="B1851" s="4">
        <v>20</v>
      </c>
      <c r="C1851" s="4" t="s">
        <v>344</v>
      </c>
      <c r="D1851" s="4" t="s">
        <v>74</v>
      </c>
      <c r="E1851" s="4" t="s">
        <v>75</v>
      </c>
      <c r="F1851" s="4" t="s">
        <v>67</v>
      </c>
      <c r="G1851" s="5">
        <v>43819</v>
      </c>
      <c r="H1851" s="4">
        <v>27</v>
      </c>
      <c r="I1851" s="7">
        <f>IF(TableTransactions[[#This Row],[Order type]]=trackOrderType,
TableTransactions[[#This Row],[Transaction quantity]]*-1,
TableTransactions[[#This Row],[Transaction quantity]]
)</f>
        <v>27</v>
      </c>
      <c r="J18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</v>
      </c>
      <c r="K1851" s="7">
        <f ca="1">IF(TableTransactions[[#This Row],[Stock balance backorders]]&lt;0,
0,
TableTransactions[[#This Row],[Stock balance backorders]]
)</f>
        <v>46</v>
      </c>
      <c r="L1851" s="8" t="str">
        <f>VLOOKUP(TableTransactions[[#This Row],[Material]],TableStockBalance[],
MATCH(TableStockBalance[[#Headers],[Supplier name]],TableStockBalance[#Headers],0),
0)</f>
        <v>Calidad Electro Group S.A.</v>
      </c>
    </row>
    <row r="1852" spans="1:12" x14ac:dyDescent="0.25">
      <c r="A1852">
        <v>49044253</v>
      </c>
      <c r="B1852">
        <v>20</v>
      </c>
      <c r="C1852" t="s">
        <v>343</v>
      </c>
      <c r="D1852" t="s">
        <v>74</v>
      </c>
      <c r="E1852" t="s">
        <v>75</v>
      </c>
      <c r="F1852" t="s">
        <v>318</v>
      </c>
      <c r="G1852" s="1">
        <v>43830</v>
      </c>
      <c r="H1852">
        <v>2</v>
      </c>
      <c r="I1852" s="7">
        <f>IF(TableTransactions[[#This Row],[Order type]]=trackOrderType,
TableTransactions[[#This Row],[Transaction quantity]]*-1,
TableTransactions[[#This Row],[Transaction quantity]]
)</f>
        <v>-2</v>
      </c>
      <c r="J18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</v>
      </c>
      <c r="K1852" s="7">
        <f ca="1">IF(TableTransactions[[#This Row],[Stock balance backorders]]&lt;0,
0,
TableTransactions[[#This Row],[Stock balance backorders]]
)</f>
        <v>44</v>
      </c>
      <c r="L1852" s="8" t="str">
        <f>VLOOKUP(TableTransactions[[#This Row],[Material]],TableStockBalance[],
MATCH(TableStockBalance[[#Headers],[Supplier name]],TableStockBalance[#Headers],0),
0)</f>
        <v>Calidad Electro Group S.A.</v>
      </c>
    </row>
    <row r="1853" spans="1:12" x14ac:dyDescent="0.25">
      <c r="A1853">
        <v>49040398</v>
      </c>
      <c r="B1853">
        <v>10</v>
      </c>
      <c r="C1853" t="s">
        <v>343</v>
      </c>
      <c r="D1853" t="s">
        <v>82</v>
      </c>
      <c r="E1853" t="s">
        <v>83</v>
      </c>
      <c r="F1853" t="s">
        <v>329</v>
      </c>
      <c r="G1853" s="1">
        <v>43474</v>
      </c>
      <c r="H1853">
        <v>4</v>
      </c>
      <c r="I1853" s="7">
        <f>IF(TableTransactions[[#This Row],[Order type]]=trackOrderType,
TableTransactions[[#This Row],[Transaction quantity]]*-1,
TableTransactions[[#This Row],[Transaction quantity]]
)</f>
        <v>-4</v>
      </c>
      <c r="J18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</v>
      </c>
      <c r="K1853" s="7">
        <f ca="1">IF(TableTransactions[[#This Row],[Stock balance backorders]]&lt;0,
0,
TableTransactions[[#This Row],[Stock balance backorders]]
)</f>
        <v>65</v>
      </c>
      <c r="L1853" s="8" t="str">
        <f>VLOOKUP(TableTransactions[[#This Row],[Material]],TableStockBalance[],
MATCH(TableStockBalance[[#Headers],[Supplier name]],TableStockBalance[#Headers],0),
0)</f>
        <v>Calidad Electro Group S.A.</v>
      </c>
    </row>
    <row r="1854" spans="1:12" x14ac:dyDescent="0.25">
      <c r="A1854">
        <v>49040497</v>
      </c>
      <c r="B1854">
        <v>20</v>
      </c>
      <c r="C1854" t="s">
        <v>343</v>
      </c>
      <c r="D1854" t="s">
        <v>82</v>
      </c>
      <c r="E1854" t="s">
        <v>83</v>
      </c>
      <c r="F1854" t="s">
        <v>316</v>
      </c>
      <c r="G1854" s="1">
        <v>43482</v>
      </c>
      <c r="H1854">
        <v>3</v>
      </c>
      <c r="I1854" s="7">
        <f>IF(TableTransactions[[#This Row],[Order type]]=trackOrderType,
TableTransactions[[#This Row],[Transaction quantity]]*-1,
TableTransactions[[#This Row],[Transaction quantity]]
)</f>
        <v>-3</v>
      </c>
      <c r="J18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</v>
      </c>
      <c r="K1854" s="7">
        <f ca="1">IF(TableTransactions[[#This Row],[Stock balance backorders]]&lt;0,
0,
TableTransactions[[#This Row],[Stock balance backorders]]
)</f>
        <v>62</v>
      </c>
      <c r="L1854" s="8" t="str">
        <f>VLOOKUP(TableTransactions[[#This Row],[Material]],TableStockBalance[],
MATCH(TableStockBalance[[#Headers],[Supplier name]],TableStockBalance[#Headers],0),
0)</f>
        <v>Calidad Electro Group S.A.</v>
      </c>
    </row>
    <row r="1855" spans="1:12" x14ac:dyDescent="0.25">
      <c r="A1855">
        <v>49040529</v>
      </c>
      <c r="B1855">
        <v>10</v>
      </c>
      <c r="C1855" t="s">
        <v>343</v>
      </c>
      <c r="D1855" t="s">
        <v>82</v>
      </c>
      <c r="E1855" t="s">
        <v>83</v>
      </c>
      <c r="F1855" t="s">
        <v>313</v>
      </c>
      <c r="G1855" s="1">
        <v>43486</v>
      </c>
      <c r="H1855">
        <v>2</v>
      </c>
      <c r="I1855" s="7">
        <f>IF(TableTransactions[[#This Row],[Order type]]=trackOrderType,
TableTransactions[[#This Row],[Transaction quantity]]*-1,
TableTransactions[[#This Row],[Transaction quantity]]
)</f>
        <v>-2</v>
      </c>
      <c r="J18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</v>
      </c>
      <c r="K1855" s="7">
        <f ca="1">IF(TableTransactions[[#This Row],[Stock balance backorders]]&lt;0,
0,
TableTransactions[[#This Row],[Stock balance backorders]]
)</f>
        <v>60</v>
      </c>
      <c r="L1855" s="8" t="str">
        <f>VLOOKUP(TableTransactions[[#This Row],[Material]],TableStockBalance[],
MATCH(TableStockBalance[[#Headers],[Supplier name]],TableStockBalance[#Headers],0),
0)</f>
        <v>Calidad Electro Group S.A.</v>
      </c>
    </row>
    <row r="1856" spans="1:12" x14ac:dyDescent="0.25">
      <c r="A1856">
        <v>49040585</v>
      </c>
      <c r="B1856">
        <v>50</v>
      </c>
      <c r="C1856" t="s">
        <v>343</v>
      </c>
      <c r="D1856" t="s">
        <v>82</v>
      </c>
      <c r="E1856" t="s">
        <v>83</v>
      </c>
      <c r="F1856" t="s">
        <v>313</v>
      </c>
      <c r="G1856" s="1">
        <v>43490</v>
      </c>
      <c r="H1856">
        <v>1</v>
      </c>
      <c r="I1856" s="7">
        <f>IF(TableTransactions[[#This Row],[Order type]]=trackOrderType,
TableTransactions[[#This Row],[Transaction quantity]]*-1,
TableTransactions[[#This Row],[Transaction quantity]]
)</f>
        <v>-1</v>
      </c>
      <c r="J18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</v>
      </c>
      <c r="K1856" s="7">
        <f ca="1">IF(TableTransactions[[#This Row],[Stock balance backorders]]&lt;0,
0,
TableTransactions[[#This Row],[Stock balance backorders]]
)</f>
        <v>59</v>
      </c>
      <c r="L1856" s="8" t="str">
        <f>VLOOKUP(TableTransactions[[#This Row],[Material]],TableStockBalance[],
MATCH(TableStockBalance[[#Headers],[Supplier name]],TableStockBalance[#Headers],0),
0)</f>
        <v>Calidad Electro Group S.A.</v>
      </c>
    </row>
    <row r="1857" spans="1:12" x14ac:dyDescent="0.25">
      <c r="A1857">
        <v>49040639</v>
      </c>
      <c r="B1857">
        <v>40</v>
      </c>
      <c r="C1857" t="s">
        <v>343</v>
      </c>
      <c r="D1857" t="s">
        <v>82</v>
      </c>
      <c r="E1857" t="s">
        <v>83</v>
      </c>
      <c r="F1857" t="s">
        <v>318</v>
      </c>
      <c r="G1857" s="1">
        <v>43495</v>
      </c>
      <c r="H1857">
        <v>5</v>
      </c>
      <c r="I1857" s="7">
        <f>IF(TableTransactions[[#This Row],[Order type]]=trackOrderType,
TableTransactions[[#This Row],[Transaction quantity]]*-1,
TableTransactions[[#This Row],[Transaction quantity]]
)</f>
        <v>-5</v>
      </c>
      <c r="J18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1857" s="7">
        <f ca="1">IF(TableTransactions[[#This Row],[Stock balance backorders]]&lt;0,
0,
TableTransactions[[#This Row],[Stock balance backorders]]
)</f>
        <v>54</v>
      </c>
      <c r="L1857" s="8" t="str">
        <f>VLOOKUP(TableTransactions[[#This Row],[Material]],TableStockBalance[],
MATCH(TableStockBalance[[#Headers],[Supplier name]],TableStockBalance[#Headers],0),
0)</f>
        <v>Calidad Electro Group S.A.</v>
      </c>
    </row>
    <row r="1858" spans="1:12" x14ac:dyDescent="0.25">
      <c r="A1858">
        <v>49040645</v>
      </c>
      <c r="B1858">
        <v>10</v>
      </c>
      <c r="C1858" t="s">
        <v>343</v>
      </c>
      <c r="D1858" t="s">
        <v>82</v>
      </c>
      <c r="E1858" t="s">
        <v>83</v>
      </c>
      <c r="F1858" t="s">
        <v>314</v>
      </c>
      <c r="G1858" s="1">
        <v>43496</v>
      </c>
      <c r="H1858">
        <v>5</v>
      </c>
      <c r="I1858" s="7">
        <f>IF(TableTransactions[[#This Row],[Order type]]=trackOrderType,
TableTransactions[[#This Row],[Transaction quantity]]*-1,
TableTransactions[[#This Row],[Transaction quantity]]
)</f>
        <v>-5</v>
      </c>
      <c r="J18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</v>
      </c>
      <c r="K1858" s="7">
        <f ca="1">IF(TableTransactions[[#This Row],[Stock balance backorders]]&lt;0,
0,
TableTransactions[[#This Row],[Stock balance backorders]]
)</f>
        <v>49</v>
      </c>
      <c r="L1858" s="8" t="str">
        <f>VLOOKUP(TableTransactions[[#This Row],[Material]],TableStockBalance[],
MATCH(TableStockBalance[[#Headers],[Supplier name]],TableStockBalance[#Headers],0),
0)</f>
        <v>Calidad Electro Group S.A.</v>
      </c>
    </row>
    <row r="1859" spans="1:12" x14ac:dyDescent="0.25">
      <c r="A1859">
        <v>49040670</v>
      </c>
      <c r="B1859">
        <v>20</v>
      </c>
      <c r="C1859" t="s">
        <v>343</v>
      </c>
      <c r="D1859" t="s">
        <v>82</v>
      </c>
      <c r="E1859" t="s">
        <v>83</v>
      </c>
      <c r="F1859" t="s">
        <v>325</v>
      </c>
      <c r="G1859" s="1">
        <v>43497</v>
      </c>
      <c r="H1859">
        <v>2</v>
      </c>
      <c r="I1859" s="7">
        <f>IF(TableTransactions[[#This Row],[Order type]]=trackOrderType,
TableTransactions[[#This Row],[Transaction quantity]]*-1,
TableTransactions[[#This Row],[Transaction quantity]]
)</f>
        <v>-2</v>
      </c>
      <c r="J18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</v>
      </c>
      <c r="K1859" s="7">
        <f ca="1">IF(TableTransactions[[#This Row],[Stock balance backorders]]&lt;0,
0,
TableTransactions[[#This Row],[Stock balance backorders]]
)</f>
        <v>47</v>
      </c>
      <c r="L1859" s="8" t="str">
        <f>VLOOKUP(TableTransactions[[#This Row],[Material]],TableStockBalance[],
MATCH(TableStockBalance[[#Headers],[Supplier name]],TableStockBalance[#Headers],0),
0)</f>
        <v>Calidad Electro Group S.A.</v>
      </c>
    </row>
    <row r="1860" spans="1:12" x14ac:dyDescent="0.25">
      <c r="A1860">
        <v>49040674</v>
      </c>
      <c r="B1860">
        <v>20</v>
      </c>
      <c r="C1860" t="s">
        <v>343</v>
      </c>
      <c r="D1860" t="s">
        <v>82</v>
      </c>
      <c r="E1860" t="s">
        <v>83</v>
      </c>
      <c r="F1860" t="s">
        <v>319</v>
      </c>
      <c r="G1860" s="1">
        <v>43497</v>
      </c>
      <c r="H1860">
        <v>5</v>
      </c>
      <c r="I1860" s="7">
        <f>IF(TableTransactions[[#This Row],[Order type]]=trackOrderType,
TableTransactions[[#This Row],[Transaction quantity]]*-1,
TableTransactions[[#This Row],[Transaction quantity]]
)</f>
        <v>-5</v>
      </c>
      <c r="J18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</v>
      </c>
      <c r="K1860" s="7">
        <f ca="1">IF(TableTransactions[[#This Row],[Stock balance backorders]]&lt;0,
0,
TableTransactions[[#This Row],[Stock balance backorders]]
)</f>
        <v>42</v>
      </c>
      <c r="L1860" s="8" t="str">
        <f>VLOOKUP(TableTransactions[[#This Row],[Material]],TableStockBalance[],
MATCH(TableStockBalance[[#Headers],[Supplier name]],TableStockBalance[#Headers],0),
0)</f>
        <v>Calidad Electro Group S.A.</v>
      </c>
    </row>
    <row r="1861" spans="1:12" x14ac:dyDescent="0.25">
      <c r="A1861">
        <v>49040750</v>
      </c>
      <c r="B1861">
        <v>60</v>
      </c>
      <c r="C1861" t="s">
        <v>343</v>
      </c>
      <c r="D1861" t="s">
        <v>82</v>
      </c>
      <c r="E1861" t="s">
        <v>83</v>
      </c>
      <c r="F1861" t="s">
        <v>317</v>
      </c>
      <c r="G1861" s="1">
        <v>43504</v>
      </c>
      <c r="H1861">
        <v>4</v>
      </c>
      <c r="I1861" s="7">
        <f>IF(TableTransactions[[#This Row],[Order type]]=trackOrderType,
TableTransactions[[#This Row],[Transaction quantity]]*-1,
TableTransactions[[#This Row],[Transaction quantity]]
)</f>
        <v>-4</v>
      </c>
      <c r="J18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</v>
      </c>
      <c r="K1861" s="7">
        <f ca="1">IF(TableTransactions[[#This Row],[Stock balance backorders]]&lt;0,
0,
TableTransactions[[#This Row],[Stock balance backorders]]
)</f>
        <v>38</v>
      </c>
      <c r="L1861" s="8" t="str">
        <f>VLOOKUP(TableTransactions[[#This Row],[Material]],TableStockBalance[],
MATCH(TableStockBalance[[#Headers],[Supplier name]],TableStockBalance[#Headers],0),
0)</f>
        <v>Calidad Electro Group S.A.</v>
      </c>
    </row>
    <row r="1862" spans="1:12" x14ac:dyDescent="0.25">
      <c r="A1862">
        <v>49040820</v>
      </c>
      <c r="B1862">
        <v>20</v>
      </c>
      <c r="C1862" t="s">
        <v>343</v>
      </c>
      <c r="D1862" t="s">
        <v>82</v>
      </c>
      <c r="E1862" t="s">
        <v>83</v>
      </c>
      <c r="F1862" t="s">
        <v>321</v>
      </c>
      <c r="G1862" s="1">
        <v>43511</v>
      </c>
      <c r="H1862">
        <v>3</v>
      </c>
      <c r="I1862" s="7">
        <f>IF(TableTransactions[[#This Row],[Order type]]=trackOrderType,
TableTransactions[[#This Row],[Transaction quantity]]*-1,
TableTransactions[[#This Row],[Transaction quantity]]
)</f>
        <v>-3</v>
      </c>
      <c r="J18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</v>
      </c>
      <c r="K1862" s="7">
        <f ca="1">IF(TableTransactions[[#This Row],[Stock balance backorders]]&lt;0,
0,
TableTransactions[[#This Row],[Stock balance backorders]]
)</f>
        <v>35</v>
      </c>
      <c r="L1862" s="8" t="str">
        <f>VLOOKUP(TableTransactions[[#This Row],[Material]],TableStockBalance[],
MATCH(TableStockBalance[[#Headers],[Supplier name]],TableStockBalance[#Headers],0),
0)</f>
        <v>Calidad Electro Group S.A.</v>
      </c>
    </row>
    <row r="1863" spans="1:12" x14ac:dyDescent="0.25">
      <c r="A1863">
        <v>49040828</v>
      </c>
      <c r="B1863">
        <v>30</v>
      </c>
      <c r="C1863" t="s">
        <v>343</v>
      </c>
      <c r="D1863" t="s">
        <v>82</v>
      </c>
      <c r="E1863" t="s">
        <v>83</v>
      </c>
      <c r="F1863" t="s">
        <v>319</v>
      </c>
      <c r="G1863" s="1">
        <v>43511</v>
      </c>
      <c r="H1863">
        <v>5</v>
      </c>
      <c r="I1863" s="7">
        <f>IF(TableTransactions[[#This Row],[Order type]]=trackOrderType,
TableTransactions[[#This Row],[Transaction quantity]]*-1,
TableTransactions[[#This Row],[Transaction quantity]]
)</f>
        <v>-5</v>
      </c>
      <c r="J18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1863" s="7">
        <f ca="1">IF(TableTransactions[[#This Row],[Stock balance backorders]]&lt;0,
0,
TableTransactions[[#This Row],[Stock balance backorders]]
)</f>
        <v>30</v>
      </c>
      <c r="L1863" s="8" t="str">
        <f>VLOOKUP(TableTransactions[[#This Row],[Material]],TableStockBalance[],
MATCH(TableStockBalance[[#Headers],[Supplier name]],TableStockBalance[#Headers],0),
0)</f>
        <v>Calidad Electro Group S.A.</v>
      </c>
    </row>
    <row r="1864" spans="1:12" x14ac:dyDescent="0.25">
      <c r="A1864">
        <v>49040836</v>
      </c>
      <c r="B1864">
        <v>20</v>
      </c>
      <c r="C1864" t="s">
        <v>343</v>
      </c>
      <c r="D1864" t="s">
        <v>82</v>
      </c>
      <c r="E1864" t="s">
        <v>83</v>
      </c>
      <c r="F1864" t="s">
        <v>313</v>
      </c>
      <c r="G1864" s="1">
        <v>43514</v>
      </c>
      <c r="H1864">
        <v>4</v>
      </c>
      <c r="I1864" s="7">
        <f>IF(TableTransactions[[#This Row],[Order type]]=trackOrderType,
TableTransactions[[#This Row],[Transaction quantity]]*-1,
TableTransactions[[#This Row],[Transaction quantity]]
)</f>
        <v>-4</v>
      </c>
      <c r="J18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</v>
      </c>
      <c r="K1864" s="7">
        <f ca="1">IF(TableTransactions[[#This Row],[Stock balance backorders]]&lt;0,
0,
TableTransactions[[#This Row],[Stock balance backorders]]
)</f>
        <v>26</v>
      </c>
      <c r="L1864" s="8" t="str">
        <f>VLOOKUP(TableTransactions[[#This Row],[Material]],TableStockBalance[],
MATCH(TableStockBalance[[#Headers],[Supplier name]],TableStockBalance[#Headers],0),
0)</f>
        <v>Calidad Electro Group S.A.</v>
      </c>
    </row>
    <row r="1865" spans="1:12" x14ac:dyDescent="0.25">
      <c r="A1865">
        <v>49040914</v>
      </c>
      <c r="B1865">
        <v>30</v>
      </c>
      <c r="C1865" t="s">
        <v>343</v>
      </c>
      <c r="D1865" t="s">
        <v>82</v>
      </c>
      <c r="E1865" t="s">
        <v>83</v>
      </c>
      <c r="F1865" t="s">
        <v>313</v>
      </c>
      <c r="G1865" s="1">
        <v>43521</v>
      </c>
      <c r="H1865">
        <v>5</v>
      </c>
      <c r="I1865" s="7">
        <f>IF(TableTransactions[[#This Row],[Order type]]=trackOrderType,
TableTransactions[[#This Row],[Transaction quantity]]*-1,
TableTransactions[[#This Row],[Transaction quantity]]
)</f>
        <v>-5</v>
      </c>
      <c r="J18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1865" s="7">
        <f ca="1">IF(TableTransactions[[#This Row],[Stock balance backorders]]&lt;0,
0,
TableTransactions[[#This Row],[Stock balance backorders]]
)</f>
        <v>21</v>
      </c>
      <c r="L1865" s="8" t="str">
        <f>VLOOKUP(TableTransactions[[#This Row],[Material]],TableStockBalance[],
MATCH(TableStockBalance[[#Headers],[Supplier name]],TableStockBalance[#Headers],0),
0)</f>
        <v>Calidad Electro Group S.A.</v>
      </c>
    </row>
    <row r="1866" spans="1:12" x14ac:dyDescent="0.25">
      <c r="A1866">
        <v>49040948</v>
      </c>
      <c r="B1866">
        <v>20</v>
      </c>
      <c r="C1866" t="s">
        <v>343</v>
      </c>
      <c r="D1866" t="s">
        <v>82</v>
      </c>
      <c r="E1866" t="s">
        <v>83</v>
      </c>
      <c r="F1866" t="s">
        <v>330</v>
      </c>
      <c r="G1866" s="1">
        <v>43523</v>
      </c>
      <c r="H1866">
        <v>3</v>
      </c>
      <c r="I1866" s="7">
        <f>IF(TableTransactions[[#This Row],[Order type]]=trackOrderType,
TableTransactions[[#This Row],[Transaction quantity]]*-1,
TableTransactions[[#This Row],[Transaction quantity]]
)</f>
        <v>-3</v>
      </c>
      <c r="J18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1866" s="7">
        <f ca="1">IF(TableTransactions[[#This Row],[Stock balance backorders]]&lt;0,
0,
TableTransactions[[#This Row],[Stock balance backorders]]
)</f>
        <v>18</v>
      </c>
      <c r="L1866" s="8" t="str">
        <f>VLOOKUP(TableTransactions[[#This Row],[Material]],TableStockBalance[],
MATCH(TableStockBalance[[#Headers],[Supplier name]],TableStockBalance[#Headers],0),
0)</f>
        <v>Calidad Electro Group S.A.</v>
      </c>
    </row>
    <row r="1867" spans="1:12" x14ac:dyDescent="0.25">
      <c r="A1867">
        <v>49040957</v>
      </c>
      <c r="B1867">
        <v>20</v>
      </c>
      <c r="C1867" t="s">
        <v>343</v>
      </c>
      <c r="D1867" t="s">
        <v>82</v>
      </c>
      <c r="E1867" t="s">
        <v>83</v>
      </c>
      <c r="F1867" t="s">
        <v>313</v>
      </c>
      <c r="G1867" s="1">
        <v>43524</v>
      </c>
      <c r="H1867">
        <v>5</v>
      </c>
      <c r="I1867" s="7">
        <f>IF(TableTransactions[[#This Row],[Order type]]=trackOrderType,
TableTransactions[[#This Row],[Transaction quantity]]*-1,
TableTransactions[[#This Row],[Transaction quantity]]
)</f>
        <v>-5</v>
      </c>
      <c r="J18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1867" s="7">
        <f ca="1">IF(TableTransactions[[#This Row],[Stock balance backorders]]&lt;0,
0,
TableTransactions[[#This Row],[Stock balance backorders]]
)</f>
        <v>13</v>
      </c>
      <c r="L1867" s="8" t="str">
        <f>VLOOKUP(TableTransactions[[#This Row],[Material]],TableStockBalance[],
MATCH(TableStockBalance[[#Headers],[Supplier name]],TableStockBalance[#Headers],0),
0)</f>
        <v>Calidad Electro Group S.A.</v>
      </c>
    </row>
    <row r="1868" spans="1:12" x14ac:dyDescent="0.25">
      <c r="A1868" s="4">
        <v>45056929</v>
      </c>
      <c r="B1868" s="4">
        <v>10</v>
      </c>
      <c r="C1868" s="4" t="s">
        <v>344</v>
      </c>
      <c r="D1868" s="4" t="s">
        <v>82</v>
      </c>
      <c r="E1868" s="4" t="s">
        <v>83</v>
      </c>
      <c r="F1868" s="4" t="s">
        <v>67</v>
      </c>
      <c r="G1868" s="5">
        <v>43535</v>
      </c>
      <c r="H1868" s="4">
        <v>44</v>
      </c>
      <c r="I1868" s="7">
        <f>IF(TableTransactions[[#This Row],[Order type]]=trackOrderType,
TableTransactions[[#This Row],[Transaction quantity]]*-1,
TableTransactions[[#This Row],[Transaction quantity]]
)</f>
        <v>44</v>
      </c>
      <c r="J18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</v>
      </c>
      <c r="K1868" s="7">
        <f ca="1">IF(TableTransactions[[#This Row],[Stock balance backorders]]&lt;0,
0,
TableTransactions[[#This Row],[Stock balance backorders]]
)</f>
        <v>57</v>
      </c>
      <c r="L1868" s="8" t="str">
        <f>VLOOKUP(TableTransactions[[#This Row],[Material]],TableStockBalance[],
MATCH(TableStockBalance[[#Headers],[Supplier name]],TableStockBalance[#Headers],0),
0)</f>
        <v>Calidad Electro Group S.A.</v>
      </c>
    </row>
    <row r="1869" spans="1:12" x14ac:dyDescent="0.25">
      <c r="A1869">
        <v>49041099</v>
      </c>
      <c r="B1869">
        <v>10</v>
      </c>
      <c r="C1869" t="s">
        <v>343</v>
      </c>
      <c r="D1869" t="s">
        <v>82</v>
      </c>
      <c r="E1869" t="s">
        <v>83</v>
      </c>
      <c r="F1869" t="s">
        <v>316</v>
      </c>
      <c r="G1869" s="1">
        <v>43536</v>
      </c>
      <c r="H1869">
        <v>1</v>
      </c>
      <c r="I1869" s="7">
        <f>IF(TableTransactions[[#This Row],[Order type]]=trackOrderType,
TableTransactions[[#This Row],[Transaction quantity]]*-1,
TableTransactions[[#This Row],[Transaction quantity]]
)</f>
        <v>-1</v>
      </c>
      <c r="J18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</v>
      </c>
      <c r="K1869" s="7">
        <f ca="1">IF(TableTransactions[[#This Row],[Stock balance backorders]]&lt;0,
0,
TableTransactions[[#This Row],[Stock balance backorders]]
)</f>
        <v>56</v>
      </c>
      <c r="L1869" s="8" t="str">
        <f>VLOOKUP(TableTransactions[[#This Row],[Material]],TableStockBalance[],
MATCH(TableStockBalance[[#Headers],[Supplier name]],TableStockBalance[#Headers],0),
0)</f>
        <v>Calidad Electro Group S.A.</v>
      </c>
    </row>
    <row r="1870" spans="1:12" x14ac:dyDescent="0.25">
      <c r="A1870">
        <v>49041161</v>
      </c>
      <c r="B1870">
        <v>20</v>
      </c>
      <c r="C1870" t="s">
        <v>343</v>
      </c>
      <c r="D1870" t="s">
        <v>82</v>
      </c>
      <c r="E1870" t="s">
        <v>83</v>
      </c>
      <c r="F1870" t="s">
        <v>321</v>
      </c>
      <c r="G1870" s="1">
        <v>43542</v>
      </c>
      <c r="H1870">
        <v>5</v>
      </c>
      <c r="I1870" s="7">
        <f>IF(TableTransactions[[#This Row],[Order type]]=trackOrderType,
TableTransactions[[#This Row],[Transaction quantity]]*-1,
TableTransactions[[#This Row],[Transaction quantity]]
)</f>
        <v>-5</v>
      </c>
      <c r="J18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</v>
      </c>
      <c r="K1870" s="7">
        <f ca="1">IF(TableTransactions[[#This Row],[Stock balance backorders]]&lt;0,
0,
TableTransactions[[#This Row],[Stock balance backorders]]
)</f>
        <v>51</v>
      </c>
      <c r="L1870" s="8" t="str">
        <f>VLOOKUP(TableTransactions[[#This Row],[Material]],TableStockBalance[],
MATCH(TableStockBalance[[#Headers],[Supplier name]],TableStockBalance[#Headers],0),
0)</f>
        <v>Calidad Electro Group S.A.</v>
      </c>
    </row>
    <row r="1871" spans="1:12" x14ac:dyDescent="0.25">
      <c r="A1871">
        <v>49041212</v>
      </c>
      <c r="B1871">
        <v>20</v>
      </c>
      <c r="C1871" t="s">
        <v>343</v>
      </c>
      <c r="D1871" t="s">
        <v>82</v>
      </c>
      <c r="E1871" t="s">
        <v>83</v>
      </c>
      <c r="F1871" t="s">
        <v>317</v>
      </c>
      <c r="G1871" s="1">
        <v>43545</v>
      </c>
      <c r="H1871">
        <v>5</v>
      </c>
      <c r="I1871" s="7">
        <f>IF(TableTransactions[[#This Row],[Order type]]=trackOrderType,
TableTransactions[[#This Row],[Transaction quantity]]*-1,
TableTransactions[[#This Row],[Transaction quantity]]
)</f>
        <v>-5</v>
      </c>
      <c r="J18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</v>
      </c>
      <c r="K1871" s="7">
        <f ca="1">IF(TableTransactions[[#This Row],[Stock balance backorders]]&lt;0,
0,
TableTransactions[[#This Row],[Stock balance backorders]]
)</f>
        <v>46</v>
      </c>
      <c r="L1871" s="8" t="str">
        <f>VLOOKUP(TableTransactions[[#This Row],[Material]],TableStockBalance[],
MATCH(TableStockBalance[[#Headers],[Supplier name]],TableStockBalance[#Headers],0),
0)</f>
        <v>Calidad Electro Group S.A.</v>
      </c>
    </row>
    <row r="1872" spans="1:12" x14ac:dyDescent="0.25">
      <c r="A1872">
        <v>49041315</v>
      </c>
      <c r="B1872">
        <v>40</v>
      </c>
      <c r="C1872" t="s">
        <v>343</v>
      </c>
      <c r="D1872" t="s">
        <v>82</v>
      </c>
      <c r="E1872" t="s">
        <v>83</v>
      </c>
      <c r="F1872" t="s">
        <v>317</v>
      </c>
      <c r="G1872" s="1">
        <v>43553</v>
      </c>
      <c r="H1872">
        <v>4</v>
      </c>
      <c r="I1872" s="7">
        <f>IF(TableTransactions[[#This Row],[Order type]]=trackOrderType,
TableTransactions[[#This Row],[Transaction quantity]]*-1,
TableTransactions[[#This Row],[Transaction quantity]]
)</f>
        <v>-4</v>
      </c>
      <c r="J18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</v>
      </c>
      <c r="K1872" s="7">
        <f ca="1">IF(TableTransactions[[#This Row],[Stock balance backorders]]&lt;0,
0,
TableTransactions[[#This Row],[Stock balance backorders]]
)</f>
        <v>42</v>
      </c>
      <c r="L1872" s="8" t="str">
        <f>VLOOKUP(TableTransactions[[#This Row],[Material]],TableStockBalance[],
MATCH(TableStockBalance[[#Headers],[Supplier name]],TableStockBalance[#Headers],0),
0)</f>
        <v>Calidad Electro Group S.A.</v>
      </c>
    </row>
    <row r="1873" spans="1:12" x14ac:dyDescent="0.25">
      <c r="A1873">
        <v>49041440</v>
      </c>
      <c r="B1873">
        <v>30</v>
      </c>
      <c r="C1873" t="s">
        <v>343</v>
      </c>
      <c r="D1873" t="s">
        <v>82</v>
      </c>
      <c r="E1873" t="s">
        <v>83</v>
      </c>
      <c r="F1873" t="s">
        <v>316</v>
      </c>
      <c r="G1873" s="1">
        <v>43565</v>
      </c>
      <c r="H1873">
        <v>3</v>
      </c>
      <c r="I1873" s="7">
        <f>IF(TableTransactions[[#This Row],[Order type]]=trackOrderType,
TableTransactions[[#This Row],[Transaction quantity]]*-1,
TableTransactions[[#This Row],[Transaction quantity]]
)</f>
        <v>-3</v>
      </c>
      <c r="J18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</v>
      </c>
      <c r="K1873" s="7">
        <f ca="1">IF(TableTransactions[[#This Row],[Stock balance backorders]]&lt;0,
0,
TableTransactions[[#This Row],[Stock balance backorders]]
)</f>
        <v>39</v>
      </c>
      <c r="L1873" s="8" t="str">
        <f>VLOOKUP(TableTransactions[[#This Row],[Material]],TableStockBalance[],
MATCH(TableStockBalance[[#Headers],[Supplier name]],TableStockBalance[#Headers],0),
0)</f>
        <v>Calidad Electro Group S.A.</v>
      </c>
    </row>
    <row r="1874" spans="1:12" x14ac:dyDescent="0.25">
      <c r="A1874">
        <v>49041450</v>
      </c>
      <c r="B1874">
        <v>50</v>
      </c>
      <c r="C1874" t="s">
        <v>343</v>
      </c>
      <c r="D1874" t="s">
        <v>82</v>
      </c>
      <c r="E1874" t="s">
        <v>83</v>
      </c>
      <c r="F1874" t="s">
        <v>313</v>
      </c>
      <c r="G1874" s="1">
        <v>43566</v>
      </c>
      <c r="H1874">
        <v>1</v>
      </c>
      <c r="I1874" s="7">
        <f>IF(TableTransactions[[#This Row],[Order type]]=trackOrderType,
TableTransactions[[#This Row],[Transaction quantity]]*-1,
TableTransactions[[#This Row],[Transaction quantity]]
)</f>
        <v>-1</v>
      </c>
      <c r="J18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</v>
      </c>
      <c r="K1874" s="7">
        <f ca="1">IF(TableTransactions[[#This Row],[Stock balance backorders]]&lt;0,
0,
TableTransactions[[#This Row],[Stock balance backorders]]
)</f>
        <v>38</v>
      </c>
      <c r="L1874" s="8" t="str">
        <f>VLOOKUP(TableTransactions[[#This Row],[Material]],TableStockBalance[],
MATCH(TableStockBalance[[#Headers],[Supplier name]],TableStockBalance[#Headers],0),
0)</f>
        <v>Calidad Electro Group S.A.</v>
      </c>
    </row>
    <row r="1875" spans="1:12" x14ac:dyDescent="0.25">
      <c r="A1875">
        <v>49041533</v>
      </c>
      <c r="B1875">
        <v>20</v>
      </c>
      <c r="C1875" t="s">
        <v>343</v>
      </c>
      <c r="D1875" t="s">
        <v>82</v>
      </c>
      <c r="E1875" t="s">
        <v>83</v>
      </c>
      <c r="F1875" t="s">
        <v>331</v>
      </c>
      <c r="G1875" s="1">
        <v>43573</v>
      </c>
      <c r="H1875">
        <v>1</v>
      </c>
      <c r="I1875" s="7">
        <f>IF(TableTransactions[[#This Row],[Order type]]=trackOrderType,
TableTransactions[[#This Row],[Transaction quantity]]*-1,
TableTransactions[[#This Row],[Transaction quantity]]
)</f>
        <v>-1</v>
      </c>
      <c r="J18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</v>
      </c>
      <c r="K1875" s="7">
        <f ca="1">IF(TableTransactions[[#This Row],[Stock balance backorders]]&lt;0,
0,
TableTransactions[[#This Row],[Stock balance backorders]]
)</f>
        <v>37</v>
      </c>
      <c r="L1875" s="8" t="str">
        <f>VLOOKUP(TableTransactions[[#This Row],[Material]],TableStockBalance[],
MATCH(TableStockBalance[[#Headers],[Supplier name]],TableStockBalance[#Headers],0),
0)</f>
        <v>Calidad Electro Group S.A.</v>
      </c>
    </row>
    <row r="1876" spans="1:12" x14ac:dyDescent="0.25">
      <c r="A1876">
        <v>49041568</v>
      </c>
      <c r="B1876">
        <v>40</v>
      </c>
      <c r="C1876" t="s">
        <v>343</v>
      </c>
      <c r="D1876" t="s">
        <v>82</v>
      </c>
      <c r="E1876" t="s">
        <v>83</v>
      </c>
      <c r="F1876" t="s">
        <v>313</v>
      </c>
      <c r="G1876" s="1">
        <v>43579</v>
      </c>
      <c r="H1876">
        <v>3</v>
      </c>
      <c r="I1876" s="7">
        <f>IF(TableTransactions[[#This Row],[Order type]]=trackOrderType,
TableTransactions[[#This Row],[Transaction quantity]]*-1,
TableTransactions[[#This Row],[Transaction quantity]]
)</f>
        <v>-3</v>
      </c>
      <c r="J18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</v>
      </c>
      <c r="K1876" s="7">
        <f ca="1">IF(TableTransactions[[#This Row],[Stock balance backorders]]&lt;0,
0,
TableTransactions[[#This Row],[Stock balance backorders]]
)</f>
        <v>34</v>
      </c>
      <c r="L1876" s="8" t="str">
        <f>VLOOKUP(TableTransactions[[#This Row],[Material]],TableStockBalance[],
MATCH(TableStockBalance[[#Headers],[Supplier name]],TableStockBalance[#Headers],0),
0)</f>
        <v>Calidad Electro Group S.A.</v>
      </c>
    </row>
    <row r="1877" spans="1:12" x14ac:dyDescent="0.25">
      <c r="A1877">
        <v>49041681</v>
      </c>
      <c r="B1877">
        <v>10</v>
      </c>
      <c r="C1877" t="s">
        <v>343</v>
      </c>
      <c r="D1877" t="s">
        <v>82</v>
      </c>
      <c r="E1877" t="s">
        <v>83</v>
      </c>
      <c r="F1877" t="s">
        <v>320</v>
      </c>
      <c r="G1877" s="1">
        <v>43591</v>
      </c>
      <c r="H1877">
        <v>3</v>
      </c>
      <c r="I1877" s="7">
        <f>IF(TableTransactions[[#This Row],[Order type]]=trackOrderType,
TableTransactions[[#This Row],[Transaction quantity]]*-1,
TableTransactions[[#This Row],[Transaction quantity]]
)</f>
        <v>-3</v>
      </c>
      <c r="J18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1877" s="7">
        <f ca="1">IF(TableTransactions[[#This Row],[Stock balance backorders]]&lt;0,
0,
TableTransactions[[#This Row],[Stock balance backorders]]
)</f>
        <v>31</v>
      </c>
      <c r="L1877" s="8" t="str">
        <f>VLOOKUP(TableTransactions[[#This Row],[Material]],TableStockBalance[],
MATCH(TableStockBalance[[#Headers],[Supplier name]],TableStockBalance[#Headers],0),
0)</f>
        <v>Calidad Electro Group S.A.</v>
      </c>
    </row>
    <row r="1878" spans="1:12" x14ac:dyDescent="0.25">
      <c r="A1878">
        <v>49041763</v>
      </c>
      <c r="B1878">
        <v>20</v>
      </c>
      <c r="C1878" t="s">
        <v>343</v>
      </c>
      <c r="D1878" t="s">
        <v>82</v>
      </c>
      <c r="E1878" t="s">
        <v>83</v>
      </c>
      <c r="F1878" t="s">
        <v>318</v>
      </c>
      <c r="G1878" s="1">
        <v>43595</v>
      </c>
      <c r="H1878">
        <v>2</v>
      </c>
      <c r="I1878" s="7">
        <f>IF(TableTransactions[[#This Row],[Order type]]=trackOrderType,
TableTransactions[[#This Row],[Transaction quantity]]*-1,
TableTransactions[[#This Row],[Transaction quantity]]
)</f>
        <v>-2</v>
      </c>
      <c r="J18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1878" s="7">
        <f ca="1">IF(TableTransactions[[#This Row],[Stock balance backorders]]&lt;0,
0,
TableTransactions[[#This Row],[Stock balance backorders]]
)</f>
        <v>29</v>
      </c>
      <c r="L1878" s="8" t="str">
        <f>VLOOKUP(TableTransactions[[#This Row],[Material]],TableStockBalance[],
MATCH(TableStockBalance[[#Headers],[Supplier name]],TableStockBalance[#Headers],0),
0)</f>
        <v>Calidad Electro Group S.A.</v>
      </c>
    </row>
    <row r="1879" spans="1:12" x14ac:dyDescent="0.25">
      <c r="A1879">
        <v>49041905</v>
      </c>
      <c r="B1879">
        <v>50</v>
      </c>
      <c r="C1879" t="s">
        <v>343</v>
      </c>
      <c r="D1879" t="s">
        <v>82</v>
      </c>
      <c r="E1879" t="s">
        <v>83</v>
      </c>
      <c r="F1879" t="s">
        <v>313</v>
      </c>
      <c r="G1879" s="1">
        <v>43609</v>
      </c>
      <c r="H1879">
        <v>2</v>
      </c>
      <c r="I1879" s="7">
        <f>IF(TableTransactions[[#This Row],[Order type]]=trackOrderType,
TableTransactions[[#This Row],[Transaction quantity]]*-1,
TableTransactions[[#This Row],[Transaction quantity]]
)</f>
        <v>-2</v>
      </c>
      <c r="J18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1879" s="7">
        <f ca="1">IF(TableTransactions[[#This Row],[Stock balance backorders]]&lt;0,
0,
TableTransactions[[#This Row],[Stock balance backorders]]
)</f>
        <v>27</v>
      </c>
      <c r="L1879" s="8" t="str">
        <f>VLOOKUP(TableTransactions[[#This Row],[Material]],TableStockBalance[],
MATCH(TableStockBalance[[#Headers],[Supplier name]],TableStockBalance[#Headers],0),
0)</f>
        <v>Calidad Electro Group S.A.</v>
      </c>
    </row>
    <row r="1880" spans="1:12" x14ac:dyDescent="0.25">
      <c r="A1880">
        <v>49041915</v>
      </c>
      <c r="B1880">
        <v>80</v>
      </c>
      <c r="C1880" t="s">
        <v>343</v>
      </c>
      <c r="D1880" t="s">
        <v>82</v>
      </c>
      <c r="E1880" t="s">
        <v>83</v>
      </c>
      <c r="F1880" t="s">
        <v>317</v>
      </c>
      <c r="G1880" s="1">
        <v>43609</v>
      </c>
      <c r="H1880">
        <v>1</v>
      </c>
      <c r="I1880" s="7">
        <f>IF(TableTransactions[[#This Row],[Order type]]=trackOrderType,
TableTransactions[[#This Row],[Transaction quantity]]*-1,
TableTransactions[[#This Row],[Transaction quantity]]
)</f>
        <v>-1</v>
      </c>
      <c r="J18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</v>
      </c>
      <c r="K1880" s="7">
        <f ca="1">IF(TableTransactions[[#This Row],[Stock balance backorders]]&lt;0,
0,
TableTransactions[[#This Row],[Stock balance backorders]]
)</f>
        <v>26</v>
      </c>
      <c r="L1880" s="8" t="str">
        <f>VLOOKUP(TableTransactions[[#This Row],[Material]],TableStockBalance[],
MATCH(TableStockBalance[[#Headers],[Supplier name]],TableStockBalance[#Headers],0),
0)</f>
        <v>Calidad Electro Group S.A.</v>
      </c>
    </row>
    <row r="1881" spans="1:12" x14ac:dyDescent="0.25">
      <c r="A1881">
        <v>49041986</v>
      </c>
      <c r="B1881">
        <v>50</v>
      </c>
      <c r="C1881" t="s">
        <v>343</v>
      </c>
      <c r="D1881" t="s">
        <v>82</v>
      </c>
      <c r="E1881" t="s">
        <v>83</v>
      </c>
      <c r="F1881" t="s">
        <v>316</v>
      </c>
      <c r="G1881" s="1">
        <v>43619</v>
      </c>
      <c r="H1881">
        <v>4</v>
      </c>
      <c r="I1881" s="7">
        <f>IF(TableTransactions[[#This Row],[Order type]]=trackOrderType,
TableTransactions[[#This Row],[Transaction quantity]]*-1,
TableTransactions[[#This Row],[Transaction quantity]]
)</f>
        <v>-4</v>
      </c>
      <c r="J18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1881" s="7">
        <f ca="1">IF(TableTransactions[[#This Row],[Stock balance backorders]]&lt;0,
0,
TableTransactions[[#This Row],[Stock balance backorders]]
)</f>
        <v>22</v>
      </c>
      <c r="L1881" s="8" t="str">
        <f>VLOOKUP(TableTransactions[[#This Row],[Material]],TableStockBalance[],
MATCH(TableStockBalance[[#Headers],[Supplier name]],TableStockBalance[#Headers],0),
0)</f>
        <v>Calidad Electro Group S.A.</v>
      </c>
    </row>
    <row r="1882" spans="1:12" x14ac:dyDescent="0.25">
      <c r="A1882">
        <v>49042045</v>
      </c>
      <c r="B1882">
        <v>90</v>
      </c>
      <c r="C1882" t="s">
        <v>343</v>
      </c>
      <c r="D1882" t="s">
        <v>82</v>
      </c>
      <c r="E1882" t="s">
        <v>83</v>
      </c>
      <c r="F1882" t="s">
        <v>317</v>
      </c>
      <c r="G1882" s="1">
        <v>43623</v>
      </c>
      <c r="H1882">
        <v>1</v>
      </c>
      <c r="I1882" s="7">
        <f>IF(TableTransactions[[#This Row],[Order type]]=trackOrderType,
TableTransactions[[#This Row],[Transaction quantity]]*-1,
TableTransactions[[#This Row],[Transaction quantity]]
)</f>
        <v>-1</v>
      </c>
      <c r="J18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1882" s="7">
        <f ca="1">IF(TableTransactions[[#This Row],[Stock balance backorders]]&lt;0,
0,
TableTransactions[[#This Row],[Stock balance backorders]]
)</f>
        <v>21</v>
      </c>
      <c r="L1882" s="8" t="str">
        <f>VLOOKUP(TableTransactions[[#This Row],[Material]],TableStockBalance[],
MATCH(TableStockBalance[[#Headers],[Supplier name]],TableStockBalance[#Headers],0),
0)</f>
        <v>Calidad Electro Group S.A.</v>
      </c>
    </row>
    <row r="1883" spans="1:12" x14ac:dyDescent="0.25">
      <c r="A1883">
        <v>49042048</v>
      </c>
      <c r="B1883">
        <v>30</v>
      </c>
      <c r="C1883" t="s">
        <v>343</v>
      </c>
      <c r="D1883" t="s">
        <v>82</v>
      </c>
      <c r="E1883" t="s">
        <v>83</v>
      </c>
      <c r="F1883" t="s">
        <v>319</v>
      </c>
      <c r="G1883" s="1">
        <v>43623</v>
      </c>
      <c r="H1883">
        <v>4</v>
      </c>
      <c r="I1883" s="7">
        <f>IF(TableTransactions[[#This Row],[Order type]]=trackOrderType,
TableTransactions[[#This Row],[Transaction quantity]]*-1,
TableTransactions[[#This Row],[Transaction quantity]]
)</f>
        <v>-4</v>
      </c>
      <c r="J18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1883" s="7">
        <f ca="1">IF(TableTransactions[[#This Row],[Stock balance backorders]]&lt;0,
0,
TableTransactions[[#This Row],[Stock balance backorders]]
)</f>
        <v>17</v>
      </c>
      <c r="L1883" s="8" t="str">
        <f>VLOOKUP(TableTransactions[[#This Row],[Material]],TableStockBalance[],
MATCH(TableStockBalance[[#Headers],[Supplier name]],TableStockBalance[#Headers],0),
0)</f>
        <v>Calidad Electro Group S.A.</v>
      </c>
    </row>
    <row r="1884" spans="1:12" x14ac:dyDescent="0.25">
      <c r="A1884">
        <v>49042066</v>
      </c>
      <c r="B1884">
        <v>20</v>
      </c>
      <c r="C1884" t="s">
        <v>343</v>
      </c>
      <c r="D1884" t="s">
        <v>82</v>
      </c>
      <c r="E1884" t="s">
        <v>83</v>
      </c>
      <c r="F1884" t="s">
        <v>319</v>
      </c>
      <c r="G1884" s="1">
        <v>43626</v>
      </c>
      <c r="H1884">
        <v>3</v>
      </c>
      <c r="I1884" s="7">
        <f>IF(TableTransactions[[#This Row],[Order type]]=trackOrderType,
TableTransactions[[#This Row],[Transaction quantity]]*-1,
TableTransactions[[#This Row],[Transaction quantity]]
)</f>
        <v>-3</v>
      </c>
      <c r="J18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1884" s="7">
        <f ca="1">IF(TableTransactions[[#This Row],[Stock balance backorders]]&lt;0,
0,
TableTransactions[[#This Row],[Stock balance backorders]]
)</f>
        <v>14</v>
      </c>
      <c r="L1884" s="8" t="str">
        <f>VLOOKUP(TableTransactions[[#This Row],[Material]],TableStockBalance[],
MATCH(TableStockBalance[[#Headers],[Supplier name]],TableStockBalance[#Headers],0),
0)</f>
        <v>Calidad Electro Group S.A.</v>
      </c>
    </row>
    <row r="1885" spans="1:12" x14ac:dyDescent="0.25">
      <c r="A1885">
        <v>49042070</v>
      </c>
      <c r="B1885">
        <v>20</v>
      </c>
      <c r="C1885" t="s">
        <v>343</v>
      </c>
      <c r="D1885" t="s">
        <v>82</v>
      </c>
      <c r="E1885" t="s">
        <v>83</v>
      </c>
      <c r="F1885" t="s">
        <v>315</v>
      </c>
      <c r="G1885" s="1">
        <v>43626</v>
      </c>
      <c r="H1885">
        <v>4</v>
      </c>
      <c r="I1885" s="7">
        <f>IF(TableTransactions[[#This Row],[Order type]]=trackOrderType,
TableTransactions[[#This Row],[Transaction quantity]]*-1,
TableTransactions[[#This Row],[Transaction quantity]]
)</f>
        <v>-4</v>
      </c>
      <c r="J18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</v>
      </c>
      <c r="K1885" s="7">
        <f ca="1">IF(TableTransactions[[#This Row],[Stock balance backorders]]&lt;0,
0,
TableTransactions[[#This Row],[Stock balance backorders]]
)</f>
        <v>10</v>
      </c>
      <c r="L1885" s="8" t="str">
        <f>VLOOKUP(TableTransactions[[#This Row],[Material]],TableStockBalance[],
MATCH(TableStockBalance[[#Headers],[Supplier name]],TableStockBalance[#Headers],0),
0)</f>
        <v>Calidad Electro Group S.A.</v>
      </c>
    </row>
    <row r="1886" spans="1:12" x14ac:dyDescent="0.25">
      <c r="A1886" s="4">
        <v>45057174</v>
      </c>
      <c r="B1886" s="4">
        <v>30</v>
      </c>
      <c r="C1886" s="4" t="s">
        <v>344</v>
      </c>
      <c r="D1886" s="4" t="s">
        <v>82</v>
      </c>
      <c r="E1886" s="4" t="s">
        <v>83</v>
      </c>
      <c r="F1886" s="4" t="s">
        <v>67</v>
      </c>
      <c r="G1886" s="5">
        <v>43630</v>
      </c>
      <c r="H1886" s="4">
        <v>44</v>
      </c>
      <c r="I1886" s="7">
        <f>IF(TableTransactions[[#This Row],[Order type]]=trackOrderType,
TableTransactions[[#This Row],[Transaction quantity]]*-1,
TableTransactions[[#This Row],[Transaction quantity]]
)</f>
        <v>44</v>
      </c>
      <c r="J18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1886" s="7">
        <f ca="1">IF(TableTransactions[[#This Row],[Stock balance backorders]]&lt;0,
0,
TableTransactions[[#This Row],[Stock balance backorders]]
)</f>
        <v>54</v>
      </c>
      <c r="L1886" s="8" t="str">
        <f>VLOOKUP(TableTransactions[[#This Row],[Material]],TableStockBalance[],
MATCH(TableStockBalance[[#Headers],[Supplier name]],TableStockBalance[#Headers],0),
0)</f>
        <v>Calidad Electro Group S.A.</v>
      </c>
    </row>
    <row r="1887" spans="1:12" x14ac:dyDescent="0.25">
      <c r="A1887">
        <v>49042313</v>
      </c>
      <c r="B1887">
        <v>20</v>
      </c>
      <c r="C1887" t="s">
        <v>343</v>
      </c>
      <c r="D1887" t="s">
        <v>82</v>
      </c>
      <c r="E1887" t="s">
        <v>83</v>
      </c>
      <c r="F1887" t="s">
        <v>317</v>
      </c>
      <c r="G1887" s="1">
        <v>43648</v>
      </c>
      <c r="H1887">
        <v>2</v>
      </c>
      <c r="I1887" s="7">
        <f>IF(TableTransactions[[#This Row],[Order type]]=trackOrderType,
TableTransactions[[#This Row],[Transaction quantity]]*-1,
TableTransactions[[#This Row],[Transaction quantity]]
)</f>
        <v>-2</v>
      </c>
      <c r="J18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</v>
      </c>
      <c r="K1887" s="7">
        <f ca="1">IF(TableTransactions[[#This Row],[Stock balance backorders]]&lt;0,
0,
TableTransactions[[#This Row],[Stock balance backorders]]
)</f>
        <v>52</v>
      </c>
      <c r="L1887" s="8" t="str">
        <f>VLOOKUP(TableTransactions[[#This Row],[Material]],TableStockBalance[],
MATCH(TableStockBalance[[#Headers],[Supplier name]],TableStockBalance[#Headers],0),
0)</f>
        <v>Calidad Electro Group S.A.</v>
      </c>
    </row>
    <row r="1888" spans="1:12" x14ac:dyDescent="0.25">
      <c r="A1888">
        <v>49042329</v>
      </c>
      <c r="B1888">
        <v>10</v>
      </c>
      <c r="C1888" t="s">
        <v>343</v>
      </c>
      <c r="D1888" t="s">
        <v>82</v>
      </c>
      <c r="E1888" t="s">
        <v>83</v>
      </c>
      <c r="F1888" t="s">
        <v>319</v>
      </c>
      <c r="G1888" s="1">
        <v>43649</v>
      </c>
      <c r="H1888">
        <v>4</v>
      </c>
      <c r="I1888" s="7">
        <f>IF(TableTransactions[[#This Row],[Order type]]=trackOrderType,
TableTransactions[[#This Row],[Transaction quantity]]*-1,
TableTransactions[[#This Row],[Transaction quantity]]
)</f>
        <v>-4</v>
      </c>
      <c r="J18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</v>
      </c>
      <c r="K1888" s="7">
        <f ca="1">IF(TableTransactions[[#This Row],[Stock balance backorders]]&lt;0,
0,
TableTransactions[[#This Row],[Stock balance backorders]]
)</f>
        <v>48</v>
      </c>
      <c r="L1888" s="8" t="str">
        <f>VLOOKUP(TableTransactions[[#This Row],[Material]],TableStockBalance[],
MATCH(TableStockBalance[[#Headers],[Supplier name]],TableStockBalance[#Headers],0),
0)</f>
        <v>Calidad Electro Group S.A.</v>
      </c>
    </row>
    <row r="1889" spans="1:12" x14ac:dyDescent="0.25">
      <c r="A1889">
        <v>49042348</v>
      </c>
      <c r="B1889">
        <v>40</v>
      </c>
      <c r="C1889" t="s">
        <v>343</v>
      </c>
      <c r="D1889" t="s">
        <v>82</v>
      </c>
      <c r="E1889" t="s">
        <v>83</v>
      </c>
      <c r="F1889" t="s">
        <v>314</v>
      </c>
      <c r="G1889" s="1">
        <v>43651</v>
      </c>
      <c r="H1889">
        <v>5</v>
      </c>
      <c r="I1889" s="7">
        <f>IF(TableTransactions[[#This Row],[Order type]]=trackOrderType,
TableTransactions[[#This Row],[Transaction quantity]]*-1,
TableTransactions[[#This Row],[Transaction quantity]]
)</f>
        <v>-5</v>
      </c>
      <c r="J18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</v>
      </c>
      <c r="K1889" s="7">
        <f ca="1">IF(TableTransactions[[#This Row],[Stock balance backorders]]&lt;0,
0,
TableTransactions[[#This Row],[Stock balance backorders]]
)</f>
        <v>43</v>
      </c>
      <c r="L1889" s="8" t="str">
        <f>VLOOKUP(TableTransactions[[#This Row],[Material]],TableStockBalance[],
MATCH(TableStockBalance[[#Headers],[Supplier name]],TableStockBalance[#Headers],0),
0)</f>
        <v>Calidad Electro Group S.A.</v>
      </c>
    </row>
    <row r="1890" spans="1:12" x14ac:dyDescent="0.25">
      <c r="A1890">
        <v>49042370</v>
      </c>
      <c r="B1890">
        <v>10</v>
      </c>
      <c r="C1890" t="s">
        <v>343</v>
      </c>
      <c r="D1890" t="s">
        <v>82</v>
      </c>
      <c r="E1890" t="s">
        <v>83</v>
      </c>
      <c r="F1890" t="s">
        <v>313</v>
      </c>
      <c r="G1890" s="1">
        <v>43654</v>
      </c>
      <c r="H1890">
        <v>2</v>
      </c>
      <c r="I1890" s="7">
        <f>IF(TableTransactions[[#This Row],[Order type]]=trackOrderType,
TableTransactions[[#This Row],[Transaction quantity]]*-1,
TableTransactions[[#This Row],[Transaction quantity]]
)</f>
        <v>-2</v>
      </c>
      <c r="J18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</v>
      </c>
      <c r="K1890" s="7">
        <f ca="1">IF(TableTransactions[[#This Row],[Stock balance backorders]]&lt;0,
0,
TableTransactions[[#This Row],[Stock balance backorders]]
)</f>
        <v>41</v>
      </c>
      <c r="L1890" s="8" t="str">
        <f>VLOOKUP(TableTransactions[[#This Row],[Material]],TableStockBalance[],
MATCH(TableStockBalance[[#Headers],[Supplier name]],TableStockBalance[#Headers],0),
0)</f>
        <v>Calidad Electro Group S.A.</v>
      </c>
    </row>
    <row r="1891" spans="1:12" x14ac:dyDescent="0.25">
      <c r="A1891">
        <v>49042507</v>
      </c>
      <c r="B1891">
        <v>50</v>
      </c>
      <c r="C1891" t="s">
        <v>343</v>
      </c>
      <c r="D1891" t="s">
        <v>82</v>
      </c>
      <c r="E1891" t="s">
        <v>83</v>
      </c>
      <c r="F1891" t="s">
        <v>317</v>
      </c>
      <c r="G1891" s="1">
        <v>43665</v>
      </c>
      <c r="H1891">
        <v>1</v>
      </c>
      <c r="I1891" s="7">
        <f>IF(TableTransactions[[#This Row],[Order type]]=trackOrderType,
TableTransactions[[#This Row],[Transaction quantity]]*-1,
TableTransactions[[#This Row],[Transaction quantity]]
)</f>
        <v>-1</v>
      </c>
      <c r="J18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1891" s="7">
        <f ca="1">IF(TableTransactions[[#This Row],[Stock balance backorders]]&lt;0,
0,
TableTransactions[[#This Row],[Stock balance backorders]]
)</f>
        <v>40</v>
      </c>
      <c r="L1891" s="8" t="str">
        <f>VLOOKUP(TableTransactions[[#This Row],[Material]],TableStockBalance[],
MATCH(TableStockBalance[[#Headers],[Supplier name]],TableStockBalance[#Headers],0),
0)</f>
        <v>Calidad Electro Group S.A.</v>
      </c>
    </row>
    <row r="1892" spans="1:12" x14ac:dyDescent="0.25">
      <c r="A1892">
        <v>49042540</v>
      </c>
      <c r="B1892">
        <v>20</v>
      </c>
      <c r="C1892" t="s">
        <v>343</v>
      </c>
      <c r="D1892" t="s">
        <v>82</v>
      </c>
      <c r="E1892" t="s">
        <v>83</v>
      </c>
      <c r="F1892" t="s">
        <v>314</v>
      </c>
      <c r="G1892" s="1">
        <v>43670</v>
      </c>
      <c r="H1892">
        <v>5</v>
      </c>
      <c r="I1892" s="7">
        <f>IF(TableTransactions[[#This Row],[Order type]]=trackOrderType,
TableTransactions[[#This Row],[Transaction quantity]]*-1,
TableTransactions[[#This Row],[Transaction quantity]]
)</f>
        <v>-5</v>
      </c>
      <c r="J18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</v>
      </c>
      <c r="K1892" s="7">
        <f ca="1">IF(TableTransactions[[#This Row],[Stock balance backorders]]&lt;0,
0,
TableTransactions[[#This Row],[Stock balance backorders]]
)</f>
        <v>35</v>
      </c>
      <c r="L1892" s="8" t="str">
        <f>VLOOKUP(TableTransactions[[#This Row],[Material]],TableStockBalance[],
MATCH(TableStockBalance[[#Headers],[Supplier name]],TableStockBalance[#Headers],0),
0)</f>
        <v>Calidad Electro Group S.A.</v>
      </c>
    </row>
    <row r="1893" spans="1:12" x14ac:dyDescent="0.25">
      <c r="A1893">
        <v>49042573</v>
      </c>
      <c r="B1893">
        <v>40</v>
      </c>
      <c r="C1893" t="s">
        <v>343</v>
      </c>
      <c r="D1893" t="s">
        <v>82</v>
      </c>
      <c r="E1893" t="s">
        <v>83</v>
      </c>
      <c r="F1893" t="s">
        <v>317</v>
      </c>
      <c r="G1893" s="1">
        <v>43672</v>
      </c>
      <c r="H1893">
        <v>4</v>
      </c>
      <c r="I1893" s="7">
        <f>IF(TableTransactions[[#This Row],[Order type]]=trackOrderType,
TableTransactions[[#This Row],[Transaction quantity]]*-1,
TableTransactions[[#This Row],[Transaction quantity]]
)</f>
        <v>-4</v>
      </c>
      <c r="J18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1893" s="7">
        <f ca="1">IF(TableTransactions[[#This Row],[Stock balance backorders]]&lt;0,
0,
TableTransactions[[#This Row],[Stock balance backorders]]
)</f>
        <v>31</v>
      </c>
      <c r="L1893" s="8" t="str">
        <f>VLOOKUP(TableTransactions[[#This Row],[Material]],TableStockBalance[],
MATCH(TableStockBalance[[#Headers],[Supplier name]],TableStockBalance[#Headers],0),
0)</f>
        <v>Calidad Electro Group S.A.</v>
      </c>
    </row>
    <row r="1894" spans="1:12" x14ac:dyDescent="0.25">
      <c r="A1894">
        <v>49042586</v>
      </c>
      <c r="B1894">
        <v>10</v>
      </c>
      <c r="C1894" t="s">
        <v>343</v>
      </c>
      <c r="D1894" t="s">
        <v>82</v>
      </c>
      <c r="E1894" t="s">
        <v>83</v>
      </c>
      <c r="F1894" t="s">
        <v>316</v>
      </c>
      <c r="G1894" s="1">
        <v>43675</v>
      </c>
      <c r="H1894">
        <v>5</v>
      </c>
      <c r="I1894" s="7">
        <f>IF(TableTransactions[[#This Row],[Order type]]=trackOrderType,
TableTransactions[[#This Row],[Transaction quantity]]*-1,
TableTransactions[[#This Row],[Transaction quantity]]
)</f>
        <v>-5</v>
      </c>
      <c r="J18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</v>
      </c>
      <c r="K1894" s="7">
        <f ca="1">IF(TableTransactions[[#This Row],[Stock balance backorders]]&lt;0,
0,
TableTransactions[[#This Row],[Stock balance backorders]]
)</f>
        <v>26</v>
      </c>
      <c r="L1894" s="8" t="str">
        <f>VLOOKUP(TableTransactions[[#This Row],[Material]],TableStockBalance[],
MATCH(TableStockBalance[[#Headers],[Supplier name]],TableStockBalance[#Headers],0),
0)</f>
        <v>Calidad Electro Group S.A.</v>
      </c>
    </row>
    <row r="1895" spans="1:12" x14ac:dyDescent="0.25">
      <c r="A1895">
        <v>49042621</v>
      </c>
      <c r="B1895">
        <v>20</v>
      </c>
      <c r="C1895" t="s">
        <v>343</v>
      </c>
      <c r="D1895" t="s">
        <v>82</v>
      </c>
      <c r="E1895" t="s">
        <v>83</v>
      </c>
      <c r="F1895" t="s">
        <v>323</v>
      </c>
      <c r="G1895" s="1">
        <v>43677</v>
      </c>
      <c r="H1895">
        <v>2</v>
      </c>
      <c r="I1895" s="7">
        <f>IF(TableTransactions[[#This Row],[Order type]]=trackOrderType,
TableTransactions[[#This Row],[Transaction quantity]]*-1,
TableTransactions[[#This Row],[Transaction quantity]]
)</f>
        <v>-2</v>
      </c>
      <c r="J18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1895" s="7">
        <f ca="1">IF(TableTransactions[[#This Row],[Stock balance backorders]]&lt;0,
0,
TableTransactions[[#This Row],[Stock balance backorders]]
)</f>
        <v>24</v>
      </c>
      <c r="L1895" s="8" t="str">
        <f>VLOOKUP(TableTransactions[[#This Row],[Material]],TableStockBalance[],
MATCH(TableStockBalance[[#Headers],[Supplier name]],TableStockBalance[#Headers],0),
0)</f>
        <v>Calidad Electro Group S.A.</v>
      </c>
    </row>
    <row r="1896" spans="1:12" x14ac:dyDescent="0.25">
      <c r="A1896">
        <v>49042640</v>
      </c>
      <c r="B1896">
        <v>40</v>
      </c>
      <c r="C1896" t="s">
        <v>343</v>
      </c>
      <c r="D1896" t="s">
        <v>82</v>
      </c>
      <c r="E1896" t="s">
        <v>83</v>
      </c>
      <c r="F1896" t="s">
        <v>316</v>
      </c>
      <c r="G1896" s="1">
        <v>43679</v>
      </c>
      <c r="H1896">
        <v>2</v>
      </c>
      <c r="I1896" s="7">
        <f>IF(TableTransactions[[#This Row],[Order type]]=trackOrderType,
TableTransactions[[#This Row],[Transaction quantity]]*-1,
TableTransactions[[#This Row],[Transaction quantity]]
)</f>
        <v>-2</v>
      </c>
      <c r="J18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1896" s="7">
        <f ca="1">IF(TableTransactions[[#This Row],[Stock balance backorders]]&lt;0,
0,
TableTransactions[[#This Row],[Stock balance backorders]]
)</f>
        <v>22</v>
      </c>
      <c r="L1896" s="8" t="str">
        <f>VLOOKUP(TableTransactions[[#This Row],[Material]],TableStockBalance[],
MATCH(TableStockBalance[[#Headers],[Supplier name]],TableStockBalance[#Headers],0),
0)</f>
        <v>Calidad Electro Group S.A.</v>
      </c>
    </row>
    <row r="1897" spans="1:12" x14ac:dyDescent="0.25">
      <c r="A1897">
        <v>49042645</v>
      </c>
      <c r="B1897">
        <v>30</v>
      </c>
      <c r="C1897" t="s">
        <v>343</v>
      </c>
      <c r="D1897" t="s">
        <v>82</v>
      </c>
      <c r="E1897" t="s">
        <v>83</v>
      </c>
      <c r="F1897" t="s">
        <v>318</v>
      </c>
      <c r="G1897" s="1">
        <v>43679</v>
      </c>
      <c r="H1897">
        <v>1</v>
      </c>
      <c r="I1897" s="7">
        <f>IF(TableTransactions[[#This Row],[Order type]]=trackOrderType,
TableTransactions[[#This Row],[Transaction quantity]]*-1,
TableTransactions[[#This Row],[Transaction quantity]]
)</f>
        <v>-1</v>
      </c>
      <c r="J18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1897" s="7">
        <f ca="1">IF(TableTransactions[[#This Row],[Stock balance backorders]]&lt;0,
0,
TableTransactions[[#This Row],[Stock balance backorders]]
)</f>
        <v>21</v>
      </c>
      <c r="L1897" s="8" t="str">
        <f>VLOOKUP(TableTransactions[[#This Row],[Material]],TableStockBalance[],
MATCH(TableStockBalance[[#Headers],[Supplier name]],TableStockBalance[#Headers],0),
0)</f>
        <v>Calidad Electro Group S.A.</v>
      </c>
    </row>
    <row r="1898" spans="1:12" x14ac:dyDescent="0.25">
      <c r="A1898">
        <v>49042720</v>
      </c>
      <c r="B1898">
        <v>70</v>
      </c>
      <c r="C1898" t="s">
        <v>343</v>
      </c>
      <c r="D1898" t="s">
        <v>82</v>
      </c>
      <c r="E1898" t="s">
        <v>83</v>
      </c>
      <c r="F1898" t="s">
        <v>316</v>
      </c>
      <c r="G1898" s="1">
        <v>43686</v>
      </c>
      <c r="H1898">
        <v>4</v>
      </c>
      <c r="I1898" s="7">
        <f>IF(TableTransactions[[#This Row],[Order type]]=trackOrderType,
TableTransactions[[#This Row],[Transaction quantity]]*-1,
TableTransactions[[#This Row],[Transaction quantity]]
)</f>
        <v>-4</v>
      </c>
      <c r="J18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1898" s="7">
        <f ca="1">IF(TableTransactions[[#This Row],[Stock balance backorders]]&lt;0,
0,
TableTransactions[[#This Row],[Stock balance backorders]]
)</f>
        <v>17</v>
      </c>
      <c r="L1898" s="8" t="str">
        <f>VLOOKUP(TableTransactions[[#This Row],[Material]],TableStockBalance[],
MATCH(TableStockBalance[[#Headers],[Supplier name]],TableStockBalance[#Headers],0),
0)</f>
        <v>Calidad Electro Group S.A.</v>
      </c>
    </row>
    <row r="1899" spans="1:12" x14ac:dyDescent="0.25">
      <c r="A1899">
        <v>49042795</v>
      </c>
      <c r="B1899">
        <v>110</v>
      </c>
      <c r="C1899" t="s">
        <v>343</v>
      </c>
      <c r="D1899" t="s">
        <v>82</v>
      </c>
      <c r="E1899" t="s">
        <v>83</v>
      </c>
      <c r="F1899" t="s">
        <v>317</v>
      </c>
      <c r="G1899" s="1">
        <v>43693</v>
      </c>
      <c r="H1899">
        <v>5</v>
      </c>
      <c r="I1899" s="7">
        <f>IF(TableTransactions[[#This Row],[Order type]]=trackOrderType,
TableTransactions[[#This Row],[Transaction quantity]]*-1,
TableTransactions[[#This Row],[Transaction quantity]]
)</f>
        <v>-5</v>
      </c>
      <c r="J18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1899" s="7">
        <f ca="1">IF(TableTransactions[[#This Row],[Stock balance backorders]]&lt;0,
0,
TableTransactions[[#This Row],[Stock balance backorders]]
)</f>
        <v>12</v>
      </c>
      <c r="L1899" s="8" t="str">
        <f>VLOOKUP(TableTransactions[[#This Row],[Material]],TableStockBalance[],
MATCH(TableStockBalance[[#Headers],[Supplier name]],TableStockBalance[#Headers],0),
0)</f>
        <v>Calidad Electro Group S.A.</v>
      </c>
    </row>
    <row r="1900" spans="1:12" x14ac:dyDescent="0.25">
      <c r="A1900" s="4">
        <v>45057329</v>
      </c>
      <c r="B1900" s="4">
        <v>30</v>
      </c>
      <c r="C1900" s="4" t="s">
        <v>344</v>
      </c>
      <c r="D1900" s="4" t="s">
        <v>82</v>
      </c>
      <c r="E1900" s="4" t="s">
        <v>83</v>
      </c>
      <c r="F1900" s="4" t="s">
        <v>67</v>
      </c>
      <c r="G1900" s="5">
        <v>43696</v>
      </c>
      <c r="H1900" s="4">
        <v>28</v>
      </c>
      <c r="I1900" s="7">
        <f>IF(TableTransactions[[#This Row],[Order type]]=trackOrderType,
TableTransactions[[#This Row],[Transaction quantity]]*-1,
TableTransactions[[#This Row],[Transaction quantity]]
)</f>
        <v>28</v>
      </c>
      <c r="J19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1900" s="7">
        <f ca="1">IF(TableTransactions[[#This Row],[Stock balance backorders]]&lt;0,
0,
TableTransactions[[#This Row],[Stock balance backorders]]
)</f>
        <v>40</v>
      </c>
      <c r="L1900" s="8" t="str">
        <f>VLOOKUP(TableTransactions[[#This Row],[Material]],TableStockBalance[],
MATCH(TableStockBalance[[#Headers],[Supplier name]],TableStockBalance[#Headers],0),
0)</f>
        <v>Calidad Electro Group S.A.</v>
      </c>
    </row>
    <row r="1901" spans="1:12" x14ac:dyDescent="0.25">
      <c r="A1901">
        <v>49042852</v>
      </c>
      <c r="B1901">
        <v>10</v>
      </c>
      <c r="C1901" t="s">
        <v>343</v>
      </c>
      <c r="D1901" t="s">
        <v>82</v>
      </c>
      <c r="E1901" t="s">
        <v>83</v>
      </c>
      <c r="F1901" t="s">
        <v>317</v>
      </c>
      <c r="G1901" s="1">
        <v>43699</v>
      </c>
      <c r="H1901">
        <v>4</v>
      </c>
      <c r="I1901" s="7">
        <f>IF(TableTransactions[[#This Row],[Order type]]=trackOrderType,
TableTransactions[[#This Row],[Transaction quantity]]*-1,
TableTransactions[[#This Row],[Transaction quantity]]
)</f>
        <v>-4</v>
      </c>
      <c r="J19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</v>
      </c>
      <c r="K1901" s="7">
        <f ca="1">IF(TableTransactions[[#This Row],[Stock balance backorders]]&lt;0,
0,
TableTransactions[[#This Row],[Stock balance backorders]]
)</f>
        <v>36</v>
      </c>
      <c r="L1901" s="8" t="str">
        <f>VLOOKUP(TableTransactions[[#This Row],[Material]],TableStockBalance[],
MATCH(TableStockBalance[[#Headers],[Supplier name]],TableStockBalance[#Headers],0),
0)</f>
        <v>Calidad Electro Group S.A.</v>
      </c>
    </row>
    <row r="1902" spans="1:12" x14ac:dyDescent="0.25">
      <c r="A1902">
        <v>49042877</v>
      </c>
      <c r="B1902">
        <v>10</v>
      </c>
      <c r="C1902" t="s">
        <v>343</v>
      </c>
      <c r="D1902" t="s">
        <v>82</v>
      </c>
      <c r="E1902" t="s">
        <v>83</v>
      </c>
      <c r="F1902" t="s">
        <v>315</v>
      </c>
      <c r="G1902" s="1">
        <v>43700</v>
      </c>
      <c r="H1902">
        <v>4</v>
      </c>
      <c r="I1902" s="7">
        <f>IF(TableTransactions[[#This Row],[Order type]]=trackOrderType,
TableTransactions[[#This Row],[Transaction quantity]]*-1,
TableTransactions[[#This Row],[Transaction quantity]]
)</f>
        <v>-4</v>
      </c>
      <c r="J19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</v>
      </c>
      <c r="K1902" s="7">
        <f ca="1">IF(TableTransactions[[#This Row],[Stock balance backorders]]&lt;0,
0,
TableTransactions[[#This Row],[Stock balance backorders]]
)</f>
        <v>32</v>
      </c>
      <c r="L1902" s="8" t="str">
        <f>VLOOKUP(TableTransactions[[#This Row],[Material]],TableStockBalance[],
MATCH(TableStockBalance[[#Headers],[Supplier name]],TableStockBalance[#Headers],0),
0)</f>
        <v>Calidad Electro Group S.A.</v>
      </c>
    </row>
    <row r="1903" spans="1:12" x14ac:dyDescent="0.25">
      <c r="A1903">
        <v>49042941</v>
      </c>
      <c r="B1903">
        <v>10</v>
      </c>
      <c r="C1903" t="s">
        <v>343</v>
      </c>
      <c r="D1903" t="s">
        <v>82</v>
      </c>
      <c r="E1903" t="s">
        <v>83</v>
      </c>
      <c r="F1903" t="s">
        <v>314</v>
      </c>
      <c r="G1903" s="1">
        <v>43707</v>
      </c>
      <c r="H1903">
        <v>2</v>
      </c>
      <c r="I1903" s="7">
        <f>IF(TableTransactions[[#This Row],[Order type]]=trackOrderType,
TableTransactions[[#This Row],[Transaction quantity]]*-1,
TableTransactions[[#This Row],[Transaction quantity]]
)</f>
        <v>-2</v>
      </c>
      <c r="J19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1903" s="7">
        <f ca="1">IF(TableTransactions[[#This Row],[Stock balance backorders]]&lt;0,
0,
TableTransactions[[#This Row],[Stock balance backorders]]
)</f>
        <v>30</v>
      </c>
      <c r="L1903" s="8" t="str">
        <f>VLOOKUP(TableTransactions[[#This Row],[Material]],TableStockBalance[],
MATCH(TableStockBalance[[#Headers],[Supplier name]],TableStockBalance[#Headers],0),
0)</f>
        <v>Calidad Electro Group S.A.</v>
      </c>
    </row>
    <row r="1904" spans="1:12" x14ac:dyDescent="0.25">
      <c r="A1904">
        <v>49042953</v>
      </c>
      <c r="B1904">
        <v>10</v>
      </c>
      <c r="C1904" t="s">
        <v>343</v>
      </c>
      <c r="D1904" t="s">
        <v>82</v>
      </c>
      <c r="E1904" t="s">
        <v>83</v>
      </c>
      <c r="F1904" t="s">
        <v>335</v>
      </c>
      <c r="G1904" s="1">
        <v>43707</v>
      </c>
      <c r="H1904">
        <v>5</v>
      </c>
      <c r="I1904" s="7">
        <f>IF(TableTransactions[[#This Row],[Order type]]=trackOrderType,
TableTransactions[[#This Row],[Transaction quantity]]*-1,
TableTransactions[[#This Row],[Transaction quantity]]
)</f>
        <v>-5</v>
      </c>
      <c r="J19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</v>
      </c>
      <c r="K1904" s="7">
        <f ca="1">IF(TableTransactions[[#This Row],[Stock balance backorders]]&lt;0,
0,
TableTransactions[[#This Row],[Stock balance backorders]]
)</f>
        <v>25</v>
      </c>
      <c r="L1904" s="8" t="str">
        <f>VLOOKUP(TableTransactions[[#This Row],[Material]],TableStockBalance[],
MATCH(TableStockBalance[[#Headers],[Supplier name]],TableStockBalance[#Headers],0),
0)</f>
        <v>Calidad Electro Group S.A.</v>
      </c>
    </row>
    <row r="1905" spans="1:12" x14ac:dyDescent="0.25">
      <c r="A1905">
        <v>49043013</v>
      </c>
      <c r="B1905">
        <v>40</v>
      </c>
      <c r="C1905" t="s">
        <v>343</v>
      </c>
      <c r="D1905" t="s">
        <v>82</v>
      </c>
      <c r="E1905" t="s">
        <v>83</v>
      </c>
      <c r="F1905" t="s">
        <v>313</v>
      </c>
      <c r="G1905" s="1">
        <v>43714</v>
      </c>
      <c r="H1905">
        <v>2</v>
      </c>
      <c r="I1905" s="7">
        <f>IF(TableTransactions[[#This Row],[Order type]]=trackOrderType,
TableTransactions[[#This Row],[Transaction quantity]]*-1,
TableTransactions[[#This Row],[Transaction quantity]]
)</f>
        <v>-2</v>
      </c>
      <c r="J19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1905" s="7">
        <f ca="1">IF(TableTransactions[[#This Row],[Stock balance backorders]]&lt;0,
0,
TableTransactions[[#This Row],[Stock balance backorders]]
)</f>
        <v>23</v>
      </c>
      <c r="L1905" s="8" t="str">
        <f>VLOOKUP(TableTransactions[[#This Row],[Material]],TableStockBalance[],
MATCH(TableStockBalance[[#Headers],[Supplier name]],TableStockBalance[#Headers],0),
0)</f>
        <v>Calidad Electro Group S.A.</v>
      </c>
    </row>
    <row r="1906" spans="1:12" x14ac:dyDescent="0.25">
      <c r="A1906">
        <v>49043046</v>
      </c>
      <c r="B1906">
        <v>10</v>
      </c>
      <c r="C1906" t="s">
        <v>343</v>
      </c>
      <c r="D1906" t="s">
        <v>82</v>
      </c>
      <c r="E1906" t="s">
        <v>83</v>
      </c>
      <c r="F1906" t="s">
        <v>327</v>
      </c>
      <c r="G1906" s="1">
        <v>43717</v>
      </c>
      <c r="H1906">
        <v>5</v>
      </c>
      <c r="I1906" s="7">
        <f>IF(TableTransactions[[#This Row],[Order type]]=trackOrderType,
TableTransactions[[#This Row],[Transaction quantity]]*-1,
TableTransactions[[#This Row],[Transaction quantity]]
)</f>
        <v>-5</v>
      </c>
      <c r="J19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1906" s="7">
        <f ca="1">IF(TableTransactions[[#This Row],[Stock balance backorders]]&lt;0,
0,
TableTransactions[[#This Row],[Stock balance backorders]]
)</f>
        <v>18</v>
      </c>
      <c r="L1906" s="8" t="str">
        <f>VLOOKUP(TableTransactions[[#This Row],[Material]],TableStockBalance[],
MATCH(TableStockBalance[[#Headers],[Supplier name]],TableStockBalance[#Headers],0),
0)</f>
        <v>Calidad Electro Group S.A.</v>
      </c>
    </row>
    <row r="1907" spans="1:12" x14ac:dyDescent="0.25">
      <c r="A1907" s="4">
        <v>45057387</v>
      </c>
      <c r="B1907" s="4">
        <v>50</v>
      </c>
      <c r="C1907" s="4" t="s">
        <v>344</v>
      </c>
      <c r="D1907" s="4" t="s">
        <v>82</v>
      </c>
      <c r="E1907" s="4" t="s">
        <v>83</v>
      </c>
      <c r="F1907" s="4" t="s">
        <v>67</v>
      </c>
      <c r="G1907" s="5">
        <v>43724</v>
      </c>
      <c r="H1907" s="4">
        <v>44</v>
      </c>
      <c r="I1907" s="7">
        <f>IF(TableTransactions[[#This Row],[Order type]]=trackOrderType,
TableTransactions[[#This Row],[Transaction quantity]]*-1,
TableTransactions[[#This Row],[Transaction quantity]]
)</f>
        <v>44</v>
      </c>
      <c r="J19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</v>
      </c>
      <c r="K1907" s="7">
        <f ca="1">IF(TableTransactions[[#This Row],[Stock balance backorders]]&lt;0,
0,
TableTransactions[[#This Row],[Stock balance backorders]]
)</f>
        <v>62</v>
      </c>
      <c r="L1907" s="8" t="str">
        <f>VLOOKUP(TableTransactions[[#This Row],[Material]],TableStockBalance[],
MATCH(TableStockBalance[[#Headers],[Supplier name]],TableStockBalance[#Headers],0),
0)</f>
        <v>Calidad Electro Group S.A.</v>
      </c>
    </row>
    <row r="1908" spans="1:12" x14ac:dyDescent="0.25">
      <c r="A1908">
        <v>49043146</v>
      </c>
      <c r="B1908">
        <v>30</v>
      </c>
      <c r="C1908" t="s">
        <v>343</v>
      </c>
      <c r="D1908" t="s">
        <v>82</v>
      </c>
      <c r="E1908" t="s">
        <v>83</v>
      </c>
      <c r="F1908" t="s">
        <v>318</v>
      </c>
      <c r="G1908" s="1">
        <v>43726</v>
      </c>
      <c r="H1908">
        <v>1</v>
      </c>
      <c r="I1908" s="7">
        <f>IF(TableTransactions[[#This Row],[Order type]]=trackOrderType,
TableTransactions[[#This Row],[Transaction quantity]]*-1,
TableTransactions[[#This Row],[Transaction quantity]]
)</f>
        <v>-1</v>
      </c>
      <c r="J19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</v>
      </c>
      <c r="K1908" s="7">
        <f ca="1">IF(TableTransactions[[#This Row],[Stock balance backorders]]&lt;0,
0,
TableTransactions[[#This Row],[Stock balance backorders]]
)</f>
        <v>61</v>
      </c>
      <c r="L1908" s="8" t="str">
        <f>VLOOKUP(TableTransactions[[#This Row],[Material]],TableStockBalance[],
MATCH(TableStockBalance[[#Headers],[Supplier name]],TableStockBalance[#Headers],0),
0)</f>
        <v>Calidad Electro Group S.A.</v>
      </c>
    </row>
    <row r="1909" spans="1:12" x14ac:dyDescent="0.25">
      <c r="A1909">
        <v>49043233</v>
      </c>
      <c r="B1909">
        <v>70</v>
      </c>
      <c r="C1909" t="s">
        <v>343</v>
      </c>
      <c r="D1909" t="s">
        <v>82</v>
      </c>
      <c r="E1909" t="s">
        <v>83</v>
      </c>
      <c r="F1909" t="s">
        <v>317</v>
      </c>
      <c r="G1909" s="1">
        <v>43734</v>
      </c>
      <c r="H1909">
        <v>5</v>
      </c>
      <c r="I1909" s="7">
        <f>IF(TableTransactions[[#This Row],[Order type]]=trackOrderType,
TableTransactions[[#This Row],[Transaction quantity]]*-1,
TableTransactions[[#This Row],[Transaction quantity]]
)</f>
        <v>-5</v>
      </c>
      <c r="J19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</v>
      </c>
      <c r="K1909" s="7">
        <f ca="1">IF(TableTransactions[[#This Row],[Stock balance backorders]]&lt;0,
0,
TableTransactions[[#This Row],[Stock balance backorders]]
)</f>
        <v>56</v>
      </c>
      <c r="L1909" s="8" t="str">
        <f>VLOOKUP(TableTransactions[[#This Row],[Material]],TableStockBalance[],
MATCH(TableStockBalance[[#Headers],[Supplier name]],TableStockBalance[#Headers],0),
0)</f>
        <v>Calidad Electro Group S.A.</v>
      </c>
    </row>
    <row r="1910" spans="1:12" x14ac:dyDescent="0.25">
      <c r="A1910">
        <v>49043298</v>
      </c>
      <c r="B1910">
        <v>10</v>
      </c>
      <c r="C1910" t="s">
        <v>343</v>
      </c>
      <c r="D1910" t="s">
        <v>82</v>
      </c>
      <c r="E1910" t="s">
        <v>83</v>
      </c>
      <c r="F1910" t="s">
        <v>315</v>
      </c>
      <c r="G1910" s="1">
        <v>43740</v>
      </c>
      <c r="H1910">
        <v>2</v>
      </c>
      <c r="I1910" s="7">
        <f>IF(TableTransactions[[#This Row],[Order type]]=trackOrderType,
TableTransactions[[#This Row],[Transaction quantity]]*-1,
TableTransactions[[#This Row],[Transaction quantity]]
)</f>
        <v>-2</v>
      </c>
      <c r="J19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1910" s="7">
        <f ca="1">IF(TableTransactions[[#This Row],[Stock balance backorders]]&lt;0,
0,
TableTransactions[[#This Row],[Stock balance backorders]]
)</f>
        <v>54</v>
      </c>
      <c r="L1910" s="8" t="str">
        <f>VLOOKUP(TableTransactions[[#This Row],[Material]],TableStockBalance[],
MATCH(TableStockBalance[[#Headers],[Supplier name]],TableStockBalance[#Headers],0),
0)</f>
        <v>Calidad Electro Group S.A.</v>
      </c>
    </row>
    <row r="1911" spans="1:12" x14ac:dyDescent="0.25">
      <c r="A1911">
        <v>49043313</v>
      </c>
      <c r="B1911">
        <v>10</v>
      </c>
      <c r="C1911" t="s">
        <v>343</v>
      </c>
      <c r="D1911" t="s">
        <v>82</v>
      </c>
      <c r="E1911" t="s">
        <v>83</v>
      </c>
      <c r="F1911" t="s">
        <v>321</v>
      </c>
      <c r="G1911" s="1">
        <v>43742</v>
      </c>
      <c r="H1911">
        <v>3</v>
      </c>
      <c r="I1911" s="7">
        <f>IF(TableTransactions[[#This Row],[Order type]]=trackOrderType,
TableTransactions[[#This Row],[Transaction quantity]]*-1,
TableTransactions[[#This Row],[Transaction quantity]]
)</f>
        <v>-3</v>
      </c>
      <c r="J19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</v>
      </c>
      <c r="K1911" s="7">
        <f ca="1">IF(TableTransactions[[#This Row],[Stock balance backorders]]&lt;0,
0,
TableTransactions[[#This Row],[Stock balance backorders]]
)</f>
        <v>51</v>
      </c>
      <c r="L1911" s="8" t="str">
        <f>VLOOKUP(TableTransactions[[#This Row],[Material]],TableStockBalance[],
MATCH(TableStockBalance[[#Headers],[Supplier name]],TableStockBalance[#Headers],0),
0)</f>
        <v>Calidad Electro Group S.A.</v>
      </c>
    </row>
    <row r="1912" spans="1:12" x14ac:dyDescent="0.25">
      <c r="A1912">
        <v>49043336</v>
      </c>
      <c r="B1912">
        <v>10</v>
      </c>
      <c r="C1912" t="s">
        <v>343</v>
      </c>
      <c r="D1912" t="s">
        <v>82</v>
      </c>
      <c r="E1912" t="s">
        <v>83</v>
      </c>
      <c r="F1912" t="s">
        <v>318</v>
      </c>
      <c r="G1912" s="1">
        <v>43745</v>
      </c>
      <c r="H1912">
        <v>3</v>
      </c>
      <c r="I1912" s="7">
        <f>IF(TableTransactions[[#This Row],[Order type]]=trackOrderType,
TableTransactions[[#This Row],[Transaction quantity]]*-1,
TableTransactions[[#This Row],[Transaction quantity]]
)</f>
        <v>-3</v>
      </c>
      <c r="J19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</v>
      </c>
      <c r="K1912" s="7">
        <f ca="1">IF(TableTransactions[[#This Row],[Stock balance backorders]]&lt;0,
0,
TableTransactions[[#This Row],[Stock balance backorders]]
)</f>
        <v>48</v>
      </c>
      <c r="L1912" s="8" t="str">
        <f>VLOOKUP(TableTransactions[[#This Row],[Material]],TableStockBalance[],
MATCH(TableStockBalance[[#Headers],[Supplier name]],TableStockBalance[#Headers],0),
0)</f>
        <v>Calidad Electro Group S.A.</v>
      </c>
    </row>
    <row r="1913" spans="1:12" x14ac:dyDescent="0.25">
      <c r="A1913">
        <v>49043366</v>
      </c>
      <c r="B1913">
        <v>20</v>
      </c>
      <c r="C1913" t="s">
        <v>343</v>
      </c>
      <c r="D1913" t="s">
        <v>82</v>
      </c>
      <c r="E1913" t="s">
        <v>83</v>
      </c>
      <c r="F1913" t="s">
        <v>325</v>
      </c>
      <c r="G1913" s="1">
        <v>43747</v>
      </c>
      <c r="H1913">
        <v>4</v>
      </c>
      <c r="I1913" s="7">
        <f>IF(TableTransactions[[#This Row],[Order type]]=trackOrderType,
TableTransactions[[#This Row],[Transaction quantity]]*-1,
TableTransactions[[#This Row],[Transaction quantity]]
)</f>
        <v>-4</v>
      </c>
      <c r="J19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</v>
      </c>
      <c r="K1913" s="7">
        <f ca="1">IF(TableTransactions[[#This Row],[Stock balance backorders]]&lt;0,
0,
TableTransactions[[#This Row],[Stock balance backorders]]
)</f>
        <v>44</v>
      </c>
      <c r="L1913" s="8" t="str">
        <f>VLOOKUP(TableTransactions[[#This Row],[Material]],TableStockBalance[],
MATCH(TableStockBalance[[#Headers],[Supplier name]],TableStockBalance[#Headers],0),
0)</f>
        <v>Calidad Electro Group S.A.</v>
      </c>
    </row>
    <row r="1914" spans="1:12" x14ac:dyDescent="0.25">
      <c r="A1914">
        <v>49043403</v>
      </c>
      <c r="B1914">
        <v>30</v>
      </c>
      <c r="C1914" t="s">
        <v>343</v>
      </c>
      <c r="D1914" t="s">
        <v>82</v>
      </c>
      <c r="E1914" t="s">
        <v>83</v>
      </c>
      <c r="F1914" t="s">
        <v>319</v>
      </c>
      <c r="G1914" s="1">
        <v>43749</v>
      </c>
      <c r="H1914">
        <v>2</v>
      </c>
      <c r="I1914" s="7">
        <f>IF(TableTransactions[[#This Row],[Order type]]=trackOrderType,
TableTransactions[[#This Row],[Transaction quantity]]*-1,
TableTransactions[[#This Row],[Transaction quantity]]
)</f>
        <v>-2</v>
      </c>
      <c r="J19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</v>
      </c>
      <c r="K1914" s="7">
        <f ca="1">IF(TableTransactions[[#This Row],[Stock balance backorders]]&lt;0,
0,
TableTransactions[[#This Row],[Stock balance backorders]]
)</f>
        <v>42</v>
      </c>
      <c r="L1914" s="8" t="str">
        <f>VLOOKUP(TableTransactions[[#This Row],[Material]],TableStockBalance[],
MATCH(TableStockBalance[[#Headers],[Supplier name]],TableStockBalance[#Headers],0),
0)</f>
        <v>Calidad Electro Group S.A.</v>
      </c>
    </row>
    <row r="1915" spans="1:12" x14ac:dyDescent="0.25">
      <c r="A1915">
        <v>49043524</v>
      </c>
      <c r="B1915">
        <v>20</v>
      </c>
      <c r="C1915" t="s">
        <v>343</v>
      </c>
      <c r="D1915" t="s">
        <v>82</v>
      </c>
      <c r="E1915" t="s">
        <v>83</v>
      </c>
      <c r="F1915" t="s">
        <v>316</v>
      </c>
      <c r="G1915" s="1">
        <v>43761</v>
      </c>
      <c r="H1915">
        <v>2</v>
      </c>
      <c r="I1915" s="7">
        <f>IF(TableTransactions[[#This Row],[Order type]]=trackOrderType,
TableTransactions[[#This Row],[Transaction quantity]]*-1,
TableTransactions[[#This Row],[Transaction quantity]]
)</f>
        <v>-2</v>
      </c>
      <c r="J19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1915" s="7">
        <f ca="1">IF(TableTransactions[[#This Row],[Stock balance backorders]]&lt;0,
0,
TableTransactions[[#This Row],[Stock balance backorders]]
)</f>
        <v>40</v>
      </c>
      <c r="L1915" s="8" t="str">
        <f>VLOOKUP(TableTransactions[[#This Row],[Material]],TableStockBalance[],
MATCH(TableStockBalance[[#Headers],[Supplier name]],TableStockBalance[#Headers],0),
0)</f>
        <v>Calidad Electro Group S.A.</v>
      </c>
    </row>
    <row r="1916" spans="1:12" x14ac:dyDescent="0.25">
      <c r="A1916">
        <v>49043589</v>
      </c>
      <c r="B1916">
        <v>20</v>
      </c>
      <c r="C1916" t="s">
        <v>343</v>
      </c>
      <c r="D1916" t="s">
        <v>82</v>
      </c>
      <c r="E1916" t="s">
        <v>83</v>
      </c>
      <c r="F1916" t="s">
        <v>317</v>
      </c>
      <c r="G1916" s="1">
        <v>43767</v>
      </c>
      <c r="H1916">
        <v>4</v>
      </c>
      <c r="I1916" s="7">
        <f>IF(TableTransactions[[#This Row],[Order type]]=trackOrderType,
TableTransactions[[#This Row],[Transaction quantity]]*-1,
TableTransactions[[#This Row],[Transaction quantity]]
)</f>
        <v>-4</v>
      </c>
      <c r="J19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</v>
      </c>
      <c r="K1916" s="7">
        <f ca="1">IF(TableTransactions[[#This Row],[Stock balance backorders]]&lt;0,
0,
TableTransactions[[#This Row],[Stock balance backorders]]
)</f>
        <v>36</v>
      </c>
      <c r="L1916" s="8" t="str">
        <f>VLOOKUP(TableTransactions[[#This Row],[Material]],TableStockBalance[],
MATCH(TableStockBalance[[#Headers],[Supplier name]],TableStockBalance[#Headers],0),
0)</f>
        <v>Calidad Electro Group S.A.</v>
      </c>
    </row>
    <row r="1917" spans="1:12" x14ac:dyDescent="0.25">
      <c r="A1917">
        <v>49043620</v>
      </c>
      <c r="B1917">
        <v>30</v>
      </c>
      <c r="C1917" t="s">
        <v>343</v>
      </c>
      <c r="D1917" t="s">
        <v>82</v>
      </c>
      <c r="E1917" t="s">
        <v>83</v>
      </c>
      <c r="F1917" t="s">
        <v>318</v>
      </c>
      <c r="G1917" s="1">
        <v>43769</v>
      </c>
      <c r="H1917">
        <v>3</v>
      </c>
      <c r="I1917" s="7">
        <f>IF(TableTransactions[[#This Row],[Order type]]=trackOrderType,
TableTransactions[[#This Row],[Transaction quantity]]*-1,
TableTransactions[[#This Row],[Transaction quantity]]
)</f>
        <v>-3</v>
      </c>
      <c r="J19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</v>
      </c>
      <c r="K1917" s="7">
        <f ca="1">IF(TableTransactions[[#This Row],[Stock balance backorders]]&lt;0,
0,
TableTransactions[[#This Row],[Stock balance backorders]]
)</f>
        <v>33</v>
      </c>
      <c r="L1917" s="8" t="str">
        <f>VLOOKUP(TableTransactions[[#This Row],[Material]],TableStockBalance[],
MATCH(TableStockBalance[[#Headers],[Supplier name]],TableStockBalance[#Headers],0),
0)</f>
        <v>Calidad Electro Group S.A.</v>
      </c>
    </row>
    <row r="1918" spans="1:12" x14ac:dyDescent="0.25">
      <c r="A1918">
        <v>49043655</v>
      </c>
      <c r="B1918">
        <v>10</v>
      </c>
      <c r="C1918" t="s">
        <v>343</v>
      </c>
      <c r="D1918" t="s">
        <v>82</v>
      </c>
      <c r="E1918" t="s">
        <v>83</v>
      </c>
      <c r="F1918" t="s">
        <v>318</v>
      </c>
      <c r="G1918" s="1">
        <v>43773</v>
      </c>
      <c r="H1918">
        <v>1</v>
      </c>
      <c r="I1918" s="7">
        <f>IF(TableTransactions[[#This Row],[Order type]]=trackOrderType,
TableTransactions[[#This Row],[Transaction quantity]]*-1,
TableTransactions[[#This Row],[Transaction quantity]]
)</f>
        <v>-1</v>
      </c>
      <c r="J19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</v>
      </c>
      <c r="K1918" s="7">
        <f ca="1">IF(TableTransactions[[#This Row],[Stock balance backorders]]&lt;0,
0,
TableTransactions[[#This Row],[Stock balance backorders]]
)</f>
        <v>32</v>
      </c>
      <c r="L1918" s="8" t="str">
        <f>VLOOKUP(TableTransactions[[#This Row],[Material]],TableStockBalance[],
MATCH(TableStockBalance[[#Headers],[Supplier name]],TableStockBalance[#Headers],0),
0)</f>
        <v>Calidad Electro Group S.A.</v>
      </c>
    </row>
    <row r="1919" spans="1:12" x14ac:dyDescent="0.25">
      <c r="A1919">
        <v>49043762</v>
      </c>
      <c r="B1919">
        <v>60</v>
      </c>
      <c r="C1919" t="s">
        <v>343</v>
      </c>
      <c r="D1919" t="s">
        <v>82</v>
      </c>
      <c r="E1919" t="s">
        <v>83</v>
      </c>
      <c r="F1919" t="s">
        <v>317</v>
      </c>
      <c r="G1919" s="1">
        <v>43782</v>
      </c>
      <c r="H1919">
        <v>5</v>
      </c>
      <c r="I1919" s="7">
        <f>IF(TableTransactions[[#This Row],[Order type]]=trackOrderType,
TableTransactions[[#This Row],[Transaction quantity]]*-1,
TableTransactions[[#This Row],[Transaction quantity]]
)</f>
        <v>-5</v>
      </c>
      <c r="J19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1919" s="7">
        <f ca="1">IF(TableTransactions[[#This Row],[Stock balance backorders]]&lt;0,
0,
TableTransactions[[#This Row],[Stock balance backorders]]
)</f>
        <v>27</v>
      </c>
      <c r="L1919" s="8" t="str">
        <f>VLOOKUP(TableTransactions[[#This Row],[Material]],TableStockBalance[],
MATCH(TableStockBalance[[#Headers],[Supplier name]],TableStockBalance[#Headers],0),
0)</f>
        <v>Calidad Electro Group S.A.</v>
      </c>
    </row>
    <row r="1920" spans="1:12" x14ac:dyDescent="0.25">
      <c r="A1920">
        <v>49043800</v>
      </c>
      <c r="B1920">
        <v>10</v>
      </c>
      <c r="C1920" t="s">
        <v>343</v>
      </c>
      <c r="D1920" t="s">
        <v>82</v>
      </c>
      <c r="E1920" t="s">
        <v>83</v>
      </c>
      <c r="F1920" t="s">
        <v>315</v>
      </c>
      <c r="G1920" s="1">
        <v>43784</v>
      </c>
      <c r="H1920">
        <v>3</v>
      </c>
      <c r="I1920" s="7">
        <f>IF(TableTransactions[[#This Row],[Order type]]=trackOrderType,
TableTransactions[[#This Row],[Transaction quantity]]*-1,
TableTransactions[[#This Row],[Transaction quantity]]
)</f>
        <v>-3</v>
      </c>
      <c r="J19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1920" s="7">
        <f ca="1">IF(TableTransactions[[#This Row],[Stock balance backorders]]&lt;0,
0,
TableTransactions[[#This Row],[Stock balance backorders]]
)</f>
        <v>24</v>
      </c>
      <c r="L1920" s="8" t="str">
        <f>VLOOKUP(TableTransactions[[#This Row],[Material]],TableStockBalance[],
MATCH(TableStockBalance[[#Headers],[Supplier name]],TableStockBalance[#Headers],0),
0)</f>
        <v>Calidad Electro Group S.A.</v>
      </c>
    </row>
    <row r="1921" spans="1:12" x14ac:dyDescent="0.25">
      <c r="A1921">
        <v>49043966</v>
      </c>
      <c r="B1921">
        <v>30</v>
      </c>
      <c r="C1921" t="s">
        <v>343</v>
      </c>
      <c r="D1921" t="s">
        <v>82</v>
      </c>
      <c r="E1921" t="s">
        <v>83</v>
      </c>
      <c r="F1921" t="s">
        <v>313</v>
      </c>
      <c r="G1921" s="1">
        <v>43801</v>
      </c>
      <c r="H1921">
        <v>4</v>
      </c>
      <c r="I1921" s="7">
        <f>IF(TableTransactions[[#This Row],[Order type]]=trackOrderType,
TableTransactions[[#This Row],[Transaction quantity]]*-1,
TableTransactions[[#This Row],[Transaction quantity]]
)</f>
        <v>-4</v>
      </c>
      <c r="J19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1921" s="7">
        <f ca="1">IF(TableTransactions[[#This Row],[Stock balance backorders]]&lt;0,
0,
TableTransactions[[#This Row],[Stock balance backorders]]
)</f>
        <v>20</v>
      </c>
      <c r="L1921" s="8" t="str">
        <f>VLOOKUP(TableTransactions[[#This Row],[Material]],TableStockBalance[],
MATCH(TableStockBalance[[#Headers],[Supplier name]],TableStockBalance[#Headers],0),
0)</f>
        <v>Calidad Electro Group S.A.</v>
      </c>
    </row>
    <row r="1922" spans="1:12" x14ac:dyDescent="0.25">
      <c r="A1922">
        <v>49043966</v>
      </c>
      <c r="B1922">
        <v>40</v>
      </c>
      <c r="C1922" t="s">
        <v>343</v>
      </c>
      <c r="D1922" t="s">
        <v>82</v>
      </c>
      <c r="E1922" t="s">
        <v>83</v>
      </c>
      <c r="F1922" t="s">
        <v>313</v>
      </c>
      <c r="G1922" s="1">
        <v>43801</v>
      </c>
      <c r="H1922">
        <v>1</v>
      </c>
      <c r="I1922" s="7">
        <f>IF(TableTransactions[[#This Row],[Order type]]=trackOrderType,
TableTransactions[[#This Row],[Transaction quantity]]*-1,
TableTransactions[[#This Row],[Transaction quantity]]
)</f>
        <v>-1</v>
      </c>
      <c r="J19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1922" s="7">
        <f ca="1">IF(TableTransactions[[#This Row],[Stock balance backorders]]&lt;0,
0,
TableTransactions[[#This Row],[Stock balance backorders]]
)</f>
        <v>19</v>
      </c>
      <c r="L1922" s="8" t="str">
        <f>VLOOKUP(TableTransactions[[#This Row],[Material]],TableStockBalance[],
MATCH(TableStockBalance[[#Headers],[Supplier name]],TableStockBalance[#Headers],0),
0)</f>
        <v>Calidad Electro Group S.A.</v>
      </c>
    </row>
    <row r="1923" spans="1:12" x14ac:dyDescent="0.25">
      <c r="A1923">
        <v>49044005</v>
      </c>
      <c r="B1923">
        <v>10</v>
      </c>
      <c r="C1923" t="s">
        <v>343</v>
      </c>
      <c r="D1923" t="s">
        <v>82</v>
      </c>
      <c r="E1923" t="s">
        <v>83</v>
      </c>
      <c r="F1923" t="s">
        <v>319</v>
      </c>
      <c r="G1923" s="1">
        <v>43803</v>
      </c>
      <c r="H1923">
        <v>4</v>
      </c>
      <c r="I1923" s="7">
        <f>IF(TableTransactions[[#This Row],[Order type]]=trackOrderType,
TableTransactions[[#This Row],[Transaction quantity]]*-1,
TableTransactions[[#This Row],[Transaction quantity]]
)</f>
        <v>-4</v>
      </c>
      <c r="J19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</v>
      </c>
      <c r="K1923" s="7">
        <f ca="1">IF(TableTransactions[[#This Row],[Stock balance backorders]]&lt;0,
0,
TableTransactions[[#This Row],[Stock balance backorders]]
)</f>
        <v>15</v>
      </c>
      <c r="L1923" s="8" t="str">
        <f>VLOOKUP(TableTransactions[[#This Row],[Material]],TableStockBalance[],
MATCH(TableStockBalance[[#Headers],[Supplier name]],TableStockBalance[#Headers],0),
0)</f>
        <v>Calidad Electro Group S.A.</v>
      </c>
    </row>
    <row r="1924" spans="1:12" x14ac:dyDescent="0.25">
      <c r="A1924">
        <v>49044006</v>
      </c>
      <c r="B1924">
        <v>20</v>
      </c>
      <c r="C1924" t="s">
        <v>343</v>
      </c>
      <c r="D1924" t="s">
        <v>82</v>
      </c>
      <c r="E1924" t="s">
        <v>83</v>
      </c>
      <c r="F1924" t="s">
        <v>318</v>
      </c>
      <c r="G1924" s="1">
        <v>43803</v>
      </c>
      <c r="H1924">
        <v>2</v>
      </c>
      <c r="I1924" s="7">
        <f>IF(TableTransactions[[#This Row],[Order type]]=trackOrderType,
TableTransactions[[#This Row],[Transaction quantity]]*-1,
TableTransactions[[#This Row],[Transaction quantity]]
)</f>
        <v>-2</v>
      </c>
      <c r="J19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1924" s="7">
        <f ca="1">IF(TableTransactions[[#This Row],[Stock balance backorders]]&lt;0,
0,
TableTransactions[[#This Row],[Stock balance backorders]]
)</f>
        <v>13</v>
      </c>
      <c r="L1924" s="8" t="str">
        <f>VLOOKUP(TableTransactions[[#This Row],[Material]],TableStockBalance[],
MATCH(TableStockBalance[[#Headers],[Supplier name]],TableStockBalance[#Headers],0),
0)</f>
        <v>Calidad Electro Group S.A.</v>
      </c>
    </row>
    <row r="1925" spans="1:12" x14ac:dyDescent="0.25">
      <c r="A1925">
        <v>49044036</v>
      </c>
      <c r="B1925">
        <v>80</v>
      </c>
      <c r="C1925" t="s">
        <v>343</v>
      </c>
      <c r="D1925" t="s">
        <v>82</v>
      </c>
      <c r="E1925" t="s">
        <v>83</v>
      </c>
      <c r="F1925" t="s">
        <v>317</v>
      </c>
      <c r="G1925" s="1">
        <v>43805</v>
      </c>
      <c r="H1925">
        <v>1</v>
      </c>
      <c r="I1925" s="7">
        <f>IF(TableTransactions[[#This Row],[Order type]]=trackOrderType,
TableTransactions[[#This Row],[Transaction quantity]]*-1,
TableTransactions[[#This Row],[Transaction quantity]]
)</f>
        <v>-1</v>
      </c>
      <c r="J19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1925" s="7">
        <f ca="1">IF(TableTransactions[[#This Row],[Stock balance backorders]]&lt;0,
0,
TableTransactions[[#This Row],[Stock balance backorders]]
)</f>
        <v>12</v>
      </c>
      <c r="L1925" s="8" t="str">
        <f>VLOOKUP(TableTransactions[[#This Row],[Material]],TableStockBalance[],
MATCH(TableStockBalance[[#Headers],[Supplier name]],TableStockBalance[#Headers],0),
0)</f>
        <v>Calidad Electro Group S.A.</v>
      </c>
    </row>
    <row r="1926" spans="1:12" x14ac:dyDescent="0.25">
      <c r="A1926">
        <v>49044040</v>
      </c>
      <c r="B1926">
        <v>40</v>
      </c>
      <c r="C1926" t="s">
        <v>343</v>
      </c>
      <c r="D1926" t="s">
        <v>82</v>
      </c>
      <c r="E1926" t="s">
        <v>83</v>
      </c>
      <c r="F1926" t="s">
        <v>318</v>
      </c>
      <c r="G1926" s="1">
        <v>43805</v>
      </c>
      <c r="H1926">
        <v>3</v>
      </c>
      <c r="I1926" s="7">
        <f>IF(TableTransactions[[#This Row],[Order type]]=trackOrderType,
TableTransactions[[#This Row],[Transaction quantity]]*-1,
TableTransactions[[#This Row],[Transaction quantity]]
)</f>
        <v>-3</v>
      </c>
      <c r="J19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1926" s="7">
        <f ca="1">IF(TableTransactions[[#This Row],[Stock balance backorders]]&lt;0,
0,
TableTransactions[[#This Row],[Stock balance backorders]]
)</f>
        <v>9</v>
      </c>
      <c r="L1926" s="8" t="str">
        <f>VLOOKUP(TableTransactions[[#This Row],[Material]],TableStockBalance[],
MATCH(TableStockBalance[[#Headers],[Supplier name]],TableStockBalance[#Headers],0),
0)</f>
        <v>Calidad Electro Group S.A.</v>
      </c>
    </row>
    <row r="1927" spans="1:12" x14ac:dyDescent="0.25">
      <c r="A1927" s="4">
        <v>45057594</v>
      </c>
      <c r="B1927" s="4">
        <v>20</v>
      </c>
      <c r="C1927" s="4" t="s">
        <v>344</v>
      </c>
      <c r="D1927" s="4" t="s">
        <v>82</v>
      </c>
      <c r="E1927" s="4" t="s">
        <v>83</v>
      </c>
      <c r="F1927" s="4" t="s">
        <v>67</v>
      </c>
      <c r="G1927" s="5">
        <v>43805</v>
      </c>
      <c r="H1927" s="4">
        <v>44</v>
      </c>
      <c r="I1927" s="7">
        <f>IF(TableTransactions[[#This Row],[Order type]]=trackOrderType,
TableTransactions[[#This Row],[Transaction quantity]]*-1,
TableTransactions[[#This Row],[Transaction quantity]]
)</f>
        <v>44</v>
      </c>
      <c r="J19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</v>
      </c>
      <c r="K1927" s="7">
        <f ca="1">IF(TableTransactions[[#This Row],[Stock balance backorders]]&lt;0,
0,
TableTransactions[[#This Row],[Stock balance backorders]]
)</f>
        <v>53</v>
      </c>
      <c r="L1927" s="8" t="str">
        <f>VLOOKUP(TableTransactions[[#This Row],[Material]],TableStockBalance[],
MATCH(TableStockBalance[[#Headers],[Supplier name]],TableStockBalance[#Headers],0),
0)</f>
        <v>Calidad Electro Group S.A.</v>
      </c>
    </row>
    <row r="1928" spans="1:12" x14ac:dyDescent="0.25">
      <c r="A1928">
        <v>49044081</v>
      </c>
      <c r="B1928">
        <v>10</v>
      </c>
      <c r="C1928" t="s">
        <v>343</v>
      </c>
      <c r="D1928" t="s">
        <v>82</v>
      </c>
      <c r="E1928" t="s">
        <v>83</v>
      </c>
      <c r="F1928" t="s">
        <v>318</v>
      </c>
      <c r="G1928" s="1">
        <v>43810</v>
      </c>
      <c r="H1928">
        <v>1</v>
      </c>
      <c r="I1928" s="7">
        <f>IF(TableTransactions[[#This Row],[Order type]]=trackOrderType,
TableTransactions[[#This Row],[Transaction quantity]]*-1,
TableTransactions[[#This Row],[Transaction quantity]]
)</f>
        <v>-1</v>
      </c>
      <c r="J19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</v>
      </c>
      <c r="K1928" s="7">
        <f ca="1">IF(TableTransactions[[#This Row],[Stock balance backorders]]&lt;0,
0,
TableTransactions[[#This Row],[Stock balance backorders]]
)</f>
        <v>52</v>
      </c>
      <c r="L1928" s="8" t="str">
        <f>VLOOKUP(TableTransactions[[#This Row],[Material]],TableStockBalance[],
MATCH(TableStockBalance[[#Headers],[Supplier name]],TableStockBalance[#Headers],0),
0)</f>
        <v>Calidad Electro Group S.A.</v>
      </c>
    </row>
    <row r="1929" spans="1:12" x14ac:dyDescent="0.25">
      <c r="A1929">
        <v>49044098</v>
      </c>
      <c r="B1929">
        <v>50</v>
      </c>
      <c r="C1929" t="s">
        <v>343</v>
      </c>
      <c r="D1929" t="s">
        <v>82</v>
      </c>
      <c r="E1929" t="s">
        <v>83</v>
      </c>
      <c r="F1929" t="s">
        <v>313</v>
      </c>
      <c r="G1929" s="1">
        <v>43812</v>
      </c>
      <c r="H1929">
        <v>3</v>
      </c>
      <c r="I1929" s="7">
        <f>IF(TableTransactions[[#This Row],[Order type]]=trackOrderType,
TableTransactions[[#This Row],[Transaction quantity]]*-1,
TableTransactions[[#This Row],[Transaction quantity]]
)</f>
        <v>-3</v>
      </c>
      <c r="J19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</v>
      </c>
      <c r="K1929" s="7">
        <f ca="1">IF(TableTransactions[[#This Row],[Stock balance backorders]]&lt;0,
0,
TableTransactions[[#This Row],[Stock balance backorders]]
)</f>
        <v>49</v>
      </c>
      <c r="L1929" s="8" t="str">
        <f>VLOOKUP(TableTransactions[[#This Row],[Material]],TableStockBalance[],
MATCH(TableStockBalance[[#Headers],[Supplier name]],TableStockBalance[#Headers],0),
0)</f>
        <v>Calidad Electro Group S.A.</v>
      </c>
    </row>
    <row r="1930" spans="1:12" x14ac:dyDescent="0.25">
      <c r="A1930">
        <v>49044250</v>
      </c>
      <c r="B1930">
        <v>70</v>
      </c>
      <c r="C1930" t="s">
        <v>343</v>
      </c>
      <c r="D1930" t="s">
        <v>82</v>
      </c>
      <c r="E1930" t="s">
        <v>83</v>
      </c>
      <c r="F1930" t="s">
        <v>317</v>
      </c>
      <c r="G1930" s="1">
        <v>43830</v>
      </c>
      <c r="H1930">
        <v>1</v>
      </c>
      <c r="I1930" s="7">
        <f>IF(TableTransactions[[#This Row],[Order type]]=trackOrderType,
TableTransactions[[#This Row],[Transaction quantity]]*-1,
TableTransactions[[#This Row],[Transaction quantity]]
)</f>
        <v>-1</v>
      </c>
      <c r="J19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</v>
      </c>
      <c r="K1930" s="7">
        <f ca="1">IF(TableTransactions[[#This Row],[Stock balance backorders]]&lt;0,
0,
TableTransactions[[#This Row],[Stock balance backorders]]
)</f>
        <v>48</v>
      </c>
      <c r="L1930" s="8" t="str">
        <f>VLOOKUP(TableTransactions[[#This Row],[Material]],TableStockBalance[],
MATCH(TableStockBalance[[#Headers],[Supplier name]],TableStockBalance[#Headers],0),
0)</f>
        <v>Calidad Electro Group S.A.</v>
      </c>
    </row>
    <row r="1931" spans="1:12" x14ac:dyDescent="0.25">
      <c r="A1931">
        <v>49040363</v>
      </c>
      <c r="B1931">
        <v>40</v>
      </c>
      <c r="C1931" t="s">
        <v>343</v>
      </c>
      <c r="D1931" t="s">
        <v>70</v>
      </c>
      <c r="E1931" t="s">
        <v>71</v>
      </c>
      <c r="F1931" t="s">
        <v>313</v>
      </c>
      <c r="G1931" s="1">
        <v>43472</v>
      </c>
      <c r="H1931">
        <v>21</v>
      </c>
      <c r="I1931" s="7">
        <f>IF(TableTransactions[[#This Row],[Order type]]=trackOrderType,
TableTransactions[[#This Row],[Transaction quantity]]*-1,
TableTransactions[[#This Row],[Transaction quantity]]
)</f>
        <v>-21</v>
      </c>
      <c r="J19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208</v>
      </c>
      <c r="K1931" s="7">
        <f ca="1">IF(TableTransactions[[#This Row],[Stock balance backorders]]&lt;0,
0,
TableTransactions[[#This Row],[Stock balance backorders]]
)</f>
        <v>208</v>
      </c>
      <c r="L1931" s="8" t="str">
        <f>VLOOKUP(TableTransactions[[#This Row],[Material]],TableStockBalance[],
MATCH(TableStockBalance[[#Headers],[Supplier name]],TableStockBalance[#Headers],0),
0)</f>
        <v>Calidad Electro Group S.A.</v>
      </c>
    </row>
    <row r="1932" spans="1:12" x14ac:dyDescent="0.25">
      <c r="A1932">
        <v>49040371</v>
      </c>
      <c r="B1932">
        <v>10</v>
      </c>
      <c r="C1932" t="s">
        <v>343</v>
      </c>
      <c r="D1932" t="s">
        <v>70</v>
      </c>
      <c r="E1932" t="s">
        <v>71</v>
      </c>
      <c r="F1932" t="s">
        <v>317</v>
      </c>
      <c r="G1932" s="1">
        <v>43472</v>
      </c>
      <c r="H1932">
        <v>9</v>
      </c>
      <c r="I1932" s="7">
        <f>IF(TableTransactions[[#This Row],[Order type]]=trackOrderType,
TableTransactions[[#This Row],[Transaction quantity]]*-1,
TableTransactions[[#This Row],[Transaction quantity]]
)</f>
        <v>-9</v>
      </c>
      <c r="J19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199</v>
      </c>
      <c r="K1932" s="7">
        <f ca="1">IF(TableTransactions[[#This Row],[Stock balance backorders]]&lt;0,
0,
TableTransactions[[#This Row],[Stock balance backorders]]
)</f>
        <v>199</v>
      </c>
      <c r="L1932" s="8" t="str">
        <f>VLOOKUP(TableTransactions[[#This Row],[Material]],TableStockBalance[],
MATCH(TableStockBalance[[#Headers],[Supplier name]],TableStockBalance[#Headers],0),
0)</f>
        <v>Calidad Electro Group S.A.</v>
      </c>
    </row>
    <row r="1933" spans="1:12" x14ac:dyDescent="0.25">
      <c r="A1933">
        <v>49040486</v>
      </c>
      <c r="B1933">
        <v>30</v>
      </c>
      <c r="C1933" t="s">
        <v>343</v>
      </c>
      <c r="D1933" t="s">
        <v>70</v>
      </c>
      <c r="E1933" t="s">
        <v>71</v>
      </c>
      <c r="F1933" t="s">
        <v>318</v>
      </c>
      <c r="G1933" s="1">
        <v>43481</v>
      </c>
      <c r="H1933">
        <v>26</v>
      </c>
      <c r="I1933" s="7">
        <f>IF(TableTransactions[[#This Row],[Order type]]=trackOrderType,
TableTransactions[[#This Row],[Transaction quantity]]*-1,
TableTransactions[[#This Row],[Transaction quantity]]
)</f>
        <v>-26</v>
      </c>
      <c r="J19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173</v>
      </c>
      <c r="K1933" s="7">
        <f ca="1">IF(TableTransactions[[#This Row],[Stock balance backorders]]&lt;0,
0,
TableTransactions[[#This Row],[Stock balance backorders]]
)</f>
        <v>173</v>
      </c>
      <c r="L1933" s="8" t="str">
        <f>VLOOKUP(TableTransactions[[#This Row],[Material]],TableStockBalance[],
MATCH(TableStockBalance[[#Headers],[Supplier name]],TableStockBalance[#Headers],0),
0)</f>
        <v>Calidad Electro Group S.A.</v>
      </c>
    </row>
    <row r="1934" spans="1:12" x14ac:dyDescent="0.25">
      <c r="A1934">
        <v>49040519</v>
      </c>
      <c r="B1934">
        <v>60</v>
      </c>
      <c r="C1934" t="s">
        <v>343</v>
      </c>
      <c r="D1934" t="s">
        <v>70</v>
      </c>
      <c r="E1934" t="s">
        <v>71</v>
      </c>
      <c r="F1934" t="s">
        <v>317</v>
      </c>
      <c r="G1934" s="1">
        <v>43483</v>
      </c>
      <c r="H1934">
        <v>11</v>
      </c>
      <c r="I1934" s="7">
        <f>IF(TableTransactions[[#This Row],[Order type]]=trackOrderType,
TableTransactions[[#This Row],[Transaction quantity]]*-1,
TableTransactions[[#This Row],[Transaction quantity]]
)</f>
        <v>-11</v>
      </c>
      <c r="J19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162</v>
      </c>
      <c r="K1934" s="7">
        <f ca="1">IF(TableTransactions[[#This Row],[Stock balance backorders]]&lt;0,
0,
TableTransactions[[#This Row],[Stock balance backorders]]
)</f>
        <v>162</v>
      </c>
      <c r="L1934" s="8" t="str">
        <f>VLOOKUP(TableTransactions[[#This Row],[Material]],TableStockBalance[],
MATCH(TableStockBalance[[#Headers],[Supplier name]],TableStockBalance[#Headers],0),
0)</f>
        <v>Calidad Electro Group S.A.</v>
      </c>
    </row>
    <row r="1935" spans="1:12" x14ac:dyDescent="0.25">
      <c r="A1935">
        <v>49040571</v>
      </c>
      <c r="B1935">
        <v>10</v>
      </c>
      <c r="C1935" t="s">
        <v>343</v>
      </c>
      <c r="D1935" t="s">
        <v>70</v>
      </c>
      <c r="E1935" t="s">
        <v>71</v>
      </c>
      <c r="F1935" t="s">
        <v>331</v>
      </c>
      <c r="G1935" s="1">
        <v>43489</v>
      </c>
      <c r="H1935">
        <v>9</v>
      </c>
      <c r="I1935" s="7">
        <f>IF(TableTransactions[[#This Row],[Order type]]=trackOrderType,
TableTransactions[[#This Row],[Transaction quantity]]*-1,
TableTransactions[[#This Row],[Transaction quantity]]
)</f>
        <v>-9</v>
      </c>
      <c r="J19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153</v>
      </c>
      <c r="K1935" s="7">
        <f ca="1">IF(TableTransactions[[#This Row],[Stock balance backorders]]&lt;0,
0,
TableTransactions[[#This Row],[Stock balance backorders]]
)</f>
        <v>153</v>
      </c>
      <c r="L1935" s="8" t="str">
        <f>VLOOKUP(TableTransactions[[#This Row],[Material]],TableStockBalance[],
MATCH(TableStockBalance[[#Headers],[Supplier name]],TableStockBalance[#Headers],0),
0)</f>
        <v>Calidad Electro Group S.A.</v>
      </c>
    </row>
    <row r="1936" spans="1:12" x14ac:dyDescent="0.25">
      <c r="A1936">
        <v>49040593</v>
      </c>
      <c r="B1936">
        <v>30</v>
      </c>
      <c r="C1936" t="s">
        <v>343</v>
      </c>
      <c r="D1936" t="s">
        <v>70</v>
      </c>
      <c r="E1936" t="s">
        <v>71</v>
      </c>
      <c r="F1936" t="s">
        <v>317</v>
      </c>
      <c r="G1936" s="1">
        <v>43490</v>
      </c>
      <c r="H1936">
        <v>31</v>
      </c>
      <c r="I1936" s="7">
        <f>IF(TableTransactions[[#This Row],[Order type]]=trackOrderType,
TableTransactions[[#This Row],[Transaction quantity]]*-1,
TableTransactions[[#This Row],[Transaction quantity]]
)</f>
        <v>-31</v>
      </c>
      <c r="J19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122</v>
      </c>
      <c r="K1936" s="7">
        <f ca="1">IF(TableTransactions[[#This Row],[Stock balance backorders]]&lt;0,
0,
TableTransactions[[#This Row],[Stock balance backorders]]
)</f>
        <v>122</v>
      </c>
      <c r="L1936" s="8" t="str">
        <f>VLOOKUP(TableTransactions[[#This Row],[Material]],TableStockBalance[],
MATCH(TableStockBalance[[#Headers],[Supplier name]],TableStockBalance[#Headers],0),
0)</f>
        <v>Calidad Electro Group S.A.</v>
      </c>
    </row>
    <row r="1937" spans="1:12" x14ac:dyDescent="0.25">
      <c r="A1937">
        <v>49040598</v>
      </c>
      <c r="B1937">
        <v>20</v>
      </c>
      <c r="C1937" t="s">
        <v>343</v>
      </c>
      <c r="D1937" t="s">
        <v>70</v>
      </c>
      <c r="E1937" t="s">
        <v>71</v>
      </c>
      <c r="F1937" t="s">
        <v>323</v>
      </c>
      <c r="G1937" s="1">
        <v>43490</v>
      </c>
      <c r="H1937">
        <v>23</v>
      </c>
      <c r="I1937" s="7">
        <f>IF(TableTransactions[[#This Row],[Order type]]=trackOrderType,
TableTransactions[[#This Row],[Transaction quantity]]*-1,
TableTransactions[[#This Row],[Transaction quantity]]
)</f>
        <v>-23</v>
      </c>
      <c r="J19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99</v>
      </c>
      <c r="K1937" s="7">
        <f ca="1">IF(TableTransactions[[#This Row],[Stock balance backorders]]&lt;0,
0,
TableTransactions[[#This Row],[Stock balance backorders]]
)</f>
        <v>99</v>
      </c>
      <c r="L1937" s="8" t="str">
        <f>VLOOKUP(TableTransactions[[#This Row],[Material]],TableStockBalance[],
MATCH(TableStockBalance[[#Headers],[Supplier name]],TableStockBalance[#Headers],0),
0)</f>
        <v>Calidad Electro Group S.A.</v>
      </c>
    </row>
    <row r="1938" spans="1:12" x14ac:dyDescent="0.25">
      <c r="A1938" s="4">
        <v>45056825</v>
      </c>
      <c r="B1938" s="4">
        <v>50</v>
      </c>
      <c r="C1938" s="4" t="s">
        <v>344</v>
      </c>
      <c r="D1938" s="4" t="s">
        <v>70</v>
      </c>
      <c r="E1938" s="4" t="s">
        <v>71</v>
      </c>
      <c r="F1938" s="4" t="s">
        <v>67</v>
      </c>
      <c r="G1938" s="5">
        <v>43495</v>
      </c>
      <c r="H1938" s="4">
        <v>345</v>
      </c>
      <c r="I1938" s="7">
        <f>IF(TableTransactions[[#This Row],[Order type]]=trackOrderType,
TableTransactions[[#This Row],[Transaction quantity]]*-1,
TableTransactions[[#This Row],[Transaction quantity]]
)</f>
        <v>345</v>
      </c>
      <c r="J19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444</v>
      </c>
      <c r="K1938" s="7">
        <f ca="1">IF(TableTransactions[[#This Row],[Stock balance backorders]]&lt;0,
0,
TableTransactions[[#This Row],[Stock balance backorders]]
)</f>
        <v>444</v>
      </c>
      <c r="L1938" s="8" t="str">
        <f>VLOOKUP(TableTransactions[[#This Row],[Material]],TableStockBalance[],
MATCH(TableStockBalance[[#Headers],[Supplier name]],TableStockBalance[#Headers],0),
0)</f>
        <v>Calidad Electro Group S.A.</v>
      </c>
    </row>
    <row r="1939" spans="1:12" x14ac:dyDescent="0.25">
      <c r="A1939">
        <v>49040669</v>
      </c>
      <c r="B1939">
        <v>20</v>
      </c>
      <c r="C1939" t="s">
        <v>343</v>
      </c>
      <c r="D1939" t="s">
        <v>70</v>
      </c>
      <c r="E1939" t="s">
        <v>71</v>
      </c>
      <c r="F1939" t="s">
        <v>316</v>
      </c>
      <c r="G1939" s="1">
        <v>43497</v>
      </c>
      <c r="H1939">
        <v>19</v>
      </c>
      <c r="I1939" s="7">
        <f>IF(TableTransactions[[#This Row],[Order type]]=trackOrderType,
TableTransactions[[#This Row],[Transaction quantity]]*-1,
TableTransactions[[#This Row],[Transaction quantity]]
)</f>
        <v>-19</v>
      </c>
      <c r="J19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425</v>
      </c>
      <c r="K1939" s="7">
        <f ca="1">IF(TableTransactions[[#This Row],[Stock balance backorders]]&lt;0,
0,
TableTransactions[[#This Row],[Stock balance backorders]]
)</f>
        <v>425</v>
      </c>
      <c r="L1939" s="8" t="str">
        <f>VLOOKUP(TableTransactions[[#This Row],[Material]],TableStockBalance[],
MATCH(TableStockBalance[[#Headers],[Supplier name]],TableStockBalance[#Headers],0),
0)</f>
        <v>Calidad Electro Group S.A.</v>
      </c>
    </row>
    <row r="1940" spans="1:12" x14ac:dyDescent="0.25">
      <c r="A1940">
        <v>49040729</v>
      </c>
      <c r="B1940">
        <v>20</v>
      </c>
      <c r="C1940" t="s">
        <v>343</v>
      </c>
      <c r="D1940" t="s">
        <v>70</v>
      </c>
      <c r="E1940" t="s">
        <v>71</v>
      </c>
      <c r="F1940" t="s">
        <v>316</v>
      </c>
      <c r="G1940" s="1">
        <v>43503</v>
      </c>
      <c r="H1940">
        <v>5</v>
      </c>
      <c r="I1940" s="7">
        <f>IF(TableTransactions[[#This Row],[Order type]]=trackOrderType,
TableTransactions[[#This Row],[Transaction quantity]]*-1,
TableTransactions[[#This Row],[Transaction quantity]]
)</f>
        <v>-5</v>
      </c>
      <c r="J19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420</v>
      </c>
      <c r="K1940" s="7">
        <f ca="1">IF(TableTransactions[[#This Row],[Stock balance backorders]]&lt;0,
0,
TableTransactions[[#This Row],[Stock balance backorders]]
)</f>
        <v>420</v>
      </c>
      <c r="L1940" s="8" t="str">
        <f>VLOOKUP(TableTransactions[[#This Row],[Material]],TableStockBalance[],
MATCH(TableStockBalance[[#Headers],[Supplier name]],TableStockBalance[#Headers],0),
0)</f>
        <v>Calidad Electro Group S.A.</v>
      </c>
    </row>
    <row r="1941" spans="1:12" x14ac:dyDescent="0.25">
      <c r="A1941">
        <v>49040731</v>
      </c>
      <c r="B1941">
        <v>30</v>
      </c>
      <c r="C1941" t="s">
        <v>343</v>
      </c>
      <c r="D1941" t="s">
        <v>70</v>
      </c>
      <c r="E1941" t="s">
        <v>71</v>
      </c>
      <c r="F1941" t="s">
        <v>317</v>
      </c>
      <c r="G1941" s="1">
        <v>43503</v>
      </c>
      <c r="H1941">
        <v>15</v>
      </c>
      <c r="I1941" s="7">
        <f>IF(TableTransactions[[#This Row],[Order type]]=trackOrderType,
TableTransactions[[#This Row],[Transaction quantity]]*-1,
TableTransactions[[#This Row],[Transaction quantity]]
)</f>
        <v>-15</v>
      </c>
      <c r="J19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405</v>
      </c>
      <c r="K1941" s="7">
        <f ca="1">IF(TableTransactions[[#This Row],[Stock balance backorders]]&lt;0,
0,
TableTransactions[[#This Row],[Stock balance backorders]]
)</f>
        <v>405</v>
      </c>
      <c r="L1941" s="8" t="str">
        <f>VLOOKUP(TableTransactions[[#This Row],[Material]],TableStockBalance[],
MATCH(TableStockBalance[[#Headers],[Supplier name]],TableStockBalance[#Headers],0),
0)</f>
        <v>Calidad Electro Group S.A.</v>
      </c>
    </row>
    <row r="1942" spans="1:12" x14ac:dyDescent="0.25">
      <c r="A1942">
        <v>49040732</v>
      </c>
      <c r="B1942">
        <v>10</v>
      </c>
      <c r="C1942" t="s">
        <v>343</v>
      </c>
      <c r="D1942" t="s">
        <v>70</v>
      </c>
      <c r="E1942" t="s">
        <v>71</v>
      </c>
      <c r="F1942" t="s">
        <v>319</v>
      </c>
      <c r="G1942" s="1">
        <v>43503</v>
      </c>
      <c r="H1942">
        <v>23</v>
      </c>
      <c r="I1942" s="7">
        <f>IF(TableTransactions[[#This Row],[Order type]]=trackOrderType,
TableTransactions[[#This Row],[Transaction quantity]]*-1,
TableTransactions[[#This Row],[Transaction quantity]]
)</f>
        <v>-23</v>
      </c>
      <c r="J19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382</v>
      </c>
      <c r="K1942" s="7">
        <f ca="1">IF(TableTransactions[[#This Row],[Stock balance backorders]]&lt;0,
0,
TableTransactions[[#This Row],[Stock balance backorders]]
)</f>
        <v>382</v>
      </c>
      <c r="L1942" s="8" t="str">
        <f>VLOOKUP(TableTransactions[[#This Row],[Material]],TableStockBalance[],
MATCH(TableStockBalance[[#Headers],[Supplier name]],TableStockBalance[#Headers],0),
0)</f>
        <v>Calidad Electro Group S.A.</v>
      </c>
    </row>
    <row r="1943" spans="1:12" x14ac:dyDescent="0.25">
      <c r="A1943">
        <v>49040737</v>
      </c>
      <c r="B1943">
        <v>20</v>
      </c>
      <c r="C1943" t="s">
        <v>343</v>
      </c>
      <c r="D1943" t="s">
        <v>70</v>
      </c>
      <c r="E1943" t="s">
        <v>71</v>
      </c>
      <c r="F1943" t="s">
        <v>314</v>
      </c>
      <c r="G1943" s="1">
        <v>43504</v>
      </c>
      <c r="H1943">
        <v>21</v>
      </c>
      <c r="I1943" s="7">
        <f>IF(TableTransactions[[#This Row],[Order type]]=trackOrderType,
TableTransactions[[#This Row],[Transaction quantity]]*-1,
TableTransactions[[#This Row],[Transaction quantity]]
)</f>
        <v>-21</v>
      </c>
      <c r="J19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361</v>
      </c>
      <c r="K1943" s="7">
        <f ca="1">IF(TableTransactions[[#This Row],[Stock balance backorders]]&lt;0,
0,
TableTransactions[[#This Row],[Stock balance backorders]]
)</f>
        <v>361</v>
      </c>
      <c r="L1943" s="8" t="str">
        <f>VLOOKUP(TableTransactions[[#This Row],[Material]],TableStockBalance[],
MATCH(TableStockBalance[[#Headers],[Supplier name]],TableStockBalance[#Headers],0),
0)</f>
        <v>Calidad Electro Group S.A.</v>
      </c>
    </row>
    <row r="1944" spans="1:12" x14ac:dyDescent="0.25">
      <c r="A1944">
        <v>49040750</v>
      </c>
      <c r="B1944">
        <v>70</v>
      </c>
      <c r="C1944" t="s">
        <v>343</v>
      </c>
      <c r="D1944" t="s">
        <v>70</v>
      </c>
      <c r="E1944" t="s">
        <v>71</v>
      </c>
      <c r="F1944" t="s">
        <v>317</v>
      </c>
      <c r="G1944" s="1">
        <v>43504</v>
      </c>
      <c r="H1944">
        <v>26</v>
      </c>
      <c r="I1944" s="7">
        <f>IF(TableTransactions[[#This Row],[Order type]]=trackOrderType,
TableTransactions[[#This Row],[Transaction quantity]]*-1,
TableTransactions[[#This Row],[Transaction quantity]]
)</f>
        <v>-26</v>
      </c>
      <c r="J19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335</v>
      </c>
      <c r="K1944" s="7">
        <f ca="1">IF(TableTransactions[[#This Row],[Stock balance backorders]]&lt;0,
0,
TableTransactions[[#This Row],[Stock balance backorders]]
)</f>
        <v>335</v>
      </c>
      <c r="L1944" s="8" t="str">
        <f>VLOOKUP(TableTransactions[[#This Row],[Material]],TableStockBalance[],
MATCH(TableStockBalance[[#Headers],[Supplier name]],TableStockBalance[#Headers],0),
0)</f>
        <v>Calidad Electro Group S.A.</v>
      </c>
    </row>
    <row r="1945" spans="1:12" x14ac:dyDescent="0.25">
      <c r="A1945">
        <v>49040766</v>
      </c>
      <c r="B1945">
        <v>10</v>
      </c>
      <c r="C1945" t="s">
        <v>343</v>
      </c>
      <c r="D1945" t="s">
        <v>70</v>
      </c>
      <c r="E1945" t="s">
        <v>71</v>
      </c>
      <c r="F1945" t="s">
        <v>326</v>
      </c>
      <c r="G1945" s="1">
        <v>43507</v>
      </c>
      <c r="H1945">
        <v>1</v>
      </c>
      <c r="I1945" s="7">
        <f>IF(TableTransactions[[#This Row],[Order type]]=trackOrderType,
TableTransactions[[#This Row],[Transaction quantity]]*-1,
TableTransactions[[#This Row],[Transaction quantity]]
)</f>
        <v>-1</v>
      </c>
      <c r="J19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334</v>
      </c>
      <c r="K1945" s="7">
        <f ca="1">IF(TableTransactions[[#This Row],[Stock balance backorders]]&lt;0,
0,
TableTransactions[[#This Row],[Stock balance backorders]]
)</f>
        <v>334</v>
      </c>
      <c r="L1945" s="8" t="str">
        <f>VLOOKUP(TableTransactions[[#This Row],[Material]],TableStockBalance[],
MATCH(TableStockBalance[[#Headers],[Supplier name]],TableStockBalance[#Headers],0),
0)</f>
        <v>Calidad Electro Group S.A.</v>
      </c>
    </row>
    <row r="1946" spans="1:12" x14ac:dyDescent="0.25">
      <c r="A1946">
        <v>49040828</v>
      </c>
      <c r="B1946">
        <v>40</v>
      </c>
      <c r="C1946" t="s">
        <v>343</v>
      </c>
      <c r="D1946" t="s">
        <v>70</v>
      </c>
      <c r="E1946" t="s">
        <v>71</v>
      </c>
      <c r="F1946" t="s">
        <v>319</v>
      </c>
      <c r="G1946" s="1">
        <v>43511</v>
      </c>
      <c r="H1946">
        <v>21</v>
      </c>
      <c r="I1946" s="7">
        <f>IF(TableTransactions[[#This Row],[Order type]]=trackOrderType,
TableTransactions[[#This Row],[Transaction quantity]]*-1,
TableTransactions[[#This Row],[Transaction quantity]]
)</f>
        <v>-21</v>
      </c>
      <c r="J19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313</v>
      </c>
      <c r="K1946" s="7">
        <f ca="1">IF(TableTransactions[[#This Row],[Stock balance backorders]]&lt;0,
0,
TableTransactions[[#This Row],[Stock balance backorders]]
)</f>
        <v>313</v>
      </c>
      <c r="L1946" s="8" t="str">
        <f>VLOOKUP(TableTransactions[[#This Row],[Material]],TableStockBalance[],
MATCH(TableStockBalance[[#Headers],[Supplier name]],TableStockBalance[#Headers],0),
0)</f>
        <v>Calidad Electro Group S.A.</v>
      </c>
    </row>
    <row r="1947" spans="1:12" x14ac:dyDescent="0.25">
      <c r="A1947">
        <v>49040831</v>
      </c>
      <c r="B1947">
        <v>10</v>
      </c>
      <c r="C1947" t="s">
        <v>343</v>
      </c>
      <c r="D1947" t="s">
        <v>70</v>
      </c>
      <c r="E1947" t="s">
        <v>71</v>
      </c>
      <c r="F1947" t="s">
        <v>332</v>
      </c>
      <c r="G1947" s="1">
        <v>43511</v>
      </c>
      <c r="H1947">
        <v>2</v>
      </c>
      <c r="I1947" s="7">
        <f>IF(TableTransactions[[#This Row],[Order type]]=trackOrderType,
TableTransactions[[#This Row],[Transaction quantity]]*-1,
TableTransactions[[#This Row],[Transaction quantity]]
)</f>
        <v>-2</v>
      </c>
      <c r="J19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311</v>
      </c>
      <c r="K1947" s="7">
        <f ca="1">IF(TableTransactions[[#This Row],[Stock balance backorders]]&lt;0,
0,
TableTransactions[[#This Row],[Stock balance backorders]]
)</f>
        <v>311</v>
      </c>
      <c r="L1947" s="8" t="str">
        <f>VLOOKUP(TableTransactions[[#This Row],[Material]],TableStockBalance[],
MATCH(TableStockBalance[[#Headers],[Supplier name]],TableStockBalance[#Headers],0),
0)</f>
        <v>Calidad Electro Group S.A.</v>
      </c>
    </row>
    <row r="1948" spans="1:12" x14ac:dyDescent="0.25">
      <c r="A1948">
        <v>49040842</v>
      </c>
      <c r="B1948">
        <v>50</v>
      </c>
      <c r="C1948" t="s">
        <v>343</v>
      </c>
      <c r="D1948" t="s">
        <v>70</v>
      </c>
      <c r="E1948" t="s">
        <v>71</v>
      </c>
      <c r="F1948" t="s">
        <v>317</v>
      </c>
      <c r="G1948" s="1">
        <v>43514</v>
      </c>
      <c r="H1948">
        <v>14</v>
      </c>
      <c r="I1948" s="7">
        <f>IF(TableTransactions[[#This Row],[Order type]]=trackOrderType,
TableTransactions[[#This Row],[Transaction quantity]]*-1,
TableTransactions[[#This Row],[Transaction quantity]]
)</f>
        <v>-14</v>
      </c>
      <c r="J19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297</v>
      </c>
      <c r="K1948" s="7">
        <f ca="1">IF(TableTransactions[[#This Row],[Stock balance backorders]]&lt;0,
0,
TableTransactions[[#This Row],[Stock balance backorders]]
)</f>
        <v>297</v>
      </c>
      <c r="L1948" s="8" t="str">
        <f>VLOOKUP(TableTransactions[[#This Row],[Material]],TableStockBalance[],
MATCH(TableStockBalance[[#Headers],[Supplier name]],TableStockBalance[#Headers],0),
0)</f>
        <v>Calidad Electro Group S.A.</v>
      </c>
    </row>
    <row r="1949" spans="1:12" x14ac:dyDescent="0.25">
      <c r="A1949">
        <v>49040853</v>
      </c>
      <c r="B1949">
        <v>20</v>
      </c>
      <c r="C1949" t="s">
        <v>343</v>
      </c>
      <c r="D1949" t="s">
        <v>70</v>
      </c>
      <c r="E1949" t="s">
        <v>71</v>
      </c>
      <c r="F1949" t="s">
        <v>316</v>
      </c>
      <c r="G1949" s="1">
        <v>43515</v>
      </c>
      <c r="H1949">
        <v>6</v>
      </c>
      <c r="I1949" s="7">
        <f>IF(TableTransactions[[#This Row],[Order type]]=trackOrderType,
TableTransactions[[#This Row],[Transaction quantity]]*-1,
TableTransactions[[#This Row],[Transaction quantity]]
)</f>
        <v>-6</v>
      </c>
      <c r="J19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291</v>
      </c>
      <c r="K1949" s="7">
        <f ca="1">IF(TableTransactions[[#This Row],[Stock balance backorders]]&lt;0,
0,
TableTransactions[[#This Row],[Stock balance backorders]]
)</f>
        <v>291</v>
      </c>
      <c r="L1949" s="8" t="str">
        <f>VLOOKUP(TableTransactions[[#This Row],[Material]],TableStockBalance[],
MATCH(TableStockBalance[[#Headers],[Supplier name]],TableStockBalance[#Headers],0),
0)</f>
        <v>Calidad Electro Group S.A.</v>
      </c>
    </row>
    <row r="1950" spans="1:12" x14ac:dyDescent="0.25">
      <c r="A1950">
        <v>49040902</v>
      </c>
      <c r="B1950">
        <v>70</v>
      </c>
      <c r="C1950" t="s">
        <v>343</v>
      </c>
      <c r="D1950" t="s">
        <v>70</v>
      </c>
      <c r="E1950" t="s">
        <v>71</v>
      </c>
      <c r="F1950" t="s">
        <v>316</v>
      </c>
      <c r="G1950" s="1">
        <v>43518</v>
      </c>
      <c r="H1950">
        <v>33</v>
      </c>
      <c r="I1950" s="7">
        <f>IF(TableTransactions[[#This Row],[Order type]]=trackOrderType,
TableTransactions[[#This Row],[Transaction quantity]]*-1,
TableTransactions[[#This Row],[Transaction quantity]]
)</f>
        <v>-33</v>
      </c>
      <c r="J19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258</v>
      </c>
      <c r="K1950" s="7">
        <f ca="1">IF(TableTransactions[[#This Row],[Stock balance backorders]]&lt;0,
0,
TableTransactions[[#This Row],[Stock balance backorders]]
)</f>
        <v>258</v>
      </c>
      <c r="L1950" s="8" t="str">
        <f>VLOOKUP(TableTransactions[[#This Row],[Material]],TableStockBalance[],
MATCH(TableStockBalance[[#Headers],[Supplier name]],TableStockBalance[#Headers],0),
0)</f>
        <v>Calidad Electro Group S.A.</v>
      </c>
    </row>
    <row r="1951" spans="1:12" x14ac:dyDescent="0.25">
      <c r="A1951">
        <v>49040907</v>
      </c>
      <c r="B1951">
        <v>10</v>
      </c>
      <c r="C1951" t="s">
        <v>343</v>
      </c>
      <c r="D1951" t="s">
        <v>70</v>
      </c>
      <c r="E1951" t="s">
        <v>71</v>
      </c>
      <c r="F1951" t="s">
        <v>319</v>
      </c>
      <c r="G1951" s="1">
        <v>43518</v>
      </c>
      <c r="H1951">
        <v>16</v>
      </c>
      <c r="I1951" s="7">
        <f>IF(TableTransactions[[#This Row],[Order type]]=trackOrderType,
TableTransactions[[#This Row],[Transaction quantity]]*-1,
TableTransactions[[#This Row],[Transaction quantity]]
)</f>
        <v>-16</v>
      </c>
      <c r="J19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242</v>
      </c>
      <c r="K1951" s="7">
        <f ca="1">IF(TableTransactions[[#This Row],[Stock balance backorders]]&lt;0,
0,
TableTransactions[[#This Row],[Stock balance backorders]]
)</f>
        <v>242</v>
      </c>
      <c r="L1951" s="8" t="str">
        <f>VLOOKUP(TableTransactions[[#This Row],[Material]],TableStockBalance[],
MATCH(TableStockBalance[[#Headers],[Supplier name]],TableStockBalance[#Headers],0),
0)</f>
        <v>Calidad Electro Group S.A.</v>
      </c>
    </row>
    <row r="1952" spans="1:12" x14ac:dyDescent="0.25">
      <c r="A1952">
        <v>49040908</v>
      </c>
      <c r="B1952">
        <v>30</v>
      </c>
      <c r="C1952" t="s">
        <v>343</v>
      </c>
      <c r="D1952" t="s">
        <v>70</v>
      </c>
      <c r="E1952" t="s">
        <v>71</v>
      </c>
      <c r="F1952" t="s">
        <v>318</v>
      </c>
      <c r="G1952" s="1">
        <v>43518</v>
      </c>
      <c r="H1952">
        <v>28</v>
      </c>
      <c r="I1952" s="7">
        <f>IF(TableTransactions[[#This Row],[Order type]]=trackOrderType,
TableTransactions[[#This Row],[Transaction quantity]]*-1,
TableTransactions[[#This Row],[Transaction quantity]]
)</f>
        <v>-28</v>
      </c>
      <c r="J19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214</v>
      </c>
      <c r="K1952" s="7">
        <f ca="1">IF(TableTransactions[[#This Row],[Stock balance backorders]]&lt;0,
0,
TableTransactions[[#This Row],[Stock balance backorders]]
)</f>
        <v>214</v>
      </c>
      <c r="L1952" s="8" t="str">
        <f>VLOOKUP(TableTransactions[[#This Row],[Material]],TableStockBalance[],
MATCH(TableStockBalance[[#Headers],[Supplier name]],TableStockBalance[#Headers],0),
0)</f>
        <v>Calidad Electro Group S.A.</v>
      </c>
    </row>
    <row r="1953" spans="1:12" x14ac:dyDescent="0.25">
      <c r="A1953">
        <v>49040975</v>
      </c>
      <c r="B1953">
        <v>10</v>
      </c>
      <c r="C1953" t="s">
        <v>343</v>
      </c>
      <c r="D1953" t="s">
        <v>70</v>
      </c>
      <c r="E1953" t="s">
        <v>71</v>
      </c>
      <c r="F1953" t="s">
        <v>331</v>
      </c>
      <c r="G1953" s="1">
        <v>43525</v>
      </c>
      <c r="H1953">
        <v>20</v>
      </c>
      <c r="I1953" s="7">
        <f>IF(TableTransactions[[#This Row],[Order type]]=trackOrderType,
TableTransactions[[#This Row],[Transaction quantity]]*-1,
TableTransactions[[#This Row],[Transaction quantity]]
)</f>
        <v>-20</v>
      </c>
      <c r="J19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194</v>
      </c>
      <c r="K1953" s="7">
        <f ca="1">IF(TableTransactions[[#This Row],[Stock balance backorders]]&lt;0,
0,
TableTransactions[[#This Row],[Stock balance backorders]]
)</f>
        <v>194</v>
      </c>
      <c r="L1953" s="8" t="str">
        <f>VLOOKUP(TableTransactions[[#This Row],[Material]],TableStockBalance[],
MATCH(TableStockBalance[[#Headers],[Supplier name]],TableStockBalance[#Headers],0),
0)</f>
        <v>Calidad Electro Group S.A.</v>
      </c>
    </row>
    <row r="1954" spans="1:12" x14ac:dyDescent="0.25">
      <c r="A1954">
        <v>49041026</v>
      </c>
      <c r="B1954">
        <v>10</v>
      </c>
      <c r="C1954" t="s">
        <v>343</v>
      </c>
      <c r="D1954" t="s">
        <v>70</v>
      </c>
      <c r="E1954" t="s">
        <v>71</v>
      </c>
      <c r="F1954" t="s">
        <v>313</v>
      </c>
      <c r="G1954" s="1">
        <v>43530</v>
      </c>
      <c r="H1954">
        <v>9</v>
      </c>
      <c r="I1954" s="7">
        <f>IF(TableTransactions[[#This Row],[Order type]]=trackOrderType,
TableTransactions[[#This Row],[Transaction quantity]]*-1,
TableTransactions[[#This Row],[Transaction quantity]]
)</f>
        <v>-9</v>
      </c>
      <c r="J19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185</v>
      </c>
      <c r="K1954" s="7">
        <f ca="1">IF(TableTransactions[[#This Row],[Stock balance backorders]]&lt;0,
0,
TableTransactions[[#This Row],[Stock balance backorders]]
)</f>
        <v>185</v>
      </c>
      <c r="L1954" s="8" t="str">
        <f>VLOOKUP(TableTransactions[[#This Row],[Material]],TableStockBalance[],
MATCH(TableStockBalance[[#Headers],[Supplier name]],TableStockBalance[#Headers],0),
0)</f>
        <v>Calidad Electro Group S.A.</v>
      </c>
    </row>
    <row r="1955" spans="1:12" x14ac:dyDescent="0.25">
      <c r="A1955">
        <v>49041028</v>
      </c>
      <c r="B1955">
        <v>10</v>
      </c>
      <c r="C1955" t="s">
        <v>343</v>
      </c>
      <c r="D1955" t="s">
        <v>70</v>
      </c>
      <c r="E1955" t="s">
        <v>71</v>
      </c>
      <c r="F1955" t="s">
        <v>321</v>
      </c>
      <c r="G1955" s="1">
        <v>43530</v>
      </c>
      <c r="H1955">
        <v>19</v>
      </c>
      <c r="I1955" s="7">
        <f>IF(TableTransactions[[#This Row],[Order type]]=trackOrderType,
TableTransactions[[#This Row],[Transaction quantity]]*-1,
TableTransactions[[#This Row],[Transaction quantity]]
)</f>
        <v>-19</v>
      </c>
      <c r="J19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166</v>
      </c>
      <c r="K1955" s="7">
        <f ca="1">IF(TableTransactions[[#This Row],[Stock balance backorders]]&lt;0,
0,
TableTransactions[[#This Row],[Stock balance backorders]]
)</f>
        <v>166</v>
      </c>
      <c r="L1955" s="8" t="str">
        <f>VLOOKUP(TableTransactions[[#This Row],[Material]],TableStockBalance[],
MATCH(TableStockBalance[[#Headers],[Supplier name]],TableStockBalance[#Headers],0),
0)</f>
        <v>Calidad Electro Group S.A.</v>
      </c>
    </row>
    <row r="1956" spans="1:12" x14ac:dyDescent="0.25">
      <c r="A1956">
        <v>49041033</v>
      </c>
      <c r="B1956">
        <v>30</v>
      </c>
      <c r="C1956" t="s">
        <v>343</v>
      </c>
      <c r="D1956" t="s">
        <v>70</v>
      </c>
      <c r="E1956" t="s">
        <v>71</v>
      </c>
      <c r="F1956" t="s">
        <v>316</v>
      </c>
      <c r="G1956" s="1">
        <v>43530</v>
      </c>
      <c r="H1956">
        <v>12</v>
      </c>
      <c r="I1956" s="7">
        <f>IF(TableTransactions[[#This Row],[Order type]]=trackOrderType,
TableTransactions[[#This Row],[Transaction quantity]]*-1,
TableTransactions[[#This Row],[Transaction quantity]]
)</f>
        <v>-12</v>
      </c>
      <c r="J19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154</v>
      </c>
      <c r="K1956" s="7">
        <f ca="1">IF(TableTransactions[[#This Row],[Stock balance backorders]]&lt;0,
0,
TableTransactions[[#This Row],[Stock balance backorders]]
)</f>
        <v>154</v>
      </c>
      <c r="L1956" s="8" t="str">
        <f>VLOOKUP(TableTransactions[[#This Row],[Material]],TableStockBalance[],
MATCH(TableStockBalance[[#Headers],[Supplier name]],TableStockBalance[#Headers],0),
0)</f>
        <v>Calidad Electro Group S.A.</v>
      </c>
    </row>
    <row r="1957" spans="1:12" x14ac:dyDescent="0.25">
      <c r="A1957">
        <v>49041067</v>
      </c>
      <c r="B1957">
        <v>110</v>
      </c>
      <c r="C1957" t="s">
        <v>343</v>
      </c>
      <c r="D1957" t="s">
        <v>70</v>
      </c>
      <c r="E1957" t="s">
        <v>71</v>
      </c>
      <c r="F1957" t="s">
        <v>317</v>
      </c>
      <c r="G1957" s="1">
        <v>43532</v>
      </c>
      <c r="H1957">
        <v>18</v>
      </c>
      <c r="I1957" s="7">
        <f>IF(TableTransactions[[#This Row],[Order type]]=trackOrderType,
TableTransactions[[#This Row],[Transaction quantity]]*-1,
TableTransactions[[#This Row],[Transaction quantity]]
)</f>
        <v>-18</v>
      </c>
      <c r="J19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136</v>
      </c>
      <c r="K1957" s="7">
        <f ca="1">IF(TableTransactions[[#This Row],[Stock balance backorders]]&lt;0,
0,
TableTransactions[[#This Row],[Stock balance backorders]]
)</f>
        <v>136</v>
      </c>
      <c r="L1957" s="8" t="str">
        <f>VLOOKUP(TableTransactions[[#This Row],[Material]],TableStockBalance[],
MATCH(TableStockBalance[[#Headers],[Supplier name]],TableStockBalance[#Headers],0),
0)</f>
        <v>Calidad Electro Group S.A.</v>
      </c>
    </row>
    <row r="1958" spans="1:12" x14ac:dyDescent="0.25">
      <c r="A1958">
        <v>49041077</v>
      </c>
      <c r="B1958">
        <v>20</v>
      </c>
      <c r="C1958" t="s">
        <v>343</v>
      </c>
      <c r="D1958" t="s">
        <v>70</v>
      </c>
      <c r="E1958" t="s">
        <v>71</v>
      </c>
      <c r="F1958" t="s">
        <v>334</v>
      </c>
      <c r="G1958" s="1">
        <v>43532</v>
      </c>
      <c r="H1958">
        <v>32</v>
      </c>
      <c r="I1958" s="7">
        <f>IF(TableTransactions[[#This Row],[Order type]]=trackOrderType,
TableTransactions[[#This Row],[Transaction quantity]]*-1,
TableTransactions[[#This Row],[Transaction quantity]]
)</f>
        <v>-32</v>
      </c>
      <c r="J19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104</v>
      </c>
      <c r="K1958" s="7">
        <f ca="1">IF(TableTransactions[[#This Row],[Stock balance backorders]]&lt;0,
0,
TableTransactions[[#This Row],[Stock balance backorders]]
)</f>
        <v>104</v>
      </c>
      <c r="L1958" s="8" t="str">
        <f>VLOOKUP(TableTransactions[[#This Row],[Material]],TableStockBalance[],
MATCH(TableStockBalance[[#Headers],[Supplier name]],TableStockBalance[#Headers],0),
0)</f>
        <v>Calidad Electro Group S.A.</v>
      </c>
    </row>
    <row r="1959" spans="1:12" x14ac:dyDescent="0.25">
      <c r="A1959">
        <v>49041116</v>
      </c>
      <c r="B1959">
        <v>20</v>
      </c>
      <c r="C1959" t="s">
        <v>343</v>
      </c>
      <c r="D1959" t="s">
        <v>70</v>
      </c>
      <c r="E1959" t="s">
        <v>71</v>
      </c>
      <c r="F1959" t="s">
        <v>317</v>
      </c>
      <c r="G1959" s="1">
        <v>43537</v>
      </c>
      <c r="H1959">
        <v>23</v>
      </c>
      <c r="I1959" s="7">
        <f>IF(TableTransactions[[#This Row],[Order type]]=trackOrderType,
TableTransactions[[#This Row],[Transaction quantity]]*-1,
TableTransactions[[#This Row],[Transaction quantity]]
)</f>
        <v>-23</v>
      </c>
      <c r="J19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81</v>
      </c>
      <c r="K1959" s="7">
        <f ca="1">IF(TableTransactions[[#This Row],[Stock balance backorders]]&lt;0,
0,
TableTransactions[[#This Row],[Stock balance backorders]]
)</f>
        <v>81</v>
      </c>
      <c r="L1959" s="8" t="str">
        <f>VLOOKUP(TableTransactions[[#This Row],[Material]],TableStockBalance[],
MATCH(TableStockBalance[[#Headers],[Supplier name]],TableStockBalance[#Headers],0),
0)</f>
        <v>Calidad Electro Group S.A.</v>
      </c>
    </row>
    <row r="1960" spans="1:12" x14ac:dyDescent="0.25">
      <c r="A1960">
        <v>49041152</v>
      </c>
      <c r="B1960">
        <v>60</v>
      </c>
      <c r="C1960" t="s">
        <v>343</v>
      </c>
      <c r="D1960" t="s">
        <v>70</v>
      </c>
      <c r="E1960" t="s">
        <v>71</v>
      </c>
      <c r="F1960" t="s">
        <v>318</v>
      </c>
      <c r="G1960" s="1">
        <v>43539</v>
      </c>
      <c r="H1960">
        <v>25</v>
      </c>
      <c r="I1960" s="7">
        <f>IF(TableTransactions[[#This Row],[Order type]]=trackOrderType,
TableTransactions[[#This Row],[Transaction quantity]]*-1,
TableTransactions[[#This Row],[Transaction quantity]]
)</f>
        <v>-25</v>
      </c>
      <c r="J19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</v>
      </c>
      <c r="K1960" s="7">
        <f ca="1">IF(TableTransactions[[#This Row],[Stock balance backorders]]&lt;0,
0,
TableTransactions[[#This Row],[Stock balance backorders]]
)</f>
        <v>56</v>
      </c>
      <c r="L1960" s="8" t="str">
        <f>VLOOKUP(TableTransactions[[#This Row],[Material]],TableStockBalance[],
MATCH(TableStockBalance[[#Headers],[Supplier name]],TableStockBalance[#Headers],0),
0)</f>
        <v>Calidad Electro Group S.A.</v>
      </c>
    </row>
    <row r="1961" spans="1:12" x14ac:dyDescent="0.25">
      <c r="A1961">
        <v>49041165</v>
      </c>
      <c r="B1961">
        <v>30</v>
      </c>
      <c r="C1961" t="s">
        <v>343</v>
      </c>
      <c r="D1961" t="s">
        <v>70</v>
      </c>
      <c r="E1961" t="s">
        <v>71</v>
      </c>
      <c r="F1961" t="s">
        <v>317</v>
      </c>
      <c r="G1961" s="1">
        <v>43542</v>
      </c>
      <c r="H1961">
        <v>24</v>
      </c>
      <c r="I1961" s="7">
        <f>IF(TableTransactions[[#This Row],[Order type]]=trackOrderType,
TableTransactions[[#This Row],[Transaction quantity]]*-1,
TableTransactions[[#This Row],[Transaction quantity]]
)</f>
        <v>-24</v>
      </c>
      <c r="J19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</v>
      </c>
      <c r="K1961" s="7">
        <f ca="1">IF(TableTransactions[[#This Row],[Stock balance backorders]]&lt;0,
0,
TableTransactions[[#This Row],[Stock balance backorders]]
)</f>
        <v>32</v>
      </c>
      <c r="L1961" s="8" t="str">
        <f>VLOOKUP(TableTransactions[[#This Row],[Material]],TableStockBalance[],
MATCH(TableStockBalance[[#Headers],[Supplier name]],TableStockBalance[#Headers],0),
0)</f>
        <v>Calidad Electro Group S.A.</v>
      </c>
    </row>
    <row r="1962" spans="1:12" x14ac:dyDescent="0.25">
      <c r="A1962">
        <v>49041195</v>
      </c>
      <c r="B1962">
        <v>10</v>
      </c>
      <c r="C1962" t="s">
        <v>343</v>
      </c>
      <c r="D1962" t="s">
        <v>70</v>
      </c>
      <c r="E1962" t="s">
        <v>71</v>
      </c>
      <c r="F1962" t="s">
        <v>316</v>
      </c>
      <c r="G1962" s="1">
        <v>43544</v>
      </c>
      <c r="H1962">
        <v>28</v>
      </c>
      <c r="I1962" s="7">
        <f>IF(TableTransactions[[#This Row],[Order type]]=trackOrderType,
TableTransactions[[#This Row],[Transaction quantity]]*-1,
TableTransactions[[#This Row],[Transaction quantity]]
)</f>
        <v>-28</v>
      </c>
      <c r="J19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1962" s="7">
        <f ca="1">IF(TableTransactions[[#This Row],[Stock balance backorders]]&lt;0,
0,
TableTransactions[[#This Row],[Stock balance backorders]]
)</f>
        <v>4</v>
      </c>
      <c r="L1962" s="8" t="str">
        <f>VLOOKUP(TableTransactions[[#This Row],[Material]],TableStockBalance[],
MATCH(TableStockBalance[[#Headers],[Supplier name]],TableStockBalance[#Headers],0),
0)</f>
        <v>Calidad Electro Group S.A.</v>
      </c>
    </row>
    <row r="1963" spans="1:12" x14ac:dyDescent="0.25">
      <c r="A1963">
        <v>49041221</v>
      </c>
      <c r="B1963">
        <v>10</v>
      </c>
      <c r="C1963" t="s">
        <v>343</v>
      </c>
      <c r="D1963" t="s">
        <v>70</v>
      </c>
      <c r="E1963" t="s">
        <v>71</v>
      </c>
      <c r="F1963" t="s">
        <v>329</v>
      </c>
      <c r="G1963" s="1">
        <v>43546</v>
      </c>
      <c r="H1963">
        <v>20</v>
      </c>
      <c r="I1963" s="7">
        <f>IF(TableTransactions[[#This Row],[Order type]]=trackOrderType,
TableTransactions[[#This Row],[Transaction quantity]]*-1,
TableTransactions[[#This Row],[Transaction quantity]]
)</f>
        <v>-20</v>
      </c>
      <c r="J19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-16</v>
      </c>
      <c r="K1963" s="7">
        <f ca="1">IF(TableTransactions[[#This Row],[Stock balance backorders]]&lt;0,
0,
TableTransactions[[#This Row],[Stock balance backorders]]
)</f>
        <v>0</v>
      </c>
      <c r="L1963" s="8" t="str">
        <f>VLOOKUP(TableTransactions[[#This Row],[Material]],TableStockBalance[],
MATCH(TableStockBalance[[#Headers],[Supplier name]],TableStockBalance[#Headers],0),
0)</f>
        <v>Calidad Electro Group S.A.</v>
      </c>
    </row>
    <row r="1964" spans="1:12" x14ac:dyDescent="0.25">
      <c r="A1964">
        <v>49041233</v>
      </c>
      <c r="B1964">
        <v>20</v>
      </c>
      <c r="C1964" t="s">
        <v>343</v>
      </c>
      <c r="D1964" t="s">
        <v>70</v>
      </c>
      <c r="E1964" t="s">
        <v>71</v>
      </c>
      <c r="F1964" t="s">
        <v>319</v>
      </c>
      <c r="G1964" s="1">
        <v>43546</v>
      </c>
      <c r="H1964">
        <v>6</v>
      </c>
      <c r="I1964" s="7">
        <f>IF(TableTransactions[[#This Row],[Order type]]=trackOrderType,
TableTransactions[[#This Row],[Transaction quantity]]*-1,
TableTransactions[[#This Row],[Transaction quantity]]
)</f>
        <v>-6</v>
      </c>
      <c r="J19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-22</v>
      </c>
      <c r="K1964" s="7">
        <f ca="1">IF(TableTransactions[[#This Row],[Stock balance backorders]]&lt;0,
0,
TableTransactions[[#This Row],[Stock balance backorders]]
)</f>
        <v>0</v>
      </c>
      <c r="L1964" s="8" t="str">
        <f>VLOOKUP(TableTransactions[[#This Row],[Material]],TableStockBalance[],
MATCH(TableStockBalance[[#Headers],[Supplier name]],TableStockBalance[#Headers],0),
0)</f>
        <v>Calidad Electro Group S.A.</v>
      </c>
    </row>
    <row r="1965" spans="1:12" x14ac:dyDescent="0.25">
      <c r="A1965">
        <v>49041234</v>
      </c>
      <c r="B1965">
        <v>40</v>
      </c>
      <c r="C1965" t="s">
        <v>343</v>
      </c>
      <c r="D1965" t="s">
        <v>70</v>
      </c>
      <c r="E1965" t="s">
        <v>71</v>
      </c>
      <c r="F1965" t="s">
        <v>318</v>
      </c>
      <c r="G1965" s="1">
        <v>43546</v>
      </c>
      <c r="H1965">
        <v>24</v>
      </c>
      <c r="I1965" s="7">
        <f>IF(TableTransactions[[#This Row],[Order type]]=trackOrderType,
TableTransactions[[#This Row],[Transaction quantity]]*-1,
TableTransactions[[#This Row],[Transaction quantity]]
)</f>
        <v>-24</v>
      </c>
      <c r="J19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-46</v>
      </c>
      <c r="K1965" s="7">
        <f ca="1">IF(TableTransactions[[#This Row],[Stock balance backorders]]&lt;0,
0,
TableTransactions[[#This Row],[Stock balance backorders]]
)</f>
        <v>0</v>
      </c>
      <c r="L1965" s="8" t="str">
        <f>VLOOKUP(TableTransactions[[#This Row],[Material]],TableStockBalance[],
MATCH(TableStockBalance[[#Headers],[Supplier name]],TableStockBalance[#Headers],0),
0)</f>
        <v>Calidad Electro Group S.A.</v>
      </c>
    </row>
    <row r="1966" spans="1:12" x14ac:dyDescent="0.25">
      <c r="A1966" s="4">
        <v>45056969</v>
      </c>
      <c r="B1966" s="4">
        <v>10</v>
      </c>
      <c r="C1966" s="4" t="s">
        <v>344</v>
      </c>
      <c r="D1966" s="4" t="s">
        <v>70</v>
      </c>
      <c r="E1966" s="4" t="s">
        <v>71</v>
      </c>
      <c r="F1966" s="4" t="s">
        <v>67</v>
      </c>
      <c r="G1966" s="5">
        <v>43546</v>
      </c>
      <c r="H1966" s="4">
        <v>57</v>
      </c>
      <c r="I1966" s="7">
        <f>IF(TableTransactions[[#This Row],[Order type]]=trackOrderType,
TableTransactions[[#This Row],[Transaction quantity]]*-1,
TableTransactions[[#This Row],[Transaction quantity]]
)</f>
        <v>57</v>
      </c>
      <c r="J19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</v>
      </c>
      <c r="K1966" s="7">
        <f ca="1">IF(TableTransactions[[#This Row],[Stock balance backorders]]&lt;0,
0,
TableTransactions[[#This Row],[Stock balance backorders]]
)</f>
        <v>11</v>
      </c>
      <c r="L1966" s="8" t="str">
        <f>VLOOKUP(TableTransactions[[#This Row],[Material]],TableStockBalance[],
MATCH(TableStockBalance[[#Headers],[Supplier name]],TableStockBalance[#Headers],0),
0)</f>
        <v>Calidad Electro Group S.A.</v>
      </c>
    </row>
    <row r="1967" spans="1:12" x14ac:dyDescent="0.25">
      <c r="A1967">
        <v>49041315</v>
      </c>
      <c r="B1967">
        <v>50</v>
      </c>
      <c r="C1967" t="s">
        <v>343</v>
      </c>
      <c r="D1967" t="s">
        <v>70</v>
      </c>
      <c r="E1967" t="s">
        <v>71</v>
      </c>
      <c r="F1967" t="s">
        <v>317</v>
      </c>
      <c r="G1967" s="1">
        <v>43553</v>
      </c>
      <c r="H1967">
        <v>15</v>
      </c>
      <c r="I1967" s="7">
        <f>IF(TableTransactions[[#This Row],[Order type]]=trackOrderType,
TableTransactions[[#This Row],[Transaction quantity]]*-1,
TableTransactions[[#This Row],[Transaction quantity]]
)</f>
        <v>-15</v>
      </c>
      <c r="J19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</v>
      </c>
      <c r="K1967" s="7">
        <f ca="1">IF(TableTransactions[[#This Row],[Stock balance backorders]]&lt;0,
0,
TableTransactions[[#This Row],[Stock balance backorders]]
)</f>
        <v>0</v>
      </c>
      <c r="L1967" s="8" t="str">
        <f>VLOOKUP(TableTransactions[[#This Row],[Material]],TableStockBalance[],
MATCH(TableStockBalance[[#Headers],[Supplier name]],TableStockBalance[#Headers],0),
0)</f>
        <v>Calidad Electro Group S.A.</v>
      </c>
    </row>
    <row r="1968" spans="1:12" x14ac:dyDescent="0.25">
      <c r="A1968">
        <v>49041350</v>
      </c>
      <c r="B1968">
        <v>10</v>
      </c>
      <c r="C1968" t="s">
        <v>343</v>
      </c>
      <c r="D1968" t="s">
        <v>70</v>
      </c>
      <c r="E1968" t="s">
        <v>71</v>
      </c>
      <c r="F1968" t="s">
        <v>318</v>
      </c>
      <c r="G1968" s="1">
        <v>43557</v>
      </c>
      <c r="H1968">
        <v>24</v>
      </c>
      <c r="I1968" s="7">
        <f>IF(TableTransactions[[#This Row],[Order type]]=trackOrderType,
TableTransactions[[#This Row],[Transaction quantity]]*-1,
TableTransactions[[#This Row],[Transaction quantity]]
)</f>
        <v>-24</v>
      </c>
      <c r="J19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-28</v>
      </c>
      <c r="K1968" s="7">
        <f ca="1">IF(TableTransactions[[#This Row],[Stock balance backorders]]&lt;0,
0,
TableTransactions[[#This Row],[Stock balance backorders]]
)</f>
        <v>0</v>
      </c>
      <c r="L1968" s="8" t="str">
        <f>VLOOKUP(TableTransactions[[#This Row],[Material]],TableStockBalance[],
MATCH(TableStockBalance[[#Headers],[Supplier name]],TableStockBalance[#Headers],0),
0)</f>
        <v>Calidad Electro Group S.A.</v>
      </c>
    </row>
    <row r="1969" spans="1:12" x14ac:dyDescent="0.25">
      <c r="A1969">
        <v>49041354</v>
      </c>
      <c r="B1969">
        <v>30</v>
      </c>
      <c r="C1969" t="s">
        <v>343</v>
      </c>
      <c r="D1969" t="s">
        <v>70</v>
      </c>
      <c r="E1969" t="s">
        <v>71</v>
      </c>
      <c r="F1969" t="s">
        <v>313</v>
      </c>
      <c r="G1969" s="1">
        <v>43558</v>
      </c>
      <c r="H1969">
        <v>28</v>
      </c>
      <c r="I1969" s="7">
        <f>IF(TableTransactions[[#This Row],[Order type]]=trackOrderType,
TableTransactions[[#This Row],[Transaction quantity]]*-1,
TableTransactions[[#This Row],[Transaction quantity]]
)</f>
        <v>-28</v>
      </c>
      <c r="J19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-56</v>
      </c>
      <c r="K1969" s="7">
        <f ca="1">IF(TableTransactions[[#This Row],[Stock balance backorders]]&lt;0,
0,
TableTransactions[[#This Row],[Stock balance backorders]]
)</f>
        <v>0</v>
      </c>
      <c r="L1969" s="8" t="str">
        <f>VLOOKUP(TableTransactions[[#This Row],[Material]],TableStockBalance[],
MATCH(TableStockBalance[[#Headers],[Supplier name]],TableStockBalance[#Headers],0),
0)</f>
        <v>Calidad Electro Group S.A.</v>
      </c>
    </row>
    <row r="1970" spans="1:12" x14ac:dyDescent="0.25">
      <c r="A1970">
        <v>49041354</v>
      </c>
      <c r="B1970">
        <v>40</v>
      </c>
      <c r="C1970" t="s">
        <v>343</v>
      </c>
      <c r="D1970" t="s">
        <v>70</v>
      </c>
      <c r="E1970" t="s">
        <v>71</v>
      </c>
      <c r="F1970" t="s">
        <v>313</v>
      </c>
      <c r="G1970" s="1">
        <v>43558</v>
      </c>
      <c r="H1970">
        <v>22</v>
      </c>
      <c r="I1970" s="7">
        <f>IF(TableTransactions[[#This Row],[Order type]]=trackOrderType,
TableTransactions[[#This Row],[Transaction quantity]]*-1,
TableTransactions[[#This Row],[Transaction quantity]]
)</f>
        <v>-22</v>
      </c>
      <c r="J19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-78</v>
      </c>
      <c r="K1970" s="7">
        <f ca="1">IF(TableTransactions[[#This Row],[Stock balance backorders]]&lt;0,
0,
TableTransactions[[#This Row],[Stock balance backorders]]
)</f>
        <v>0</v>
      </c>
      <c r="L1970" s="8" t="str">
        <f>VLOOKUP(TableTransactions[[#This Row],[Material]],TableStockBalance[],
MATCH(TableStockBalance[[#Headers],[Supplier name]],TableStockBalance[#Headers],0),
0)</f>
        <v>Calidad Electro Group S.A.</v>
      </c>
    </row>
    <row r="1971" spans="1:12" x14ac:dyDescent="0.25">
      <c r="A1971">
        <v>49041392</v>
      </c>
      <c r="B1971">
        <v>20</v>
      </c>
      <c r="C1971" t="s">
        <v>343</v>
      </c>
      <c r="D1971" t="s">
        <v>70</v>
      </c>
      <c r="E1971" t="s">
        <v>71</v>
      </c>
      <c r="F1971" t="s">
        <v>316</v>
      </c>
      <c r="G1971" s="1">
        <v>43560</v>
      </c>
      <c r="H1971">
        <v>26</v>
      </c>
      <c r="I1971" s="7">
        <f>IF(TableTransactions[[#This Row],[Order type]]=trackOrderType,
TableTransactions[[#This Row],[Transaction quantity]]*-1,
TableTransactions[[#This Row],[Transaction quantity]]
)</f>
        <v>-26</v>
      </c>
      <c r="J19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-104</v>
      </c>
      <c r="K1971" s="7">
        <f ca="1">IF(TableTransactions[[#This Row],[Stock balance backorders]]&lt;0,
0,
TableTransactions[[#This Row],[Stock balance backorders]]
)</f>
        <v>0</v>
      </c>
      <c r="L1971" s="8" t="str">
        <f>VLOOKUP(TableTransactions[[#This Row],[Material]],TableStockBalance[],
MATCH(TableStockBalance[[#Headers],[Supplier name]],TableStockBalance[#Headers],0),
0)</f>
        <v>Calidad Electro Group S.A.</v>
      </c>
    </row>
    <row r="1972" spans="1:12" x14ac:dyDescent="0.25">
      <c r="A1972" s="4">
        <v>45057011</v>
      </c>
      <c r="B1972" s="4">
        <v>20</v>
      </c>
      <c r="C1972" s="4" t="s">
        <v>344</v>
      </c>
      <c r="D1972" s="4" t="s">
        <v>70</v>
      </c>
      <c r="E1972" s="4" t="s">
        <v>71</v>
      </c>
      <c r="F1972" s="4" t="s">
        <v>67</v>
      </c>
      <c r="G1972" s="5">
        <v>43564</v>
      </c>
      <c r="H1972" s="4">
        <v>345</v>
      </c>
      <c r="I1972" s="7">
        <f>IF(TableTransactions[[#This Row],[Order type]]=trackOrderType,
TableTransactions[[#This Row],[Transaction quantity]]*-1,
TableTransactions[[#This Row],[Transaction quantity]]
)</f>
        <v>345</v>
      </c>
      <c r="J19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241</v>
      </c>
      <c r="K1972" s="7">
        <f ca="1">IF(TableTransactions[[#This Row],[Stock balance backorders]]&lt;0,
0,
TableTransactions[[#This Row],[Stock balance backorders]]
)</f>
        <v>241</v>
      </c>
      <c r="L1972" s="8" t="str">
        <f>VLOOKUP(TableTransactions[[#This Row],[Material]],TableStockBalance[],
MATCH(TableStockBalance[[#Headers],[Supplier name]],TableStockBalance[#Headers],0),
0)</f>
        <v>Calidad Electro Group S.A.</v>
      </c>
    </row>
    <row r="1973" spans="1:12" x14ac:dyDescent="0.25">
      <c r="A1973">
        <v>49041459</v>
      </c>
      <c r="B1973">
        <v>30</v>
      </c>
      <c r="C1973" t="s">
        <v>343</v>
      </c>
      <c r="D1973" t="s">
        <v>70</v>
      </c>
      <c r="E1973" t="s">
        <v>71</v>
      </c>
      <c r="F1973" t="s">
        <v>317</v>
      </c>
      <c r="G1973" s="1">
        <v>43566</v>
      </c>
      <c r="H1973">
        <v>10</v>
      </c>
      <c r="I1973" s="7">
        <f>IF(TableTransactions[[#This Row],[Order type]]=trackOrderType,
TableTransactions[[#This Row],[Transaction quantity]]*-1,
TableTransactions[[#This Row],[Transaction quantity]]
)</f>
        <v>-10</v>
      </c>
      <c r="J19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231</v>
      </c>
      <c r="K1973" s="7">
        <f ca="1">IF(TableTransactions[[#This Row],[Stock balance backorders]]&lt;0,
0,
TableTransactions[[#This Row],[Stock balance backorders]]
)</f>
        <v>231</v>
      </c>
      <c r="L1973" s="8" t="str">
        <f>VLOOKUP(TableTransactions[[#This Row],[Material]],TableStockBalance[],
MATCH(TableStockBalance[[#Headers],[Supplier name]],TableStockBalance[#Headers],0),
0)</f>
        <v>Calidad Electro Group S.A.</v>
      </c>
    </row>
    <row r="1974" spans="1:12" x14ac:dyDescent="0.25">
      <c r="A1974">
        <v>49041462</v>
      </c>
      <c r="B1974">
        <v>10</v>
      </c>
      <c r="C1974" t="s">
        <v>343</v>
      </c>
      <c r="D1974" t="s">
        <v>70</v>
      </c>
      <c r="E1974" t="s">
        <v>71</v>
      </c>
      <c r="F1974" t="s">
        <v>318</v>
      </c>
      <c r="G1974" s="1">
        <v>43566</v>
      </c>
      <c r="H1974">
        <v>32</v>
      </c>
      <c r="I1974" s="7">
        <f>IF(TableTransactions[[#This Row],[Order type]]=trackOrderType,
TableTransactions[[#This Row],[Transaction quantity]]*-1,
TableTransactions[[#This Row],[Transaction quantity]]
)</f>
        <v>-32</v>
      </c>
      <c r="J19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199</v>
      </c>
      <c r="K1974" s="7">
        <f ca="1">IF(TableTransactions[[#This Row],[Stock balance backorders]]&lt;0,
0,
TableTransactions[[#This Row],[Stock balance backorders]]
)</f>
        <v>199</v>
      </c>
      <c r="L1974" s="8" t="str">
        <f>VLOOKUP(TableTransactions[[#This Row],[Material]],TableStockBalance[],
MATCH(TableStockBalance[[#Headers],[Supplier name]],TableStockBalance[#Headers],0),
0)</f>
        <v>Calidad Electro Group S.A.</v>
      </c>
    </row>
    <row r="1975" spans="1:12" x14ac:dyDescent="0.25">
      <c r="A1975">
        <v>49041468</v>
      </c>
      <c r="B1975">
        <v>90</v>
      </c>
      <c r="C1975" t="s">
        <v>343</v>
      </c>
      <c r="D1975" t="s">
        <v>70</v>
      </c>
      <c r="E1975" t="s">
        <v>71</v>
      </c>
      <c r="F1975" t="s">
        <v>313</v>
      </c>
      <c r="G1975" s="1">
        <v>43567</v>
      </c>
      <c r="H1975">
        <v>12</v>
      </c>
      <c r="I1975" s="7">
        <f>IF(TableTransactions[[#This Row],[Order type]]=trackOrderType,
TableTransactions[[#This Row],[Transaction quantity]]*-1,
TableTransactions[[#This Row],[Transaction quantity]]
)</f>
        <v>-12</v>
      </c>
      <c r="J19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187</v>
      </c>
      <c r="K1975" s="7">
        <f ca="1">IF(TableTransactions[[#This Row],[Stock balance backorders]]&lt;0,
0,
TableTransactions[[#This Row],[Stock balance backorders]]
)</f>
        <v>187</v>
      </c>
      <c r="L1975" s="8" t="str">
        <f>VLOOKUP(TableTransactions[[#This Row],[Material]],TableStockBalance[],
MATCH(TableStockBalance[[#Headers],[Supplier name]],TableStockBalance[#Headers],0),
0)</f>
        <v>Calidad Electro Group S.A.</v>
      </c>
    </row>
    <row r="1976" spans="1:12" x14ac:dyDescent="0.25">
      <c r="A1976">
        <v>49041470</v>
      </c>
      <c r="B1976">
        <v>10</v>
      </c>
      <c r="C1976" t="s">
        <v>343</v>
      </c>
      <c r="D1976" t="s">
        <v>70</v>
      </c>
      <c r="E1976" t="s">
        <v>71</v>
      </c>
      <c r="F1976" t="s">
        <v>321</v>
      </c>
      <c r="G1976" s="1">
        <v>43567</v>
      </c>
      <c r="H1976">
        <v>5</v>
      </c>
      <c r="I1976" s="7">
        <f>IF(TableTransactions[[#This Row],[Order type]]=trackOrderType,
TableTransactions[[#This Row],[Transaction quantity]]*-1,
TableTransactions[[#This Row],[Transaction quantity]]
)</f>
        <v>-5</v>
      </c>
      <c r="J19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182</v>
      </c>
      <c r="K1976" s="7">
        <f ca="1">IF(TableTransactions[[#This Row],[Stock balance backorders]]&lt;0,
0,
TableTransactions[[#This Row],[Stock balance backorders]]
)</f>
        <v>182</v>
      </c>
      <c r="L1976" s="8" t="str">
        <f>VLOOKUP(TableTransactions[[#This Row],[Material]],TableStockBalance[],
MATCH(TableStockBalance[[#Headers],[Supplier name]],TableStockBalance[#Headers],0),
0)</f>
        <v>Calidad Electro Group S.A.</v>
      </c>
    </row>
    <row r="1977" spans="1:12" x14ac:dyDescent="0.25">
      <c r="A1977">
        <v>49041480</v>
      </c>
      <c r="B1977">
        <v>30</v>
      </c>
      <c r="C1977" t="s">
        <v>343</v>
      </c>
      <c r="D1977" t="s">
        <v>70</v>
      </c>
      <c r="E1977" t="s">
        <v>71</v>
      </c>
      <c r="F1977" t="s">
        <v>319</v>
      </c>
      <c r="G1977" s="1">
        <v>43567</v>
      </c>
      <c r="H1977">
        <v>32</v>
      </c>
      <c r="I1977" s="7">
        <f>IF(TableTransactions[[#This Row],[Order type]]=trackOrderType,
TableTransactions[[#This Row],[Transaction quantity]]*-1,
TableTransactions[[#This Row],[Transaction quantity]]
)</f>
        <v>-32</v>
      </c>
      <c r="J19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150</v>
      </c>
      <c r="K1977" s="7">
        <f ca="1">IF(TableTransactions[[#This Row],[Stock balance backorders]]&lt;0,
0,
TableTransactions[[#This Row],[Stock balance backorders]]
)</f>
        <v>150</v>
      </c>
      <c r="L1977" s="8" t="str">
        <f>VLOOKUP(TableTransactions[[#This Row],[Material]],TableStockBalance[],
MATCH(TableStockBalance[[#Headers],[Supplier name]],TableStockBalance[#Headers],0),
0)</f>
        <v>Calidad Electro Group S.A.</v>
      </c>
    </row>
    <row r="1978" spans="1:12" x14ac:dyDescent="0.25">
      <c r="A1978">
        <v>49041481</v>
      </c>
      <c r="B1978">
        <v>50</v>
      </c>
      <c r="C1978" t="s">
        <v>343</v>
      </c>
      <c r="D1978" t="s">
        <v>70</v>
      </c>
      <c r="E1978" t="s">
        <v>71</v>
      </c>
      <c r="F1978" t="s">
        <v>318</v>
      </c>
      <c r="G1978" s="1">
        <v>43567</v>
      </c>
      <c r="H1978">
        <v>30</v>
      </c>
      <c r="I1978" s="7">
        <f>IF(TableTransactions[[#This Row],[Order type]]=trackOrderType,
TableTransactions[[#This Row],[Transaction quantity]]*-1,
TableTransactions[[#This Row],[Transaction quantity]]
)</f>
        <v>-30</v>
      </c>
      <c r="J19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120</v>
      </c>
      <c r="K1978" s="7">
        <f ca="1">IF(TableTransactions[[#This Row],[Stock balance backorders]]&lt;0,
0,
TableTransactions[[#This Row],[Stock balance backorders]]
)</f>
        <v>120</v>
      </c>
      <c r="L1978" s="8" t="str">
        <f>VLOOKUP(TableTransactions[[#This Row],[Material]],TableStockBalance[],
MATCH(TableStockBalance[[#Headers],[Supplier name]],TableStockBalance[#Headers],0),
0)</f>
        <v>Calidad Electro Group S.A.</v>
      </c>
    </row>
    <row r="1979" spans="1:12" x14ac:dyDescent="0.25">
      <c r="A1979">
        <v>49041499</v>
      </c>
      <c r="B1979">
        <v>10</v>
      </c>
      <c r="C1979" t="s">
        <v>343</v>
      </c>
      <c r="D1979" t="s">
        <v>70</v>
      </c>
      <c r="E1979" t="s">
        <v>71</v>
      </c>
      <c r="F1979" t="s">
        <v>324</v>
      </c>
      <c r="G1979" s="1">
        <v>43571</v>
      </c>
      <c r="H1979">
        <v>16</v>
      </c>
      <c r="I1979" s="7">
        <f>IF(TableTransactions[[#This Row],[Order type]]=trackOrderType,
TableTransactions[[#This Row],[Transaction quantity]]*-1,
TableTransactions[[#This Row],[Transaction quantity]]
)</f>
        <v>-16</v>
      </c>
      <c r="J19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104</v>
      </c>
      <c r="K1979" s="7">
        <f ca="1">IF(TableTransactions[[#This Row],[Stock balance backorders]]&lt;0,
0,
TableTransactions[[#This Row],[Stock balance backorders]]
)</f>
        <v>104</v>
      </c>
      <c r="L1979" s="8" t="str">
        <f>VLOOKUP(TableTransactions[[#This Row],[Material]],TableStockBalance[],
MATCH(TableStockBalance[[#Headers],[Supplier name]],TableStockBalance[#Headers],0),
0)</f>
        <v>Calidad Electro Group S.A.</v>
      </c>
    </row>
    <row r="1980" spans="1:12" x14ac:dyDescent="0.25">
      <c r="A1980">
        <v>49041536</v>
      </c>
      <c r="B1980">
        <v>20</v>
      </c>
      <c r="C1980" t="s">
        <v>343</v>
      </c>
      <c r="D1980" t="s">
        <v>70</v>
      </c>
      <c r="E1980" t="s">
        <v>71</v>
      </c>
      <c r="F1980" t="s">
        <v>316</v>
      </c>
      <c r="G1980" s="1">
        <v>43573</v>
      </c>
      <c r="H1980">
        <v>30</v>
      </c>
      <c r="I1980" s="7">
        <f>IF(TableTransactions[[#This Row],[Order type]]=trackOrderType,
TableTransactions[[#This Row],[Transaction quantity]]*-1,
TableTransactions[[#This Row],[Transaction quantity]]
)</f>
        <v>-30</v>
      </c>
      <c r="J19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</v>
      </c>
      <c r="K1980" s="7">
        <f ca="1">IF(TableTransactions[[#This Row],[Stock balance backorders]]&lt;0,
0,
TableTransactions[[#This Row],[Stock balance backorders]]
)</f>
        <v>74</v>
      </c>
      <c r="L1980" s="8" t="str">
        <f>VLOOKUP(TableTransactions[[#This Row],[Material]],TableStockBalance[],
MATCH(TableStockBalance[[#Headers],[Supplier name]],TableStockBalance[#Headers],0),
0)</f>
        <v>Calidad Electro Group S.A.</v>
      </c>
    </row>
    <row r="1981" spans="1:12" x14ac:dyDescent="0.25">
      <c r="A1981">
        <v>49041556</v>
      </c>
      <c r="B1981">
        <v>90</v>
      </c>
      <c r="C1981" t="s">
        <v>343</v>
      </c>
      <c r="D1981" t="s">
        <v>70</v>
      </c>
      <c r="E1981" t="s">
        <v>71</v>
      </c>
      <c r="F1981" t="s">
        <v>317</v>
      </c>
      <c r="G1981" s="1">
        <v>43578</v>
      </c>
      <c r="H1981">
        <v>9</v>
      </c>
      <c r="I1981" s="7">
        <f>IF(TableTransactions[[#This Row],[Order type]]=trackOrderType,
TableTransactions[[#This Row],[Transaction quantity]]*-1,
TableTransactions[[#This Row],[Transaction quantity]]
)</f>
        <v>-9</v>
      </c>
      <c r="J19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</v>
      </c>
      <c r="K1981" s="7">
        <f ca="1">IF(TableTransactions[[#This Row],[Stock balance backorders]]&lt;0,
0,
TableTransactions[[#This Row],[Stock balance backorders]]
)</f>
        <v>65</v>
      </c>
      <c r="L1981" s="8" t="str">
        <f>VLOOKUP(TableTransactions[[#This Row],[Material]],TableStockBalance[],
MATCH(TableStockBalance[[#Headers],[Supplier name]],TableStockBalance[#Headers],0),
0)</f>
        <v>Calidad Electro Group S.A.</v>
      </c>
    </row>
    <row r="1982" spans="1:12" x14ac:dyDescent="0.25">
      <c r="A1982">
        <v>49041560</v>
      </c>
      <c r="B1982">
        <v>80</v>
      </c>
      <c r="C1982" t="s">
        <v>343</v>
      </c>
      <c r="D1982" t="s">
        <v>70</v>
      </c>
      <c r="E1982" t="s">
        <v>71</v>
      </c>
      <c r="F1982" t="s">
        <v>318</v>
      </c>
      <c r="G1982" s="1">
        <v>43578</v>
      </c>
      <c r="H1982">
        <v>34</v>
      </c>
      <c r="I1982" s="7">
        <f>IF(TableTransactions[[#This Row],[Order type]]=trackOrderType,
TableTransactions[[#This Row],[Transaction quantity]]*-1,
TableTransactions[[#This Row],[Transaction quantity]]
)</f>
        <v>-34</v>
      </c>
      <c r="J19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1982" s="7">
        <f ca="1">IF(TableTransactions[[#This Row],[Stock balance backorders]]&lt;0,
0,
TableTransactions[[#This Row],[Stock balance backorders]]
)</f>
        <v>31</v>
      </c>
      <c r="L1982" s="8" t="str">
        <f>VLOOKUP(TableTransactions[[#This Row],[Material]],TableStockBalance[],
MATCH(TableStockBalance[[#Headers],[Supplier name]],TableStockBalance[#Headers],0),
0)</f>
        <v>Calidad Electro Group S.A.</v>
      </c>
    </row>
    <row r="1983" spans="1:12" x14ac:dyDescent="0.25">
      <c r="A1983">
        <v>49041566</v>
      </c>
      <c r="B1983">
        <v>20</v>
      </c>
      <c r="C1983" t="s">
        <v>343</v>
      </c>
      <c r="D1983" t="s">
        <v>70</v>
      </c>
      <c r="E1983" t="s">
        <v>71</v>
      </c>
      <c r="F1983" t="s">
        <v>314</v>
      </c>
      <c r="G1983" s="1">
        <v>43579</v>
      </c>
      <c r="H1983">
        <v>27</v>
      </c>
      <c r="I1983" s="7">
        <f>IF(TableTransactions[[#This Row],[Order type]]=trackOrderType,
TableTransactions[[#This Row],[Transaction quantity]]*-1,
TableTransactions[[#This Row],[Transaction quantity]]
)</f>
        <v>-27</v>
      </c>
      <c r="J19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1983" s="7">
        <f ca="1">IF(TableTransactions[[#This Row],[Stock balance backorders]]&lt;0,
0,
TableTransactions[[#This Row],[Stock balance backorders]]
)</f>
        <v>4</v>
      </c>
      <c r="L1983" s="8" t="str">
        <f>VLOOKUP(TableTransactions[[#This Row],[Material]],TableStockBalance[],
MATCH(TableStockBalance[[#Headers],[Supplier name]],TableStockBalance[#Headers],0),
0)</f>
        <v>Calidad Electro Group S.A.</v>
      </c>
    </row>
    <row r="1984" spans="1:12" x14ac:dyDescent="0.25">
      <c r="A1984">
        <v>49041579</v>
      </c>
      <c r="B1984">
        <v>20</v>
      </c>
      <c r="C1984" t="s">
        <v>343</v>
      </c>
      <c r="D1984" t="s">
        <v>70</v>
      </c>
      <c r="E1984" t="s">
        <v>71</v>
      </c>
      <c r="F1984" t="s">
        <v>318</v>
      </c>
      <c r="G1984" s="1">
        <v>43579</v>
      </c>
      <c r="H1984">
        <v>22</v>
      </c>
      <c r="I1984" s="7">
        <f>IF(TableTransactions[[#This Row],[Order type]]=trackOrderType,
TableTransactions[[#This Row],[Transaction quantity]]*-1,
TableTransactions[[#This Row],[Transaction quantity]]
)</f>
        <v>-22</v>
      </c>
      <c r="J19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-18</v>
      </c>
      <c r="K1984" s="7">
        <f ca="1">IF(TableTransactions[[#This Row],[Stock balance backorders]]&lt;0,
0,
TableTransactions[[#This Row],[Stock balance backorders]]
)</f>
        <v>0</v>
      </c>
      <c r="L1984" s="8" t="str">
        <f>VLOOKUP(TableTransactions[[#This Row],[Material]],TableStockBalance[],
MATCH(TableStockBalance[[#Headers],[Supplier name]],TableStockBalance[#Headers],0),
0)</f>
        <v>Calidad Electro Group S.A.</v>
      </c>
    </row>
    <row r="1985" spans="1:12" x14ac:dyDescent="0.25">
      <c r="A1985">
        <v>49041613</v>
      </c>
      <c r="B1985">
        <v>140</v>
      </c>
      <c r="C1985" t="s">
        <v>343</v>
      </c>
      <c r="D1985" t="s">
        <v>70</v>
      </c>
      <c r="E1985" t="s">
        <v>71</v>
      </c>
      <c r="F1985" t="s">
        <v>313</v>
      </c>
      <c r="G1985" s="1">
        <v>43584</v>
      </c>
      <c r="H1985">
        <v>15</v>
      </c>
      <c r="I1985" s="7">
        <f>IF(TableTransactions[[#This Row],[Order type]]=trackOrderType,
TableTransactions[[#This Row],[Transaction quantity]]*-1,
TableTransactions[[#This Row],[Transaction quantity]]
)</f>
        <v>-15</v>
      </c>
      <c r="J19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-33</v>
      </c>
      <c r="K1985" s="7">
        <f ca="1">IF(TableTransactions[[#This Row],[Stock balance backorders]]&lt;0,
0,
TableTransactions[[#This Row],[Stock balance backorders]]
)</f>
        <v>0</v>
      </c>
      <c r="L1985" s="8" t="str">
        <f>VLOOKUP(TableTransactions[[#This Row],[Material]],TableStockBalance[],
MATCH(TableStockBalance[[#Headers],[Supplier name]],TableStockBalance[#Headers],0),
0)</f>
        <v>Calidad Electro Group S.A.</v>
      </c>
    </row>
    <row r="1986" spans="1:12" x14ac:dyDescent="0.25">
      <c r="A1986">
        <v>49041613</v>
      </c>
      <c r="B1986">
        <v>150</v>
      </c>
      <c r="C1986" t="s">
        <v>343</v>
      </c>
      <c r="D1986" t="s">
        <v>70</v>
      </c>
      <c r="E1986" t="s">
        <v>71</v>
      </c>
      <c r="F1986" t="s">
        <v>313</v>
      </c>
      <c r="G1986" s="1">
        <v>43584</v>
      </c>
      <c r="H1986">
        <v>21</v>
      </c>
      <c r="I1986" s="7">
        <f>IF(TableTransactions[[#This Row],[Order type]]=trackOrderType,
TableTransactions[[#This Row],[Transaction quantity]]*-1,
TableTransactions[[#This Row],[Transaction quantity]]
)</f>
        <v>-21</v>
      </c>
      <c r="J19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-54</v>
      </c>
      <c r="K1986" s="7">
        <f ca="1">IF(TableTransactions[[#This Row],[Stock balance backorders]]&lt;0,
0,
TableTransactions[[#This Row],[Stock balance backorders]]
)</f>
        <v>0</v>
      </c>
      <c r="L1986" s="8" t="str">
        <f>VLOOKUP(TableTransactions[[#This Row],[Material]],TableStockBalance[],
MATCH(TableStockBalance[[#Headers],[Supplier name]],TableStockBalance[#Headers],0),
0)</f>
        <v>Calidad Electro Group S.A.</v>
      </c>
    </row>
    <row r="1987" spans="1:12" x14ac:dyDescent="0.25">
      <c r="A1987">
        <v>49041620</v>
      </c>
      <c r="B1987">
        <v>20</v>
      </c>
      <c r="C1987" t="s">
        <v>343</v>
      </c>
      <c r="D1987" t="s">
        <v>70</v>
      </c>
      <c r="E1987" t="s">
        <v>71</v>
      </c>
      <c r="F1987" t="s">
        <v>326</v>
      </c>
      <c r="G1987" s="1">
        <v>43584</v>
      </c>
      <c r="H1987">
        <v>3</v>
      </c>
      <c r="I1987" s="7">
        <f>IF(TableTransactions[[#This Row],[Order type]]=trackOrderType,
TableTransactions[[#This Row],[Transaction quantity]]*-1,
TableTransactions[[#This Row],[Transaction quantity]]
)</f>
        <v>-3</v>
      </c>
      <c r="J19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-57</v>
      </c>
      <c r="K1987" s="7">
        <f ca="1">IF(TableTransactions[[#This Row],[Stock balance backorders]]&lt;0,
0,
TableTransactions[[#This Row],[Stock balance backorders]]
)</f>
        <v>0</v>
      </c>
      <c r="L1987" s="8" t="str">
        <f>VLOOKUP(TableTransactions[[#This Row],[Material]],TableStockBalance[],
MATCH(TableStockBalance[[#Headers],[Supplier name]],TableStockBalance[#Headers],0),
0)</f>
        <v>Calidad Electro Group S.A.</v>
      </c>
    </row>
    <row r="1988" spans="1:12" x14ac:dyDescent="0.25">
      <c r="A1988">
        <v>49041621</v>
      </c>
      <c r="B1988">
        <v>50</v>
      </c>
      <c r="C1988" t="s">
        <v>343</v>
      </c>
      <c r="D1988" t="s">
        <v>70</v>
      </c>
      <c r="E1988" t="s">
        <v>71</v>
      </c>
      <c r="F1988" t="s">
        <v>316</v>
      </c>
      <c r="G1988" s="1">
        <v>43584</v>
      </c>
      <c r="H1988">
        <v>6</v>
      </c>
      <c r="I1988" s="7">
        <f>IF(TableTransactions[[#This Row],[Order type]]=trackOrderType,
TableTransactions[[#This Row],[Transaction quantity]]*-1,
TableTransactions[[#This Row],[Transaction quantity]]
)</f>
        <v>-6</v>
      </c>
      <c r="J19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-63</v>
      </c>
      <c r="K1988" s="7">
        <f ca="1">IF(TableTransactions[[#This Row],[Stock balance backorders]]&lt;0,
0,
TableTransactions[[#This Row],[Stock balance backorders]]
)</f>
        <v>0</v>
      </c>
      <c r="L1988" s="8" t="str">
        <f>VLOOKUP(TableTransactions[[#This Row],[Material]],TableStockBalance[],
MATCH(TableStockBalance[[#Headers],[Supplier name]],TableStockBalance[#Headers],0),
0)</f>
        <v>Calidad Electro Group S.A.</v>
      </c>
    </row>
    <row r="1989" spans="1:12" x14ac:dyDescent="0.25">
      <c r="A1989">
        <v>49041621</v>
      </c>
      <c r="B1989">
        <v>60</v>
      </c>
      <c r="C1989" t="s">
        <v>343</v>
      </c>
      <c r="D1989" t="s">
        <v>70</v>
      </c>
      <c r="E1989" t="s">
        <v>71</v>
      </c>
      <c r="F1989" t="s">
        <v>316</v>
      </c>
      <c r="G1989" s="1">
        <v>43584</v>
      </c>
      <c r="H1989">
        <v>22</v>
      </c>
      <c r="I1989" s="7">
        <f>IF(TableTransactions[[#This Row],[Order type]]=trackOrderType,
TableTransactions[[#This Row],[Transaction quantity]]*-1,
TableTransactions[[#This Row],[Transaction quantity]]
)</f>
        <v>-22</v>
      </c>
      <c r="J19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-85</v>
      </c>
      <c r="K1989" s="7">
        <f ca="1">IF(TableTransactions[[#This Row],[Stock balance backorders]]&lt;0,
0,
TableTransactions[[#This Row],[Stock balance backorders]]
)</f>
        <v>0</v>
      </c>
      <c r="L1989" s="8" t="str">
        <f>VLOOKUP(TableTransactions[[#This Row],[Material]],TableStockBalance[],
MATCH(TableStockBalance[[#Headers],[Supplier name]],TableStockBalance[#Headers],0),
0)</f>
        <v>Calidad Electro Group S.A.</v>
      </c>
    </row>
    <row r="1990" spans="1:12" x14ac:dyDescent="0.25">
      <c r="A1990">
        <v>49041622</v>
      </c>
      <c r="B1990">
        <v>20</v>
      </c>
      <c r="C1990" t="s">
        <v>343</v>
      </c>
      <c r="D1990" t="s">
        <v>70</v>
      </c>
      <c r="E1990" t="s">
        <v>71</v>
      </c>
      <c r="F1990" t="s">
        <v>325</v>
      </c>
      <c r="G1990" s="1">
        <v>43584</v>
      </c>
      <c r="H1990">
        <v>7</v>
      </c>
      <c r="I1990" s="7">
        <f>IF(TableTransactions[[#This Row],[Order type]]=trackOrderType,
TableTransactions[[#This Row],[Transaction quantity]]*-1,
TableTransactions[[#This Row],[Transaction quantity]]
)</f>
        <v>-7</v>
      </c>
      <c r="J19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-92</v>
      </c>
      <c r="K1990" s="7">
        <f ca="1">IF(TableTransactions[[#This Row],[Stock balance backorders]]&lt;0,
0,
TableTransactions[[#This Row],[Stock balance backorders]]
)</f>
        <v>0</v>
      </c>
      <c r="L1990" s="8" t="str">
        <f>VLOOKUP(TableTransactions[[#This Row],[Material]],TableStockBalance[],
MATCH(TableStockBalance[[#Headers],[Supplier name]],TableStockBalance[#Headers],0),
0)</f>
        <v>Calidad Electro Group S.A.</v>
      </c>
    </row>
    <row r="1991" spans="1:12" x14ac:dyDescent="0.25">
      <c r="A1991">
        <v>49041627</v>
      </c>
      <c r="B1991">
        <v>50</v>
      </c>
      <c r="C1991" t="s">
        <v>343</v>
      </c>
      <c r="D1991" t="s">
        <v>70</v>
      </c>
      <c r="E1991" t="s">
        <v>71</v>
      </c>
      <c r="F1991" t="s">
        <v>318</v>
      </c>
      <c r="G1991" s="1">
        <v>43584</v>
      </c>
      <c r="H1991">
        <v>14</v>
      </c>
      <c r="I1991" s="7">
        <f>IF(TableTransactions[[#This Row],[Order type]]=trackOrderType,
TableTransactions[[#This Row],[Transaction quantity]]*-1,
TableTransactions[[#This Row],[Transaction quantity]]
)</f>
        <v>-14</v>
      </c>
      <c r="J19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-106</v>
      </c>
      <c r="K1991" s="7">
        <f ca="1">IF(TableTransactions[[#This Row],[Stock balance backorders]]&lt;0,
0,
TableTransactions[[#This Row],[Stock balance backorders]]
)</f>
        <v>0</v>
      </c>
      <c r="L1991" s="8" t="str">
        <f>VLOOKUP(TableTransactions[[#This Row],[Material]],TableStockBalance[],
MATCH(TableStockBalance[[#Headers],[Supplier name]],TableStockBalance[#Headers],0),
0)</f>
        <v>Calidad Electro Group S.A.</v>
      </c>
    </row>
    <row r="1992" spans="1:12" x14ac:dyDescent="0.25">
      <c r="A1992">
        <v>49041627</v>
      </c>
      <c r="B1992">
        <v>60</v>
      </c>
      <c r="C1992" t="s">
        <v>343</v>
      </c>
      <c r="D1992" t="s">
        <v>70</v>
      </c>
      <c r="E1992" t="s">
        <v>71</v>
      </c>
      <c r="F1992" t="s">
        <v>318</v>
      </c>
      <c r="G1992" s="1">
        <v>43584</v>
      </c>
      <c r="H1992">
        <v>9</v>
      </c>
      <c r="I1992" s="7">
        <f>IF(TableTransactions[[#This Row],[Order type]]=trackOrderType,
TableTransactions[[#This Row],[Transaction quantity]]*-1,
TableTransactions[[#This Row],[Transaction quantity]]
)</f>
        <v>-9</v>
      </c>
      <c r="J19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-115</v>
      </c>
      <c r="K1992" s="7">
        <f ca="1">IF(TableTransactions[[#This Row],[Stock balance backorders]]&lt;0,
0,
TableTransactions[[#This Row],[Stock balance backorders]]
)</f>
        <v>0</v>
      </c>
      <c r="L1992" s="8" t="str">
        <f>VLOOKUP(TableTransactions[[#This Row],[Material]],TableStockBalance[],
MATCH(TableStockBalance[[#Headers],[Supplier name]],TableStockBalance[#Headers],0),
0)</f>
        <v>Calidad Electro Group S.A.</v>
      </c>
    </row>
    <row r="1993" spans="1:12" x14ac:dyDescent="0.25">
      <c r="A1993" s="4">
        <v>45057064</v>
      </c>
      <c r="B1993" s="4">
        <v>20</v>
      </c>
      <c r="C1993" s="4" t="s">
        <v>344</v>
      </c>
      <c r="D1993" s="4" t="s">
        <v>70</v>
      </c>
      <c r="E1993" s="4" t="s">
        <v>71</v>
      </c>
      <c r="F1993" s="4" t="s">
        <v>67</v>
      </c>
      <c r="G1993" s="5">
        <v>43584</v>
      </c>
      <c r="H1993" s="4">
        <v>345</v>
      </c>
      <c r="I1993" s="7">
        <f>IF(TableTransactions[[#This Row],[Order type]]=trackOrderType,
TableTransactions[[#This Row],[Transaction quantity]]*-1,
TableTransactions[[#This Row],[Transaction quantity]]
)</f>
        <v>345</v>
      </c>
      <c r="J19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230</v>
      </c>
      <c r="K1993" s="7">
        <f ca="1">IF(TableTransactions[[#This Row],[Stock balance backorders]]&lt;0,
0,
TableTransactions[[#This Row],[Stock balance backorders]]
)</f>
        <v>230</v>
      </c>
      <c r="L1993" s="8" t="str">
        <f>VLOOKUP(TableTransactions[[#This Row],[Material]],TableStockBalance[],
MATCH(TableStockBalance[[#Headers],[Supplier name]],TableStockBalance[#Headers],0),
0)</f>
        <v>Calidad Electro Group S.A.</v>
      </c>
    </row>
    <row r="1994" spans="1:12" x14ac:dyDescent="0.25">
      <c r="A1994">
        <v>49041714</v>
      </c>
      <c r="B1994">
        <v>30</v>
      </c>
      <c r="C1994" t="s">
        <v>343</v>
      </c>
      <c r="D1994" t="s">
        <v>70</v>
      </c>
      <c r="E1994" t="s">
        <v>71</v>
      </c>
      <c r="F1994" t="s">
        <v>314</v>
      </c>
      <c r="G1994" s="1">
        <v>43593</v>
      </c>
      <c r="H1994">
        <v>8</v>
      </c>
      <c r="I1994" s="7">
        <f>IF(TableTransactions[[#This Row],[Order type]]=trackOrderType,
TableTransactions[[#This Row],[Transaction quantity]]*-1,
TableTransactions[[#This Row],[Transaction quantity]]
)</f>
        <v>-8</v>
      </c>
      <c r="J19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222</v>
      </c>
      <c r="K1994" s="7">
        <f ca="1">IF(TableTransactions[[#This Row],[Stock balance backorders]]&lt;0,
0,
TableTransactions[[#This Row],[Stock balance backorders]]
)</f>
        <v>222</v>
      </c>
      <c r="L1994" s="8" t="str">
        <f>VLOOKUP(TableTransactions[[#This Row],[Material]],TableStockBalance[],
MATCH(TableStockBalance[[#Headers],[Supplier name]],TableStockBalance[#Headers],0),
0)</f>
        <v>Calidad Electro Group S.A.</v>
      </c>
    </row>
    <row r="1995" spans="1:12" x14ac:dyDescent="0.25">
      <c r="A1995">
        <v>49041729</v>
      </c>
      <c r="B1995">
        <v>80</v>
      </c>
      <c r="C1995" t="s">
        <v>343</v>
      </c>
      <c r="D1995" t="s">
        <v>70</v>
      </c>
      <c r="E1995" t="s">
        <v>71</v>
      </c>
      <c r="F1995" t="s">
        <v>318</v>
      </c>
      <c r="G1995" s="1">
        <v>43593</v>
      </c>
      <c r="H1995">
        <v>18</v>
      </c>
      <c r="I1995" s="7">
        <f>IF(TableTransactions[[#This Row],[Order type]]=trackOrderType,
TableTransactions[[#This Row],[Transaction quantity]]*-1,
TableTransactions[[#This Row],[Transaction quantity]]
)</f>
        <v>-18</v>
      </c>
      <c r="J19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204</v>
      </c>
      <c r="K1995" s="7">
        <f ca="1">IF(TableTransactions[[#This Row],[Stock balance backorders]]&lt;0,
0,
TableTransactions[[#This Row],[Stock balance backorders]]
)</f>
        <v>204</v>
      </c>
      <c r="L1995" s="8" t="str">
        <f>VLOOKUP(TableTransactions[[#This Row],[Material]],TableStockBalance[],
MATCH(TableStockBalance[[#Headers],[Supplier name]],TableStockBalance[#Headers],0),
0)</f>
        <v>Calidad Electro Group S.A.</v>
      </c>
    </row>
    <row r="1996" spans="1:12" x14ac:dyDescent="0.25">
      <c r="A1996">
        <v>49041746</v>
      </c>
      <c r="B1996">
        <v>10</v>
      </c>
      <c r="C1996" t="s">
        <v>343</v>
      </c>
      <c r="D1996" t="s">
        <v>70</v>
      </c>
      <c r="E1996" t="s">
        <v>71</v>
      </c>
      <c r="F1996" t="s">
        <v>322</v>
      </c>
      <c r="G1996" s="1">
        <v>43594</v>
      </c>
      <c r="H1996">
        <v>29</v>
      </c>
      <c r="I1996" s="7">
        <f>IF(TableTransactions[[#This Row],[Order type]]=trackOrderType,
TableTransactions[[#This Row],[Transaction quantity]]*-1,
TableTransactions[[#This Row],[Transaction quantity]]
)</f>
        <v>-29</v>
      </c>
      <c r="J19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175</v>
      </c>
      <c r="K1996" s="7">
        <f ca="1">IF(TableTransactions[[#This Row],[Stock balance backorders]]&lt;0,
0,
TableTransactions[[#This Row],[Stock balance backorders]]
)</f>
        <v>175</v>
      </c>
      <c r="L1996" s="8" t="str">
        <f>VLOOKUP(TableTransactions[[#This Row],[Material]],TableStockBalance[],
MATCH(TableStockBalance[[#Headers],[Supplier name]],TableStockBalance[#Headers],0),
0)</f>
        <v>Calidad Electro Group S.A.</v>
      </c>
    </row>
    <row r="1997" spans="1:12" x14ac:dyDescent="0.25">
      <c r="A1997">
        <v>49041763</v>
      </c>
      <c r="B1997">
        <v>30</v>
      </c>
      <c r="C1997" t="s">
        <v>343</v>
      </c>
      <c r="D1997" t="s">
        <v>70</v>
      </c>
      <c r="E1997" t="s">
        <v>71</v>
      </c>
      <c r="F1997" t="s">
        <v>318</v>
      </c>
      <c r="G1997" s="1">
        <v>43595</v>
      </c>
      <c r="H1997">
        <v>4</v>
      </c>
      <c r="I1997" s="7">
        <f>IF(TableTransactions[[#This Row],[Order type]]=trackOrderType,
TableTransactions[[#This Row],[Transaction quantity]]*-1,
TableTransactions[[#This Row],[Transaction quantity]]
)</f>
        <v>-4</v>
      </c>
      <c r="J19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171</v>
      </c>
      <c r="K1997" s="7">
        <f ca="1">IF(TableTransactions[[#This Row],[Stock balance backorders]]&lt;0,
0,
TableTransactions[[#This Row],[Stock balance backorders]]
)</f>
        <v>171</v>
      </c>
      <c r="L1997" s="8" t="str">
        <f>VLOOKUP(TableTransactions[[#This Row],[Material]],TableStockBalance[],
MATCH(TableStockBalance[[#Headers],[Supplier name]],TableStockBalance[#Headers],0),
0)</f>
        <v>Calidad Electro Group S.A.</v>
      </c>
    </row>
    <row r="1998" spans="1:12" x14ac:dyDescent="0.25">
      <c r="A1998">
        <v>49041841</v>
      </c>
      <c r="B1998">
        <v>30</v>
      </c>
      <c r="C1998" t="s">
        <v>343</v>
      </c>
      <c r="D1998" t="s">
        <v>70</v>
      </c>
      <c r="E1998" t="s">
        <v>71</v>
      </c>
      <c r="F1998" t="s">
        <v>313</v>
      </c>
      <c r="G1998" s="1">
        <v>43605</v>
      </c>
      <c r="H1998">
        <v>23</v>
      </c>
      <c r="I1998" s="7">
        <f>IF(TableTransactions[[#This Row],[Order type]]=trackOrderType,
TableTransactions[[#This Row],[Transaction quantity]]*-1,
TableTransactions[[#This Row],[Transaction quantity]]
)</f>
        <v>-23</v>
      </c>
      <c r="J19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148</v>
      </c>
      <c r="K1998" s="7">
        <f ca="1">IF(TableTransactions[[#This Row],[Stock balance backorders]]&lt;0,
0,
TableTransactions[[#This Row],[Stock balance backorders]]
)</f>
        <v>148</v>
      </c>
      <c r="L1998" s="8" t="str">
        <f>VLOOKUP(TableTransactions[[#This Row],[Material]],TableStockBalance[],
MATCH(TableStockBalance[[#Headers],[Supplier name]],TableStockBalance[#Headers],0),
0)</f>
        <v>Calidad Electro Group S.A.</v>
      </c>
    </row>
    <row r="1999" spans="1:12" x14ac:dyDescent="0.25">
      <c r="A1999">
        <v>49041850</v>
      </c>
      <c r="B1999">
        <v>10</v>
      </c>
      <c r="C1999" t="s">
        <v>343</v>
      </c>
      <c r="D1999" t="s">
        <v>70</v>
      </c>
      <c r="E1999" t="s">
        <v>71</v>
      </c>
      <c r="F1999" t="s">
        <v>318</v>
      </c>
      <c r="G1999" s="1">
        <v>43605</v>
      </c>
      <c r="H1999">
        <v>24</v>
      </c>
      <c r="I1999" s="7">
        <f>IF(TableTransactions[[#This Row],[Order type]]=trackOrderType,
TableTransactions[[#This Row],[Transaction quantity]]*-1,
TableTransactions[[#This Row],[Transaction quantity]]
)</f>
        <v>-24</v>
      </c>
      <c r="J19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124</v>
      </c>
      <c r="K1999" s="7">
        <f ca="1">IF(TableTransactions[[#This Row],[Stock balance backorders]]&lt;0,
0,
TableTransactions[[#This Row],[Stock balance backorders]]
)</f>
        <v>124</v>
      </c>
      <c r="L1999" s="8" t="str">
        <f>VLOOKUP(TableTransactions[[#This Row],[Material]],TableStockBalance[],
MATCH(TableStockBalance[[#Headers],[Supplier name]],TableStockBalance[#Headers],0),
0)</f>
        <v>Calidad Electro Group S.A.</v>
      </c>
    </row>
    <row r="2000" spans="1:12" x14ac:dyDescent="0.25">
      <c r="A2000">
        <v>49041905</v>
      </c>
      <c r="B2000">
        <v>70</v>
      </c>
      <c r="C2000" t="s">
        <v>343</v>
      </c>
      <c r="D2000" t="s">
        <v>70</v>
      </c>
      <c r="E2000" t="s">
        <v>71</v>
      </c>
      <c r="F2000" t="s">
        <v>313</v>
      </c>
      <c r="G2000" s="1">
        <v>43609</v>
      </c>
      <c r="H2000">
        <v>28</v>
      </c>
      <c r="I2000" s="7">
        <f>IF(TableTransactions[[#This Row],[Order type]]=trackOrderType,
TableTransactions[[#This Row],[Transaction quantity]]*-1,
TableTransactions[[#This Row],[Transaction quantity]]
)</f>
        <v>-28</v>
      </c>
      <c r="J20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</v>
      </c>
      <c r="K2000" s="7">
        <f ca="1">IF(TableTransactions[[#This Row],[Stock balance backorders]]&lt;0,
0,
TableTransactions[[#This Row],[Stock balance backorders]]
)</f>
        <v>96</v>
      </c>
      <c r="L2000" s="8" t="str">
        <f>VLOOKUP(TableTransactions[[#This Row],[Material]],TableStockBalance[],
MATCH(TableStockBalance[[#Headers],[Supplier name]],TableStockBalance[#Headers],0),
0)</f>
        <v>Calidad Electro Group S.A.</v>
      </c>
    </row>
    <row r="2001" spans="1:12" x14ac:dyDescent="0.25">
      <c r="A2001">
        <v>49041905</v>
      </c>
      <c r="B2001">
        <v>80</v>
      </c>
      <c r="C2001" t="s">
        <v>343</v>
      </c>
      <c r="D2001" t="s">
        <v>70</v>
      </c>
      <c r="E2001" t="s">
        <v>71</v>
      </c>
      <c r="F2001" t="s">
        <v>313</v>
      </c>
      <c r="G2001" s="1">
        <v>43609</v>
      </c>
      <c r="H2001">
        <v>19</v>
      </c>
      <c r="I2001" s="7">
        <f>IF(TableTransactions[[#This Row],[Order type]]=trackOrderType,
TableTransactions[[#This Row],[Transaction quantity]]*-1,
TableTransactions[[#This Row],[Transaction quantity]]
)</f>
        <v>-19</v>
      </c>
      <c r="J20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</v>
      </c>
      <c r="K2001" s="7">
        <f ca="1">IF(TableTransactions[[#This Row],[Stock balance backorders]]&lt;0,
0,
TableTransactions[[#This Row],[Stock balance backorders]]
)</f>
        <v>77</v>
      </c>
      <c r="L2001" s="8" t="str">
        <f>VLOOKUP(TableTransactions[[#This Row],[Material]],TableStockBalance[],
MATCH(TableStockBalance[[#Headers],[Supplier name]],TableStockBalance[#Headers],0),
0)</f>
        <v>Calidad Electro Group S.A.</v>
      </c>
    </row>
    <row r="2002" spans="1:12" x14ac:dyDescent="0.25">
      <c r="A2002">
        <v>49041917</v>
      </c>
      <c r="B2002">
        <v>10</v>
      </c>
      <c r="C2002" t="s">
        <v>343</v>
      </c>
      <c r="D2002" t="s">
        <v>70</v>
      </c>
      <c r="E2002" t="s">
        <v>71</v>
      </c>
      <c r="F2002" t="s">
        <v>319</v>
      </c>
      <c r="G2002" s="1">
        <v>43609</v>
      </c>
      <c r="H2002">
        <v>32</v>
      </c>
      <c r="I2002" s="7">
        <f>IF(TableTransactions[[#This Row],[Order type]]=trackOrderType,
TableTransactions[[#This Row],[Transaction quantity]]*-1,
TableTransactions[[#This Row],[Transaction quantity]]
)</f>
        <v>-32</v>
      </c>
      <c r="J20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</v>
      </c>
      <c r="K2002" s="7">
        <f ca="1">IF(TableTransactions[[#This Row],[Stock balance backorders]]&lt;0,
0,
TableTransactions[[#This Row],[Stock balance backorders]]
)</f>
        <v>45</v>
      </c>
      <c r="L2002" s="8" t="str">
        <f>VLOOKUP(TableTransactions[[#This Row],[Material]],TableStockBalance[],
MATCH(TableStockBalance[[#Headers],[Supplier name]],TableStockBalance[#Headers],0),
0)</f>
        <v>Calidad Electro Group S.A.</v>
      </c>
    </row>
    <row r="2003" spans="1:12" x14ac:dyDescent="0.25">
      <c r="A2003">
        <v>49041918</v>
      </c>
      <c r="B2003">
        <v>60</v>
      </c>
      <c r="C2003" t="s">
        <v>343</v>
      </c>
      <c r="D2003" t="s">
        <v>70</v>
      </c>
      <c r="E2003" t="s">
        <v>71</v>
      </c>
      <c r="F2003" t="s">
        <v>318</v>
      </c>
      <c r="G2003" s="1">
        <v>43609</v>
      </c>
      <c r="H2003">
        <v>4</v>
      </c>
      <c r="I2003" s="7">
        <f>IF(TableTransactions[[#This Row],[Order type]]=trackOrderType,
TableTransactions[[#This Row],[Transaction quantity]]*-1,
TableTransactions[[#This Row],[Transaction quantity]]
)</f>
        <v>-4</v>
      </c>
      <c r="J20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</v>
      </c>
      <c r="K2003" s="7">
        <f ca="1">IF(TableTransactions[[#This Row],[Stock balance backorders]]&lt;0,
0,
TableTransactions[[#This Row],[Stock balance backorders]]
)</f>
        <v>41</v>
      </c>
      <c r="L2003" s="8" t="str">
        <f>VLOOKUP(TableTransactions[[#This Row],[Material]],TableStockBalance[],
MATCH(TableStockBalance[[#Headers],[Supplier name]],TableStockBalance[#Headers],0),
0)</f>
        <v>Calidad Electro Group S.A.</v>
      </c>
    </row>
    <row r="2004" spans="1:12" x14ac:dyDescent="0.25">
      <c r="A2004">
        <v>49041922</v>
      </c>
      <c r="B2004">
        <v>20</v>
      </c>
      <c r="C2004" t="s">
        <v>343</v>
      </c>
      <c r="D2004" t="s">
        <v>70</v>
      </c>
      <c r="E2004" t="s">
        <v>71</v>
      </c>
      <c r="F2004" t="s">
        <v>314</v>
      </c>
      <c r="G2004" s="1">
        <v>43612</v>
      </c>
      <c r="H2004">
        <v>19</v>
      </c>
      <c r="I2004" s="7">
        <f>IF(TableTransactions[[#This Row],[Order type]]=trackOrderType,
TableTransactions[[#This Row],[Transaction quantity]]*-1,
TableTransactions[[#This Row],[Transaction quantity]]
)</f>
        <v>-19</v>
      </c>
      <c r="J20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2004" s="7">
        <f ca="1">IF(TableTransactions[[#This Row],[Stock balance backorders]]&lt;0,
0,
TableTransactions[[#This Row],[Stock balance backorders]]
)</f>
        <v>22</v>
      </c>
      <c r="L2004" s="8" t="str">
        <f>VLOOKUP(TableTransactions[[#This Row],[Material]],TableStockBalance[],
MATCH(TableStockBalance[[#Headers],[Supplier name]],TableStockBalance[#Headers],0),
0)</f>
        <v>Calidad Electro Group S.A.</v>
      </c>
    </row>
    <row r="2005" spans="1:12" x14ac:dyDescent="0.25">
      <c r="A2005">
        <v>49041928</v>
      </c>
      <c r="B2005">
        <v>20</v>
      </c>
      <c r="C2005" t="s">
        <v>343</v>
      </c>
      <c r="D2005" t="s">
        <v>70</v>
      </c>
      <c r="E2005" t="s">
        <v>71</v>
      </c>
      <c r="F2005" t="s">
        <v>316</v>
      </c>
      <c r="G2005" s="1">
        <v>43612</v>
      </c>
      <c r="H2005">
        <v>19</v>
      </c>
      <c r="I2005" s="7">
        <f>IF(TableTransactions[[#This Row],[Order type]]=trackOrderType,
TableTransactions[[#This Row],[Transaction quantity]]*-1,
TableTransactions[[#This Row],[Transaction quantity]]
)</f>
        <v>-19</v>
      </c>
      <c r="J20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2005" s="7">
        <f ca="1">IF(TableTransactions[[#This Row],[Stock balance backorders]]&lt;0,
0,
TableTransactions[[#This Row],[Stock balance backorders]]
)</f>
        <v>3</v>
      </c>
      <c r="L2005" s="8" t="str">
        <f>VLOOKUP(TableTransactions[[#This Row],[Material]],TableStockBalance[],
MATCH(TableStockBalance[[#Headers],[Supplier name]],TableStockBalance[#Headers],0),
0)</f>
        <v>Calidad Electro Group S.A.</v>
      </c>
    </row>
    <row r="2006" spans="1:12" x14ac:dyDescent="0.25">
      <c r="A2006" s="4">
        <v>45057131</v>
      </c>
      <c r="B2006" s="4">
        <v>40</v>
      </c>
      <c r="C2006" s="4" t="s">
        <v>344</v>
      </c>
      <c r="D2006" s="4" t="s">
        <v>70</v>
      </c>
      <c r="E2006" s="4" t="s">
        <v>71</v>
      </c>
      <c r="F2006" s="4" t="s">
        <v>67</v>
      </c>
      <c r="G2006" s="5">
        <v>43612</v>
      </c>
      <c r="H2006" s="4">
        <v>345</v>
      </c>
      <c r="I2006" s="7">
        <f>IF(TableTransactions[[#This Row],[Order type]]=trackOrderType,
TableTransactions[[#This Row],[Transaction quantity]]*-1,
TableTransactions[[#This Row],[Transaction quantity]]
)</f>
        <v>345</v>
      </c>
      <c r="J20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348</v>
      </c>
      <c r="K2006" s="7">
        <f ca="1">IF(TableTransactions[[#This Row],[Stock balance backorders]]&lt;0,
0,
TableTransactions[[#This Row],[Stock balance backorders]]
)</f>
        <v>348</v>
      </c>
      <c r="L2006" s="8" t="str">
        <f>VLOOKUP(TableTransactions[[#This Row],[Material]],TableStockBalance[],
MATCH(TableStockBalance[[#Headers],[Supplier name]],TableStockBalance[#Headers],0),
0)</f>
        <v>Calidad Electro Group S.A.</v>
      </c>
    </row>
    <row r="2007" spans="1:12" x14ac:dyDescent="0.25">
      <c r="A2007">
        <v>49041938</v>
      </c>
      <c r="B2007">
        <v>70</v>
      </c>
      <c r="C2007" t="s">
        <v>343</v>
      </c>
      <c r="D2007" t="s">
        <v>70</v>
      </c>
      <c r="E2007" t="s">
        <v>71</v>
      </c>
      <c r="F2007" t="s">
        <v>313</v>
      </c>
      <c r="G2007" s="1">
        <v>43613</v>
      </c>
      <c r="H2007">
        <v>11</v>
      </c>
      <c r="I2007" s="7">
        <f>IF(TableTransactions[[#This Row],[Order type]]=trackOrderType,
TableTransactions[[#This Row],[Transaction quantity]]*-1,
TableTransactions[[#This Row],[Transaction quantity]]
)</f>
        <v>-11</v>
      </c>
      <c r="J20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337</v>
      </c>
      <c r="K2007" s="7">
        <f ca="1">IF(TableTransactions[[#This Row],[Stock balance backorders]]&lt;0,
0,
TableTransactions[[#This Row],[Stock balance backorders]]
)</f>
        <v>337</v>
      </c>
      <c r="L2007" s="8" t="str">
        <f>VLOOKUP(TableTransactions[[#This Row],[Material]],TableStockBalance[],
MATCH(TableStockBalance[[#Headers],[Supplier name]],TableStockBalance[#Headers],0),
0)</f>
        <v>Calidad Electro Group S.A.</v>
      </c>
    </row>
    <row r="2008" spans="1:12" x14ac:dyDescent="0.25">
      <c r="A2008">
        <v>49041988</v>
      </c>
      <c r="B2008">
        <v>40</v>
      </c>
      <c r="C2008" t="s">
        <v>343</v>
      </c>
      <c r="D2008" t="s">
        <v>70</v>
      </c>
      <c r="E2008" t="s">
        <v>71</v>
      </c>
      <c r="F2008" t="s">
        <v>317</v>
      </c>
      <c r="G2008" s="1">
        <v>43619</v>
      </c>
      <c r="H2008">
        <v>10</v>
      </c>
      <c r="I2008" s="7">
        <f>IF(TableTransactions[[#This Row],[Order type]]=trackOrderType,
TableTransactions[[#This Row],[Transaction quantity]]*-1,
TableTransactions[[#This Row],[Transaction quantity]]
)</f>
        <v>-10</v>
      </c>
      <c r="J20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327</v>
      </c>
      <c r="K2008" s="7">
        <f ca="1">IF(TableTransactions[[#This Row],[Stock balance backorders]]&lt;0,
0,
TableTransactions[[#This Row],[Stock balance backorders]]
)</f>
        <v>327</v>
      </c>
      <c r="L2008" s="8" t="str">
        <f>VLOOKUP(TableTransactions[[#This Row],[Material]],TableStockBalance[],
MATCH(TableStockBalance[[#Headers],[Supplier name]],TableStockBalance[#Headers],0),
0)</f>
        <v>Calidad Electro Group S.A.</v>
      </c>
    </row>
    <row r="2009" spans="1:12" x14ac:dyDescent="0.25">
      <c r="A2009">
        <v>49041990</v>
      </c>
      <c r="B2009">
        <v>10</v>
      </c>
      <c r="C2009" t="s">
        <v>343</v>
      </c>
      <c r="D2009" t="s">
        <v>70</v>
      </c>
      <c r="E2009" t="s">
        <v>71</v>
      </c>
      <c r="F2009" t="s">
        <v>335</v>
      </c>
      <c r="G2009" s="1">
        <v>43619</v>
      </c>
      <c r="H2009">
        <v>21</v>
      </c>
      <c r="I2009" s="7">
        <f>IF(TableTransactions[[#This Row],[Order type]]=trackOrderType,
TableTransactions[[#This Row],[Transaction quantity]]*-1,
TableTransactions[[#This Row],[Transaction quantity]]
)</f>
        <v>-21</v>
      </c>
      <c r="J20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306</v>
      </c>
      <c r="K2009" s="7">
        <f ca="1">IF(TableTransactions[[#This Row],[Stock balance backorders]]&lt;0,
0,
TableTransactions[[#This Row],[Stock balance backorders]]
)</f>
        <v>306</v>
      </c>
      <c r="L2009" s="8" t="str">
        <f>VLOOKUP(TableTransactions[[#This Row],[Material]],TableStockBalance[],
MATCH(TableStockBalance[[#Headers],[Supplier name]],TableStockBalance[#Headers],0),
0)</f>
        <v>Calidad Electro Group S.A.</v>
      </c>
    </row>
    <row r="2010" spans="1:12" x14ac:dyDescent="0.25">
      <c r="A2010">
        <v>49041992</v>
      </c>
      <c r="B2010">
        <v>60</v>
      </c>
      <c r="C2010" t="s">
        <v>343</v>
      </c>
      <c r="D2010" t="s">
        <v>70</v>
      </c>
      <c r="E2010" t="s">
        <v>71</v>
      </c>
      <c r="F2010" t="s">
        <v>318</v>
      </c>
      <c r="G2010" s="1">
        <v>43619</v>
      </c>
      <c r="H2010">
        <v>9</v>
      </c>
      <c r="I2010" s="7">
        <f>IF(TableTransactions[[#This Row],[Order type]]=trackOrderType,
TableTransactions[[#This Row],[Transaction quantity]]*-1,
TableTransactions[[#This Row],[Transaction quantity]]
)</f>
        <v>-9</v>
      </c>
      <c r="J20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297</v>
      </c>
      <c r="K2010" s="7">
        <f ca="1">IF(TableTransactions[[#This Row],[Stock balance backorders]]&lt;0,
0,
TableTransactions[[#This Row],[Stock balance backorders]]
)</f>
        <v>297</v>
      </c>
      <c r="L2010" s="8" t="str">
        <f>VLOOKUP(TableTransactions[[#This Row],[Material]],TableStockBalance[],
MATCH(TableStockBalance[[#Headers],[Supplier name]],TableStockBalance[#Headers],0),
0)</f>
        <v>Calidad Electro Group S.A.</v>
      </c>
    </row>
    <row r="2011" spans="1:12" x14ac:dyDescent="0.25">
      <c r="A2011">
        <v>49042025</v>
      </c>
      <c r="B2011">
        <v>10</v>
      </c>
      <c r="C2011" t="s">
        <v>343</v>
      </c>
      <c r="D2011" t="s">
        <v>70</v>
      </c>
      <c r="E2011" t="s">
        <v>71</v>
      </c>
      <c r="F2011" t="s">
        <v>326</v>
      </c>
      <c r="G2011" s="1">
        <v>43621</v>
      </c>
      <c r="H2011">
        <v>6</v>
      </c>
      <c r="I2011" s="7">
        <f>IF(TableTransactions[[#This Row],[Order type]]=trackOrderType,
TableTransactions[[#This Row],[Transaction quantity]]*-1,
TableTransactions[[#This Row],[Transaction quantity]]
)</f>
        <v>-6</v>
      </c>
      <c r="J20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291</v>
      </c>
      <c r="K2011" s="7">
        <f ca="1">IF(TableTransactions[[#This Row],[Stock balance backorders]]&lt;0,
0,
TableTransactions[[#This Row],[Stock balance backorders]]
)</f>
        <v>291</v>
      </c>
      <c r="L2011" s="8" t="str">
        <f>VLOOKUP(TableTransactions[[#This Row],[Material]],TableStockBalance[],
MATCH(TableStockBalance[[#Headers],[Supplier name]],TableStockBalance[#Headers],0),
0)</f>
        <v>Calidad Electro Group S.A.</v>
      </c>
    </row>
    <row r="2012" spans="1:12" x14ac:dyDescent="0.25">
      <c r="A2012">
        <v>49042045</v>
      </c>
      <c r="B2012">
        <v>100</v>
      </c>
      <c r="C2012" t="s">
        <v>343</v>
      </c>
      <c r="D2012" t="s">
        <v>70</v>
      </c>
      <c r="E2012" t="s">
        <v>71</v>
      </c>
      <c r="F2012" t="s">
        <v>317</v>
      </c>
      <c r="G2012" s="1">
        <v>43623</v>
      </c>
      <c r="H2012">
        <v>4</v>
      </c>
      <c r="I2012" s="7">
        <f>IF(TableTransactions[[#This Row],[Order type]]=trackOrderType,
TableTransactions[[#This Row],[Transaction quantity]]*-1,
TableTransactions[[#This Row],[Transaction quantity]]
)</f>
        <v>-4</v>
      </c>
      <c r="J20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287</v>
      </c>
      <c r="K2012" s="7">
        <f ca="1">IF(TableTransactions[[#This Row],[Stock balance backorders]]&lt;0,
0,
TableTransactions[[#This Row],[Stock balance backorders]]
)</f>
        <v>287</v>
      </c>
      <c r="L2012" s="8" t="str">
        <f>VLOOKUP(TableTransactions[[#This Row],[Material]],TableStockBalance[],
MATCH(TableStockBalance[[#Headers],[Supplier name]],TableStockBalance[#Headers],0),
0)</f>
        <v>Calidad Electro Group S.A.</v>
      </c>
    </row>
    <row r="2013" spans="1:12" x14ac:dyDescent="0.25">
      <c r="A2013">
        <v>49042053</v>
      </c>
      <c r="B2013">
        <v>30</v>
      </c>
      <c r="C2013" t="s">
        <v>343</v>
      </c>
      <c r="D2013" t="s">
        <v>70</v>
      </c>
      <c r="E2013" t="s">
        <v>71</v>
      </c>
      <c r="F2013" t="s">
        <v>314</v>
      </c>
      <c r="G2013" s="1">
        <v>43626</v>
      </c>
      <c r="H2013">
        <v>12</v>
      </c>
      <c r="I2013" s="7">
        <f>IF(TableTransactions[[#This Row],[Order type]]=trackOrderType,
TableTransactions[[#This Row],[Transaction quantity]]*-1,
TableTransactions[[#This Row],[Transaction quantity]]
)</f>
        <v>-12</v>
      </c>
      <c r="J20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275</v>
      </c>
      <c r="K2013" s="7">
        <f ca="1">IF(TableTransactions[[#This Row],[Stock balance backorders]]&lt;0,
0,
TableTransactions[[#This Row],[Stock balance backorders]]
)</f>
        <v>275</v>
      </c>
      <c r="L2013" s="8" t="str">
        <f>VLOOKUP(TableTransactions[[#This Row],[Material]],TableStockBalance[],
MATCH(TableStockBalance[[#Headers],[Supplier name]],TableStockBalance[#Headers],0),
0)</f>
        <v>Calidad Electro Group S.A.</v>
      </c>
    </row>
    <row r="2014" spans="1:12" x14ac:dyDescent="0.25">
      <c r="A2014">
        <v>49042110</v>
      </c>
      <c r="B2014">
        <v>30</v>
      </c>
      <c r="C2014" t="s">
        <v>343</v>
      </c>
      <c r="D2014" t="s">
        <v>70</v>
      </c>
      <c r="E2014" t="s">
        <v>71</v>
      </c>
      <c r="F2014" t="s">
        <v>317</v>
      </c>
      <c r="G2014" s="1">
        <v>43629</v>
      </c>
      <c r="H2014">
        <v>4</v>
      </c>
      <c r="I2014" s="7">
        <f>IF(TableTransactions[[#This Row],[Order type]]=trackOrderType,
TableTransactions[[#This Row],[Transaction quantity]]*-1,
TableTransactions[[#This Row],[Transaction quantity]]
)</f>
        <v>-4</v>
      </c>
      <c r="J20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271</v>
      </c>
      <c r="K2014" s="7">
        <f ca="1">IF(TableTransactions[[#This Row],[Stock balance backorders]]&lt;0,
0,
TableTransactions[[#This Row],[Stock balance backorders]]
)</f>
        <v>271</v>
      </c>
      <c r="L2014" s="8" t="str">
        <f>VLOOKUP(TableTransactions[[#This Row],[Material]],TableStockBalance[],
MATCH(TableStockBalance[[#Headers],[Supplier name]],TableStockBalance[#Headers],0),
0)</f>
        <v>Calidad Electro Group S.A.</v>
      </c>
    </row>
    <row r="2015" spans="1:12" x14ac:dyDescent="0.25">
      <c r="A2015">
        <v>49042110</v>
      </c>
      <c r="B2015">
        <v>40</v>
      </c>
      <c r="C2015" t="s">
        <v>343</v>
      </c>
      <c r="D2015" t="s">
        <v>70</v>
      </c>
      <c r="E2015" t="s">
        <v>71</v>
      </c>
      <c r="F2015" t="s">
        <v>317</v>
      </c>
      <c r="G2015" s="1">
        <v>43629</v>
      </c>
      <c r="H2015">
        <v>6</v>
      </c>
      <c r="I2015" s="7">
        <f>IF(TableTransactions[[#This Row],[Order type]]=trackOrderType,
TableTransactions[[#This Row],[Transaction quantity]]*-1,
TableTransactions[[#This Row],[Transaction quantity]]
)</f>
        <v>-6</v>
      </c>
      <c r="J20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265</v>
      </c>
      <c r="K2015" s="7">
        <f ca="1">IF(TableTransactions[[#This Row],[Stock balance backorders]]&lt;0,
0,
TableTransactions[[#This Row],[Stock balance backorders]]
)</f>
        <v>265</v>
      </c>
      <c r="L2015" s="8" t="str">
        <f>VLOOKUP(TableTransactions[[#This Row],[Material]],TableStockBalance[],
MATCH(TableStockBalance[[#Headers],[Supplier name]],TableStockBalance[#Headers],0),
0)</f>
        <v>Calidad Electro Group S.A.</v>
      </c>
    </row>
    <row r="2016" spans="1:12" x14ac:dyDescent="0.25">
      <c r="A2016">
        <v>49042135</v>
      </c>
      <c r="B2016">
        <v>30</v>
      </c>
      <c r="C2016" t="s">
        <v>343</v>
      </c>
      <c r="D2016" t="s">
        <v>70</v>
      </c>
      <c r="E2016" t="s">
        <v>71</v>
      </c>
      <c r="F2016" t="s">
        <v>318</v>
      </c>
      <c r="G2016" s="1">
        <v>43630</v>
      </c>
      <c r="H2016">
        <v>33</v>
      </c>
      <c r="I2016" s="7">
        <f>IF(TableTransactions[[#This Row],[Order type]]=trackOrderType,
TableTransactions[[#This Row],[Transaction quantity]]*-1,
TableTransactions[[#This Row],[Transaction quantity]]
)</f>
        <v>-33</v>
      </c>
      <c r="J20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232</v>
      </c>
      <c r="K2016" s="7">
        <f ca="1">IF(TableTransactions[[#This Row],[Stock balance backorders]]&lt;0,
0,
TableTransactions[[#This Row],[Stock balance backorders]]
)</f>
        <v>232</v>
      </c>
      <c r="L2016" s="8" t="str">
        <f>VLOOKUP(TableTransactions[[#This Row],[Material]],TableStockBalance[],
MATCH(TableStockBalance[[#Headers],[Supplier name]],TableStockBalance[#Headers],0),
0)</f>
        <v>Calidad Electro Group S.A.</v>
      </c>
    </row>
    <row r="2017" spans="1:12" x14ac:dyDescent="0.25">
      <c r="A2017">
        <v>49042149</v>
      </c>
      <c r="B2017">
        <v>30</v>
      </c>
      <c r="C2017" t="s">
        <v>343</v>
      </c>
      <c r="D2017" t="s">
        <v>70</v>
      </c>
      <c r="E2017" t="s">
        <v>71</v>
      </c>
      <c r="F2017" t="s">
        <v>317</v>
      </c>
      <c r="G2017" s="1">
        <v>43633</v>
      </c>
      <c r="H2017">
        <v>14</v>
      </c>
      <c r="I2017" s="7">
        <f>IF(TableTransactions[[#This Row],[Order type]]=trackOrderType,
TableTransactions[[#This Row],[Transaction quantity]]*-1,
TableTransactions[[#This Row],[Transaction quantity]]
)</f>
        <v>-14</v>
      </c>
      <c r="J20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218</v>
      </c>
      <c r="K2017" s="7">
        <f ca="1">IF(TableTransactions[[#This Row],[Stock balance backorders]]&lt;0,
0,
TableTransactions[[#This Row],[Stock balance backorders]]
)</f>
        <v>218</v>
      </c>
      <c r="L2017" s="8" t="str">
        <f>VLOOKUP(TableTransactions[[#This Row],[Material]],TableStockBalance[],
MATCH(TableStockBalance[[#Headers],[Supplier name]],TableStockBalance[#Headers],0),
0)</f>
        <v>Calidad Electro Group S.A.</v>
      </c>
    </row>
    <row r="2018" spans="1:12" x14ac:dyDescent="0.25">
      <c r="A2018">
        <v>49042196</v>
      </c>
      <c r="B2018">
        <v>20</v>
      </c>
      <c r="C2018" t="s">
        <v>343</v>
      </c>
      <c r="D2018" t="s">
        <v>70</v>
      </c>
      <c r="E2018" t="s">
        <v>71</v>
      </c>
      <c r="F2018" t="s">
        <v>313</v>
      </c>
      <c r="G2018" s="1">
        <v>43637</v>
      </c>
      <c r="H2018">
        <v>25</v>
      </c>
      <c r="I2018" s="7">
        <f>IF(TableTransactions[[#This Row],[Order type]]=trackOrderType,
TableTransactions[[#This Row],[Transaction quantity]]*-1,
TableTransactions[[#This Row],[Transaction quantity]]
)</f>
        <v>-25</v>
      </c>
      <c r="J20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193</v>
      </c>
      <c r="K2018" s="7">
        <f ca="1">IF(TableTransactions[[#This Row],[Stock balance backorders]]&lt;0,
0,
TableTransactions[[#This Row],[Stock balance backorders]]
)</f>
        <v>193</v>
      </c>
      <c r="L2018" s="8" t="str">
        <f>VLOOKUP(TableTransactions[[#This Row],[Material]],TableStockBalance[],
MATCH(TableStockBalance[[#Headers],[Supplier name]],TableStockBalance[#Headers],0),
0)</f>
        <v>Calidad Electro Group S.A.</v>
      </c>
    </row>
    <row r="2019" spans="1:12" x14ac:dyDescent="0.25">
      <c r="A2019">
        <v>49042209</v>
      </c>
      <c r="B2019">
        <v>20</v>
      </c>
      <c r="C2019" t="s">
        <v>343</v>
      </c>
      <c r="D2019" t="s">
        <v>70</v>
      </c>
      <c r="E2019" t="s">
        <v>71</v>
      </c>
      <c r="F2019" t="s">
        <v>319</v>
      </c>
      <c r="G2019" s="1">
        <v>43637</v>
      </c>
      <c r="H2019">
        <v>22</v>
      </c>
      <c r="I2019" s="7">
        <f>IF(TableTransactions[[#This Row],[Order type]]=trackOrderType,
TableTransactions[[#This Row],[Transaction quantity]]*-1,
TableTransactions[[#This Row],[Transaction quantity]]
)</f>
        <v>-22</v>
      </c>
      <c r="J20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171</v>
      </c>
      <c r="K2019" s="7">
        <f ca="1">IF(TableTransactions[[#This Row],[Stock balance backorders]]&lt;0,
0,
TableTransactions[[#This Row],[Stock balance backorders]]
)</f>
        <v>171</v>
      </c>
      <c r="L2019" s="8" t="str">
        <f>VLOOKUP(TableTransactions[[#This Row],[Material]],TableStockBalance[],
MATCH(TableStockBalance[[#Headers],[Supplier name]],TableStockBalance[#Headers],0),
0)</f>
        <v>Calidad Electro Group S.A.</v>
      </c>
    </row>
    <row r="2020" spans="1:12" x14ac:dyDescent="0.25">
      <c r="A2020">
        <v>49042249</v>
      </c>
      <c r="B2020">
        <v>50</v>
      </c>
      <c r="C2020" t="s">
        <v>343</v>
      </c>
      <c r="D2020" t="s">
        <v>70</v>
      </c>
      <c r="E2020" t="s">
        <v>71</v>
      </c>
      <c r="F2020" t="s">
        <v>316</v>
      </c>
      <c r="G2020" s="1">
        <v>43642</v>
      </c>
      <c r="H2020">
        <v>24</v>
      </c>
      <c r="I2020" s="7">
        <f>IF(TableTransactions[[#This Row],[Order type]]=trackOrderType,
TableTransactions[[#This Row],[Transaction quantity]]*-1,
TableTransactions[[#This Row],[Transaction quantity]]
)</f>
        <v>-24</v>
      </c>
      <c r="J20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147</v>
      </c>
      <c r="K2020" s="7">
        <f ca="1">IF(TableTransactions[[#This Row],[Stock balance backorders]]&lt;0,
0,
TableTransactions[[#This Row],[Stock balance backorders]]
)</f>
        <v>147</v>
      </c>
      <c r="L2020" s="8" t="str">
        <f>VLOOKUP(TableTransactions[[#This Row],[Material]],TableStockBalance[],
MATCH(TableStockBalance[[#Headers],[Supplier name]],TableStockBalance[#Headers],0),
0)</f>
        <v>Calidad Electro Group S.A.</v>
      </c>
    </row>
    <row r="2021" spans="1:12" x14ac:dyDescent="0.25">
      <c r="A2021">
        <v>49042258</v>
      </c>
      <c r="B2021">
        <v>10</v>
      </c>
      <c r="C2021" t="s">
        <v>343</v>
      </c>
      <c r="D2021" t="s">
        <v>70</v>
      </c>
      <c r="E2021" t="s">
        <v>71</v>
      </c>
      <c r="F2021" t="s">
        <v>313</v>
      </c>
      <c r="G2021" s="1">
        <v>43643</v>
      </c>
      <c r="H2021">
        <v>18</v>
      </c>
      <c r="I2021" s="7">
        <f>IF(TableTransactions[[#This Row],[Order type]]=trackOrderType,
TableTransactions[[#This Row],[Transaction quantity]]*-1,
TableTransactions[[#This Row],[Transaction quantity]]
)</f>
        <v>-18</v>
      </c>
      <c r="J20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129</v>
      </c>
      <c r="K2021" s="7">
        <f ca="1">IF(TableTransactions[[#This Row],[Stock balance backorders]]&lt;0,
0,
TableTransactions[[#This Row],[Stock balance backorders]]
)</f>
        <v>129</v>
      </c>
      <c r="L2021" s="8" t="str">
        <f>VLOOKUP(TableTransactions[[#This Row],[Material]],TableStockBalance[],
MATCH(TableStockBalance[[#Headers],[Supplier name]],TableStockBalance[#Headers],0),
0)</f>
        <v>Calidad Electro Group S.A.</v>
      </c>
    </row>
    <row r="2022" spans="1:12" x14ac:dyDescent="0.25">
      <c r="A2022">
        <v>49042282</v>
      </c>
      <c r="B2022">
        <v>60</v>
      </c>
      <c r="C2022" t="s">
        <v>343</v>
      </c>
      <c r="D2022" t="s">
        <v>70</v>
      </c>
      <c r="E2022" t="s">
        <v>71</v>
      </c>
      <c r="F2022" t="s">
        <v>317</v>
      </c>
      <c r="G2022" s="1">
        <v>43644</v>
      </c>
      <c r="H2022">
        <v>30</v>
      </c>
      <c r="I2022" s="7">
        <f>IF(TableTransactions[[#This Row],[Order type]]=trackOrderType,
TableTransactions[[#This Row],[Transaction quantity]]*-1,
TableTransactions[[#This Row],[Transaction quantity]]
)</f>
        <v>-30</v>
      </c>
      <c r="J20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99</v>
      </c>
      <c r="K2022" s="7">
        <f ca="1">IF(TableTransactions[[#This Row],[Stock balance backorders]]&lt;0,
0,
TableTransactions[[#This Row],[Stock balance backorders]]
)</f>
        <v>99</v>
      </c>
      <c r="L2022" s="8" t="str">
        <f>VLOOKUP(TableTransactions[[#This Row],[Material]],TableStockBalance[],
MATCH(TableStockBalance[[#Headers],[Supplier name]],TableStockBalance[#Headers],0),
0)</f>
        <v>Calidad Electro Group S.A.</v>
      </c>
    </row>
    <row r="2023" spans="1:12" x14ac:dyDescent="0.25">
      <c r="A2023">
        <v>49042301</v>
      </c>
      <c r="B2023">
        <v>10</v>
      </c>
      <c r="C2023" t="s">
        <v>343</v>
      </c>
      <c r="D2023" t="s">
        <v>70</v>
      </c>
      <c r="E2023" t="s">
        <v>71</v>
      </c>
      <c r="F2023" t="s">
        <v>318</v>
      </c>
      <c r="G2023" s="1">
        <v>43647</v>
      </c>
      <c r="H2023">
        <v>28</v>
      </c>
      <c r="I2023" s="7">
        <f>IF(TableTransactions[[#This Row],[Order type]]=trackOrderType,
TableTransactions[[#This Row],[Transaction quantity]]*-1,
TableTransactions[[#This Row],[Transaction quantity]]
)</f>
        <v>-28</v>
      </c>
      <c r="J20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</v>
      </c>
      <c r="K2023" s="7">
        <f ca="1">IF(TableTransactions[[#This Row],[Stock balance backorders]]&lt;0,
0,
TableTransactions[[#This Row],[Stock balance backorders]]
)</f>
        <v>71</v>
      </c>
      <c r="L2023" s="8" t="str">
        <f>VLOOKUP(TableTransactions[[#This Row],[Material]],TableStockBalance[],
MATCH(TableStockBalance[[#Headers],[Supplier name]],TableStockBalance[#Headers],0),
0)</f>
        <v>Calidad Electro Group S.A.</v>
      </c>
    </row>
    <row r="2024" spans="1:12" x14ac:dyDescent="0.25">
      <c r="A2024">
        <v>49042316</v>
      </c>
      <c r="B2024">
        <v>30</v>
      </c>
      <c r="C2024" t="s">
        <v>343</v>
      </c>
      <c r="D2024" t="s">
        <v>70</v>
      </c>
      <c r="E2024" t="s">
        <v>71</v>
      </c>
      <c r="F2024" t="s">
        <v>318</v>
      </c>
      <c r="G2024" s="1">
        <v>43648</v>
      </c>
      <c r="H2024">
        <v>19</v>
      </c>
      <c r="I2024" s="7">
        <f>IF(TableTransactions[[#This Row],[Order type]]=trackOrderType,
TableTransactions[[#This Row],[Transaction quantity]]*-1,
TableTransactions[[#This Row],[Transaction quantity]]
)</f>
        <v>-19</v>
      </c>
      <c r="J20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</v>
      </c>
      <c r="K2024" s="7">
        <f ca="1">IF(TableTransactions[[#This Row],[Stock balance backorders]]&lt;0,
0,
TableTransactions[[#This Row],[Stock balance backorders]]
)</f>
        <v>52</v>
      </c>
      <c r="L2024" s="8" t="str">
        <f>VLOOKUP(TableTransactions[[#This Row],[Material]],TableStockBalance[],
MATCH(TableStockBalance[[#Headers],[Supplier name]],TableStockBalance[#Headers],0),
0)</f>
        <v>Calidad Electro Group S.A.</v>
      </c>
    </row>
    <row r="2025" spans="1:12" x14ac:dyDescent="0.25">
      <c r="A2025">
        <v>49042350</v>
      </c>
      <c r="B2025">
        <v>30</v>
      </c>
      <c r="C2025" t="s">
        <v>343</v>
      </c>
      <c r="D2025" t="s">
        <v>70</v>
      </c>
      <c r="E2025" t="s">
        <v>71</v>
      </c>
      <c r="F2025" t="s">
        <v>329</v>
      </c>
      <c r="G2025" s="1">
        <v>43651</v>
      </c>
      <c r="H2025">
        <v>18</v>
      </c>
      <c r="I2025" s="7">
        <f>IF(TableTransactions[[#This Row],[Order type]]=trackOrderType,
TableTransactions[[#This Row],[Transaction quantity]]*-1,
TableTransactions[[#This Row],[Transaction quantity]]
)</f>
        <v>-18</v>
      </c>
      <c r="J20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</v>
      </c>
      <c r="K2025" s="7">
        <f ca="1">IF(TableTransactions[[#This Row],[Stock balance backorders]]&lt;0,
0,
TableTransactions[[#This Row],[Stock balance backorders]]
)</f>
        <v>34</v>
      </c>
      <c r="L2025" s="8" t="str">
        <f>VLOOKUP(TableTransactions[[#This Row],[Material]],TableStockBalance[],
MATCH(TableStockBalance[[#Headers],[Supplier name]],TableStockBalance[#Headers],0),
0)</f>
        <v>Calidad Electro Group S.A.</v>
      </c>
    </row>
    <row r="2026" spans="1:12" x14ac:dyDescent="0.25">
      <c r="A2026">
        <v>49042351</v>
      </c>
      <c r="B2026">
        <v>20</v>
      </c>
      <c r="C2026" t="s">
        <v>343</v>
      </c>
      <c r="D2026" t="s">
        <v>70</v>
      </c>
      <c r="E2026" t="s">
        <v>71</v>
      </c>
      <c r="F2026" t="s">
        <v>321</v>
      </c>
      <c r="G2026" s="1">
        <v>43651</v>
      </c>
      <c r="H2026">
        <v>12</v>
      </c>
      <c r="I2026" s="7">
        <f>IF(TableTransactions[[#This Row],[Order type]]=trackOrderType,
TableTransactions[[#This Row],[Transaction quantity]]*-1,
TableTransactions[[#This Row],[Transaction quantity]]
)</f>
        <v>-12</v>
      </c>
      <c r="J20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2026" s="7">
        <f ca="1">IF(TableTransactions[[#This Row],[Stock balance backorders]]&lt;0,
0,
TableTransactions[[#This Row],[Stock balance backorders]]
)</f>
        <v>22</v>
      </c>
      <c r="L2026" s="8" t="str">
        <f>VLOOKUP(TableTransactions[[#This Row],[Material]],TableStockBalance[],
MATCH(TableStockBalance[[#Headers],[Supplier name]],TableStockBalance[#Headers],0),
0)</f>
        <v>Calidad Electro Group S.A.</v>
      </c>
    </row>
    <row r="2027" spans="1:12" x14ac:dyDescent="0.25">
      <c r="A2027">
        <v>49042369</v>
      </c>
      <c r="B2027">
        <v>10</v>
      </c>
      <c r="C2027" t="s">
        <v>343</v>
      </c>
      <c r="D2027" t="s">
        <v>70</v>
      </c>
      <c r="E2027" t="s">
        <v>71</v>
      </c>
      <c r="F2027" t="s">
        <v>314</v>
      </c>
      <c r="G2027" s="1">
        <v>43654</v>
      </c>
      <c r="H2027">
        <v>8</v>
      </c>
      <c r="I2027" s="7">
        <f>IF(TableTransactions[[#This Row],[Order type]]=trackOrderType,
TableTransactions[[#This Row],[Transaction quantity]]*-1,
TableTransactions[[#This Row],[Transaction quantity]]
)</f>
        <v>-8</v>
      </c>
      <c r="J20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2027" s="7">
        <f ca="1">IF(TableTransactions[[#This Row],[Stock balance backorders]]&lt;0,
0,
TableTransactions[[#This Row],[Stock balance backorders]]
)</f>
        <v>14</v>
      </c>
      <c r="L2027" s="8" t="str">
        <f>VLOOKUP(TableTransactions[[#This Row],[Material]],TableStockBalance[],
MATCH(TableStockBalance[[#Headers],[Supplier name]],TableStockBalance[#Headers],0),
0)</f>
        <v>Calidad Electro Group S.A.</v>
      </c>
    </row>
    <row r="2028" spans="1:12" x14ac:dyDescent="0.25">
      <c r="A2028">
        <v>49042392</v>
      </c>
      <c r="B2028">
        <v>20</v>
      </c>
      <c r="C2028" t="s">
        <v>343</v>
      </c>
      <c r="D2028" t="s">
        <v>70</v>
      </c>
      <c r="E2028" t="s">
        <v>71</v>
      </c>
      <c r="F2028" t="s">
        <v>319</v>
      </c>
      <c r="G2028" s="1">
        <v>43655</v>
      </c>
      <c r="H2028">
        <v>16</v>
      </c>
      <c r="I2028" s="7">
        <f>IF(TableTransactions[[#This Row],[Order type]]=trackOrderType,
TableTransactions[[#This Row],[Transaction quantity]]*-1,
TableTransactions[[#This Row],[Transaction quantity]]
)</f>
        <v>-16</v>
      </c>
      <c r="J20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</v>
      </c>
      <c r="K2028" s="7">
        <f ca="1">IF(TableTransactions[[#This Row],[Stock balance backorders]]&lt;0,
0,
TableTransactions[[#This Row],[Stock balance backorders]]
)</f>
        <v>0</v>
      </c>
      <c r="L2028" s="8" t="str">
        <f>VLOOKUP(TableTransactions[[#This Row],[Material]],TableStockBalance[],
MATCH(TableStockBalance[[#Headers],[Supplier name]],TableStockBalance[#Headers],0),
0)</f>
        <v>Calidad Electro Group S.A.</v>
      </c>
    </row>
    <row r="2029" spans="1:12" x14ac:dyDescent="0.25">
      <c r="A2029" s="4">
        <v>45057238</v>
      </c>
      <c r="B2029" s="4">
        <v>10</v>
      </c>
      <c r="C2029" s="4" t="s">
        <v>344</v>
      </c>
      <c r="D2029" s="4" t="s">
        <v>70</v>
      </c>
      <c r="E2029" s="4" t="s">
        <v>71</v>
      </c>
      <c r="F2029" s="4" t="s">
        <v>67</v>
      </c>
      <c r="G2029" s="5">
        <v>43656</v>
      </c>
      <c r="H2029" s="4">
        <v>345</v>
      </c>
      <c r="I2029" s="7">
        <f>IF(TableTransactions[[#This Row],[Order type]]=trackOrderType,
TableTransactions[[#This Row],[Transaction quantity]]*-1,
TableTransactions[[#This Row],[Transaction quantity]]
)</f>
        <v>345</v>
      </c>
      <c r="J20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343</v>
      </c>
      <c r="K2029" s="7">
        <f ca="1">IF(TableTransactions[[#This Row],[Stock balance backorders]]&lt;0,
0,
TableTransactions[[#This Row],[Stock balance backorders]]
)</f>
        <v>343</v>
      </c>
      <c r="L2029" s="8" t="str">
        <f>VLOOKUP(TableTransactions[[#This Row],[Material]],TableStockBalance[],
MATCH(TableStockBalance[[#Headers],[Supplier name]],TableStockBalance[#Headers],0),
0)</f>
        <v>Calidad Electro Group S.A.</v>
      </c>
    </row>
    <row r="2030" spans="1:12" x14ac:dyDescent="0.25">
      <c r="A2030">
        <v>49042433</v>
      </c>
      <c r="B2030">
        <v>30</v>
      </c>
      <c r="C2030" t="s">
        <v>343</v>
      </c>
      <c r="D2030" t="s">
        <v>70</v>
      </c>
      <c r="E2030" t="s">
        <v>71</v>
      </c>
      <c r="F2030" t="s">
        <v>320</v>
      </c>
      <c r="G2030" s="1">
        <v>43658</v>
      </c>
      <c r="H2030">
        <v>24</v>
      </c>
      <c r="I2030" s="7">
        <f>IF(TableTransactions[[#This Row],[Order type]]=trackOrderType,
TableTransactions[[#This Row],[Transaction quantity]]*-1,
TableTransactions[[#This Row],[Transaction quantity]]
)</f>
        <v>-24</v>
      </c>
      <c r="J20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319</v>
      </c>
      <c r="K2030" s="7">
        <f ca="1">IF(TableTransactions[[#This Row],[Stock balance backorders]]&lt;0,
0,
TableTransactions[[#This Row],[Stock balance backorders]]
)</f>
        <v>319</v>
      </c>
      <c r="L2030" s="8" t="str">
        <f>VLOOKUP(TableTransactions[[#This Row],[Material]],TableStockBalance[],
MATCH(TableStockBalance[[#Headers],[Supplier name]],TableStockBalance[#Headers],0),
0)</f>
        <v>Calidad Electro Group S.A.</v>
      </c>
    </row>
    <row r="2031" spans="1:12" x14ac:dyDescent="0.25">
      <c r="A2031">
        <v>49042438</v>
      </c>
      <c r="B2031">
        <v>80</v>
      </c>
      <c r="C2031" t="s">
        <v>343</v>
      </c>
      <c r="D2031" t="s">
        <v>70</v>
      </c>
      <c r="E2031" t="s">
        <v>71</v>
      </c>
      <c r="F2031" t="s">
        <v>317</v>
      </c>
      <c r="G2031" s="1">
        <v>43658</v>
      </c>
      <c r="H2031">
        <v>9</v>
      </c>
      <c r="I2031" s="7">
        <f>IF(TableTransactions[[#This Row],[Order type]]=trackOrderType,
TableTransactions[[#This Row],[Transaction quantity]]*-1,
TableTransactions[[#This Row],[Transaction quantity]]
)</f>
        <v>-9</v>
      </c>
      <c r="J20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310</v>
      </c>
      <c r="K2031" s="7">
        <f ca="1">IF(TableTransactions[[#This Row],[Stock balance backorders]]&lt;0,
0,
TableTransactions[[#This Row],[Stock balance backorders]]
)</f>
        <v>310</v>
      </c>
      <c r="L2031" s="8" t="str">
        <f>VLOOKUP(TableTransactions[[#This Row],[Material]],TableStockBalance[],
MATCH(TableStockBalance[[#Headers],[Supplier name]],TableStockBalance[#Headers],0),
0)</f>
        <v>Calidad Electro Group S.A.</v>
      </c>
    </row>
    <row r="2032" spans="1:12" x14ac:dyDescent="0.25">
      <c r="A2032">
        <v>49042438</v>
      </c>
      <c r="B2032">
        <v>90</v>
      </c>
      <c r="C2032" t="s">
        <v>343</v>
      </c>
      <c r="D2032" t="s">
        <v>70</v>
      </c>
      <c r="E2032" t="s">
        <v>71</v>
      </c>
      <c r="F2032" t="s">
        <v>317</v>
      </c>
      <c r="G2032" s="1">
        <v>43658</v>
      </c>
      <c r="H2032">
        <v>34</v>
      </c>
      <c r="I2032" s="7">
        <f>IF(TableTransactions[[#This Row],[Order type]]=trackOrderType,
TableTransactions[[#This Row],[Transaction quantity]]*-1,
TableTransactions[[#This Row],[Transaction quantity]]
)</f>
        <v>-34</v>
      </c>
      <c r="J20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276</v>
      </c>
      <c r="K2032" s="7">
        <f ca="1">IF(TableTransactions[[#This Row],[Stock balance backorders]]&lt;0,
0,
TableTransactions[[#This Row],[Stock balance backorders]]
)</f>
        <v>276</v>
      </c>
      <c r="L2032" s="8" t="str">
        <f>VLOOKUP(TableTransactions[[#This Row],[Material]],TableStockBalance[],
MATCH(TableStockBalance[[#Headers],[Supplier name]],TableStockBalance[#Headers],0),
0)</f>
        <v>Calidad Electro Group S.A.</v>
      </c>
    </row>
    <row r="2033" spans="1:12" x14ac:dyDescent="0.25">
      <c r="A2033">
        <v>49042507</v>
      </c>
      <c r="B2033">
        <v>70</v>
      </c>
      <c r="C2033" t="s">
        <v>343</v>
      </c>
      <c r="D2033" t="s">
        <v>70</v>
      </c>
      <c r="E2033" t="s">
        <v>71</v>
      </c>
      <c r="F2033" t="s">
        <v>317</v>
      </c>
      <c r="G2033" s="1">
        <v>43665</v>
      </c>
      <c r="H2033">
        <v>32</v>
      </c>
      <c r="I2033" s="7">
        <f>IF(TableTransactions[[#This Row],[Order type]]=trackOrderType,
TableTransactions[[#This Row],[Transaction quantity]]*-1,
TableTransactions[[#This Row],[Transaction quantity]]
)</f>
        <v>-32</v>
      </c>
      <c r="J20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244</v>
      </c>
      <c r="K2033" s="7">
        <f ca="1">IF(TableTransactions[[#This Row],[Stock balance backorders]]&lt;0,
0,
TableTransactions[[#This Row],[Stock balance backorders]]
)</f>
        <v>244</v>
      </c>
      <c r="L2033" s="8" t="str">
        <f>VLOOKUP(TableTransactions[[#This Row],[Material]],TableStockBalance[],
MATCH(TableStockBalance[[#Headers],[Supplier name]],TableStockBalance[#Headers],0),
0)</f>
        <v>Calidad Electro Group S.A.</v>
      </c>
    </row>
    <row r="2034" spans="1:12" x14ac:dyDescent="0.25">
      <c r="A2034">
        <v>49042511</v>
      </c>
      <c r="B2034">
        <v>50</v>
      </c>
      <c r="C2034" t="s">
        <v>343</v>
      </c>
      <c r="D2034" t="s">
        <v>70</v>
      </c>
      <c r="E2034" t="s">
        <v>71</v>
      </c>
      <c r="F2034" t="s">
        <v>318</v>
      </c>
      <c r="G2034" s="1">
        <v>43665</v>
      </c>
      <c r="H2034">
        <v>19</v>
      </c>
      <c r="I2034" s="7">
        <f>IF(TableTransactions[[#This Row],[Order type]]=trackOrderType,
TableTransactions[[#This Row],[Transaction quantity]]*-1,
TableTransactions[[#This Row],[Transaction quantity]]
)</f>
        <v>-19</v>
      </c>
      <c r="J20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225</v>
      </c>
      <c r="K2034" s="7">
        <f ca="1">IF(TableTransactions[[#This Row],[Stock balance backorders]]&lt;0,
0,
TableTransactions[[#This Row],[Stock balance backorders]]
)</f>
        <v>225</v>
      </c>
      <c r="L2034" s="8" t="str">
        <f>VLOOKUP(TableTransactions[[#This Row],[Material]],TableStockBalance[],
MATCH(TableStockBalance[[#Headers],[Supplier name]],TableStockBalance[#Headers],0),
0)</f>
        <v>Calidad Electro Group S.A.</v>
      </c>
    </row>
    <row r="2035" spans="1:12" x14ac:dyDescent="0.25">
      <c r="A2035">
        <v>49042577</v>
      </c>
      <c r="B2035">
        <v>40</v>
      </c>
      <c r="C2035" t="s">
        <v>343</v>
      </c>
      <c r="D2035" t="s">
        <v>70</v>
      </c>
      <c r="E2035" t="s">
        <v>71</v>
      </c>
      <c r="F2035" t="s">
        <v>318</v>
      </c>
      <c r="G2035" s="1">
        <v>43672</v>
      </c>
      <c r="H2035">
        <v>5</v>
      </c>
      <c r="I2035" s="7">
        <f>IF(TableTransactions[[#This Row],[Order type]]=trackOrderType,
TableTransactions[[#This Row],[Transaction quantity]]*-1,
TableTransactions[[#This Row],[Transaction quantity]]
)</f>
        <v>-5</v>
      </c>
      <c r="J20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220</v>
      </c>
      <c r="K2035" s="7">
        <f ca="1">IF(TableTransactions[[#This Row],[Stock balance backorders]]&lt;0,
0,
TableTransactions[[#This Row],[Stock balance backorders]]
)</f>
        <v>220</v>
      </c>
      <c r="L2035" s="8" t="str">
        <f>VLOOKUP(TableTransactions[[#This Row],[Material]],TableStockBalance[],
MATCH(TableStockBalance[[#Headers],[Supplier name]],TableStockBalance[#Headers],0),
0)</f>
        <v>Calidad Electro Group S.A.</v>
      </c>
    </row>
    <row r="2036" spans="1:12" x14ac:dyDescent="0.25">
      <c r="A2036">
        <v>49042584</v>
      </c>
      <c r="B2036">
        <v>10</v>
      </c>
      <c r="C2036" t="s">
        <v>343</v>
      </c>
      <c r="D2036" t="s">
        <v>70</v>
      </c>
      <c r="E2036" t="s">
        <v>71</v>
      </c>
      <c r="F2036" t="s">
        <v>329</v>
      </c>
      <c r="G2036" s="1">
        <v>43675</v>
      </c>
      <c r="H2036">
        <v>3</v>
      </c>
      <c r="I2036" s="7">
        <f>IF(TableTransactions[[#This Row],[Order type]]=trackOrderType,
TableTransactions[[#This Row],[Transaction quantity]]*-1,
TableTransactions[[#This Row],[Transaction quantity]]
)</f>
        <v>-3</v>
      </c>
      <c r="J20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217</v>
      </c>
      <c r="K2036" s="7">
        <f ca="1">IF(TableTransactions[[#This Row],[Stock balance backorders]]&lt;0,
0,
TableTransactions[[#This Row],[Stock balance backorders]]
)</f>
        <v>217</v>
      </c>
      <c r="L2036" s="8" t="str">
        <f>VLOOKUP(TableTransactions[[#This Row],[Material]],TableStockBalance[],
MATCH(TableStockBalance[[#Headers],[Supplier name]],TableStockBalance[#Headers],0),
0)</f>
        <v>Calidad Electro Group S.A.</v>
      </c>
    </row>
    <row r="2037" spans="1:12" x14ac:dyDescent="0.25">
      <c r="A2037">
        <v>49042586</v>
      </c>
      <c r="B2037">
        <v>20</v>
      </c>
      <c r="C2037" t="s">
        <v>343</v>
      </c>
      <c r="D2037" t="s">
        <v>70</v>
      </c>
      <c r="E2037" t="s">
        <v>71</v>
      </c>
      <c r="F2037" t="s">
        <v>316</v>
      </c>
      <c r="G2037" s="1">
        <v>43675</v>
      </c>
      <c r="H2037">
        <v>12</v>
      </c>
      <c r="I2037" s="7">
        <f>IF(TableTransactions[[#This Row],[Order type]]=trackOrderType,
TableTransactions[[#This Row],[Transaction quantity]]*-1,
TableTransactions[[#This Row],[Transaction quantity]]
)</f>
        <v>-12</v>
      </c>
      <c r="J20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205</v>
      </c>
      <c r="K2037" s="7">
        <f ca="1">IF(TableTransactions[[#This Row],[Stock balance backorders]]&lt;0,
0,
TableTransactions[[#This Row],[Stock balance backorders]]
)</f>
        <v>205</v>
      </c>
      <c r="L2037" s="8" t="str">
        <f>VLOOKUP(TableTransactions[[#This Row],[Material]],TableStockBalance[],
MATCH(TableStockBalance[[#Headers],[Supplier name]],TableStockBalance[#Headers],0),
0)</f>
        <v>Calidad Electro Group S.A.</v>
      </c>
    </row>
    <row r="2038" spans="1:12" x14ac:dyDescent="0.25">
      <c r="A2038">
        <v>49042624</v>
      </c>
      <c r="B2038">
        <v>10</v>
      </c>
      <c r="C2038" t="s">
        <v>343</v>
      </c>
      <c r="D2038" t="s">
        <v>70</v>
      </c>
      <c r="E2038" t="s">
        <v>71</v>
      </c>
      <c r="F2038" t="s">
        <v>313</v>
      </c>
      <c r="G2038" s="1">
        <v>43678</v>
      </c>
      <c r="H2038">
        <v>16</v>
      </c>
      <c r="I2038" s="7">
        <f>IF(TableTransactions[[#This Row],[Order type]]=trackOrderType,
TableTransactions[[#This Row],[Transaction quantity]]*-1,
TableTransactions[[#This Row],[Transaction quantity]]
)</f>
        <v>-16</v>
      </c>
      <c r="J20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189</v>
      </c>
      <c r="K2038" s="7">
        <f ca="1">IF(TableTransactions[[#This Row],[Stock balance backorders]]&lt;0,
0,
TableTransactions[[#This Row],[Stock balance backorders]]
)</f>
        <v>189</v>
      </c>
      <c r="L2038" s="8" t="str">
        <f>VLOOKUP(TableTransactions[[#This Row],[Material]],TableStockBalance[],
MATCH(TableStockBalance[[#Headers],[Supplier name]],TableStockBalance[#Headers],0),
0)</f>
        <v>Calidad Electro Group S.A.</v>
      </c>
    </row>
    <row r="2039" spans="1:12" x14ac:dyDescent="0.25">
      <c r="A2039" s="4">
        <v>45057329</v>
      </c>
      <c r="B2039" s="4">
        <v>40</v>
      </c>
      <c r="C2039" s="4" t="s">
        <v>344</v>
      </c>
      <c r="D2039" s="4" t="s">
        <v>70</v>
      </c>
      <c r="E2039" s="4" t="s">
        <v>71</v>
      </c>
      <c r="F2039" s="4" t="s">
        <v>67</v>
      </c>
      <c r="G2039" s="5">
        <v>43696</v>
      </c>
      <c r="H2039" s="4">
        <v>345</v>
      </c>
      <c r="I2039" s="7">
        <f>IF(TableTransactions[[#This Row],[Order type]]=trackOrderType,
TableTransactions[[#This Row],[Transaction quantity]]*-1,
TableTransactions[[#This Row],[Transaction quantity]]
)</f>
        <v>345</v>
      </c>
      <c r="J20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534</v>
      </c>
      <c r="K2039" s="7">
        <f ca="1">IF(TableTransactions[[#This Row],[Stock balance backorders]]&lt;0,
0,
TableTransactions[[#This Row],[Stock balance backorders]]
)</f>
        <v>534</v>
      </c>
      <c r="L2039" s="8" t="str">
        <f>VLOOKUP(TableTransactions[[#This Row],[Material]],TableStockBalance[],
MATCH(TableStockBalance[[#Headers],[Supplier name]],TableStockBalance[#Headers],0),
0)</f>
        <v>Calidad Electro Group S.A.</v>
      </c>
    </row>
    <row r="2040" spans="1:12" x14ac:dyDescent="0.25">
      <c r="A2040">
        <v>49042870</v>
      </c>
      <c r="B2040">
        <v>40</v>
      </c>
      <c r="C2040" t="s">
        <v>343</v>
      </c>
      <c r="D2040" t="s">
        <v>70</v>
      </c>
      <c r="E2040" t="s">
        <v>71</v>
      </c>
      <c r="F2040" t="s">
        <v>317</v>
      </c>
      <c r="G2040" s="1">
        <v>43700</v>
      </c>
      <c r="H2040">
        <v>20</v>
      </c>
      <c r="I2040" s="7">
        <f>IF(TableTransactions[[#This Row],[Order type]]=trackOrderType,
TableTransactions[[#This Row],[Transaction quantity]]*-1,
TableTransactions[[#This Row],[Transaction quantity]]
)</f>
        <v>-20</v>
      </c>
      <c r="J20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514</v>
      </c>
      <c r="K2040" s="7">
        <f ca="1">IF(TableTransactions[[#This Row],[Stock balance backorders]]&lt;0,
0,
TableTransactions[[#This Row],[Stock balance backorders]]
)</f>
        <v>514</v>
      </c>
      <c r="L2040" s="8" t="str">
        <f>VLOOKUP(TableTransactions[[#This Row],[Material]],TableStockBalance[],
MATCH(TableStockBalance[[#Headers],[Supplier name]],TableStockBalance[#Headers],0),
0)</f>
        <v>Calidad Electro Group S.A.</v>
      </c>
    </row>
    <row r="2041" spans="1:12" x14ac:dyDescent="0.25">
      <c r="A2041">
        <v>49042875</v>
      </c>
      <c r="B2041">
        <v>10</v>
      </c>
      <c r="C2041" t="s">
        <v>343</v>
      </c>
      <c r="D2041" t="s">
        <v>70</v>
      </c>
      <c r="E2041" t="s">
        <v>71</v>
      </c>
      <c r="F2041" t="s">
        <v>332</v>
      </c>
      <c r="G2041" s="1">
        <v>43700</v>
      </c>
      <c r="H2041">
        <v>13</v>
      </c>
      <c r="I2041" s="7">
        <f>IF(TableTransactions[[#This Row],[Order type]]=trackOrderType,
TableTransactions[[#This Row],[Transaction quantity]]*-1,
TableTransactions[[#This Row],[Transaction quantity]]
)</f>
        <v>-13</v>
      </c>
      <c r="J20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501</v>
      </c>
      <c r="K2041" s="7">
        <f ca="1">IF(TableTransactions[[#This Row],[Stock balance backorders]]&lt;0,
0,
TableTransactions[[#This Row],[Stock balance backorders]]
)</f>
        <v>501</v>
      </c>
      <c r="L2041" s="8" t="str">
        <f>VLOOKUP(TableTransactions[[#This Row],[Material]],TableStockBalance[],
MATCH(TableStockBalance[[#Headers],[Supplier name]],TableStockBalance[#Headers],0),
0)</f>
        <v>Calidad Electro Group S.A.</v>
      </c>
    </row>
    <row r="2042" spans="1:12" x14ac:dyDescent="0.25">
      <c r="A2042">
        <v>49042965</v>
      </c>
      <c r="B2042">
        <v>20</v>
      </c>
      <c r="C2042" t="s">
        <v>343</v>
      </c>
      <c r="D2042" t="s">
        <v>70</v>
      </c>
      <c r="E2042" t="s">
        <v>71</v>
      </c>
      <c r="F2042" t="s">
        <v>316</v>
      </c>
      <c r="G2042" s="1">
        <v>43710</v>
      </c>
      <c r="H2042">
        <v>24</v>
      </c>
      <c r="I2042" s="7">
        <f>IF(TableTransactions[[#This Row],[Order type]]=trackOrderType,
TableTransactions[[#This Row],[Transaction quantity]]*-1,
TableTransactions[[#This Row],[Transaction quantity]]
)</f>
        <v>-24</v>
      </c>
      <c r="J20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477</v>
      </c>
      <c r="K2042" s="7">
        <f ca="1">IF(TableTransactions[[#This Row],[Stock balance backorders]]&lt;0,
0,
TableTransactions[[#This Row],[Stock balance backorders]]
)</f>
        <v>477</v>
      </c>
      <c r="L2042" s="8" t="str">
        <f>VLOOKUP(TableTransactions[[#This Row],[Material]],TableStockBalance[],
MATCH(TableStockBalance[[#Headers],[Supplier name]],TableStockBalance[#Headers],0),
0)</f>
        <v>Calidad Electro Group S.A.</v>
      </c>
    </row>
    <row r="2043" spans="1:12" x14ac:dyDescent="0.25">
      <c r="A2043">
        <v>49043013</v>
      </c>
      <c r="B2043">
        <v>50</v>
      </c>
      <c r="C2043" t="s">
        <v>343</v>
      </c>
      <c r="D2043" t="s">
        <v>70</v>
      </c>
      <c r="E2043" t="s">
        <v>71</v>
      </c>
      <c r="F2043" t="s">
        <v>313</v>
      </c>
      <c r="G2043" s="1">
        <v>43714</v>
      </c>
      <c r="H2043">
        <v>15</v>
      </c>
      <c r="I2043" s="7">
        <f>IF(TableTransactions[[#This Row],[Order type]]=trackOrderType,
TableTransactions[[#This Row],[Transaction quantity]]*-1,
TableTransactions[[#This Row],[Transaction quantity]]
)</f>
        <v>-15</v>
      </c>
      <c r="J20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462</v>
      </c>
      <c r="K2043" s="7">
        <f ca="1">IF(TableTransactions[[#This Row],[Stock balance backorders]]&lt;0,
0,
TableTransactions[[#This Row],[Stock balance backorders]]
)</f>
        <v>462</v>
      </c>
      <c r="L2043" s="8" t="str">
        <f>VLOOKUP(TableTransactions[[#This Row],[Material]],TableStockBalance[],
MATCH(TableStockBalance[[#Headers],[Supplier name]],TableStockBalance[#Headers],0),
0)</f>
        <v>Calidad Electro Group S.A.</v>
      </c>
    </row>
    <row r="2044" spans="1:12" x14ac:dyDescent="0.25">
      <c r="A2044">
        <v>49043022</v>
      </c>
      <c r="B2044">
        <v>10</v>
      </c>
      <c r="C2044" t="s">
        <v>343</v>
      </c>
      <c r="D2044" t="s">
        <v>70</v>
      </c>
      <c r="E2044" t="s">
        <v>71</v>
      </c>
      <c r="F2044" t="s">
        <v>325</v>
      </c>
      <c r="G2044" s="1">
        <v>43714</v>
      </c>
      <c r="H2044">
        <v>22</v>
      </c>
      <c r="I2044" s="7">
        <f>IF(TableTransactions[[#This Row],[Order type]]=trackOrderType,
TableTransactions[[#This Row],[Transaction quantity]]*-1,
TableTransactions[[#This Row],[Transaction quantity]]
)</f>
        <v>-22</v>
      </c>
      <c r="J20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440</v>
      </c>
      <c r="K2044" s="7">
        <f ca="1">IF(TableTransactions[[#This Row],[Stock balance backorders]]&lt;0,
0,
TableTransactions[[#This Row],[Stock balance backorders]]
)</f>
        <v>440</v>
      </c>
      <c r="L2044" s="8" t="str">
        <f>VLOOKUP(TableTransactions[[#This Row],[Material]],TableStockBalance[],
MATCH(TableStockBalance[[#Headers],[Supplier name]],TableStockBalance[#Headers],0),
0)</f>
        <v>Calidad Electro Group S.A.</v>
      </c>
    </row>
    <row r="2045" spans="1:12" x14ac:dyDescent="0.25">
      <c r="A2045">
        <v>49043039</v>
      </c>
      <c r="B2045">
        <v>10</v>
      </c>
      <c r="C2045" t="s">
        <v>343</v>
      </c>
      <c r="D2045" t="s">
        <v>70</v>
      </c>
      <c r="E2045" t="s">
        <v>71</v>
      </c>
      <c r="F2045" t="s">
        <v>316</v>
      </c>
      <c r="G2045" s="1">
        <v>43717</v>
      </c>
      <c r="H2045">
        <v>2</v>
      </c>
      <c r="I2045" s="7">
        <f>IF(TableTransactions[[#This Row],[Order type]]=trackOrderType,
TableTransactions[[#This Row],[Transaction quantity]]*-1,
TableTransactions[[#This Row],[Transaction quantity]]
)</f>
        <v>-2</v>
      </c>
      <c r="J20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438</v>
      </c>
      <c r="K2045" s="7">
        <f ca="1">IF(TableTransactions[[#This Row],[Stock balance backorders]]&lt;0,
0,
TableTransactions[[#This Row],[Stock balance backorders]]
)</f>
        <v>438</v>
      </c>
      <c r="L2045" s="8" t="str">
        <f>VLOOKUP(TableTransactions[[#This Row],[Material]],TableStockBalance[],
MATCH(TableStockBalance[[#Headers],[Supplier name]],TableStockBalance[#Headers],0),
0)</f>
        <v>Calidad Electro Group S.A.</v>
      </c>
    </row>
    <row r="2046" spans="1:12" x14ac:dyDescent="0.25">
      <c r="A2046">
        <v>49043055</v>
      </c>
      <c r="B2046">
        <v>10</v>
      </c>
      <c r="C2046" t="s">
        <v>343</v>
      </c>
      <c r="D2046" t="s">
        <v>70</v>
      </c>
      <c r="E2046" t="s">
        <v>71</v>
      </c>
      <c r="F2046" t="s">
        <v>325</v>
      </c>
      <c r="G2046" s="1">
        <v>43718</v>
      </c>
      <c r="H2046">
        <v>22</v>
      </c>
      <c r="I2046" s="7">
        <f>IF(TableTransactions[[#This Row],[Order type]]=trackOrderType,
TableTransactions[[#This Row],[Transaction quantity]]*-1,
TableTransactions[[#This Row],[Transaction quantity]]
)</f>
        <v>-22</v>
      </c>
      <c r="J20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416</v>
      </c>
      <c r="K2046" s="7">
        <f ca="1">IF(TableTransactions[[#This Row],[Stock balance backorders]]&lt;0,
0,
TableTransactions[[#This Row],[Stock balance backorders]]
)</f>
        <v>416</v>
      </c>
      <c r="L2046" s="8" t="str">
        <f>VLOOKUP(TableTransactions[[#This Row],[Material]],TableStockBalance[],
MATCH(TableStockBalance[[#Headers],[Supplier name]],TableStockBalance[#Headers],0),
0)</f>
        <v>Calidad Electro Group S.A.</v>
      </c>
    </row>
    <row r="2047" spans="1:12" x14ac:dyDescent="0.25">
      <c r="A2047">
        <v>49043060</v>
      </c>
      <c r="B2047">
        <v>10</v>
      </c>
      <c r="C2047" t="s">
        <v>343</v>
      </c>
      <c r="D2047" t="s">
        <v>70</v>
      </c>
      <c r="E2047" t="s">
        <v>71</v>
      </c>
      <c r="F2047" t="s">
        <v>315</v>
      </c>
      <c r="G2047" s="1">
        <v>43718</v>
      </c>
      <c r="H2047">
        <v>23</v>
      </c>
      <c r="I2047" s="7">
        <f>IF(TableTransactions[[#This Row],[Order type]]=trackOrderType,
TableTransactions[[#This Row],[Transaction quantity]]*-1,
TableTransactions[[#This Row],[Transaction quantity]]
)</f>
        <v>-23</v>
      </c>
      <c r="J20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393</v>
      </c>
      <c r="K2047" s="7">
        <f ca="1">IF(TableTransactions[[#This Row],[Stock balance backorders]]&lt;0,
0,
TableTransactions[[#This Row],[Stock balance backorders]]
)</f>
        <v>393</v>
      </c>
      <c r="L2047" s="8" t="str">
        <f>VLOOKUP(TableTransactions[[#This Row],[Material]],TableStockBalance[],
MATCH(TableStockBalance[[#Headers],[Supplier name]],TableStockBalance[#Headers],0),
0)</f>
        <v>Calidad Electro Group S.A.</v>
      </c>
    </row>
    <row r="2048" spans="1:12" x14ac:dyDescent="0.25">
      <c r="A2048">
        <v>49043062</v>
      </c>
      <c r="B2048">
        <v>20</v>
      </c>
      <c r="C2048" t="s">
        <v>343</v>
      </c>
      <c r="D2048" t="s">
        <v>70</v>
      </c>
      <c r="E2048" t="s">
        <v>71</v>
      </c>
      <c r="F2048" t="s">
        <v>313</v>
      </c>
      <c r="G2048" s="1">
        <v>43719</v>
      </c>
      <c r="H2048">
        <v>13</v>
      </c>
      <c r="I2048" s="7">
        <f>IF(TableTransactions[[#This Row],[Order type]]=trackOrderType,
TableTransactions[[#This Row],[Transaction quantity]]*-1,
TableTransactions[[#This Row],[Transaction quantity]]
)</f>
        <v>-13</v>
      </c>
      <c r="J20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380</v>
      </c>
      <c r="K2048" s="7">
        <f ca="1">IF(TableTransactions[[#This Row],[Stock balance backorders]]&lt;0,
0,
TableTransactions[[#This Row],[Stock balance backorders]]
)</f>
        <v>380</v>
      </c>
      <c r="L2048" s="8" t="str">
        <f>VLOOKUP(TableTransactions[[#This Row],[Material]],TableStockBalance[],
MATCH(TableStockBalance[[#Headers],[Supplier name]],TableStockBalance[#Headers],0),
0)</f>
        <v>Calidad Electro Group S.A.</v>
      </c>
    </row>
    <row r="2049" spans="1:12" x14ac:dyDescent="0.25">
      <c r="A2049">
        <v>49043066</v>
      </c>
      <c r="B2049">
        <v>20</v>
      </c>
      <c r="C2049" t="s">
        <v>343</v>
      </c>
      <c r="D2049" t="s">
        <v>70</v>
      </c>
      <c r="E2049" t="s">
        <v>71</v>
      </c>
      <c r="F2049" t="s">
        <v>316</v>
      </c>
      <c r="G2049" s="1">
        <v>43719</v>
      </c>
      <c r="H2049">
        <v>30</v>
      </c>
      <c r="I2049" s="7">
        <f>IF(TableTransactions[[#This Row],[Order type]]=trackOrderType,
TableTransactions[[#This Row],[Transaction quantity]]*-1,
TableTransactions[[#This Row],[Transaction quantity]]
)</f>
        <v>-30</v>
      </c>
      <c r="J20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350</v>
      </c>
      <c r="K2049" s="7">
        <f ca="1">IF(TableTransactions[[#This Row],[Stock balance backorders]]&lt;0,
0,
TableTransactions[[#This Row],[Stock balance backorders]]
)</f>
        <v>350</v>
      </c>
      <c r="L2049" s="8" t="str">
        <f>VLOOKUP(TableTransactions[[#This Row],[Material]],TableStockBalance[],
MATCH(TableStockBalance[[#Headers],[Supplier name]],TableStockBalance[#Headers],0),
0)</f>
        <v>Calidad Electro Group S.A.</v>
      </c>
    </row>
    <row r="2050" spans="1:12" x14ac:dyDescent="0.25">
      <c r="A2050">
        <v>49043070</v>
      </c>
      <c r="B2050">
        <v>20</v>
      </c>
      <c r="C2050" t="s">
        <v>343</v>
      </c>
      <c r="D2050" t="s">
        <v>70</v>
      </c>
      <c r="E2050" t="s">
        <v>71</v>
      </c>
      <c r="F2050" t="s">
        <v>319</v>
      </c>
      <c r="G2050" s="1">
        <v>43719</v>
      </c>
      <c r="H2050">
        <v>31</v>
      </c>
      <c r="I2050" s="7">
        <f>IF(TableTransactions[[#This Row],[Order type]]=trackOrderType,
TableTransactions[[#This Row],[Transaction quantity]]*-1,
TableTransactions[[#This Row],[Transaction quantity]]
)</f>
        <v>-31</v>
      </c>
      <c r="J20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319</v>
      </c>
      <c r="K2050" s="7">
        <f ca="1">IF(TableTransactions[[#This Row],[Stock balance backorders]]&lt;0,
0,
TableTransactions[[#This Row],[Stock balance backorders]]
)</f>
        <v>319</v>
      </c>
      <c r="L2050" s="8" t="str">
        <f>VLOOKUP(TableTransactions[[#This Row],[Material]],TableStockBalance[],
MATCH(TableStockBalance[[#Headers],[Supplier name]],TableStockBalance[#Headers],0),
0)</f>
        <v>Calidad Electro Group S.A.</v>
      </c>
    </row>
    <row r="2051" spans="1:12" x14ac:dyDescent="0.25">
      <c r="A2051">
        <v>49043090</v>
      </c>
      <c r="B2051">
        <v>10</v>
      </c>
      <c r="C2051" t="s">
        <v>343</v>
      </c>
      <c r="D2051" t="s">
        <v>70</v>
      </c>
      <c r="E2051" t="s">
        <v>71</v>
      </c>
      <c r="F2051" t="s">
        <v>331</v>
      </c>
      <c r="G2051" s="1">
        <v>43721</v>
      </c>
      <c r="H2051">
        <v>31</v>
      </c>
      <c r="I2051" s="7">
        <f>IF(TableTransactions[[#This Row],[Order type]]=trackOrderType,
TableTransactions[[#This Row],[Transaction quantity]]*-1,
TableTransactions[[#This Row],[Transaction quantity]]
)</f>
        <v>-31</v>
      </c>
      <c r="J20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288</v>
      </c>
      <c r="K2051" s="7">
        <f ca="1">IF(TableTransactions[[#This Row],[Stock balance backorders]]&lt;0,
0,
TableTransactions[[#This Row],[Stock balance backorders]]
)</f>
        <v>288</v>
      </c>
      <c r="L2051" s="8" t="str">
        <f>VLOOKUP(TableTransactions[[#This Row],[Material]],TableStockBalance[],
MATCH(TableStockBalance[[#Headers],[Supplier name]],TableStockBalance[#Headers],0),
0)</f>
        <v>Calidad Electro Group S.A.</v>
      </c>
    </row>
    <row r="2052" spans="1:12" x14ac:dyDescent="0.25">
      <c r="A2052">
        <v>49043112</v>
      </c>
      <c r="B2052">
        <v>30</v>
      </c>
      <c r="C2052" t="s">
        <v>343</v>
      </c>
      <c r="D2052" t="s">
        <v>70</v>
      </c>
      <c r="E2052" t="s">
        <v>71</v>
      </c>
      <c r="F2052" t="s">
        <v>317</v>
      </c>
      <c r="G2052" s="1">
        <v>43724</v>
      </c>
      <c r="H2052">
        <v>24</v>
      </c>
      <c r="I2052" s="7">
        <f>IF(TableTransactions[[#This Row],[Order type]]=trackOrderType,
TableTransactions[[#This Row],[Transaction quantity]]*-1,
TableTransactions[[#This Row],[Transaction quantity]]
)</f>
        <v>-24</v>
      </c>
      <c r="J20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264</v>
      </c>
      <c r="K2052" s="7">
        <f ca="1">IF(TableTransactions[[#This Row],[Stock balance backorders]]&lt;0,
0,
TableTransactions[[#This Row],[Stock balance backorders]]
)</f>
        <v>264</v>
      </c>
      <c r="L2052" s="8" t="str">
        <f>VLOOKUP(TableTransactions[[#This Row],[Material]],TableStockBalance[],
MATCH(TableStockBalance[[#Headers],[Supplier name]],TableStockBalance[#Headers],0),
0)</f>
        <v>Calidad Electro Group S.A.</v>
      </c>
    </row>
    <row r="2053" spans="1:12" x14ac:dyDescent="0.25">
      <c r="A2053">
        <v>49043144</v>
      </c>
      <c r="B2053">
        <v>30</v>
      </c>
      <c r="C2053" t="s">
        <v>343</v>
      </c>
      <c r="D2053" t="s">
        <v>70</v>
      </c>
      <c r="E2053" t="s">
        <v>71</v>
      </c>
      <c r="F2053" t="s">
        <v>317</v>
      </c>
      <c r="G2053" s="1">
        <v>43726</v>
      </c>
      <c r="H2053">
        <v>34</v>
      </c>
      <c r="I2053" s="7">
        <f>IF(TableTransactions[[#This Row],[Order type]]=trackOrderType,
TableTransactions[[#This Row],[Transaction quantity]]*-1,
TableTransactions[[#This Row],[Transaction quantity]]
)</f>
        <v>-34</v>
      </c>
      <c r="J20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230</v>
      </c>
      <c r="K2053" s="7">
        <f ca="1">IF(TableTransactions[[#This Row],[Stock balance backorders]]&lt;0,
0,
TableTransactions[[#This Row],[Stock balance backorders]]
)</f>
        <v>230</v>
      </c>
      <c r="L2053" s="8" t="str">
        <f>VLOOKUP(TableTransactions[[#This Row],[Material]],TableStockBalance[],
MATCH(TableStockBalance[[#Headers],[Supplier name]],TableStockBalance[#Headers],0),
0)</f>
        <v>Calidad Electro Group S.A.</v>
      </c>
    </row>
    <row r="2054" spans="1:12" x14ac:dyDescent="0.25">
      <c r="A2054">
        <v>49043244</v>
      </c>
      <c r="B2054">
        <v>40</v>
      </c>
      <c r="C2054" t="s">
        <v>343</v>
      </c>
      <c r="D2054" t="s">
        <v>70</v>
      </c>
      <c r="E2054" t="s">
        <v>71</v>
      </c>
      <c r="F2054" t="s">
        <v>313</v>
      </c>
      <c r="G2054" s="1">
        <v>43735</v>
      </c>
      <c r="H2054">
        <v>14</v>
      </c>
      <c r="I2054" s="7">
        <f>IF(TableTransactions[[#This Row],[Order type]]=trackOrderType,
TableTransactions[[#This Row],[Transaction quantity]]*-1,
TableTransactions[[#This Row],[Transaction quantity]]
)</f>
        <v>-14</v>
      </c>
      <c r="J20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216</v>
      </c>
      <c r="K2054" s="7">
        <f ca="1">IF(TableTransactions[[#This Row],[Stock balance backorders]]&lt;0,
0,
TableTransactions[[#This Row],[Stock balance backorders]]
)</f>
        <v>216</v>
      </c>
      <c r="L2054" s="8" t="str">
        <f>VLOOKUP(TableTransactions[[#This Row],[Material]],TableStockBalance[],
MATCH(TableStockBalance[[#Headers],[Supplier name]],TableStockBalance[#Headers],0),
0)</f>
        <v>Calidad Electro Group S.A.</v>
      </c>
    </row>
    <row r="2055" spans="1:12" x14ac:dyDescent="0.25">
      <c r="A2055">
        <v>49043257</v>
      </c>
      <c r="B2055">
        <v>20</v>
      </c>
      <c r="C2055" t="s">
        <v>343</v>
      </c>
      <c r="D2055" t="s">
        <v>70</v>
      </c>
      <c r="E2055" t="s">
        <v>71</v>
      </c>
      <c r="F2055" t="s">
        <v>318</v>
      </c>
      <c r="G2055" s="1">
        <v>43735</v>
      </c>
      <c r="H2055">
        <v>11</v>
      </c>
      <c r="I2055" s="7">
        <f>IF(TableTransactions[[#This Row],[Order type]]=trackOrderType,
TableTransactions[[#This Row],[Transaction quantity]]*-1,
TableTransactions[[#This Row],[Transaction quantity]]
)</f>
        <v>-11</v>
      </c>
      <c r="J20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205</v>
      </c>
      <c r="K2055" s="7">
        <f ca="1">IF(TableTransactions[[#This Row],[Stock balance backorders]]&lt;0,
0,
TableTransactions[[#This Row],[Stock balance backorders]]
)</f>
        <v>205</v>
      </c>
      <c r="L2055" s="8" t="str">
        <f>VLOOKUP(TableTransactions[[#This Row],[Material]],TableStockBalance[],
MATCH(TableStockBalance[[#Headers],[Supplier name]],TableStockBalance[#Headers],0),
0)</f>
        <v>Calidad Electro Group S.A.</v>
      </c>
    </row>
    <row r="2056" spans="1:12" x14ac:dyDescent="0.25">
      <c r="A2056">
        <v>49043269</v>
      </c>
      <c r="B2056">
        <v>50</v>
      </c>
      <c r="C2056" t="s">
        <v>343</v>
      </c>
      <c r="D2056" t="s">
        <v>70</v>
      </c>
      <c r="E2056" t="s">
        <v>71</v>
      </c>
      <c r="F2056" t="s">
        <v>317</v>
      </c>
      <c r="G2056" s="1">
        <v>43738</v>
      </c>
      <c r="H2056">
        <v>19</v>
      </c>
      <c r="I2056" s="7">
        <f>IF(TableTransactions[[#This Row],[Order type]]=trackOrderType,
TableTransactions[[#This Row],[Transaction quantity]]*-1,
TableTransactions[[#This Row],[Transaction quantity]]
)</f>
        <v>-19</v>
      </c>
      <c r="J20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186</v>
      </c>
      <c r="K2056" s="7">
        <f ca="1">IF(TableTransactions[[#This Row],[Stock balance backorders]]&lt;0,
0,
TableTransactions[[#This Row],[Stock balance backorders]]
)</f>
        <v>186</v>
      </c>
      <c r="L2056" s="8" t="str">
        <f>VLOOKUP(TableTransactions[[#This Row],[Material]],TableStockBalance[],
MATCH(TableStockBalance[[#Headers],[Supplier name]],TableStockBalance[#Headers],0),
0)</f>
        <v>Calidad Electro Group S.A.</v>
      </c>
    </row>
    <row r="2057" spans="1:12" x14ac:dyDescent="0.25">
      <c r="A2057">
        <v>49043319</v>
      </c>
      <c r="B2057">
        <v>20</v>
      </c>
      <c r="C2057" t="s">
        <v>343</v>
      </c>
      <c r="D2057" t="s">
        <v>70</v>
      </c>
      <c r="E2057" t="s">
        <v>71</v>
      </c>
      <c r="F2057" t="s">
        <v>325</v>
      </c>
      <c r="G2057" s="1">
        <v>43742</v>
      </c>
      <c r="H2057">
        <v>13</v>
      </c>
      <c r="I2057" s="7">
        <f>IF(TableTransactions[[#This Row],[Order type]]=trackOrderType,
TableTransactions[[#This Row],[Transaction quantity]]*-1,
TableTransactions[[#This Row],[Transaction quantity]]
)</f>
        <v>-13</v>
      </c>
      <c r="J20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173</v>
      </c>
      <c r="K2057" s="7">
        <f ca="1">IF(TableTransactions[[#This Row],[Stock balance backorders]]&lt;0,
0,
TableTransactions[[#This Row],[Stock balance backorders]]
)</f>
        <v>173</v>
      </c>
      <c r="L2057" s="8" t="str">
        <f>VLOOKUP(TableTransactions[[#This Row],[Material]],TableStockBalance[],
MATCH(TableStockBalance[[#Headers],[Supplier name]],TableStockBalance[#Headers],0),
0)</f>
        <v>Calidad Electro Group S.A.</v>
      </c>
    </row>
    <row r="2058" spans="1:12" x14ac:dyDescent="0.25">
      <c r="A2058">
        <v>49043320</v>
      </c>
      <c r="B2058">
        <v>70</v>
      </c>
      <c r="C2058" t="s">
        <v>343</v>
      </c>
      <c r="D2058" t="s">
        <v>70</v>
      </c>
      <c r="E2058" t="s">
        <v>71</v>
      </c>
      <c r="F2058" t="s">
        <v>317</v>
      </c>
      <c r="G2058" s="1">
        <v>43742</v>
      </c>
      <c r="H2058">
        <v>3</v>
      </c>
      <c r="I2058" s="7">
        <f>IF(TableTransactions[[#This Row],[Order type]]=trackOrderType,
TableTransactions[[#This Row],[Transaction quantity]]*-1,
TableTransactions[[#This Row],[Transaction quantity]]
)</f>
        <v>-3</v>
      </c>
      <c r="J20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170</v>
      </c>
      <c r="K2058" s="7">
        <f ca="1">IF(TableTransactions[[#This Row],[Stock balance backorders]]&lt;0,
0,
TableTransactions[[#This Row],[Stock balance backorders]]
)</f>
        <v>170</v>
      </c>
      <c r="L2058" s="8" t="str">
        <f>VLOOKUP(TableTransactions[[#This Row],[Material]],TableStockBalance[],
MATCH(TableStockBalance[[#Headers],[Supplier name]],TableStockBalance[#Headers],0),
0)</f>
        <v>Calidad Electro Group S.A.</v>
      </c>
    </row>
    <row r="2059" spans="1:12" x14ac:dyDescent="0.25">
      <c r="A2059">
        <v>49043332</v>
      </c>
      <c r="B2059">
        <v>10</v>
      </c>
      <c r="C2059" t="s">
        <v>343</v>
      </c>
      <c r="D2059" t="s">
        <v>70</v>
      </c>
      <c r="E2059" t="s">
        <v>71</v>
      </c>
      <c r="F2059" t="s">
        <v>317</v>
      </c>
      <c r="G2059" s="1">
        <v>43745</v>
      </c>
      <c r="H2059">
        <v>33</v>
      </c>
      <c r="I2059" s="7">
        <f>IF(TableTransactions[[#This Row],[Order type]]=trackOrderType,
TableTransactions[[#This Row],[Transaction quantity]]*-1,
TableTransactions[[#This Row],[Transaction quantity]]
)</f>
        <v>-33</v>
      </c>
      <c r="J20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137</v>
      </c>
      <c r="K2059" s="7">
        <f ca="1">IF(TableTransactions[[#This Row],[Stock balance backorders]]&lt;0,
0,
TableTransactions[[#This Row],[Stock balance backorders]]
)</f>
        <v>137</v>
      </c>
      <c r="L2059" s="8" t="str">
        <f>VLOOKUP(TableTransactions[[#This Row],[Material]],TableStockBalance[],
MATCH(TableStockBalance[[#Headers],[Supplier name]],TableStockBalance[#Headers],0),
0)</f>
        <v>Calidad Electro Group S.A.</v>
      </c>
    </row>
    <row r="2060" spans="1:12" x14ac:dyDescent="0.25">
      <c r="A2060">
        <v>49043334</v>
      </c>
      <c r="B2060">
        <v>20</v>
      </c>
      <c r="C2060" t="s">
        <v>343</v>
      </c>
      <c r="D2060" t="s">
        <v>70</v>
      </c>
      <c r="E2060" t="s">
        <v>71</v>
      </c>
      <c r="F2060" t="s">
        <v>335</v>
      </c>
      <c r="G2060" s="1">
        <v>43745</v>
      </c>
      <c r="H2060">
        <v>21</v>
      </c>
      <c r="I2060" s="7">
        <f>IF(TableTransactions[[#This Row],[Order type]]=trackOrderType,
TableTransactions[[#This Row],[Transaction quantity]]*-1,
TableTransactions[[#This Row],[Transaction quantity]]
)</f>
        <v>-21</v>
      </c>
      <c r="J20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116</v>
      </c>
      <c r="K2060" s="7">
        <f ca="1">IF(TableTransactions[[#This Row],[Stock balance backorders]]&lt;0,
0,
TableTransactions[[#This Row],[Stock balance backorders]]
)</f>
        <v>116</v>
      </c>
      <c r="L2060" s="8" t="str">
        <f>VLOOKUP(TableTransactions[[#This Row],[Material]],TableStockBalance[],
MATCH(TableStockBalance[[#Headers],[Supplier name]],TableStockBalance[#Headers],0),
0)</f>
        <v>Calidad Electro Group S.A.</v>
      </c>
    </row>
    <row r="2061" spans="1:12" x14ac:dyDescent="0.25">
      <c r="A2061">
        <v>49043336</v>
      </c>
      <c r="B2061">
        <v>20</v>
      </c>
      <c r="C2061" t="s">
        <v>343</v>
      </c>
      <c r="D2061" t="s">
        <v>70</v>
      </c>
      <c r="E2061" t="s">
        <v>71</v>
      </c>
      <c r="F2061" t="s">
        <v>318</v>
      </c>
      <c r="G2061" s="1">
        <v>43745</v>
      </c>
      <c r="H2061">
        <v>21</v>
      </c>
      <c r="I2061" s="7">
        <f>IF(TableTransactions[[#This Row],[Order type]]=trackOrderType,
TableTransactions[[#This Row],[Transaction quantity]]*-1,
TableTransactions[[#This Row],[Transaction quantity]]
)</f>
        <v>-21</v>
      </c>
      <c r="J20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</v>
      </c>
      <c r="K2061" s="7">
        <f ca="1">IF(TableTransactions[[#This Row],[Stock balance backorders]]&lt;0,
0,
TableTransactions[[#This Row],[Stock balance backorders]]
)</f>
        <v>95</v>
      </c>
      <c r="L2061" s="8" t="str">
        <f>VLOOKUP(TableTransactions[[#This Row],[Material]],TableStockBalance[],
MATCH(TableStockBalance[[#Headers],[Supplier name]],TableStockBalance[#Headers],0),
0)</f>
        <v>Calidad Electro Group S.A.</v>
      </c>
    </row>
    <row r="2062" spans="1:12" x14ac:dyDescent="0.25">
      <c r="A2062">
        <v>49043381</v>
      </c>
      <c r="B2062">
        <v>50</v>
      </c>
      <c r="C2062" t="s">
        <v>343</v>
      </c>
      <c r="D2062" t="s">
        <v>70</v>
      </c>
      <c r="E2062" t="s">
        <v>71</v>
      </c>
      <c r="F2062" t="s">
        <v>317</v>
      </c>
      <c r="G2062" s="1">
        <v>43748</v>
      </c>
      <c r="H2062">
        <v>24</v>
      </c>
      <c r="I2062" s="7">
        <f>IF(TableTransactions[[#This Row],[Order type]]=trackOrderType,
TableTransactions[[#This Row],[Transaction quantity]]*-1,
TableTransactions[[#This Row],[Transaction quantity]]
)</f>
        <v>-24</v>
      </c>
      <c r="J20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</v>
      </c>
      <c r="K2062" s="7">
        <f ca="1">IF(TableTransactions[[#This Row],[Stock balance backorders]]&lt;0,
0,
TableTransactions[[#This Row],[Stock balance backorders]]
)</f>
        <v>71</v>
      </c>
      <c r="L2062" s="8" t="str">
        <f>VLOOKUP(TableTransactions[[#This Row],[Material]],TableStockBalance[],
MATCH(TableStockBalance[[#Headers],[Supplier name]],TableStockBalance[#Headers],0),
0)</f>
        <v>Calidad Electro Group S.A.</v>
      </c>
    </row>
    <row r="2063" spans="1:12" x14ac:dyDescent="0.25">
      <c r="A2063">
        <v>49043401</v>
      </c>
      <c r="B2063">
        <v>40</v>
      </c>
      <c r="C2063" t="s">
        <v>343</v>
      </c>
      <c r="D2063" t="s">
        <v>70</v>
      </c>
      <c r="E2063" t="s">
        <v>71</v>
      </c>
      <c r="F2063" t="s">
        <v>317</v>
      </c>
      <c r="G2063" s="1">
        <v>43749</v>
      </c>
      <c r="H2063">
        <v>17</v>
      </c>
      <c r="I2063" s="7">
        <f>IF(TableTransactions[[#This Row],[Order type]]=trackOrderType,
TableTransactions[[#This Row],[Transaction quantity]]*-1,
TableTransactions[[#This Row],[Transaction quantity]]
)</f>
        <v>-17</v>
      </c>
      <c r="J20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2063" s="7">
        <f ca="1">IF(TableTransactions[[#This Row],[Stock balance backorders]]&lt;0,
0,
TableTransactions[[#This Row],[Stock balance backorders]]
)</f>
        <v>54</v>
      </c>
      <c r="L2063" s="8" t="str">
        <f>VLOOKUP(TableTransactions[[#This Row],[Material]],TableStockBalance[],
MATCH(TableStockBalance[[#Headers],[Supplier name]],TableStockBalance[#Headers],0),
0)</f>
        <v>Calidad Electro Group S.A.</v>
      </c>
    </row>
    <row r="2064" spans="1:12" x14ac:dyDescent="0.25">
      <c r="A2064">
        <v>49043408</v>
      </c>
      <c r="B2064">
        <v>20</v>
      </c>
      <c r="C2064" t="s">
        <v>343</v>
      </c>
      <c r="D2064" t="s">
        <v>70</v>
      </c>
      <c r="E2064" t="s">
        <v>71</v>
      </c>
      <c r="F2064" t="s">
        <v>315</v>
      </c>
      <c r="G2064" s="1">
        <v>43749</v>
      </c>
      <c r="H2064">
        <v>7</v>
      </c>
      <c r="I2064" s="7">
        <f>IF(TableTransactions[[#This Row],[Order type]]=trackOrderType,
TableTransactions[[#This Row],[Transaction quantity]]*-1,
TableTransactions[[#This Row],[Transaction quantity]]
)</f>
        <v>-7</v>
      </c>
      <c r="J20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</v>
      </c>
      <c r="K2064" s="7">
        <f ca="1">IF(TableTransactions[[#This Row],[Stock balance backorders]]&lt;0,
0,
TableTransactions[[#This Row],[Stock balance backorders]]
)</f>
        <v>47</v>
      </c>
      <c r="L2064" s="8" t="str">
        <f>VLOOKUP(TableTransactions[[#This Row],[Material]],TableStockBalance[],
MATCH(TableStockBalance[[#Headers],[Supplier name]],TableStockBalance[#Headers],0),
0)</f>
        <v>Calidad Electro Group S.A.</v>
      </c>
    </row>
    <row r="2065" spans="1:12" x14ac:dyDescent="0.25">
      <c r="A2065">
        <v>49043435</v>
      </c>
      <c r="B2065">
        <v>20</v>
      </c>
      <c r="C2065" t="s">
        <v>343</v>
      </c>
      <c r="D2065" t="s">
        <v>70</v>
      </c>
      <c r="E2065" t="s">
        <v>71</v>
      </c>
      <c r="F2065" t="s">
        <v>319</v>
      </c>
      <c r="G2065" s="1">
        <v>43753</v>
      </c>
      <c r="H2065">
        <v>21</v>
      </c>
      <c r="I2065" s="7">
        <f>IF(TableTransactions[[#This Row],[Order type]]=trackOrderType,
TableTransactions[[#This Row],[Transaction quantity]]*-1,
TableTransactions[[#This Row],[Transaction quantity]]
)</f>
        <v>-21</v>
      </c>
      <c r="J20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</v>
      </c>
      <c r="K2065" s="7">
        <f ca="1">IF(TableTransactions[[#This Row],[Stock balance backorders]]&lt;0,
0,
TableTransactions[[#This Row],[Stock balance backorders]]
)</f>
        <v>26</v>
      </c>
      <c r="L2065" s="8" t="str">
        <f>VLOOKUP(TableTransactions[[#This Row],[Material]],TableStockBalance[],
MATCH(TableStockBalance[[#Headers],[Supplier name]],TableStockBalance[#Headers],0),
0)</f>
        <v>Calidad Electro Group S.A.</v>
      </c>
    </row>
    <row r="2066" spans="1:12" x14ac:dyDescent="0.25">
      <c r="A2066">
        <v>49043453</v>
      </c>
      <c r="B2066">
        <v>30</v>
      </c>
      <c r="C2066" t="s">
        <v>343</v>
      </c>
      <c r="D2066" t="s">
        <v>70</v>
      </c>
      <c r="E2066" t="s">
        <v>71</v>
      </c>
      <c r="F2066" t="s">
        <v>318</v>
      </c>
      <c r="G2066" s="1">
        <v>43754</v>
      </c>
      <c r="H2066">
        <v>18</v>
      </c>
      <c r="I2066" s="7">
        <f>IF(TableTransactions[[#This Row],[Order type]]=trackOrderType,
TableTransactions[[#This Row],[Transaction quantity]]*-1,
TableTransactions[[#This Row],[Transaction quantity]]
)</f>
        <v>-18</v>
      </c>
      <c r="J20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2066" s="7">
        <f ca="1">IF(TableTransactions[[#This Row],[Stock balance backorders]]&lt;0,
0,
TableTransactions[[#This Row],[Stock balance backorders]]
)</f>
        <v>8</v>
      </c>
      <c r="L2066" s="8" t="str">
        <f>VLOOKUP(TableTransactions[[#This Row],[Material]],TableStockBalance[],
MATCH(TableStockBalance[[#Headers],[Supplier name]],TableStockBalance[#Headers],0),
0)</f>
        <v>Calidad Electro Group S.A.</v>
      </c>
    </row>
    <row r="2067" spans="1:12" x14ac:dyDescent="0.25">
      <c r="A2067">
        <v>49043466</v>
      </c>
      <c r="B2067">
        <v>10</v>
      </c>
      <c r="C2067" t="s">
        <v>343</v>
      </c>
      <c r="D2067" t="s">
        <v>70</v>
      </c>
      <c r="E2067" t="s">
        <v>71</v>
      </c>
      <c r="F2067" t="s">
        <v>317</v>
      </c>
      <c r="G2067" s="1">
        <v>43755</v>
      </c>
      <c r="H2067">
        <v>19</v>
      </c>
      <c r="I2067" s="7">
        <f>IF(TableTransactions[[#This Row],[Order type]]=trackOrderType,
TableTransactions[[#This Row],[Transaction quantity]]*-1,
TableTransactions[[#This Row],[Transaction quantity]]
)</f>
        <v>-19</v>
      </c>
      <c r="J20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-11</v>
      </c>
      <c r="K2067" s="7">
        <f ca="1">IF(TableTransactions[[#This Row],[Stock balance backorders]]&lt;0,
0,
TableTransactions[[#This Row],[Stock balance backorders]]
)</f>
        <v>0</v>
      </c>
      <c r="L2067" s="8" t="str">
        <f>VLOOKUP(TableTransactions[[#This Row],[Material]],TableStockBalance[],
MATCH(TableStockBalance[[#Headers],[Supplier name]],TableStockBalance[#Headers],0),
0)</f>
        <v>Calidad Electro Group S.A.</v>
      </c>
    </row>
    <row r="2068" spans="1:12" x14ac:dyDescent="0.25">
      <c r="A2068" s="4">
        <v>45057469</v>
      </c>
      <c r="B2068" s="4">
        <v>10</v>
      </c>
      <c r="C2068" s="4" t="s">
        <v>344</v>
      </c>
      <c r="D2068" s="4" t="s">
        <v>70</v>
      </c>
      <c r="E2068" s="4" t="s">
        <v>71</v>
      </c>
      <c r="F2068" s="4" t="s">
        <v>67</v>
      </c>
      <c r="G2068" s="5">
        <v>43761</v>
      </c>
      <c r="H2068" s="4">
        <v>345</v>
      </c>
      <c r="I2068" s="7">
        <f>IF(TableTransactions[[#This Row],[Order type]]=trackOrderType,
TableTransactions[[#This Row],[Transaction quantity]]*-1,
TableTransactions[[#This Row],[Transaction quantity]]
)</f>
        <v>345</v>
      </c>
      <c r="J20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334</v>
      </c>
      <c r="K2068" s="7">
        <f ca="1">IF(TableTransactions[[#This Row],[Stock balance backorders]]&lt;0,
0,
TableTransactions[[#This Row],[Stock balance backorders]]
)</f>
        <v>334</v>
      </c>
      <c r="L2068" s="8" t="str">
        <f>VLOOKUP(TableTransactions[[#This Row],[Material]],TableStockBalance[],
MATCH(TableStockBalance[[#Headers],[Supplier name]],TableStockBalance[#Headers],0),
0)</f>
        <v>Calidad Electro Group S.A.</v>
      </c>
    </row>
    <row r="2069" spans="1:12" x14ac:dyDescent="0.25">
      <c r="A2069">
        <v>49043548</v>
      </c>
      <c r="B2069">
        <v>60</v>
      </c>
      <c r="C2069" t="s">
        <v>343</v>
      </c>
      <c r="D2069" t="s">
        <v>70</v>
      </c>
      <c r="E2069" t="s">
        <v>71</v>
      </c>
      <c r="F2069" t="s">
        <v>313</v>
      </c>
      <c r="G2069" s="1">
        <v>43763</v>
      </c>
      <c r="H2069">
        <v>22</v>
      </c>
      <c r="I2069" s="7">
        <f>IF(TableTransactions[[#This Row],[Order type]]=trackOrderType,
TableTransactions[[#This Row],[Transaction quantity]]*-1,
TableTransactions[[#This Row],[Transaction quantity]]
)</f>
        <v>-22</v>
      </c>
      <c r="J20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312</v>
      </c>
      <c r="K2069" s="7">
        <f ca="1">IF(TableTransactions[[#This Row],[Stock balance backorders]]&lt;0,
0,
TableTransactions[[#This Row],[Stock balance backorders]]
)</f>
        <v>312</v>
      </c>
      <c r="L2069" s="8" t="str">
        <f>VLOOKUP(TableTransactions[[#This Row],[Material]],TableStockBalance[],
MATCH(TableStockBalance[[#Headers],[Supplier name]],TableStockBalance[#Headers],0),
0)</f>
        <v>Calidad Electro Group S.A.</v>
      </c>
    </row>
    <row r="2070" spans="1:12" x14ac:dyDescent="0.25">
      <c r="A2070">
        <v>49043558</v>
      </c>
      <c r="B2070">
        <v>60</v>
      </c>
      <c r="C2070" t="s">
        <v>343</v>
      </c>
      <c r="D2070" t="s">
        <v>70</v>
      </c>
      <c r="E2070" t="s">
        <v>71</v>
      </c>
      <c r="F2070" t="s">
        <v>317</v>
      </c>
      <c r="G2070" s="1">
        <v>43763</v>
      </c>
      <c r="H2070">
        <v>34</v>
      </c>
      <c r="I2070" s="7">
        <f>IF(TableTransactions[[#This Row],[Order type]]=trackOrderType,
TableTransactions[[#This Row],[Transaction quantity]]*-1,
TableTransactions[[#This Row],[Transaction quantity]]
)</f>
        <v>-34</v>
      </c>
      <c r="J20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278</v>
      </c>
      <c r="K2070" s="7">
        <f ca="1">IF(TableTransactions[[#This Row],[Stock balance backorders]]&lt;0,
0,
TableTransactions[[#This Row],[Stock balance backorders]]
)</f>
        <v>278</v>
      </c>
      <c r="L2070" s="8" t="str">
        <f>VLOOKUP(TableTransactions[[#This Row],[Material]],TableStockBalance[],
MATCH(TableStockBalance[[#Headers],[Supplier name]],TableStockBalance[#Headers],0),
0)</f>
        <v>Calidad Electro Group S.A.</v>
      </c>
    </row>
    <row r="2071" spans="1:12" x14ac:dyDescent="0.25">
      <c r="A2071">
        <v>49043562</v>
      </c>
      <c r="B2071">
        <v>50</v>
      </c>
      <c r="C2071" t="s">
        <v>343</v>
      </c>
      <c r="D2071" t="s">
        <v>70</v>
      </c>
      <c r="E2071" t="s">
        <v>71</v>
      </c>
      <c r="F2071" t="s">
        <v>318</v>
      </c>
      <c r="G2071" s="1">
        <v>43763</v>
      </c>
      <c r="H2071">
        <v>2</v>
      </c>
      <c r="I2071" s="7">
        <f>IF(TableTransactions[[#This Row],[Order type]]=trackOrderType,
TableTransactions[[#This Row],[Transaction quantity]]*-1,
TableTransactions[[#This Row],[Transaction quantity]]
)</f>
        <v>-2</v>
      </c>
      <c r="J20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276</v>
      </c>
      <c r="K2071" s="7">
        <f ca="1">IF(TableTransactions[[#This Row],[Stock balance backorders]]&lt;0,
0,
TableTransactions[[#This Row],[Stock balance backorders]]
)</f>
        <v>276</v>
      </c>
      <c r="L2071" s="8" t="str">
        <f>VLOOKUP(TableTransactions[[#This Row],[Material]],TableStockBalance[],
MATCH(TableStockBalance[[#Headers],[Supplier name]],TableStockBalance[#Headers],0),
0)</f>
        <v>Calidad Electro Group S.A.</v>
      </c>
    </row>
    <row r="2072" spans="1:12" x14ac:dyDescent="0.25">
      <c r="A2072">
        <v>49043587</v>
      </c>
      <c r="B2072">
        <v>10</v>
      </c>
      <c r="C2072" t="s">
        <v>343</v>
      </c>
      <c r="D2072" t="s">
        <v>70</v>
      </c>
      <c r="E2072" t="s">
        <v>71</v>
      </c>
      <c r="F2072" t="s">
        <v>316</v>
      </c>
      <c r="G2072" s="1">
        <v>43767</v>
      </c>
      <c r="H2072">
        <v>26</v>
      </c>
      <c r="I2072" s="7">
        <f>IF(TableTransactions[[#This Row],[Order type]]=trackOrderType,
TableTransactions[[#This Row],[Transaction quantity]]*-1,
TableTransactions[[#This Row],[Transaction quantity]]
)</f>
        <v>-26</v>
      </c>
      <c r="J20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250</v>
      </c>
      <c r="K2072" s="7">
        <f ca="1">IF(TableTransactions[[#This Row],[Stock balance backorders]]&lt;0,
0,
TableTransactions[[#This Row],[Stock balance backorders]]
)</f>
        <v>250</v>
      </c>
      <c r="L2072" s="8" t="str">
        <f>VLOOKUP(TableTransactions[[#This Row],[Material]],TableStockBalance[],
MATCH(TableStockBalance[[#Headers],[Supplier name]],TableStockBalance[#Headers],0),
0)</f>
        <v>Calidad Electro Group S.A.</v>
      </c>
    </row>
    <row r="2073" spans="1:12" x14ac:dyDescent="0.25">
      <c r="A2073">
        <v>49043604</v>
      </c>
      <c r="B2073">
        <v>10</v>
      </c>
      <c r="C2073" t="s">
        <v>343</v>
      </c>
      <c r="D2073" t="s">
        <v>70</v>
      </c>
      <c r="E2073" t="s">
        <v>71</v>
      </c>
      <c r="F2073" t="s">
        <v>318</v>
      </c>
      <c r="G2073" s="1">
        <v>43768</v>
      </c>
      <c r="H2073">
        <v>2</v>
      </c>
      <c r="I2073" s="7">
        <f>IF(TableTransactions[[#This Row],[Order type]]=trackOrderType,
TableTransactions[[#This Row],[Transaction quantity]]*-1,
TableTransactions[[#This Row],[Transaction quantity]]
)</f>
        <v>-2</v>
      </c>
      <c r="J20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248</v>
      </c>
      <c r="K2073" s="7">
        <f ca="1">IF(TableTransactions[[#This Row],[Stock balance backorders]]&lt;0,
0,
TableTransactions[[#This Row],[Stock balance backorders]]
)</f>
        <v>248</v>
      </c>
      <c r="L2073" s="8" t="str">
        <f>VLOOKUP(TableTransactions[[#This Row],[Material]],TableStockBalance[],
MATCH(TableStockBalance[[#Headers],[Supplier name]],TableStockBalance[#Headers],0),
0)</f>
        <v>Calidad Electro Group S.A.</v>
      </c>
    </row>
    <row r="2074" spans="1:12" x14ac:dyDescent="0.25">
      <c r="A2074">
        <v>49043619</v>
      </c>
      <c r="B2074">
        <v>10</v>
      </c>
      <c r="C2074" t="s">
        <v>343</v>
      </c>
      <c r="D2074" t="s">
        <v>70</v>
      </c>
      <c r="E2074" t="s">
        <v>71</v>
      </c>
      <c r="F2074" t="s">
        <v>319</v>
      </c>
      <c r="G2074" s="1">
        <v>43769</v>
      </c>
      <c r="H2074">
        <v>34</v>
      </c>
      <c r="I2074" s="7">
        <f>IF(TableTransactions[[#This Row],[Order type]]=trackOrderType,
TableTransactions[[#This Row],[Transaction quantity]]*-1,
TableTransactions[[#This Row],[Transaction quantity]]
)</f>
        <v>-34</v>
      </c>
      <c r="J20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214</v>
      </c>
      <c r="K2074" s="7">
        <f ca="1">IF(TableTransactions[[#This Row],[Stock balance backorders]]&lt;0,
0,
TableTransactions[[#This Row],[Stock balance backorders]]
)</f>
        <v>214</v>
      </c>
      <c r="L2074" s="8" t="str">
        <f>VLOOKUP(TableTransactions[[#This Row],[Material]],TableStockBalance[],
MATCH(TableStockBalance[[#Headers],[Supplier name]],TableStockBalance[#Headers],0),
0)</f>
        <v>Calidad Electro Group S.A.</v>
      </c>
    </row>
    <row r="2075" spans="1:12" x14ac:dyDescent="0.25">
      <c r="A2075">
        <v>49043631</v>
      </c>
      <c r="B2075">
        <v>20</v>
      </c>
      <c r="C2075" t="s">
        <v>343</v>
      </c>
      <c r="D2075" t="s">
        <v>70</v>
      </c>
      <c r="E2075" t="s">
        <v>71</v>
      </c>
      <c r="F2075" t="s">
        <v>320</v>
      </c>
      <c r="G2075" s="1">
        <v>43770</v>
      </c>
      <c r="H2075">
        <v>7</v>
      </c>
      <c r="I2075" s="7">
        <f>IF(TableTransactions[[#This Row],[Order type]]=trackOrderType,
TableTransactions[[#This Row],[Transaction quantity]]*-1,
TableTransactions[[#This Row],[Transaction quantity]]
)</f>
        <v>-7</v>
      </c>
      <c r="J20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207</v>
      </c>
      <c r="K2075" s="7">
        <f ca="1">IF(TableTransactions[[#This Row],[Stock balance backorders]]&lt;0,
0,
TableTransactions[[#This Row],[Stock balance backorders]]
)</f>
        <v>207</v>
      </c>
      <c r="L2075" s="8" t="str">
        <f>VLOOKUP(TableTransactions[[#This Row],[Material]],TableStockBalance[],
MATCH(TableStockBalance[[#Headers],[Supplier name]],TableStockBalance[#Headers],0),
0)</f>
        <v>Calidad Electro Group S.A.</v>
      </c>
    </row>
    <row r="2076" spans="1:12" x14ac:dyDescent="0.25">
      <c r="A2076">
        <v>49043634</v>
      </c>
      <c r="B2076">
        <v>30</v>
      </c>
      <c r="C2076" t="s">
        <v>343</v>
      </c>
      <c r="D2076" t="s">
        <v>70</v>
      </c>
      <c r="E2076" t="s">
        <v>71</v>
      </c>
      <c r="F2076" t="s">
        <v>316</v>
      </c>
      <c r="G2076" s="1">
        <v>43770</v>
      </c>
      <c r="H2076">
        <v>30</v>
      </c>
      <c r="I2076" s="7">
        <f>IF(TableTransactions[[#This Row],[Order type]]=trackOrderType,
TableTransactions[[#This Row],[Transaction quantity]]*-1,
TableTransactions[[#This Row],[Transaction quantity]]
)</f>
        <v>-30</v>
      </c>
      <c r="J20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177</v>
      </c>
      <c r="K2076" s="7">
        <f ca="1">IF(TableTransactions[[#This Row],[Stock balance backorders]]&lt;0,
0,
TableTransactions[[#This Row],[Stock balance backorders]]
)</f>
        <v>177</v>
      </c>
      <c r="L2076" s="8" t="str">
        <f>VLOOKUP(TableTransactions[[#This Row],[Material]],TableStockBalance[],
MATCH(TableStockBalance[[#Headers],[Supplier name]],TableStockBalance[#Headers],0),
0)</f>
        <v>Calidad Electro Group S.A.</v>
      </c>
    </row>
    <row r="2077" spans="1:12" x14ac:dyDescent="0.25">
      <c r="A2077">
        <v>49043642</v>
      </c>
      <c r="B2077">
        <v>20</v>
      </c>
      <c r="C2077" t="s">
        <v>343</v>
      </c>
      <c r="D2077" t="s">
        <v>70</v>
      </c>
      <c r="E2077" t="s">
        <v>71</v>
      </c>
      <c r="F2077" t="s">
        <v>323</v>
      </c>
      <c r="G2077" s="1">
        <v>43770</v>
      </c>
      <c r="H2077">
        <v>3</v>
      </c>
      <c r="I2077" s="7">
        <f>IF(TableTransactions[[#This Row],[Order type]]=trackOrderType,
TableTransactions[[#This Row],[Transaction quantity]]*-1,
TableTransactions[[#This Row],[Transaction quantity]]
)</f>
        <v>-3</v>
      </c>
      <c r="J20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174</v>
      </c>
      <c r="K2077" s="7">
        <f ca="1">IF(TableTransactions[[#This Row],[Stock balance backorders]]&lt;0,
0,
TableTransactions[[#This Row],[Stock balance backorders]]
)</f>
        <v>174</v>
      </c>
      <c r="L2077" s="8" t="str">
        <f>VLOOKUP(TableTransactions[[#This Row],[Material]],TableStockBalance[],
MATCH(TableStockBalance[[#Headers],[Supplier name]],TableStockBalance[#Headers],0),
0)</f>
        <v>Calidad Electro Group S.A.</v>
      </c>
    </row>
    <row r="2078" spans="1:12" x14ac:dyDescent="0.25">
      <c r="A2078">
        <v>49043726</v>
      </c>
      <c r="B2078">
        <v>30</v>
      </c>
      <c r="C2078" t="s">
        <v>343</v>
      </c>
      <c r="D2078" t="s">
        <v>70</v>
      </c>
      <c r="E2078" t="s">
        <v>71</v>
      </c>
      <c r="F2078" t="s">
        <v>313</v>
      </c>
      <c r="G2078" s="1">
        <v>43780</v>
      </c>
      <c r="H2078">
        <v>16</v>
      </c>
      <c r="I2078" s="7">
        <f>IF(TableTransactions[[#This Row],[Order type]]=trackOrderType,
TableTransactions[[#This Row],[Transaction quantity]]*-1,
TableTransactions[[#This Row],[Transaction quantity]]
)</f>
        <v>-16</v>
      </c>
      <c r="J20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158</v>
      </c>
      <c r="K2078" s="7">
        <f ca="1">IF(TableTransactions[[#This Row],[Stock balance backorders]]&lt;0,
0,
TableTransactions[[#This Row],[Stock balance backorders]]
)</f>
        <v>158</v>
      </c>
      <c r="L2078" s="8" t="str">
        <f>VLOOKUP(TableTransactions[[#This Row],[Material]],TableStockBalance[],
MATCH(TableStockBalance[[#Headers],[Supplier name]],TableStockBalance[#Headers],0),
0)</f>
        <v>Calidad Electro Group S.A.</v>
      </c>
    </row>
    <row r="2079" spans="1:12" x14ac:dyDescent="0.25">
      <c r="A2079">
        <v>49043731</v>
      </c>
      <c r="B2079">
        <v>40</v>
      </c>
      <c r="C2079" t="s">
        <v>343</v>
      </c>
      <c r="D2079" t="s">
        <v>70</v>
      </c>
      <c r="E2079" t="s">
        <v>71</v>
      </c>
      <c r="F2079" t="s">
        <v>317</v>
      </c>
      <c r="G2079" s="1">
        <v>43780</v>
      </c>
      <c r="H2079">
        <v>1</v>
      </c>
      <c r="I2079" s="7">
        <f>IF(TableTransactions[[#This Row],[Order type]]=trackOrderType,
TableTransactions[[#This Row],[Transaction quantity]]*-1,
TableTransactions[[#This Row],[Transaction quantity]]
)</f>
        <v>-1</v>
      </c>
      <c r="J20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157</v>
      </c>
      <c r="K2079" s="7">
        <f ca="1">IF(TableTransactions[[#This Row],[Stock balance backorders]]&lt;0,
0,
TableTransactions[[#This Row],[Stock balance backorders]]
)</f>
        <v>157</v>
      </c>
      <c r="L2079" s="8" t="str">
        <f>VLOOKUP(TableTransactions[[#This Row],[Material]],TableStockBalance[],
MATCH(TableStockBalance[[#Headers],[Supplier name]],TableStockBalance[#Headers],0),
0)</f>
        <v>Calidad Electro Group S.A.</v>
      </c>
    </row>
    <row r="2080" spans="1:12" x14ac:dyDescent="0.25">
      <c r="A2080">
        <v>49043734</v>
      </c>
      <c r="B2080">
        <v>10</v>
      </c>
      <c r="C2080" t="s">
        <v>343</v>
      </c>
      <c r="D2080" t="s">
        <v>70</v>
      </c>
      <c r="E2080" t="s">
        <v>71</v>
      </c>
      <c r="F2080" t="s">
        <v>318</v>
      </c>
      <c r="G2080" s="1">
        <v>43780</v>
      </c>
      <c r="H2080">
        <v>13</v>
      </c>
      <c r="I2080" s="7">
        <f>IF(TableTransactions[[#This Row],[Order type]]=trackOrderType,
TableTransactions[[#This Row],[Transaction quantity]]*-1,
TableTransactions[[#This Row],[Transaction quantity]]
)</f>
        <v>-13</v>
      </c>
      <c r="J20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144</v>
      </c>
      <c r="K2080" s="7">
        <f ca="1">IF(TableTransactions[[#This Row],[Stock balance backorders]]&lt;0,
0,
TableTransactions[[#This Row],[Stock balance backorders]]
)</f>
        <v>144</v>
      </c>
      <c r="L2080" s="8" t="str">
        <f>VLOOKUP(TableTransactions[[#This Row],[Material]],TableStockBalance[],
MATCH(TableStockBalance[[#Headers],[Supplier name]],TableStockBalance[#Headers],0),
0)</f>
        <v>Calidad Electro Group S.A.</v>
      </c>
    </row>
    <row r="2081" spans="1:12" x14ac:dyDescent="0.25">
      <c r="A2081">
        <v>49043745</v>
      </c>
      <c r="B2081">
        <v>30</v>
      </c>
      <c r="C2081" t="s">
        <v>343</v>
      </c>
      <c r="D2081" t="s">
        <v>70</v>
      </c>
      <c r="E2081" t="s">
        <v>71</v>
      </c>
      <c r="F2081" t="s">
        <v>317</v>
      </c>
      <c r="G2081" s="1">
        <v>43781</v>
      </c>
      <c r="H2081">
        <v>23</v>
      </c>
      <c r="I2081" s="7">
        <f>IF(TableTransactions[[#This Row],[Order type]]=trackOrderType,
TableTransactions[[#This Row],[Transaction quantity]]*-1,
TableTransactions[[#This Row],[Transaction quantity]]
)</f>
        <v>-23</v>
      </c>
      <c r="J20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121</v>
      </c>
      <c r="K2081" s="7">
        <f ca="1">IF(TableTransactions[[#This Row],[Stock balance backorders]]&lt;0,
0,
TableTransactions[[#This Row],[Stock balance backorders]]
)</f>
        <v>121</v>
      </c>
      <c r="L2081" s="8" t="str">
        <f>VLOOKUP(TableTransactions[[#This Row],[Material]],TableStockBalance[],
MATCH(TableStockBalance[[#Headers],[Supplier name]],TableStockBalance[#Headers],0),
0)</f>
        <v>Calidad Electro Group S.A.</v>
      </c>
    </row>
    <row r="2082" spans="1:12" x14ac:dyDescent="0.25">
      <c r="A2082">
        <v>49043808</v>
      </c>
      <c r="B2082">
        <v>10</v>
      </c>
      <c r="C2082" t="s">
        <v>343</v>
      </c>
      <c r="D2082" t="s">
        <v>70</v>
      </c>
      <c r="E2082" t="s">
        <v>71</v>
      </c>
      <c r="F2082" t="s">
        <v>316</v>
      </c>
      <c r="G2082" s="1">
        <v>43787</v>
      </c>
      <c r="H2082">
        <v>19</v>
      </c>
      <c r="I2082" s="7">
        <f>IF(TableTransactions[[#This Row],[Order type]]=trackOrderType,
TableTransactions[[#This Row],[Transaction quantity]]*-1,
TableTransactions[[#This Row],[Transaction quantity]]
)</f>
        <v>-19</v>
      </c>
      <c r="J20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102</v>
      </c>
      <c r="K2082" s="7">
        <f ca="1">IF(TableTransactions[[#This Row],[Stock balance backorders]]&lt;0,
0,
TableTransactions[[#This Row],[Stock balance backorders]]
)</f>
        <v>102</v>
      </c>
      <c r="L2082" s="8" t="str">
        <f>VLOOKUP(TableTransactions[[#This Row],[Material]],TableStockBalance[],
MATCH(TableStockBalance[[#Headers],[Supplier name]],TableStockBalance[#Headers],0),
0)</f>
        <v>Calidad Electro Group S.A.</v>
      </c>
    </row>
    <row r="2083" spans="1:12" x14ac:dyDescent="0.25">
      <c r="A2083" s="4">
        <v>45057555</v>
      </c>
      <c r="B2083" s="4">
        <v>20</v>
      </c>
      <c r="C2083" s="4" t="s">
        <v>344</v>
      </c>
      <c r="D2083" s="4" t="s">
        <v>70</v>
      </c>
      <c r="E2083" s="4" t="s">
        <v>71</v>
      </c>
      <c r="F2083" s="4" t="s">
        <v>67</v>
      </c>
      <c r="G2083" s="5">
        <v>43791</v>
      </c>
      <c r="H2083" s="4">
        <v>345</v>
      </c>
      <c r="I2083" s="7">
        <f>IF(TableTransactions[[#This Row],[Order type]]=trackOrderType,
TableTransactions[[#This Row],[Transaction quantity]]*-1,
TableTransactions[[#This Row],[Transaction quantity]]
)</f>
        <v>345</v>
      </c>
      <c r="J20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447</v>
      </c>
      <c r="K2083" s="7">
        <f ca="1">IF(TableTransactions[[#This Row],[Stock balance backorders]]&lt;0,
0,
TableTransactions[[#This Row],[Stock balance backorders]]
)</f>
        <v>447</v>
      </c>
      <c r="L2083" s="8" t="str">
        <f>VLOOKUP(TableTransactions[[#This Row],[Material]],TableStockBalance[],
MATCH(TableStockBalance[[#Headers],[Supplier name]],TableStockBalance[#Headers],0),
0)</f>
        <v>Calidad Electro Group S.A.</v>
      </c>
    </row>
    <row r="2084" spans="1:12" x14ac:dyDescent="0.25">
      <c r="A2084">
        <v>49044028</v>
      </c>
      <c r="B2084">
        <v>30</v>
      </c>
      <c r="C2084" t="s">
        <v>343</v>
      </c>
      <c r="D2084" t="s">
        <v>70</v>
      </c>
      <c r="E2084" t="s">
        <v>71</v>
      </c>
      <c r="F2084" t="s">
        <v>313</v>
      </c>
      <c r="G2084" s="1">
        <v>43805</v>
      </c>
      <c r="H2084">
        <v>10</v>
      </c>
      <c r="I2084" s="7">
        <f>IF(TableTransactions[[#This Row],[Order type]]=trackOrderType,
TableTransactions[[#This Row],[Transaction quantity]]*-1,
TableTransactions[[#This Row],[Transaction quantity]]
)</f>
        <v>-10</v>
      </c>
      <c r="J20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437</v>
      </c>
      <c r="K2084" s="7">
        <f ca="1">IF(TableTransactions[[#This Row],[Stock balance backorders]]&lt;0,
0,
TableTransactions[[#This Row],[Stock balance backorders]]
)</f>
        <v>437</v>
      </c>
      <c r="L2084" s="8" t="str">
        <f>VLOOKUP(TableTransactions[[#This Row],[Material]],TableStockBalance[],
MATCH(TableStockBalance[[#Headers],[Supplier name]],TableStockBalance[#Headers],0),
0)</f>
        <v>Calidad Electro Group S.A.</v>
      </c>
    </row>
    <row r="2085" spans="1:12" x14ac:dyDescent="0.25">
      <c r="A2085">
        <v>49044034</v>
      </c>
      <c r="B2085">
        <v>40</v>
      </c>
      <c r="C2085" t="s">
        <v>343</v>
      </c>
      <c r="D2085" t="s">
        <v>70</v>
      </c>
      <c r="E2085" t="s">
        <v>71</v>
      </c>
      <c r="F2085" t="s">
        <v>316</v>
      </c>
      <c r="G2085" s="1">
        <v>43805</v>
      </c>
      <c r="H2085">
        <v>19</v>
      </c>
      <c r="I2085" s="7">
        <f>IF(TableTransactions[[#This Row],[Order type]]=trackOrderType,
TableTransactions[[#This Row],[Transaction quantity]]*-1,
TableTransactions[[#This Row],[Transaction quantity]]
)</f>
        <v>-19</v>
      </c>
      <c r="J20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418</v>
      </c>
      <c r="K2085" s="7">
        <f ca="1">IF(TableTransactions[[#This Row],[Stock balance backorders]]&lt;0,
0,
TableTransactions[[#This Row],[Stock balance backorders]]
)</f>
        <v>418</v>
      </c>
      <c r="L2085" s="8" t="str">
        <f>VLOOKUP(TableTransactions[[#This Row],[Material]],TableStockBalance[],
MATCH(TableStockBalance[[#Headers],[Supplier name]],TableStockBalance[#Headers],0),
0)</f>
        <v>Calidad Electro Group S.A.</v>
      </c>
    </row>
    <row r="2086" spans="1:12" x14ac:dyDescent="0.25">
      <c r="A2086">
        <v>49044108</v>
      </c>
      <c r="B2086">
        <v>20</v>
      </c>
      <c r="C2086" t="s">
        <v>343</v>
      </c>
      <c r="D2086" t="s">
        <v>70</v>
      </c>
      <c r="E2086" t="s">
        <v>71</v>
      </c>
      <c r="F2086" t="s">
        <v>317</v>
      </c>
      <c r="G2086" s="1">
        <v>43812</v>
      </c>
      <c r="H2086">
        <v>15</v>
      </c>
      <c r="I2086" s="7">
        <f>IF(TableTransactions[[#This Row],[Order type]]=trackOrderType,
TableTransactions[[#This Row],[Transaction quantity]]*-1,
TableTransactions[[#This Row],[Transaction quantity]]
)</f>
        <v>-15</v>
      </c>
      <c r="J20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403</v>
      </c>
      <c r="K2086" s="7">
        <f ca="1">IF(TableTransactions[[#This Row],[Stock balance backorders]]&lt;0,
0,
TableTransactions[[#This Row],[Stock balance backorders]]
)</f>
        <v>403</v>
      </c>
      <c r="L2086" s="8" t="str">
        <f>VLOOKUP(TableTransactions[[#This Row],[Material]],TableStockBalance[],
MATCH(TableStockBalance[[#Headers],[Supplier name]],TableStockBalance[#Headers],0),
0)</f>
        <v>Calidad Electro Group S.A.</v>
      </c>
    </row>
    <row r="2087" spans="1:12" x14ac:dyDescent="0.25">
      <c r="A2087">
        <v>49044171</v>
      </c>
      <c r="B2087">
        <v>50</v>
      </c>
      <c r="C2087" t="s">
        <v>343</v>
      </c>
      <c r="D2087" t="s">
        <v>70</v>
      </c>
      <c r="E2087" t="s">
        <v>71</v>
      </c>
      <c r="F2087" t="s">
        <v>313</v>
      </c>
      <c r="G2087" s="1">
        <v>43819</v>
      </c>
      <c r="H2087">
        <v>23</v>
      </c>
      <c r="I2087" s="7">
        <f>IF(TableTransactions[[#This Row],[Order type]]=trackOrderType,
TableTransactions[[#This Row],[Transaction quantity]]*-1,
TableTransactions[[#This Row],[Transaction quantity]]
)</f>
        <v>-23</v>
      </c>
      <c r="J20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380</v>
      </c>
      <c r="K2087" s="7">
        <f ca="1">IF(TableTransactions[[#This Row],[Stock balance backorders]]&lt;0,
0,
TableTransactions[[#This Row],[Stock balance backorders]]
)</f>
        <v>380</v>
      </c>
      <c r="L2087" s="8" t="str">
        <f>VLOOKUP(TableTransactions[[#This Row],[Material]],TableStockBalance[],
MATCH(TableStockBalance[[#Headers],[Supplier name]],TableStockBalance[#Headers],0),
0)</f>
        <v>Calidad Electro Group S.A.</v>
      </c>
    </row>
    <row r="2088" spans="1:12" x14ac:dyDescent="0.25">
      <c r="A2088">
        <v>49044182</v>
      </c>
      <c r="B2088">
        <v>10</v>
      </c>
      <c r="C2088" t="s">
        <v>343</v>
      </c>
      <c r="D2088" t="s">
        <v>70</v>
      </c>
      <c r="E2088" t="s">
        <v>71</v>
      </c>
      <c r="F2088" t="s">
        <v>318</v>
      </c>
      <c r="G2088" s="1">
        <v>43819</v>
      </c>
      <c r="H2088">
        <v>10</v>
      </c>
      <c r="I2088" s="7">
        <f>IF(TableTransactions[[#This Row],[Order type]]=trackOrderType,
TableTransactions[[#This Row],[Transaction quantity]]*-1,
TableTransactions[[#This Row],[Transaction quantity]]
)</f>
        <v>-10</v>
      </c>
      <c r="J20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370</v>
      </c>
      <c r="K2088" s="7">
        <f ca="1">IF(TableTransactions[[#This Row],[Stock balance backorders]]&lt;0,
0,
TableTransactions[[#This Row],[Stock balance backorders]]
)</f>
        <v>370</v>
      </c>
      <c r="L2088" s="8" t="str">
        <f>VLOOKUP(TableTransactions[[#This Row],[Material]],TableStockBalance[],
MATCH(TableStockBalance[[#Headers],[Supplier name]],TableStockBalance[#Headers],0),
0)</f>
        <v>Calidad Electro Group S.A.</v>
      </c>
    </row>
    <row r="2089" spans="1:12" x14ac:dyDescent="0.25">
      <c r="A2089">
        <v>49044187</v>
      </c>
      <c r="B2089">
        <v>20</v>
      </c>
      <c r="C2089" t="s">
        <v>343</v>
      </c>
      <c r="D2089" t="s">
        <v>70</v>
      </c>
      <c r="E2089" t="s">
        <v>71</v>
      </c>
      <c r="F2089" t="s">
        <v>313</v>
      </c>
      <c r="G2089" s="1">
        <v>43822</v>
      </c>
      <c r="H2089">
        <v>16</v>
      </c>
      <c r="I2089" s="7">
        <f>IF(TableTransactions[[#This Row],[Order type]]=trackOrderType,
TableTransactions[[#This Row],[Transaction quantity]]*-1,
TableTransactions[[#This Row],[Transaction quantity]]
)</f>
        <v>-16</v>
      </c>
      <c r="J20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354</v>
      </c>
      <c r="K2089" s="7">
        <f ca="1">IF(TableTransactions[[#This Row],[Stock balance backorders]]&lt;0,
0,
TableTransactions[[#This Row],[Stock balance backorders]]
)</f>
        <v>354</v>
      </c>
      <c r="L2089" s="8" t="str">
        <f>VLOOKUP(TableTransactions[[#This Row],[Material]],TableStockBalance[],
MATCH(TableStockBalance[[#Headers],[Supplier name]],TableStockBalance[#Headers],0),
0)</f>
        <v>Calidad Electro Group S.A.</v>
      </c>
    </row>
    <row r="2090" spans="1:12" x14ac:dyDescent="0.25">
      <c r="A2090">
        <v>49044210</v>
      </c>
      <c r="B2090">
        <v>10</v>
      </c>
      <c r="C2090" t="s">
        <v>343</v>
      </c>
      <c r="D2090" t="s">
        <v>70</v>
      </c>
      <c r="E2090" t="s">
        <v>71</v>
      </c>
      <c r="F2090" t="s">
        <v>315</v>
      </c>
      <c r="G2090" s="1">
        <v>43823</v>
      </c>
      <c r="H2090">
        <v>35</v>
      </c>
      <c r="I2090" s="7">
        <f>IF(TableTransactions[[#This Row],[Order type]]=trackOrderType,
TableTransactions[[#This Row],[Transaction quantity]]*-1,
TableTransactions[[#This Row],[Transaction quantity]]
)</f>
        <v>-35</v>
      </c>
      <c r="J20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319</v>
      </c>
      <c r="K2090" s="7">
        <f ca="1">IF(TableTransactions[[#This Row],[Stock balance backorders]]&lt;0,
0,
TableTransactions[[#This Row],[Stock balance backorders]]
)</f>
        <v>319</v>
      </c>
      <c r="L2090" s="8" t="str">
        <f>VLOOKUP(TableTransactions[[#This Row],[Material]],TableStockBalance[],
MATCH(TableStockBalance[[#Headers],[Supplier name]],TableStockBalance[#Headers],0),
0)</f>
        <v>Calidad Electro Group S.A.</v>
      </c>
    </row>
    <row r="2091" spans="1:12" x14ac:dyDescent="0.25">
      <c r="A2091">
        <v>49040352</v>
      </c>
      <c r="B2091">
        <v>10</v>
      </c>
      <c r="C2091" t="s">
        <v>343</v>
      </c>
      <c r="D2091" t="s">
        <v>72</v>
      </c>
      <c r="E2091" t="s">
        <v>73</v>
      </c>
      <c r="F2091" t="s">
        <v>329</v>
      </c>
      <c r="G2091" s="1">
        <v>43469</v>
      </c>
      <c r="H2091">
        <v>24</v>
      </c>
      <c r="I2091" s="7">
        <f>IF(TableTransactions[[#This Row],[Order type]]=trackOrderType,
TableTransactions[[#This Row],[Transaction quantity]]*-1,
TableTransactions[[#This Row],[Transaction quantity]]
)</f>
        <v>-24</v>
      </c>
      <c r="J20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555</v>
      </c>
      <c r="K2091" s="7">
        <f ca="1">IF(TableTransactions[[#This Row],[Stock balance backorders]]&lt;0,
0,
TableTransactions[[#This Row],[Stock balance backorders]]
)</f>
        <v>555</v>
      </c>
      <c r="L2091" s="8" t="str">
        <f>VLOOKUP(TableTransactions[[#This Row],[Material]],TableStockBalance[],
MATCH(TableStockBalance[[#Headers],[Supplier name]],TableStockBalance[#Headers],0),
0)</f>
        <v>OnBoard Schaltung AG</v>
      </c>
    </row>
    <row r="2092" spans="1:12" x14ac:dyDescent="0.25">
      <c r="A2092">
        <v>49040363</v>
      </c>
      <c r="B2092">
        <v>50</v>
      </c>
      <c r="C2092" t="s">
        <v>343</v>
      </c>
      <c r="D2092" t="s">
        <v>72</v>
      </c>
      <c r="E2092" t="s">
        <v>73</v>
      </c>
      <c r="F2092" t="s">
        <v>313</v>
      </c>
      <c r="G2092" s="1">
        <v>43472</v>
      </c>
      <c r="H2092">
        <v>21</v>
      </c>
      <c r="I2092" s="7">
        <f>IF(TableTransactions[[#This Row],[Order type]]=trackOrderType,
TableTransactions[[#This Row],[Transaction quantity]]*-1,
TableTransactions[[#This Row],[Transaction quantity]]
)</f>
        <v>-21</v>
      </c>
      <c r="J20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534</v>
      </c>
      <c r="K2092" s="7">
        <f ca="1">IF(TableTransactions[[#This Row],[Stock balance backorders]]&lt;0,
0,
TableTransactions[[#This Row],[Stock balance backorders]]
)</f>
        <v>534</v>
      </c>
      <c r="L2092" s="8" t="str">
        <f>VLOOKUP(TableTransactions[[#This Row],[Material]],TableStockBalance[],
MATCH(TableStockBalance[[#Headers],[Supplier name]],TableStockBalance[#Headers],0),
0)</f>
        <v>OnBoard Schaltung AG</v>
      </c>
    </row>
    <row r="2093" spans="1:12" x14ac:dyDescent="0.25">
      <c r="A2093">
        <v>49040422</v>
      </c>
      <c r="B2093">
        <v>20</v>
      </c>
      <c r="C2093" t="s">
        <v>343</v>
      </c>
      <c r="D2093" t="s">
        <v>72</v>
      </c>
      <c r="E2093" t="s">
        <v>73</v>
      </c>
      <c r="F2093" t="s">
        <v>317</v>
      </c>
      <c r="G2093" s="1">
        <v>43475</v>
      </c>
      <c r="H2093">
        <v>13</v>
      </c>
      <c r="I2093" s="7">
        <f>IF(TableTransactions[[#This Row],[Order type]]=trackOrderType,
TableTransactions[[#This Row],[Transaction quantity]]*-1,
TableTransactions[[#This Row],[Transaction quantity]]
)</f>
        <v>-13</v>
      </c>
      <c r="J20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521</v>
      </c>
      <c r="K2093" s="7">
        <f ca="1">IF(TableTransactions[[#This Row],[Stock balance backorders]]&lt;0,
0,
TableTransactions[[#This Row],[Stock balance backorders]]
)</f>
        <v>521</v>
      </c>
      <c r="L2093" s="8" t="str">
        <f>VLOOKUP(TableTransactions[[#This Row],[Material]],TableStockBalance[],
MATCH(TableStockBalance[[#Headers],[Supplier name]],TableStockBalance[#Headers],0),
0)</f>
        <v>OnBoard Schaltung AG</v>
      </c>
    </row>
    <row r="2094" spans="1:12" x14ac:dyDescent="0.25">
      <c r="A2094">
        <v>49040433</v>
      </c>
      <c r="B2094">
        <v>10</v>
      </c>
      <c r="C2094" t="s">
        <v>343</v>
      </c>
      <c r="D2094" t="s">
        <v>72</v>
      </c>
      <c r="E2094" t="s">
        <v>73</v>
      </c>
      <c r="F2094" t="s">
        <v>336</v>
      </c>
      <c r="G2094" s="1">
        <v>43476</v>
      </c>
      <c r="H2094">
        <v>13</v>
      </c>
      <c r="I2094" s="7">
        <f>IF(TableTransactions[[#This Row],[Order type]]=trackOrderType,
TableTransactions[[#This Row],[Transaction quantity]]*-1,
TableTransactions[[#This Row],[Transaction quantity]]
)</f>
        <v>-13</v>
      </c>
      <c r="J20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508</v>
      </c>
      <c r="K2094" s="7">
        <f ca="1">IF(TableTransactions[[#This Row],[Stock balance backorders]]&lt;0,
0,
TableTransactions[[#This Row],[Stock balance backorders]]
)</f>
        <v>508</v>
      </c>
      <c r="L2094" s="8" t="str">
        <f>VLOOKUP(TableTransactions[[#This Row],[Material]],TableStockBalance[],
MATCH(TableStockBalance[[#Headers],[Supplier name]],TableStockBalance[#Headers],0),
0)</f>
        <v>OnBoard Schaltung AG</v>
      </c>
    </row>
    <row r="2095" spans="1:12" x14ac:dyDescent="0.25">
      <c r="A2095">
        <v>49040445</v>
      </c>
      <c r="B2095">
        <v>10</v>
      </c>
      <c r="C2095" t="s">
        <v>343</v>
      </c>
      <c r="D2095" t="s">
        <v>72</v>
      </c>
      <c r="E2095" t="s">
        <v>73</v>
      </c>
      <c r="F2095" t="s">
        <v>315</v>
      </c>
      <c r="G2095" s="1">
        <v>43476</v>
      </c>
      <c r="H2095">
        <v>26</v>
      </c>
      <c r="I2095" s="7">
        <f>IF(TableTransactions[[#This Row],[Order type]]=trackOrderType,
TableTransactions[[#This Row],[Transaction quantity]]*-1,
TableTransactions[[#This Row],[Transaction quantity]]
)</f>
        <v>-26</v>
      </c>
      <c r="J20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482</v>
      </c>
      <c r="K2095" s="7">
        <f ca="1">IF(TableTransactions[[#This Row],[Stock balance backorders]]&lt;0,
0,
TableTransactions[[#This Row],[Stock balance backorders]]
)</f>
        <v>482</v>
      </c>
      <c r="L2095" s="8" t="str">
        <f>VLOOKUP(TableTransactions[[#This Row],[Material]],TableStockBalance[],
MATCH(TableStockBalance[[#Headers],[Supplier name]],TableStockBalance[#Headers],0),
0)</f>
        <v>OnBoard Schaltung AG</v>
      </c>
    </row>
    <row r="2096" spans="1:12" x14ac:dyDescent="0.25">
      <c r="A2096">
        <v>49040474</v>
      </c>
      <c r="B2096">
        <v>10</v>
      </c>
      <c r="C2096" t="s">
        <v>343</v>
      </c>
      <c r="D2096" t="s">
        <v>72</v>
      </c>
      <c r="E2096" t="s">
        <v>73</v>
      </c>
      <c r="F2096" t="s">
        <v>318</v>
      </c>
      <c r="G2096" s="1">
        <v>43480</v>
      </c>
      <c r="H2096">
        <v>6</v>
      </c>
      <c r="I2096" s="7">
        <f>IF(TableTransactions[[#This Row],[Order type]]=trackOrderType,
TableTransactions[[#This Row],[Transaction quantity]]*-1,
TableTransactions[[#This Row],[Transaction quantity]]
)</f>
        <v>-6</v>
      </c>
      <c r="J20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476</v>
      </c>
      <c r="K2096" s="7">
        <f ca="1">IF(TableTransactions[[#This Row],[Stock balance backorders]]&lt;0,
0,
TableTransactions[[#This Row],[Stock balance backorders]]
)</f>
        <v>476</v>
      </c>
      <c r="L2096" s="8" t="str">
        <f>VLOOKUP(TableTransactions[[#This Row],[Material]],TableStockBalance[],
MATCH(TableStockBalance[[#Headers],[Supplier name]],TableStockBalance[#Headers],0),
0)</f>
        <v>OnBoard Schaltung AG</v>
      </c>
    </row>
    <row r="2097" spans="1:12" x14ac:dyDescent="0.25">
      <c r="A2097">
        <v>49040492</v>
      </c>
      <c r="B2097">
        <v>20</v>
      </c>
      <c r="C2097" t="s">
        <v>343</v>
      </c>
      <c r="D2097" t="s">
        <v>72</v>
      </c>
      <c r="E2097" t="s">
        <v>73</v>
      </c>
      <c r="F2097" t="s">
        <v>313</v>
      </c>
      <c r="G2097" s="1">
        <v>43482</v>
      </c>
      <c r="H2097">
        <v>29</v>
      </c>
      <c r="I2097" s="7">
        <f>IF(TableTransactions[[#This Row],[Order type]]=trackOrderType,
TableTransactions[[#This Row],[Transaction quantity]]*-1,
TableTransactions[[#This Row],[Transaction quantity]]
)</f>
        <v>-29</v>
      </c>
      <c r="J20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447</v>
      </c>
      <c r="K2097" s="7">
        <f ca="1">IF(TableTransactions[[#This Row],[Stock balance backorders]]&lt;0,
0,
TableTransactions[[#This Row],[Stock balance backorders]]
)</f>
        <v>447</v>
      </c>
      <c r="L2097" s="8" t="str">
        <f>VLOOKUP(TableTransactions[[#This Row],[Material]],TableStockBalance[],
MATCH(TableStockBalance[[#Headers],[Supplier name]],TableStockBalance[#Headers],0),
0)</f>
        <v>OnBoard Schaltung AG</v>
      </c>
    </row>
    <row r="2098" spans="1:12" x14ac:dyDescent="0.25">
      <c r="A2098">
        <v>49040498</v>
      </c>
      <c r="B2098">
        <v>10</v>
      </c>
      <c r="C2098" t="s">
        <v>343</v>
      </c>
      <c r="D2098" t="s">
        <v>72</v>
      </c>
      <c r="E2098" t="s">
        <v>73</v>
      </c>
      <c r="F2098" t="s">
        <v>325</v>
      </c>
      <c r="G2098" s="1">
        <v>43482</v>
      </c>
      <c r="H2098">
        <v>31</v>
      </c>
      <c r="I2098" s="7">
        <f>IF(TableTransactions[[#This Row],[Order type]]=trackOrderType,
TableTransactions[[#This Row],[Transaction quantity]]*-1,
TableTransactions[[#This Row],[Transaction quantity]]
)</f>
        <v>-31</v>
      </c>
      <c r="J20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416</v>
      </c>
      <c r="K2098" s="7">
        <f ca="1">IF(TableTransactions[[#This Row],[Stock balance backorders]]&lt;0,
0,
TableTransactions[[#This Row],[Stock balance backorders]]
)</f>
        <v>416</v>
      </c>
      <c r="L2098" s="8" t="str">
        <f>VLOOKUP(TableTransactions[[#This Row],[Material]],TableStockBalance[],
MATCH(TableStockBalance[[#Headers],[Supplier name]],TableStockBalance[#Headers],0),
0)</f>
        <v>OnBoard Schaltung AG</v>
      </c>
    </row>
    <row r="2099" spans="1:12" x14ac:dyDescent="0.25">
      <c r="A2099">
        <v>49040519</v>
      </c>
      <c r="B2099">
        <v>80</v>
      </c>
      <c r="C2099" t="s">
        <v>343</v>
      </c>
      <c r="D2099" t="s">
        <v>72</v>
      </c>
      <c r="E2099" t="s">
        <v>73</v>
      </c>
      <c r="F2099" t="s">
        <v>317</v>
      </c>
      <c r="G2099" s="1">
        <v>43483</v>
      </c>
      <c r="H2099">
        <v>24</v>
      </c>
      <c r="I2099" s="7">
        <f>IF(TableTransactions[[#This Row],[Order type]]=trackOrderType,
TableTransactions[[#This Row],[Transaction quantity]]*-1,
TableTransactions[[#This Row],[Transaction quantity]]
)</f>
        <v>-24</v>
      </c>
      <c r="J20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392</v>
      </c>
      <c r="K2099" s="7">
        <f ca="1">IF(TableTransactions[[#This Row],[Stock balance backorders]]&lt;0,
0,
TableTransactions[[#This Row],[Stock balance backorders]]
)</f>
        <v>392</v>
      </c>
      <c r="L2099" s="8" t="str">
        <f>VLOOKUP(TableTransactions[[#This Row],[Material]],TableStockBalance[],
MATCH(TableStockBalance[[#Headers],[Supplier name]],TableStockBalance[#Headers],0),
0)</f>
        <v>OnBoard Schaltung AG</v>
      </c>
    </row>
    <row r="2100" spans="1:12" x14ac:dyDescent="0.25">
      <c r="A2100">
        <v>49040519</v>
      </c>
      <c r="B2100">
        <v>90</v>
      </c>
      <c r="C2100" t="s">
        <v>343</v>
      </c>
      <c r="D2100" t="s">
        <v>72</v>
      </c>
      <c r="E2100" t="s">
        <v>73</v>
      </c>
      <c r="F2100" t="s">
        <v>317</v>
      </c>
      <c r="G2100" s="1">
        <v>43483</v>
      </c>
      <c r="H2100">
        <v>28</v>
      </c>
      <c r="I2100" s="7">
        <f>IF(TableTransactions[[#This Row],[Order type]]=trackOrderType,
TableTransactions[[#This Row],[Transaction quantity]]*-1,
TableTransactions[[#This Row],[Transaction quantity]]
)</f>
        <v>-28</v>
      </c>
      <c r="J21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364</v>
      </c>
      <c r="K2100" s="7">
        <f ca="1">IF(TableTransactions[[#This Row],[Stock balance backorders]]&lt;0,
0,
TableTransactions[[#This Row],[Stock balance backorders]]
)</f>
        <v>364</v>
      </c>
      <c r="L2100" s="8" t="str">
        <f>VLOOKUP(TableTransactions[[#This Row],[Material]],TableStockBalance[],
MATCH(TableStockBalance[[#Headers],[Supplier name]],TableStockBalance[#Headers],0),
0)</f>
        <v>OnBoard Schaltung AG</v>
      </c>
    </row>
    <row r="2101" spans="1:12" x14ac:dyDescent="0.25">
      <c r="A2101">
        <v>49040525</v>
      </c>
      <c r="B2101">
        <v>20</v>
      </c>
      <c r="C2101" t="s">
        <v>343</v>
      </c>
      <c r="D2101" t="s">
        <v>72</v>
      </c>
      <c r="E2101" t="s">
        <v>73</v>
      </c>
      <c r="F2101" t="s">
        <v>332</v>
      </c>
      <c r="G2101" s="1">
        <v>43483</v>
      </c>
      <c r="H2101">
        <v>35</v>
      </c>
      <c r="I2101" s="7">
        <f>IF(TableTransactions[[#This Row],[Order type]]=trackOrderType,
TableTransactions[[#This Row],[Transaction quantity]]*-1,
TableTransactions[[#This Row],[Transaction quantity]]
)</f>
        <v>-35</v>
      </c>
      <c r="J21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329</v>
      </c>
      <c r="K2101" s="7">
        <f ca="1">IF(TableTransactions[[#This Row],[Stock balance backorders]]&lt;0,
0,
TableTransactions[[#This Row],[Stock balance backorders]]
)</f>
        <v>329</v>
      </c>
      <c r="L2101" s="8" t="str">
        <f>VLOOKUP(TableTransactions[[#This Row],[Material]],TableStockBalance[],
MATCH(TableStockBalance[[#Headers],[Supplier name]],TableStockBalance[#Headers],0),
0)</f>
        <v>OnBoard Schaltung AG</v>
      </c>
    </row>
    <row r="2102" spans="1:12" x14ac:dyDescent="0.25">
      <c r="A2102">
        <v>49040527</v>
      </c>
      <c r="B2102">
        <v>30</v>
      </c>
      <c r="C2102" t="s">
        <v>343</v>
      </c>
      <c r="D2102" t="s">
        <v>72</v>
      </c>
      <c r="E2102" t="s">
        <v>73</v>
      </c>
      <c r="F2102" t="s">
        <v>315</v>
      </c>
      <c r="G2102" s="1">
        <v>43483</v>
      </c>
      <c r="H2102">
        <v>8</v>
      </c>
      <c r="I2102" s="7">
        <f>IF(TableTransactions[[#This Row],[Order type]]=trackOrderType,
TableTransactions[[#This Row],[Transaction quantity]]*-1,
TableTransactions[[#This Row],[Transaction quantity]]
)</f>
        <v>-8</v>
      </c>
      <c r="J21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321</v>
      </c>
      <c r="K2102" s="7">
        <f ca="1">IF(TableTransactions[[#This Row],[Stock balance backorders]]&lt;0,
0,
TableTransactions[[#This Row],[Stock balance backorders]]
)</f>
        <v>321</v>
      </c>
      <c r="L2102" s="8" t="str">
        <f>VLOOKUP(TableTransactions[[#This Row],[Material]],TableStockBalance[],
MATCH(TableStockBalance[[#Headers],[Supplier name]],TableStockBalance[#Headers],0),
0)</f>
        <v>OnBoard Schaltung AG</v>
      </c>
    </row>
    <row r="2103" spans="1:12" x14ac:dyDescent="0.25">
      <c r="A2103">
        <v>49040535</v>
      </c>
      <c r="B2103">
        <v>10</v>
      </c>
      <c r="C2103" t="s">
        <v>343</v>
      </c>
      <c r="D2103" t="s">
        <v>72</v>
      </c>
      <c r="E2103" t="s">
        <v>73</v>
      </c>
      <c r="F2103" t="s">
        <v>325</v>
      </c>
      <c r="G2103" s="1">
        <v>43486</v>
      </c>
      <c r="H2103">
        <v>24</v>
      </c>
      <c r="I2103" s="7">
        <f>IF(TableTransactions[[#This Row],[Order type]]=trackOrderType,
TableTransactions[[#This Row],[Transaction quantity]]*-1,
TableTransactions[[#This Row],[Transaction quantity]]
)</f>
        <v>-24</v>
      </c>
      <c r="J21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297</v>
      </c>
      <c r="K2103" s="7">
        <f ca="1">IF(TableTransactions[[#This Row],[Stock balance backorders]]&lt;0,
0,
TableTransactions[[#This Row],[Stock balance backorders]]
)</f>
        <v>297</v>
      </c>
      <c r="L2103" s="8" t="str">
        <f>VLOOKUP(TableTransactions[[#This Row],[Material]],TableStockBalance[],
MATCH(TableStockBalance[[#Headers],[Supplier name]],TableStockBalance[#Headers],0),
0)</f>
        <v>OnBoard Schaltung AG</v>
      </c>
    </row>
    <row r="2104" spans="1:12" x14ac:dyDescent="0.25">
      <c r="A2104">
        <v>49040537</v>
      </c>
      <c r="B2104">
        <v>30</v>
      </c>
      <c r="C2104" t="s">
        <v>343</v>
      </c>
      <c r="D2104" t="s">
        <v>72</v>
      </c>
      <c r="E2104" t="s">
        <v>73</v>
      </c>
      <c r="F2104" t="s">
        <v>319</v>
      </c>
      <c r="G2104" s="1">
        <v>43486</v>
      </c>
      <c r="H2104">
        <v>19</v>
      </c>
      <c r="I2104" s="7">
        <f>IF(TableTransactions[[#This Row],[Order type]]=trackOrderType,
TableTransactions[[#This Row],[Transaction quantity]]*-1,
TableTransactions[[#This Row],[Transaction quantity]]
)</f>
        <v>-19</v>
      </c>
      <c r="J21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278</v>
      </c>
      <c r="K2104" s="7">
        <f ca="1">IF(TableTransactions[[#This Row],[Stock balance backorders]]&lt;0,
0,
TableTransactions[[#This Row],[Stock balance backorders]]
)</f>
        <v>278</v>
      </c>
      <c r="L2104" s="8" t="str">
        <f>VLOOKUP(TableTransactions[[#This Row],[Material]],TableStockBalance[],
MATCH(TableStockBalance[[#Headers],[Supplier name]],TableStockBalance[#Headers],0),
0)</f>
        <v>OnBoard Schaltung AG</v>
      </c>
    </row>
    <row r="2105" spans="1:12" x14ac:dyDescent="0.25">
      <c r="A2105">
        <v>49040561</v>
      </c>
      <c r="B2105">
        <v>10</v>
      </c>
      <c r="C2105" t="s">
        <v>343</v>
      </c>
      <c r="D2105" t="s">
        <v>72</v>
      </c>
      <c r="E2105" t="s">
        <v>73</v>
      </c>
      <c r="F2105" t="s">
        <v>325</v>
      </c>
      <c r="G2105" s="1">
        <v>43488</v>
      </c>
      <c r="H2105">
        <v>18</v>
      </c>
      <c r="I2105" s="7">
        <f>IF(TableTransactions[[#This Row],[Order type]]=trackOrderType,
TableTransactions[[#This Row],[Transaction quantity]]*-1,
TableTransactions[[#This Row],[Transaction quantity]]
)</f>
        <v>-18</v>
      </c>
      <c r="J21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260</v>
      </c>
      <c r="K2105" s="7">
        <f ca="1">IF(TableTransactions[[#This Row],[Stock balance backorders]]&lt;0,
0,
TableTransactions[[#This Row],[Stock balance backorders]]
)</f>
        <v>260</v>
      </c>
      <c r="L2105" s="8" t="str">
        <f>VLOOKUP(TableTransactions[[#This Row],[Material]],TableStockBalance[],
MATCH(TableStockBalance[[#Headers],[Supplier name]],TableStockBalance[#Headers],0),
0)</f>
        <v>OnBoard Schaltung AG</v>
      </c>
    </row>
    <row r="2106" spans="1:12" x14ac:dyDescent="0.25">
      <c r="A2106">
        <v>49040562</v>
      </c>
      <c r="B2106">
        <v>20</v>
      </c>
      <c r="C2106" t="s">
        <v>343</v>
      </c>
      <c r="D2106" t="s">
        <v>72</v>
      </c>
      <c r="E2106" t="s">
        <v>73</v>
      </c>
      <c r="F2106" t="s">
        <v>317</v>
      </c>
      <c r="G2106" s="1">
        <v>43488</v>
      </c>
      <c r="H2106">
        <v>5</v>
      </c>
      <c r="I2106" s="7">
        <f>IF(TableTransactions[[#This Row],[Order type]]=trackOrderType,
TableTransactions[[#This Row],[Transaction quantity]]*-1,
TableTransactions[[#This Row],[Transaction quantity]]
)</f>
        <v>-5</v>
      </c>
      <c r="J21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255</v>
      </c>
      <c r="K2106" s="7">
        <f ca="1">IF(TableTransactions[[#This Row],[Stock balance backorders]]&lt;0,
0,
TableTransactions[[#This Row],[Stock balance backorders]]
)</f>
        <v>255</v>
      </c>
      <c r="L2106" s="8" t="str">
        <f>VLOOKUP(TableTransactions[[#This Row],[Material]],TableStockBalance[],
MATCH(TableStockBalance[[#Headers],[Supplier name]],TableStockBalance[#Headers],0),
0)</f>
        <v>OnBoard Schaltung AG</v>
      </c>
    </row>
    <row r="2107" spans="1:12" x14ac:dyDescent="0.25">
      <c r="A2107">
        <v>49040575</v>
      </c>
      <c r="B2107">
        <v>10</v>
      </c>
      <c r="C2107" t="s">
        <v>343</v>
      </c>
      <c r="D2107" t="s">
        <v>72</v>
      </c>
      <c r="E2107" t="s">
        <v>73</v>
      </c>
      <c r="F2107" t="s">
        <v>325</v>
      </c>
      <c r="G2107" s="1">
        <v>43489</v>
      </c>
      <c r="H2107">
        <v>25</v>
      </c>
      <c r="I2107" s="7">
        <f>IF(TableTransactions[[#This Row],[Order type]]=trackOrderType,
TableTransactions[[#This Row],[Transaction quantity]]*-1,
TableTransactions[[#This Row],[Transaction quantity]]
)</f>
        <v>-25</v>
      </c>
      <c r="J21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230</v>
      </c>
      <c r="K2107" s="7">
        <f ca="1">IF(TableTransactions[[#This Row],[Stock balance backorders]]&lt;0,
0,
TableTransactions[[#This Row],[Stock balance backorders]]
)</f>
        <v>230</v>
      </c>
      <c r="L2107" s="8" t="str">
        <f>VLOOKUP(TableTransactions[[#This Row],[Material]],TableStockBalance[],
MATCH(TableStockBalance[[#Headers],[Supplier name]],TableStockBalance[#Headers],0),
0)</f>
        <v>OnBoard Schaltung AG</v>
      </c>
    </row>
    <row r="2108" spans="1:12" x14ac:dyDescent="0.25">
      <c r="A2108">
        <v>49040591</v>
      </c>
      <c r="B2108">
        <v>30</v>
      </c>
      <c r="C2108" t="s">
        <v>343</v>
      </c>
      <c r="D2108" t="s">
        <v>72</v>
      </c>
      <c r="E2108" t="s">
        <v>73</v>
      </c>
      <c r="F2108" t="s">
        <v>316</v>
      </c>
      <c r="G2108" s="1">
        <v>43490</v>
      </c>
      <c r="H2108">
        <v>35</v>
      </c>
      <c r="I2108" s="7">
        <f>IF(TableTransactions[[#This Row],[Order type]]=trackOrderType,
TableTransactions[[#This Row],[Transaction quantity]]*-1,
TableTransactions[[#This Row],[Transaction quantity]]
)</f>
        <v>-35</v>
      </c>
      <c r="J21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195</v>
      </c>
      <c r="K2108" s="7">
        <f ca="1">IF(TableTransactions[[#This Row],[Stock balance backorders]]&lt;0,
0,
TableTransactions[[#This Row],[Stock balance backorders]]
)</f>
        <v>195</v>
      </c>
      <c r="L2108" s="8" t="str">
        <f>VLOOKUP(TableTransactions[[#This Row],[Material]],TableStockBalance[],
MATCH(TableStockBalance[[#Headers],[Supplier name]],TableStockBalance[#Headers],0),
0)</f>
        <v>OnBoard Schaltung AG</v>
      </c>
    </row>
    <row r="2109" spans="1:12" x14ac:dyDescent="0.25">
      <c r="A2109">
        <v>49040592</v>
      </c>
      <c r="B2109">
        <v>30</v>
      </c>
      <c r="C2109" t="s">
        <v>343</v>
      </c>
      <c r="D2109" t="s">
        <v>72</v>
      </c>
      <c r="E2109" t="s">
        <v>73</v>
      </c>
      <c r="F2109" t="s">
        <v>325</v>
      </c>
      <c r="G2109" s="1">
        <v>43490</v>
      </c>
      <c r="H2109">
        <v>23</v>
      </c>
      <c r="I2109" s="7">
        <f>IF(TableTransactions[[#This Row],[Order type]]=trackOrderType,
TableTransactions[[#This Row],[Transaction quantity]]*-1,
TableTransactions[[#This Row],[Transaction quantity]]
)</f>
        <v>-23</v>
      </c>
      <c r="J21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172</v>
      </c>
      <c r="K2109" s="7">
        <f ca="1">IF(TableTransactions[[#This Row],[Stock balance backorders]]&lt;0,
0,
TableTransactions[[#This Row],[Stock balance backorders]]
)</f>
        <v>172</v>
      </c>
      <c r="L2109" s="8" t="str">
        <f>VLOOKUP(TableTransactions[[#This Row],[Material]],TableStockBalance[],
MATCH(TableStockBalance[[#Headers],[Supplier name]],TableStockBalance[#Headers],0),
0)</f>
        <v>OnBoard Schaltung AG</v>
      </c>
    </row>
    <row r="2110" spans="1:12" x14ac:dyDescent="0.25">
      <c r="A2110">
        <v>49040723</v>
      </c>
      <c r="B2110">
        <v>40</v>
      </c>
      <c r="C2110" t="s">
        <v>343</v>
      </c>
      <c r="D2110" t="s">
        <v>72</v>
      </c>
      <c r="E2110" t="s">
        <v>73</v>
      </c>
      <c r="F2110" t="s">
        <v>313</v>
      </c>
      <c r="G2110" s="1">
        <v>43503</v>
      </c>
      <c r="H2110">
        <v>35</v>
      </c>
      <c r="I2110" s="7">
        <f>IF(TableTransactions[[#This Row],[Order type]]=trackOrderType,
TableTransactions[[#This Row],[Transaction quantity]]*-1,
TableTransactions[[#This Row],[Transaction quantity]]
)</f>
        <v>-35</v>
      </c>
      <c r="J21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137</v>
      </c>
      <c r="K2110" s="7">
        <f ca="1">IF(TableTransactions[[#This Row],[Stock balance backorders]]&lt;0,
0,
TableTransactions[[#This Row],[Stock balance backorders]]
)</f>
        <v>137</v>
      </c>
      <c r="L2110" s="8" t="str">
        <f>VLOOKUP(TableTransactions[[#This Row],[Material]],TableStockBalance[],
MATCH(TableStockBalance[[#Headers],[Supplier name]],TableStockBalance[#Headers],0),
0)</f>
        <v>OnBoard Schaltung AG</v>
      </c>
    </row>
    <row r="2111" spans="1:12" x14ac:dyDescent="0.25">
      <c r="A2111">
        <v>49040737</v>
      </c>
      <c r="B2111">
        <v>40</v>
      </c>
      <c r="C2111" t="s">
        <v>343</v>
      </c>
      <c r="D2111" t="s">
        <v>72</v>
      </c>
      <c r="E2111" t="s">
        <v>73</v>
      </c>
      <c r="F2111" t="s">
        <v>314</v>
      </c>
      <c r="G2111" s="1">
        <v>43504</v>
      </c>
      <c r="H2111">
        <v>32</v>
      </c>
      <c r="I2111" s="7">
        <f>IF(TableTransactions[[#This Row],[Order type]]=trackOrderType,
TableTransactions[[#This Row],[Transaction quantity]]*-1,
TableTransactions[[#This Row],[Transaction quantity]]
)</f>
        <v>-32</v>
      </c>
      <c r="J21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105</v>
      </c>
      <c r="K2111" s="7">
        <f ca="1">IF(TableTransactions[[#This Row],[Stock balance backorders]]&lt;0,
0,
TableTransactions[[#This Row],[Stock balance backorders]]
)</f>
        <v>105</v>
      </c>
      <c r="L2111" s="8" t="str">
        <f>VLOOKUP(TableTransactions[[#This Row],[Material]],TableStockBalance[],
MATCH(TableStockBalance[[#Headers],[Supplier name]],TableStockBalance[#Headers],0),
0)</f>
        <v>OnBoard Schaltung AG</v>
      </c>
    </row>
    <row r="2112" spans="1:12" x14ac:dyDescent="0.25">
      <c r="A2112">
        <v>49040750</v>
      </c>
      <c r="B2112">
        <v>80</v>
      </c>
      <c r="C2112" t="s">
        <v>343</v>
      </c>
      <c r="D2112" t="s">
        <v>72</v>
      </c>
      <c r="E2112" t="s">
        <v>73</v>
      </c>
      <c r="F2112" t="s">
        <v>317</v>
      </c>
      <c r="G2112" s="1">
        <v>43504</v>
      </c>
      <c r="H2112">
        <v>6</v>
      </c>
      <c r="I2112" s="7">
        <f>IF(TableTransactions[[#This Row],[Order type]]=trackOrderType,
TableTransactions[[#This Row],[Transaction quantity]]*-1,
TableTransactions[[#This Row],[Transaction quantity]]
)</f>
        <v>-6</v>
      </c>
      <c r="J21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99</v>
      </c>
      <c r="K2112" s="7">
        <f ca="1">IF(TableTransactions[[#This Row],[Stock balance backorders]]&lt;0,
0,
TableTransactions[[#This Row],[Stock balance backorders]]
)</f>
        <v>99</v>
      </c>
      <c r="L2112" s="8" t="str">
        <f>VLOOKUP(TableTransactions[[#This Row],[Material]],TableStockBalance[],
MATCH(TableStockBalance[[#Headers],[Supplier name]],TableStockBalance[#Headers],0),
0)</f>
        <v>OnBoard Schaltung AG</v>
      </c>
    </row>
    <row r="2113" spans="1:12" x14ac:dyDescent="0.25">
      <c r="A2113" s="4">
        <v>45056841</v>
      </c>
      <c r="B2113" s="4">
        <v>10</v>
      </c>
      <c r="C2113" s="4" t="s">
        <v>344</v>
      </c>
      <c r="D2113" s="4" t="s">
        <v>72</v>
      </c>
      <c r="E2113" s="4" t="s">
        <v>73</v>
      </c>
      <c r="F2113" s="4" t="s">
        <v>64</v>
      </c>
      <c r="G2113" s="5">
        <v>43504</v>
      </c>
      <c r="H2113" s="4">
        <v>305</v>
      </c>
      <c r="I2113" s="7">
        <f>IF(TableTransactions[[#This Row],[Order type]]=trackOrderType,
TableTransactions[[#This Row],[Transaction quantity]]*-1,
TableTransactions[[#This Row],[Transaction quantity]]
)</f>
        <v>305</v>
      </c>
      <c r="J21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404</v>
      </c>
      <c r="K2113" s="7">
        <f ca="1">IF(TableTransactions[[#This Row],[Stock balance backorders]]&lt;0,
0,
TableTransactions[[#This Row],[Stock balance backorders]]
)</f>
        <v>404</v>
      </c>
      <c r="L2113" s="8" t="str">
        <f>VLOOKUP(TableTransactions[[#This Row],[Material]],TableStockBalance[],
MATCH(TableStockBalance[[#Headers],[Supplier name]],TableStockBalance[#Headers],0),
0)</f>
        <v>OnBoard Schaltung AG</v>
      </c>
    </row>
    <row r="2114" spans="1:12" x14ac:dyDescent="0.25">
      <c r="A2114">
        <v>49040790</v>
      </c>
      <c r="B2114">
        <v>20</v>
      </c>
      <c r="C2114" t="s">
        <v>343</v>
      </c>
      <c r="D2114" t="s">
        <v>72</v>
      </c>
      <c r="E2114" t="s">
        <v>73</v>
      </c>
      <c r="F2114" t="s">
        <v>314</v>
      </c>
      <c r="G2114" s="1">
        <v>43509</v>
      </c>
      <c r="H2114">
        <v>22</v>
      </c>
      <c r="I2114" s="7">
        <f>IF(TableTransactions[[#This Row],[Order type]]=trackOrderType,
TableTransactions[[#This Row],[Transaction quantity]]*-1,
TableTransactions[[#This Row],[Transaction quantity]]
)</f>
        <v>-22</v>
      </c>
      <c r="J21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382</v>
      </c>
      <c r="K2114" s="7">
        <f ca="1">IF(TableTransactions[[#This Row],[Stock balance backorders]]&lt;0,
0,
TableTransactions[[#This Row],[Stock balance backorders]]
)</f>
        <v>382</v>
      </c>
      <c r="L2114" s="8" t="str">
        <f>VLOOKUP(TableTransactions[[#This Row],[Material]],TableStockBalance[],
MATCH(TableStockBalance[[#Headers],[Supplier name]],TableStockBalance[#Headers],0),
0)</f>
        <v>OnBoard Schaltung AG</v>
      </c>
    </row>
    <row r="2115" spans="1:12" x14ac:dyDescent="0.25">
      <c r="A2115">
        <v>49040803</v>
      </c>
      <c r="B2115">
        <v>40</v>
      </c>
      <c r="C2115" t="s">
        <v>343</v>
      </c>
      <c r="D2115" t="s">
        <v>72</v>
      </c>
      <c r="E2115" t="s">
        <v>73</v>
      </c>
      <c r="F2115" t="s">
        <v>313</v>
      </c>
      <c r="G2115" s="1">
        <v>43510</v>
      </c>
      <c r="H2115">
        <v>34</v>
      </c>
      <c r="I2115" s="7">
        <f>IF(TableTransactions[[#This Row],[Order type]]=trackOrderType,
TableTransactions[[#This Row],[Transaction quantity]]*-1,
TableTransactions[[#This Row],[Transaction quantity]]
)</f>
        <v>-34</v>
      </c>
      <c r="J21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348</v>
      </c>
      <c r="K2115" s="7">
        <f ca="1">IF(TableTransactions[[#This Row],[Stock balance backorders]]&lt;0,
0,
TableTransactions[[#This Row],[Stock balance backorders]]
)</f>
        <v>348</v>
      </c>
      <c r="L2115" s="8" t="str">
        <f>VLOOKUP(TableTransactions[[#This Row],[Material]],TableStockBalance[],
MATCH(TableStockBalance[[#Headers],[Supplier name]],TableStockBalance[#Headers],0),
0)</f>
        <v>OnBoard Schaltung AG</v>
      </c>
    </row>
    <row r="2116" spans="1:12" x14ac:dyDescent="0.25">
      <c r="A2116">
        <v>49040824</v>
      </c>
      <c r="B2116">
        <v>40</v>
      </c>
      <c r="C2116" t="s">
        <v>343</v>
      </c>
      <c r="D2116" t="s">
        <v>72</v>
      </c>
      <c r="E2116" t="s">
        <v>73</v>
      </c>
      <c r="F2116" t="s">
        <v>316</v>
      </c>
      <c r="G2116" s="1">
        <v>43511</v>
      </c>
      <c r="H2116">
        <v>24</v>
      </c>
      <c r="I2116" s="7">
        <f>IF(TableTransactions[[#This Row],[Order type]]=trackOrderType,
TableTransactions[[#This Row],[Transaction quantity]]*-1,
TableTransactions[[#This Row],[Transaction quantity]]
)</f>
        <v>-24</v>
      </c>
      <c r="J21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324</v>
      </c>
      <c r="K2116" s="7">
        <f ca="1">IF(TableTransactions[[#This Row],[Stock balance backorders]]&lt;0,
0,
TableTransactions[[#This Row],[Stock balance backorders]]
)</f>
        <v>324</v>
      </c>
      <c r="L2116" s="8" t="str">
        <f>VLOOKUP(TableTransactions[[#This Row],[Material]],TableStockBalance[],
MATCH(TableStockBalance[[#Headers],[Supplier name]],TableStockBalance[#Headers],0),
0)</f>
        <v>OnBoard Schaltung AG</v>
      </c>
    </row>
    <row r="2117" spans="1:12" x14ac:dyDescent="0.25">
      <c r="A2117">
        <v>49040826</v>
      </c>
      <c r="B2117">
        <v>40</v>
      </c>
      <c r="C2117" t="s">
        <v>343</v>
      </c>
      <c r="D2117" t="s">
        <v>72</v>
      </c>
      <c r="E2117" t="s">
        <v>73</v>
      </c>
      <c r="F2117" t="s">
        <v>317</v>
      </c>
      <c r="G2117" s="1">
        <v>43511</v>
      </c>
      <c r="H2117">
        <v>15</v>
      </c>
      <c r="I2117" s="7">
        <f>IF(TableTransactions[[#This Row],[Order type]]=trackOrderType,
TableTransactions[[#This Row],[Transaction quantity]]*-1,
TableTransactions[[#This Row],[Transaction quantity]]
)</f>
        <v>-15</v>
      </c>
      <c r="J21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309</v>
      </c>
      <c r="K2117" s="7">
        <f ca="1">IF(TableTransactions[[#This Row],[Stock balance backorders]]&lt;0,
0,
TableTransactions[[#This Row],[Stock balance backorders]]
)</f>
        <v>309</v>
      </c>
      <c r="L2117" s="8" t="str">
        <f>VLOOKUP(TableTransactions[[#This Row],[Material]],TableStockBalance[],
MATCH(TableStockBalance[[#Headers],[Supplier name]],TableStockBalance[#Headers],0),
0)</f>
        <v>OnBoard Schaltung AG</v>
      </c>
    </row>
    <row r="2118" spans="1:12" x14ac:dyDescent="0.25">
      <c r="A2118">
        <v>49040849</v>
      </c>
      <c r="B2118">
        <v>30</v>
      </c>
      <c r="C2118" t="s">
        <v>343</v>
      </c>
      <c r="D2118" t="s">
        <v>72</v>
      </c>
      <c r="E2118" t="s">
        <v>73</v>
      </c>
      <c r="F2118" t="s">
        <v>313</v>
      </c>
      <c r="G2118" s="1">
        <v>43515</v>
      </c>
      <c r="H2118">
        <v>23</v>
      </c>
      <c r="I2118" s="7">
        <f>IF(TableTransactions[[#This Row],[Order type]]=trackOrderType,
TableTransactions[[#This Row],[Transaction quantity]]*-1,
TableTransactions[[#This Row],[Transaction quantity]]
)</f>
        <v>-23</v>
      </c>
      <c r="J21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286</v>
      </c>
      <c r="K2118" s="7">
        <f ca="1">IF(TableTransactions[[#This Row],[Stock balance backorders]]&lt;0,
0,
TableTransactions[[#This Row],[Stock balance backorders]]
)</f>
        <v>286</v>
      </c>
      <c r="L2118" s="8" t="str">
        <f>VLOOKUP(TableTransactions[[#This Row],[Material]],TableStockBalance[],
MATCH(TableStockBalance[[#Headers],[Supplier name]],TableStockBalance[#Headers],0),
0)</f>
        <v>OnBoard Schaltung AG</v>
      </c>
    </row>
    <row r="2119" spans="1:12" x14ac:dyDescent="0.25">
      <c r="A2119">
        <v>49040854</v>
      </c>
      <c r="B2119">
        <v>10</v>
      </c>
      <c r="C2119" t="s">
        <v>343</v>
      </c>
      <c r="D2119" t="s">
        <v>72</v>
      </c>
      <c r="E2119" t="s">
        <v>73</v>
      </c>
      <c r="F2119" t="s">
        <v>325</v>
      </c>
      <c r="G2119" s="1">
        <v>43515</v>
      </c>
      <c r="H2119">
        <v>15</v>
      </c>
      <c r="I2119" s="7">
        <f>IF(TableTransactions[[#This Row],[Order type]]=trackOrderType,
TableTransactions[[#This Row],[Transaction quantity]]*-1,
TableTransactions[[#This Row],[Transaction quantity]]
)</f>
        <v>-15</v>
      </c>
      <c r="J21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271</v>
      </c>
      <c r="K2119" s="7">
        <f ca="1">IF(TableTransactions[[#This Row],[Stock balance backorders]]&lt;0,
0,
TableTransactions[[#This Row],[Stock balance backorders]]
)</f>
        <v>271</v>
      </c>
      <c r="L2119" s="8" t="str">
        <f>VLOOKUP(TableTransactions[[#This Row],[Material]],TableStockBalance[],
MATCH(TableStockBalance[[#Headers],[Supplier name]],TableStockBalance[#Headers],0),
0)</f>
        <v>OnBoard Schaltung AG</v>
      </c>
    </row>
    <row r="2120" spans="1:12" x14ac:dyDescent="0.25">
      <c r="A2120">
        <v>49040876</v>
      </c>
      <c r="B2120">
        <v>60</v>
      </c>
      <c r="C2120" t="s">
        <v>343</v>
      </c>
      <c r="D2120" t="s">
        <v>72</v>
      </c>
      <c r="E2120" t="s">
        <v>73</v>
      </c>
      <c r="F2120" t="s">
        <v>318</v>
      </c>
      <c r="G2120" s="1">
        <v>43516</v>
      </c>
      <c r="H2120">
        <v>15</v>
      </c>
      <c r="I2120" s="7">
        <f>IF(TableTransactions[[#This Row],[Order type]]=trackOrderType,
TableTransactions[[#This Row],[Transaction quantity]]*-1,
TableTransactions[[#This Row],[Transaction quantity]]
)</f>
        <v>-15</v>
      </c>
      <c r="J21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256</v>
      </c>
      <c r="K2120" s="7">
        <f ca="1">IF(TableTransactions[[#This Row],[Stock balance backorders]]&lt;0,
0,
TableTransactions[[#This Row],[Stock balance backorders]]
)</f>
        <v>256</v>
      </c>
      <c r="L2120" s="8" t="str">
        <f>VLOOKUP(TableTransactions[[#This Row],[Material]],TableStockBalance[],
MATCH(TableStockBalance[[#Headers],[Supplier name]],TableStockBalance[#Headers],0),
0)</f>
        <v>OnBoard Schaltung AG</v>
      </c>
    </row>
    <row r="2121" spans="1:12" x14ac:dyDescent="0.25">
      <c r="A2121">
        <v>49040881</v>
      </c>
      <c r="B2121">
        <v>20</v>
      </c>
      <c r="C2121" t="s">
        <v>343</v>
      </c>
      <c r="D2121" t="s">
        <v>72</v>
      </c>
      <c r="E2121" t="s">
        <v>73</v>
      </c>
      <c r="F2121" t="s">
        <v>313</v>
      </c>
      <c r="G2121" s="1">
        <v>43517</v>
      </c>
      <c r="H2121">
        <v>21</v>
      </c>
      <c r="I2121" s="7">
        <f>IF(TableTransactions[[#This Row],[Order type]]=trackOrderType,
TableTransactions[[#This Row],[Transaction quantity]]*-1,
TableTransactions[[#This Row],[Transaction quantity]]
)</f>
        <v>-21</v>
      </c>
      <c r="J21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235</v>
      </c>
      <c r="K2121" s="7">
        <f ca="1">IF(TableTransactions[[#This Row],[Stock balance backorders]]&lt;0,
0,
TableTransactions[[#This Row],[Stock balance backorders]]
)</f>
        <v>235</v>
      </c>
      <c r="L2121" s="8" t="str">
        <f>VLOOKUP(TableTransactions[[#This Row],[Material]],TableStockBalance[],
MATCH(TableStockBalance[[#Headers],[Supplier name]],TableStockBalance[#Headers],0),
0)</f>
        <v>OnBoard Schaltung AG</v>
      </c>
    </row>
    <row r="2122" spans="1:12" x14ac:dyDescent="0.25">
      <c r="A2122">
        <v>49040892</v>
      </c>
      <c r="B2122">
        <v>10</v>
      </c>
      <c r="C2122" t="s">
        <v>343</v>
      </c>
      <c r="D2122" t="s">
        <v>72</v>
      </c>
      <c r="E2122" t="s">
        <v>73</v>
      </c>
      <c r="F2122" t="s">
        <v>315</v>
      </c>
      <c r="G2122" s="1">
        <v>43517</v>
      </c>
      <c r="H2122">
        <v>29</v>
      </c>
      <c r="I2122" s="7">
        <f>IF(TableTransactions[[#This Row],[Order type]]=trackOrderType,
TableTransactions[[#This Row],[Transaction quantity]]*-1,
TableTransactions[[#This Row],[Transaction quantity]]
)</f>
        <v>-29</v>
      </c>
      <c r="J21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206</v>
      </c>
      <c r="K2122" s="7">
        <f ca="1">IF(TableTransactions[[#This Row],[Stock balance backorders]]&lt;0,
0,
TableTransactions[[#This Row],[Stock balance backorders]]
)</f>
        <v>206</v>
      </c>
      <c r="L2122" s="8" t="str">
        <f>VLOOKUP(TableTransactions[[#This Row],[Material]],TableStockBalance[],
MATCH(TableStockBalance[[#Headers],[Supplier name]],TableStockBalance[#Headers],0),
0)</f>
        <v>OnBoard Schaltung AG</v>
      </c>
    </row>
    <row r="2123" spans="1:12" x14ac:dyDescent="0.25">
      <c r="A2123">
        <v>49040902</v>
      </c>
      <c r="B2123">
        <v>90</v>
      </c>
      <c r="C2123" t="s">
        <v>343</v>
      </c>
      <c r="D2123" t="s">
        <v>72</v>
      </c>
      <c r="E2123" t="s">
        <v>73</v>
      </c>
      <c r="F2123" t="s">
        <v>316</v>
      </c>
      <c r="G2123" s="1">
        <v>43518</v>
      </c>
      <c r="H2123">
        <v>35</v>
      </c>
      <c r="I2123" s="7">
        <f>IF(TableTransactions[[#This Row],[Order type]]=trackOrderType,
TableTransactions[[#This Row],[Transaction quantity]]*-1,
TableTransactions[[#This Row],[Transaction quantity]]
)</f>
        <v>-35</v>
      </c>
      <c r="J21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171</v>
      </c>
      <c r="K2123" s="7">
        <f ca="1">IF(TableTransactions[[#This Row],[Stock balance backorders]]&lt;0,
0,
TableTransactions[[#This Row],[Stock balance backorders]]
)</f>
        <v>171</v>
      </c>
      <c r="L2123" s="8" t="str">
        <f>VLOOKUP(TableTransactions[[#This Row],[Material]],TableStockBalance[],
MATCH(TableStockBalance[[#Headers],[Supplier name]],TableStockBalance[#Headers],0),
0)</f>
        <v>OnBoard Schaltung AG</v>
      </c>
    </row>
    <row r="2124" spans="1:12" x14ac:dyDescent="0.25">
      <c r="A2124">
        <v>49040904</v>
      </c>
      <c r="B2124">
        <v>100</v>
      </c>
      <c r="C2124" t="s">
        <v>343</v>
      </c>
      <c r="D2124" t="s">
        <v>72</v>
      </c>
      <c r="E2124" t="s">
        <v>73</v>
      </c>
      <c r="F2124" t="s">
        <v>317</v>
      </c>
      <c r="G2124" s="1">
        <v>43518</v>
      </c>
      <c r="H2124">
        <v>22</v>
      </c>
      <c r="I2124" s="7">
        <f>IF(TableTransactions[[#This Row],[Order type]]=trackOrderType,
TableTransactions[[#This Row],[Transaction quantity]]*-1,
TableTransactions[[#This Row],[Transaction quantity]]
)</f>
        <v>-22</v>
      </c>
      <c r="J21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149</v>
      </c>
      <c r="K2124" s="7">
        <f ca="1">IF(TableTransactions[[#This Row],[Stock balance backorders]]&lt;0,
0,
TableTransactions[[#This Row],[Stock balance backorders]]
)</f>
        <v>149</v>
      </c>
      <c r="L2124" s="8" t="str">
        <f>VLOOKUP(TableTransactions[[#This Row],[Material]],TableStockBalance[],
MATCH(TableStockBalance[[#Headers],[Supplier name]],TableStockBalance[#Headers],0),
0)</f>
        <v>OnBoard Schaltung AG</v>
      </c>
    </row>
    <row r="2125" spans="1:12" x14ac:dyDescent="0.25">
      <c r="A2125">
        <v>49040924</v>
      </c>
      <c r="B2125">
        <v>20</v>
      </c>
      <c r="C2125" t="s">
        <v>343</v>
      </c>
      <c r="D2125" t="s">
        <v>72</v>
      </c>
      <c r="E2125" t="s">
        <v>73</v>
      </c>
      <c r="F2125" t="s">
        <v>315</v>
      </c>
      <c r="G2125" s="1">
        <v>43521</v>
      </c>
      <c r="H2125">
        <v>25</v>
      </c>
      <c r="I2125" s="7">
        <f>IF(TableTransactions[[#This Row],[Order type]]=trackOrderType,
TableTransactions[[#This Row],[Transaction quantity]]*-1,
TableTransactions[[#This Row],[Transaction quantity]]
)</f>
        <v>-25</v>
      </c>
      <c r="J21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124</v>
      </c>
      <c r="K2125" s="7">
        <f ca="1">IF(TableTransactions[[#This Row],[Stock balance backorders]]&lt;0,
0,
TableTransactions[[#This Row],[Stock balance backorders]]
)</f>
        <v>124</v>
      </c>
      <c r="L2125" s="8" t="str">
        <f>VLOOKUP(TableTransactions[[#This Row],[Material]],TableStockBalance[],
MATCH(TableStockBalance[[#Headers],[Supplier name]],TableStockBalance[#Headers],0),
0)</f>
        <v>OnBoard Schaltung AG</v>
      </c>
    </row>
    <row r="2126" spans="1:12" x14ac:dyDescent="0.25">
      <c r="A2126">
        <v>49040942</v>
      </c>
      <c r="B2126">
        <v>20</v>
      </c>
      <c r="C2126" t="s">
        <v>343</v>
      </c>
      <c r="D2126" t="s">
        <v>72</v>
      </c>
      <c r="E2126" t="s">
        <v>73</v>
      </c>
      <c r="F2126" t="s">
        <v>320</v>
      </c>
      <c r="G2126" s="1">
        <v>43523</v>
      </c>
      <c r="H2126">
        <v>29</v>
      </c>
      <c r="I2126" s="7">
        <f>IF(TableTransactions[[#This Row],[Order type]]=trackOrderType,
TableTransactions[[#This Row],[Transaction quantity]]*-1,
TableTransactions[[#This Row],[Transaction quantity]]
)</f>
        <v>-29</v>
      </c>
      <c r="J21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</v>
      </c>
      <c r="K2126" s="7">
        <f ca="1">IF(TableTransactions[[#This Row],[Stock balance backorders]]&lt;0,
0,
TableTransactions[[#This Row],[Stock balance backorders]]
)</f>
        <v>95</v>
      </c>
      <c r="L2126" s="8" t="str">
        <f>VLOOKUP(TableTransactions[[#This Row],[Material]],TableStockBalance[],
MATCH(TableStockBalance[[#Headers],[Supplier name]],TableStockBalance[#Headers],0),
0)</f>
        <v>OnBoard Schaltung AG</v>
      </c>
    </row>
    <row r="2127" spans="1:12" x14ac:dyDescent="0.25">
      <c r="A2127">
        <v>49040950</v>
      </c>
      <c r="B2127">
        <v>10</v>
      </c>
      <c r="C2127" t="s">
        <v>343</v>
      </c>
      <c r="D2127" t="s">
        <v>72</v>
      </c>
      <c r="E2127" t="s">
        <v>73</v>
      </c>
      <c r="F2127" t="s">
        <v>319</v>
      </c>
      <c r="G2127" s="1">
        <v>43523</v>
      </c>
      <c r="H2127">
        <v>17</v>
      </c>
      <c r="I2127" s="7">
        <f>IF(TableTransactions[[#This Row],[Order type]]=trackOrderType,
TableTransactions[[#This Row],[Transaction quantity]]*-1,
TableTransactions[[#This Row],[Transaction quantity]]
)</f>
        <v>-17</v>
      </c>
      <c r="J21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</v>
      </c>
      <c r="K2127" s="7">
        <f ca="1">IF(TableTransactions[[#This Row],[Stock balance backorders]]&lt;0,
0,
TableTransactions[[#This Row],[Stock balance backorders]]
)</f>
        <v>78</v>
      </c>
      <c r="L2127" s="8" t="str">
        <f>VLOOKUP(TableTransactions[[#This Row],[Material]],TableStockBalance[],
MATCH(TableStockBalance[[#Headers],[Supplier name]],TableStockBalance[#Headers],0),
0)</f>
        <v>OnBoard Schaltung AG</v>
      </c>
    </row>
    <row r="2128" spans="1:12" x14ac:dyDescent="0.25">
      <c r="A2128">
        <v>49040955</v>
      </c>
      <c r="B2128">
        <v>10</v>
      </c>
      <c r="C2128" t="s">
        <v>343</v>
      </c>
      <c r="D2128" t="s">
        <v>72</v>
      </c>
      <c r="E2128" t="s">
        <v>73</v>
      </c>
      <c r="F2128" t="s">
        <v>315</v>
      </c>
      <c r="G2128" s="1">
        <v>43523</v>
      </c>
      <c r="H2128">
        <v>18</v>
      </c>
      <c r="I2128" s="7">
        <f>IF(TableTransactions[[#This Row],[Order type]]=trackOrderType,
TableTransactions[[#This Row],[Transaction quantity]]*-1,
TableTransactions[[#This Row],[Transaction quantity]]
)</f>
        <v>-18</v>
      </c>
      <c r="J21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</v>
      </c>
      <c r="K2128" s="7">
        <f ca="1">IF(TableTransactions[[#This Row],[Stock balance backorders]]&lt;0,
0,
TableTransactions[[#This Row],[Stock balance backorders]]
)</f>
        <v>60</v>
      </c>
      <c r="L2128" s="8" t="str">
        <f>VLOOKUP(TableTransactions[[#This Row],[Material]],TableStockBalance[],
MATCH(TableStockBalance[[#Headers],[Supplier name]],TableStockBalance[#Headers],0),
0)</f>
        <v>OnBoard Schaltung AG</v>
      </c>
    </row>
    <row r="2129" spans="1:12" x14ac:dyDescent="0.25">
      <c r="A2129">
        <v>49040971</v>
      </c>
      <c r="B2129">
        <v>10</v>
      </c>
      <c r="C2129" t="s">
        <v>343</v>
      </c>
      <c r="D2129" t="s">
        <v>72</v>
      </c>
      <c r="E2129" t="s">
        <v>73</v>
      </c>
      <c r="F2129" t="s">
        <v>314</v>
      </c>
      <c r="G2129" s="1">
        <v>43525</v>
      </c>
      <c r="H2129">
        <v>3</v>
      </c>
      <c r="I2129" s="7">
        <f>IF(TableTransactions[[#This Row],[Order type]]=trackOrderType,
TableTransactions[[#This Row],[Transaction quantity]]*-1,
TableTransactions[[#This Row],[Transaction quantity]]
)</f>
        <v>-3</v>
      </c>
      <c r="J21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</v>
      </c>
      <c r="K2129" s="7">
        <f ca="1">IF(TableTransactions[[#This Row],[Stock balance backorders]]&lt;0,
0,
TableTransactions[[#This Row],[Stock balance backorders]]
)</f>
        <v>57</v>
      </c>
      <c r="L2129" s="8" t="str">
        <f>VLOOKUP(TableTransactions[[#This Row],[Material]],TableStockBalance[],
MATCH(TableStockBalance[[#Headers],[Supplier name]],TableStockBalance[#Headers],0),
0)</f>
        <v>OnBoard Schaltung AG</v>
      </c>
    </row>
    <row r="2130" spans="1:12" x14ac:dyDescent="0.25">
      <c r="A2130">
        <v>49040980</v>
      </c>
      <c r="B2130">
        <v>70</v>
      </c>
      <c r="C2130" t="s">
        <v>343</v>
      </c>
      <c r="D2130" t="s">
        <v>72</v>
      </c>
      <c r="E2130" t="s">
        <v>73</v>
      </c>
      <c r="F2130" t="s">
        <v>316</v>
      </c>
      <c r="G2130" s="1">
        <v>43525</v>
      </c>
      <c r="H2130">
        <v>24</v>
      </c>
      <c r="I2130" s="7">
        <f>IF(TableTransactions[[#This Row],[Order type]]=trackOrderType,
TableTransactions[[#This Row],[Transaction quantity]]*-1,
TableTransactions[[#This Row],[Transaction quantity]]
)</f>
        <v>-24</v>
      </c>
      <c r="J21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</v>
      </c>
      <c r="K2130" s="7">
        <f ca="1">IF(TableTransactions[[#This Row],[Stock balance backorders]]&lt;0,
0,
TableTransactions[[#This Row],[Stock balance backorders]]
)</f>
        <v>33</v>
      </c>
      <c r="L2130" s="8" t="str">
        <f>VLOOKUP(TableTransactions[[#This Row],[Material]],TableStockBalance[],
MATCH(TableStockBalance[[#Headers],[Supplier name]],TableStockBalance[#Headers],0),
0)</f>
        <v>OnBoard Schaltung AG</v>
      </c>
    </row>
    <row r="2131" spans="1:12" x14ac:dyDescent="0.25">
      <c r="A2131">
        <v>49040982</v>
      </c>
      <c r="B2131">
        <v>130</v>
      </c>
      <c r="C2131" t="s">
        <v>343</v>
      </c>
      <c r="D2131" t="s">
        <v>72</v>
      </c>
      <c r="E2131" t="s">
        <v>73</v>
      </c>
      <c r="F2131" t="s">
        <v>317</v>
      </c>
      <c r="G2131" s="1">
        <v>43525</v>
      </c>
      <c r="H2131">
        <v>26</v>
      </c>
      <c r="I2131" s="7">
        <f>IF(TableTransactions[[#This Row],[Order type]]=trackOrderType,
TableTransactions[[#This Row],[Transaction quantity]]*-1,
TableTransactions[[#This Row],[Transaction quantity]]
)</f>
        <v>-26</v>
      </c>
      <c r="J21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2131" s="7">
        <f ca="1">IF(TableTransactions[[#This Row],[Stock balance backorders]]&lt;0,
0,
TableTransactions[[#This Row],[Stock balance backorders]]
)</f>
        <v>7</v>
      </c>
      <c r="L2131" s="8" t="str">
        <f>VLOOKUP(TableTransactions[[#This Row],[Material]],TableStockBalance[],
MATCH(TableStockBalance[[#Headers],[Supplier name]],TableStockBalance[#Headers],0),
0)</f>
        <v>OnBoard Schaltung AG</v>
      </c>
    </row>
    <row r="2132" spans="1:12" x14ac:dyDescent="0.25">
      <c r="A2132">
        <v>49040986</v>
      </c>
      <c r="B2132">
        <v>60</v>
      </c>
      <c r="C2132" t="s">
        <v>343</v>
      </c>
      <c r="D2132" t="s">
        <v>72</v>
      </c>
      <c r="E2132" t="s">
        <v>73</v>
      </c>
      <c r="F2132" t="s">
        <v>318</v>
      </c>
      <c r="G2132" s="1">
        <v>43525</v>
      </c>
      <c r="H2132">
        <v>14</v>
      </c>
      <c r="I2132" s="7">
        <f>IF(TableTransactions[[#This Row],[Order type]]=trackOrderType,
TableTransactions[[#This Row],[Transaction quantity]]*-1,
TableTransactions[[#This Row],[Transaction quantity]]
)</f>
        <v>-14</v>
      </c>
      <c r="J21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</v>
      </c>
      <c r="K2132" s="7">
        <f ca="1">IF(TableTransactions[[#This Row],[Stock balance backorders]]&lt;0,
0,
TableTransactions[[#This Row],[Stock balance backorders]]
)</f>
        <v>0</v>
      </c>
      <c r="L2132" s="8" t="str">
        <f>VLOOKUP(TableTransactions[[#This Row],[Material]],TableStockBalance[],
MATCH(TableStockBalance[[#Headers],[Supplier name]],TableStockBalance[#Headers],0),
0)</f>
        <v>OnBoard Schaltung AG</v>
      </c>
    </row>
    <row r="2133" spans="1:12" x14ac:dyDescent="0.25">
      <c r="A2133" s="4">
        <v>45056909</v>
      </c>
      <c r="B2133" s="4">
        <v>10</v>
      </c>
      <c r="C2133" s="4" t="s">
        <v>344</v>
      </c>
      <c r="D2133" s="4" t="s">
        <v>72</v>
      </c>
      <c r="E2133" s="4" t="s">
        <v>73</v>
      </c>
      <c r="F2133" s="4" t="s">
        <v>64</v>
      </c>
      <c r="G2133" s="5">
        <v>43525</v>
      </c>
      <c r="H2133" s="4">
        <v>103</v>
      </c>
      <c r="I2133" s="7">
        <f>IF(TableTransactions[[#This Row],[Order type]]=trackOrderType,
TableTransactions[[#This Row],[Transaction quantity]]*-1,
TableTransactions[[#This Row],[Transaction quantity]]
)</f>
        <v>103</v>
      </c>
      <c r="J21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</v>
      </c>
      <c r="K2133" s="7">
        <f ca="1">IF(TableTransactions[[#This Row],[Stock balance backorders]]&lt;0,
0,
TableTransactions[[#This Row],[Stock balance backorders]]
)</f>
        <v>96</v>
      </c>
      <c r="L2133" s="8" t="str">
        <f>VLOOKUP(TableTransactions[[#This Row],[Material]],TableStockBalance[],
MATCH(TableStockBalance[[#Headers],[Supplier name]],TableStockBalance[#Headers],0),
0)</f>
        <v>OnBoard Schaltung AG</v>
      </c>
    </row>
    <row r="2134" spans="1:12" x14ac:dyDescent="0.25">
      <c r="A2134">
        <v>49040992</v>
      </c>
      <c r="B2134">
        <v>50</v>
      </c>
      <c r="C2134" t="s">
        <v>343</v>
      </c>
      <c r="D2134" t="s">
        <v>72</v>
      </c>
      <c r="E2134" t="s">
        <v>73</v>
      </c>
      <c r="F2134" t="s">
        <v>313</v>
      </c>
      <c r="G2134" s="1">
        <v>43528</v>
      </c>
      <c r="H2134">
        <v>9</v>
      </c>
      <c r="I2134" s="7">
        <f>IF(TableTransactions[[#This Row],[Order type]]=trackOrderType,
TableTransactions[[#This Row],[Transaction quantity]]*-1,
TableTransactions[[#This Row],[Transaction quantity]]
)</f>
        <v>-9</v>
      </c>
      <c r="J21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87</v>
      </c>
      <c r="K2134" s="7">
        <f ca="1">IF(TableTransactions[[#This Row],[Stock balance backorders]]&lt;0,
0,
TableTransactions[[#This Row],[Stock balance backorders]]
)</f>
        <v>87</v>
      </c>
      <c r="L2134" s="8" t="str">
        <f>VLOOKUP(TableTransactions[[#This Row],[Material]],TableStockBalance[],
MATCH(TableStockBalance[[#Headers],[Supplier name]],TableStockBalance[#Headers],0),
0)</f>
        <v>OnBoard Schaltung AG</v>
      </c>
    </row>
    <row r="2135" spans="1:12" x14ac:dyDescent="0.25">
      <c r="A2135">
        <v>49041009</v>
      </c>
      <c r="B2135">
        <v>20</v>
      </c>
      <c r="C2135" t="s">
        <v>343</v>
      </c>
      <c r="D2135" t="s">
        <v>72</v>
      </c>
      <c r="E2135" t="s">
        <v>73</v>
      </c>
      <c r="F2135" t="s">
        <v>313</v>
      </c>
      <c r="G2135" s="1">
        <v>43529</v>
      </c>
      <c r="H2135">
        <v>18</v>
      </c>
      <c r="I2135" s="7">
        <f>IF(TableTransactions[[#This Row],[Order type]]=trackOrderType,
TableTransactions[[#This Row],[Transaction quantity]]*-1,
TableTransactions[[#This Row],[Transaction quantity]]
)</f>
        <v>-18</v>
      </c>
      <c r="J21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</v>
      </c>
      <c r="K2135" s="7">
        <f ca="1">IF(TableTransactions[[#This Row],[Stock balance backorders]]&lt;0,
0,
TableTransactions[[#This Row],[Stock balance backorders]]
)</f>
        <v>69</v>
      </c>
      <c r="L2135" s="8" t="str">
        <f>VLOOKUP(TableTransactions[[#This Row],[Material]],TableStockBalance[],
MATCH(TableStockBalance[[#Headers],[Supplier name]],TableStockBalance[#Headers],0),
0)</f>
        <v>OnBoard Schaltung AG</v>
      </c>
    </row>
    <row r="2136" spans="1:12" x14ac:dyDescent="0.25">
      <c r="A2136">
        <v>49041037</v>
      </c>
      <c r="B2136">
        <v>30</v>
      </c>
      <c r="C2136" t="s">
        <v>343</v>
      </c>
      <c r="D2136" t="s">
        <v>72</v>
      </c>
      <c r="E2136" t="s">
        <v>73</v>
      </c>
      <c r="F2136" t="s">
        <v>318</v>
      </c>
      <c r="G2136" s="1">
        <v>43530</v>
      </c>
      <c r="H2136">
        <v>14</v>
      </c>
      <c r="I2136" s="7">
        <f>IF(TableTransactions[[#This Row],[Order type]]=trackOrderType,
TableTransactions[[#This Row],[Transaction quantity]]*-1,
TableTransactions[[#This Row],[Transaction quantity]]
)</f>
        <v>-14</v>
      </c>
      <c r="J21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</v>
      </c>
      <c r="K2136" s="7">
        <f ca="1">IF(TableTransactions[[#This Row],[Stock balance backorders]]&lt;0,
0,
TableTransactions[[#This Row],[Stock balance backorders]]
)</f>
        <v>55</v>
      </c>
      <c r="L2136" s="8" t="str">
        <f>VLOOKUP(TableTransactions[[#This Row],[Material]],TableStockBalance[],
MATCH(TableStockBalance[[#Headers],[Supplier name]],TableStockBalance[#Headers],0),
0)</f>
        <v>OnBoard Schaltung AG</v>
      </c>
    </row>
    <row r="2137" spans="1:12" x14ac:dyDescent="0.25">
      <c r="A2137">
        <v>49041066</v>
      </c>
      <c r="B2137">
        <v>10</v>
      </c>
      <c r="C2137" t="s">
        <v>343</v>
      </c>
      <c r="D2137" t="s">
        <v>72</v>
      </c>
      <c r="E2137" t="s">
        <v>73</v>
      </c>
      <c r="F2137" t="s">
        <v>325</v>
      </c>
      <c r="G2137" s="1">
        <v>43532</v>
      </c>
      <c r="H2137">
        <v>7</v>
      </c>
      <c r="I2137" s="7">
        <f>IF(TableTransactions[[#This Row],[Order type]]=trackOrderType,
TableTransactions[[#This Row],[Transaction quantity]]*-1,
TableTransactions[[#This Row],[Transaction quantity]]
)</f>
        <v>-7</v>
      </c>
      <c r="J21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</v>
      </c>
      <c r="K2137" s="7">
        <f ca="1">IF(TableTransactions[[#This Row],[Stock balance backorders]]&lt;0,
0,
TableTransactions[[#This Row],[Stock balance backorders]]
)</f>
        <v>48</v>
      </c>
      <c r="L2137" s="8" t="str">
        <f>VLOOKUP(TableTransactions[[#This Row],[Material]],TableStockBalance[],
MATCH(TableStockBalance[[#Headers],[Supplier name]],TableStockBalance[#Headers],0),
0)</f>
        <v>OnBoard Schaltung AG</v>
      </c>
    </row>
    <row r="2138" spans="1:12" x14ac:dyDescent="0.25">
      <c r="A2138">
        <v>49041067</v>
      </c>
      <c r="B2138">
        <v>120</v>
      </c>
      <c r="C2138" t="s">
        <v>343</v>
      </c>
      <c r="D2138" t="s">
        <v>72</v>
      </c>
      <c r="E2138" t="s">
        <v>73</v>
      </c>
      <c r="F2138" t="s">
        <v>317</v>
      </c>
      <c r="G2138" s="1">
        <v>43532</v>
      </c>
      <c r="H2138">
        <v>5</v>
      </c>
      <c r="I2138" s="7">
        <f>IF(TableTransactions[[#This Row],[Order type]]=trackOrderType,
TableTransactions[[#This Row],[Transaction quantity]]*-1,
TableTransactions[[#This Row],[Transaction quantity]]
)</f>
        <v>-5</v>
      </c>
      <c r="J21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</v>
      </c>
      <c r="K2138" s="7">
        <f ca="1">IF(TableTransactions[[#This Row],[Stock balance backorders]]&lt;0,
0,
TableTransactions[[#This Row],[Stock balance backorders]]
)</f>
        <v>43</v>
      </c>
      <c r="L2138" s="8" t="str">
        <f>VLOOKUP(TableTransactions[[#This Row],[Material]],TableStockBalance[],
MATCH(TableStockBalance[[#Headers],[Supplier name]],TableStockBalance[#Headers],0),
0)</f>
        <v>OnBoard Schaltung AG</v>
      </c>
    </row>
    <row r="2139" spans="1:12" x14ac:dyDescent="0.25">
      <c r="A2139">
        <v>49041067</v>
      </c>
      <c r="B2139">
        <v>130</v>
      </c>
      <c r="C2139" t="s">
        <v>343</v>
      </c>
      <c r="D2139" t="s">
        <v>72</v>
      </c>
      <c r="E2139" t="s">
        <v>73</v>
      </c>
      <c r="F2139" t="s">
        <v>317</v>
      </c>
      <c r="G2139" s="1">
        <v>43532</v>
      </c>
      <c r="H2139">
        <v>28</v>
      </c>
      <c r="I2139" s="7">
        <f>IF(TableTransactions[[#This Row],[Order type]]=trackOrderType,
TableTransactions[[#This Row],[Transaction quantity]]*-1,
TableTransactions[[#This Row],[Transaction quantity]]
)</f>
        <v>-28</v>
      </c>
      <c r="J21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</v>
      </c>
      <c r="K2139" s="7">
        <f ca="1">IF(TableTransactions[[#This Row],[Stock balance backorders]]&lt;0,
0,
TableTransactions[[#This Row],[Stock balance backorders]]
)</f>
        <v>15</v>
      </c>
      <c r="L2139" s="8" t="str">
        <f>VLOOKUP(TableTransactions[[#This Row],[Material]],TableStockBalance[],
MATCH(TableStockBalance[[#Headers],[Supplier name]],TableStockBalance[#Headers],0),
0)</f>
        <v>OnBoard Schaltung AG</v>
      </c>
    </row>
    <row r="2140" spans="1:12" x14ac:dyDescent="0.25">
      <c r="A2140">
        <v>49041067</v>
      </c>
      <c r="B2140">
        <v>140</v>
      </c>
      <c r="C2140" t="s">
        <v>343</v>
      </c>
      <c r="D2140" t="s">
        <v>72</v>
      </c>
      <c r="E2140" t="s">
        <v>73</v>
      </c>
      <c r="F2140" t="s">
        <v>317</v>
      </c>
      <c r="G2140" s="1">
        <v>43532</v>
      </c>
      <c r="H2140">
        <v>8</v>
      </c>
      <c r="I2140" s="7">
        <f>IF(TableTransactions[[#This Row],[Order type]]=trackOrderType,
TableTransactions[[#This Row],[Transaction quantity]]*-1,
TableTransactions[[#This Row],[Transaction quantity]]
)</f>
        <v>-8</v>
      </c>
      <c r="J21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2140" s="7">
        <f ca="1">IF(TableTransactions[[#This Row],[Stock balance backorders]]&lt;0,
0,
TableTransactions[[#This Row],[Stock balance backorders]]
)</f>
        <v>7</v>
      </c>
      <c r="L2140" s="8" t="str">
        <f>VLOOKUP(TableTransactions[[#This Row],[Material]],TableStockBalance[],
MATCH(TableStockBalance[[#Headers],[Supplier name]],TableStockBalance[#Headers],0),
0)</f>
        <v>OnBoard Schaltung AG</v>
      </c>
    </row>
    <row r="2141" spans="1:12" x14ac:dyDescent="0.25">
      <c r="A2141">
        <v>49041071</v>
      </c>
      <c r="B2141">
        <v>130</v>
      </c>
      <c r="C2141" t="s">
        <v>343</v>
      </c>
      <c r="D2141" t="s">
        <v>72</v>
      </c>
      <c r="E2141" t="s">
        <v>73</v>
      </c>
      <c r="F2141" t="s">
        <v>318</v>
      </c>
      <c r="G2141" s="1">
        <v>43532</v>
      </c>
      <c r="H2141">
        <v>15</v>
      </c>
      <c r="I2141" s="7">
        <f>IF(TableTransactions[[#This Row],[Order type]]=trackOrderType,
TableTransactions[[#This Row],[Transaction quantity]]*-1,
TableTransactions[[#This Row],[Transaction quantity]]
)</f>
        <v>-15</v>
      </c>
      <c r="J21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</v>
      </c>
      <c r="K2141" s="7">
        <f ca="1">IF(TableTransactions[[#This Row],[Stock balance backorders]]&lt;0,
0,
TableTransactions[[#This Row],[Stock balance backorders]]
)</f>
        <v>0</v>
      </c>
      <c r="L2141" s="8" t="str">
        <f>VLOOKUP(TableTransactions[[#This Row],[Material]],TableStockBalance[],
MATCH(TableStockBalance[[#Headers],[Supplier name]],TableStockBalance[#Headers],0),
0)</f>
        <v>OnBoard Schaltung AG</v>
      </c>
    </row>
    <row r="2142" spans="1:12" x14ac:dyDescent="0.25">
      <c r="A2142">
        <v>49041076</v>
      </c>
      <c r="B2142">
        <v>50</v>
      </c>
      <c r="C2142" t="s">
        <v>343</v>
      </c>
      <c r="D2142" t="s">
        <v>72</v>
      </c>
      <c r="E2142" t="s">
        <v>73</v>
      </c>
      <c r="F2142" t="s">
        <v>315</v>
      </c>
      <c r="G2142" s="1">
        <v>43532</v>
      </c>
      <c r="H2142">
        <v>6</v>
      </c>
      <c r="I2142" s="7">
        <f>IF(TableTransactions[[#This Row],[Order type]]=trackOrderType,
TableTransactions[[#This Row],[Transaction quantity]]*-1,
TableTransactions[[#This Row],[Transaction quantity]]
)</f>
        <v>-6</v>
      </c>
      <c r="J21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-14</v>
      </c>
      <c r="K2142" s="7">
        <f ca="1">IF(TableTransactions[[#This Row],[Stock balance backorders]]&lt;0,
0,
TableTransactions[[#This Row],[Stock balance backorders]]
)</f>
        <v>0</v>
      </c>
      <c r="L2142" s="8" t="str">
        <f>VLOOKUP(TableTransactions[[#This Row],[Material]],TableStockBalance[],
MATCH(TableStockBalance[[#Headers],[Supplier name]],TableStockBalance[#Headers],0),
0)</f>
        <v>OnBoard Schaltung AG</v>
      </c>
    </row>
    <row r="2143" spans="1:12" x14ac:dyDescent="0.25">
      <c r="A2143">
        <v>49041076</v>
      </c>
      <c r="B2143">
        <v>60</v>
      </c>
      <c r="C2143" t="s">
        <v>343</v>
      </c>
      <c r="D2143" t="s">
        <v>72</v>
      </c>
      <c r="E2143" t="s">
        <v>73</v>
      </c>
      <c r="F2143" t="s">
        <v>315</v>
      </c>
      <c r="G2143" s="1">
        <v>43532</v>
      </c>
      <c r="H2143">
        <v>3</v>
      </c>
      <c r="I2143" s="7">
        <f>IF(TableTransactions[[#This Row],[Order type]]=trackOrderType,
TableTransactions[[#This Row],[Transaction quantity]]*-1,
TableTransactions[[#This Row],[Transaction quantity]]
)</f>
        <v>-3</v>
      </c>
      <c r="J21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-17</v>
      </c>
      <c r="K2143" s="7">
        <f ca="1">IF(TableTransactions[[#This Row],[Stock balance backorders]]&lt;0,
0,
TableTransactions[[#This Row],[Stock balance backorders]]
)</f>
        <v>0</v>
      </c>
      <c r="L2143" s="8" t="str">
        <f>VLOOKUP(TableTransactions[[#This Row],[Material]],TableStockBalance[],
MATCH(TableStockBalance[[#Headers],[Supplier name]],TableStockBalance[#Headers],0),
0)</f>
        <v>OnBoard Schaltung AG</v>
      </c>
    </row>
    <row r="2144" spans="1:12" x14ac:dyDescent="0.25">
      <c r="A2144">
        <v>49041081</v>
      </c>
      <c r="B2144">
        <v>10</v>
      </c>
      <c r="C2144" t="s">
        <v>343</v>
      </c>
      <c r="D2144" t="s">
        <v>72</v>
      </c>
      <c r="E2144" t="s">
        <v>73</v>
      </c>
      <c r="F2144" t="s">
        <v>321</v>
      </c>
      <c r="G2144" s="1">
        <v>43535</v>
      </c>
      <c r="H2144">
        <v>2</v>
      </c>
      <c r="I2144" s="7">
        <f>IF(TableTransactions[[#This Row],[Order type]]=trackOrderType,
TableTransactions[[#This Row],[Transaction quantity]]*-1,
TableTransactions[[#This Row],[Transaction quantity]]
)</f>
        <v>-2</v>
      </c>
      <c r="J21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-19</v>
      </c>
      <c r="K2144" s="7">
        <f ca="1">IF(TableTransactions[[#This Row],[Stock balance backorders]]&lt;0,
0,
TableTransactions[[#This Row],[Stock balance backorders]]
)</f>
        <v>0</v>
      </c>
      <c r="L2144" s="8" t="str">
        <f>VLOOKUP(TableTransactions[[#This Row],[Material]],TableStockBalance[],
MATCH(TableStockBalance[[#Headers],[Supplier name]],TableStockBalance[#Headers],0),
0)</f>
        <v>OnBoard Schaltung AG</v>
      </c>
    </row>
    <row r="2145" spans="1:12" x14ac:dyDescent="0.25">
      <c r="A2145">
        <v>49041123</v>
      </c>
      <c r="B2145">
        <v>10</v>
      </c>
      <c r="C2145" t="s">
        <v>343</v>
      </c>
      <c r="D2145" t="s">
        <v>72</v>
      </c>
      <c r="E2145" t="s">
        <v>73</v>
      </c>
      <c r="F2145" t="s">
        <v>315</v>
      </c>
      <c r="G2145" s="1">
        <v>43537</v>
      </c>
      <c r="H2145">
        <v>35</v>
      </c>
      <c r="I2145" s="7">
        <f>IF(TableTransactions[[#This Row],[Order type]]=trackOrderType,
TableTransactions[[#This Row],[Transaction quantity]]*-1,
TableTransactions[[#This Row],[Transaction quantity]]
)</f>
        <v>-35</v>
      </c>
      <c r="J21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-54</v>
      </c>
      <c r="K2145" s="7">
        <f ca="1">IF(TableTransactions[[#This Row],[Stock balance backorders]]&lt;0,
0,
TableTransactions[[#This Row],[Stock balance backorders]]
)</f>
        <v>0</v>
      </c>
      <c r="L2145" s="8" t="str">
        <f>VLOOKUP(TableTransactions[[#This Row],[Material]],TableStockBalance[],
MATCH(TableStockBalance[[#Headers],[Supplier name]],TableStockBalance[#Headers],0),
0)</f>
        <v>OnBoard Schaltung AG</v>
      </c>
    </row>
    <row r="2146" spans="1:12" x14ac:dyDescent="0.25">
      <c r="A2146">
        <v>49041125</v>
      </c>
      <c r="B2146">
        <v>20</v>
      </c>
      <c r="C2146" t="s">
        <v>343</v>
      </c>
      <c r="D2146" t="s">
        <v>72</v>
      </c>
      <c r="E2146" t="s">
        <v>73</v>
      </c>
      <c r="F2146" t="s">
        <v>313</v>
      </c>
      <c r="G2146" s="1">
        <v>43538</v>
      </c>
      <c r="H2146">
        <v>10</v>
      </c>
      <c r="I2146" s="7">
        <f>IF(TableTransactions[[#This Row],[Order type]]=trackOrderType,
TableTransactions[[#This Row],[Transaction quantity]]*-1,
TableTransactions[[#This Row],[Transaction quantity]]
)</f>
        <v>-10</v>
      </c>
      <c r="J21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-64</v>
      </c>
      <c r="K2146" s="7">
        <f ca="1">IF(TableTransactions[[#This Row],[Stock balance backorders]]&lt;0,
0,
TableTransactions[[#This Row],[Stock balance backorders]]
)</f>
        <v>0</v>
      </c>
      <c r="L2146" s="8" t="str">
        <f>VLOOKUP(TableTransactions[[#This Row],[Material]],TableStockBalance[],
MATCH(TableStockBalance[[#Headers],[Supplier name]],TableStockBalance[#Headers],0),
0)</f>
        <v>OnBoard Schaltung AG</v>
      </c>
    </row>
    <row r="2147" spans="1:12" x14ac:dyDescent="0.25">
      <c r="A2147">
        <v>49041131</v>
      </c>
      <c r="B2147">
        <v>40</v>
      </c>
      <c r="C2147" t="s">
        <v>343</v>
      </c>
      <c r="D2147" t="s">
        <v>72</v>
      </c>
      <c r="E2147" t="s">
        <v>73</v>
      </c>
      <c r="F2147" t="s">
        <v>317</v>
      </c>
      <c r="G2147" s="1">
        <v>43538</v>
      </c>
      <c r="H2147">
        <v>3</v>
      </c>
      <c r="I2147" s="7">
        <f>IF(TableTransactions[[#This Row],[Order type]]=trackOrderType,
TableTransactions[[#This Row],[Transaction quantity]]*-1,
TableTransactions[[#This Row],[Transaction quantity]]
)</f>
        <v>-3</v>
      </c>
      <c r="J21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-67</v>
      </c>
      <c r="K2147" s="7">
        <f ca="1">IF(TableTransactions[[#This Row],[Stock balance backorders]]&lt;0,
0,
TableTransactions[[#This Row],[Stock balance backorders]]
)</f>
        <v>0</v>
      </c>
      <c r="L2147" s="8" t="str">
        <f>VLOOKUP(TableTransactions[[#This Row],[Material]],TableStockBalance[],
MATCH(TableStockBalance[[#Headers],[Supplier name]],TableStockBalance[#Headers],0),
0)</f>
        <v>OnBoard Schaltung AG</v>
      </c>
    </row>
    <row r="2148" spans="1:12" x14ac:dyDescent="0.25">
      <c r="A2148">
        <v>49041140</v>
      </c>
      <c r="B2148">
        <v>60</v>
      </c>
      <c r="C2148" t="s">
        <v>343</v>
      </c>
      <c r="D2148" t="s">
        <v>72</v>
      </c>
      <c r="E2148" t="s">
        <v>73</v>
      </c>
      <c r="F2148" t="s">
        <v>313</v>
      </c>
      <c r="G2148" s="1">
        <v>43539</v>
      </c>
      <c r="H2148">
        <v>21</v>
      </c>
      <c r="I2148" s="7">
        <f>IF(TableTransactions[[#This Row],[Order type]]=trackOrderType,
TableTransactions[[#This Row],[Transaction quantity]]*-1,
TableTransactions[[#This Row],[Transaction quantity]]
)</f>
        <v>-21</v>
      </c>
      <c r="J21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-88</v>
      </c>
      <c r="K2148" s="7">
        <f ca="1">IF(TableTransactions[[#This Row],[Stock balance backorders]]&lt;0,
0,
TableTransactions[[#This Row],[Stock balance backorders]]
)</f>
        <v>0</v>
      </c>
      <c r="L2148" s="8" t="str">
        <f>VLOOKUP(TableTransactions[[#This Row],[Material]],TableStockBalance[],
MATCH(TableStockBalance[[#Headers],[Supplier name]],TableStockBalance[#Headers],0),
0)</f>
        <v>OnBoard Schaltung AG</v>
      </c>
    </row>
    <row r="2149" spans="1:12" x14ac:dyDescent="0.25">
      <c r="A2149">
        <v>49041150</v>
      </c>
      <c r="B2149">
        <v>80</v>
      </c>
      <c r="C2149" t="s">
        <v>343</v>
      </c>
      <c r="D2149" t="s">
        <v>72</v>
      </c>
      <c r="E2149" t="s">
        <v>73</v>
      </c>
      <c r="F2149" t="s">
        <v>317</v>
      </c>
      <c r="G2149" s="1">
        <v>43539</v>
      </c>
      <c r="H2149">
        <v>30</v>
      </c>
      <c r="I2149" s="7">
        <f>IF(TableTransactions[[#This Row],[Order type]]=trackOrderType,
TableTransactions[[#This Row],[Transaction quantity]]*-1,
TableTransactions[[#This Row],[Transaction quantity]]
)</f>
        <v>-30</v>
      </c>
      <c r="J21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-118</v>
      </c>
      <c r="K2149" s="7">
        <f ca="1">IF(TableTransactions[[#This Row],[Stock balance backorders]]&lt;0,
0,
TableTransactions[[#This Row],[Stock balance backorders]]
)</f>
        <v>0</v>
      </c>
      <c r="L2149" s="8" t="str">
        <f>VLOOKUP(TableTransactions[[#This Row],[Material]],TableStockBalance[],
MATCH(TableStockBalance[[#Headers],[Supplier name]],TableStockBalance[#Headers],0),
0)</f>
        <v>OnBoard Schaltung AG</v>
      </c>
    </row>
    <row r="2150" spans="1:12" x14ac:dyDescent="0.25">
      <c r="A2150">
        <v>49041151</v>
      </c>
      <c r="B2150">
        <v>40</v>
      </c>
      <c r="C2150" t="s">
        <v>343</v>
      </c>
      <c r="D2150" t="s">
        <v>72</v>
      </c>
      <c r="E2150" t="s">
        <v>73</v>
      </c>
      <c r="F2150" t="s">
        <v>319</v>
      </c>
      <c r="G2150" s="1">
        <v>43539</v>
      </c>
      <c r="H2150">
        <v>35</v>
      </c>
      <c r="I2150" s="7">
        <f>IF(TableTransactions[[#This Row],[Order type]]=trackOrderType,
TableTransactions[[#This Row],[Transaction quantity]]*-1,
TableTransactions[[#This Row],[Transaction quantity]]
)</f>
        <v>-35</v>
      </c>
      <c r="J21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-153</v>
      </c>
      <c r="K2150" s="7">
        <f ca="1">IF(TableTransactions[[#This Row],[Stock balance backorders]]&lt;0,
0,
TableTransactions[[#This Row],[Stock balance backorders]]
)</f>
        <v>0</v>
      </c>
      <c r="L2150" s="8" t="str">
        <f>VLOOKUP(TableTransactions[[#This Row],[Material]],TableStockBalance[],
MATCH(TableStockBalance[[#Headers],[Supplier name]],TableStockBalance[#Headers],0),
0)</f>
        <v>OnBoard Schaltung AG</v>
      </c>
    </row>
    <row r="2151" spans="1:12" x14ac:dyDescent="0.25">
      <c r="A2151">
        <v>49041164</v>
      </c>
      <c r="B2151">
        <v>30</v>
      </c>
      <c r="C2151" t="s">
        <v>343</v>
      </c>
      <c r="D2151" t="s">
        <v>72</v>
      </c>
      <c r="E2151" t="s">
        <v>73</v>
      </c>
      <c r="F2151" t="s">
        <v>316</v>
      </c>
      <c r="G2151" s="1">
        <v>43542</v>
      </c>
      <c r="H2151">
        <v>27</v>
      </c>
      <c r="I2151" s="7">
        <f>IF(TableTransactions[[#This Row],[Order type]]=trackOrderType,
TableTransactions[[#This Row],[Transaction quantity]]*-1,
TableTransactions[[#This Row],[Transaction quantity]]
)</f>
        <v>-27</v>
      </c>
      <c r="J21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-180</v>
      </c>
      <c r="K2151" s="7">
        <f ca="1">IF(TableTransactions[[#This Row],[Stock balance backorders]]&lt;0,
0,
TableTransactions[[#This Row],[Stock balance backorders]]
)</f>
        <v>0</v>
      </c>
      <c r="L2151" s="8" t="str">
        <f>VLOOKUP(TableTransactions[[#This Row],[Material]],TableStockBalance[],
MATCH(TableStockBalance[[#Headers],[Supplier name]],TableStockBalance[#Headers],0),
0)</f>
        <v>OnBoard Schaltung AG</v>
      </c>
    </row>
    <row r="2152" spans="1:12" x14ac:dyDescent="0.25">
      <c r="A2152">
        <v>49041165</v>
      </c>
      <c r="B2152">
        <v>50</v>
      </c>
      <c r="C2152" t="s">
        <v>343</v>
      </c>
      <c r="D2152" t="s">
        <v>72</v>
      </c>
      <c r="E2152" t="s">
        <v>73</v>
      </c>
      <c r="F2152" t="s">
        <v>317</v>
      </c>
      <c r="G2152" s="1">
        <v>43542</v>
      </c>
      <c r="H2152">
        <v>1</v>
      </c>
      <c r="I2152" s="7">
        <f>IF(TableTransactions[[#This Row],[Order type]]=trackOrderType,
TableTransactions[[#This Row],[Transaction quantity]]*-1,
TableTransactions[[#This Row],[Transaction quantity]]
)</f>
        <v>-1</v>
      </c>
      <c r="J21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-181</v>
      </c>
      <c r="K2152" s="7">
        <f ca="1">IF(TableTransactions[[#This Row],[Stock balance backorders]]&lt;0,
0,
TableTransactions[[#This Row],[Stock balance backorders]]
)</f>
        <v>0</v>
      </c>
      <c r="L2152" s="8" t="str">
        <f>VLOOKUP(TableTransactions[[#This Row],[Material]],TableStockBalance[],
MATCH(TableStockBalance[[#Headers],[Supplier name]],TableStockBalance[#Headers],0),
0)</f>
        <v>OnBoard Schaltung AG</v>
      </c>
    </row>
    <row r="2153" spans="1:12" x14ac:dyDescent="0.25">
      <c r="A2153">
        <v>49041203</v>
      </c>
      <c r="B2153">
        <v>20</v>
      </c>
      <c r="C2153" t="s">
        <v>343</v>
      </c>
      <c r="D2153" t="s">
        <v>72</v>
      </c>
      <c r="E2153" t="s">
        <v>73</v>
      </c>
      <c r="F2153" t="s">
        <v>313</v>
      </c>
      <c r="G2153" s="1">
        <v>43545</v>
      </c>
      <c r="H2153">
        <v>15</v>
      </c>
      <c r="I2153" s="7">
        <f>IF(TableTransactions[[#This Row],[Order type]]=trackOrderType,
TableTransactions[[#This Row],[Transaction quantity]]*-1,
TableTransactions[[#This Row],[Transaction quantity]]
)</f>
        <v>-15</v>
      </c>
      <c r="J21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-196</v>
      </c>
      <c r="K2153" s="7">
        <f ca="1">IF(TableTransactions[[#This Row],[Stock balance backorders]]&lt;0,
0,
TableTransactions[[#This Row],[Stock balance backorders]]
)</f>
        <v>0</v>
      </c>
      <c r="L2153" s="8" t="str">
        <f>VLOOKUP(TableTransactions[[#This Row],[Material]],TableStockBalance[],
MATCH(TableStockBalance[[#Headers],[Supplier name]],TableStockBalance[#Headers],0),
0)</f>
        <v>OnBoard Schaltung AG</v>
      </c>
    </row>
    <row r="2154" spans="1:12" x14ac:dyDescent="0.25">
      <c r="A2154">
        <v>49041230</v>
      </c>
      <c r="B2154">
        <v>60</v>
      </c>
      <c r="C2154" t="s">
        <v>343</v>
      </c>
      <c r="D2154" t="s">
        <v>72</v>
      </c>
      <c r="E2154" t="s">
        <v>73</v>
      </c>
      <c r="F2154" t="s">
        <v>317</v>
      </c>
      <c r="G2154" s="1">
        <v>43546</v>
      </c>
      <c r="H2154">
        <v>23</v>
      </c>
      <c r="I2154" s="7">
        <f>IF(TableTransactions[[#This Row],[Order type]]=trackOrderType,
TableTransactions[[#This Row],[Transaction quantity]]*-1,
TableTransactions[[#This Row],[Transaction quantity]]
)</f>
        <v>-23</v>
      </c>
      <c r="J21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-219</v>
      </c>
      <c r="K2154" s="7">
        <f ca="1">IF(TableTransactions[[#This Row],[Stock balance backorders]]&lt;0,
0,
TableTransactions[[#This Row],[Stock balance backorders]]
)</f>
        <v>0</v>
      </c>
      <c r="L2154" s="8" t="str">
        <f>VLOOKUP(TableTransactions[[#This Row],[Material]],TableStockBalance[],
MATCH(TableStockBalance[[#Headers],[Supplier name]],TableStockBalance[#Headers],0),
0)</f>
        <v>OnBoard Schaltung AG</v>
      </c>
    </row>
    <row r="2155" spans="1:12" x14ac:dyDescent="0.25">
      <c r="A2155" s="4">
        <v>45056961</v>
      </c>
      <c r="B2155" s="4">
        <v>20</v>
      </c>
      <c r="C2155" s="4" t="s">
        <v>344</v>
      </c>
      <c r="D2155" s="4" t="s">
        <v>72</v>
      </c>
      <c r="E2155" s="4" t="s">
        <v>73</v>
      </c>
      <c r="F2155" s="4" t="s">
        <v>64</v>
      </c>
      <c r="G2155" s="5">
        <v>43546</v>
      </c>
      <c r="H2155" s="4">
        <v>305</v>
      </c>
      <c r="I2155" s="7">
        <f>IF(TableTransactions[[#This Row],[Order type]]=trackOrderType,
TableTransactions[[#This Row],[Transaction quantity]]*-1,
TableTransactions[[#This Row],[Transaction quantity]]
)</f>
        <v>305</v>
      </c>
      <c r="J21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</v>
      </c>
      <c r="K2155" s="7">
        <f ca="1">IF(TableTransactions[[#This Row],[Stock balance backorders]]&lt;0,
0,
TableTransactions[[#This Row],[Stock balance backorders]]
)</f>
        <v>86</v>
      </c>
      <c r="L2155" s="8" t="str">
        <f>VLOOKUP(TableTransactions[[#This Row],[Material]],TableStockBalance[],
MATCH(TableStockBalance[[#Headers],[Supplier name]],TableStockBalance[#Headers],0),
0)</f>
        <v>OnBoard Schaltung AG</v>
      </c>
    </row>
    <row r="2156" spans="1:12" x14ac:dyDescent="0.25">
      <c r="A2156">
        <v>49041241</v>
      </c>
      <c r="B2156">
        <v>20</v>
      </c>
      <c r="C2156" t="s">
        <v>343</v>
      </c>
      <c r="D2156" t="s">
        <v>72</v>
      </c>
      <c r="E2156" t="s">
        <v>73</v>
      </c>
      <c r="F2156" t="s">
        <v>314</v>
      </c>
      <c r="G2156" s="1">
        <v>43549</v>
      </c>
      <c r="H2156">
        <v>22</v>
      </c>
      <c r="I2156" s="7">
        <f>IF(TableTransactions[[#This Row],[Order type]]=trackOrderType,
TableTransactions[[#This Row],[Transaction quantity]]*-1,
TableTransactions[[#This Row],[Transaction quantity]]
)</f>
        <v>-22</v>
      </c>
      <c r="J21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</v>
      </c>
      <c r="K2156" s="7">
        <f ca="1">IF(TableTransactions[[#This Row],[Stock balance backorders]]&lt;0,
0,
TableTransactions[[#This Row],[Stock balance backorders]]
)</f>
        <v>64</v>
      </c>
      <c r="L2156" s="8" t="str">
        <f>VLOOKUP(TableTransactions[[#This Row],[Material]],TableStockBalance[],
MATCH(TableStockBalance[[#Headers],[Supplier name]],TableStockBalance[#Headers],0),
0)</f>
        <v>OnBoard Schaltung AG</v>
      </c>
    </row>
    <row r="2157" spans="1:12" x14ac:dyDescent="0.25">
      <c r="A2157">
        <v>49041263</v>
      </c>
      <c r="B2157">
        <v>20</v>
      </c>
      <c r="C2157" t="s">
        <v>343</v>
      </c>
      <c r="D2157" t="s">
        <v>72</v>
      </c>
      <c r="E2157" t="s">
        <v>73</v>
      </c>
      <c r="F2157" t="s">
        <v>325</v>
      </c>
      <c r="G2157" s="1">
        <v>43550</v>
      </c>
      <c r="H2157">
        <v>15</v>
      </c>
      <c r="I2157" s="7">
        <f>IF(TableTransactions[[#This Row],[Order type]]=trackOrderType,
TableTransactions[[#This Row],[Transaction quantity]]*-1,
TableTransactions[[#This Row],[Transaction quantity]]
)</f>
        <v>-15</v>
      </c>
      <c r="J21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</v>
      </c>
      <c r="K2157" s="7">
        <f ca="1">IF(TableTransactions[[#This Row],[Stock balance backorders]]&lt;0,
0,
TableTransactions[[#This Row],[Stock balance backorders]]
)</f>
        <v>49</v>
      </c>
      <c r="L2157" s="8" t="str">
        <f>VLOOKUP(TableTransactions[[#This Row],[Material]],TableStockBalance[],
MATCH(TableStockBalance[[#Headers],[Supplier name]],TableStockBalance[#Headers],0),
0)</f>
        <v>OnBoard Schaltung AG</v>
      </c>
    </row>
    <row r="2158" spans="1:12" x14ac:dyDescent="0.25">
      <c r="A2158">
        <v>49041278</v>
      </c>
      <c r="B2158">
        <v>40</v>
      </c>
      <c r="C2158" t="s">
        <v>343</v>
      </c>
      <c r="D2158" t="s">
        <v>72</v>
      </c>
      <c r="E2158" t="s">
        <v>73</v>
      </c>
      <c r="F2158" t="s">
        <v>317</v>
      </c>
      <c r="G2158" s="1">
        <v>43551</v>
      </c>
      <c r="H2158">
        <v>22</v>
      </c>
      <c r="I2158" s="7">
        <f>IF(TableTransactions[[#This Row],[Order type]]=trackOrderType,
TableTransactions[[#This Row],[Transaction quantity]]*-1,
TableTransactions[[#This Row],[Transaction quantity]]
)</f>
        <v>-22</v>
      </c>
      <c r="J21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2158" s="7">
        <f ca="1">IF(TableTransactions[[#This Row],[Stock balance backorders]]&lt;0,
0,
TableTransactions[[#This Row],[Stock balance backorders]]
)</f>
        <v>27</v>
      </c>
      <c r="L2158" s="8" t="str">
        <f>VLOOKUP(TableTransactions[[#This Row],[Material]],TableStockBalance[],
MATCH(TableStockBalance[[#Headers],[Supplier name]],TableStockBalance[#Headers],0),
0)</f>
        <v>OnBoard Schaltung AG</v>
      </c>
    </row>
    <row r="2159" spans="1:12" x14ac:dyDescent="0.25">
      <c r="A2159">
        <v>49041293</v>
      </c>
      <c r="B2159">
        <v>40</v>
      </c>
      <c r="C2159" t="s">
        <v>343</v>
      </c>
      <c r="D2159" t="s">
        <v>72</v>
      </c>
      <c r="E2159" t="s">
        <v>73</v>
      </c>
      <c r="F2159" t="s">
        <v>316</v>
      </c>
      <c r="G2159" s="1">
        <v>43552</v>
      </c>
      <c r="H2159">
        <v>3</v>
      </c>
      <c r="I2159" s="7">
        <f>IF(TableTransactions[[#This Row],[Order type]]=trackOrderType,
TableTransactions[[#This Row],[Transaction quantity]]*-1,
TableTransactions[[#This Row],[Transaction quantity]]
)</f>
        <v>-3</v>
      </c>
      <c r="J21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2159" s="7">
        <f ca="1">IF(TableTransactions[[#This Row],[Stock balance backorders]]&lt;0,
0,
TableTransactions[[#This Row],[Stock balance backorders]]
)</f>
        <v>24</v>
      </c>
      <c r="L2159" s="8" t="str">
        <f>VLOOKUP(TableTransactions[[#This Row],[Material]],TableStockBalance[],
MATCH(TableStockBalance[[#Headers],[Supplier name]],TableStockBalance[#Headers],0),
0)</f>
        <v>OnBoard Schaltung AG</v>
      </c>
    </row>
    <row r="2160" spans="1:12" x14ac:dyDescent="0.25">
      <c r="A2160">
        <v>49041304</v>
      </c>
      <c r="B2160">
        <v>60</v>
      </c>
      <c r="C2160" t="s">
        <v>343</v>
      </c>
      <c r="D2160" t="s">
        <v>72</v>
      </c>
      <c r="E2160" t="s">
        <v>73</v>
      </c>
      <c r="F2160" t="s">
        <v>313</v>
      </c>
      <c r="G2160" s="1">
        <v>43553</v>
      </c>
      <c r="H2160">
        <v>1</v>
      </c>
      <c r="I2160" s="7">
        <f>IF(TableTransactions[[#This Row],[Order type]]=trackOrderType,
TableTransactions[[#This Row],[Transaction quantity]]*-1,
TableTransactions[[#This Row],[Transaction quantity]]
)</f>
        <v>-1</v>
      </c>
      <c r="J21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2160" s="7">
        <f ca="1">IF(TableTransactions[[#This Row],[Stock balance backorders]]&lt;0,
0,
TableTransactions[[#This Row],[Stock balance backorders]]
)</f>
        <v>23</v>
      </c>
      <c r="L2160" s="8" t="str">
        <f>VLOOKUP(TableTransactions[[#This Row],[Material]],TableStockBalance[],
MATCH(TableStockBalance[[#Headers],[Supplier name]],TableStockBalance[#Headers],0),
0)</f>
        <v>OnBoard Schaltung AG</v>
      </c>
    </row>
    <row r="2161" spans="1:12" x14ac:dyDescent="0.25">
      <c r="A2161">
        <v>49041332</v>
      </c>
      <c r="B2161">
        <v>20</v>
      </c>
      <c r="C2161" t="s">
        <v>343</v>
      </c>
      <c r="D2161" t="s">
        <v>72</v>
      </c>
      <c r="E2161" t="s">
        <v>73</v>
      </c>
      <c r="F2161" t="s">
        <v>317</v>
      </c>
      <c r="G2161" s="1">
        <v>43556</v>
      </c>
      <c r="H2161">
        <v>1</v>
      </c>
      <c r="I2161" s="7">
        <f>IF(TableTransactions[[#This Row],[Order type]]=trackOrderType,
TableTransactions[[#This Row],[Transaction quantity]]*-1,
TableTransactions[[#This Row],[Transaction quantity]]
)</f>
        <v>-1</v>
      </c>
      <c r="J21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2161" s="7">
        <f ca="1">IF(TableTransactions[[#This Row],[Stock balance backorders]]&lt;0,
0,
TableTransactions[[#This Row],[Stock balance backorders]]
)</f>
        <v>22</v>
      </c>
      <c r="L2161" s="8" t="str">
        <f>VLOOKUP(TableTransactions[[#This Row],[Material]],TableStockBalance[],
MATCH(TableStockBalance[[#Headers],[Supplier name]],TableStockBalance[#Headers],0),
0)</f>
        <v>OnBoard Schaltung AG</v>
      </c>
    </row>
    <row r="2162" spans="1:12" x14ac:dyDescent="0.25">
      <c r="A2162">
        <v>49041350</v>
      </c>
      <c r="B2162">
        <v>20</v>
      </c>
      <c r="C2162" t="s">
        <v>343</v>
      </c>
      <c r="D2162" t="s">
        <v>72</v>
      </c>
      <c r="E2162" t="s">
        <v>73</v>
      </c>
      <c r="F2162" t="s">
        <v>318</v>
      </c>
      <c r="G2162" s="1">
        <v>43557</v>
      </c>
      <c r="H2162">
        <v>2</v>
      </c>
      <c r="I2162" s="7">
        <f>IF(TableTransactions[[#This Row],[Order type]]=trackOrderType,
TableTransactions[[#This Row],[Transaction quantity]]*-1,
TableTransactions[[#This Row],[Transaction quantity]]
)</f>
        <v>-2</v>
      </c>
      <c r="J21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2162" s="7">
        <f ca="1">IF(TableTransactions[[#This Row],[Stock balance backorders]]&lt;0,
0,
TableTransactions[[#This Row],[Stock balance backorders]]
)</f>
        <v>20</v>
      </c>
      <c r="L2162" s="8" t="str">
        <f>VLOOKUP(TableTransactions[[#This Row],[Material]],TableStockBalance[],
MATCH(TableStockBalance[[#Headers],[Supplier name]],TableStockBalance[#Headers],0),
0)</f>
        <v>OnBoard Schaltung AG</v>
      </c>
    </row>
    <row r="2163" spans="1:12" x14ac:dyDescent="0.25">
      <c r="A2163">
        <v>49041363</v>
      </c>
      <c r="B2163">
        <v>10</v>
      </c>
      <c r="C2163" t="s">
        <v>343</v>
      </c>
      <c r="D2163" t="s">
        <v>72</v>
      </c>
      <c r="E2163" t="s">
        <v>73</v>
      </c>
      <c r="F2163" t="s">
        <v>318</v>
      </c>
      <c r="G2163" s="1">
        <v>43558</v>
      </c>
      <c r="H2163">
        <v>28</v>
      </c>
      <c r="I2163" s="7">
        <f>IF(TableTransactions[[#This Row],[Order type]]=trackOrderType,
TableTransactions[[#This Row],[Transaction quantity]]*-1,
TableTransactions[[#This Row],[Transaction quantity]]
)</f>
        <v>-28</v>
      </c>
      <c r="J21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</v>
      </c>
      <c r="K2163" s="7">
        <f ca="1">IF(TableTransactions[[#This Row],[Stock balance backorders]]&lt;0,
0,
TableTransactions[[#This Row],[Stock balance backorders]]
)</f>
        <v>0</v>
      </c>
      <c r="L2163" s="8" t="str">
        <f>VLOOKUP(TableTransactions[[#This Row],[Material]],TableStockBalance[],
MATCH(TableStockBalance[[#Headers],[Supplier name]],TableStockBalance[#Headers],0),
0)</f>
        <v>OnBoard Schaltung AG</v>
      </c>
    </row>
    <row r="2164" spans="1:12" x14ac:dyDescent="0.25">
      <c r="A2164">
        <v>49041384</v>
      </c>
      <c r="B2164">
        <v>40</v>
      </c>
      <c r="C2164" t="s">
        <v>343</v>
      </c>
      <c r="D2164" t="s">
        <v>72</v>
      </c>
      <c r="E2164" t="s">
        <v>73</v>
      </c>
      <c r="F2164" t="s">
        <v>314</v>
      </c>
      <c r="G2164" s="1">
        <v>43560</v>
      </c>
      <c r="H2164">
        <v>30</v>
      </c>
      <c r="I2164" s="7">
        <f>IF(TableTransactions[[#This Row],[Order type]]=trackOrderType,
TableTransactions[[#This Row],[Transaction quantity]]*-1,
TableTransactions[[#This Row],[Transaction quantity]]
)</f>
        <v>-30</v>
      </c>
      <c r="J21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-38</v>
      </c>
      <c r="K2164" s="7">
        <f ca="1">IF(TableTransactions[[#This Row],[Stock balance backorders]]&lt;0,
0,
TableTransactions[[#This Row],[Stock balance backorders]]
)</f>
        <v>0</v>
      </c>
      <c r="L2164" s="8" t="str">
        <f>VLOOKUP(TableTransactions[[#This Row],[Material]],TableStockBalance[],
MATCH(TableStockBalance[[#Headers],[Supplier name]],TableStockBalance[#Headers],0),
0)</f>
        <v>OnBoard Schaltung AG</v>
      </c>
    </row>
    <row r="2165" spans="1:12" x14ac:dyDescent="0.25">
      <c r="A2165">
        <v>49041394</v>
      </c>
      <c r="B2165">
        <v>40</v>
      </c>
      <c r="C2165" t="s">
        <v>343</v>
      </c>
      <c r="D2165" t="s">
        <v>72</v>
      </c>
      <c r="E2165" t="s">
        <v>73</v>
      </c>
      <c r="F2165" t="s">
        <v>317</v>
      </c>
      <c r="G2165" s="1">
        <v>43560</v>
      </c>
      <c r="H2165">
        <v>5</v>
      </c>
      <c r="I2165" s="7">
        <f>IF(TableTransactions[[#This Row],[Order type]]=trackOrderType,
TableTransactions[[#This Row],[Transaction quantity]]*-1,
TableTransactions[[#This Row],[Transaction quantity]]
)</f>
        <v>-5</v>
      </c>
      <c r="J21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-43</v>
      </c>
      <c r="K2165" s="7">
        <f ca="1">IF(TableTransactions[[#This Row],[Stock balance backorders]]&lt;0,
0,
TableTransactions[[#This Row],[Stock balance backorders]]
)</f>
        <v>0</v>
      </c>
      <c r="L2165" s="8" t="str">
        <f>VLOOKUP(TableTransactions[[#This Row],[Material]],TableStockBalance[],
MATCH(TableStockBalance[[#Headers],[Supplier name]],TableStockBalance[#Headers],0),
0)</f>
        <v>OnBoard Schaltung AG</v>
      </c>
    </row>
    <row r="2166" spans="1:12" x14ac:dyDescent="0.25">
      <c r="A2166">
        <v>49041397</v>
      </c>
      <c r="B2166">
        <v>20</v>
      </c>
      <c r="C2166" t="s">
        <v>343</v>
      </c>
      <c r="D2166" t="s">
        <v>72</v>
      </c>
      <c r="E2166" t="s">
        <v>73</v>
      </c>
      <c r="F2166" t="s">
        <v>319</v>
      </c>
      <c r="G2166" s="1">
        <v>43560</v>
      </c>
      <c r="H2166">
        <v>13</v>
      </c>
      <c r="I2166" s="7">
        <f>IF(TableTransactions[[#This Row],[Order type]]=trackOrderType,
TableTransactions[[#This Row],[Transaction quantity]]*-1,
TableTransactions[[#This Row],[Transaction quantity]]
)</f>
        <v>-13</v>
      </c>
      <c r="J21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-56</v>
      </c>
      <c r="K2166" s="7">
        <f ca="1">IF(TableTransactions[[#This Row],[Stock balance backorders]]&lt;0,
0,
TableTransactions[[#This Row],[Stock balance backorders]]
)</f>
        <v>0</v>
      </c>
      <c r="L2166" s="8" t="str">
        <f>VLOOKUP(TableTransactions[[#This Row],[Material]],TableStockBalance[],
MATCH(TableStockBalance[[#Headers],[Supplier name]],TableStockBalance[#Headers],0),
0)</f>
        <v>OnBoard Schaltung AG</v>
      </c>
    </row>
    <row r="2167" spans="1:12" x14ac:dyDescent="0.25">
      <c r="A2167">
        <v>49041416</v>
      </c>
      <c r="B2167">
        <v>10</v>
      </c>
      <c r="C2167" t="s">
        <v>343</v>
      </c>
      <c r="D2167" t="s">
        <v>72</v>
      </c>
      <c r="E2167" t="s">
        <v>73</v>
      </c>
      <c r="F2167" t="s">
        <v>332</v>
      </c>
      <c r="G2167" s="1">
        <v>43563</v>
      </c>
      <c r="H2167">
        <v>30</v>
      </c>
      <c r="I2167" s="7">
        <f>IF(TableTransactions[[#This Row],[Order type]]=trackOrderType,
TableTransactions[[#This Row],[Transaction quantity]]*-1,
TableTransactions[[#This Row],[Transaction quantity]]
)</f>
        <v>-30</v>
      </c>
      <c r="J21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-86</v>
      </c>
      <c r="K2167" s="7">
        <f ca="1">IF(TableTransactions[[#This Row],[Stock balance backorders]]&lt;0,
0,
TableTransactions[[#This Row],[Stock balance backorders]]
)</f>
        <v>0</v>
      </c>
      <c r="L2167" s="8" t="str">
        <f>VLOOKUP(TableTransactions[[#This Row],[Material]],TableStockBalance[],
MATCH(TableStockBalance[[#Headers],[Supplier name]],TableStockBalance[#Headers],0),
0)</f>
        <v>OnBoard Schaltung AG</v>
      </c>
    </row>
    <row r="2168" spans="1:12" x14ac:dyDescent="0.25">
      <c r="A2168">
        <v>49041427</v>
      </c>
      <c r="B2168">
        <v>20</v>
      </c>
      <c r="C2168" t="s">
        <v>343</v>
      </c>
      <c r="D2168" t="s">
        <v>72</v>
      </c>
      <c r="E2168" t="s">
        <v>73</v>
      </c>
      <c r="F2168" t="s">
        <v>317</v>
      </c>
      <c r="G2168" s="1">
        <v>43564</v>
      </c>
      <c r="H2168">
        <v>20</v>
      </c>
      <c r="I2168" s="7">
        <f>IF(TableTransactions[[#This Row],[Order type]]=trackOrderType,
TableTransactions[[#This Row],[Transaction quantity]]*-1,
TableTransactions[[#This Row],[Transaction quantity]]
)</f>
        <v>-20</v>
      </c>
      <c r="J21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-106</v>
      </c>
      <c r="K2168" s="7">
        <f ca="1">IF(TableTransactions[[#This Row],[Stock balance backorders]]&lt;0,
0,
TableTransactions[[#This Row],[Stock balance backorders]]
)</f>
        <v>0</v>
      </c>
      <c r="L2168" s="8" t="str">
        <f>VLOOKUP(TableTransactions[[#This Row],[Material]],TableStockBalance[],
MATCH(TableStockBalance[[#Headers],[Supplier name]],TableStockBalance[#Headers],0),
0)</f>
        <v>OnBoard Schaltung AG</v>
      </c>
    </row>
    <row r="2169" spans="1:12" x14ac:dyDescent="0.25">
      <c r="A2169">
        <v>49041436</v>
      </c>
      <c r="B2169">
        <v>60</v>
      </c>
      <c r="C2169" t="s">
        <v>343</v>
      </c>
      <c r="D2169" t="s">
        <v>72</v>
      </c>
      <c r="E2169" t="s">
        <v>73</v>
      </c>
      <c r="F2169" t="s">
        <v>313</v>
      </c>
      <c r="G2169" s="1">
        <v>43565</v>
      </c>
      <c r="H2169">
        <v>34</v>
      </c>
      <c r="I2169" s="7">
        <f>IF(TableTransactions[[#This Row],[Order type]]=trackOrderType,
TableTransactions[[#This Row],[Transaction quantity]]*-1,
TableTransactions[[#This Row],[Transaction quantity]]
)</f>
        <v>-34</v>
      </c>
      <c r="J21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-140</v>
      </c>
      <c r="K2169" s="7">
        <f ca="1">IF(TableTransactions[[#This Row],[Stock balance backorders]]&lt;0,
0,
TableTransactions[[#This Row],[Stock balance backorders]]
)</f>
        <v>0</v>
      </c>
      <c r="L2169" s="8" t="str">
        <f>VLOOKUP(TableTransactions[[#This Row],[Material]],TableStockBalance[],
MATCH(TableStockBalance[[#Headers],[Supplier name]],TableStockBalance[#Headers],0),
0)</f>
        <v>OnBoard Schaltung AG</v>
      </c>
    </row>
    <row r="2170" spans="1:12" x14ac:dyDescent="0.25">
      <c r="A2170">
        <v>49041440</v>
      </c>
      <c r="B2170">
        <v>40</v>
      </c>
      <c r="C2170" t="s">
        <v>343</v>
      </c>
      <c r="D2170" t="s">
        <v>72</v>
      </c>
      <c r="E2170" t="s">
        <v>73</v>
      </c>
      <c r="F2170" t="s">
        <v>316</v>
      </c>
      <c r="G2170" s="1">
        <v>43565</v>
      </c>
      <c r="H2170">
        <v>13</v>
      </c>
      <c r="I2170" s="7">
        <f>IF(TableTransactions[[#This Row],[Order type]]=trackOrderType,
TableTransactions[[#This Row],[Transaction quantity]]*-1,
TableTransactions[[#This Row],[Transaction quantity]]
)</f>
        <v>-13</v>
      </c>
      <c r="J21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-153</v>
      </c>
      <c r="K2170" s="7">
        <f ca="1">IF(TableTransactions[[#This Row],[Stock balance backorders]]&lt;0,
0,
TableTransactions[[#This Row],[Stock balance backorders]]
)</f>
        <v>0</v>
      </c>
      <c r="L2170" s="8" t="str">
        <f>VLOOKUP(TableTransactions[[#This Row],[Material]],TableStockBalance[],
MATCH(TableStockBalance[[#Headers],[Supplier name]],TableStockBalance[#Headers],0),
0)</f>
        <v>OnBoard Schaltung AG</v>
      </c>
    </row>
    <row r="2171" spans="1:12" x14ac:dyDescent="0.25">
      <c r="A2171">
        <v>49041442</v>
      </c>
      <c r="B2171">
        <v>20</v>
      </c>
      <c r="C2171" t="s">
        <v>343</v>
      </c>
      <c r="D2171" t="s">
        <v>72</v>
      </c>
      <c r="E2171" t="s">
        <v>73</v>
      </c>
      <c r="F2171" t="s">
        <v>317</v>
      </c>
      <c r="G2171" s="1">
        <v>43565</v>
      </c>
      <c r="H2171">
        <v>23</v>
      </c>
      <c r="I2171" s="7">
        <f>IF(TableTransactions[[#This Row],[Order type]]=trackOrderType,
TableTransactions[[#This Row],[Transaction quantity]]*-1,
TableTransactions[[#This Row],[Transaction quantity]]
)</f>
        <v>-23</v>
      </c>
      <c r="J21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-176</v>
      </c>
      <c r="K2171" s="7">
        <f ca="1">IF(TableTransactions[[#This Row],[Stock balance backorders]]&lt;0,
0,
TableTransactions[[#This Row],[Stock balance backorders]]
)</f>
        <v>0</v>
      </c>
      <c r="L2171" s="8" t="str">
        <f>VLOOKUP(TableTransactions[[#This Row],[Material]],TableStockBalance[],
MATCH(TableStockBalance[[#Headers],[Supplier name]],TableStockBalance[#Headers],0),
0)</f>
        <v>OnBoard Schaltung AG</v>
      </c>
    </row>
    <row r="2172" spans="1:12" x14ac:dyDescent="0.25">
      <c r="A2172">
        <v>49041442</v>
      </c>
      <c r="B2172">
        <v>30</v>
      </c>
      <c r="C2172" t="s">
        <v>343</v>
      </c>
      <c r="D2172" t="s">
        <v>72</v>
      </c>
      <c r="E2172" t="s">
        <v>73</v>
      </c>
      <c r="F2172" t="s">
        <v>317</v>
      </c>
      <c r="G2172" s="1">
        <v>43565</v>
      </c>
      <c r="H2172">
        <v>2</v>
      </c>
      <c r="I2172" s="7">
        <f>IF(TableTransactions[[#This Row],[Order type]]=trackOrderType,
TableTransactions[[#This Row],[Transaction quantity]]*-1,
TableTransactions[[#This Row],[Transaction quantity]]
)</f>
        <v>-2</v>
      </c>
      <c r="J21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-178</v>
      </c>
      <c r="K2172" s="7">
        <f ca="1">IF(TableTransactions[[#This Row],[Stock balance backorders]]&lt;0,
0,
TableTransactions[[#This Row],[Stock balance backorders]]
)</f>
        <v>0</v>
      </c>
      <c r="L2172" s="8" t="str">
        <f>VLOOKUP(TableTransactions[[#This Row],[Material]],TableStockBalance[],
MATCH(TableStockBalance[[#Headers],[Supplier name]],TableStockBalance[#Headers],0),
0)</f>
        <v>OnBoard Schaltung AG</v>
      </c>
    </row>
    <row r="2173" spans="1:12" x14ac:dyDescent="0.25">
      <c r="A2173">
        <v>49041442</v>
      </c>
      <c r="B2173">
        <v>40</v>
      </c>
      <c r="C2173" t="s">
        <v>343</v>
      </c>
      <c r="D2173" t="s">
        <v>72</v>
      </c>
      <c r="E2173" t="s">
        <v>73</v>
      </c>
      <c r="F2173" t="s">
        <v>317</v>
      </c>
      <c r="G2173" s="1">
        <v>43565</v>
      </c>
      <c r="H2173">
        <v>2</v>
      </c>
      <c r="I2173" s="7">
        <f>IF(TableTransactions[[#This Row],[Order type]]=trackOrderType,
TableTransactions[[#This Row],[Transaction quantity]]*-1,
TableTransactions[[#This Row],[Transaction quantity]]
)</f>
        <v>-2</v>
      </c>
      <c r="J21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-180</v>
      </c>
      <c r="K2173" s="7">
        <f ca="1">IF(TableTransactions[[#This Row],[Stock balance backorders]]&lt;0,
0,
TableTransactions[[#This Row],[Stock balance backorders]]
)</f>
        <v>0</v>
      </c>
      <c r="L2173" s="8" t="str">
        <f>VLOOKUP(TableTransactions[[#This Row],[Material]],TableStockBalance[],
MATCH(TableStockBalance[[#Headers],[Supplier name]],TableStockBalance[#Headers],0),
0)</f>
        <v>OnBoard Schaltung AG</v>
      </c>
    </row>
    <row r="2174" spans="1:12" x14ac:dyDescent="0.25">
      <c r="A2174">
        <v>49041461</v>
      </c>
      <c r="B2174">
        <v>20</v>
      </c>
      <c r="C2174" t="s">
        <v>343</v>
      </c>
      <c r="D2174" t="s">
        <v>72</v>
      </c>
      <c r="E2174" t="s">
        <v>73</v>
      </c>
      <c r="F2174" t="s">
        <v>319</v>
      </c>
      <c r="G2174" s="1">
        <v>43566</v>
      </c>
      <c r="H2174">
        <v>10</v>
      </c>
      <c r="I2174" s="7">
        <f>IF(TableTransactions[[#This Row],[Order type]]=trackOrderType,
TableTransactions[[#This Row],[Transaction quantity]]*-1,
TableTransactions[[#This Row],[Transaction quantity]]
)</f>
        <v>-10</v>
      </c>
      <c r="J21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-190</v>
      </c>
      <c r="K2174" s="7">
        <f ca="1">IF(TableTransactions[[#This Row],[Stock balance backorders]]&lt;0,
0,
TableTransactions[[#This Row],[Stock balance backorders]]
)</f>
        <v>0</v>
      </c>
      <c r="L2174" s="8" t="str">
        <f>VLOOKUP(TableTransactions[[#This Row],[Material]],TableStockBalance[],
MATCH(TableStockBalance[[#Headers],[Supplier name]],TableStockBalance[#Headers],0),
0)</f>
        <v>OnBoard Schaltung AG</v>
      </c>
    </row>
    <row r="2175" spans="1:12" x14ac:dyDescent="0.25">
      <c r="A2175">
        <v>49041477</v>
      </c>
      <c r="B2175">
        <v>70</v>
      </c>
      <c r="C2175" t="s">
        <v>343</v>
      </c>
      <c r="D2175" t="s">
        <v>72</v>
      </c>
      <c r="E2175" t="s">
        <v>73</v>
      </c>
      <c r="F2175" t="s">
        <v>317</v>
      </c>
      <c r="G2175" s="1">
        <v>43567</v>
      </c>
      <c r="H2175">
        <v>30</v>
      </c>
      <c r="I2175" s="7">
        <f>IF(TableTransactions[[#This Row],[Order type]]=trackOrderType,
TableTransactions[[#This Row],[Transaction quantity]]*-1,
TableTransactions[[#This Row],[Transaction quantity]]
)</f>
        <v>-30</v>
      </c>
      <c r="J21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-220</v>
      </c>
      <c r="K2175" s="7">
        <f ca="1">IF(TableTransactions[[#This Row],[Stock balance backorders]]&lt;0,
0,
TableTransactions[[#This Row],[Stock balance backorders]]
)</f>
        <v>0</v>
      </c>
      <c r="L2175" s="8" t="str">
        <f>VLOOKUP(TableTransactions[[#This Row],[Material]],TableStockBalance[],
MATCH(TableStockBalance[[#Headers],[Supplier name]],TableStockBalance[#Headers],0),
0)</f>
        <v>OnBoard Schaltung AG</v>
      </c>
    </row>
    <row r="2176" spans="1:12" x14ac:dyDescent="0.25">
      <c r="A2176" s="4">
        <v>45057023</v>
      </c>
      <c r="B2176" s="4">
        <v>10</v>
      </c>
      <c r="C2176" s="4" t="s">
        <v>344</v>
      </c>
      <c r="D2176" s="4" t="s">
        <v>72</v>
      </c>
      <c r="E2176" s="4" t="s">
        <v>73</v>
      </c>
      <c r="F2176" s="4" t="s">
        <v>64</v>
      </c>
      <c r="G2176" s="5">
        <v>43571</v>
      </c>
      <c r="H2176" s="4">
        <v>305</v>
      </c>
      <c r="I2176" s="7">
        <f>IF(TableTransactions[[#This Row],[Order type]]=trackOrderType,
TableTransactions[[#This Row],[Transaction quantity]]*-1,
TableTransactions[[#This Row],[Transaction quantity]]
)</f>
        <v>305</v>
      </c>
      <c r="J21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</v>
      </c>
      <c r="K2176" s="7">
        <f ca="1">IF(TableTransactions[[#This Row],[Stock balance backorders]]&lt;0,
0,
TableTransactions[[#This Row],[Stock balance backorders]]
)</f>
        <v>85</v>
      </c>
      <c r="L2176" s="8" t="str">
        <f>VLOOKUP(TableTransactions[[#This Row],[Material]],TableStockBalance[],
MATCH(TableStockBalance[[#Headers],[Supplier name]],TableStockBalance[#Headers],0),
0)</f>
        <v>OnBoard Schaltung AG</v>
      </c>
    </row>
    <row r="2177" spans="1:12" x14ac:dyDescent="0.25">
      <c r="A2177">
        <v>49041522</v>
      </c>
      <c r="B2177">
        <v>20</v>
      </c>
      <c r="C2177" t="s">
        <v>343</v>
      </c>
      <c r="D2177" t="s">
        <v>72</v>
      </c>
      <c r="E2177" t="s">
        <v>73</v>
      </c>
      <c r="F2177" t="s">
        <v>317</v>
      </c>
      <c r="G2177" s="1">
        <v>43572</v>
      </c>
      <c r="H2177">
        <v>18</v>
      </c>
      <c r="I2177" s="7">
        <f>IF(TableTransactions[[#This Row],[Order type]]=trackOrderType,
TableTransactions[[#This Row],[Transaction quantity]]*-1,
TableTransactions[[#This Row],[Transaction quantity]]
)</f>
        <v>-18</v>
      </c>
      <c r="J21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</v>
      </c>
      <c r="K2177" s="7">
        <f ca="1">IF(TableTransactions[[#This Row],[Stock balance backorders]]&lt;0,
0,
TableTransactions[[#This Row],[Stock balance backorders]]
)</f>
        <v>67</v>
      </c>
      <c r="L2177" s="8" t="str">
        <f>VLOOKUP(TableTransactions[[#This Row],[Material]],TableStockBalance[],
MATCH(TableStockBalance[[#Headers],[Supplier name]],TableStockBalance[#Headers],0),
0)</f>
        <v>OnBoard Schaltung AG</v>
      </c>
    </row>
    <row r="2178" spans="1:12" x14ac:dyDescent="0.25">
      <c r="A2178">
        <v>49041524</v>
      </c>
      <c r="B2178">
        <v>10</v>
      </c>
      <c r="C2178" t="s">
        <v>343</v>
      </c>
      <c r="D2178" t="s">
        <v>72</v>
      </c>
      <c r="E2178" t="s">
        <v>73</v>
      </c>
      <c r="F2178" t="s">
        <v>319</v>
      </c>
      <c r="G2178" s="1">
        <v>43572</v>
      </c>
      <c r="H2178">
        <v>33</v>
      </c>
      <c r="I2178" s="7">
        <f>IF(TableTransactions[[#This Row],[Order type]]=trackOrderType,
TableTransactions[[#This Row],[Transaction quantity]]*-1,
TableTransactions[[#This Row],[Transaction quantity]]
)</f>
        <v>-33</v>
      </c>
      <c r="J21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</v>
      </c>
      <c r="K2178" s="7">
        <f ca="1">IF(TableTransactions[[#This Row],[Stock balance backorders]]&lt;0,
0,
TableTransactions[[#This Row],[Stock balance backorders]]
)</f>
        <v>34</v>
      </c>
      <c r="L2178" s="8" t="str">
        <f>VLOOKUP(TableTransactions[[#This Row],[Material]],TableStockBalance[],
MATCH(TableStockBalance[[#Headers],[Supplier name]],TableStockBalance[#Headers],0),
0)</f>
        <v>OnBoard Schaltung AG</v>
      </c>
    </row>
    <row r="2179" spans="1:12" x14ac:dyDescent="0.25">
      <c r="A2179">
        <v>49041537</v>
      </c>
      <c r="B2179">
        <v>30</v>
      </c>
      <c r="C2179" t="s">
        <v>343</v>
      </c>
      <c r="D2179" t="s">
        <v>72</v>
      </c>
      <c r="E2179" t="s">
        <v>73</v>
      </c>
      <c r="F2179" t="s">
        <v>317</v>
      </c>
      <c r="G2179" s="1">
        <v>43573</v>
      </c>
      <c r="H2179">
        <v>12</v>
      </c>
      <c r="I2179" s="7">
        <f>IF(TableTransactions[[#This Row],[Order type]]=trackOrderType,
TableTransactions[[#This Row],[Transaction quantity]]*-1,
TableTransactions[[#This Row],[Transaction quantity]]
)</f>
        <v>-12</v>
      </c>
      <c r="J21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2179" s="7">
        <f ca="1">IF(TableTransactions[[#This Row],[Stock balance backorders]]&lt;0,
0,
TableTransactions[[#This Row],[Stock balance backorders]]
)</f>
        <v>22</v>
      </c>
      <c r="L2179" s="8" t="str">
        <f>VLOOKUP(TableTransactions[[#This Row],[Material]],TableStockBalance[],
MATCH(TableStockBalance[[#Headers],[Supplier name]],TableStockBalance[#Headers],0),
0)</f>
        <v>OnBoard Schaltung AG</v>
      </c>
    </row>
    <row r="2180" spans="1:12" x14ac:dyDescent="0.25">
      <c r="A2180">
        <v>49041547</v>
      </c>
      <c r="B2180">
        <v>50</v>
      </c>
      <c r="C2180" t="s">
        <v>343</v>
      </c>
      <c r="D2180" t="s">
        <v>72</v>
      </c>
      <c r="E2180" t="s">
        <v>73</v>
      </c>
      <c r="F2180" t="s">
        <v>313</v>
      </c>
      <c r="G2180" s="1">
        <v>43578</v>
      </c>
      <c r="H2180">
        <v>30</v>
      </c>
      <c r="I2180" s="7">
        <f>IF(TableTransactions[[#This Row],[Order type]]=trackOrderType,
TableTransactions[[#This Row],[Transaction quantity]]*-1,
TableTransactions[[#This Row],[Transaction quantity]]
)</f>
        <v>-30</v>
      </c>
      <c r="J21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</v>
      </c>
      <c r="K2180" s="7">
        <f ca="1">IF(TableTransactions[[#This Row],[Stock balance backorders]]&lt;0,
0,
TableTransactions[[#This Row],[Stock balance backorders]]
)</f>
        <v>0</v>
      </c>
      <c r="L2180" s="8" t="str">
        <f>VLOOKUP(TableTransactions[[#This Row],[Material]],TableStockBalance[],
MATCH(TableStockBalance[[#Headers],[Supplier name]],TableStockBalance[#Headers],0),
0)</f>
        <v>OnBoard Schaltung AG</v>
      </c>
    </row>
    <row r="2181" spans="1:12" x14ac:dyDescent="0.25">
      <c r="A2181">
        <v>49041554</v>
      </c>
      <c r="B2181">
        <v>80</v>
      </c>
      <c r="C2181" t="s">
        <v>343</v>
      </c>
      <c r="D2181" t="s">
        <v>72</v>
      </c>
      <c r="E2181" t="s">
        <v>73</v>
      </c>
      <c r="F2181" t="s">
        <v>316</v>
      </c>
      <c r="G2181" s="1">
        <v>43578</v>
      </c>
      <c r="H2181">
        <v>4</v>
      </c>
      <c r="I2181" s="7">
        <f>IF(TableTransactions[[#This Row],[Order type]]=trackOrderType,
TableTransactions[[#This Row],[Transaction quantity]]*-1,
TableTransactions[[#This Row],[Transaction quantity]]
)</f>
        <v>-4</v>
      </c>
      <c r="J21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</v>
      </c>
      <c r="K2181" s="7">
        <f ca="1">IF(TableTransactions[[#This Row],[Stock balance backorders]]&lt;0,
0,
TableTransactions[[#This Row],[Stock balance backorders]]
)</f>
        <v>0</v>
      </c>
      <c r="L2181" s="8" t="str">
        <f>VLOOKUP(TableTransactions[[#This Row],[Material]],TableStockBalance[],
MATCH(TableStockBalance[[#Headers],[Supplier name]],TableStockBalance[#Headers],0),
0)</f>
        <v>OnBoard Schaltung AG</v>
      </c>
    </row>
    <row r="2182" spans="1:12" x14ac:dyDescent="0.25">
      <c r="A2182">
        <v>49041556</v>
      </c>
      <c r="B2182">
        <v>120</v>
      </c>
      <c r="C2182" t="s">
        <v>343</v>
      </c>
      <c r="D2182" t="s">
        <v>72</v>
      </c>
      <c r="E2182" t="s">
        <v>73</v>
      </c>
      <c r="F2182" t="s">
        <v>317</v>
      </c>
      <c r="G2182" s="1">
        <v>43578</v>
      </c>
      <c r="H2182">
        <v>28</v>
      </c>
      <c r="I2182" s="7">
        <f>IF(TableTransactions[[#This Row],[Order type]]=trackOrderType,
TableTransactions[[#This Row],[Transaction quantity]]*-1,
TableTransactions[[#This Row],[Transaction quantity]]
)</f>
        <v>-28</v>
      </c>
      <c r="J21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-40</v>
      </c>
      <c r="K2182" s="7">
        <f ca="1">IF(TableTransactions[[#This Row],[Stock balance backorders]]&lt;0,
0,
TableTransactions[[#This Row],[Stock balance backorders]]
)</f>
        <v>0</v>
      </c>
      <c r="L2182" s="8" t="str">
        <f>VLOOKUP(TableTransactions[[#This Row],[Material]],TableStockBalance[],
MATCH(TableStockBalance[[#Headers],[Supplier name]],TableStockBalance[#Headers],0),
0)</f>
        <v>OnBoard Schaltung AG</v>
      </c>
    </row>
    <row r="2183" spans="1:12" x14ac:dyDescent="0.25">
      <c r="A2183">
        <v>49041556</v>
      </c>
      <c r="B2183">
        <v>130</v>
      </c>
      <c r="C2183" t="s">
        <v>343</v>
      </c>
      <c r="D2183" t="s">
        <v>72</v>
      </c>
      <c r="E2183" t="s">
        <v>73</v>
      </c>
      <c r="F2183" t="s">
        <v>317</v>
      </c>
      <c r="G2183" s="1">
        <v>43578</v>
      </c>
      <c r="H2183">
        <v>4</v>
      </c>
      <c r="I2183" s="7">
        <f>IF(TableTransactions[[#This Row],[Order type]]=trackOrderType,
TableTransactions[[#This Row],[Transaction quantity]]*-1,
TableTransactions[[#This Row],[Transaction quantity]]
)</f>
        <v>-4</v>
      </c>
      <c r="J21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-44</v>
      </c>
      <c r="K2183" s="7">
        <f ca="1">IF(TableTransactions[[#This Row],[Stock balance backorders]]&lt;0,
0,
TableTransactions[[#This Row],[Stock balance backorders]]
)</f>
        <v>0</v>
      </c>
      <c r="L2183" s="8" t="str">
        <f>VLOOKUP(TableTransactions[[#This Row],[Material]],TableStockBalance[],
MATCH(TableStockBalance[[#Headers],[Supplier name]],TableStockBalance[#Headers],0),
0)</f>
        <v>OnBoard Schaltung AG</v>
      </c>
    </row>
    <row r="2184" spans="1:12" x14ac:dyDescent="0.25">
      <c r="A2184">
        <v>49041560</v>
      </c>
      <c r="B2184">
        <v>90</v>
      </c>
      <c r="C2184" t="s">
        <v>343</v>
      </c>
      <c r="D2184" t="s">
        <v>72</v>
      </c>
      <c r="E2184" t="s">
        <v>73</v>
      </c>
      <c r="F2184" t="s">
        <v>318</v>
      </c>
      <c r="G2184" s="1">
        <v>43578</v>
      </c>
      <c r="H2184">
        <v>11</v>
      </c>
      <c r="I2184" s="7">
        <f>IF(TableTransactions[[#This Row],[Order type]]=trackOrderType,
TableTransactions[[#This Row],[Transaction quantity]]*-1,
TableTransactions[[#This Row],[Transaction quantity]]
)</f>
        <v>-11</v>
      </c>
      <c r="J21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-55</v>
      </c>
      <c r="K2184" s="7">
        <f ca="1">IF(TableTransactions[[#This Row],[Stock balance backorders]]&lt;0,
0,
TableTransactions[[#This Row],[Stock balance backorders]]
)</f>
        <v>0</v>
      </c>
      <c r="L2184" s="8" t="str">
        <f>VLOOKUP(TableTransactions[[#This Row],[Material]],TableStockBalance[],
MATCH(TableStockBalance[[#Headers],[Supplier name]],TableStockBalance[#Headers],0),
0)</f>
        <v>OnBoard Schaltung AG</v>
      </c>
    </row>
    <row r="2185" spans="1:12" x14ac:dyDescent="0.25">
      <c r="A2185">
        <v>49041560</v>
      </c>
      <c r="B2185">
        <v>100</v>
      </c>
      <c r="C2185" t="s">
        <v>343</v>
      </c>
      <c r="D2185" t="s">
        <v>72</v>
      </c>
      <c r="E2185" t="s">
        <v>73</v>
      </c>
      <c r="F2185" t="s">
        <v>318</v>
      </c>
      <c r="G2185" s="1">
        <v>43578</v>
      </c>
      <c r="H2185">
        <v>22</v>
      </c>
      <c r="I2185" s="7">
        <f>IF(TableTransactions[[#This Row],[Order type]]=trackOrderType,
TableTransactions[[#This Row],[Transaction quantity]]*-1,
TableTransactions[[#This Row],[Transaction quantity]]
)</f>
        <v>-22</v>
      </c>
      <c r="J21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-77</v>
      </c>
      <c r="K2185" s="7">
        <f ca="1">IF(TableTransactions[[#This Row],[Stock balance backorders]]&lt;0,
0,
TableTransactions[[#This Row],[Stock balance backorders]]
)</f>
        <v>0</v>
      </c>
      <c r="L2185" s="8" t="str">
        <f>VLOOKUP(TableTransactions[[#This Row],[Material]],TableStockBalance[],
MATCH(TableStockBalance[[#Headers],[Supplier name]],TableStockBalance[#Headers],0),
0)</f>
        <v>OnBoard Schaltung AG</v>
      </c>
    </row>
    <row r="2186" spans="1:12" x14ac:dyDescent="0.25">
      <c r="A2186">
        <v>49041568</v>
      </c>
      <c r="B2186">
        <v>60</v>
      </c>
      <c r="C2186" t="s">
        <v>343</v>
      </c>
      <c r="D2186" t="s">
        <v>72</v>
      </c>
      <c r="E2186" t="s">
        <v>73</v>
      </c>
      <c r="F2186" t="s">
        <v>313</v>
      </c>
      <c r="G2186" s="1">
        <v>43579</v>
      </c>
      <c r="H2186">
        <v>7</v>
      </c>
      <c r="I2186" s="7">
        <f>IF(TableTransactions[[#This Row],[Order type]]=trackOrderType,
TableTransactions[[#This Row],[Transaction quantity]]*-1,
TableTransactions[[#This Row],[Transaction quantity]]
)</f>
        <v>-7</v>
      </c>
      <c r="J21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-84</v>
      </c>
      <c r="K2186" s="7">
        <f ca="1">IF(TableTransactions[[#This Row],[Stock balance backorders]]&lt;0,
0,
TableTransactions[[#This Row],[Stock balance backorders]]
)</f>
        <v>0</v>
      </c>
      <c r="L2186" s="8" t="str">
        <f>VLOOKUP(TableTransactions[[#This Row],[Material]],TableStockBalance[],
MATCH(TableStockBalance[[#Headers],[Supplier name]],TableStockBalance[#Headers],0),
0)</f>
        <v>OnBoard Schaltung AG</v>
      </c>
    </row>
    <row r="2187" spans="1:12" x14ac:dyDescent="0.25">
      <c r="A2187">
        <v>49041622</v>
      </c>
      <c r="B2187">
        <v>30</v>
      </c>
      <c r="C2187" t="s">
        <v>343</v>
      </c>
      <c r="D2187" t="s">
        <v>72</v>
      </c>
      <c r="E2187" t="s">
        <v>73</v>
      </c>
      <c r="F2187" t="s">
        <v>325</v>
      </c>
      <c r="G2187" s="1">
        <v>43584</v>
      </c>
      <c r="H2187">
        <v>28</v>
      </c>
      <c r="I2187" s="7">
        <f>IF(TableTransactions[[#This Row],[Order type]]=trackOrderType,
TableTransactions[[#This Row],[Transaction quantity]]*-1,
TableTransactions[[#This Row],[Transaction quantity]]
)</f>
        <v>-28</v>
      </c>
      <c r="J21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-112</v>
      </c>
      <c r="K2187" s="7">
        <f ca="1">IF(TableTransactions[[#This Row],[Stock balance backorders]]&lt;0,
0,
TableTransactions[[#This Row],[Stock balance backorders]]
)</f>
        <v>0</v>
      </c>
      <c r="L2187" s="8" t="str">
        <f>VLOOKUP(TableTransactions[[#This Row],[Material]],TableStockBalance[],
MATCH(TableStockBalance[[#Headers],[Supplier name]],TableStockBalance[#Headers],0),
0)</f>
        <v>OnBoard Schaltung AG</v>
      </c>
    </row>
    <row r="2188" spans="1:12" x14ac:dyDescent="0.25">
      <c r="A2188">
        <v>49041626</v>
      </c>
      <c r="B2188">
        <v>50</v>
      </c>
      <c r="C2188" t="s">
        <v>343</v>
      </c>
      <c r="D2188" t="s">
        <v>72</v>
      </c>
      <c r="E2188" t="s">
        <v>73</v>
      </c>
      <c r="F2188" t="s">
        <v>319</v>
      </c>
      <c r="G2188" s="1">
        <v>43584</v>
      </c>
      <c r="H2188">
        <v>29</v>
      </c>
      <c r="I2188" s="7">
        <f>IF(TableTransactions[[#This Row],[Order type]]=trackOrderType,
TableTransactions[[#This Row],[Transaction quantity]]*-1,
TableTransactions[[#This Row],[Transaction quantity]]
)</f>
        <v>-29</v>
      </c>
      <c r="J21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-141</v>
      </c>
      <c r="K2188" s="7">
        <f ca="1">IF(TableTransactions[[#This Row],[Stock balance backorders]]&lt;0,
0,
TableTransactions[[#This Row],[Stock balance backorders]]
)</f>
        <v>0</v>
      </c>
      <c r="L2188" s="8" t="str">
        <f>VLOOKUP(TableTransactions[[#This Row],[Material]],TableStockBalance[],
MATCH(TableStockBalance[[#Headers],[Supplier name]],TableStockBalance[#Headers],0),
0)</f>
        <v>OnBoard Schaltung AG</v>
      </c>
    </row>
    <row r="2189" spans="1:12" x14ac:dyDescent="0.25">
      <c r="A2189">
        <v>49041626</v>
      </c>
      <c r="B2189">
        <v>60</v>
      </c>
      <c r="C2189" t="s">
        <v>343</v>
      </c>
      <c r="D2189" t="s">
        <v>72</v>
      </c>
      <c r="E2189" t="s">
        <v>73</v>
      </c>
      <c r="F2189" t="s">
        <v>319</v>
      </c>
      <c r="G2189" s="1">
        <v>43584</v>
      </c>
      <c r="H2189">
        <v>14</v>
      </c>
      <c r="I2189" s="7">
        <f>IF(TableTransactions[[#This Row],[Order type]]=trackOrderType,
TableTransactions[[#This Row],[Transaction quantity]]*-1,
TableTransactions[[#This Row],[Transaction quantity]]
)</f>
        <v>-14</v>
      </c>
      <c r="J21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-155</v>
      </c>
      <c r="K2189" s="7">
        <f ca="1">IF(TableTransactions[[#This Row],[Stock balance backorders]]&lt;0,
0,
TableTransactions[[#This Row],[Stock balance backorders]]
)</f>
        <v>0</v>
      </c>
      <c r="L2189" s="8" t="str">
        <f>VLOOKUP(TableTransactions[[#This Row],[Material]],TableStockBalance[],
MATCH(TableStockBalance[[#Headers],[Supplier name]],TableStockBalance[#Headers],0),
0)</f>
        <v>OnBoard Schaltung AG</v>
      </c>
    </row>
    <row r="2190" spans="1:12" x14ac:dyDescent="0.25">
      <c r="A2190">
        <v>49041627</v>
      </c>
      <c r="B2190">
        <v>80</v>
      </c>
      <c r="C2190" t="s">
        <v>343</v>
      </c>
      <c r="D2190" t="s">
        <v>72</v>
      </c>
      <c r="E2190" t="s">
        <v>73</v>
      </c>
      <c r="F2190" t="s">
        <v>318</v>
      </c>
      <c r="G2190" s="1">
        <v>43584</v>
      </c>
      <c r="H2190">
        <v>13</v>
      </c>
      <c r="I2190" s="7">
        <f>IF(TableTransactions[[#This Row],[Order type]]=trackOrderType,
TableTransactions[[#This Row],[Transaction quantity]]*-1,
TableTransactions[[#This Row],[Transaction quantity]]
)</f>
        <v>-13</v>
      </c>
      <c r="J21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-168</v>
      </c>
      <c r="K2190" s="7">
        <f ca="1">IF(TableTransactions[[#This Row],[Stock balance backorders]]&lt;0,
0,
TableTransactions[[#This Row],[Stock balance backorders]]
)</f>
        <v>0</v>
      </c>
      <c r="L2190" s="8" t="str">
        <f>VLOOKUP(TableTransactions[[#This Row],[Material]],TableStockBalance[],
MATCH(TableStockBalance[[#Headers],[Supplier name]],TableStockBalance[#Headers],0),
0)</f>
        <v>OnBoard Schaltung AG</v>
      </c>
    </row>
    <row r="2191" spans="1:12" x14ac:dyDescent="0.25">
      <c r="A2191">
        <v>49041642</v>
      </c>
      <c r="B2191">
        <v>10</v>
      </c>
      <c r="C2191" t="s">
        <v>343</v>
      </c>
      <c r="D2191" t="s">
        <v>72</v>
      </c>
      <c r="E2191" t="s">
        <v>73</v>
      </c>
      <c r="F2191" t="s">
        <v>322</v>
      </c>
      <c r="G2191" s="1">
        <v>43585</v>
      </c>
      <c r="H2191">
        <v>27</v>
      </c>
      <c r="I2191" s="7">
        <f>IF(TableTransactions[[#This Row],[Order type]]=trackOrderType,
TableTransactions[[#This Row],[Transaction quantity]]*-1,
TableTransactions[[#This Row],[Transaction quantity]]
)</f>
        <v>-27</v>
      </c>
      <c r="J21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-195</v>
      </c>
      <c r="K2191" s="7">
        <f ca="1">IF(TableTransactions[[#This Row],[Stock balance backorders]]&lt;0,
0,
TableTransactions[[#This Row],[Stock balance backorders]]
)</f>
        <v>0</v>
      </c>
      <c r="L2191" s="8" t="str">
        <f>VLOOKUP(TableTransactions[[#This Row],[Material]],TableStockBalance[],
MATCH(TableStockBalance[[#Headers],[Supplier name]],TableStockBalance[#Headers],0),
0)</f>
        <v>OnBoard Schaltung AG</v>
      </c>
    </row>
    <row r="2192" spans="1:12" x14ac:dyDescent="0.25">
      <c r="A2192">
        <v>49041643</v>
      </c>
      <c r="B2192">
        <v>10</v>
      </c>
      <c r="C2192" t="s">
        <v>343</v>
      </c>
      <c r="D2192" t="s">
        <v>72</v>
      </c>
      <c r="E2192" t="s">
        <v>73</v>
      </c>
      <c r="F2192" t="s">
        <v>323</v>
      </c>
      <c r="G2192" s="1">
        <v>43585</v>
      </c>
      <c r="H2192">
        <v>21</v>
      </c>
      <c r="I2192" s="7">
        <f>IF(TableTransactions[[#This Row],[Order type]]=trackOrderType,
TableTransactions[[#This Row],[Transaction quantity]]*-1,
TableTransactions[[#This Row],[Transaction quantity]]
)</f>
        <v>-21</v>
      </c>
      <c r="J21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-216</v>
      </c>
      <c r="K2192" s="7">
        <f ca="1">IF(TableTransactions[[#This Row],[Stock balance backorders]]&lt;0,
0,
TableTransactions[[#This Row],[Stock balance backorders]]
)</f>
        <v>0</v>
      </c>
      <c r="L2192" s="8" t="str">
        <f>VLOOKUP(TableTransactions[[#This Row],[Material]],TableStockBalance[],
MATCH(TableStockBalance[[#Headers],[Supplier name]],TableStockBalance[#Headers],0),
0)</f>
        <v>OnBoard Schaltung AG</v>
      </c>
    </row>
    <row r="2193" spans="1:12" x14ac:dyDescent="0.25">
      <c r="A2193">
        <v>49041656</v>
      </c>
      <c r="B2193">
        <v>30</v>
      </c>
      <c r="C2193" t="s">
        <v>343</v>
      </c>
      <c r="D2193" t="s">
        <v>72</v>
      </c>
      <c r="E2193" t="s">
        <v>73</v>
      </c>
      <c r="F2193" t="s">
        <v>317</v>
      </c>
      <c r="G2193" s="1">
        <v>43587</v>
      </c>
      <c r="H2193">
        <v>31</v>
      </c>
      <c r="I2193" s="7">
        <f>IF(TableTransactions[[#This Row],[Order type]]=trackOrderType,
TableTransactions[[#This Row],[Transaction quantity]]*-1,
TableTransactions[[#This Row],[Transaction quantity]]
)</f>
        <v>-31</v>
      </c>
      <c r="J21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-247</v>
      </c>
      <c r="K2193" s="7">
        <f ca="1">IF(TableTransactions[[#This Row],[Stock balance backorders]]&lt;0,
0,
TableTransactions[[#This Row],[Stock balance backorders]]
)</f>
        <v>0</v>
      </c>
      <c r="L2193" s="8" t="str">
        <f>VLOOKUP(TableTransactions[[#This Row],[Material]],TableStockBalance[],
MATCH(TableStockBalance[[#Headers],[Supplier name]],TableStockBalance[#Headers],0),
0)</f>
        <v>OnBoard Schaltung AG</v>
      </c>
    </row>
    <row r="2194" spans="1:12" x14ac:dyDescent="0.25">
      <c r="A2194">
        <v>49041670</v>
      </c>
      <c r="B2194">
        <v>10</v>
      </c>
      <c r="C2194" t="s">
        <v>343</v>
      </c>
      <c r="D2194" t="s">
        <v>72</v>
      </c>
      <c r="E2194" t="s">
        <v>73</v>
      </c>
      <c r="F2194" t="s">
        <v>319</v>
      </c>
      <c r="G2194" s="1">
        <v>43588</v>
      </c>
      <c r="H2194">
        <v>9</v>
      </c>
      <c r="I2194" s="7">
        <f>IF(TableTransactions[[#This Row],[Order type]]=trackOrderType,
TableTransactions[[#This Row],[Transaction quantity]]*-1,
TableTransactions[[#This Row],[Transaction quantity]]
)</f>
        <v>-9</v>
      </c>
      <c r="J21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-256</v>
      </c>
      <c r="K2194" s="7">
        <f ca="1">IF(TableTransactions[[#This Row],[Stock balance backorders]]&lt;0,
0,
TableTransactions[[#This Row],[Stock balance backorders]]
)</f>
        <v>0</v>
      </c>
      <c r="L2194" s="8" t="str">
        <f>VLOOKUP(TableTransactions[[#This Row],[Material]],TableStockBalance[],
MATCH(TableStockBalance[[#Headers],[Supplier name]],TableStockBalance[#Headers],0),
0)</f>
        <v>OnBoard Schaltung AG</v>
      </c>
    </row>
    <row r="2195" spans="1:12" x14ac:dyDescent="0.25">
      <c r="A2195">
        <v>49041677</v>
      </c>
      <c r="B2195">
        <v>100</v>
      </c>
      <c r="C2195" t="s">
        <v>343</v>
      </c>
      <c r="D2195" t="s">
        <v>72</v>
      </c>
      <c r="E2195" t="s">
        <v>73</v>
      </c>
      <c r="F2195" t="s">
        <v>313</v>
      </c>
      <c r="G2195" s="1">
        <v>43591</v>
      </c>
      <c r="H2195">
        <v>34</v>
      </c>
      <c r="I2195" s="7">
        <f>IF(TableTransactions[[#This Row],[Order type]]=trackOrderType,
TableTransactions[[#This Row],[Transaction quantity]]*-1,
TableTransactions[[#This Row],[Transaction quantity]]
)</f>
        <v>-34</v>
      </c>
      <c r="J21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-290</v>
      </c>
      <c r="K2195" s="7">
        <f ca="1">IF(TableTransactions[[#This Row],[Stock balance backorders]]&lt;0,
0,
TableTransactions[[#This Row],[Stock balance backorders]]
)</f>
        <v>0</v>
      </c>
      <c r="L2195" s="8" t="str">
        <f>VLOOKUP(TableTransactions[[#This Row],[Material]],TableStockBalance[],
MATCH(TableStockBalance[[#Headers],[Supplier name]],TableStockBalance[#Headers],0),
0)</f>
        <v>OnBoard Schaltung AG</v>
      </c>
    </row>
    <row r="2196" spans="1:12" x14ac:dyDescent="0.25">
      <c r="A2196">
        <v>49041686</v>
      </c>
      <c r="B2196">
        <v>90</v>
      </c>
      <c r="C2196" t="s">
        <v>343</v>
      </c>
      <c r="D2196" t="s">
        <v>72</v>
      </c>
      <c r="E2196" t="s">
        <v>73</v>
      </c>
      <c r="F2196" t="s">
        <v>317</v>
      </c>
      <c r="G2196" s="1">
        <v>43591</v>
      </c>
      <c r="H2196">
        <v>17</v>
      </c>
      <c r="I2196" s="7">
        <f>IF(TableTransactions[[#This Row],[Order type]]=trackOrderType,
TableTransactions[[#This Row],[Transaction quantity]]*-1,
TableTransactions[[#This Row],[Transaction quantity]]
)</f>
        <v>-17</v>
      </c>
      <c r="J21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-307</v>
      </c>
      <c r="K2196" s="7">
        <f ca="1">IF(TableTransactions[[#This Row],[Stock balance backorders]]&lt;0,
0,
TableTransactions[[#This Row],[Stock balance backorders]]
)</f>
        <v>0</v>
      </c>
      <c r="L2196" s="8" t="str">
        <f>VLOOKUP(TableTransactions[[#This Row],[Material]],TableStockBalance[],
MATCH(TableStockBalance[[#Headers],[Supplier name]],TableStockBalance[#Headers],0),
0)</f>
        <v>OnBoard Schaltung AG</v>
      </c>
    </row>
    <row r="2197" spans="1:12" x14ac:dyDescent="0.25">
      <c r="A2197">
        <v>49041690</v>
      </c>
      <c r="B2197">
        <v>30</v>
      </c>
      <c r="C2197" t="s">
        <v>343</v>
      </c>
      <c r="D2197" t="s">
        <v>72</v>
      </c>
      <c r="E2197" t="s">
        <v>73</v>
      </c>
      <c r="F2197" t="s">
        <v>318</v>
      </c>
      <c r="G2197" s="1">
        <v>43591</v>
      </c>
      <c r="H2197">
        <v>5</v>
      </c>
      <c r="I2197" s="7">
        <f>IF(TableTransactions[[#This Row],[Order type]]=trackOrderType,
TableTransactions[[#This Row],[Transaction quantity]]*-1,
TableTransactions[[#This Row],[Transaction quantity]]
)</f>
        <v>-5</v>
      </c>
      <c r="J21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-312</v>
      </c>
      <c r="K2197" s="7">
        <f ca="1">IF(TableTransactions[[#This Row],[Stock balance backorders]]&lt;0,
0,
TableTransactions[[#This Row],[Stock balance backorders]]
)</f>
        <v>0</v>
      </c>
      <c r="L2197" s="8" t="str">
        <f>VLOOKUP(TableTransactions[[#This Row],[Material]],TableStockBalance[],
MATCH(TableStockBalance[[#Headers],[Supplier name]],TableStockBalance[#Headers],0),
0)</f>
        <v>OnBoard Schaltung AG</v>
      </c>
    </row>
    <row r="2198" spans="1:12" x14ac:dyDescent="0.25">
      <c r="A2198">
        <v>49041690</v>
      </c>
      <c r="B2198">
        <v>40</v>
      </c>
      <c r="C2198" t="s">
        <v>343</v>
      </c>
      <c r="D2198" t="s">
        <v>72</v>
      </c>
      <c r="E2198" t="s">
        <v>73</v>
      </c>
      <c r="F2198" t="s">
        <v>318</v>
      </c>
      <c r="G2198" s="1">
        <v>43591</v>
      </c>
      <c r="H2198">
        <v>29</v>
      </c>
      <c r="I2198" s="7">
        <f>IF(TableTransactions[[#This Row],[Order type]]=trackOrderType,
TableTransactions[[#This Row],[Transaction quantity]]*-1,
TableTransactions[[#This Row],[Transaction quantity]]
)</f>
        <v>-29</v>
      </c>
      <c r="J21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-341</v>
      </c>
      <c r="K2198" s="7">
        <f ca="1">IF(TableTransactions[[#This Row],[Stock balance backorders]]&lt;0,
0,
TableTransactions[[#This Row],[Stock balance backorders]]
)</f>
        <v>0</v>
      </c>
      <c r="L2198" s="8" t="str">
        <f>VLOOKUP(TableTransactions[[#This Row],[Material]],TableStockBalance[],
MATCH(TableStockBalance[[#Headers],[Supplier name]],TableStockBalance[#Headers],0),
0)</f>
        <v>OnBoard Schaltung AG</v>
      </c>
    </row>
    <row r="2199" spans="1:12" x14ac:dyDescent="0.25">
      <c r="A2199">
        <v>49041695</v>
      </c>
      <c r="B2199">
        <v>40</v>
      </c>
      <c r="C2199" t="s">
        <v>343</v>
      </c>
      <c r="D2199" t="s">
        <v>72</v>
      </c>
      <c r="E2199" t="s">
        <v>73</v>
      </c>
      <c r="F2199" t="s">
        <v>314</v>
      </c>
      <c r="G2199" s="1">
        <v>43592</v>
      </c>
      <c r="H2199">
        <v>20</v>
      </c>
      <c r="I2199" s="7">
        <f>IF(TableTransactions[[#This Row],[Order type]]=trackOrderType,
TableTransactions[[#This Row],[Transaction quantity]]*-1,
TableTransactions[[#This Row],[Transaction quantity]]
)</f>
        <v>-20</v>
      </c>
      <c r="J21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-361</v>
      </c>
      <c r="K2199" s="7">
        <f ca="1">IF(TableTransactions[[#This Row],[Stock balance backorders]]&lt;0,
0,
TableTransactions[[#This Row],[Stock balance backorders]]
)</f>
        <v>0</v>
      </c>
      <c r="L2199" s="8" t="str">
        <f>VLOOKUP(TableTransactions[[#This Row],[Material]],TableStockBalance[],
MATCH(TableStockBalance[[#Headers],[Supplier name]],TableStockBalance[#Headers],0),
0)</f>
        <v>OnBoard Schaltung AG</v>
      </c>
    </row>
    <row r="2200" spans="1:12" x14ac:dyDescent="0.25">
      <c r="A2200">
        <v>49041716</v>
      </c>
      <c r="B2200">
        <v>80</v>
      </c>
      <c r="C2200" t="s">
        <v>343</v>
      </c>
      <c r="D2200" t="s">
        <v>72</v>
      </c>
      <c r="E2200" t="s">
        <v>73</v>
      </c>
      <c r="F2200" t="s">
        <v>313</v>
      </c>
      <c r="G2200" s="1">
        <v>43593</v>
      </c>
      <c r="H2200">
        <v>26</v>
      </c>
      <c r="I2200" s="7">
        <f>IF(TableTransactions[[#This Row],[Order type]]=trackOrderType,
TableTransactions[[#This Row],[Transaction quantity]]*-1,
TableTransactions[[#This Row],[Transaction quantity]]
)</f>
        <v>-26</v>
      </c>
      <c r="J22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-387</v>
      </c>
      <c r="K2200" s="7">
        <f ca="1">IF(TableTransactions[[#This Row],[Stock balance backorders]]&lt;0,
0,
TableTransactions[[#This Row],[Stock balance backorders]]
)</f>
        <v>0</v>
      </c>
      <c r="L2200" s="8" t="str">
        <f>VLOOKUP(TableTransactions[[#This Row],[Material]],TableStockBalance[],
MATCH(TableStockBalance[[#Headers],[Supplier name]],TableStockBalance[#Headers],0),
0)</f>
        <v>OnBoard Schaltung AG</v>
      </c>
    </row>
    <row r="2201" spans="1:12" x14ac:dyDescent="0.25">
      <c r="A2201">
        <v>49041723</v>
      </c>
      <c r="B2201">
        <v>50</v>
      </c>
      <c r="C2201" t="s">
        <v>343</v>
      </c>
      <c r="D2201" t="s">
        <v>72</v>
      </c>
      <c r="E2201" t="s">
        <v>73</v>
      </c>
      <c r="F2201" t="s">
        <v>316</v>
      </c>
      <c r="G2201" s="1">
        <v>43593</v>
      </c>
      <c r="H2201">
        <v>10</v>
      </c>
      <c r="I2201" s="7">
        <f>IF(TableTransactions[[#This Row],[Order type]]=trackOrderType,
TableTransactions[[#This Row],[Transaction quantity]]*-1,
TableTransactions[[#This Row],[Transaction quantity]]
)</f>
        <v>-10</v>
      </c>
      <c r="J22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-397</v>
      </c>
      <c r="K2201" s="7">
        <f ca="1">IF(TableTransactions[[#This Row],[Stock balance backorders]]&lt;0,
0,
TableTransactions[[#This Row],[Stock balance backorders]]
)</f>
        <v>0</v>
      </c>
      <c r="L2201" s="8" t="str">
        <f>VLOOKUP(TableTransactions[[#This Row],[Material]],TableStockBalance[],
MATCH(TableStockBalance[[#Headers],[Supplier name]],TableStockBalance[#Headers],0),
0)</f>
        <v>OnBoard Schaltung AG</v>
      </c>
    </row>
    <row r="2202" spans="1:12" x14ac:dyDescent="0.25">
      <c r="A2202">
        <v>49041742</v>
      </c>
      <c r="B2202">
        <v>40</v>
      </c>
      <c r="C2202" t="s">
        <v>343</v>
      </c>
      <c r="D2202" t="s">
        <v>72</v>
      </c>
      <c r="E2202" t="s">
        <v>73</v>
      </c>
      <c r="F2202" t="s">
        <v>317</v>
      </c>
      <c r="G2202" s="1">
        <v>43594</v>
      </c>
      <c r="H2202">
        <v>30</v>
      </c>
      <c r="I2202" s="7">
        <f>IF(TableTransactions[[#This Row],[Order type]]=trackOrderType,
TableTransactions[[#This Row],[Transaction quantity]]*-1,
TableTransactions[[#This Row],[Transaction quantity]]
)</f>
        <v>-30</v>
      </c>
      <c r="J22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-427</v>
      </c>
      <c r="K2202" s="7">
        <f ca="1">IF(TableTransactions[[#This Row],[Stock balance backorders]]&lt;0,
0,
TableTransactions[[#This Row],[Stock balance backorders]]
)</f>
        <v>0</v>
      </c>
      <c r="L2202" s="8" t="str">
        <f>VLOOKUP(TableTransactions[[#This Row],[Material]],TableStockBalance[],
MATCH(TableStockBalance[[#Headers],[Supplier name]],TableStockBalance[#Headers],0),
0)</f>
        <v>OnBoard Schaltung AG</v>
      </c>
    </row>
    <row r="2203" spans="1:12" x14ac:dyDescent="0.25">
      <c r="A2203">
        <v>49041742</v>
      </c>
      <c r="B2203">
        <v>50</v>
      </c>
      <c r="C2203" t="s">
        <v>343</v>
      </c>
      <c r="D2203" t="s">
        <v>72</v>
      </c>
      <c r="E2203" t="s">
        <v>73</v>
      </c>
      <c r="F2203" t="s">
        <v>317</v>
      </c>
      <c r="G2203" s="1">
        <v>43594</v>
      </c>
      <c r="H2203">
        <v>25</v>
      </c>
      <c r="I2203" s="7">
        <f>IF(TableTransactions[[#This Row],[Order type]]=trackOrderType,
TableTransactions[[#This Row],[Transaction quantity]]*-1,
TableTransactions[[#This Row],[Transaction quantity]]
)</f>
        <v>-25</v>
      </c>
      <c r="J22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-452</v>
      </c>
      <c r="K2203" s="7">
        <f ca="1">IF(TableTransactions[[#This Row],[Stock balance backorders]]&lt;0,
0,
TableTransactions[[#This Row],[Stock balance backorders]]
)</f>
        <v>0</v>
      </c>
      <c r="L2203" s="8" t="str">
        <f>VLOOKUP(TableTransactions[[#This Row],[Material]],TableStockBalance[],
MATCH(TableStockBalance[[#Headers],[Supplier name]],TableStockBalance[#Headers],0),
0)</f>
        <v>OnBoard Schaltung AG</v>
      </c>
    </row>
    <row r="2204" spans="1:12" x14ac:dyDescent="0.25">
      <c r="A2204">
        <v>49041758</v>
      </c>
      <c r="B2204">
        <v>20</v>
      </c>
      <c r="C2204" t="s">
        <v>343</v>
      </c>
      <c r="D2204" t="s">
        <v>72</v>
      </c>
      <c r="E2204" t="s">
        <v>73</v>
      </c>
      <c r="F2204" t="s">
        <v>316</v>
      </c>
      <c r="G2204" s="1">
        <v>43595</v>
      </c>
      <c r="H2204">
        <v>16</v>
      </c>
      <c r="I2204" s="7">
        <f>IF(TableTransactions[[#This Row],[Order type]]=trackOrderType,
TableTransactions[[#This Row],[Transaction quantity]]*-1,
TableTransactions[[#This Row],[Transaction quantity]]
)</f>
        <v>-16</v>
      </c>
      <c r="J22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-468</v>
      </c>
      <c r="K2204" s="7">
        <f ca="1">IF(TableTransactions[[#This Row],[Stock balance backorders]]&lt;0,
0,
TableTransactions[[#This Row],[Stock balance backorders]]
)</f>
        <v>0</v>
      </c>
      <c r="L2204" s="8" t="str">
        <f>VLOOKUP(TableTransactions[[#This Row],[Material]],TableStockBalance[],
MATCH(TableStockBalance[[#Headers],[Supplier name]],TableStockBalance[#Headers],0),
0)</f>
        <v>OnBoard Schaltung AG</v>
      </c>
    </row>
    <row r="2205" spans="1:12" x14ac:dyDescent="0.25">
      <c r="A2205" s="4">
        <v>45057083</v>
      </c>
      <c r="B2205" s="4">
        <v>10</v>
      </c>
      <c r="C2205" s="4" t="s">
        <v>344</v>
      </c>
      <c r="D2205" s="4" t="s">
        <v>72</v>
      </c>
      <c r="E2205" s="4" t="s">
        <v>73</v>
      </c>
      <c r="F2205" s="4" t="s">
        <v>64</v>
      </c>
      <c r="G2205" s="5">
        <v>43595</v>
      </c>
      <c r="H2205" s="4">
        <v>185</v>
      </c>
      <c r="I2205" s="7">
        <f>IF(TableTransactions[[#This Row],[Order type]]=trackOrderType,
TableTransactions[[#This Row],[Transaction quantity]]*-1,
TableTransactions[[#This Row],[Transaction quantity]]
)</f>
        <v>185</v>
      </c>
      <c r="J22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-283</v>
      </c>
      <c r="K2205" s="7">
        <f ca="1">IF(TableTransactions[[#This Row],[Stock balance backorders]]&lt;0,
0,
TableTransactions[[#This Row],[Stock balance backorders]]
)</f>
        <v>0</v>
      </c>
      <c r="L2205" s="8" t="str">
        <f>VLOOKUP(TableTransactions[[#This Row],[Material]],TableStockBalance[],
MATCH(TableStockBalance[[#Headers],[Supplier name]],TableStockBalance[#Headers],0),
0)</f>
        <v>OnBoard Schaltung AG</v>
      </c>
    </row>
    <row r="2206" spans="1:12" x14ac:dyDescent="0.25">
      <c r="A2206">
        <v>49041815</v>
      </c>
      <c r="B2206">
        <v>40</v>
      </c>
      <c r="C2206" t="s">
        <v>343</v>
      </c>
      <c r="D2206" t="s">
        <v>72</v>
      </c>
      <c r="E2206" t="s">
        <v>73</v>
      </c>
      <c r="F2206" t="s">
        <v>317</v>
      </c>
      <c r="G2206" s="1">
        <v>43601</v>
      </c>
      <c r="H2206">
        <v>27</v>
      </c>
      <c r="I2206" s="7">
        <f>IF(TableTransactions[[#This Row],[Order type]]=trackOrderType,
TableTransactions[[#This Row],[Transaction quantity]]*-1,
TableTransactions[[#This Row],[Transaction quantity]]
)</f>
        <v>-27</v>
      </c>
      <c r="J22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-310</v>
      </c>
      <c r="K2206" s="7">
        <f ca="1">IF(TableTransactions[[#This Row],[Stock balance backorders]]&lt;0,
0,
TableTransactions[[#This Row],[Stock balance backorders]]
)</f>
        <v>0</v>
      </c>
      <c r="L2206" s="8" t="str">
        <f>VLOOKUP(TableTransactions[[#This Row],[Material]],TableStockBalance[],
MATCH(TableStockBalance[[#Headers],[Supplier name]],TableStockBalance[#Headers],0),
0)</f>
        <v>OnBoard Schaltung AG</v>
      </c>
    </row>
    <row r="2207" spans="1:12" x14ac:dyDescent="0.25">
      <c r="A2207">
        <v>49041815</v>
      </c>
      <c r="B2207">
        <v>50</v>
      </c>
      <c r="C2207" t="s">
        <v>343</v>
      </c>
      <c r="D2207" t="s">
        <v>72</v>
      </c>
      <c r="E2207" t="s">
        <v>73</v>
      </c>
      <c r="F2207" t="s">
        <v>317</v>
      </c>
      <c r="G2207" s="1">
        <v>43601</v>
      </c>
      <c r="H2207">
        <v>29</v>
      </c>
      <c r="I2207" s="7">
        <f>IF(TableTransactions[[#This Row],[Order type]]=trackOrderType,
TableTransactions[[#This Row],[Transaction quantity]]*-1,
TableTransactions[[#This Row],[Transaction quantity]]
)</f>
        <v>-29</v>
      </c>
      <c r="J22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-339</v>
      </c>
      <c r="K2207" s="7">
        <f ca="1">IF(TableTransactions[[#This Row],[Stock balance backorders]]&lt;0,
0,
TableTransactions[[#This Row],[Stock balance backorders]]
)</f>
        <v>0</v>
      </c>
      <c r="L2207" s="8" t="str">
        <f>VLOOKUP(TableTransactions[[#This Row],[Material]],TableStockBalance[],
MATCH(TableStockBalance[[#Headers],[Supplier name]],TableStockBalance[#Headers],0),
0)</f>
        <v>OnBoard Schaltung AG</v>
      </c>
    </row>
    <row r="2208" spans="1:12" x14ac:dyDescent="0.25">
      <c r="A2208">
        <v>49041821</v>
      </c>
      <c r="B2208">
        <v>40</v>
      </c>
      <c r="C2208" t="s">
        <v>343</v>
      </c>
      <c r="D2208" t="s">
        <v>72</v>
      </c>
      <c r="E2208" t="s">
        <v>73</v>
      </c>
      <c r="F2208" t="s">
        <v>313</v>
      </c>
      <c r="G2208" s="1">
        <v>43602</v>
      </c>
      <c r="H2208">
        <v>24</v>
      </c>
      <c r="I2208" s="7">
        <f>IF(TableTransactions[[#This Row],[Order type]]=trackOrderType,
TableTransactions[[#This Row],[Transaction quantity]]*-1,
TableTransactions[[#This Row],[Transaction quantity]]
)</f>
        <v>-24</v>
      </c>
      <c r="J22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-363</v>
      </c>
      <c r="K2208" s="7">
        <f ca="1">IF(TableTransactions[[#This Row],[Stock balance backorders]]&lt;0,
0,
TableTransactions[[#This Row],[Stock balance backorders]]
)</f>
        <v>0</v>
      </c>
      <c r="L2208" s="8" t="str">
        <f>VLOOKUP(TableTransactions[[#This Row],[Material]],TableStockBalance[],
MATCH(TableStockBalance[[#Headers],[Supplier name]],TableStockBalance[#Headers],0),
0)</f>
        <v>OnBoard Schaltung AG</v>
      </c>
    </row>
    <row r="2209" spans="1:12" x14ac:dyDescent="0.25">
      <c r="A2209">
        <v>49041821</v>
      </c>
      <c r="B2209">
        <v>50</v>
      </c>
      <c r="C2209" t="s">
        <v>343</v>
      </c>
      <c r="D2209" t="s">
        <v>72</v>
      </c>
      <c r="E2209" t="s">
        <v>73</v>
      </c>
      <c r="F2209" t="s">
        <v>313</v>
      </c>
      <c r="G2209" s="1">
        <v>43602</v>
      </c>
      <c r="H2209">
        <v>33</v>
      </c>
      <c r="I2209" s="7">
        <f>IF(TableTransactions[[#This Row],[Order type]]=trackOrderType,
TableTransactions[[#This Row],[Transaction quantity]]*-1,
TableTransactions[[#This Row],[Transaction quantity]]
)</f>
        <v>-33</v>
      </c>
      <c r="J22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-396</v>
      </c>
      <c r="K2209" s="7">
        <f ca="1">IF(TableTransactions[[#This Row],[Stock balance backorders]]&lt;0,
0,
TableTransactions[[#This Row],[Stock balance backorders]]
)</f>
        <v>0</v>
      </c>
      <c r="L2209" s="8" t="str">
        <f>VLOOKUP(TableTransactions[[#This Row],[Material]],TableStockBalance[],
MATCH(TableStockBalance[[#Headers],[Supplier name]],TableStockBalance[#Headers],0),
0)</f>
        <v>OnBoard Schaltung AG</v>
      </c>
    </row>
    <row r="2210" spans="1:12" x14ac:dyDescent="0.25">
      <c r="A2210">
        <v>49041833</v>
      </c>
      <c r="B2210">
        <v>40</v>
      </c>
      <c r="C2210" t="s">
        <v>343</v>
      </c>
      <c r="D2210" t="s">
        <v>72</v>
      </c>
      <c r="E2210" t="s">
        <v>73</v>
      </c>
      <c r="F2210" t="s">
        <v>319</v>
      </c>
      <c r="G2210" s="1">
        <v>43602</v>
      </c>
      <c r="H2210">
        <v>28</v>
      </c>
      <c r="I2210" s="7">
        <f>IF(TableTransactions[[#This Row],[Order type]]=trackOrderType,
TableTransactions[[#This Row],[Transaction quantity]]*-1,
TableTransactions[[#This Row],[Transaction quantity]]
)</f>
        <v>-28</v>
      </c>
      <c r="J22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-424</v>
      </c>
      <c r="K2210" s="7">
        <f ca="1">IF(TableTransactions[[#This Row],[Stock balance backorders]]&lt;0,
0,
TableTransactions[[#This Row],[Stock balance backorders]]
)</f>
        <v>0</v>
      </c>
      <c r="L2210" s="8" t="str">
        <f>VLOOKUP(TableTransactions[[#This Row],[Material]],TableStockBalance[],
MATCH(TableStockBalance[[#Headers],[Supplier name]],TableStockBalance[#Headers],0),
0)</f>
        <v>OnBoard Schaltung AG</v>
      </c>
    </row>
    <row r="2211" spans="1:12" x14ac:dyDescent="0.25">
      <c r="A2211">
        <v>49041851</v>
      </c>
      <c r="B2211">
        <v>10</v>
      </c>
      <c r="C2211" t="s">
        <v>343</v>
      </c>
      <c r="D2211" t="s">
        <v>72</v>
      </c>
      <c r="E2211" t="s">
        <v>73</v>
      </c>
      <c r="F2211" t="s">
        <v>315</v>
      </c>
      <c r="G2211" s="1">
        <v>43605</v>
      </c>
      <c r="H2211">
        <v>19</v>
      </c>
      <c r="I2211" s="7">
        <f>IF(TableTransactions[[#This Row],[Order type]]=trackOrderType,
TableTransactions[[#This Row],[Transaction quantity]]*-1,
TableTransactions[[#This Row],[Transaction quantity]]
)</f>
        <v>-19</v>
      </c>
      <c r="J22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-443</v>
      </c>
      <c r="K2211" s="7">
        <f ca="1">IF(TableTransactions[[#This Row],[Stock balance backorders]]&lt;0,
0,
TableTransactions[[#This Row],[Stock balance backorders]]
)</f>
        <v>0</v>
      </c>
      <c r="L2211" s="8" t="str">
        <f>VLOOKUP(TableTransactions[[#This Row],[Material]],TableStockBalance[],
MATCH(TableStockBalance[[#Headers],[Supplier name]],TableStockBalance[#Headers],0),
0)</f>
        <v>OnBoard Schaltung AG</v>
      </c>
    </row>
    <row r="2212" spans="1:12" x14ac:dyDescent="0.25">
      <c r="A2212">
        <v>49041867</v>
      </c>
      <c r="B2212">
        <v>10</v>
      </c>
      <c r="C2212" t="s">
        <v>343</v>
      </c>
      <c r="D2212" t="s">
        <v>72</v>
      </c>
      <c r="E2212" t="s">
        <v>73</v>
      </c>
      <c r="F2212" t="s">
        <v>334</v>
      </c>
      <c r="G2212" s="1">
        <v>43606</v>
      </c>
      <c r="H2212">
        <v>2</v>
      </c>
      <c r="I2212" s="7">
        <f>IF(TableTransactions[[#This Row],[Order type]]=trackOrderType,
TableTransactions[[#This Row],[Transaction quantity]]*-1,
TableTransactions[[#This Row],[Transaction quantity]]
)</f>
        <v>-2</v>
      </c>
      <c r="J22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-445</v>
      </c>
      <c r="K2212" s="7">
        <f ca="1">IF(TableTransactions[[#This Row],[Stock balance backorders]]&lt;0,
0,
TableTransactions[[#This Row],[Stock balance backorders]]
)</f>
        <v>0</v>
      </c>
      <c r="L2212" s="8" t="str">
        <f>VLOOKUP(TableTransactions[[#This Row],[Material]],TableStockBalance[],
MATCH(TableStockBalance[[#Headers],[Supplier name]],TableStockBalance[#Headers],0),
0)</f>
        <v>OnBoard Schaltung AG</v>
      </c>
    </row>
    <row r="2213" spans="1:12" x14ac:dyDescent="0.25">
      <c r="A2213">
        <v>49041879</v>
      </c>
      <c r="B2213">
        <v>50</v>
      </c>
      <c r="C2213" t="s">
        <v>343</v>
      </c>
      <c r="D2213" t="s">
        <v>72</v>
      </c>
      <c r="E2213" t="s">
        <v>73</v>
      </c>
      <c r="F2213" t="s">
        <v>317</v>
      </c>
      <c r="G2213" s="1">
        <v>43607</v>
      </c>
      <c r="H2213">
        <v>5</v>
      </c>
      <c r="I2213" s="7">
        <f>IF(TableTransactions[[#This Row],[Order type]]=trackOrderType,
TableTransactions[[#This Row],[Transaction quantity]]*-1,
TableTransactions[[#This Row],[Transaction quantity]]
)</f>
        <v>-5</v>
      </c>
      <c r="J22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-450</v>
      </c>
      <c r="K2213" s="7">
        <f ca="1">IF(TableTransactions[[#This Row],[Stock balance backorders]]&lt;0,
0,
TableTransactions[[#This Row],[Stock balance backorders]]
)</f>
        <v>0</v>
      </c>
      <c r="L2213" s="8" t="str">
        <f>VLOOKUP(TableTransactions[[#This Row],[Material]],TableStockBalance[],
MATCH(TableStockBalance[[#Headers],[Supplier name]],TableStockBalance[#Headers],0),
0)</f>
        <v>OnBoard Schaltung AG</v>
      </c>
    </row>
    <row r="2214" spans="1:12" x14ac:dyDescent="0.25">
      <c r="A2214">
        <v>49041882</v>
      </c>
      <c r="B2214">
        <v>10</v>
      </c>
      <c r="C2214" t="s">
        <v>343</v>
      </c>
      <c r="D2214" t="s">
        <v>72</v>
      </c>
      <c r="E2214" t="s">
        <v>73</v>
      </c>
      <c r="F2214" t="s">
        <v>319</v>
      </c>
      <c r="G2214" s="1">
        <v>43607</v>
      </c>
      <c r="H2214">
        <v>19</v>
      </c>
      <c r="I2214" s="7">
        <f>IF(TableTransactions[[#This Row],[Order type]]=trackOrderType,
TableTransactions[[#This Row],[Transaction quantity]]*-1,
TableTransactions[[#This Row],[Transaction quantity]]
)</f>
        <v>-19</v>
      </c>
      <c r="J22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-469</v>
      </c>
      <c r="K2214" s="7">
        <f ca="1">IF(TableTransactions[[#This Row],[Stock balance backorders]]&lt;0,
0,
TableTransactions[[#This Row],[Stock balance backorders]]
)</f>
        <v>0</v>
      </c>
      <c r="L2214" s="8" t="str">
        <f>VLOOKUP(TableTransactions[[#This Row],[Material]],TableStockBalance[],
MATCH(TableStockBalance[[#Headers],[Supplier name]],TableStockBalance[#Headers],0),
0)</f>
        <v>OnBoard Schaltung AG</v>
      </c>
    </row>
    <row r="2215" spans="1:12" x14ac:dyDescent="0.25">
      <c r="A2215">
        <v>49041906</v>
      </c>
      <c r="B2215">
        <v>10</v>
      </c>
      <c r="C2215" t="s">
        <v>343</v>
      </c>
      <c r="D2215" t="s">
        <v>72</v>
      </c>
      <c r="E2215" t="s">
        <v>73</v>
      </c>
      <c r="F2215" t="s">
        <v>329</v>
      </c>
      <c r="G2215" s="1">
        <v>43609</v>
      </c>
      <c r="H2215">
        <v>22</v>
      </c>
      <c r="I2215" s="7">
        <f>IF(TableTransactions[[#This Row],[Order type]]=trackOrderType,
TableTransactions[[#This Row],[Transaction quantity]]*-1,
TableTransactions[[#This Row],[Transaction quantity]]
)</f>
        <v>-22</v>
      </c>
      <c r="J22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-491</v>
      </c>
      <c r="K2215" s="7">
        <f ca="1">IF(TableTransactions[[#This Row],[Stock balance backorders]]&lt;0,
0,
TableTransactions[[#This Row],[Stock balance backorders]]
)</f>
        <v>0</v>
      </c>
      <c r="L2215" s="8" t="str">
        <f>VLOOKUP(TableTransactions[[#This Row],[Material]],TableStockBalance[],
MATCH(TableStockBalance[[#Headers],[Supplier name]],TableStockBalance[#Headers],0),
0)</f>
        <v>OnBoard Schaltung AG</v>
      </c>
    </row>
    <row r="2216" spans="1:12" x14ac:dyDescent="0.25">
      <c r="A2216">
        <v>49041915</v>
      </c>
      <c r="B2216">
        <v>90</v>
      </c>
      <c r="C2216" t="s">
        <v>343</v>
      </c>
      <c r="D2216" t="s">
        <v>72</v>
      </c>
      <c r="E2216" t="s">
        <v>73</v>
      </c>
      <c r="F2216" t="s">
        <v>317</v>
      </c>
      <c r="G2216" s="1">
        <v>43609</v>
      </c>
      <c r="H2216">
        <v>26</v>
      </c>
      <c r="I2216" s="7">
        <f>IF(TableTransactions[[#This Row],[Order type]]=trackOrderType,
TableTransactions[[#This Row],[Transaction quantity]]*-1,
TableTransactions[[#This Row],[Transaction quantity]]
)</f>
        <v>-26</v>
      </c>
      <c r="J22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-517</v>
      </c>
      <c r="K2216" s="7">
        <f ca="1">IF(TableTransactions[[#This Row],[Stock balance backorders]]&lt;0,
0,
TableTransactions[[#This Row],[Stock balance backorders]]
)</f>
        <v>0</v>
      </c>
      <c r="L2216" s="8" t="str">
        <f>VLOOKUP(TableTransactions[[#This Row],[Material]],TableStockBalance[],
MATCH(TableStockBalance[[#Headers],[Supplier name]],TableStockBalance[#Headers],0),
0)</f>
        <v>OnBoard Schaltung AG</v>
      </c>
    </row>
    <row r="2217" spans="1:12" x14ac:dyDescent="0.25">
      <c r="A2217">
        <v>49041938</v>
      </c>
      <c r="B2217">
        <v>80</v>
      </c>
      <c r="C2217" t="s">
        <v>343</v>
      </c>
      <c r="D2217" t="s">
        <v>72</v>
      </c>
      <c r="E2217" t="s">
        <v>73</v>
      </c>
      <c r="F2217" t="s">
        <v>313</v>
      </c>
      <c r="G2217" s="1">
        <v>43613</v>
      </c>
      <c r="H2217">
        <v>11</v>
      </c>
      <c r="I2217" s="7">
        <f>IF(TableTransactions[[#This Row],[Order type]]=trackOrderType,
TableTransactions[[#This Row],[Transaction quantity]]*-1,
TableTransactions[[#This Row],[Transaction quantity]]
)</f>
        <v>-11</v>
      </c>
      <c r="J22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-528</v>
      </c>
      <c r="K2217" s="7">
        <f ca="1">IF(TableTransactions[[#This Row],[Stock balance backorders]]&lt;0,
0,
TableTransactions[[#This Row],[Stock balance backorders]]
)</f>
        <v>0</v>
      </c>
      <c r="L2217" s="8" t="str">
        <f>VLOOKUP(TableTransactions[[#This Row],[Material]],TableStockBalance[],
MATCH(TableStockBalance[[#Headers],[Supplier name]],TableStockBalance[#Headers],0),
0)</f>
        <v>OnBoard Schaltung AG</v>
      </c>
    </row>
    <row r="2218" spans="1:12" x14ac:dyDescent="0.25">
      <c r="A2218">
        <v>49041944</v>
      </c>
      <c r="B2218">
        <v>10</v>
      </c>
      <c r="C2218" t="s">
        <v>343</v>
      </c>
      <c r="D2218" t="s">
        <v>72</v>
      </c>
      <c r="E2218" t="s">
        <v>73</v>
      </c>
      <c r="F2218" t="s">
        <v>318</v>
      </c>
      <c r="G2218" s="1">
        <v>43613</v>
      </c>
      <c r="H2218">
        <v>16</v>
      </c>
      <c r="I2218" s="7">
        <f>IF(TableTransactions[[#This Row],[Order type]]=trackOrderType,
TableTransactions[[#This Row],[Transaction quantity]]*-1,
TableTransactions[[#This Row],[Transaction quantity]]
)</f>
        <v>-16</v>
      </c>
      <c r="J22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-544</v>
      </c>
      <c r="K2218" s="7">
        <f ca="1">IF(TableTransactions[[#This Row],[Stock balance backorders]]&lt;0,
0,
TableTransactions[[#This Row],[Stock balance backorders]]
)</f>
        <v>0</v>
      </c>
      <c r="L2218" s="8" t="str">
        <f>VLOOKUP(TableTransactions[[#This Row],[Material]],TableStockBalance[],
MATCH(TableStockBalance[[#Headers],[Supplier name]],TableStockBalance[#Headers],0),
0)</f>
        <v>OnBoard Schaltung AG</v>
      </c>
    </row>
    <row r="2219" spans="1:12" x14ac:dyDescent="0.25">
      <c r="A2219">
        <v>49041974</v>
      </c>
      <c r="B2219">
        <v>30</v>
      </c>
      <c r="C2219" t="s">
        <v>343</v>
      </c>
      <c r="D2219" t="s">
        <v>72</v>
      </c>
      <c r="E2219" t="s">
        <v>73</v>
      </c>
      <c r="F2219" t="s">
        <v>319</v>
      </c>
      <c r="G2219" s="1">
        <v>43616</v>
      </c>
      <c r="H2219">
        <v>18</v>
      </c>
      <c r="I2219" s="7">
        <f>IF(TableTransactions[[#This Row],[Order type]]=trackOrderType,
TableTransactions[[#This Row],[Transaction quantity]]*-1,
TableTransactions[[#This Row],[Transaction quantity]]
)</f>
        <v>-18</v>
      </c>
      <c r="J22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-562</v>
      </c>
      <c r="K2219" s="7">
        <f ca="1">IF(TableTransactions[[#This Row],[Stock balance backorders]]&lt;0,
0,
TableTransactions[[#This Row],[Stock balance backorders]]
)</f>
        <v>0</v>
      </c>
      <c r="L2219" s="8" t="str">
        <f>VLOOKUP(TableTransactions[[#This Row],[Material]],TableStockBalance[],
MATCH(TableStockBalance[[#Headers],[Supplier name]],TableStockBalance[#Headers],0),
0)</f>
        <v>OnBoard Schaltung AG</v>
      </c>
    </row>
    <row r="2220" spans="1:12" x14ac:dyDescent="0.25">
      <c r="A2220">
        <v>49041988</v>
      </c>
      <c r="B2220">
        <v>50</v>
      </c>
      <c r="C2220" t="s">
        <v>343</v>
      </c>
      <c r="D2220" t="s">
        <v>72</v>
      </c>
      <c r="E2220" t="s">
        <v>73</v>
      </c>
      <c r="F2220" t="s">
        <v>317</v>
      </c>
      <c r="G2220" s="1">
        <v>43619</v>
      </c>
      <c r="H2220">
        <v>24</v>
      </c>
      <c r="I2220" s="7">
        <f>IF(TableTransactions[[#This Row],[Order type]]=trackOrderType,
TableTransactions[[#This Row],[Transaction quantity]]*-1,
TableTransactions[[#This Row],[Transaction quantity]]
)</f>
        <v>-24</v>
      </c>
      <c r="J22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-586</v>
      </c>
      <c r="K2220" s="7">
        <f ca="1">IF(TableTransactions[[#This Row],[Stock balance backorders]]&lt;0,
0,
TableTransactions[[#This Row],[Stock balance backorders]]
)</f>
        <v>0</v>
      </c>
      <c r="L2220" s="8" t="str">
        <f>VLOOKUP(TableTransactions[[#This Row],[Material]],TableStockBalance[],
MATCH(TableStockBalance[[#Headers],[Supplier name]],TableStockBalance[#Headers],0),
0)</f>
        <v>OnBoard Schaltung AG</v>
      </c>
    </row>
    <row r="2221" spans="1:12" x14ac:dyDescent="0.25">
      <c r="A2221">
        <v>49041989</v>
      </c>
      <c r="B2221">
        <v>10</v>
      </c>
      <c r="C2221" t="s">
        <v>343</v>
      </c>
      <c r="D2221" t="s">
        <v>72</v>
      </c>
      <c r="E2221" t="s">
        <v>73</v>
      </c>
      <c r="F2221" t="s">
        <v>330</v>
      </c>
      <c r="G2221" s="1">
        <v>43619</v>
      </c>
      <c r="H2221">
        <v>29</v>
      </c>
      <c r="I2221" s="7">
        <f>IF(TableTransactions[[#This Row],[Order type]]=trackOrderType,
TableTransactions[[#This Row],[Transaction quantity]]*-1,
TableTransactions[[#This Row],[Transaction quantity]]
)</f>
        <v>-29</v>
      </c>
      <c r="J22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-615</v>
      </c>
      <c r="K2221" s="7">
        <f ca="1">IF(TableTransactions[[#This Row],[Stock balance backorders]]&lt;0,
0,
TableTransactions[[#This Row],[Stock balance backorders]]
)</f>
        <v>0</v>
      </c>
      <c r="L2221" s="8" t="str">
        <f>VLOOKUP(TableTransactions[[#This Row],[Material]],TableStockBalance[],
MATCH(TableStockBalance[[#Headers],[Supplier name]],TableStockBalance[#Headers],0),
0)</f>
        <v>OnBoard Schaltung AG</v>
      </c>
    </row>
    <row r="2222" spans="1:12" x14ac:dyDescent="0.25">
      <c r="A2222">
        <v>49042010</v>
      </c>
      <c r="B2222">
        <v>50</v>
      </c>
      <c r="C2222" t="s">
        <v>343</v>
      </c>
      <c r="D2222" t="s">
        <v>72</v>
      </c>
      <c r="E2222" t="s">
        <v>73</v>
      </c>
      <c r="F2222" t="s">
        <v>317</v>
      </c>
      <c r="G2222" s="1">
        <v>43620</v>
      </c>
      <c r="H2222">
        <v>15</v>
      </c>
      <c r="I2222" s="7">
        <f>IF(TableTransactions[[#This Row],[Order type]]=trackOrderType,
TableTransactions[[#This Row],[Transaction quantity]]*-1,
TableTransactions[[#This Row],[Transaction quantity]]
)</f>
        <v>-15</v>
      </c>
      <c r="J22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-630</v>
      </c>
      <c r="K2222" s="7">
        <f ca="1">IF(TableTransactions[[#This Row],[Stock balance backorders]]&lt;0,
0,
TableTransactions[[#This Row],[Stock balance backorders]]
)</f>
        <v>0</v>
      </c>
      <c r="L2222" s="8" t="str">
        <f>VLOOKUP(TableTransactions[[#This Row],[Material]],TableStockBalance[],
MATCH(TableStockBalance[[#Headers],[Supplier name]],TableStockBalance[#Headers],0),
0)</f>
        <v>OnBoard Schaltung AG</v>
      </c>
    </row>
    <row r="2223" spans="1:12" x14ac:dyDescent="0.25">
      <c r="A2223">
        <v>49042028</v>
      </c>
      <c r="B2223">
        <v>40</v>
      </c>
      <c r="C2223" t="s">
        <v>343</v>
      </c>
      <c r="D2223" t="s">
        <v>72</v>
      </c>
      <c r="E2223" t="s">
        <v>73</v>
      </c>
      <c r="F2223" t="s">
        <v>317</v>
      </c>
      <c r="G2223" s="1">
        <v>43621</v>
      </c>
      <c r="H2223">
        <v>24</v>
      </c>
      <c r="I2223" s="7">
        <f>IF(TableTransactions[[#This Row],[Order type]]=trackOrderType,
TableTransactions[[#This Row],[Transaction quantity]]*-1,
TableTransactions[[#This Row],[Transaction quantity]]
)</f>
        <v>-24</v>
      </c>
      <c r="J22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-654</v>
      </c>
      <c r="K2223" s="7">
        <f ca="1">IF(TableTransactions[[#This Row],[Stock balance backorders]]&lt;0,
0,
TableTransactions[[#This Row],[Stock balance backorders]]
)</f>
        <v>0</v>
      </c>
      <c r="L2223" s="8" t="str">
        <f>VLOOKUP(TableTransactions[[#This Row],[Material]],TableStockBalance[],
MATCH(TableStockBalance[[#Headers],[Supplier name]],TableStockBalance[#Headers],0),
0)</f>
        <v>OnBoard Schaltung AG</v>
      </c>
    </row>
    <row r="2224" spans="1:12" x14ac:dyDescent="0.25">
      <c r="A2224">
        <v>49042028</v>
      </c>
      <c r="B2224">
        <v>50</v>
      </c>
      <c r="C2224" t="s">
        <v>343</v>
      </c>
      <c r="D2224" t="s">
        <v>72</v>
      </c>
      <c r="E2224" t="s">
        <v>73</v>
      </c>
      <c r="F2224" t="s">
        <v>317</v>
      </c>
      <c r="G2224" s="1">
        <v>43621</v>
      </c>
      <c r="H2224">
        <v>13</v>
      </c>
      <c r="I2224" s="7">
        <f>IF(TableTransactions[[#This Row],[Order type]]=trackOrderType,
TableTransactions[[#This Row],[Transaction quantity]]*-1,
TableTransactions[[#This Row],[Transaction quantity]]
)</f>
        <v>-13</v>
      </c>
      <c r="J22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-667</v>
      </c>
      <c r="K2224" s="7">
        <f ca="1">IF(TableTransactions[[#This Row],[Stock balance backorders]]&lt;0,
0,
TableTransactions[[#This Row],[Stock balance backorders]]
)</f>
        <v>0</v>
      </c>
      <c r="L2224" s="8" t="str">
        <f>VLOOKUP(TableTransactions[[#This Row],[Material]],TableStockBalance[],
MATCH(TableStockBalance[[#Headers],[Supplier name]],TableStockBalance[#Headers],0),
0)</f>
        <v>OnBoard Schaltung AG</v>
      </c>
    </row>
    <row r="2225" spans="1:12" x14ac:dyDescent="0.25">
      <c r="A2225">
        <v>49042032</v>
      </c>
      <c r="B2225">
        <v>10</v>
      </c>
      <c r="C2225" t="s">
        <v>343</v>
      </c>
      <c r="D2225" t="s">
        <v>72</v>
      </c>
      <c r="E2225" t="s">
        <v>73</v>
      </c>
      <c r="F2225" t="s">
        <v>318</v>
      </c>
      <c r="G2225" s="1">
        <v>43621</v>
      </c>
      <c r="H2225">
        <v>30</v>
      </c>
      <c r="I2225" s="7">
        <f>IF(TableTransactions[[#This Row],[Order type]]=trackOrderType,
TableTransactions[[#This Row],[Transaction quantity]]*-1,
TableTransactions[[#This Row],[Transaction quantity]]
)</f>
        <v>-30</v>
      </c>
      <c r="J22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-697</v>
      </c>
      <c r="K2225" s="7">
        <f ca="1">IF(TableTransactions[[#This Row],[Stock balance backorders]]&lt;0,
0,
TableTransactions[[#This Row],[Stock balance backorders]]
)</f>
        <v>0</v>
      </c>
      <c r="L2225" s="8" t="str">
        <f>VLOOKUP(TableTransactions[[#This Row],[Material]],TableStockBalance[],
MATCH(TableStockBalance[[#Headers],[Supplier name]],TableStockBalance[#Headers],0),
0)</f>
        <v>OnBoard Schaltung AG</v>
      </c>
    </row>
    <row r="2226" spans="1:12" x14ac:dyDescent="0.25">
      <c r="A2226">
        <v>49042036</v>
      </c>
      <c r="B2226">
        <v>70</v>
      </c>
      <c r="C2226" t="s">
        <v>343</v>
      </c>
      <c r="D2226" t="s">
        <v>72</v>
      </c>
      <c r="E2226" t="s">
        <v>73</v>
      </c>
      <c r="F2226" t="s">
        <v>313</v>
      </c>
      <c r="G2226" s="1">
        <v>43623</v>
      </c>
      <c r="H2226">
        <v>4</v>
      </c>
      <c r="I2226" s="7">
        <f>IF(TableTransactions[[#This Row],[Order type]]=trackOrderType,
TableTransactions[[#This Row],[Transaction quantity]]*-1,
TableTransactions[[#This Row],[Transaction quantity]]
)</f>
        <v>-4</v>
      </c>
      <c r="J22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-701</v>
      </c>
      <c r="K2226" s="7">
        <f ca="1">IF(TableTransactions[[#This Row],[Stock balance backorders]]&lt;0,
0,
TableTransactions[[#This Row],[Stock balance backorders]]
)</f>
        <v>0</v>
      </c>
      <c r="L2226" s="8" t="str">
        <f>VLOOKUP(TableTransactions[[#This Row],[Material]],TableStockBalance[],
MATCH(TableStockBalance[[#Headers],[Supplier name]],TableStockBalance[#Headers],0),
0)</f>
        <v>OnBoard Schaltung AG</v>
      </c>
    </row>
    <row r="2227" spans="1:12" x14ac:dyDescent="0.25">
      <c r="A2227">
        <v>49042037</v>
      </c>
      <c r="B2227">
        <v>10</v>
      </c>
      <c r="C2227" t="s">
        <v>343</v>
      </c>
      <c r="D2227" t="s">
        <v>72</v>
      </c>
      <c r="E2227" t="s">
        <v>73</v>
      </c>
      <c r="F2227" t="s">
        <v>329</v>
      </c>
      <c r="G2227" s="1">
        <v>43623</v>
      </c>
      <c r="H2227">
        <v>20</v>
      </c>
      <c r="I2227" s="7">
        <f>IF(TableTransactions[[#This Row],[Order type]]=trackOrderType,
TableTransactions[[#This Row],[Transaction quantity]]*-1,
TableTransactions[[#This Row],[Transaction quantity]]
)</f>
        <v>-20</v>
      </c>
      <c r="J22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-721</v>
      </c>
      <c r="K2227" s="7">
        <f ca="1">IF(TableTransactions[[#This Row],[Stock balance backorders]]&lt;0,
0,
TableTransactions[[#This Row],[Stock balance backorders]]
)</f>
        <v>0</v>
      </c>
      <c r="L2227" s="8" t="str">
        <f>VLOOKUP(TableTransactions[[#This Row],[Material]],TableStockBalance[],
MATCH(TableStockBalance[[#Headers],[Supplier name]],TableStockBalance[#Headers],0),
0)</f>
        <v>OnBoard Schaltung AG</v>
      </c>
    </row>
    <row r="2228" spans="1:12" x14ac:dyDescent="0.25">
      <c r="A2228">
        <v>49042059</v>
      </c>
      <c r="B2228">
        <v>10</v>
      </c>
      <c r="C2228" t="s">
        <v>343</v>
      </c>
      <c r="D2228" t="s">
        <v>72</v>
      </c>
      <c r="E2228" t="s">
        <v>73</v>
      </c>
      <c r="F2228" t="s">
        <v>320</v>
      </c>
      <c r="G2228" s="1">
        <v>43626</v>
      </c>
      <c r="H2228">
        <v>12</v>
      </c>
      <c r="I2228" s="7">
        <f>IF(TableTransactions[[#This Row],[Order type]]=trackOrderType,
TableTransactions[[#This Row],[Transaction quantity]]*-1,
TableTransactions[[#This Row],[Transaction quantity]]
)</f>
        <v>-12</v>
      </c>
      <c r="J22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-733</v>
      </c>
      <c r="K2228" s="7">
        <f ca="1">IF(TableTransactions[[#This Row],[Stock balance backorders]]&lt;0,
0,
TableTransactions[[#This Row],[Stock balance backorders]]
)</f>
        <v>0</v>
      </c>
      <c r="L2228" s="8" t="str">
        <f>VLOOKUP(TableTransactions[[#This Row],[Material]],TableStockBalance[],
MATCH(TableStockBalance[[#Headers],[Supplier name]],TableStockBalance[#Headers],0),
0)</f>
        <v>OnBoard Schaltung AG</v>
      </c>
    </row>
    <row r="2229" spans="1:12" x14ac:dyDescent="0.25">
      <c r="A2229" s="4">
        <v>45057153</v>
      </c>
      <c r="B2229" s="4">
        <v>10</v>
      </c>
      <c r="C2229" s="4" t="s">
        <v>344</v>
      </c>
      <c r="D2229" s="4" t="s">
        <v>72</v>
      </c>
      <c r="E2229" s="4" t="s">
        <v>73</v>
      </c>
      <c r="F2229" s="4" t="s">
        <v>64</v>
      </c>
      <c r="G2229" s="5">
        <v>43626</v>
      </c>
      <c r="H2229" s="4">
        <v>297</v>
      </c>
      <c r="I2229" s="7">
        <f>IF(TableTransactions[[#This Row],[Order type]]=trackOrderType,
TableTransactions[[#This Row],[Transaction quantity]]*-1,
TableTransactions[[#This Row],[Transaction quantity]]
)</f>
        <v>297</v>
      </c>
      <c r="J22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-436</v>
      </c>
      <c r="K2229" s="7">
        <f ca="1">IF(TableTransactions[[#This Row],[Stock balance backorders]]&lt;0,
0,
TableTransactions[[#This Row],[Stock balance backorders]]
)</f>
        <v>0</v>
      </c>
      <c r="L2229" s="8" t="str">
        <f>VLOOKUP(TableTransactions[[#This Row],[Material]],TableStockBalance[],
MATCH(TableStockBalance[[#Headers],[Supplier name]],TableStockBalance[#Headers],0),
0)</f>
        <v>OnBoard Schaltung AG</v>
      </c>
    </row>
    <row r="2230" spans="1:12" x14ac:dyDescent="0.25">
      <c r="A2230">
        <v>49042099</v>
      </c>
      <c r="B2230">
        <v>20</v>
      </c>
      <c r="C2230" t="s">
        <v>343</v>
      </c>
      <c r="D2230" t="s">
        <v>72</v>
      </c>
      <c r="E2230" t="s">
        <v>73</v>
      </c>
      <c r="F2230" t="s">
        <v>314</v>
      </c>
      <c r="G2230" s="1">
        <v>43629</v>
      </c>
      <c r="H2230">
        <v>14</v>
      </c>
      <c r="I2230" s="7">
        <f>IF(TableTransactions[[#This Row],[Order type]]=trackOrderType,
TableTransactions[[#This Row],[Transaction quantity]]*-1,
TableTransactions[[#This Row],[Transaction quantity]]
)</f>
        <v>-14</v>
      </c>
      <c r="J22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-450</v>
      </c>
      <c r="K2230" s="7">
        <f ca="1">IF(TableTransactions[[#This Row],[Stock balance backorders]]&lt;0,
0,
TableTransactions[[#This Row],[Stock balance backorders]]
)</f>
        <v>0</v>
      </c>
      <c r="L2230" s="8" t="str">
        <f>VLOOKUP(TableTransactions[[#This Row],[Material]],TableStockBalance[],
MATCH(TableStockBalance[[#Headers],[Supplier name]],TableStockBalance[#Headers],0),
0)</f>
        <v>OnBoard Schaltung AG</v>
      </c>
    </row>
    <row r="2231" spans="1:12" x14ac:dyDescent="0.25">
      <c r="A2231">
        <v>49042121</v>
      </c>
      <c r="B2231">
        <v>30</v>
      </c>
      <c r="C2231" t="s">
        <v>343</v>
      </c>
      <c r="D2231" t="s">
        <v>72</v>
      </c>
      <c r="E2231" t="s">
        <v>73</v>
      </c>
      <c r="F2231" t="s">
        <v>313</v>
      </c>
      <c r="G2231" s="1">
        <v>43630</v>
      </c>
      <c r="H2231">
        <v>13</v>
      </c>
      <c r="I2231" s="7">
        <f>IF(TableTransactions[[#This Row],[Order type]]=trackOrderType,
TableTransactions[[#This Row],[Transaction quantity]]*-1,
TableTransactions[[#This Row],[Transaction quantity]]
)</f>
        <v>-13</v>
      </c>
      <c r="J22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-463</v>
      </c>
      <c r="K2231" s="7">
        <f ca="1">IF(TableTransactions[[#This Row],[Stock balance backorders]]&lt;0,
0,
TableTransactions[[#This Row],[Stock balance backorders]]
)</f>
        <v>0</v>
      </c>
      <c r="L2231" s="8" t="str">
        <f>VLOOKUP(TableTransactions[[#This Row],[Material]],TableStockBalance[],
MATCH(TableStockBalance[[#Headers],[Supplier name]],TableStockBalance[#Headers],0),
0)</f>
        <v>OnBoard Schaltung AG</v>
      </c>
    </row>
    <row r="2232" spans="1:12" x14ac:dyDescent="0.25">
      <c r="A2232">
        <v>49042123</v>
      </c>
      <c r="B2232">
        <v>10</v>
      </c>
      <c r="C2232" t="s">
        <v>343</v>
      </c>
      <c r="D2232" t="s">
        <v>72</v>
      </c>
      <c r="E2232" t="s">
        <v>73</v>
      </c>
      <c r="F2232" t="s">
        <v>321</v>
      </c>
      <c r="G2232" s="1">
        <v>43630</v>
      </c>
      <c r="H2232">
        <v>7</v>
      </c>
      <c r="I2232" s="7">
        <f>IF(TableTransactions[[#This Row],[Order type]]=trackOrderType,
TableTransactions[[#This Row],[Transaction quantity]]*-1,
TableTransactions[[#This Row],[Transaction quantity]]
)</f>
        <v>-7</v>
      </c>
      <c r="J22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-470</v>
      </c>
      <c r="K2232" s="7">
        <f ca="1">IF(TableTransactions[[#This Row],[Stock balance backorders]]&lt;0,
0,
TableTransactions[[#This Row],[Stock balance backorders]]
)</f>
        <v>0</v>
      </c>
      <c r="L2232" s="8" t="str">
        <f>VLOOKUP(TableTransactions[[#This Row],[Material]],TableStockBalance[],
MATCH(TableStockBalance[[#Headers],[Supplier name]],TableStockBalance[#Headers],0),
0)</f>
        <v>OnBoard Schaltung AG</v>
      </c>
    </row>
    <row r="2233" spans="1:12" x14ac:dyDescent="0.25">
      <c r="A2233">
        <v>49042134</v>
      </c>
      <c r="B2233">
        <v>40</v>
      </c>
      <c r="C2233" t="s">
        <v>343</v>
      </c>
      <c r="D2233" t="s">
        <v>72</v>
      </c>
      <c r="E2233" t="s">
        <v>73</v>
      </c>
      <c r="F2233" t="s">
        <v>319</v>
      </c>
      <c r="G2233" s="1">
        <v>43630</v>
      </c>
      <c r="H2233">
        <v>27</v>
      </c>
      <c r="I2233" s="7">
        <f>IF(TableTransactions[[#This Row],[Order type]]=trackOrderType,
TableTransactions[[#This Row],[Transaction quantity]]*-1,
TableTransactions[[#This Row],[Transaction quantity]]
)</f>
        <v>-27</v>
      </c>
      <c r="J22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-497</v>
      </c>
      <c r="K2233" s="7">
        <f ca="1">IF(TableTransactions[[#This Row],[Stock balance backorders]]&lt;0,
0,
TableTransactions[[#This Row],[Stock balance backorders]]
)</f>
        <v>0</v>
      </c>
      <c r="L2233" s="8" t="str">
        <f>VLOOKUP(TableTransactions[[#This Row],[Material]],TableStockBalance[],
MATCH(TableStockBalance[[#Headers],[Supplier name]],TableStockBalance[#Headers],0),
0)</f>
        <v>OnBoard Schaltung AG</v>
      </c>
    </row>
    <row r="2234" spans="1:12" x14ac:dyDescent="0.25">
      <c r="A2234">
        <v>49042135</v>
      </c>
      <c r="B2234">
        <v>40</v>
      </c>
      <c r="C2234" t="s">
        <v>343</v>
      </c>
      <c r="D2234" t="s">
        <v>72</v>
      </c>
      <c r="E2234" t="s">
        <v>73</v>
      </c>
      <c r="F2234" t="s">
        <v>318</v>
      </c>
      <c r="G2234" s="1">
        <v>43630</v>
      </c>
      <c r="H2234">
        <v>35</v>
      </c>
      <c r="I2234" s="7">
        <f>IF(TableTransactions[[#This Row],[Order type]]=trackOrderType,
TableTransactions[[#This Row],[Transaction quantity]]*-1,
TableTransactions[[#This Row],[Transaction quantity]]
)</f>
        <v>-35</v>
      </c>
      <c r="J22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-532</v>
      </c>
      <c r="K2234" s="7">
        <f ca="1">IF(TableTransactions[[#This Row],[Stock balance backorders]]&lt;0,
0,
TableTransactions[[#This Row],[Stock balance backorders]]
)</f>
        <v>0</v>
      </c>
      <c r="L2234" s="8" t="str">
        <f>VLOOKUP(TableTransactions[[#This Row],[Material]],TableStockBalance[],
MATCH(TableStockBalance[[#Headers],[Supplier name]],TableStockBalance[#Headers],0),
0)</f>
        <v>OnBoard Schaltung AG</v>
      </c>
    </row>
    <row r="2235" spans="1:12" x14ac:dyDescent="0.25">
      <c r="A2235">
        <v>49042154</v>
      </c>
      <c r="B2235">
        <v>10</v>
      </c>
      <c r="C2235" t="s">
        <v>343</v>
      </c>
      <c r="D2235" t="s">
        <v>72</v>
      </c>
      <c r="E2235" t="s">
        <v>73</v>
      </c>
      <c r="F2235" t="s">
        <v>323</v>
      </c>
      <c r="G2235" s="1">
        <v>43633</v>
      </c>
      <c r="H2235">
        <v>25</v>
      </c>
      <c r="I2235" s="7">
        <f>IF(TableTransactions[[#This Row],[Order type]]=trackOrderType,
TableTransactions[[#This Row],[Transaction quantity]]*-1,
TableTransactions[[#This Row],[Transaction quantity]]
)</f>
        <v>-25</v>
      </c>
      <c r="J22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-557</v>
      </c>
      <c r="K2235" s="7">
        <f ca="1">IF(TableTransactions[[#This Row],[Stock balance backorders]]&lt;0,
0,
TableTransactions[[#This Row],[Stock balance backorders]]
)</f>
        <v>0</v>
      </c>
      <c r="L2235" s="8" t="str">
        <f>VLOOKUP(TableTransactions[[#This Row],[Material]],TableStockBalance[],
MATCH(TableStockBalance[[#Headers],[Supplier name]],TableStockBalance[#Headers],0),
0)</f>
        <v>OnBoard Schaltung AG</v>
      </c>
    </row>
    <row r="2236" spans="1:12" x14ac:dyDescent="0.25">
      <c r="A2236">
        <v>49042164</v>
      </c>
      <c r="B2236">
        <v>10</v>
      </c>
      <c r="C2236" t="s">
        <v>343</v>
      </c>
      <c r="D2236" t="s">
        <v>72</v>
      </c>
      <c r="E2236" t="s">
        <v>73</v>
      </c>
      <c r="F2236" t="s">
        <v>317</v>
      </c>
      <c r="G2236" s="1">
        <v>43634</v>
      </c>
      <c r="H2236">
        <v>30</v>
      </c>
      <c r="I2236" s="7">
        <f>IF(TableTransactions[[#This Row],[Order type]]=trackOrderType,
TableTransactions[[#This Row],[Transaction quantity]]*-1,
TableTransactions[[#This Row],[Transaction quantity]]
)</f>
        <v>-30</v>
      </c>
      <c r="J22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-587</v>
      </c>
      <c r="K2236" s="7">
        <f ca="1">IF(TableTransactions[[#This Row],[Stock balance backorders]]&lt;0,
0,
TableTransactions[[#This Row],[Stock balance backorders]]
)</f>
        <v>0</v>
      </c>
      <c r="L2236" s="8" t="str">
        <f>VLOOKUP(TableTransactions[[#This Row],[Material]],TableStockBalance[],
MATCH(TableStockBalance[[#Headers],[Supplier name]],TableStockBalance[#Headers],0),
0)</f>
        <v>OnBoard Schaltung AG</v>
      </c>
    </row>
    <row r="2237" spans="1:12" x14ac:dyDescent="0.25">
      <c r="A2237">
        <v>49042177</v>
      </c>
      <c r="B2237">
        <v>50</v>
      </c>
      <c r="C2237" t="s">
        <v>343</v>
      </c>
      <c r="D2237" t="s">
        <v>72</v>
      </c>
      <c r="E2237" t="s">
        <v>73</v>
      </c>
      <c r="F2237" t="s">
        <v>317</v>
      </c>
      <c r="G2237" s="1">
        <v>43635</v>
      </c>
      <c r="H2237">
        <v>31</v>
      </c>
      <c r="I2237" s="7">
        <f>IF(TableTransactions[[#This Row],[Order type]]=trackOrderType,
TableTransactions[[#This Row],[Transaction quantity]]*-1,
TableTransactions[[#This Row],[Transaction quantity]]
)</f>
        <v>-31</v>
      </c>
      <c r="J22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-618</v>
      </c>
      <c r="K2237" s="7">
        <f ca="1">IF(TableTransactions[[#This Row],[Stock balance backorders]]&lt;0,
0,
TableTransactions[[#This Row],[Stock balance backorders]]
)</f>
        <v>0</v>
      </c>
      <c r="L2237" s="8" t="str">
        <f>VLOOKUP(TableTransactions[[#This Row],[Material]],TableStockBalance[],
MATCH(TableStockBalance[[#Headers],[Supplier name]],TableStockBalance[#Headers],0),
0)</f>
        <v>OnBoard Schaltung AG</v>
      </c>
    </row>
    <row r="2238" spans="1:12" x14ac:dyDescent="0.25">
      <c r="A2238">
        <v>49042281</v>
      </c>
      <c r="B2238">
        <v>20</v>
      </c>
      <c r="C2238" t="s">
        <v>343</v>
      </c>
      <c r="D2238" t="s">
        <v>72</v>
      </c>
      <c r="E2238" t="s">
        <v>73</v>
      </c>
      <c r="F2238" t="s">
        <v>325</v>
      </c>
      <c r="G2238" s="1">
        <v>43644</v>
      </c>
      <c r="H2238">
        <v>14</v>
      </c>
      <c r="I2238" s="7">
        <f>IF(TableTransactions[[#This Row],[Order type]]=trackOrderType,
TableTransactions[[#This Row],[Transaction quantity]]*-1,
TableTransactions[[#This Row],[Transaction quantity]]
)</f>
        <v>-14</v>
      </c>
      <c r="J22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-632</v>
      </c>
      <c r="K2238" s="7">
        <f ca="1">IF(TableTransactions[[#This Row],[Stock balance backorders]]&lt;0,
0,
TableTransactions[[#This Row],[Stock balance backorders]]
)</f>
        <v>0</v>
      </c>
      <c r="L2238" s="8" t="str">
        <f>VLOOKUP(TableTransactions[[#This Row],[Material]],TableStockBalance[],
MATCH(TableStockBalance[[#Headers],[Supplier name]],TableStockBalance[#Headers],0),
0)</f>
        <v>OnBoard Schaltung AG</v>
      </c>
    </row>
    <row r="2239" spans="1:12" x14ac:dyDescent="0.25">
      <c r="A2239">
        <v>49042282</v>
      </c>
      <c r="B2239">
        <v>70</v>
      </c>
      <c r="C2239" t="s">
        <v>343</v>
      </c>
      <c r="D2239" t="s">
        <v>72</v>
      </c>
      <c r="E2239" t="s">
        <v>73</v>
      </c>
      <c r="F2239" t="s">
        <v>317</v>
      </c>
      <c r="G2239" s="1">
        <v>43644</v>
      </c>
      <c r="H2239">
        <v>28</v>
      </c>
      <c r="I2239" s="7">
        <f>IF(TableTransactions[[#This Row],[Order type]]=trackOrderType,
TableTransactions[[#This Row],[Transaction quantity]]*-1,
TableTransactions[[#This Row],[Transaction quantity]]
)</f>
        <v>-28</v>
      </c>
      <c r="J22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-660</v>
      </c>
      <c r="K2239" s="7">
        <f ca="1">IF(TableTransactions[[#This Row],[Stock balance backorders]]&lt;0,
0,
TableTransactions[[#This Row],[Stock balance backorders]]
)</f>
        <v>0</v>
      </c>
      <c r="L2239" s="8" t="str">
        <f>VLOOKUP(TableTransactions[[#This Row],[Material]],TableStockBalance[],
MATCH(TableStockBalance[[#Headers],[Supplier name]],TableStockBalance[#Headers],0),
0)</f>
        <v>OnBoard Schaltung AG</v>
      </c>
    </row>
    <row r="2240" spans="1:12" x14ac:dyDescent="0.25">
      <c r="A2240">
        <v>49042301</v>
      </c>
      <c r="B2240">
        <v>20</v>
      </c>
      <c r="C2240" t="s">
        <v>343</v>
      </c>
      <c r="D2240" t="s">
        <v>72</v>
      </c>
      <c r="E2240" t="s">
        <v>73</v>
      </c>
      <c r="F2240" t="s">
        <v>318</v>
      </c>
      <c r="G2240" s="1">
        <v>43647</v>
      </c>
      <c r="H2240">
        <v>30</v>
      </c>
      <c r="I2240" s="7">
        <f>IF(TableTransactions[[#This Row],[Order type]]=trackOrderType,
TableTransactions[[#This Row],[Transaction quantity]]*-1,
TableTransactions[[#This Row],[Transaction quantity]]
)</f>
        <v>-30</v>
      </c>
      <c r="J22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-690</v>
      </c>
      <c r="K2240" s="7">
        <f ca="1">IF(TableTransactions[[#This Row],[Stock balance backorders]]&lt;0,
0,
TableTransactions[[#This Row],[Stock balance backorders]]
)</f>
        <v>0</v>
      </c>
      <c r="L2240" s="8" t="str">
        <f>VLOOKUP(TableTransactions[[#This Row],[Material]],TableStockBalance[],
MATCH(TableStockBalance[[#Headers],[Supplier name]],TableStockBalance[#Headers],0),
0)</f>
        <v>OnBoard Schaltung AG</v>
      </c>
    </row>
    <row r="2241" spans="1:12" x14ac:dyDescent="0.25">
      <c r="A2241">
        <v>49042327</v>
      </c>
      <c r="B2241">
        <v>10</v>
      </c>
      <c r="C2241" t="s">
        <v>343</v>
      </c>
      <c r="D2241" t="s">
        <v>72</v>
      </c>
      <c r="E2241" t="s">
        <v>73</v>
      </c>
      <c r="F2241" t="s">
        <v>317</v>
      </c>
      <c r="G2241" s="1">
        <v>43649</v>
      </c>
      <c r="H2241">
        <v>23</v>
      </c>
      <c r="I2241" s="7">
        <f>IF(TableTransactions[[#This Row],[Order type]]=trackOrderType,
TableTransactions[[#This Row],[Transaction quantity]]*-1,
TableTransactions[[#This Row],[Transaction quantity]]
)</f>
        <v>-23</v>
      </c>
      <c r="J22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-713</v>
      </c>
      <c r="K2241" s="7">
        <f ca="1">IF(TableTransactions[[#This Row],[Stock balance backorders]]&lt;0,
0,
TableTransactions[[#This Row],[Stock balance backorders]]
)</f>
        <v>0</v>
      </c>
      <c r="L2241" s="8" t="str">
        <f>VLOOKUP(TableTransactions[[#This Row],[Material]],TableStockBalance[],
MATCH(TableStockBalance[[#Headers],[Supplier name]],TableStockBalance[#Headers],0),
0)</f>
        <v>OnBoard Schaltung AG</v>
      </c>
    </row>
    <row r="2242" spans="1:12" x14ac:dyDescent="0.25">
      <c r="A2242">
        <v>49042337</v>
      </c>
      <c r="B2242">
        <v>10</v>
      </c>
      <c r="C2242" t="s">
        <v>343</v>
      </c>
      <c r="D2242" t="s">
        <v>72</v>
      </c>
      <c r="E2242" t="s">
        <v>73</v>
      </c>
      <c r="F2242" t="s">
        <v>316</v>
      </c>
      <c r="G2242" s="1">
        <v>43650</v>
      </c>
      <c r="H2242">
        <v>10</v>
      </c>
      <c r="I2242" s="7">
        <f>IF(TableTransactions[[#This Row],[Order type]]=trackOrderType,
TableTransactions[[#This Row],[Transaction quantity]]*-1,
TableTransactions[[#This Row],[Transaction quantity]]
)</f>
        <v>-10</v>
      </c>
      <c r="J22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-723</v>
      </c>
      <c r="K2242" s="7">
        <f ca="1">IF(TableTransactions[[#This Row],[Stock balance backorders]]&lt;0,
0,
TableTransactions[[#This Row],[Stock balance backorders]]
)</f>
        <v>0</v>
      </c>
      <c r="L2242" s="8" t="str">
        <f>VLOOKUP(TableTransactions[[#This Row],[Material]],TableStockBalance[],
MATCH(TableStockBalance[[#Headers],[Supplier name]],TableStockBalance[#Headers],0),
0)</f>
        <v>OnBoard Schaltung AG</v>
      </c>
    </row>
    <row r="2243" spans="1:12" x14ac:dyDescent="0.25">
      <c r="A2243">
        <v>49042360</v>
      </c>
      <c r="B2243">
        <v>10</v>
      </c>
      <c r="C2243" t="s">
        <v>343</v>
      </c>
      <c r="D2243" t="s">
        <v>72</v>
      </c>
      <c r="E2243" t="s">
        <v>73</v>
      </c>
      <c r="F2243" t="s">
        <v>330</v>
      </c>
      <c r="G2243" s="1">
        <v>43651</v>
      </c>
      <c r="H2243">
        <v>30</v>
      </c>
      <c r="I2243" s="7">
        <f>IF(TableTransactions[[#This Row],[Order type]]=trackOrderType,
TableTransactions[[#This Row],[Transaction quantity]]*-1,
TableTransactions[[#This Row],[Transaction quantity]]
)</f>
        <v>-30</v>
      </c>
      <c r="J22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-753</v>
      </c>
      <c r="K2243" s="7">
        <f ca="1">IF(TableTransactions[[#This Row],[Stock balance backorders]]&lt;0,
0,
TableTransactions[[#This Row],[Stock balance backorders]]
)</f>
        <v>0</v>
      </c>
      <c r="L2243" s="8" t="str">
        <f>VLOOKUP(TableTransactions[[#This Row],[Material]],TableStockBalance[],
MATCH(TableStockBalance[[#Headers],[Supplier name]],TableStockBalance[#Headers],0),
0)</f>
        <v>OnBoard Schaltung AG</v>
      </c>
    </row>
    <row r="2244" spans="1:12" x14ac:dyDescent="0.25">
      <c r="A2244" s="4">
        <v>45057221</v>
      </c>
      <c r="B2244" s="4">
        <v>20</v>
      </c>
      <c r="C2244" s="4" t="s">
        <v>344</v>
      </c>
      <c r="D2244" s="4" t="s">
        <v>72</v>
      </c>
      <c r="E2244" s="4" t="s">
        <v>73</v>
      </c>
      <c r="F2244" s="4" t="s">
        <v>64</v>
      </c>
      <c r="G2244" s="5">
        <v>43651</v>
      </c>
      <c r="H2244" s="4">
        <v>305</v>
      </c>
      <c r="I2244" s="7">
        <f>IF(TableTransactions[[#This Row],[Order type]]=trackOrderType,
TableTransactions[[#This Row],[Transaction quantity]]*-1,
TableTransactions[[#This Row],[Transaction quantity]]
)</f>
        <v>305</v>
      </c>
      <c r="J22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-448</v>
      </c>
      <c r="K2244" s="7">
        <f ca="1">IF(TableTransactions[[#This Row],[Stock balance backorders]]&lt;0,
0,
TableTransactions[[#This Row],[Stock balance backorders]]
)</f>
        <v>0</v>
      </c>
      <c r="L2244" s="8" t="str">
        <f>VLOOKUP(TableTransactions[[#This Row],[Material]],TableStockBalance[],
MATCH(TableStockBalance[[#Headers],[Supplier name]],TableStockBalance[#Headers],0),
0)</f>
        <v>OnBoard Schaltung AG</v>
      </c>
    </row>
    <row r="2245" spans="1:12" x14ac:dyDescent="0.25">
      <c r="A2245">
        <v>49042388</v>
      </c>
      <c r="B2245">
        <v>40</v>
      </c>
      <c r="C2245" t="s">
        <v>343</v>
      </c>
      <c r="D2245" t="s">
        <v>72</v>
      </c>
      <c r="E2245" t="s">
        <v>73</v>
      </c>
      <c r="F2245" t="s">
        <v>316</v>
      </c>
      <c r="G2245" s="1">
        <v>43655</v>
      </c>
      <c r="H2245">
        <v>35</v>
      </c>
      <c r="I2245" s="7">
        <f>IF(TableTransactions[[#This Row],[Order type]]=trackOrderType,
TableTransactions[[#This Row],[Transaction quantity]]*-1,
TableTransactions[[#This Row],[Transaction quantity]]
)</f>
        <v>-35</v>
      </c>
      <c r="J22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-483</v>
      </c>
      <c r="K2245" s="7">
        <f ca="1">IF(TableTransactions[[#This Row],[Stock balance backorders]]&lt;0,
0,
TableTransactions[[#This Row],[Stock balance backorders]]
)</f>
        <v>0</v>
      </c>
      <c r="L2245" s="8" t="str">
        <f>VLOOKUP(TableTransactions[[#This Row],[Material]],TableStockBalance[],
MATCH(TableStockBalance[[#Headers],[Supplier name]],TableStockBalance[#Headers],0),
0)</f>
        <v>OnBoard Schaltung AG</v>
      </c>
    </row>
    <row r="2246" spans="1:12" x14ac:dyDescent="0.25">
      <c r="A2246">
        <v>49042407</v>
      </c>
      <c r="B2246">
        <v>10</v>
      </c>
      <c r="C2246" t="s">
        <v>343</v>
      </c>
      <c r="D2246" t="s">
        <v>72</v>
      </c>
      <c r="E2246" t="s">
        <v>73</v>
      </c>
      <c r="F2246" t="s">
        <v>322</v>
      </c>
      <c r="G2246" s="1">
        <v>43656</v>
      </c>
      <c r="H2246">
        <v>27</v>
      </c>
      <c r="I2246" s="7">
        <f>IF(TableTransactions[[#This Row],[Order type]]=trackOrderType,
TableTransactions[[#This Row],[Transaction quantity]]*-1,
TableTransactions[[#This Row],[Transaction quantity]]
)</f>
        <v>-27</v>
      </c>
      <c r="J22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-510</v>
      </c>
      <c r="K2246" s="7">
        <f ca="1">IF(TableTransactions[[#This Row],[Stock balance backorders]]&lt;0,
0,
TableTransactions[[#This Row],[Stock balance backorders]]
)</f>
        <v>0</v>
      </c>
      <c r="L2246" s="8" t="str">
        <f>VLOOKUP(TableTransactions[[#This Row],[Material]],TableStockBalance[],
MATCH(TableStockBalance[[#Headers],[Supplier name]],TableStockBalance[#Headers],0),
0)</f>
        <v>OnBoard Schaltung AG</v>
      </c>
    </row>
    <row r="2247" spans="1:12" x14ac:dyDescent="0.25">
      <c r="A2247">
        <v>49042463</v>
      </c>
      <c r="B2247">
        <v>10</v>
      </c>
      <c r="C2247" t="s">
        <v>343</v>
      </c>
      <c r="D2247" t="s">
        <v>72</v>
      </c>
      <c r="E2247" t="s">
        <v>73</v>
      </c>
      <c r="F2247" t="s">
        <v>319</v>
      </c>
      <c r="G2247" s="1">
        <v>43662</v>
      </c>
      <c r="H2247">
        <v>28</v>
      </c>
      <c r="I2247" s="7">
        <f>IF(TableTransactions[[#This Row],[Order type]]=trackOrderType,
TableTransactions[[#This Row],[Transaction quantity]]*-1,
TableTransactions[[#This Row],[Transaction quantity]]
)</f>
        <v>-28</v>
      </c>
      <c r="J22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-538</v>
      </c>
      <c r="K2247" s="7">
        <f ca="1">IF(TableTransactions[[#This Row],[Stock balance backorders]]&lt;0,
0,
TableTransactions[[#This Row],[Stock balance backorders]]
)</f>
        <v>0</v>
      </c>
      <c r="L2247" s="8" t="str">
        <f>VLOOKUP(TableTransactions[[#This Row],[Material]],TableStockBalance[],
MATCH(TableStockBalance[[#Headers],[Supplier name]],TableStockBalance[#Headers],0),
0)</f>
        <v>OnBoard Schaltung AG</v>
      </c>
    </row>
    <row r="2248" spans="1:12" x14ac:dyDescent="0.25">
      <c r="A2248">
        <v>49042473</v>
      </c>
      <c r="B2248">
        <v>20</v>
      </c>
      <c r="C2248" t="s">
        <v>343</v>
      </c>
      <c r="D2248" t="s">
        <v>72</v>
      </c>
      <c r="E2248" t="s">
        <v>73</v>
      </c>
      <c r="F2248" t="s">
        <v>316</v>
      </c>
      <c r="G2248" s="1">
        <v>43663</v>
      </c>
      <c r="H2248">
        <v>31</v>
      </c>
      <c r="I2248" s="7">
        <f>IF(TableTransactions[[#This Row],[Order type]]=trackOrderType,
TableTransactions[[#This Row],[Transaction quantity]]*-1,
TableTransactions[[#This Row],[Transaction quantity]]
)</f>
        <v>-31</v>
      </c>
      <c r="J22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-569</v>
      </c>
      <c r="K2248" s="7">
        <f ca="1">IF(TableTransactions[[#This Row],[Stock balance backorders]]&lt;0,
0,
TableTransactions[[#This Row],[Stock balance backorders]]
)</f>
        <v>0</v>
      </c>
      <c r="L2248" s="8" t="str">
        <f>VLOOKUP(TableTransactions[[#This Row],[Material]],TableStockBalance[],
MATCH(TableStockBalance[[#Headers],[Supplier name]],TableStockBalance[#Headers],0),
0)</f>
        <v>OnBoard Schaltung AG</v>
      </c>
    </row>
    <row r="2249" spans="1:12" x14ac:dyDescent="0.25">
      <c r="A2249">
        <v>49042489</v>
      </c>
      <c r="B2249">
        <v>40</v>
      </c>
      <c r="C2249" t="s">
        <v>343</v>
      </c>
      <c r="D2249" t="s">
        <v>72</v>
      </c>
      <c r="E2249" t="s">
        <v>73</v>
      </c>
      <c r="F2249" t="s">
        <v>317</v>
      </c>
      <c r="G2249" s="1">
        <v>43664</v>
      </c>
      <c r="H2249">
        <v>7</v>
      </c>
      <c r="I2249" s="7">
        <f>IF(TableTransactions[[#This Row],[Order type]]=trackOrderType,
TableTransactions[[#This Row],[Transaction quantity]]*-1,
TableTransactions[[#This Row],[Transaction quantity]]
)</f>
        <v>-7</v>
      </c>
      <c r="J22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-576</v>
      </c>
      <c r="K2249" s="7">
        <f ca="1">IF(TableTransactions[[#This Row],[Stock balance backorders]]&lt;0,
0,
TableTransactions[[#This Row],[Stock balance backorders]]
)</f>
        <v>0</v>
      </c>
      <c r="L2249" s="8" t="str">
        <f>VLOOKUP(TableTransactions[[#This Row],[Material]],TableStockBalance[],
MATCH(TableStockBalance[[#Headers],[Supplier name]],TableStockBalance[#Headers],0),
0)</f>
        <v>OnBoard Schaltung AG</v>
      </c>
    </row>
    <row r="2250" spans="1:12" x14ac:dyDescent="0.25">
      <c r="A2250">
        <v>49042490</v>
      </c>
      <c r="B2250">
        <v>10</v>
      </c>
      <c r="C2250" t="s">
        <v>343</v>
      </c>
      <c r="D2250" t="s">
        <v>72</v>
      </c>
      <c r="E2250" t="s">
        <v>73</v>
      </c>
      <c r="F2250" t="s">
        <v>319</v>
      </c>
      <c r="G2250" s="1">
        <v>43664</v>
      </c>
      <c r="H2250">
        <v>18</v>
      </c>
      <c r="I2250" s="7">
        <f>IF(TableTransactions[[#This Row],[Order type]]=trackOrderType,
TableTransactions[[#This Row],[Transaction quantity]]*-1,
TableTransactions[[#This Row],[Transaction quantity]]
)</f>
        <v>-18</v>
      </c>
      <c r="J22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-594</v>
      </c>
      <c r="K2250" s="7">
        <f ca="1">IF(TableTransactions[[#This Row],[Stock balance backorders]]&lt;0,
0,
TableTransactions[[#This Row],[Stock balance backorders]]
)</f>
        <v>0</v>
      </c>
      <c r="L2250" s="8" t="str">
        <f>VLOOKUP(TableTransactions[[#This Row],[Material]],TableStockBalance[],
MATCH(TableStockBalance[[#Headers],[Supplier name]],TableStockBalance[#Headers],0),
0)</f>
        <v>OnBoard Schaltung AG</v>
      </c>
    </row>
    <row r="2251" spans="1:12" x14ac:dyDescent="0.25">
      <c r="A2251">
        <v>49042505</v>
      </c>
      <c r="B2251">
        <v>20</v>
      </c>
      <c r="C2251" t="s">
        <v>343</v>
      </c>
      <c r="D2251" t="s">
        <v>72</v>
      </c>
      <c r="E2251" t="s">
        <v>73</v>
      </c>
      <c r="F2251" t="s">
        <v>316</v>
      </c>
      <c r="G2251" s="1">
        <v>43665</v>
      </c>
      <c r="H2251">
        <v>2</v>
      </c>
      <c r="I2251" s="7">
        <f>IF(TableTransactions[[#This Row],[Order type]]=trackOrderType,
TableTransactions[[#This Row],[Transaction quantity]]*-1,
TableTransactions[[#This Row],[Transaction quantity]]
)</f>
        <v>-2</v>
      </c>
      <c r="J22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-596</v>
      </c>
      <c r="K2251" s="7">
        <f ca="1">IF(TableTransactions[[#This Row],[Stock balance backorders]]&lt;0,
0,
TableTransactions[[#This Row],[Stock balance backorders]]
)</f>
        <v>0</v>
      </c>
      <c r="L2251" s="8" t="str">
        <f>VLOOKUP(TableTransactions[[#This Row],[Material]],TableStockBalance[],
MATCH(TableStockBalance[[#Headers],[Supplier name]],TableStockBalance[#Headers],0),
0)</f>
        <v>OnBoard Schaltung AG</v>
      </c>
    </row>
    <row r="2252" spans="1:12" x14ac:dyDescent="0.25">
      <c r="A2252">
        <v>49042516</v>
      </c>
      <c r="B2252">
        <v>10</v>
      </c>
      <c r="C2252" t="s">
        <v>343</v>
      </c>
      <c r="D2252" t="s">
        <v>72</v>
      </c>
      <c r="E2252" t="s">
        <v>73</v>
      </c>
      <c r="F2252" t="s">
        <v>314</v>
      </c>
      <c r="G2252" s="1">
        <v>43668</v>
      </c>
      <c r="H2252">
        <v>6</v>
      </c>
      <c r="I2252" s="7">
        <f>IF(TableTransactions[[#This Row],[Order type]]=trackOrderType,
TableTransactions[[#This Row],[Transaction quantity]]*-1,
TableTransactions[[#This Row],[Transaction quantity]]
)</f>
        <v>-6</v>
      </c>
      <c r="J22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-602</v>
      </c>
      <c r="K2252" s="7">
        <f ca="1">IF(TableTransactions[[#This Row],[Stock balance backorders]]&lt;0,
0,
TableTransactions[[#This Row],[Stock balance backorders]]
)</f>
        <v>0</v>
      </c>
      <c r="L2252" s="8" t="str">
        <f>VLOOKUP(TableTransactions[[#This Row],[Material]],TableStockBalance[],
MATCH(TableStockBalance[[#Headers],[Supplier name]],TableStockBalance[#Headers],0),
0)</f>
        <v>OnBoard Schaltung AG</v>
      </c>
    </row>
    <row r="2253" spans="1:12" x14ac:dyDescent="0.25">
      <c r="A2253">
        <v>49042535</v>
      </c>
      <c r="B2253">
        <v>40</v>
      </c>
      <c r="C2253" t="s">
        <v>343</v>
      </c>
      <c r="D2253" t="s">
        <v>72</v>
      </c>
      <c r="E2253" t="s">
        <v>73</v>
      </c>
      <c r="F2253" t="s">
        <v>317</v>
      </c>
      <c r="G2253" s="1">
        <v>43669</v>
      </c>
      <c r="H2253">
        <v>16</v>
      </c>
      <c r="I2253" s="7">
        <f>IF(TableTransactions[[#This Row],[Order type]]=trackOrderType,
TableTransactions[[#This Row],[Transaction quantity]]*-1,
TableTransactions[[#This Row],[Transaction quantity]]
)</f>
        <v>-16</v>
      </c>
      <c r="J22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-618</v>
      </c>
      <c r="K2253" s="7">
        <f ca="1">IF(TableTransactions[[#This Row],[Stock balance backorders]]&lt;0,
0,
TableTransactions[[#This Row],[Stock balance backorders]]
)</f>
        <v>0</v>
      </c>
      <c r="L2253" s="8" t="str">
        <f>VLOOKUP(TableTransactions[[#This Row],[Material]],TableStockBalance[],
MATCH(TableStockBalance[[#Headers],[Supplier name]],TableStockBalance[#Headers],0),
0)</f>
        <v>OnBoard Schaltung AG</v>
      </c>
    </row>
    <row r="2254" spans="1:12" x14ac:dyDescent="0.25">
      <c r="A2254">
        <v>49042540</v>
      </c>
      <c r="B2254">
        <v>40</v>
      </c>
      <c r="C2254" t="s">
        <v>343</v>
      </c>
      <c r="D2254" t="s">
        <v>72</v>
      </c>
      <c r="E2254" t="s">
        <v>73</v>
      </c>
      <c r="F2254" t="s">
        <v>314</v>
      </c>
      <c r="G2254" s="1">
        <v>43670</v>
      </c>
      <c r="H2254">
        <v>35</v>
      </c>
      <c r="I2254" s="7">
        <f>IF(TableTransactions[[#This Row],[Order type]]=trackOrderType,
TableTransactions[[#This Row],[Transaction quantity]]*-1,
TableTransactions[[#This Row],[Transaction quantity]]
)</f>
        <v>-35</v>
      </c>
      <c r="J22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-653</v>
      </c>
      <c r="K2254" s="7">
        <f ca="1">IF(TableTransactions[[#This Row],[Stock balance backorders]]&lt;0,
0,
TableTransactions[[#This Row],[Stock balance backorders]]
)</f>
        <v>0</v>
      </c>
      <c r="L2254" s="8" t="str">
        <f>VLOOKUP(TableTransactions[[#This Row],[Material]],TableStockBalance[],
MATCH(TableStockBalance[[#Headers],[Supplier name]],TableStockBalance[#Headers],0),
0)</f>
        <v>OnBoard Schaltung AG</v>
      </c>
    </row>
    <row r="2255" spans="1:12" x14ac:dyDescent="0.25">
      <c r="A2255">
        <v>49042567</v>
      </c>
      <c r="B2255">
        <v>10</v>
      </c>
      <c r="C2255" t="s">
        <v>343</v>
      </c>
      <c r="D2255" t="s">
        <v>72</v>
      </c>
      <c r="E2255" t="s">
        <v>73</v>
      </c>
      <c r="F2255" t="s">
        <v>320</v>
      </c>
      <c r="G2255" s="1">
        <v>43672</v>
      </c>
      <c r="H2255">
        <v>10</v>
      </c>
      <c r="I2255" s="7">
        <f>IF(TableTransactions[[#This Row],[Order type]]=trackOrderType,
TableTransactions[[#This Row],[Transaction quantity]]*-1,
TableTransactions[[#This Row],[Transaction quantity]]
)</f>
        <v>-10</v>
      </c>
      <c r="J22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-663</v>
      </c>
      <c r="K2255" s="7">
        <f ca="1">IF(TableTransactions[[#This Row],[Stock balance backorders]]&lt;0,
0,
TableTransactions[[#This Row],[Stock balance backorders]]
)</f>
        <v>0</v>
      </c>
      <c r="L2255" s="8" t="str">
        <f>VLOOKUP(TableTransactions[[#This Row],[Material]],TableStockBalance[],
MATCH(TableStockBalance[[#Headers],[Supplier name]],TableStockBalance[#Headers],0),
0)</f>
        <v>OnBoard Schaltung AG</v>
      </c>
    </row>
    <row r="2256" spans="1:12" x14ac:dyDescent="0.25">
      <c r="A2256">
        <v>49042576</v>
      </c>
      <c r="B2256">
        <v>40</v>
      </c>
      <c r="C2256" t="s">
        <v>343</v>
      </c>
      <c r="D2256" t="s">
        <v>72</v>
      </c>
      <c r="E2256" t="s">
        <v>73</v>
      </c>
      <c r="F2256" t="s">
        <v>319</v>
      </c>
      <c r="G2256" s="1">
        <v>43672</v>
      </c>
      <c r="H2256">
        <v>10</v>
      </c>
      <c r="I2256" s="7">
        <f>IF(TableTransactions[[#This Row],[Order type]]=trackOrderType,
TableTransactions[[#This Row],[Transaction quantity]]*-1,
TableTransactions[[#This Row],[Transaction quantity]]
)</f>
        <v>-10</v>
      </c>
      <c r="J22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-673</v>
      </c>
      <c r="K2256" s="7">
        <f ca="1">IF(TableTransactions[[#This Row],[Stock balance backorders]]&lt;0,
0,
TableTransactions[[#This Row],[Stock balance backorders]]
)</f>
        <v>0</v>
      </c>
      <c r="L2256" s="8" t="str">
        <f>VLOOKUP(TableTransactions[[#This Row],[Material]],TableStockBalance[],
MATCH(TableStockBalance[[#Headers],[Supplier name]],TableStockBalance[#Headers],0),
0)</f>
        <v>OnBoard Schaltung AG</v>
      </c>
    </row>
    <row r="2257" spans="1:12" x14ac:dyDescent="0.25">
      <c r="A2257">
        <v>49042586</v>
      </c>
      <c r="B2257">
        <v>30</v>
      </c>
      <c r="C2257" t="s">
        <v>343</v>
      </c>
      <c r="D2257" t="s">
        <v>72</v>
      </c>
      <c r="E2257" t="s">
        <v>73</v>
      </c>
      <c r="F2257" t="s">
        <v>316</v>
      </c>
      <c r="G2257" s="1">
        <v>43675</v>
      </c>
      <c r="H2257">
        <v>30</v>
      </c>
      <c r="I2257" s="7">
        <f>IF(TableTransactions[[#This Row],[Order type]]=trackOrderType,
TableTransactions[[#This Row],[Transaction quantity]]*-1,
TableTransactions[[#This Row],[Transaction quantity]]
)</f>
        <v>-30</v>
      </c>
      <c r="J22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-703</v>
      </c>
      <c r="K2257" s="7">
        <f ca="1">IF(TableTransactions[[#This Row],[Stock balance backorders]]&lt;0,
0,
TableTransactions[[#This Row],[Stock balance backorders]]
)</f>
        <v>0</v>
      </c>
      <c r="L2257" s="8" t="str">
        <f>VLOOKUP(TableTransactions[[#This Row],[Material]],TableStockBalance[],
MATCH(TableStockBalance[[#Headers],[Supplier name]],TableStockBalance[#Headers],0),
0)</f>
        <v>OnBoard Schaltung AG</v>
      </c>
    </row>
    <row r="2258" spans="1:12" x14ac:dyDescent="0.25">
      <c r="A2258">
        <v>49042613</v>
      </c>
      <c r="B2258">
        <v>20</v>
      </c>
      <c r="C2258" t="s">
        <v>343</v>
      </c>
      <c r="D2258" t="s">
        <v>72</v>
      </c>
      <c r="E2258" t="s">
        <v>73</v>
      </c>
      <c r="F2258" t="s">
        <v>316</v>
      </c>
      <c r="G2258" s="1">
        <v>43677</v>
      </c>
      <c r="H2258">
        <v>6</v>
      </c>
      <c r="I2258" s="7">
        <f>IF(TableTransactions[[#This Row],[Order type]]=trackOrderType,
TableTransactions[[#This Row],[Transaction quantity]]*-1,
TableTransactions[[#This Row],[Transaction quantity]]
)</f>
        <v>-6</v>
      </c>
      <c r="J22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-709</v>
      </c>
      <c r="K2258" s="7">
        <f ca="1">IF(TableTransactions[[#This Row],[Stock balance backorders]]&lt;0,
0,
TableTransactions[[#This Row],[Stock balance backorders]]
)</f>
        <v>0</v>
      </c>
      <c r="L2258" s="8" t="str">
        <f>VLOOKUP(TableTransactions[[#This Row],[Material]],TableStockBalance[],
MATCH(TableStockBalance[[#Headers],[Supplier name]],TableStockBalance[#Headers],0),
0)</f>
        <v>OnBoard Schaltung AG</v>
      </c>
    </row>
    <row r="2259" spans="1:12" x14ac:dyDescent="0.25">
      <c r="A2259">
        <v>49042616</v>
      </c>
      <c r="B2259">
        <v>10</v>
      </c>
      <c r="C2259" t="s">
        <v>343</v>
      </c>
      <c r="D2259" t="s">
        <v>72</v>
      </c>
      <c r="E2259" t="s">
        <v>73</v>
      </c>
      <c r="F2259" t="s">
        <v>335</v>
      </c>
      <c r="G2259" s="1">
        <v>43677</v>
      </c>
      <c r="H2259">
        <v>10</v>
      </c>
      <c r="I2259" s="7">
        <f>IF(TableTransactions[[#This Row],[Order type]]=trackOrderType,
TableTransactions[[#This Row],[Transaction quantity]]*-1,
TableTransactions[[#This Row],[Transaction quantity]]
)</f>
        <v>-10</v>
      </c>
      <c r="J22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-719</v>
      </c>
      <c r="K2259" s="7">
        <f ca="1">IF(TableTransactions[[#This Row],[Stock balance backorders]]&lt;0,
0,
TableTransactions[[#This Row],[Stock balance backorders]]
)</f>
        <v>0</v>
      </c>
      <c r="L2259" s="8" t="str">
        <f>VLOOKUP(TableTransactions[[#This Row],[Material]],TableStockBalance[],
MATCH(TableStockBalance[[#Headers],[Supplier name]],TableStockBalance[#Headers],0),
0)</f>
        <v>OnBoard Schaltung AG</v>
      </c>
    </row>
    <row r="2260" spans="1:12" x14ac:dyDescent="0.25">
      <c r="A2260" s="4">
        <v>45057279</v>
      </c>
      <c r="B2260" s="4">
        <v>10</v>
      </c>
      <c r="C2260" s="4" t="s">
        <v>344</v>
      </c>
      <c r="D2260" s="4" t="s">
        <v>72</v>
      </c>
      <c r="E2260" s="4" t="s">
        <v>73</v>
      </c>
      <c r="F2260" s="4" t="s">
        <v>64</v>
      </c>
      <c r="G2260" s="5">
        <v>43677</v>
      </c>
      <c r="H2260" s="4">
        <v>110</v>
      </c>
      <c r="I2260" s="7">
        <f>IF(TableTransactions[[#This Row],[Order type]]=trackOrderType,
TableTransactions[[#This Row],[Transaction quantity]]*-1,
TableTransactions[[#This Row],[Transaction quantity]]
)</f>
        <v>110</v>
      </c>
      <c r="J22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-609</v>
      </c>
      <c r="K2260" s="7">
        <f ca="1">IF(TableTransactions[[#This Row],[Stock balance backorders]]&lt;0,
0,
TableTransactions[[#This Row],[Stock balance backorders]]
)</f>
        <v>0</v>
      </c>
      <c r="L2260" s="8" t="str">
        <f>VLOOKUP(TableTransactions[[#This Row],[Material]],TableStockBalance[],
MATCH(TableStockBalance[[#Headers],[Supplier name]],TableStockBalance[#Headers],0),
0)</f>
        <v>OnBoard Schaltung AG</v>
      </c>
    </row>
    <row r="2261" spans="1:12" x14ac:dyDescent="0.25">
      <c r="A2261">
        <v>49042627</v>
      </c>
      <c r="B2261">
        <v>40</v>
      </c>
      <c r="C2261" t="s">
        <v>343</v>
      </c>
      <c r="D2261" t="s">
        <v>72</v>
      </c>
      <c r="E2261" t="s">
        <v>73</v>
      </c>
      <c r="F2261" t="s">
        <v>317</v>
      </c>
      <c r="G2261" s="1">
        <v>43678</v>
      </c>
      <c r="H2261">
        <v>28</v>
      </c>
      <c r="I2261" s="7">
        <f>IF(TableTransactions[[#This Row],[Order type]]=trackOrderType,
TableTransactions[[#This Row],[Transaction quantity]]*-1,
TableTransactions[[#This Row],[Transaction quantity]]
)</f>
        <v>-28</v>
      </c>
      <c r="J22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-637</v>
      </c>
      <c r="K2261" s="7">
        <f ca="1">IF(TableTransactions[[#This Row],[Stock balance backorders]]&lt;0,
0,
TableTransactions[[#This Row],[Stock balance backorders]]
)</f>
        <v>0</v>
      </c>
      <c r="L2261" s="8" t="str">
        <f>VLOOKUP(TableTransactions[[#This Row],[Material]],TableStockBalance[],
MATCH(TableStockBalance[[#Headers],[Supplier name]],TableStockBalance[#Headers],0),
0)</f>
        <v>OnBoard Schaltung AG</v>
      </c>
    </row>
    <row r="2262" spans="1:12" x14ac:dyDescent="0.25">
      <c r="A2262">
        <v>49042642</v>
      </c>
      <c r="B2262">
        <v>110</v>
      </c>
      <c r="C2262" t="s">
        <v>343</v>
      </c>
      <c r="D2262" t="s">
        <v>72</v>
      </c>
      <c r="E2262" t="s">
        <v>73</v>
      </c>
      <c r="F2262" t="s">
        <v>317</v>
      </c>
      <c r="G2262" s="1">
        <v>43679</v>
      </c>
      <c r="H2262">
        <v>35</v>
      </c>
      <c r="I2262" s="7">
        <f>IF(TableTransactions[[#This Row],[Order type]]=trackOrderType,
TableTransactions[[#This Row],[Transaction quantity]]*-1,
TableTransactions[[#This Row],[Transaction quantity]]
)</f>
        <v>-35</v>
      </c>
      <c r="J22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-672</v>
      </c>
      <c r="K2262" s="7">
        <f ca="1">IF(TableTransactions[[#This Row],[Stock balance backorders]]&lt;0,
0,
TableTransactions[[#This Row],[Stock balance backorders]]
)</f>
        <v>0</v>
      </c>
      <c r="L2262" s="8" t="str">
        <f>VLOOKUP(TableTransactions[[#This Row],[Material]],TableStockBalance[],
MATCH(TableStockBalance[[#Headers],[Supplier name]],TableStockBalance[#Headers],0),
0)</f>
        <v>OnBoard Schaltung AG</v>
      </c>
    </row>
    <row r="2263" spans="1:12" x14ac:dyDescent="0.25">
      <c r="A2263">
        <v>49042643</v>
      </c>
      <c r="B2263">
        <v>10</v>
      </c>
      <c r="C2263" t="s">
        <v>343</v>
      </c>
      <c r="D2263" t="s">
        <v>72</v>
      </c>
      <c r="E2263" t="s">
        <v>73</v>
      </c>
      <c r="F2263" t="s">
        <v>330</v>
      </c>
      <c r="G2263" s="1">
        <v>43679</v>
      </c>
      <c r="H2263">
        <v>27</v>
      </c>
      <c r="I2263" s="7">
        <f>IF(TableTransactions[[#This Row],[Order type]]=trackOrderType,
TableTransactions[[#This Row],[Transaction quantity]]*-1,
TableTransactions[[#This Row],[Transaction quantity]]
)</f>
        <v>-27</v>
      </c>
      <c r="J22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-699</v>
      </c>
      <c r="K2263" s="7">
        <f ca="1">IF(TableTransactions[[#This Row],[Stock balance backorders]]&lt;0,
0,
TableTransactions[[#This Row],[Stock balance backorders]]
)</f>
        <v>0</v>
      </c>
      <c r="L2263" s="8" t="str">
        <f>VLOOKUP(TableTransactions[[#This Row],[Material]],TableStockBalance[],
MATCH(TableStockBalance[[#Headers],[Supplier name]],TableStockBalance[#Headers],0),
0)</f>
        <v>OnBoard Schaltung AG</v>
      </c>
    </row>
    <row r="2264" spans="1:12" x14ac:dyDescent="0.25">
      <c r="A2264">
        <v>49042645</v>
      </c>
      <c r="B2264">
        <v>40</v>
      </c>
      <c r="C2264" t="s">
        <v>343</v>
      </c>
      <c r="D2264" t="s">
        <v>72</v>
      </c>
      <c r="E2264" t="s">
        <v>73</v>
      </c>
      <c r="F2264" t="s">
        <v>318</v>
      </c>
      <c r="G2264" s="1">
        <v>43679</v>
      </c>
      <c r="H2264">
        <v>34</v>
      </c>
      <c r="I2264" s="7">
        <f>IF(TableTransactions[[#This Row],[Order type]]=trackOrderType,
TableTransactions[[#This Row],[Transaction quantity]]*-1,
TableTransactions[[#This Row],[Transaction quantity]]
)</f>
        <v>-34</v>
      </c>
      <c r="J22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-733</v>
      </c>
      <c r="K2264" s="7">
        <f ca="1">IF(TableTransactions[[#This Row],[Stock balance backorders]]&lt;0,
0,
TableTransactions[[#This Row],[Stock balance backorders]]
)</f>
        <v>0</v>
      </c>
      <c r="L2264" s="8" t="str">
        <f>VLOOKUP(TableTransactions[[#This Row],[Material]],TableStockBalance[],
MATCH(TableStockBalance[[#Headers],[Supplier name]],TableStockBalance[#Headers],0),
0)</f>
        <v>OnBoard Schaltung AG</v>
      </c>
    </row>
    <row r="2265" spans="1:12" x14ac:dyDescent="0.25">
      <c r="A2265">
        <v>49042698</v>
      </c>
      <c r="B2265">
        <v>10</v>
      </c>
      <c r="C2265" t="s">
        <v>343</v>
      </c>
      <c r="D2265" t="s">
        <v>72</v>
      </c>
      <c r="E2265" t="s">
        <v>73</v>
      </c>
      <c r="F2265" t="s">
        <v>313</v>
      </c>
      <c r="G2265" s="1">
        <v>43685</v>
      </c>
      <c r="H2265">
        <v>5</v>
      </c>
      <c r="I2265" s="7">
        <f>IF(TableTransactions[[#This Row],[Order type]]=trackOrderType,
TableTransactions[[#This Row],[Transaction quantity]]*-1,
TableTransactions[[#This Row],[Transaction quantity]]
)</f>
        <v>-5</v>
      </c>
      <c r="J22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-738</v>
      </c>
      <c r="K2265" s="7">
        <f ca="1">IF(TableTransactions[[#This Row],[Stock balance backorders]]&lt;0,
0,
TableTransactions[[#This Row],[Stock balance backorders]]
)</f>
        <v>0</v>
      </c>
      <c r="L2265" s="8" t="str">
        <f>VLOOKUP(TableTransactions[[#This Row],[Material]],TableStockBalance[],
MATCH(TableStockBalance[[#Headers],[Supplier name]],TableStockBalance[#Headers],0),
0)</f>
        <v>OnBoard Schaltung AG</v>
      </c>
    </row>
    <row r="2266" spans="1:12" x14ac:dyDescent="0.25">
      <c r="A2266">
        <v>49042702</v>
      </c>
      <c r="B2266">
        <v>30</v>
      </c>
      <c r="C2266" t="s">
        <v>343</v>
      </c>
      <c r="D2266" t="s">
        <v>72</v>
      </c>
      <c r="E2266" t="s">
        <v>73</v>
      </c>
      <c r="F2266" t="s">
        <v>316</v>
      </c>
      <c r="G2266" s="1">
        <v>43685</v>
      </c>
      <c r="H2266">
        <v>28</v>
      </c>
      <c r="I2266" s="7">
        <f>IF(TableTransactions[[#This Row],[Order type]]=trackOrderType,
TableTransactions[[#This Row],[Transaction quantity]]*-1,
TableTransactions[[#This Row],[Transaction quantity]]
)</f>
        <v>-28</v>
      </c>
      <c r="J22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-766</v>
      </c>
      <c r="K2266" s="7">
        <f ca="1">IF(TableTransactions[[#This Row],[Stock balance backorders]]&lt;0,
0,
TableTransactions[[#This Row],[Stock balance backorders]]
)</f>
        <v>0</v>
      </c>
      <c r="L2266" s="8" t="str">
        <f>VLOOKUP(TableTransactions[[#This Row],[Material]],TableStockBalance[],
MATCH(TableStockBalance[[#Headers],[Supplier name]],TableStockBalance[#Headers],0),
0)</f>
        <v>OnBoard Schaltung AG</v>
      </c>
    </row>
    <row r="2267" spans="1:12" x14ac:dyDescent="0.25">
      <c r="A2267">
        <v>49042704</v>
      </c>
      <c r="B2267">
        <v>30</v>
      </c>
      <c r="C2267" t="s">
        <v>343</v>
      </c>
      <c r="D2267" t="s">
        <v>72</v>
      </c>
      <c r="E2267" t="s">
        <v>73</v>
      </c>
      <c r="F2267" t="s">
        <v>317</v>
      </c>
      <c r="G2267" s="1">
        <v>43685</v>
      </c>
      <c r="H2267">
        <v>32</v>
      </c>
      <c r="I2267" s="7">
        <f>IF(TableTransactions[[#This Row],[Order type]]=trackOrderType,
TableTransactions[[#This Row],[Transaction quantity]]*-1,
TableTransactions[[#This Row],[Transaction quantity]]
)</f>
        <v>-32</v>
      </c>
      <c r="J22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-798</v>
      </c>
      <c r="K2267" s="7">
        <f ca="1">IF(TableTransactions[[#This Row],[Stock balance backorders]]&lt;0,
0,
TableTransactions[[#This Row],[Stock balance backorders]]
)</f>
        <v>0</v>
      </c>
      <c r="L2267" s="8" t="str">
        <f>VLOOKUP(TableTransactions[[#This Row],[Material]],TableStockBalance[],
MATCH(TableStockBalance[[#Headers],[Supplier name]],TableStockBalance[#Headers],0),
0)</f>
        <v>OnBoard Schaltung AG</v>
      </c>
    </row>
    <row r="2268" spans="1:12" x14ac:dyDescent="0.25">
      <c r="A2268">
        <v>49042713</v>
      </c>
      <c r="B2268">
        <v>10</v>
      </c>
      <c r="C2268" t="s">
        <v>343</v>
      </c>
      <c r="D2268" t="s">
        <v>72</v>
      </c>
      <c r="E2268" t="s">
        <v>73</v>
      </c>
      <c r="F2268" t="s">
        <v>329</v>
      </c>
      <c r="G2268" s="1">
        <v>43686</v>
      </c>
      <c r="H2268">
        <v>33</v>
      </c>
      <c r="I2268" s="7">
        <f>IF(TableTransactions[[#This Row],[Order type]]=trackOrderType,
TableTransactions[[#This Row],[Transaction quantity]]*-1,
TableTransactions[[#This Row],[Transaction quantity]]
)</f>
        <v>-33</v>
      </c>
      <c r="J22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-831</v>
      </c>
      <c r="K2268" s="7">
        <f ca="1">IF(TableTransactions[[#This Row],[Stock balance backorders]]&lt;0,
0,
TableTransactions[[#This Row],[Stock balance backorders]]
)</f>
        <v>0</v>
      </c>
      <c r="L2268" s="8" t="str">
        <f>VLOOKUP(TableTransactions[[#This Row],[Material]],TableStockBalance[],
MATCH(TableStockBalance[[#Headers],[Supplier name]],TableStockBalance[#Headers],0),
0)</f>
        <v>OnBoard Schaltung AG</v>
      </c>
    </row>
    <row r="2269" spans="1:12" x14ac:dyDescent="0.25">
      <c r="A2269">
        <v>49042715</v>
      </c>
      <c r="B2269">
        <v>10</v>
      </c>
      <c r="C2269" t="s">
        <v>343</v>
      </c>
      <c r="D2269" t="s">
        <v>72</v>
      </c>
      <c r="E2269" t="s">
        <v>73</v>
      </c>
      <c r="F2269" t="s">
        <v>331</v>
      </c>
      <c r="G2269" s="1">
        <v>43686</v>
      </c>
      <c r="H2269">
        <v>13</v>
      </c>
      <c r="I2269" s="7">
        <f>IF(TableTransactions[[#This Row],[Order type]]=trackOrderType,
TableTransactions[[#This Row],[Transaction quantity]]*-1,
TableTransactions[[#This Row],[Transaction quantity]]
)</f>
        <v>-13</v>
      </c>
      <c r="J22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-844</v>
      </c>
      <c r="K2269" s="7">
        <f ca="1">IF(TableTransactions[[#This Row],[Stock balance backorders]]&lt;0,
0,
TableTransactions[[#This Row],[Stock balance backorders]]
)</f>
        <v>0</v>
      </c>
      <c r="L2269" s="8" t="str">
        <f>VLOOKUP(TableTransactions[[#This Row],[Material]],TableStockBalance[],
MATCH(TableStockBalance[[#Headers],[Supplier name]],TableStockBalance[#Headers],0),
0)</f>
        <v>OnBoard Schaltung AG</v>
      </c>
    </row>
    <row r="2270" spans="1:12" x14ac:dyDescent="0.25">
      <c r="A2270">
        <v>49042722</v>
      </c>
      <c r="B2270">
        <v>110</v>
      </c>
      <c r="C2270" t="s">
        <v>343</v>
      </c>
      <c r="D2270" t="s">
        <v>72</v>
      </c>
      <c r="E2270" t="s">
        <v>73</v>
      </c>
      <c r="F2270" t="s">
        <v>317</v>
      </c>
      <c r="G2270" s="1">
        <v>43686</v>
      </c>
      <c r="H2270">
        <v>9</v>
      </c>
      <c r="I2270" s="7">
        <f>IF(TableTransactions[[#This Row],[Order type]]=trackOrderType,
TableTransactions[[#This Row],[Transaction quantity]]*-1,
TableTransactions[[#This Row],[Transaction quantity]]
)</f>
        <v>-9</v>
      </c>
      <c r="J22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-853</v>
      </c>
      <c r="K2270" s="7">
        <f ca="1">IF(TableTransactions[[#This Row],[Stock balance backorders]]&lt;0,
0,
TableTransactions[[#This Row],[Stock balance backorders]]
)</f>
        <v>0</v>
      </c>
      <c r="L2270" s="8" t="str">
        <f>VLOOKUP(TableTransactions[[#This Row],[Material]],TableStockBalance[],
MATCH(TableStockBalance[[#Headers],[Supplier name]],TableStockBalance[#Headers],0),
0)</f>
        <v>OnBoard Schaltung AG</v>
      </c>
    </row>
    <row r="2271" spans="1:12" x14ac:dyDescent="0.25">
      <c r="A2271">
        <v>49042722</v>
      </c>
      <c r="B2271">
        <v>120</v>
      </c>
      <c r="C2271" t="s">
        <v>343</v>
      </c>
      <c r="D2271" t="s">
        <v>72</v>
      </c>
      <c r="E2271" t="s">
        <v>73</v>
      </c>
      <c r="F2271" t="s">
        <v>317</v>
      </c>
      <c r="G2271" s="1">
        <v>43686</v>
      </c>
      <c r="H2271">
        <v>13</v>
      </c>
      <c r="I2271" s="7">
        <f>IF(TableTransactions[[#This Row],[Order type]]=trackOrderType,
TableTransactions[[#This Row],[Transaction quantity]]*-1,
TableTransactions[[#This Row],[Transaction quantity]]
)</f>
        <v>-13</v>
      </c>
      <c r="J22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-866</v>
      </c>
      <c r="K2271" s="7">
        <f ca="1">IF(TableTransactions[[#This Row],[Stock balance backorders]]&lt;0,
0,
TableTransactions[[#This Row],[Stock balance backorders]]
)</f>
        <v>0</v>
      </c>
      <c r="L2271" s="8" t="str">
        <f>VLOOKUP(TableTransactions[[#This Row],[Material]],TableStockBalance[],
MATCH(TableStockBalance[[#Headers],[Supplier name]],TableStockBalance[#Headers],0),
0)</f>
        <v>OnBoard Schaltung AG</v>
      </c>
    </row>
    <row r="2272" spans="1:12" x14ac:dyDescent="0.25">
      <c r="A2272">
        <v>49042784</v>
      </c>
      <c r="B2272">
        <v>50</v>
      </c>
      <c r="C2272" t="s">
        <v>343</v>
      </c>
      <c r="D2272" t="s">
        <v>72</v>
      </c>
      <c r="E2272" t="s">
        <v>73</v>
      </c>
      <c r="F2272" t="s">
        <v>313</v>
      </c>
      <c r="G2272" s="1">
        <v>43693</v>
      </c>
      <c r="H2272">
        <v>15</v>
      </c>
      <c r="I2272" s="7">
        <f>IF(TableTransactions[[#This Row],[Order type]]=trackOrderType,
TableTransactions[[#This Row],[Transaction quantity]]*-1,
TableTransactions[[#This Row],[Transaction quantity]]
)</f>
        <v>-15</v>
      </c>
      <c r="J22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-881</v>
      </c>
      <c r="K2272" s="7">
        <f ca="1">IF(TableTransactions[[#This Row],[Stock balance backorders]]&lt;0,
0,
TableTransactions[[#This Row],[Stock balance backorders]]
)</f>
        <v>0</v>
      </c>
      <c r="L2272" s="8" t="str">
        <f>VLOOKUP(TableTransactions[[#This Row],[Material]],TableStockBalance[],
MATCH(TableStockBalance[[#Headers],[Supplier name]],TableStockBalance[#Headers],0),
0)</f>
        <v>OnBoard Schaltung AG</v>
      </c>
    </row>
    <row r="2273" spans="1:12" x14ac:dyDescent="0.25">
      <c r="A2273">
        <v>49042811</v>
      </c>
      <c r="B2273">
        <v>20</v>
      </c>
      <c r="C2273" t="s">
        <v>343</v>
      </c>
      <c r="D2273" t="s">
        <v>72</v>
      </c>
      <c r="E2273" t="s">
        <v>73</v>
      </c>
      <c r="F2273" t="s">
        <v>319</v>
      </c>
      <c r="G2273" s="1">
        <v>43696</v>
      </c>
      <c r="H2273">
        <v>2</v>
      </c>
      <c r="I2273" s="7">
        <f>IF(TableTransactions[[#This Row],[Order type]]=trackOrderType,
TableTransactions[[#This Row],[Transaction quantity]]*-1,
TableTransactions[[#This Row],[Transaction quantity]]
)</f>
        <v>-2</v>
      </c>
      <c r="J22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-883</v>
      </c>
      <c r="K2273" s="7">
        <f ca="1">IF(TableTransactions[[#This Row],[Stock balance backorders]]&lt;0,
0,
TableTransactions[[#This Row],[Stock balance backorders]]
)</f>
        <v>0</v>
      </c>
      <c r="L2273" s="8" t="str">
        <f>VLOOKUP(TableTransactions[[#This Row],[Material]],TableStockBalance[],
MATCH(TableStockBalance[[#Headers],[Supplier name]],TableStockBalance[#Headers],0),
0)</f>
        <v>OnBoard Schaltung AG</v>
      </c>
    </row>
    <row r="2274" spans="1:12" x14ac:dyDescent="0.25">
      <c r="A2274">
        <v>49042827</v>
      </c>
      <c r="B2274">
        <v>40</v>
      </c>
      <c r="C2274" t="s">
        <v>343</v>
      </c>
      <c r="D2274" t="s">
        <v>72</v>
      </c>
      <c r="E2274" t="s">
        <v>73</v>
      </c>
      <c r="F2274" t="s">
        <v>318</v>
      </c>
      <c r="G2274" s="1">
        <v>43697</v>
      </c>
      <c r="H2274">
        <v>5</v>
      </c>
      <c r="I2274" s="7">
        <f>IF(TableTransactions[[#This Row],[Order type]]=trackOrderType,
TableTransactions[[#This Row],[Transaction quantity]]*-1,
TableTransactions[[#This Row],[Transaction quantity]]
)</f>
        <v>-5</v>
      </c>
      <c r="J22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-888</v>
      </c>
      <c r="K2274" s="7">
        <f ca="1">IF(TableTransactions[[#This Row],[Stock balance backorders]]&lt;0,
0,
TableTransactions[[#This Row],[Stock balance backorders]]
)</f>
        <v>0</v>
      </c>
      <c r="L2274" s="8" t="str">
        <f>VLOOKUP(TableTransactions[[#This Row],[Material]],TableStockBalance[],
MATCH(TableStockBalance[[#Headers],[Supplier name]],TableStockBalance[#Headers],0),
0)</f>
        <v>OnBoard Schaltung AG</v>
      </c>
    </row>
    <row r="2275" spans="1:12" x14ac:dyDescent="0.25">
      <c r="A2275">
        <v>49042834</v>
      </c>
      <c r="B2275">
        <v>20</v>
      </c>
      <c r="C2275" t="s">
        <v>343</v>
      </c>
      <c r="D2275" t="s">
        <v>72</v>
      </c>
      <c r="E2275" t="s">
        <v>73</v>
      </c>
      <c r="F2275" t="s">
        <v>313</v>
      </c>
      <c r="G2275" s="1">
        <v>43698</v>
      </c>
      <c r="H2275">
        <v>34</v>
      </c>
      <c r="I2275" s="7">
        <f>IF(TableTransactions[[#This Row],[Order type]]=trackOrderType,
TableTransactions[[#This Row],[Transaction quantity]]*-1,
TableTransactions[[#This Row],[Transaction quantity]]
)</f>
        <v>-34</v>
      </c>
      <c r="J22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-922</v>
      </c>
      <c r="K2275" s="7">
        <f ca="1">IF(TableTransactions[[#This Row],[Stock balance backorders]]&lt;0,
0,
TableTransactions[[#This Row],[Stock balance backorders]]
)</f>
        <v>0</v>
      </c>
      <c r="L2275" s="8" t="str">
        <f>VLOOKUP(TableTransactions[[#This Row],[Material]],TableStockBalance[],
MATCH(TableStockBalance[[#Headers],[Supplier name]],TableStockBalance[#Headers],0),
0)</f>
        <v>OnBoard Schaltung AG</v>
      </c>
    </row>
    <row r="2276" spans="1:12" x14ac:dyDescent="0.25">
      <c r="A2276">
        <v>49042850</v>
      </c>
      <c r="B2276">
        <v>10</v>
      </c>
      <c r="C2276" t="s">
        <v>343</v>
      </c>
      <c r="D2276" t="s">
        <v>72</v>
      </c>
      <c r="E2276" t="s">
        <v>73</v>
      </c>
      <c r="F2276" t="s">
        <v>316</v>
      </c>
      <c r="G2276" s="1">
        <v>43699</v>
      </c>
      <c r="H2276">
        <v>4</v>
      </c>
      <c r="I2276" s="7">
        <f>IF(TableTransactions[[#This Row],[Order type]]=trackOrderType,
TableTransactions[[#This Row],[Transaction quantity]]*-1,
TableTransactions[[#This Row],[Transaction quantity]]
)</f>
        <v>-4</v>
      </c>
      <c r="J22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-926</v>
      </c>
      <c r="K2276" s="7">
        <f ca="1">IF(TableTransactions[[#This Row],[Stock balance backorders]]&lt;0,
0,
TableTransactions[[#This Row],[Stock balance backorders]]
)</f>
        <v>0</v>
      </c>
      <c r="L2276" s="8" t="str">
        <f>VLOOKUP(TableTransactions[[#This Row],[Material]],TableStockBalance[],
MATCH(TableStockBalance[[#Headers],[Supplier name]],TableStockBalance[#Headers],0),
0)</f>
        <v>OnBoard Schaltung AG</v>
      </c>
    </row>
    <row r="2277" spans="1:12" x14ac:dyDescent="0.25">
      <c r="A2277">
        <v>49042878</v>
      </c>
      <c r="B2277">
        <v>10</v>
      </c>
      <c r="C2277" t="s">
        <v>343</v>
      </c>
      <c r="D2277" t="s">
        <v>72</v>
      </c>
      <c r="E2277" t="s">
        <v>73</v>
      </c>
      <c r="F2277" t="s">
        <v>324</v>
      </c>
      <c r="G2277" s="1">
        <v>43703</v>
      </c>
      <c r="H2277">
        <v>14</v>
      </c>
      <c r="I2277" s="7">
        <f>IF(TableTransactions[[#This Row],[Order type]]=trackOrderType,
TableTransactions[[#This Row],[Transaction quantity]]*-1,
TableTransactions[[#This Row],[Transaction quantity]]
)</f>
        <v>-14</v>
      </c>
      <c r="J22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-940</v>
      </c>
      <c r="K2277" s="7">
        <f ca="1">IF(TableTransactions[[#This Row],[Stock balance backorders]]&lt;0,
0,
TableTransactions[[#This Row],[Stock balance backorders]]
)</f>
        <v>0</v>
      </c>
      <c r="L2277" s="8" t="str">
        <f>VLOOKUP(TableTransactions[[#This Row],[Material]],TableStockBalance[],
MATCH(TableStockBalance[[#Headers],[Supplier name]],TableStockBalance[#Headers],0),
0)</f>
        <v>OnBoard Schaltung AG</v>
      </c>
    </row>
    <row r="2278" spans="1:12" x14ac:dyDescent="0.25">
      <c r="A2278">
        <v>49042911</v>
      </c>
      <c r="B2278">
        <v>10</v>
      </c>
      <c r="C2278" t="s">
        <v>343</v>
      </c>
      <c r="D2278" t="s">
        <v>72</v>
      </c>
      <c r="E2278" t="s">
        <v>73</v>
      </c>
      <c r="F2278" t="s">
        <v>313</v>
      </c>
      <c r="G2278" s="1">
        <v>43705</v>
      </c>
      <c r="H2278">
        <v>17</v>
      </c>
      <c r="I2278" s="7">
        <f>IF(TableTransactions[[#This Row],[Order type]]=trackOrderType,
TableTransactions[[#This Row],[Transaction quantity]]*-1,
TableTransactions[[#This Row],[Transaction quantity]]
)</f>
        <v>-17</v>
      </c>
      <c r="J22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-957</v>
      </c>
      <c r="K2278" s="7">
        <f ca="1">IF(TableTransactions[[#This Row],[Stock balance backorders]]&lt;0,
0,
TableTransactions[[#This Row],[Stock balance backorders]]
)</f>
        <v>0</v>
      </c>
      <c r="L2278" s="8" t="str">
        <f>VLOOKUP(TableTransactions[[#This Row],[Material]],TableStockBalance[],
MATCH(TableStockBalance[[#Headers],[Supplier name]],TableStockBalance[#Headers],0),
0)</f>
        <v>OnBoard Schaltung AG</v>
      </c>
    </row>
    <row r="2279" spans="1:12" x14ac:dyDescent="0.25">
      <c r="A2279">
        <v>49042951</v>
      </c>
      <c r="B2279">
        <v>60</v>
      </c>
      <c r="C2279" t="s">
        <v>343</v>
      </c>
      <c r="D2279" t="s">
        <v>72</v>
      </c>
      <c r="E2279" t="s">
        <v>73</v>
      </c>
      <c r="F2279" t="s">
        <v>317</v>
      </c>
      <c r="G2279" s="1">
        <v>43707</v>
      </c>
      <c r="H2279">
        <v>2</v>
      </c>
      <c r="I2279" s="7">
        <f>IF(TableTransactions[[#This Row],[Order type]]=trackOrderType,
TableTransactions[[#This Row],[Transaction quantity]]*-1,
TableTransactions[[#This Row],[Transaction quantity]]
)</f>
        <v>-2</v>
      </c>
      <c r="J22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-959</v>
      </c>
      <c r="K2279" s="7">
        <f ca="1">IF(TableTransactions[[#This Row],[Stock balance backorders]]&lt;0,
0,
TableTransactions[[#This Row],[Stock balance backorders]]
)</f>
        <v>0</v>
      </c>
      <c r="L2279" s="8" t="str">
        <f>VLOOKUP(TableTransactions[[#This Row],[Material]],TableStockBalance[],
MATCH(TableStockBalance[[#Headers],[Supplier name]],TableStockBalance[#Headers],0),
0)</f>
        <v>OnBoard Schaltung AG</v>
      </c>
    </row>
    <row r="2280" spans="1:12" x14ac:dyDescent="0.25">
      <c r="A2280">
        <v>49042954</v>
      </c>
      <c r="B2280">
        <v>20</v>
      </c>
      <c r="C2280" t="s">
        <v>343</v>
      </c>
      <c r="D2280" t="s">
        <v>72</v>
      </c>
      <c r="E2280" t="s">
        <v>73</v>
      </c>
      <c r="F2280" t="s">
        <v>319</v>
      </c>
      <c r="G2280" s="1">
        <v>43707</v>
      </c>
      <c r="H2280">
        <v>16</v>
      </c>
      <c r="I2280" s="7">
        <f>IF(TableTransactions[[#This Row],[Order type]]=trackOrderType,
TableTransactions[[#This Row],[Transaction quantity]]*-1,
TableTransactions[[#This Row],[Transaction quantity]]
)</f>
        <v>-16</v>
      </c>
      <c r="J22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-975</v>
      </c>
      <c r="K2280" s="7">
        <f ca="1">IF(TableTransactions[[#This Row],[Stock balance backorders]]&lt;0,
0,
TableTransactions[[#This Row],[Stock balance backorders]]
)</f>
        <v>0</v>
      </c>
      <c r="L2280" s="8" t="str">
        <f>VLOOKUP(TableTransactions[[#This Row],[Material]],TableStockBalance[],
MATCH(TableStockBalance[[#Headers],[Supplier name]],TableStockBalance[#Headers],0),
0)</f>
        <v>OnBoard Schaltung AG</v>
      </c>
    </row>
    <row r="2281" spans="1:12" x14ac:dyDescent="0.25">
      <c r="A2281">
        <v>49042959</v>
      </c>
      <c r="B2281">
        <v>10</v>
      </c>
      <c r="C2281" t="s">
        <v>343</v>
      </c>
      <c r="D2281" t="s">
        <v>72</v>
      </c>
      <c r="E2281" t="s">
        <v>73</v>
      </c>
      <c r="F2281" t="s">
        <v>315</v>
      </c>
      <c r="G2281" s="1">
        <v>43707</v>
      </c>
      <c r="H2281">
        <v>11</v>
      </c>
      <c r="I2281" s="7">
        <f>IF(TableTransactions[[#This Row],[Order type]]=trackOrderType,
TableTransactions[[#This Row],[Transaction quantity]]*-1,
TableTransactions[[#This Row],[Transaction quantity]]
)</f>
        <v>-11</v>
      </c>
      <c r="J22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-986</v>
      </c>
      <c r="K2281" s="7">
        <f ca="1">IF(TableTransactions[[#This Row],[Stock balance backorders]]&lt;0,
0,
TableTransactions[[#This Row],[Stock balance backorders]]
)</f>
        <v>0</v>
      </c>
      <c r="L2281" s="8" t="str">
        <f>VLOOKUP(TableTransactions[[#This Row],[Material]],TableStockBalance[],
MATCH(TableStockBalance[[#Headers],[Supplier name]],TableStockBalance[#Headers],0),
0)</f>
        <v>OnBoard Schaltung AG</v>
      </c>
    </row>
    <row r="2282" spans="1:12" x14ac:dyDescent="0.25">
      <c r="A2282">
        <v>49042959</v>
      </c>
      <c r="B2282">
        <v>20</v>
      </c>
      <c r="C2282" t="s">
        <v>343</v>
      </c>
      <c r="D2282" t="s">
        <v>72</v>
      </c>
      <c r="E2282" t="s">
        <v>73</v>
      </c>
      <c r="F2282" t="s">
        <v>315</v>
      </c>
      <c r="G2282" s="1">
        <v>43707</v>
      </c>
      <c r="H2282">
        <v>2</v>
      </c>
      <c r="I2282" s="7">
        <f>IF(TableTransactions[[#This Row],[Order type]]=trackOrderType,
TableTransactions[[#This Row],[Transaction quantity]]*-1,
TableTransactions[[#This Row],[Transaction quantity]]
)</f>
        <v>-2</v>
      </c>
      <c r="J22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-988</v>
      </c>
      <c r="K2282" s="7">
        <f ca="1">IF(TableTransactions[[#This Row],[Stock balance backorders]]&lt;0,
0,
TableTransactions[[#This Row],[Stock balance backorders]]
)</f>
        <v>0</v>
      </c>
      <c r="L2282" s="8" t="str">
        <f>VLOOKUP(TableTransactions[[#This Row],[Material]],TableStockBalance[],
MATCH(TableStockBalance[[#Headers],[Supplier name]],TableStockBalance[#Headers],0),
0)</f>
        <v>OnBoard Schaltung AG</v>
      </c>
    </row>
    <row r="2283" spans="1:12" x14ac:dyDescent="0.25">
      <c r="A2283">
        <v>49043008</v>
      </c>
      <c r="B2283">
        <v>30</v>
      </c>
      <c r="C2283" t="s">
        <v>343</v>
      </c>
      <c r="D2283" t="s">
        <v>72</v>
      </c>
      <c r="E2283" t="s">
        <v>73</v>
      </c>
      <c r="F2283" t="s">
        <v>318</v>
      </c>
      <c r="G2283" s="1">
        <v>43713</v>
      </c>
      <c r="H2283">
        <v>8</v>
      </c>
      <c r="I2283" s="7">
        <f>IF(TableTransactions[[#This Row],[Order type]]=trackOrderType,
TableTransactions[[#This Row],[Transaction quantity]]*-1,
TableTransactions[[#This Row],[Transaction quantity]]
)</f>
        <v>-8</v>
      </c>
      <c r="J22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-996</v>
      </c>
      <c r="K2283" s="7">
        <f ca="1">IF(TableTransactions[[#This Row],[Stock balance backorders]]&lt;0,
0,
TableTransactions[[#This Row],[Stock balance backorders]]
)</f>
        <v>0</v>
      </c>
      <c r="L2283" s="8" t="str">
        <f>VLOOKUP(TableTransactions[[#This Row],[Material]],TableStockBalance[],
MATCH(TableStockBalance[[#Headers],[Supplier name]],TableStockBalance[#Headers],0),
0)</f>
        <v>OnBoard Schaltung AG</v>
      </c>
    </row>
    <row r="2284" spans="1:12" x14ac:dyDescent="0.25">
      <c r="A2284">
        <v>49043013</v>
      </c>
      <c r="B2284">
        <v>60</v>
      </c>
      <c r="C2284" t="s">
        <v>343</v>
      </c>
      <c r="D2284" t="s">
        <v>72</v>
      </c>
      <c r="E2284" t="s">
        <v>73</v>
      </c>
      <c r="F2284" t="s">
        <v>313</v>
      </c>
      <c r="G2284" s="1">
        <v>43714</v>
      </c>
      <c r="H2284">
        <v>6</v>
      </c>
      <c r="I2284" s="7">
        <f>IF(TableTransactions[[#This Row],[Order type]]=trackOrderType,
TableTransactions[[#This Row],[Transaction quantity]]*-1,
TableTransactions[[#This Row],[Transaction quantity]]
)</f>
        <v>-6</v>
      </c>
      <c r="J22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-1002</v>
      </c>
      <c r="K2284" s="7">
        <f ca="1">IF(TableTransactions[[#This Row],[Stock balance backorders]]&lt;0,
0,
TableTransactions[[#This Row],[Stock balance backorders]]
)</f>
        <v>0</v>
      </c>
      <c r="L2284" s="8" t="str">
        <f>VLOOKUP(TableTransactions[[#This Row],[Material]],TableStockBalance[],
MATCH(TableStockBalance[[#Headers],[Supplier name]],TableStockBalance[#Headers],0),
0)</f>
        <v>OnBoard Schaltung AG</v>
      </c>
    </row>
    <row r="2285" spans="1:12" x14ac:dyDescent="0.25">
      <c r="A2285" s="4">
        <v>45057331</v>
      </c>
      <c r="B2285" s="4">
        <v>10</v>
      </c>
      <c r="C2285" s="4" t="s">
        <v>344</v>
      </c>
      <c r="D2285" s="4" t="s">
        <v>72</v>
      </c>
      <c r="E2285" s="4" t="s">
        <v>73</v>
      </c>
      <c r="F2285" s="4" t="s">
        <v>64</v>
      </c>
      <c r="G2285" s="5">
        <v>43714</v>
      </c>
      <c r="H2285" s="4">
        <v>305</v>
      </c>
      <c r="I2285" s="7">
        <f>IF(TableTransactions[[#This Row],[Order type]]=trackOrderType,
TableTransactions[[#This Row],[Transaction quantity]]*-1,
TableTransactions[[#This Row],[Transaction quantity]]
)</f>
        <v>305</v>
      </c>
      <c r="J22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-697</v>
      </c>
      <c r="K2285" s="7">
        <f ca="1">IF(TableTransactions[[#This Row],[Stock balance backorders]]&lt;0,
0,
TableTransactions[[#This Row],[Stock balance backorders]]
)</f>
        <v>0</v>
      </c>
      <c r="L2285" s="8" t="str">
        <f>VLOOKUP(TableTransactions[[#This Row],[Material]],TableStockBalance[],
MATCH(TableStockBalance[[#Headers],[Supplier name]],TableStockBalance[#Headers],0),
0)</f>
        <v>OnBoard Schaltung AG</v>
      </c>
    </row>
    <row r="2286" spans="1:12" x14ac:dyDescent="0.25">
      <c r="A2286">
        <v>49043040</v>
      </c>
      <c r="B2286">
        <v>10</v>
      </c>
      <c r="C2286" t="s">
        <v>343</v>
      </c>
      <c r="D2286" t="s">
        <v>72</v>
      </c>
      <c r="E2286" t="s">
        <v>73</v>
      </c>
      <c r="F2286" t="s">
        <v>325</v>
      </c>
      <c r="G2286" s="1">
        <v>43717</v>
      </c>
      <c r="H2286">
        <v>11</v>
      </c>
      <c r="I2286" s="7">
        <f>IF(TableTransactions[[#This Row],[Order type]]=trackOrderType,
TableTransactions[[#This Row],[Transaction quantity]]*-1,
TableTransactions[[#This Row],[Transaction quantity]]
)</f>
        <v>-11</v>
      </c>
      <c r="J22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-708</v>
      </c>
      <c r="K2286" s="7">
        <f ca="1">IF(TableTransactions[[#This Row],[Stock balance backorders]]&lt;0,
0,
TableTransactions[[#This Row],[Stock balance backorders]]
)</f>
        <v>0</v>
      </c>
      <c r="L2286" s="8" t="str">
        <f>VLOOKUP(TableTransactions[[#This Row],[Material]],TableStockBalance[],
MATCH(TableStockBalance[[#Headers],[Supplier name]],TableStockBalance[#Headers],0),
0)</f>
        <v>OnBoard Schaltung AG</v>
      </c>
    </row>
    <row r="2287" spans="1:12" x14ac:dyDescent="0.25">
      <c r="A2287">
        <v>49043041</v>
      </c>
      <c r="B2287">
        <v>10</v>
      </c>
      <c r="C2287" t="s">
        <v>343</v>
      </c>
      <c r="D2287" t="s">
        <v>72</v>
      </c>
      <c r="E2287" t="s">
        <v>73</v>
      </c>
      <c r="F2287" t="s">
        <v>317</v>
      </c>
      <c r="G2287" s="1">
        <v>43717</v>
      </c>
      <c r="H2287">
        <v>3</v>
      </c>
      <c r="I2287" s="7">
        <f>IF(TableTransactions[[#This Row],[Order type]]=trackOrderType,
TableTransactions[[#This Row],[Transaction quantity]]*-1,
TableTransactions[[#This Row],[Transaction quantity]]
)</f>
        <v>-3</v>
      </c>
      <c r="J22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-711</v>
      </c>
      <c r="K2287" s="7">
        <f ca="1">IF(TableTransactions[[#This Row],[Stock balance backorders]]&lt;0,
0,
TableTransactions[[#This Row],[Stock balance backorders]]
)</f>
        <v>0</v>
      </c>
      <c r="L2287" s="8" t="str">
        <f>VLOOKUP(TableTransactions[[#This Row],[Material]],TableStockBalance[],
MATCH(TableStockBalance[[#Headers],[Supplier name]],TableStockBalance[#Headers],0),
0)</f>
        <v>OnBoard Schaltung AG</v>
      </c>
    </row>
    <row r="2288" spans="1:12" x14ac:dyDescent="0.25">
      <c r="A2288">
        <v>49043082</v>
      </c>
      <c r="B2288">
        <v>30</v>
      </c>
      <c r="C2288" t="s">
        <v>343</v>
      </c>
      <c r="D2288" t="s">
        <v>72</v>
      </c>
      <c r="E2288" t="s">
        <v>73</v>
      </c>
      <c r="F2288" t="s">
        <v>317</v>
      </c>
      <c r="G2288" s="1">
        <v>43720</v>
      </c>
      <c r="H2288">
        <v>13</v>
      </c>
      <c r="I2288" s="7">
        <f>IF(TableTransactions[[#This Row],[Order type]]=trackOrderType,
TableTransactions[[#This Row],[Transaction quantity]]*-1,
TableTransactions[[#This Row],[Transaction quantity]]
)</f>
        <v>-13</v>
      </c>
      <c r="J22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-724</v>
      </c>
      <c r="K2288" s="7">
        <f ca="1">IF(TableTransactions[[#This Row],[Stock balance backorders]]&lt;0,
0,
TableTransactions[[#This Row],[Stock balance backorders]]
)</f>
        <v>0</v>
      </c>
      <c r="L2288" s="8" t="str">
        <f>VLOOKUP(TableTransactions[[#This Row],[Material]],TableStockBalance[],
MATCH(TableStockBalance[[#Headers],[Supplier name]],TableStockBalance[#Headers],0),
0)</f>
        <v>OnBoard Schaltung AG</v>
      </c>
    </row>
    <row r="2289" spans="1:12" x14ac:dyDescent="0.25">
      <c r="A2289">
        <v>49043097</v>
      </c>
      <c r="B2289">
        <v>10</v>
      </c>
      <c r="C2289" t="s">
        <v>343</v>
      </c>
      <c r="D2289" t="s">
        <v>72</v>
      </c>
      <c r="E2289" t="s">
        <v>73</v>
      </c>
      <c r="F2289" t="s">
        <v>325</v>
      </c>
      <c r="G2289" s="1">
        <v>43721</v>
      </c>
      <c r="H2289">
        <v>23</v>
      </c>
      <c r="I2289" s="7">
        <f>IF(TableTransactions[[#This Row],[Order type]]=trackOrderType,
TableTransactions[[#This Row],[Transaction quantity]]*-1,
TableTransactions[[#This Row],[Transaction quantity]]
)</f>
        <v>-23</v>
      </c>
      <c r="J22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-747</v>
      </c>
      <c r="K2289" s="7">
        <f ca="1">IF(TableTransactions[[#This Row],[Stock balance backorders]]&lt;0,
0,
TableTransactions[[#This Row],[Stock balance backorders]]
)</f>
        <v>0</v>
      </c>
      <c r="L2289" s="8" t="str">
        <f>VLOOKUP(TableTransactions[[#This Row],[Material]],TableStockBalance[],
MATCH(TableStockBalance[[#Headers],[Supplier name]],TableStockBalance[#Headers],0),
0)</f>
        <v>OnBoard Schaltung AG</v>
      </c>
    </row>
    <row r="2290" spans="1:12" x14ac:dyDescent="0.25">
      <c r="A2290">
        <v>49043146</v>
      </c>
      <c r="B2290">
        <v>40</v>
      </c>
      <c r="C2290" t="s">
        <v>343</v>
      </c>
      <c r="D2290" t="s">
        <v>72</v>
      </c>
      <c r="E2290" t="s">
        <v>73</v>
      </c>
      <c r="F2290" t="s">
        <v>318</v>
      </c>
      <c r="G2290" s="1">
        <v>43726</v>
      </c>
      <c r="H2290">
        <v>2</v>
      </c>
      <c r="I2290" s="7">
        <f>IF(TableTransactions[[#This Row],[Order type]]=trackOrderType,
TableTransactions[[#This Row],[Transaction quantity]]*-1,
TableTransactions[[#This Row],[Transaction quantity]]
)</f>
        <v>-2</v>
      </c>
      <c r="J22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-749</v>
      </c>
      <c r="K2290" s="7">
        <f ca="1">IF(TableTransactions[[#This Row],[Stock balance backorders]]&lt;0,
0,
TableTransactions[[#This Row],[Stock balance backorders]]
)</f>
        <v>0</v>
      </c>
      <c r="L2290" s="8" t="str">
        <f>VLOOKUP(TableTransactions[[#This Row],[Material]],TableStockBalance[],
MATCH(TableStockBalance[[#Headers],[Supplier name]],TableStockBalance[#Headers],0),
0)</f>
        <v>OnBoard Schaltung AG</v>
      </c>
    </row>
    <row r="2291" spans="1:12" x14ac:dyDescent="0.25">
      <c r="A2291">
        <v>49043183</v>
      </c>
      <c r="B2291">
        <v>50</v>
      </c>
      <c r="C2291" t="s">
        <v>343</v>
      </c>
      <c r="D2291" t="s">
        <v>72</v>
      </c>
      <c r="E2291" t="s">
        <v>73</v>
      </c>
      <c r="F2291" t="s">
        <v>315</v>
      </c>
      <c r="G2291" s="1">
        <v>43728</v>
      </c>
      <c r="H2291">
        <v>9</v>
      </c>
      <c r="I2291" s="7">
        <f>IF(TableTransactions[[#This Row],[Order type]]=trackOrderType,
TableTransactions[[#This Row],[Transaction quantity]]*-1,
TableTransactions[[#This Row],[Transaction quantity]]
)</f>
        <v>-9</v>
      </c>
      <c r="J22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-758</v>
      </c>
      <c r="K2291" s="7">
        <f ca="1">IF(TableTransactions[[#This Row],[Stock balance backorders]]&lt;0,
0,
TableTransactions[[#This Row],[Stock balance backorders]]
)</f>
        <v>0</v>
      </c>
      <c r="L2291" s="8" t="str">
        <f>VLOOKUP(TableTransactions[[#This Row],[Material]],TableStockBalance[],
MATCH(TableStockBalance[[#Headers],[Supplier name]],TableStockBalance[#Headers],0),
0)</f>
        <v>OnBoard Schaltung AG</v>
      </c>
    </row>
    <row r="2292" spans="1:12" x14ac:dyDescent="0.25">
      <c r="A2292">
        <v>49043191</v>
      </c>
      <c r="B2292">
        <v>30</v>
      </c>
      <c r="C2292" t="s">
        <v>343</v>
      </c>
      <c r="D2292" t="s">
        <v>72</v>
      </c>
      <c r="E2292" t="s">
        <v>73</v>
      </c>
      <c r="F2292" t="s">
        <v>317</v>
      </c>
      <c r="G2292" s="1">
        <v>43731</v>
      </c>
      <c r="H2292">
        <v>19</v>
      </c>
      <c r="I2292" s="7">
        <f>IF(TableTransactions[[#This Row],[Order type]]=trackOrderType,
TableTransactions[[#This Row],[Transaction quantity]]*-1,
TableTransactions[[#This Row],[Transaction quantity]]
)</f>
        <v>-19</v>
      </c>
      <c r="J22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-777</v>
      </c>
      <c r="K2292" s="7">
        <f ca="1">IF(TableTransactions[[#This Row],[Stock balance backorders]]&lt;0,
0,
TableTransactions[[#This Row],[Stock balance backorders]]
)</f>
        <v>0</v>
      </c>
      <c r="L2292" s="8" t="str">
        <f>VLOOKUP(TableTransactions[[#This Row],[Material]],TableStockBalance[],
MATCH(TableStockBalance[[#Headers],[Supplier name]],TableStockBalance[#Headers],0),
0)</f>
        <v>OnBoard Schaltung AG</v>
      </c>
    </row>
    <row r="2293" spans="1:12" x14ac:dyDescent="0.25">
      <c r="A2293">
        <v>49043191</v>
      </c>
      <c r="B2293">
        <v>40</v>
      </c>
      <c r="C2293" t="s">
        <v>343</v>
      </c>
      <c r="D2293" t="s">
        <v>72</v>
      </c>
      <c r="E2293" t="s">
        <v>73</v>
      </c>
      <c r="F2293" t="s">
        <v>317</v>
      </c>
      <c r="G2293" s="1">
        <v>43731</v>
      </c>
      <c r="H2293">
        <v>11</v>
      </c>
      <c r="I2293" s="7">
        <f>IF(TableTransactions[[#This Row],[Order type]]=trackOrderType,
TableTransactions[[#This Row],[Transaction quantity]]*-1,
TableTransactions[[#This Row],[Transaction quantity]]
)</f>
        <v>-11</v>
      </c>
      <c r="J22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-788</v>
      </c>
      <c r="K2293" s="7">
        <f ca="1">IF(TableTransactions[[#This Row],[Stock balance backorders]]&lt;0,
0,
TableTransactions[[#This Row],[Stock balance backorders]]
)</f>
        <v>0</v>
      </c>
      <c r="L2293" s="8" t="str">
        <f>VLOOKUP(TableTransactions[[#This Row],[Material]],TableStockBalance[],
MATCH(TableStockBalance[[#Headers],[Supplier name]],TableStockBalance[#Headers],0),
0)</f>
        <v>OnBoard Schaltung AG</v>
      </c>
    </row>
    <row r="2294" spans="1:12" x14ac:dyDescent="0.25">
      <c r="A2294">
        <v>49043204</v>
      </c>
      <c r="B2294">
        <v>20</v>
      </c>
      <c r="C2294" t="s">
        <v>343</v>
      </c>
      <c r="D2294" t="s">
        <v>72</v>
      </c>
      <c r="E2294" t="s">
        <v>73</v>
      </c>
      <c r="F2294" t="s">
        <v>317</v>
      </c>
      <c r="G2294" s="1">
        <v>43732</v>
      </c>
      <c r="H2294">
        <v>24</v>
      </c>
      <c r="I2294" s="7">
        <f>IF(TableTransactions[[#This Row],[Order type]]=trackOrderType,
TableTransactions[[#This Row],[Transaction quantity]]*-1,
TableTransactions[[#This Row],[Transaction quantity]]
)</f>
        <v>-24</v>
      </c>
      <c r="J22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-812</v>
      </c>
      <c r="K2294" s="7">
        <f ca="1">IF(TableTransactions[[#This Row],[Stock balance backorders]]&lt;0,
0,
TableTransactions[[#This Row],[Stock balance backorders]]
)</f>
        <v>0</v>
      </c>
      <c r="L2294" s="8" t="str">
        <f>VLOOKUP(TableTransactions[[#This Row],[Material]],TableStockBalance[],
MATCH(TableStockBalance[[#Headers],[Supplier name]],TableStockBalance[#Headers],0),
0)</f>
        <v>OnBoard Schaltung AG</v>
      </c>
    </row>
    <row r="2295" spans="1:12" x14ac:dyDescent="0.25">
      <c r="A2295">
        <v>49043204</v>
      </c>
      <c r="B2295">
        <v>30</v>
      </c>
      <c r="C2295" t="s">
        <v>343</v>
      </c>
      <c r="D2295" t="s">
        <v>72</v>
      </c>
      <c r="E2295" t="s">
        <v>73</v>
      </c>
      <c r="F2295" t="s">
        <v>317</v>
      </c>
      <c r="G2295" s="1">
        <v>43732</v>
      </c>
      <c r="H2295">
        <v>20</v>
      </c>
      <c r="I2295" s="7">
        <f>IF(TableTransactions[[#This Row],[Order type]]=trackOrderType,
TableTransactions[[#This Row],[Transaction quantity]]*-1,
TableTransactions[[#This Row],[Transaction quantity]]
)</f>
        <v>-20</v>
      </c>
      <c r="J22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-832</v>
      </c>
      <c r="K2295" s="7">
        <f ca="1">IF(TableTransactions[[#This Row],[Stock balance backorders]]&lt;0,
0,
TableTransactions[[#This Row],[Stock balance backorders]]
)</f>
        <v>0</v>
      </c>
      <c r="L2295" s="8" t="str">
        <f>VLOOKUP(TableTransactions[[#This Row],[Material]],TableStockBalance[],
MATCH(TableStockBalance[[#Headers],[Supplier name]],TableStockBalance[#Headers],0),
0)</f>
        <v>OnBoard Schaltung AG</v>
      </c>
    </row>
    <row r="2296" spans="1:12" x14ac:dyDescent="0.25">
      <c r="A2296">
        <v>49043206</v>
      </c>
      <c r="B2296">
        <v>40</v>
      </c>
      <c r="C2296" t="s">
        <v>343</v>
      </c>
      <c r="D2296" t="s">
        <v>72</v>
      </c>
      <c r="E2296" t="s">
        <v>73</v>
      </c>
      <c r="F2296" t="s">
        <v>318</v>
      </c>
      <c r="G2296" s="1">
        <v>43732</v>
      </c>
      <c r="H2296">
        <v>10</v>
      </c>
      <c r="I2296" s="7">
        <f>IF(TableTransactions[[#This Row],[Order type]]=trackOrderType,
TableTransactions[[#This Row],[Transaction quantity]]*-1,
TableTransactions[[#This Row],[Transaction quantity]]
)</f>
        <v>-10</v>
      </c>
      <c r="J22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-842</v>
      </c>
      <c r="K2296" s="7">
        <f ca="1">IF(TableTransactions[[#This Row],[Stock balance backorders]]&lt;0,
0,
TableTransactions[[#This Row],[Stock balance backorders]]
)</f>
        <v>0</v>
      </c>
      <c r="L2296" s="8" t="str">
        <f>VLOOKUP(TableTransactions[[#This Row],[Material]],TableStockBalance[],
MATCH(TableStockBalance[[#Headers],[Supplier name]],TableStockBalance[#Headers],0),
0)</f>
        <v>OnBoard Schaltung AG</v>
      </c>
    </row>
    <row r="2297" spans="1:12" x14ac:dyDescent="0.25">
      <c r="A2297">
        <v>49043212</v>
      </c>
      <c r="B2297">
        <v>30</v>
      </c>
      <c r="C2297" t="s">
        <v>343</v>
      </c>
      <c r="D2297" t="s">
        <v>72</v>
      </c>
      <c r="E2297" t="s">
        <v>73</v>
      </c>
      <c r="F2297" t="s">
        <v>313</v>
      </c>
      <c r="G2297" s="1">
        <v>43733</v>
      </c>
      <c r="H2297">
        <v>34</v>
      </c>
      <c r="I2297" s="7">
        <f>IF(TableTransactions[[#This Row],[Order type]]=trackOrderType,
TableTransactions[[#This Row],[Transaction quantity]]*-1,
TableTransactions[[#This Row],[Transaction quantity]]
)</f>
        <v>-34</v>
      </c>
      <c r="J22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-876</v>
      </c>
      <c r="K2297" s="7">
        <f ca="1">IF(TableTransactions[[#This Row],[Stock balance backorders]]&lt;0,
0,
TableTransactions[[#This Row],[Stock balance backorders]]
)</f>
        <v>0</v>
      </c>
      <c r="L2297" s="8" t="str">
        <f>VLOOKUP(TableTransactions[[#This Row],[Material]],TableStockBalance[],
MATCH(TableStockBalance[[#Headers],[Supplier name]],TableStockBalance[#Headers],0),
0)</f>
        <v>OnBoard Schaltung AG</v>
      </c>
    </row>
    <row r="2298" spans="1:12" x14ac:dyDescent="0.25">
      <c r="A2298">
        <v>49043257</v>
      </c>
      <c r="B2298">
        <v>30</v>
      </c>
      <c r="C2298" t="s">
        <v>343</v>
      </c>
      <c r="D2298" t="s">
        <v>72</v>
      </c>
      <c r="E2298" t="s">
        <v>73</v>
      </c>
      <c r="F2298" t="s">
        <v>318</v>
      </c>
      <c r="G2298" s="1">
        <v>43735</v>
      </c>
      <c r="H2298">
        <v>15</v>
      </c>
      <c r="I2298" s="7">
        <f>IF(TableTransactions[[#This Row],[Order type]]=trackOrderType,
TableTransactions[[#This Row],[Transaction quantity]]*-1,
TableTransactions[[#This Row],[Transaction quantity]]
)</f>
        <v>-15</v>
      </c>
      <c r="J22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-891</v>
      </c>
      <c r="K2298" s="7">
        <f ca="1">IF(TableTransactions[[#This Row],[Stock balance backorders]]&lt;0,
0,
TableTransactions[[#This Row],[Stock balance backorders]]
)</f>
        <v>0</v>
      </c>
      <c r="L2298" s="8" t="str">
        <f>VLOOKUP(TableTransactions[[#This Row],[Material]],TableStockBalance[],
MATCH(TableStockBalance[[#Headers],[Supplier name]],TableStockBalance[#Headers],0),
0)</f>
        <v>OnBoard Schaltung AG</v>
      </c>
    </row>
    <row r="2299" spans="1:12" x14ac:dyDescent="0.25">
      <c r="A2299">
        <v>49043266</v>
      </c>
      <c r="B2299">
        <v>10</v>
      </c>
      <c r="C2299" t="s">
        <v>343</v>
      </c>
      <c r="D2299" t="s">
        <v>72</v>
      </c>
      <c r="E2299" t="s">
        <v>73</v>
      </c>
      <c r="F2299" t="s">
        <v>326</v>
      </c>
      <c r="G2299" s="1">
        <v>43738</v>
      </c>
      <c r="H2299">
        <v>2</v>
      </c>
      <c r="I2299" s="7">
        <f>IF(TableTransactions[[#This Row],[Order type]]=trackOrderType,
TableTransactions[[#This Row],[Transaction quantity]]*-1,
TableTransactions[[#This Row],[Transaction quantity]]
)</f>
        <v>-2</v>
      </c>
      <c r="J22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-893</v>
      </c>
      <c r="K2299" s="7">
        <f ca="1">IF(TableTransactions[[#This Row],[Stock balance backorders]]&lt;0,
0,
TableTransactions[[#This Row],[Stock balance backorders]]
)</f>
        <v>0</v>
      </c>
      <c r="L2299" s="8" t="str">
        <f>VLOOKUP(TableTransactions[[#This Row],[Material]],TableStockBalance[],
MATCH(TableStockBalance[[#Headers],[Supplier name]],TableStockBalance[#Headers],0),
0)</f>
        <v>OnBoard Schaltung AG</v>
      </c>
    </row>
    <row r="2300" spans="1:12" x14ac:dyDescent="0.25">
      <c r="A2300" s="4">
        <v>45057424</v>
      </c>
      <c r="B2300" s="4">
        <v>10</v>
      </c>
      <c r="C2300" s="4" t="s">
        <v>344</v>
      </c>
      <c r="D2300" s="4" t="s">
        <v>72</v>
      </c>
      <c r="E2300" s="4" t="s">
        <v>73</v>
      </c>
      <c r="F2300" s="4" t="s">
        <v>64</v>
      </c>
      <c r="G2300" s="5">
        <v>43739</v>
      </c>
      <c r="H2300" s="4">
        <v>305</v>
      </c>
      <c r="I2300" s="7">
        <f>IF(TableTransactions[[#This Row],[Order type]]=trackOrderType,
TableTransactions[[#This Row],[Transaction quantity]]*-1,
TableTransactions[[#This Row],[Transaction quantity]]
)</f>
        <v>305</v>
      </c>
      <c r="J23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-588</v>
      </c>
      <c r="K2300" s="7">
        <f ca="1">IF(TableTransactions[[#This Row],[Stock balance backorders]]&lt;0,
0,
TableTransactions[[#This Row],[Stock balance backorders]]
)</f>
        <v>0</v>
      </c>
      <c r="L2300" s="8" t="str">
        <f>VLOOKUP(TableTransactions[[#This Row],[Material]],TableStockBalance[],
MATCH(TableStockBalance[[#Headers],[Supplier name]],TableStockBalance[#Headers],0),
0)</f>
        <v>OnBoard Schaltung AG</v>
      </c>
    </row>
    <row r="2301" spans="1:12" x14ac:dyDescent="0.25">
      <c r="A2301">
        <v>49043300</v>
      </c>
      <c r="B2301">
        <v>10</v>
      </c>
      <c r="C2301" t="s">
        <v>343</v>
      </c>
      <c r="D2301" t="s">
        <v>72</v>
      </c>
      <c r="E2301" t="s">
        <v>73</v>
      </c>
      <c r="F2301" t="s">
        <v>313</v>
      </c>
      <c r="G2301" s="1">
        <v>43741</v>
      </c>
      <c r="H2301">
        <v>29</v>
      </c>
      <c r="I2301" s="7">
        <f>IF(TableTransactions[[#This Row],[Order type]]=trackOrderType,
TableTransactions[[#This Row],[Transaction quantity]]*-1,
TableTransactions[[#This Row],[Transaction quantity]]
)</f>
        <v>-29</v>
      </c>
      <c r="J23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-617</v>
      </c>
      <c r="K2301" s="7">
        <f ca="1">IF(TableTransactions[[#This Row],[Stock balance backorders]]&lt;0,
0,
TableTransactions[[#This Row],[Stock balance backorders]]
)</f>
        <v>0</v>
      </c>
      <c r="L2301" s="8" t="str">
        <f>VLOOKUP(TableTransactions[[#This Row],[Material]],TableStockBalance[],
MATCH(TableStockBalance[[#Headers],[Supplier name]],TableStockBalance[#Headers],0),
0)</f>
        <v>OnBoard Schaltung AG</v>
      </c>
    </row>
    <row r="2302" spans="1:12" x14ac:dyDescent="0.25">
      <c r="A2302">
        <v>49043304</v>
      </c>
      <c r="B2302">
        <v>20</v>
      </c>
      <c r="C2302" t="s">
        <v>343</v>
      </c>
      <c r="D2302" t="s">
        <v>72</v>
      </c>
      <c r="E2302" t="s">
        <v>73</v>
      </c>
      <c r="F2302" t="s">
        <v>317</v>
      </c>
      <c r="G2302" s="1">
        <v>43741</v>
      </c>
      <c r="H2302">
        <v>24</v>
      </c>
      <c r="I2302" s="7">
        <f>IF(TableTransactions[[#This Row],[Order type]]=trackOrderType,
TableTransactions[[#This Row],[Transaction quantity]]*-1,
TableTransactions[[#This Row],[Transaction quantity]]
)</f>
        <v>-24</v>
      </c>
      <c r="J23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-641</v>
      </c>
      <c r="K2302" s="7">
        <f ca="1">IF(TableTransactions[[#This Row],[Stock balance backorders]]&lt;0,
0,
TableTransactions[[#This Row],[Stock balance backorders]]
)</f>
        <v>0</v>
      </c>
      <c r="L2302" s="8" t="str">
        <f>VLOOKUP(TableTransactions[[#This Row],[Material]],TableStockBalance[],
MATCH(TableStockBalance[[#Headers],[Supplier name]],TableStockBalance[#Headers],0),
0)</f>
        <v>OnBoard Schaltung AG</v>
      </c>
    </row>
    <row r="2303" spans="1:12" x14ac:dyDescent="0.25">
      <c r="A2303">
        <v>49043315</v>
      </c>
      <c r="B2303">
        <v>30</v>
      </c>
      <c r="C2303" t="s">
        <v>343</v>
      </c>
      <c r="D2303" t="s">
        <v>72</v>
      </c>
      <c r="E2303" t="s">
        <v>73</v>
      </c>
      <c r="F2303" t="s">
        <v>320</v>
      </c>
      <c r="G2303" s="1">
        <v>43742</v>
      </c>
      <c r="H2303">
        <v>25</v>
      </c>
      <c r="I2303" s="7">
        <f>IF(TableTransactions[[#This Row],[Order type]]=trackOrderType,
TableTransactions[[#This Row],[Transaction quantity]]*-1,
TableTransactions[[#This Row],[Transaction quantity]]
)</f>
        <v>-25</v>
      </c>
      <c r="J23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-666</v>
      </c>
      <c r="K2303" s="7">
        <f ca="1">IF(TableTransactions[[#This Row],[Stock balance backorders]]&lt;0,
0,
TableTransactions[[#This Row],[Stock balance backorders]]
)</f>
        <v>0</v>
      </c>
      <c r="L2303" s="8" t="str">
        <f>VLOOKUP(TableTransactions[[#This Row],[Material]],TableStockBalance[],
MATCH(TableStockBalance[[#Headers],[Supplier name]],TableStockBalance[#Headers],0),
0)</f>
        <v>OnBoard Schaltung AG</v>
      </c>
    </row>
    <row r="2304" spans="1:12" x14ac:dyDescent="0.25">
      <c r="A2304">
        <v>49043318</v>
      </c>
      <c r="B2304">
        <v>80</v>
      </c>
      <c r="C2304" t="s">
        <v>343</v>
      </c>
      <c r="D2304" t="s">
        <v>72</v>
      </c>
      <c r="E2304" t="s">
        <v>73</v>
      </c>
      <c r="F2304" t="s">
        <v>316</v>
      </c>
      <c r="G2304" s="1">
        <v>43742</v>
      </c>
      <c r="H2304">
        <v>7</v>
      </c>
      <c r="I2304" s="7">
        <f>IF(TableTransactions[[#This Row],[Order type]]=trackOrderType,
TableTransactions[[#This Row],[Transaction quantity]]*-1,
TableTransactions[[#This Row],[Transaction quantity]]
)</f>
        <v>-7</v>
      </c>
      <c r="J23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-673</v>
      </c>
      <c r="K2304" s="7">
        <f ca="1">IF(TableTransactions[[#This Row],[Stock balance backorders]]&lt;0,
0,
TableTransactions[[#This Row],[Stock balance backorders]]
)</f>
        <v>0</v>
      </c>
      <c r="L2304" s="8" t="str">
        <f>VLOOKUP(TableTransactions[[#This Row],[Material]],TableStockBalance[],
MATCH(TableStockBalance[[#Headers],[Supplier name]],TableStockBalance[#Headers],0),
0)</f>
        <v>OnBoard Schaltung AG</v>
      </c>
    </row>
    <row r="2305" spans="1:12" x14ac:dyDescent="0.25">
      <c r="A2305">
        <v>49043320</v>
      </c>
      <c r="B2305">
        <v>80</v>
      </c>
      <c r="C2305" t="s">
        <v>343</v>
      </c>
      <c r="D2305" t="s">
        <v>72</v>
      </c>
      <c r="E2305" t="s">
        <v>73</v>
      </c>
      <c r="F2305" t="s">
        <v>317</v>
      </c>
      <c r="G2305" s="1">
        <v>43742</v>
      </c>
      <c r="H2305">
        <v>12</v>
      </c>
      <c r="I2305" s="7">
        <f>IF(TableTransactions[[#This Row],[Order type]]=trackOrderType,
TableTransactions[[#This Row],[Transaction quantity]]*-1,
TableTransactions[[#This Row],[Transaction quantity]]
)</f>
        <v>-12</v>
      </c>
      <c r="J23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-685</v>
      </c>
      <c r="K2305" s="7">
        <f ca="1">IF(TableTransactions[[#This Row],[Stock balance backorders]]&lt;0,
0,
TableTransactions[[#This Row],[Stock balance backorders]]
)</f>
        <v>0</v>
      </c>
      <c r="L2305" s="8" t="str">
        <f>VLOOKUP(TableTransactions[[#This Row],[Material]],TableStockBalance[],
MATCH(TableStockBalance[[#Headers],[Supplier name]],TableStockBalance[#Headers],0),
0)</f>
        <v>OnBoard Schaltung AG</v>
      </c>
    </row>
    <row r="2306" spans="1:12" x14ac:dyDescent="0.25">
      <c r="A2306">
        <v>49043320</v>
      </c>
      <c r="B2306">
        <v>90</v>
      </c>
      <c r="C2306" t="s">
        <v>343</v>
      </c>
      <c r="D2306" t="s">
        <v>72</v>
      </c>
      <c r="E2306" t="s">
        <v>73</v>
      </c>
      <c r="F2306" t="s">
        <v>317</v>
      </c>
      <c r="G2306" s="1">
        <v>43742</v>
      </c>
      <c r="H2306">
        <v>23</v>
      </c>
      <c r="I2306" s="7">
        <f>IF(TableTransactions[[#This Row],[Order type]]=trackOrderType,
TableTransactions[[#This Row],[Transaction quantity]]*-1,
TableTransactions[[#This Row],[Transaction quantity]]
)</f>
        <v>-23</v>
      </c>
      <c r="J23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-708</v>
      </c>
      <c r="K2306" s="7">
        <f ca="1">IF(TableTransactions[[#This Row],[Stock balance backorders]]&lt;0,
0,
TableTransactions[[#This Row],[Stock balance backorders]]
)</f>
        <v>0</v>
      </c>
      <c r="L2306" s="8" t="str">
        <f>VLOOKUP(TableTransactions[[#This Row],[Material]],TableStockBalance[],
MATCH(TableStockBalance[[#Headers],[Supplier name]],TableStockBalance[#Headers],0),
0)</f>
        <v>OnBoard Schaltung AG</v>
      </c>
    </row>
    <row r="2307" spans="1:12" x14ac:dyDescent="0.25">
      <c r="A2307">
        <v>49043333</v>
      </c>
      <c r="B2307">
        <v>10</v>
      </c>
      <c r="C2307" t="s">
        <v>343</v>
      </c>
      <c r="D2307" t="s">
        <v>72</v>
      </c>
      <c r="E2307" t="s">
        <v>73</v>
      </c>
      <c r="F2307" t="s">
        <v>330</v>
      </c>
      <c r="G2307" s="1">
        <v>43745</v>
      </c>
      <c r="H2307">
        <v>7</v>
      </c>
      <c r="I2307" s="7">
        <f>IF(TableTransactions[[#This Row],[Order type]]=trackOrderType,
TableTransactions[[#This Row],[Transaction quantity]]*-1,
TableTransactions[[#This Row],[Transaction quantity]]
)</f>
        <v>-7</v>
      </c>
      <c r="J23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-715</v>
      </c>
      <c r="K2307" s="7">
        <f ca="1">IF(TableTransactions[[#This Row],[Stock balance backorders]]&lt;0,
0,
TableTransactions[[#This Row],[Stock balance backorders]]
)</f>
        <v>0</v>
      </c>
      <c r="L2307" s="8" t="str">
        <f>VLOOKUP(TableTransactions[[#This Row],[Material]],TableStockBalance[],
MATCH(TableStockBalance[[#Headers],[Supplier name]],TableStockBalance[#Headers],0),
0)</f>
        <v>OnBoard Schaltung AG</v>
      </c>
    </row>
    <row r="2308" spans="1:12" x14ac:dyDescent="0.25">
      <c r="A2308">
        <v>49043348</v>
      </c>
      <c r="B2308">
        <v>20</v>
      </c>
      <c r="C2308" t="s">
        <v>343</v>
      </c>
      <c r="D2308" t="s">
        <v>72</v>
      </c>
      <c r="E2308" t="s">
        <v>73</v>
      </c>
      <c r="F2308" t="s">
        <v>325</v>
      </c>
      <c r="G2308" s="1">
        <v>43746</v>
      </c>
      <c r="H2308">
        <v>19</v>
      </c>
      <c r="I2308" s="7">
        <f>IF(TableTransactions[[#This Row],[Order type]]=trackOrderType,
TableTransactions[[#This Row],[Transaction quantity]]*-1,
TableTransactions[[#This Row],[Transaction quantity]]
)</f>
        <v>-19</v>
      </c>
      <c r="J23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-734</v>
      </c>
      <c r="K2308" s="7">
        <f ca="1">IF(TableTransactions[[#This Row],[Stock balance backorders]]&lt;0,
0,
TableTransactions[[#This Row],[Stock balance backorders]]
)</f>
        <v>0</v>
      </c>
      <c r="L2308" s="8" t="str">
        <f>VLOOKUP(TableTransactions[[#This Row],[Material]],TableStockBalance[],
MATCH(TableStockBalance[[#Headers],[Supplier name]],TableStockBalance[#Headers],0),
0)</f>
        <v>OnBoard Schaltung AG</v>
      </c>
    </row>
    <row r="2309" spans="1:12" x14ac:dyDescent="0.25">
      <c r="A2309">
        <v>49043379</v>
      </c>
      <c r="B2309">
        <v>10</v>
      </c>
      <c r="C2309" t="s">
        <v>343</v>
      </c>
      <c r="D2309" t="s">
        <v>72</v>
      </c>
      <c r="E2309" t="s">
        <v>73</v>
      </c>
      <c r="F2309" t="s">
        <v>316</v>
      </c>
      <c r="G2309" s="1">
        <v>43748</v>
      </c>
      <c r="H2309">
        <v>17</v>
      </c>
      <c r="I2309" s="7">
        <f>IF(TableTransactions[[#This Row],[Order type]]=trackOrderType,
TableTransactions[[#This Row],[Transaction quantity]]*-1,
TableTransactions[[#This Row],[Transaction quantity]]
)</f>
        <v>-17</v>
      </c>
      <c r="J23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-751</v>
      </c>
      <c r="K2309" s="7">
        <f ca="1">IF(TableTransactions[[#This Row],[Stock balance backorders]]&lt;0,
0,
TableTransactions[[#This Row],[Stock balance backorders]]
)</f>
        <v>0</v>
      </c>
      <c r="L2309" s="8" t="str">
        <f>VLOOKUP(TableTransactions[[#This Row],[Material]],TableStockBalance[],
MATCH(TableStockBalance[[#Headers],[Supplier name]],TableStockBalance[#Headers],0),
0)</f>
        <v>OnBoard Schaltung AG</v>
      </c>
    </row>
    <row r="2310" spans="1:12" x14ac:dyDescent="0.25">
      <c r="A2310">
        <v>49043428</v>
      </c>
      <c r="B2310">
        <v>30</v>
      </c>
      <c r="C2310" t="s">
        <v>343</v>
      </c>
      <c r="D2310" t="s">
        <v>72</v>
      </c>
      <c r="E2310" t="s">
        <v>73</v>
      </c>
      <c r="F2310" t="s">
        <v>313</v>
      </c>
      <c r="G2310" s="1">
        <v>43753</v>
      </c>
      <c r="H2310">
        <v>4</v>
      </c>
      <c r="I2310" s="7">
        <f>IF(TableTransactions[[#This Row],[Order type]]=trackOrderType,
TableTransactions[[#This Row],[Transaction quantity]]*-1,
TableTransactions[[#This Row],[Transaction quantity]]
)</f>
        <v>-4</v>
      </c>
      <c r="J23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-755</v>
      </c>
      <c r="K2310" s="7">
        <f ca="1">IF(TableTransactions[[#This Row],[Stock balance backorders]]&lt;0,
0,
TableTransactions[[#This Row],[Stock balance backorders]]
)</f>
        <v>0</v>
      </c>
      <c r="L2310" s="8" t="str">
        <f>VLOOKUP(TableTransactions[[#This Row],[Material]],TableStockBalance[],
MATCH(TableStockBalance[[#Headers],[Supplier name]],TableStockBalance[#Headers],0),
0)</f>
        <v>OnBoard Schaltung AG</v>
      </c>
    </row>
    <row r="2311" spans="1:12" x14ac:dyDescent="0.25">
      <c r="A2311">
        <v>49043472</v>
      </c>
      <c r="B2311">
        <v>20</v>
      </c>
      <c r="C2311" t="s">
        <v>343</v>
      </c>
      <c r="D2311" t="s">
        <v>72</v>
      </c>
      <c r="E2311" t="s">
        <v>73</v>
      </c>
      <c r="F2311" t="s">
        <v>315</v>
      </c>
      <c r="G2311" s="1">
        <v>43755</v>
      </c>
      <c r="H2311">
        <v>1</v>
      </c>
      <c r="I2311" s="7">
        <f>IF(TableTransactions[[#This Row],[Order type]]=trackOrderType,
TableTransactions[[#This Row],[Transaction quantity]]*-1,
TableTransactions[[#This Row],[Transaction quantity]]
)</f>
        <v>-1</v>
      </c>
      <c r="J23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-756</v>
      </c>
      <c r="K2311" s="7">
        <f ca="1">IF(TableTransactions[[#This Row],[Stock balance backorders]]&lt;0,
0,
TableTransactions[[#This Row],[Stock balance backorders]]
)</f>
        <v>0</v>
      </c>
      <c r="L2311" s="8" t="str">
        <f>VLOOKUP(TableTransactions[[#This Row],[Material]],TableStockBalance[],
MATCH(TableStockBalance[[#Headers],[Supplier name]],TableStockBalance[#Headers],0),
0)</f>
        <v>OnBoard Schaltung AG</v>
      </c>
    </row>
    <row r="2312" spans="1:12" x14ac:dyDescent="0.25">
      <c r="A2312">
        <v>49043485</v>
      </c>
      <c r="B2312">
        <v>60</v>
      </c>
      <c r="C2312" t="s">
        <v>343</v>
      </c>
      <c r="D2312" t="s">
        <v>72</v>
      </c>
      <c r="E2312" t="s">
        <v>73</v>
      </c>
      <c r="F2312" t="s">
        <v>317</v>
      </c>
      <c r="G2312" s="1">
        <v>43756</v>
      </c>
      <c r="H2312">
        <v>1</v>
      </c>
      <c r="I2312" s="7">
        <f>IF(TableTransactions[[#This Row],[Order type]]=trackOrderType,
TableTransactions[[#This Row],[Transaction quantity]]*-1,
TableTransactions[[#This Row],[Transaction quantity]]
)</f>
        <v>-1</v>
      </c>
      <c r="J23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-757</v>
      </c>
      <c r="K2312" s="7">
        <f ca="1">IF(TableTransactions[[#This Row],[Stock balance backorders]]&lt;0,
0,
TableTransactions[[#This Row],[Stock balance backorders]]
)</f>
        <v>0</v>
      </c>
      <c r="L2312" s="8" t="str">
        <f>VLOOKUP(TableTransactions[[#This Row],[Material]],TableStockBalance[],
MATCH(TableStockBalance[[#Headers],[Supplier name]],TableStockBalance[#Headers],0),
0)</f>
        <v>OnBoard Schaltung AG</v>
      </c>
    </row>
    <row r="2313" spans="1:12" x14ac:dyDescent="0.25">
      <c r="A2313">
        <v>49043485</v>
      </c>
      <c r="B2313">
        <v>70</v>
      </c>
      <c r="C2313" t="s">
        <v>343</v>
      </c>
      <c r="D2313" t="s">
        <v>72</v>
      </c>
      <c r="E2313" t="s">
        <v>73</v>
      </c>
      <c r="F2313" t="s">
        <v>317</v>
      </c>
      <c r="G2313" s="1">
        <v>43756</v>
      </c>
      <c r="H2313">
        <v>22</v>
      </c>
      <c r="I2313" s="7">
        <f>IF(TableTransactions[[#This Row],[Order type]]=trackOrderType,
TableTransactions[[#This Row],[Transaction quantity]]*-1,
TableTransactions[[#This Row],[Transaction quantity]]
)</f>
        <v>-22</v>
      </c>
      <c r="J23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-779</v>
      </c>
      <c r="K2313" s="7">
        <f ca="1">IF(TableTransactions[[#This Row],[Stock balance backorders]]&lt;0,
0,
TableTransactions[[#This Row],[Stock balance backorders]]
)</f>
        <v>0</v>
      </c>
      <c r="L2313" s="8" t="str">
        <f>VLOOKUP(TableTransactions[[#This Row],[Material]],TableStockBalance[],
MATCH(TableStockBalance[[#Headers],[Supplier name]],TableStockBalance[#Headers],0),
0)</f>
        <v>OnBoard Schaltung AG</v>
      </c>
    </row>
    <row r="2314" spans="1:12" x14ac:dyDescent="0.25">
      <c r="A2314">
        <v>49043489</v>
      </c>
      <c r="B2314">
        <v>30</v>
      </c>
      <c r="C2314" t="s">
        <v>343</v>
      </c>
      <c r="D2314" t="s">
        <v>72</v>
      </c>
      <c r="E2314" t="s">
        <v>73</v>
      </c>
      <c r="F2314" t="s">
        <v>318</v>
      </c>
      <c r="G2314" s="1">
        <v>43756</v>
      </c>
      <c r="H2314">
        <v>29</v>
      </c>
      <c r="I2314" s="7">
        <f>IF(TableTransactions[[#This Row],[Order type]]=trackOrderType,
TableTransactions[[#This Row],[Transaction quantity]]*-1,
TableTransactions[[#This Row],[Transaction quantity]]
)</f>
        <v>-29</v>
      </c>
      <c r="J23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-808</v>
      </c>
      <c r="K2314" s="7">
        <f ca="1">IF(TableTransactions[[#This Row],[Stock balance backorders]]&lt;0,
0,
TableTransactions[[#This Row],[Stock balance backorders]]
)</f>
        <v>0</v>
      </c>
      <c r="L2314" s="8" t="str">
        <f>VLOOKUP(TableTransactions[[#This Row],[Material]],TableStockBalance[],
MATCH(TableStockBalance[[#Headers],[Supplier name]],TableStockBalance[#Headers],0),
0)</f>
        <v>OnBoard Schaltung AG</v>
      </c>
    </row>
    <row r="2315" spans="1:12" x14ac:dyDescent="0.25">
      <c r="A2315">
        <v>49043505</v>
      </c>
      <c r="B2315">
        <v>10</v>
      </c>
      <c r="C2315" t="s">
        <v>343</v>
      </c>
      <c r="D2315" t="s">
        <v>72</v>
      </c>
      <c r="E2315" t="s">
        <v>73</v>
      </c>
      <c r="F2315" t="s">
        <v>319</v>
      </c>
      <c r="G2315" s="1">
        <v>43759</v>
      </c>
      <c r="H2315">
        <v>22</v>
      </c>
      <c r="I2315" s="7">
        <f>IF(TableTransactions[[#This Row],[Order type]]=trackOrderType,
TableTransactions[[#This Row],[Transaction quantity]]*-1,
TableTransactions[[#This Row],[Transaction quantity]]
)</f>
        <v>-22</v>
      </c>
      <c r="J23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-830</v>
      </c>
      <c r="K2315" s="7">
        <f ca="1">IF(TableTransactions[[#This Row],[Stock balance backorders]]&lt;0,
0,
TableTransactions[[#This Row],[Stock balance backorders]]
)</f>
        <v>0</v>
      </c>
      <c r="L2315" s="8" t="str">
        <f>VLOOKUP(TableTransactions[[#This Row],[Material]],TableStockBalance[],
MATCH(TableStockBalance[[#Headers],[Supplier name]],TableStockBalance[#Headers],0),
0)</f>
        <v>OnBoard Schaltung AG</v>
      </c>
    </row>
    <row r="2316" spans="1:12" x14ac:dyDescent="0.25">
      <c r="A2316">
        <v>49043519</v>
      </c>
      <c r="B2316">
        <v>10</v>
      </c>
      <c r="C2316" t="s">
        <v>343</v>
      </c>
      <c r="D2316" t="s">
        <v>72</v>
      </c>
      <c r="E2316" t="s">
        <v>73</v>
      </c>
      <c r="F2316" t="s">
        <v>313</v>
      </c>
      <c r="G2316" s="1">
        <v>43761</v>
      </c>
      <c r="H2316">
        <v>18</v>
      </c>
      <c r="I2316" s="7">
        <f>IF(TableTransactions[[#This Row],[Order type]]=trackOrderType,
TableTransactions[[#This Row],[Transaction quantity]]*-1,
TableTransactions[[#This Row],[Transaction quantity]]
)</f>
        <v>-18</v>
      </c>
      <c r="J23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-848</v>
      </c>
      <c r="K2316" s="7">
        <f ca="1">IF(TableTransactions[[#This Row],[Stock balance backorders]]&lt;0,
0,
TableTransactions[[#This Row],[Stock balance backorders]]
)</f>
        <v>0</v>
      </c>
      <c r="L2316" s="8" t="str">
        <f>VLOOKUP(TableTransactions[[#This Row],[Material]],TableStockBalance[],
MATCH(TableStockBalance[[#Headers],[Supplier name]],TableStockBalance[#Headers],0),
0)</f>
        <v>OnBoard Schaltung AG</v>
      </c>
    </row>
    <row r="2317" spans="1:12" x14ac:dyDescent="0.25">
      <c r="A2317">
        <v>49043520</v>
      </c>
      <c r="B2317">
        <v>10</v>
      </c>
      <c r="C2317" t="s">
        <v>343</v>
      </c>
      <c r="D2317" t="s">
        <v>72</v>
      </c>
      <c r="E2317" t="s">
        <v>73</v>
      </c>
      <c r="F2317" t="s">
        <v>329</v>
      </c>
      <c r="G2317" s="1">
        <v>43761</v>
      </c>
      <c r="H2317">
        <v>3</v>
      </c>
      <c r="I2317" s="7">
        <f>IF(TableTransactions[[#This Row],[Order type]]=trackOrderType,
TableTransactions[[#This Row],[Transaction quantity]]*-1,
TableTransactions[[#This Row],[Transaction quantity]]
)</f>
        <v>-3</v>
      </c>
      <c r="J23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-851</v>
      </c>
      <c r="K2317" s="7">
        <f ca="1">IF(TableTransactions[[#This Row],[Stock balance backorders]]&lt;0,
0,
TableTransactions[[#This Row],[Stock balance backorders]]
)</f>
        <v>0</v>
      </c>
      <c r="L2317" s="8" t="str">
        <f>VLOOKUP(TableTransactions[[#This Row],[Material]],TableStockBalance[],
MATCH(TableStockBalance[[#Headers],[Supplier name]],TableStockBalance[#Headers],0),
0)</f>
        <v>OnBoard Schaltung AG</v>
      </c>
    </row>
    <row r="2318" spans="1:12" x14ac:dyDescent="0.25">
      <c r="A2318">
        <v>49043556</v>
      </c>
      <c r="B2318">
        <v>40</v>
      </c>
      <c r="C2318" t="s">
        <v>343</v>
      </c>
      <c r="D2318" t="s">
        <v>72</v>
      </c>
      <c r="E2318" t="s">
        <v>73</v>
      </c>
      <c r="F2318" t="s">
        <v>316</v>
      </c>
      <c r="G2318" s="1">
        <v>43763</v>
      </c>
      <c r="H2318">
        <v>16</v>
      </c>
      <c r="I2318" s="7">
        <f>IF(TableTransactions[[#This Row],[Order type]]=trackOrderType,
TableTransactions[[#This Row],[Transaction quantity]]*-1,
TableTransactions[[#This Row],[Transaction quantity]]
)</f>
        <v>-16</v>
      </c>
      <c r="J23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-867</v>
      </c>
      <c r="K2318" s="7">
        <f ca="1">IF(TableTransactions[[#This Row],[Stock balance backorders]]&lt;0,
0,
TableTransactions[[#This Row],[Stock balance backorders]]
)</f>
        <v>0</v>
      </c>
      <c r="L2318" s="8" t="str">
        <f>VLOOKUP(TableTransactions[[#This Row],[Material]],TableStockBalance[],
MATCH(TableStockBalance[[#Headers],[Supplier name]],TableStockBalance[#Headers],0),
0)</f>
        <v>OnBoard Schaltung AG</v>
      </c>
    </row>
    <row r="2319" spans="1:12" x14ac:dyDescent="0.25">
      <c r="A2319">
        <v>49043566</v>
      </c>
      <c r="B2319">
        <v>10</v>
      </c>
      <c r="C2319" t="s">
        <v>343</v>
      </c>
      <c r="D2319" t="s">
        <v>72</v>
      </c>
      <c r="E2319" t="s">
        <v>73</v>
      </c>
      <c r="F2319" t="s">
        <v>315</v>
      </c>
      <c r="G2319" s="1">
        <v>43763</v>
      </c>
      <c r="H2319">
        <v>35</v>
      </c>
      <c r="I2319" s="7">
        <f>IF(TableTransactions[[#This Row],[Order type]]=trackOrderType,
TableTransactions[[#This Row],[Transaction quantity]]*-1,
TableTransactions[[#This Row],[Transaction quantity]]
)</f>
        <v>-35</v>
      </c>
      <c r="J23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-902</v>
      </c>
      <c r="K2319" s="7">
        <f ca="1">IF(TableTransactions[[#This Row],[Stock balance backorders]]&lt;0,
0,
TableTransactions[[#This Row],[Stock balance backorders]]
)</f>
        <v>0</v>
      </c>
      <c r="L2319" s="8" t="str">
        <f>VLOOKUP(TableTransactions[[#This Row],[Material]],TableStockBalance[],
MATCH(TableStockBalance[[#Headers],[Supplier name]],TableStockBalance[#Headers],0),
0)</f>
        <v>OnBoard Schaltung AG</v>
      </c>
    </row>
    <row r="2320" spans="1:12" x14ac:dyDescent="0.25">
      <c r="A2320" s="4">
        <v>45057482</v>
      </c>
      <c r="B2320" s="4">
        <v>10</v>
      </c>
      <c r="C2320" s="4" t="s">
        <v>344</v>
      </c>
      <c r="D2320" s="4" t="s">
        <v>72</v>
      </c>
      <c r="E2320" s="4" t="s">
        <v>73</v>
      </c>
      <c r="F2320" s="4" t="s">
        <v>64</v>
      </c>
      <c r="G2320" s="5">
        <v>43763</v>
      </c>
      <c r="H2320" s="4">
        <v>305</v>
      </c>
      <c r="I2320" s="7">
        <f>IF(TableTransactions[[#This Row],[Order type]]=trackOrderType,
TableTransactions[[#This Row],[Transaction quantity]]*-1,
TableTransactions[[#This Row],[Transaction quantity]]
)</f>
        <v>305</v>
      </c>
      <c r="J23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-597</v>
      </c>
      <c r="K2320" s="7">
        <f ca="1">IF(TableTransactions[[#This Row],[Stock balance backorders]]&lt;0,
0,
TableTransactions[[#This Row],[Stock balance backorders]]
)</f>
        <v>0</v>
      </c>
      <c r="L2320" s="8" t="str">
        <f>VLOOKUP(TableTransactions[[#This Row],[Material]],TableStockBalance[],
MATCH(TableStockBalance[[#Headers],[Supplier name]],TableStockBalance[#Headers],0),
0)</f>
        <v>OnBoard Schaltung AG</v>
      </c>
    </row>
    <row r="2321" spans="1:12" x14ac:dyDescent="0.25">
      <c r="A2321">
        <v>49043574</v>
      </c>
      <c r="B2321">
        <v>10</v>
      </c>
      <c r="C2321" t="s">
        <v>343</v>
      </c>
      <c r="D2321" t="s">
        <v>72</v>
      </c>
      <c r="E2321" t="s">
        <v>73</v>
      </c>
      <c r="F2321" t="s">
        <v>325</v>
      </c>
      <c r="G2321" s="1">
        <v>43766</v>
      </c>
      <c r="H2321">
        <v>4</v>
      </c>
      <c r="I2321" s="7">
        <f>IF(TableTransactions[[#This Row],[Order type]]=trackOrderType,
TableTransactions[[#This Row],[Transaction quantity]]*-1,
TableTransactions[[#This Row],[Transaction quantity]]
)</f>
        <v>-4</v>
      </c>
      <c r="J23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-601</v>
      </c>
      <c r="K2321" s="7">
        <f ca="1">IF(TableTransactions[[#This Row],[Stock balance backorders]]&lt;0,
0,
TableTransactions[[#This Row],[Stock balance backorders]]
)</f>
        <v>0</v>
      </c>
      <c r="L2321" s="8" t="str">
        <f>VLOOKUP(TableTransactions[[#This Row],[Material]],TableStockBalance[],
MATCH(TableStockBalance[[#Headers],[Supplier name]],TableStockBalance[#Headers],0),
0)</f>
        <v>OnBoard Schaltung AG</v>
      </c>
    </row>
    <row r="2322" spans="1:12" x14ac:dyDescent="0.25">
      <c r="A2322">
        <v>49043604</v>
      </c>
      <c r="B2322">
        <v>20</v>
      </c>
      <c r="C2322" t="s">
        <v>343</v>
      </c>
      <c r="D2322" t="s">
        <v>72</v>
      </c>
      <c r="E2322" t="s">
        <v>73</v>
      </c>
      <c r="F2322" t="s">
        <v>318</v>
      </c>
      <c r="G2322" s="1">
        <v>43768</v>
      </c>
      <c r="H2322">
        <v>10</v>
      </c>
      <c r="I2322" s="7">
        <f>IF(TableTransactions[[#This Row],[Order type]]=trackOrderType,
TableTransactions[[#This Row],[Transaction quantity]]*-1,
TableTransactions[[#This Row],[Transaction quantity]]
)</f>
        <v>-10</v>
      </c>
      <c r="J23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-611</v>
      </c>
      <c r="K2322" s="7">
        <f ca="1">IF(TableTransactions[[#This Row],[Stock balance backorders]]&lt;0,
0,
TableTransactions[[#This Row],[Stock balance backorders]]
)</f>
        <v>0</v>
      </c>
      <c r="L2322" s="8" t="str">
        <f>VLOOKUP(TableTransactions[[#This Row],[Material]],TableStockBalance[],
MATCH(TableStockBalance[[#Headers],[Supplier name]],TableStockBalance[#Headers],0),
0)</f>
        <v>OnBoard Schaltung AG</v>
      </c>
    </row>
    <row r="2323" spans="1:12" x14ac:dyDescent="0.25">
      <c r="A2323">
        <v>49043615</v>
      </c>
      <c r="B2323">
        <v>10</v>
      </c>
      <c r="C2323" t="s">
        <v>343</v>
      </c>
      <c r="D2323" t="s">
        <v>72</v>
      </c>
      <c r="E2323" t="s">
        <v>73</v>
      </c>
      <c r="F2323" t="s">
        <v>316</v>
      </c>
      <c r="G2323" s="1">
        <v>43769</v>
      </c>
      <c r="H2323">
        <v>24</v>
      </c>
      <c r="I2323" s="7">
        <f>IF(TableTransactions[[#This Row],[Order type]]=trackOrderType,
TableTransactions[[#This Row],[Transaction quantity]]*-1,
TableTransactions[[#This Row],[Transaction quantity]]
)</f>
        <v>-24</v>
      </c>
      <c r="J23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-635</v>
      </c>
      <c r="K2323" s="7">
        <f ca="1">IF(TableTransactions[[#This Row],[Stock balance backorders]]&lt;0,
0,
TableTransactions[[#This Row],[Stock balance backorders]]
)</f>
        <v>0</v>
      </c>
      <c r="L2323" s="8" t="str">
        <f>VLOOKUP(TableTransactions[[#This Row],[Material]],TableStockBalance[],
MATCH(TableStockBalance[[#Headers],[Supplier name]],TableStockBalance[#Headers],0),
0)</f>
        <v>OnBoard Schaltung AG</v>
      </c>
    </row>
    <row r="2324" spans="1:12" x14ac:dyDescent="0.25">
      <c r="A2324">
        <v>49043638</v>
      </c>
      <c r="B2324">
        <v>50</v>
      </c>
      <c r="C2324" t="s">
        <v>343</v>
      </c>
      <c r="D2324" t="s">
        <v>72</v>
      </c>
      <c r="E2324" t="s">
        <v>73</v>
      </c>
      <c r="F2324" t="s">
        <v>319</v>
      </c>
      <c r="G2324" s="1">
        <v>43770</v>
      </c>
      <c r="H2324">
        <v>20</v>
      </c>
      <c r="I2324" s="7">
        <f>IF(TableTransactions[[#This Row],[Order type]]=trackOrderType,
TableTransactions[[#This Row],[Transaction quantity]]*-1,
TableTransactions[[#This Row],[Transaction quantity]]
)</f>
        <v>-20</v>
      </c>
      <c r="J23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-655</v>
      </c>
      <c r="K2324" s="7">
        <f ca="1">IF(TableTransactions[[#This Row],[Stock balance backorders]]&lt;0,
0,
TableTransactions[[#This Row],[Stock balance backorders]]
)</f>
        <v>0</v>
      </c>
      <c r="L2324" s="8" t="str">
        <f>VLOOKUP(TableTransactions[[#This Row],[Material]],TableStockBalance[],
MATCH(TableStockBalance[[#Headers],[Supplier name]],TableStockBalance[#Headers],0),
0)</f>
        <v>OnBoard Schaltung AG</v>
      </c>
    </row>
    <row r="2325" spans="1:12" x14ac:dyDescent="0.25">
      <c r="A2325">
        <v>49043639</v>
      </c>
      <c r="B2325">
        <v>30</v>
      </c>
      <c r="C2325" t="s">
        <v>343</v>
      </c>
      <c r="D2325" t="s">
        <v>72</v>
      </c>
      <c r="E2325" t="s">
        <v>73</v>
      </c>
      <c r="F2325" t="s">
        <v>318</v>
      </c>
      <c r="G2325" s="1">
        <v>43770</v>
      </c>
      <c r="H2325">
        <v>15</v>
      </c>
      <c r="I2325" s="7">
        <f>IF(TableTransactions[[#This Row],[Order type]]=trackOrderType,
TableTransactions[[#This Row],[Transaction quantity]]*-1,
TableTransactions[[#This Row],[Transaction quantity]]
)</f>
        <v>-15</v>
      </c>
      <c r="J23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-670</v>
      </c>
      <c r="K2325" s="7">
        <f ca="1">IF(TableTransactions[[#This Row],[Stock balance backorders]]&lt;0,
0,
TableTransactions[[#This Row],[Stock balance backorders]]
)</f>
        <v>0</v>
      </c>
      <c r="L2325" s="8" t="str">
        <f>VLOOKUP(TableTransactions[[#This Row],[Material]],TableStockBalance[],
MATCH(TableStockBalance[[#Headers],[Supplier name]],TableStockBalance[#Headers],0),
0)</f>
        <v>OnBoard Schaltung AG</v>
      </c>
    </row>
    <row r="2326" spans="1:12" x14ac:dyDescent="0.25">
      <c r="A2326">
        <v>49043643</v>
      </c>
      <c r="B2326">
        <v>10</v>
      </c>
      <c r="C2326" t="s">
        <v>343</v>
      </c>
      <c r="D2326" t="s">
        <v>72</v>
      </c>
      <c r="E2326" t="s">
        <v>73</v>
      </c>
      <c r="F2326" t="s">
        <v>315</v>
      </c>
      <c r="G2326" s="1">
        <v>43770</v>
      </c>
      <c r="H2326">
        <v>21</v>
      </c>
      <c r="I2326" s="7">
        <f>IF(TableTransactions[[#This Row],[Order type]]=trackOrderType,
TableTransactions[[#This Row],[Transaction quantity]]*-1,
TableTransactions[[#This Row],[Transaction quantity]]
)</f>
        <v>-21</v>
      </c>
      <c r="J23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-691</v>
      </c>
      <c r="K2326" s="7">
        <f ca="1">IF(TableTransactions[[#This Row],[Stock balance backorders]]&lt;0,
0,
TableTransactions[[#This Row],[Stock balance backorders]]
)</f>
        <v>0</v>
      </c>
      <c r="L2326" s="8" t="str">
        <f>VLOOKUP(TableTransactions[[#This Row],[Material]],TableStockBalance[],
MATCH(TableStockBalance[[#Headers],[Supplier name]],TableStockBalance[#Headers],0),
0)</f>
        <v>OnBoard Schaltung AG</v>
      </c>
    </row>
    <row r="2327" spans="1:12" x14ac:dyDescent="0.25">
      <c r="A2327">
        <v>49043654</v>
      </c>
      <c r="B2327">
        <v>20</v>
      </c>
      <c r="C2327" t="s">
        <v>343</v>
      </c>
      <c r="D2327" t="s">
        <v>72</v>
      </c>
      <c r="E2327" t="s">
        <v>73</v>
      </c>
      <c r="F2327" t="s">
        <v>319</v>
      </c>
      <c r="G2327" s="1">
        <v>43773</v>
      </c>
      <c r="H2327">
        <v>4</v>
      </c>
      <c r="I2327" s="7">
        <f>IF(TableTransactions[[#This Row],[Order type]]=trackOrderType,
TableTransactions[[#This Row],[Transaction quantity]]*-1,
TableTransactions[[#This Row],[Transaction quantity]]
)</f>
        <v>-4</v>
      </c>
      <c r="J23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-695</v>
      </c>
      <c r="K2327" s="7">
        <f ca="1">IF(TableTransactions[[#This Row],[Stock balance backorders]]&lt;0,
0,
TableTransactions[[#This Row],[Stock balance backorders]]
)</f>
        <v>0</v>
      </c>
      <c r="L2327" s="8" t="str">
        <f>VLOOKUP(TableTransactions[[#This Row],[Material]],TableStockBalance[],
MATCH(TableStockBalance[[#Headers],[Supplier name]],TableStockBalance[#Headers],0),
0)</f>
        <v>OnBoard Schaltung AG</v>
      </c>
    </row>
    <row r="2328" spans="1:12" x14ac:dyDescent="0.25">
      <c r="A2328">
        <v>49043666</v>
      </c>
      <c r="B2328">
        <v>30</v>
      </c>
      <c r="C2328" t="s">
        <v>343</v>
      </c>
      <c r="D2328" t="s">
        <v>72</v>
      </c>
      <c r="E2328" t="s">
        <v>73</v>
      </c>
      <c r="F2328" t="s">
        <v>319</v>
      </c>
      <c r="G2328" s="1">
        <v>43774</v>
      </c>
      <c r="H2328">
        <v>32</v>
      </c>
      <c r="I2328" s="7">
        <f>IF(TableTransactions[[#This Row],[Order type]]=trackOrderType,
TableTransactions[[#This Row],[Transaction quantity]]*-1,
TableTransactions[[#This Row],[Transaction quantity]]
)</f>
        <v>-32</v>
      </c>
      <c r="J23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-727</v>
      </c>
      <c r="K2328" s="7">
        <f ca="1">IF(TableTransactions[[#This Row],[Stock balance backorders]]&lt;0,
0,
TableTransactions[[#This Row],[Stock balance backorders]]
)</f>
        <v>0</v>
      </c>
      <c r="L2328" s="8" t="str">
        <f>VLOOKUP(TableTransactions[[#This Row],[Material]],TableStockBalance[],
MATCH(TableStockBalance[[#Headers],[Supplier name]],TableStockBalance[#Headers],0),
0)</f>
        <v>OnBoard Schaltung AG</v>
      </c>
    </row>
    <row r="2329" spans="1:12" x14ac:dyDescent="0.25">
      <c r="A2329">
        <v>49043666</v>
      </c>
      <c r="B2329">
        <v>40</v>
      </c>
      <c r="C2329" t="s">
        <v>343</v>
      </c>
      <c r="D2329" t="s">
        <v>72</v>
      </c>
      <c r="E2329" t="s">
        <v>73</v>
      </c>
      <c r="F2329" t="s">
        <v>319</v>
      </c>
      <c r="G2329" s="1">
        <v>43774</v>
      </c>
      <c r="H2329">
        <v>7</v>
      </c>
      <c r="I2329" s="7">
        <f>IF(TableTransactions[[#This Row],[Order type]]=trackOrderType,
TableTransactions[[#This Row],[Transaction quantity]]*-1,
TableTransactions[[#This Row],[Transaction quantity]]
)</f>
        <v>-7</v>
      </c>
      <c r="J23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-734</v>
      </c>
      <c r="K2329" s="7">
        <f ca="1">IF(TableTransactions[[#This Row],[Stock balance backorders]]&lt;0,
0,
TableTransactions[[#This Row],[Stock balance backorders]]
)</f>
        <v>0</v>
      </c>
      <c r="L2329" s="8" t="str">
        <f>VLOOKUP(TableTransactions[[#This Row],[Material]],TableStockBalance[],
MATCH(TableStockBalance[[#Headers],[Supplier name]],TableStockBalance[#Headers],0),
0)</f>
        <v>OnBoard Schaltung AG</v>
      </c>
    </row>
    <row r="2330" spans="1:12" x14ac:dyDescent="0.25">
      <c r="A2330">
        <v>49043703</v>
      </c>
      <c r="B2330">
        <v>50</v>
      </c>
      <c r="C2330" t="s">
        <v>343</v>
      </c>
      <c r="D2330" t="s">
        <v>72</v>
      </c>
      <c r="E2330" t="s">
        <v>73</v>
      </c>
      <c r="F2330" t="s">
        <v>314</v>
      </c>
      <c r="G2330" s="1">
        <v>43777</v>
      </c>
      <c r="H2330">
        <v>13</v>
      </c>
      <c r="I2330" s="7">
        <f>IF(TableTransactions[[#This Row],[Order type]]=trackOrderType,
TableTransactions[[#This Row],[Transaction quantity]]*-1,
TableTransactions[[#This Row],[Transaction quantity]]
)</f>
        <v>-13</v>
      </c>
      <c r="J23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-747</v>
      </c>
      <c r="K2330" s="7">
        <f ca="1">IF(TableTransactions[[#This Row],[Stock balance backorders]]&lt;0,
0,
TableTransactions[[#This Row],[Stock balance backorders]]
)</f>
        <v>0</v>
      </c>
      <c r="L2330" s="8" t="str">
        <f>VLOOKUP(TableTransactions[[#This Row],[Material]],TableStockBalance[],
MATCH(TableStockBalance[[#Headers],[Supplier name]],TableStockBalance[#Headers],0),
0)</f>
        <v>OnBoard Schaltung AG</v>
      </c>
    </row>
    <row r="2331" spans="1:12" x14ac:dyDescent="0.25">
      <c r="A2331">
        <v>49043713</v>
      </c>
      <c r="B2331">
        <v>50</v>
      </c>
      <c r="C2331" t="s">
        <v>343</v>
      </c>
      <c r="D2331" t="s">
        <v>72</v>
      </c>
      <c r="E2331" t="s">
        <v>73</v>
      </c>
      <c r="F2331" t="s">
        <v>316</v>
      </c>
      <c r="G2331" s="1">
        <v>43777</v>
      </c>
      <c r="H2331">
        <v>24</v>
      </c>
      <c r="I2331" s="7">
        <f>IF(TableTransactions[[#This Row],[Order type]]=trackOrderType,
TableTransactions[[#This Row],[Transaction quantity]]*-1,
TableTransactions[[#This Row],[Transaction quantity]]
)</f>
        <v>-24</v>
      </c>
      <c r="J23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-771</v>
      </c>
      <c r="K2331" s="7">
        <f ca="1">IF(TableTransactions[[#This Row],[Stock balance backorders]]&lt;0,
0,
TableTransactions[[#This Row],[Stock balance backorders]]
)</f>
        <v>0</v>
      </c>
      <c r="L2331" s="8" t="str">
        <f>VLOOKUP(TableTransactions[[#This Row],[Material]],TableStockBalance[],
MATCH(TableStockBalance[[#Headers],[Supplier name]],TableStockBalance[#Headers],0),
0)</f>
        <v>OnBoard Schaltung AG</v>
      </c>
    </row>
    <row r="2332" spans="1:12" x14ac:dyDescent="0.25">
      <c r="A2332">
        <v>49043719</v>
      </c>
      <c r="B2332">
        <v>30</v>
      </c>
      <c r="C2332" t="s">
        <v>343</v>
      </c>
      <c r="D2332" t="s">
        <v>72</v>
      </c>
      <c r="E2332" t="s">
        <v>73</v>
      </c>
      <c r="F2332" t="s">
        <v>318</v>
      </c>
      <c r="G2332" s="1">
        <v>43777</v>
      </c>
      <c r="H2332">
        <v>33</v>
      </c>
      <c r="I2332" s="7">
        <f>IF(TableTransactions[[#This Row],[Order type]]=trackOrderType,
TableTransactions[[#This Row],[Transaction quantity]]*-1,
TableTransactions[[#This Row],[Transaction quantity]]
)</f>
        <v>-33</v>
      </c>
      <c r="J23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-804</v>
      </c>
      <c r="K2332" s="7">
        <f ca="1">IF(TableTransactions[[#This Row],[Stock balance backorders]]&lt;0,
0,
TableTransactions[[#This Row],[Stock balance backorders]]
)</f>
        <v>0</v>
      </c>
      <c r="L2332" s="8" t="str">
        <f>VLOOKUP(TableTransactions[[#This Row],[Material]],TableStockBalance[],
MATCH(TableStockBalance[[#Headers],[Supplier name]],TableStockBalance[#Headers],0),
0)</f>
        <v>OnBoard Schaltung AG</v>
      </c>
    </row>
    <row r="2333" spans="1:12" x14ac:dyDescent="0.25">
      <c r="A2333">
        <v>49043753</v>
      </c>
      <c r="B2333">
        <v>20</v>
      </c>
      <c r="C2333" t="s">
        <v>343</v>
      </c>
      <c r="D2333" t="s">
        <v>72</v>
      </c>
      <c r="E2333" t="s">
        <v>73</v>
      </c>
      <c r="F2333" t="s">
        <v>314</v>
      </c>
      <c r="G2333" s="1">
        <v>43782</v>
      </c>
      <c r="H2333">
        <v>4</v>
      </c>
      <c r="I2333" s="7">
        <f>IF(TableTransactions[[#This Row],[Order type]]=trackOrderType,
TableTransactions[[#This Row],[Transaction quantity]]*-1,
TableTransactions[[#This Row],[Transaction quantity]]
)</f>
        <v>-4</v>
      </c>
      <c r="J23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-808</v>
      </c>
      <c r="K2333" s="7">
        <f ca="1">IF(TableTransactions[[#This Row],[Stock balance backorders]]&lt;0,
0,
TableTransactions[[#This Row],[Stock balance backorders]]
)</f>
        <v>0</v>
      </c>
      <c r="L2333" s="8" t="str">
        <f>VLOOKUP(TableTransactions[[#This Row],[Material]],TableStockBalance[],
MATCH(TableStockBalance[[#Headers],[Supplier name]],TableStockBalance[#Headers],0),
0)</f>
        <v>OnBoard Schaltung AG</v>
      </c>
    </row>
    <row r="2334" spans="1:12" x14ac:dyDescent="0.25">
      <c r="A2334">
        <v>49043765</v>
      </c>
      <c r="B2334">
        <v>20</v>
      </c>
      <c r="C2334" t="s">
        <v>343</v>
      </c>
      <c r="D2334" t="s">
        <v>72</v>
      </c>
      <c r="E2334" t="s">
        <v>73</v>
      </c>
      <c r="F2334" t="s">
        <v>318</v>
      </c>
      <c r="G2334" s="1">
        <v>43782</v>
      </c>
      <c r="H2334">
        <v>15</v>
      </c>
      <c r="I2334" s="7">
        <f>IF(TableTransactions[[#This Row],[Order type]]=trackOrderType,
TableTransactions[[#This Row],[Transaction quantity]]*-1,
TableTransactions[[#This Row],[Transaction quantity]]
)</f>
        <v>-15</v>
      </c>
      <c r="J23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-823</v>
      </c>
      <c r="K2334" s="7">
        <f ca="1">IF(TableTransactions[[#This Row],[Stock balance backorders]]&lt;0,
0,
TableTransactions[[#This Row],[Stock balance backorders]]
)</f>
        <v>0</v>
      </c>
      <c r="L2334" s="8" t="str">
        <f>VLOOKUP(TableTransactions[[#This Row],[Material]],TableStockBalance[],
MATCH(TableStockBalance[[#Headers],[Supplier name]],TableStockBalance[#Headers],0),
0)</f>
        <v>OnBoard Schaltung AG</v>
      </c>
    </row>
    <row r="2335" spans="1:12" x14ac:dyDescent="0.25">
      <c r="A2335">
        <v>49043776</v>
      </c>
      <c r="B2335">
        <v>10</v>
      </c>
      <c r="C2335" t="s">
        <v>343</v>
      </c>
      <c r="D2335" t="s">
        <v>72</v>
      </c>
      <c r="E2335" t="s">
        <v>73</v>
      </c>
      <c r="F2335" t="s">
        <v>330</v>
      </c>
      <c r="G2335" s="1">
        <v>43783</v>
      </c>
      <c r="H2335">
        <v>26</v>
      </c>
      <c r="I2335" s="7">
        <f>IF(TableTransactions[[#This Row],[Order type]]=trackOrderType,
TableTransactions[[#This Row],[Transaction quantity]]*-1,
TableTransactions[[#This Row],[Transaction quantity]]
)</f>
        <v>-26</v>
      </c>
      <c r="J23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-849</v>
      </c>
      <c r="K2335" s="7">
        <f ca="1">IF(TableTransactions[[#This Row],[Stock balance backorders]]&lt;0,
0,
TableTransactions[[#This Row],[Stock balance backorders]]
)</f>
        <v>0</v>
      </c>
      <c r="L2335" s="8" t="str">
        <f>VLOOKUP(TableTransactions[[#This Row],[Material]],TableStockBalance[],
MATCH(TableStockBalance[[#Headers],[Supplier name]],TableStockBalance[#Headers],0),
0)</f>
        <v>OnBoard Schaltung AG</v>
      </c>
    </row>
    <row r="2336" spans="1:12" x14ac:dyDescent="0.25">
      <c r="A2336">
        <v>49043777</v>
      </c>
      <c r="B2336">
        <v>10</v>
      </c>
      <c r="C2336" t="s">
        <v>343</v>
      </c>
      <c r="D2336" t="s">
        <v>72</v>
      </c>
      <c r="E2336" t="s">
        <v>73</v>
      </c>
      <c r="F2336" t="s">
        <v>319</v>
      </c>
      <c r="G2336" s="1">
        <v>43783</v>
      </c>
      <c r="H2336">
        <v>33</v>
      </c>
      <c r="I2336" s="7">
        <f>IF(TableTransactions[[#This Row],[Order type]]=trackOrderType,
TableTransactions[[#This Row],[Transaction quantity]]*-1,
TableTransactions[[#This Row],[Transaction quantity]]
)</f>
        <v>-33</v>
      </c>
      <c r="J23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-882</v>
      </c>
      <c r="K2336" s="7">
        <f ca="1">IF(TableTransactions[[#This Row],[Stock balance backorders]]&lt;0,
0,
TableTransactions[[#This Row],[Stock balance backorders]]
)</f>
        <v>0</v>
      </c>
      <c r="L2336" s="8" t="str">
        <f>VLOOKUP(TableTransactions[[#This Row],[Material]],TableStockBalance[],
MATCH(TableStockBalance[[#Headers],[Supplier name]],TableStockBalance[#Headers],0),
0)</f>
        <v>OnBoard Schaltung AG</v>
      </c>
    </row>
    <row r="2337" spans="1:12" x14ac:dyDescent="0.25">
      <c r="A2337">
        <v>49043784</v>
      </c>
      <c r="B2337">
        <v>20</v>
      </c>
      <c r="C2337" t="s">
        <v>343</v>
      </c>
      <c r="D2337" t="s">
        <v>72</v>
      </c>
      <c r="E2337" t="s">
        <v>73</v>
      </c>
      <c r="F2337" t="s">
        <v>329</v>
      </c>
      <c r="G2337" s="1">
        <v>43784</v>
      </c>
      <c r="H2337">
        <v>5</v>
      </c>
      <c r="I2337" s="7">
        <f>IF(TableTransactions[[#This Row],[Order type]]=trackOrderType,
TableTransactions[[#This Row],[Transaction quantity]]*-1,
TableTransactions[[#This Row],[Transaction quantity]]
)</f>
        <v>-5</v>
      </c>
      <c r="J23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-887</v>
      </c>
      <c r="K2337" s="7">
        <f ca="1">IF(TableTransactions[[#This Row],[Stock balance backorders]]&lt;0,
0,
TableTransactions[[#This Row],[Stock balance backorders]]
)</f>
        <v>0</v>
      </c>
      <c r="L2337" s="8" t="str">
        <f>VLOOKUP(TableTransactions[[#This Row],[Material]],TableStockBalance[],
MATCH(TableStockBalance[[#Headers],[Supplier name]],TableStockBalance[#Headers],0),
0)</f>
        <v>OnBoard Schaltung AG</v>
      </c>
    </row>
    <row r="2338" spans="1:12" x14ac:dyDescent="0.25">
      <c r="A2338">
        <v>49043793</v>
      </c>
      <c r="B2338">
        <v>20</v>
      </c>
      <c r="C2338" t="s">
        <v>343</v>
      </c>
      <c r="D2338" t="s">
        <v>72</v>
      </c>
      <c r="E2338" t="s">
        <v>73</v>
      </c>
      <c r="F2338" t="s">
        <v>330</v>
      </c>
      <c r="G2338" s="1">
        <v>43784</v>
      </c>
      <c r="H2338">
        <v>31</v>
      </c>
      <c r="I2338" s="7">
        <f>IF(TableTransactions[[#This Row],[Order type]]=trackOrderType,
TableTransactions[[#This Row],[Transaction quantity]]*-1,
TableTransactions[[#This Row],[Transaction quantity]]
)</f>
        <v>-31</v>
      </c>
      <c r="J23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-918</v>
      </c>
      <c r="K2338" s="7">
        <f ca="1">IF(TableTransactions[[#This Row],[Stock balance backorders]]&lt;0,
0,
TableTransactions[[#This Row],[Stock balance backorders]]
)</f>
        <v>0</v>
      </c>
      <c r="L2338" s="8" t="str">
        <f>VLOOKUP(TableTransactions[[#This Row],[Material]],TableStockBalance[],
MATCH(TableStockBalance[[#Headers],[Supplier name]],TableStockBalance[#Headers],0),
0)</f>
        <v>OnBoard Schaltung AG</v>
      </c>
    </row>
    <row r="2339" spans="1:12" x14ac:dyDescent="0.25">
      <c r="A2339" s="4">
        <v>45057539</v>
      </c>
      <c r="B2339" s="4">
        <v>10</v>
      </c>
      <c r="C2339" s="4" t="s">
        <v>344</v>
      </c>
      <c r="D2339" s="4" t="s">
        <v>72</v>
      </c>
      <c r="E2339" s="4" t="s">
        <v>73</v>
      </c>
      <c r="F2339" s="4" t="s">
        <v>64</v>
      </c>
      <c r="G2339" s="5">
        <v>43784</v>
      </c>
      <c r="H2339" s="4">
        <v>127</v>
      </c>
      <c r="I2339" s="7">
        <f>IF(TableTransactions[[#This Row],[Order type]]=trackOrderType,
TableTransactions[[#This Row],[Transaction quantity]]*-1,
TableTransactions[[#This Row],[Transaction quantity]]
)</f>
        <v>127</v>
      </c>
      <c r="J23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-791</v>
      </c>
      <c r="K2339" s="7">
        <f ca="1">IF(TableTransactions[[#This Row],[Stock balance backorders]]&lt;0,
0,
TableTransactions[[#This Row],[Stock balance backorders]]
)</f>
        <v>0</v>
      </c>
      <c r="L2339" s="8" t="str">
        <f>VLOOKUP(TableTransactions[[#This Row],[Material]],TableStockBalance[],
MATCH(TableStockBalance[[#Headers],[Supplier name]],TableStockBalance[#Headers],0),
0)</f>
        <v>OnBoard Schaltung AG</v>
      </c>
    </row>
    <row r="2340" spans="1:12" x14ac:dyDescent="0.25">
      <c r="A2340">
        <v>49043809</v>
      </c>
      <c r="B2340">
        <v>10</v>
      </c>
      <c r="C2340" t="s">
        <v>343</v>
      </c>
      <c r="D2340" t="s">
        <v>72</v>
      </c>
      <c r="E2340" t="s">
        <v>73</v>
      </c>
      <c r="F2340" t="s">
        <v>325</v>
      </c>
      <c r="G2340" s="1">
        <v>43787</v>
      </c>
      <c r="H2340">
        <v>15</v>
      </c>
      <c r="I2340" s="7">
        <f>IF(TableTransactions[[#This Row],[Order type]]=trackOrderType,
TableTransactions[[#This Row],[Transaction quantity]]*-1,
TableTransactions[[#This Row],[Transaction quantity]]
)</f>
        <v>-15</v>
      </c>
      <c r="J23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-806</v>
      </c>
      <c r="K2340" s="7">
        <f ca="1">IF(TableTransactions[[#This Row],[Stock balance backorders]]&lt;0,
0,
TableTransactions[[#This Row],[Stock balance backorders]]
)</f>
        <v>0</v>
      </c>
      <c r="L2340" s="8" t="str">
        <f>VLOOKUP(TableTransactions[[#This Row],[Material]],TableStockBalance[],
MATCH(TableStockBalance[[#Headers],[Supplier name]],TableStockBalance[#Headers],0),
0)</f>
        <v>OnBoard Schaltung AG</v>
      </c>
    </row>
    <row r="2341" spans="1:12" x14ac:dyDescent="0.25">
      <c r="A2341">
        <v>49043813</v>
      </c>
      <c r="B2341">
        <v>60</v>
      </c>
      <c r="C2341" t="s">
        <v>343</v>
      </c>
      <c r="D2341" t="s">
        <v>72</v>
      </c>
      <c r="E2341" t="s">
        <v>73</v>
      </c>
      <c r="F2341" t="s">
        <v>318</v>
      </c>
      <c r="G2341" s="1">
        <v>43787</v>
      </c>
      <c r="H2341">
        <v>20</v>
      </c>
      <c r="I2341" s="7">
        <f>IF(TableTransactions[[#This Row],[Order type]]=trackOrderType,
TableTransactions[[#This Row],[Transaction quantity]]*-1,
TableTransactions[[#This Row],[Transaction quantity]]
)</f>
        <v>-20</v>
      </c>
      <c r="J23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-826</v>
      </c>
      <c r="K2341" s="7">
        <f ca="1">IF(TableTransactions[[#This Row],[Stock balance backorders]]&lt;0,
0,
TableTransactions[[#This Row],[Stock balance backorders]]
)</f>
        <v>0</v>
      </c>
      <c r="L2341" s="8" t="str">
        <f>VLOOKUP(TableTransactions[[#This Row],[Material]],TableStockBalance[],
MATCH(TableStockBalance[[#Headers],[Supplier name]],TableStockBalance[#Headers],0),
0)</f>
        <v>OnBoard Schaltung AG</v>
      </c>
    </row>
    <row r="2342" spans="1:12" x14ac:dyDescent="0.25">
      <c r="A2342">
        <v>49043850</v>
      </c>
      <c r="B2342">
        <v>10</v>
      </c>
      <c r="C2342" t="s">
        <v>343</v>
      </c>
      <c r="D2342" t="s">
        <v>72</v>
      </c>
      <c r="E2342" t="s">
        <v>73</v>
      </c>
      <c r="F2342" t="s">
        <v>316</v>
      </c>
      <c r="G2342" s="1">
        <v>43790</v>
      </c>
      <c r="H2342">
        <v>11</v>
      </c>
      <c r="I2342" s="7">
        <f>IF(TableTransactions[[#This Row],[Order type]]=trackOrderType,
TableTransactions[[#This Row],[Transaction quantity]]*-1,
TableTransactions[[#This Row],[Transaction quantity]]
)</f>
        <v>-11</v>
      </c>
      <c r="J23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-837</v>
      </c>
      <c r="K2342" s="7">
        <f ca="1">IF(TableTransactions[[#This Row],[Stock balance backorders]]&lt;0,
0,
TableTransactions[[#This Row],[Stock balance backorders]]
)</f>
        <v>0</v>
      </c>
      <c r="L2342" s="8" t="str">
        <f>VLOOKUP(TableTransactions[[#This Row],[Material]],TableStockBalance[],
MATCH(TableStockBalance[[#Headers],[Supplier name]],TableStockBalance[#Headers],0),
0)</f>
        <v>OnBoard Schaltung AG</v>
      </c>
    </row>
    <row r="2343" spans="1:12" x14ac:dyDescent="0.25">
      <c r="A2343">
        <v>49043852</v>
      </c>
      <c r="B2343">
        <v>20</v>
      </c>
      <c r="C2343" t="s">
        <v>343</v>
      </c>
      <c r="D2343" t="s">
        <v>72</v>
      </c>
      <c r="E2343" t="s">
        <v>73</v>
      </c>
      <c r="F2343" t="s">
        <v>317</v>
      </c>
      <c r="G2343" s="1">
        <v>43790</v>
      </c>
      <c r="H2343">
        <v>8</v>
      </c>
      <c r="I2343" s="7">
        <f>IF(TableTransactions[[#This Row],[Order type]]=trackOrderType,
TableTransactions[[#This Row],[Transaction quantity]]*-1,
TableTransactions[[#This Row],[Transaction quantity]]
)</f>
        <v>-8</v>
      </c>
      <c r="J23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-845</v>
      </c>
      <c r="K2343" s="7">
        <f ca="1">IF(TableTransactions[[#This Row],[Stock balance backorders]]&lt;0,
0,
TableTransactions[[#This Row],[Stock balance backorders]]
)</f>
        <v>0</v>
      </c>
      <c r="L2343" s="8" t="str">
        <f>VLOOKUP(TableTransactions[[#This Row],[Material]],TableStockBalance[],
MATCH(TableStockBalance[[#Headers],[Supplier name]],TableStockBalance[#Headers],0),
0)</f>
        <v>OnBoard Schaltung AG</v>
      </c>
    </row>
    <row r="2344" spans="1:12" x14ac:dyDescent="0.25">
      <c r="A2344">
        <v>49043875</v>
      </c>
      <c r="B2344">
        <v>10</v>
      </c>
      <c r="C2344" t="s">
        <v>343</v>
      </c>
      <c r="D2344" t="s">
        <v>72</v>
      </c>
      <c r="E2344" t="s">
        <v>73</v>
      </c>
      <c r="F2344" t="s">
        <v>335</v>
      </c>
      <c r="G2344" s="1">
        <v>43791</v>
      </c>
      <c r="H2344">
        <v>11</v>
      </c>
      <c r="I2344" s="7">
        <f>IF(TableTransactions[[#This Row],[Order type]]=trackOrderType,
TableTransactions[[#This Row],[Transaction quantity]]*-1,
TableTransactions[[#This Row],[Transaction quantity]]
)</f>
        <v>-11</v>
      </c>
      <c r="J23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-856</v>
      </c>
      <c r="K2344" s="7">
        <f ca="1">IF(TableTransactions[[#This Row],[Stock balance backorders]]&lt;0,
0,
TableTransactions[[#This Row],[Stock balance backorders]]
)</f>
        <v>0</v>
      </c>
      <c r="L2344" s="8" t="str">
        <f>VLOOKUP(TableTransactions[[#This Row],[Material]],TableStockBalance[],
MATCH(TableStockBalance[[#Headers],[Supplier name]],TableStockBalance[#Headers],0),
0)</f>
        <v>OnBoard Schaltung AG</v>
      </c>
    </row>
    <row r="2345" spans="1:12" x14ac:dyDescent="0.25">
      <c r="A2345">
        <v>49043881</v>
      </c>
      <c r="B2345">
        <v>30</v>
      </c>
      <c r="C2345" t="s">
        <v>343</v>
      </c>
      <c r="D2345" t="s">
        <v>72</v>
      </c>
      <c r="E2345" t="s">
        <v>73</v>
      </c>
      <c r="F2345" t="s">
        <v>314</v>
      </c>
      <c r="G2345" s="1">
        <v>43794</v>
      </c>
      <c r="H2345">
        <v>26</v>
      </c>
      <c r="I2345" s="7">
        <f>IF(TableTransactions[[#This Row],[Order type]]=trackOrderType,
TableTransactions[[#This Row],[Transaction quantity]]*-1,
TableTransactions[[#This Row],[Transaction quantity]]
)</f>
        <v>-26</v>
      </c>
      <c r="J23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-882</v>
      </c>
      <c r="K2345" s="7">
        <f ca="1">IF(TableTransactions[[#This Row],[Stock balance backorders]]&lt;0,
0,
TableTransactions[[#This Row],[Stock balance backorders]]
)</f>
        <v>0</v>
      </c>
      <c r="L2345" s="8" t="str">
        <f>VLOOKUP(TableTransactions[[#This Row],[Material]],TableStockBalance[],
MATCH(TableStockBalance[[#Headers],[Supplier name]],TableStockBalance[#Headers],0),
0)</f>
        <v>OnBoard Schaltung AG</v>
      </c>
    </row>
    <row r="2346" spans="1:12" x14ac:dyDescent="0.25">
      <c r="A2346">
        <v>49043887</v>
      </c>
      <c r="B2346">
        <v>20</v>
      </c>
      <c r="C2346" t="s">
        <v>343</v>
      </c>
      <c r="D2346" t="s">
        <v>72</v>
      </c>
      <c r="E2346" t="s">
        <v>73</v>
      </c>
      <c r="F2346" t="s">
        <v>317</v>
      </c>
      <c r="G2346" s="1">
        <v>43794</v>
      </c>
      <c r="H2346">
        <v>7</v>
      </c>
      <c r="I2346" s="7">
        <f>IF(TableTransactions[[#This Row],[Order type]]=trackOrderType,
TableTransactions[[#This Row],[Transaction quantity]]*-1,
TableTransactions[[#This Row],[Transaction quantity]]
)</f>
        <v>-7</v>
      </c>
      <c r="J23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-889</v>
      </c>
      <c r="K2346" s="7">
        <f ca="1">IF(TableTransactions[[#This Row],[Stock balance backorders]]&lt;0,
0,
TableTransactions[[#This Row],[Stock balance backorders]]
)</f>
        <v>0</v>
      </c>
      <c r="L2346" s="8" t="str">
        <f>VLOOKUP(TableTransactions[[#This Row],[Material]],TableStockBalance[],
MATCH(TableStockBalance[[#Headers],[Supplier name]],TableStockBalance[#Headers],0),
0)</f>
        <v>OnBoard Schaltung AG</v>
      </c>
    </row>
    <row r="2347" spans="1:12" x14ac:dyDescent="0.25">
      <c r="A2347">
        <v>49043909</v>
      </c>
      <c r="B2347">
        <v>20</v>
      </c>
      <c r="C2347" t="s">
        <v>343</v>
      </c>
      <c r="D2347" t="s">
        <v>72</v>
      </c>
      <c r="E2347" t="s">
        <v>73</v>
      </c>
      <c r="F2347" t="s">
        <v>318</v>
      </c>
      <c r="G2347" s="1">
        <v>43795</v>
      </c>
      <c r="H2347">
        <v>12</v>
      </c>
      <c r="I2347" s="7">
        <f>IF(TableTransactions[[#This Row],[Order type]]=trackOrderType,
TableTransactions[[#This Row],[Transaction quantity]]*-1,
TableTransactions[[#This Row],[Transaction quantity]]
)</f>
        <v>-12</v>
      </c>
      <c r="J23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-901</v>
      </c>
      <c r="K2347" s="7">
        <f ca="1">IF(TableTransactions[[#This Row],[Stock balance backorders]]&lt;0,
0,
TableTransactions[[#This Row],[Stock balance backorders]]
)</f>
        <v>0</v>
      </c>
      <c r="L2347" s="8" t="str">
        <f>VLOOKUP(TableTransactions[[#This Row],[Material]],TableStockBalance[],
MATCH(TableStockBalance[[#Headers],[Supplier name]],TableStockBalance[#Headers],0),
0)</f>
        <v>OnBoard Schaltung AG</v>
      </c>
    </row>
    <row r="2348" spans="1:12" x14ac:dyDescent="0.25">
      <c r="A2348">
        <v>49043927</v>
      </c>
      <c r="B2348">
        <v>10</v>
      </c>
      <c r="C2348" t="s">
        <v>343</v>
      </c>
      <c r="D2348" t="s">
        <v>72</v>
      </c>
      <c r="E2348" t="s">
        <v>73</v>
      </c>
      <c r="F2348" t="s">
        <v>313</v>
      </c>
      <c r="G2348" s="1">
        <v>43797</v>
      </c>
      <c r="H2348">
        <v>11</v>
      </c>
      <c r="I2348" s="7">
        <f>IF(TableTransactions[[#This Row],[Order type]]=trackOrderType,
TableTransactions[[#This Row],[Transaction quantity]]*-1,
TableTransactions[[#This Row],[Transaction quantity]]
)</f>
        <v>-11</v>
      </c>
      <c r="J23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-912</v>
      </c>
      <c r="K2348" s="7">
        <f ca="1">IF(TableTransactions[[#This Row],[Stock balance backorders]]&lt;0,
0,
TableTransactions[[#This Row],[Stock balance backorders]]
)</f>
        <v>0</v>
      </c>
      <c r="L2348" s="8" t="str">
        <f>VLOOKUP(TableTransactions[[#This Row],[Material]],TableStockBalance[],
MATCH(TableStockBalance[[#Headers],[Supplier name]],TableStockBalance[#Headers],0),
0)</f>
        <v>OnBoard Schaltung AG</v>
      </c>
    </row>
    <row r="2349" spans="1:12" x14ac:dyDescent="0.25">
      <c r="A2349">
        <v>49043937</v>
      </c>
      <c r="B2349">
        <v>50</v>
      </c>
      <c r="C2349" t="s">
        <v>343</v>
      </c>
      <c r="D2349" t="s">
        <v>72</v>
      </c>
      <c r="E2349" t="s">
        <v>73</v>
      </c>
      <c r="F2349" t="s">
        <v>317</v>
      </c>
      <c r="G2349" s="1">
        <v>43797</v>
      </c>
      <c r="H2349">
        <v>25</v>
      </c>
      <c r="I2349" s="7">
        <f>IF(TableTransactions[[#This Row],[Order type]]=trackOrderType,
TableTransactions[[#This Row],[Transaction quantity]]*-1,
TableTransactions[[#This Row],[Transaction quantity]]
)</f>
        <v>-25</v>
      </c>
      <c r="J23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-937</v>
      </c>
      <c r="K2349" s="7">
        <f ca="1">IF(TableTransactions[[#This Row],[Stock balance backorders]]&lt;0,
0,
TableTransactions[[#This Row],[Stock balance backorders]]
)</f>
        <v>0</v>
      </c>
      <c r="L2349" s="8" t="str">
        <f>VLOOKUP(TableTransactions[[#This Row],[Material]],TableStockBalance[],
MATCH(TableStockBalance[[#Headers],[Supplier name]],TableStockBalance[#Headers],0),
0)</f>
        <v>OnBoard Schaltung AG</v>
      </c>
    </row>
    <row r="2350" spans="1:12" x14ac:dyDescent="0.25">
      <c r="A2350">
        <v>49043973</v>
      </c>
      <c r="B2350">
        <v>40</v>
      </c>
      <c r="C2350" t="s">
        <v>343</v>
      </c>
      <c r="D2350" t="s">
        <v>72</v>
      </c>
      <c r="E2350" t="s">
        <v>73</v>
      </c>
      <c r="F2350" t="s">
        <v>317</v>
      </c>
      <c r="G2350" s="1">
        <v>43801</v>
      </c>
      <c r="H2350">
        <v>8</v>
      </c>
      <c r="I2350" s="7">
        <f>IF(TableTransactions[[#This Row],[Order type]]=trackOrderType,
TableTransactions[[#This Row],[Transaction quantity]]*-1,
TableTransactions[[#This Row],[Transaction quantity]]
)</f>
        <v>-8</v>
      </c>
      <c r="J23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-945</v>
      </c>
      <c r="K2350" s="7">
        <f ca="1">IF(TableTransactions[[#This Row],[Stock balance backorders]]&lt;0,
0,
TableTransactions[[#This Row],[Stock balance backorders]]
)</f>
        <v>0</v>
      </c>
      <c r="L2350" s="8" t="str">
        <f>VLOOKUP(TableTransactions[[#This Row],[Material]],TableStockBalance[],
MATCH(TableStockBalance[[#Headers],[Supplier name]],TableStockBalance[#Headers],0),
0)</f>
        <v>OnBoard Schaltung AG</v>
      </c>
    </row>
    <row r="2351" spans="1:12" x14ac:dyDescent="0.25">
      <c r="A2351">
        <v>49043986</v>
      </c>
      <c r="B2351">
        <v>10</v>
      </c>
      <c r="C2351" t="s">
        <v>343</v>
      </c>
      <c r="D2351" t="s">
        <v>72</v>
      </c>
      <c r="E2351" t="s">
        <v>73</v>
      </c>
      <c r="F2351" t="s">
        <v>325</v>
      </c>
      <c r="G2351" s="1">
        <v>43802</v>
      </c>
      <c r="H2351">
        <v>32</v>
      </c>
      <c r="I2351" s="7">
        <f>IF(TableTransactions[[#This Row],[Order type]]=trackOrderType,
TableTransactions[[#This Row],[Transaction quantity]]*-1,
TableTransactions[[#This Row],[Transaction quantity]]
)</f>
        <v>-32</v>
      </c>
      <c r="J23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-977</v>
      </c>
      <c r="K2351" s="7">
        <f ca="1">IF(TableTransactions[[#This Row],[Stock balance backorders]]&lt;0,
0,
TableTransactions[[#This Row],[Stock balance backorders]]
)</f>
        <v>0</v>
      </c>
      <c r="L2351" s="8" t="str">
        <f>VLOOKUP(TableTransactions[[#This Row],[Material]],TableStockBalance[],
MATCH(TableStockBalance[[#Headers],[Supplier name]],TableStockBalance[#Headers],0),
0)</f>
        <v>OnBoard Schaltung AG</v>
      </c>
    </row>
    <row r="2352" spans="1:12" x14ac:dyDescent="0.25">
      <c r="A2352">
        <v>49044004</v>
      </c>
      <c r="B2352">
        <v>30</v>
      </c>
      <c r="C2352" t="s">
        <v>343</v>
      </c>
      <c r="D2352" t="s">
        <v>72</v>
      </c>
      <c r="E2352" t="s">
        <v>73</v>
      </c>
      <c r="F2352" t="s">
        <v>317</v>
      </c>
      <c r="G2352" s="1">
        <v>43803</v>
      </c>
      <c r="H2352">
        <v>24</v>
      </c>
      <c r="I2352" s="7">
        <f>IF(TableTransactions[[#This Row],[Order type]]=trackOrderType,
TableTransactions[[#This Row],[Transaction quantity]]*-1,
TableTransactions[[#This Row],[Transaction quantity]]
)</f>
        <v>-24</v>
      </c>
      <c r="J23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-1001</v>
      </c>
      <c r="K2352" s="7">
        <f ca="1">IF(TableTransactions[[#This Row],[Stock balance backorders]]&lt;0,
0,
TableTransactions[[#This Row],[Stock balance backorders]]
)</f>
        <v>0</v>
      </c>
      <c r="L2352" s="8" t="str">
        <f>VLOOKUP(TableTransactions[[#This Row],[Material]],TableStockBalance[],
MATCH(TableStockBalance[[#Headers],[Supplier name]],TableStockBalance[#Headers],0),
0)</f>
        <v>OnBoard Schaltung AG</v>
      </c>
    </row>
    <row r="2353" spans="1:12" x14ac:dyDescent="0.25">
      <c r="A2353">
        <v>49044006</v>
      </c>
      <c r="B2353">
        <v>30</v>
      </c>
      <c r="C2353" t="s">
        <v>343</v>
      </c>
      <c r="D2353" t="s">
        <v>72</v>
      </c>
      <c r="E2353" t="s">
        <v>73</v>
      </c>
      <c r="F2353" t="s">
        <v>318</v>
      </c>
      <c r="G2353" s="1">
        <v>43803</v>
      </c>
      <c r="H2353">
        <v>2</v>
      </c>
      <c r="I2353" s="7">
        <f>IF(TableTransactions[[#This Row],[Order type]]=trackOrderType,
TableTransactions[[#This Row],[Transaction quantity]]*-1,
TableTransactions[[#This Row],[Transaction quantity]]
)</f>
        <v>-2</v>
      </c>
      <c r="J23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-1003</v>
      </c>
      <c r="K2353" s="7">
        <f ca="1">IF(TableTransactions[[#This Row],[Stock balance backorders]]&lt;0,
0,
TableTransactions[[#This Row],[Stock balance backorders]]
)</f>
        <v>0</v>
      </c>
      <c r="L2353" s="8" t="str">
        <f>VLOOKUP(TableTransactions[[#This Row],[Material]],TableStockBalance[],
MATCH(TableStockBalance[[#Headers],[Supplier name]],TableStockBalance[#Headers],0),
0)</f>
        <v>OnBoard Schaltung AG</v>
      </c>
    </row>
    <row r="2354" spans="1:12" x14ac:dyDescent="0.25">
      <c r="A2354">
        <v>49044012</v>
      </c>
      <c r="B2354">
        <v>20</v>
      </c>
      <c r="C2354" t="s">
        <v>343</v>
      </c>
      <c r="D2354" t="s">
        <v>72</v>
      </c>
      <c r="E2354" t="s">
        <v>73</v>
      </c>
      <c r="F2354" t="s">
        <v>313</v>
      </c>
      <c r="G2354" s="1">
        <v>43804</v>
      </c>
      <c r="H2354">
        <v>5</v>
      </c>
      <c r="I2354" s="7">
        <f>IF(TableTransactions[[#This Row],[Order type]]=trackOrderType,
TableTransactions[[#This Row],[Transaction quantity]]*-1,
TableTransactions[[#This Row],[Transaction quantity]]
)</f>
        <v>-5</v>
      </c>
      <c r="J23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-1008</v>
      </c>
      <c r="K2354" s="7">
        <f ca="1">IF(TableTransactions[[#This Row],[Stock balance backorders]]&lt;0,
0,
TableTransactions[[#This Row],[Stock balance backorders]]
)</f>
        <v>0</v>
      </c>
      <c r="L2354" s="8" t="str">
        <f>VLOOKUP(TableTransactions[[#This Row],[Material]],TableStockBalance[],
MATCH(TableStockBalance[[#Headers],[Supplier name]],TableStockBalance[#Headers],0),
0)</f>
        <v>OnBoard Schaltung AG</v>
      </c>
    </row>
    <row r="2355" spans="1:12" x14ac:dyDescent="0.25">
      <c r="A2355">
        <v>49044036</v>
      </c>
      <c r="B2355">
        <v>100</v>
      </c>
      <c r="C2355" t="s">
        <v>343</v>
      </c>
      <c r="D2355" t="s">
        <v>72</v>
      </c>
      <c r="E2355" t="s">
        <v>73</v>
      </c>
      <c r="F2355" t="s">
        <v>317</v>
      </c>
      <c r="G2355" s="1">
        <v>43805</v>
      </c>
      <c r="H2355">
        <v>5</v>
      </c>
      <c r="I2355" s="7">
        <f>IF(TableTransactions[[#This Row],[Order type]]=trackOrderType,
TableTransactions[[#This Row],[Transaction quantity]]*-1,
TableTransactions[[#This Row],[Transaction quantity]]
)</f>
        <v>-5</v>
      </c>
      <c r="J23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-1013</v>
      </c>
      <c r="K2355" s="7">
        <f ca="1">IF(TableTransactions[[#This Row],[Stock balance backorders]]&lt;0,
0,
TableTransactions[[#This Row],[Stock balance backorders]]
)</f>
        <v>0</v>
      </c>
      <c r="L2355" s="8" t="str">
        <f>VLOOKUP(TableTransactions[[#This Row],[Material]],TableStockBalance[],
MATCH(TableStockBalance[[#Headers],[Supplier name]],TableStockBalance[#Headers],0),
0)</f>
        <v>OnBoard Schaltung AG</v>
      </c>
    </row>
    <row r="2356" spans="1:12" x14ac:dyDescent="0.25">
      <c r="A2356" s="4">
        <v>45057597</v>
      </c>
      <c r="B2356" s="4">
        <v>10</v>
      </c>
      <c r="C2356" s="4" t="s">
        <v>344</v>
      </c>
      <c r="D2356" s="4" t="s">
        <v>72</v>
      </c>
      <c r="E2356" s="4" t="s">
        <v>73</v>
      </c>
      <c r="F2356" s="4" t="s">
        <v>64</v>
      </c>
      <c r="G2356" s="5">
        <v>43805</v>
      </c>
      <c r="H2356" s="4">
        <v>305</v>
      </c>
      <c r="I2356" s="7">
        <f>IF(TableTransactions[[#This Row],[Order type]]=trackOrderType,
TableTransactions[[#This Row],[Transaction quantity]]*-1,
TableTransactions[[#This Row],[Transaction quantity]]
)</f>
        <v>305</v>
      </c>
      <c r="J23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-708</v>
      </c>
      <c r="K2356" s="7">
        <f ca="1">IF(TableTransactions[[#This Row],[Stock balance backorders]]&lt;0,
0,
TableTransactions[[#This Row],[Stock balance backorders]]
)</f>
        <v>0</v>
      </c>
      <c r="L2356" s="8" t="str">
        <f>VLOOKUP(TableTransactions[[#This Row],[Material]],TableStockBalance[],
MATCH(TableStockBalance[[#Headers],[Supplier name]],TableStockBalance[#Headers],0),
0)</f>
        <v>OnBoard Schaltung AG</v>
      </c>
    </row>
    <row r="2357" spans="1:12" x14ac:dyDescent="0.25">
      <c r="A2357">
        <v>49044051</v>
      </c>
      <c r="B2357">
        <v>40</v>
      </c>
      <c r="C2357" t="s">
        <v>343</v>
      </c>
      <c r="D2357" t="s">
        <v>72</v>
      </c>
      <c r="E2357" t="s">
        <v>73</v>
      </c>
      <c r="F2357" t="s">
        <v>316</v>
      </c>
      <c r="G2357" s="1">
        <v>43808</v>
      </c>
      <c r="H2357">
        <v>9</v>
      </c>
      <c r="I2357" s="7">
        <f>IF(TableTransactions[[#This Row],[Order type]]=trackOrderType,
TableTransactions[[#This Row],[Transaction quantity]]*-1,
TableTransactions[[#This Row],[Transaction quantity]]
)</f>
        <v>-9</v>
      </c>
      <c r="J23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-717</v>
      </c>
      <c r="K2357" s="7">
        <f ca="1">IF(TableTransactions[[#This Row],[Stock balance backorders]]&lt;0,
0,
TableTransactions[[#This Row],[Stock balance backorders]]
)</f>
        <v>0</v>
      </c>
      <c r="L2357" s="8" t="str">
        <f>VLOOKUP(TableTransactions[[#This Row],[Material]],TableStockBalance[],
MATCH(TableStockBalance[[#Headers],[Supplier name]],TableStockBalance[#Headers],0),
0)</f>
        <v>OnBoard Schaltung AG</v>
      </c>
    </row>
    <row r="2358" spans="1:12" x14ac:dyDescent="0.25">
      <c r="A2358">
        <v>49044079</v>
      </c>
      <c r="B2358">
        <v>20</v>
      </c>
      <c r="C2358" t="s">
        <v>343</v>
      </c>
      <c r="D2358" t="s">
        <v>72</v>
      </c>
      <c r="E2358" t="s">
        <v>73</v>
      </c>
      <c r="F2358" t="s">
        <v>317</v>
      </c>
      <c r="G2358" s="1">
        <v>43810</v>
      </c>
      <c r="H2358">
        <v>23</v>
      </c>
      <c r="I2358" s="7">
        <f>IF(TableTransactions[[#This Row],[Order type]]=trackOrderType,
TableTransactions[[#This Row],[Transaction quantity]]*-1,
TableTransactions[[#This Row],[Transaction quantity]]
)</f>
        <v>-23</v>
      </c>
      <c r="J23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-740</v>
      </c>
      <c r="K2358" s="7">
        <f ca="1">IF(TableTransactions[[#This Row],[Stock balance backorders]]&lt;0,
0,
TableTransactions[[#This Row],[Stock balance backorders]]
)</f>
        <v>0</v>
      </c>
      <c r="L2358" s="8" t="str">
        <f>VLOOKUP(TableTransactions[[#This Row],[Material]],TableStockBalance[],
MATCH(TableStockBalance[[#Headers],[Supplier name]],TableStockBalance[#Headers],0),
0)</f>
        <v>OnBoard Schaltung AG</v>
      </c>
    </row>
    <row r="2359" spans="1:12" x14ac:dyDescent="0.25">
      <c r="A2359">
        <v>49044108</v>
      </c>
      <c r="B2359">
        <v>30</v>
      </c>
      <c r="C2359" t="s">
        <v>343</v>
      </c>
      <c r="D2359" t="s">
        <v>72</v>
      </c>
      <c r="E2359" t="s">
        <v>73</v>
      </c>
      <c r="F2359" t="s">
        <v>317</v>
      </c>
      <c r="G2359" s="1">
        <v>43812</v>
      </c>
      <c r="H2359">
        <v>32</v>
      </c>
      <c r="I2359" s="7">
        <f>IF(TableTransactions[[#This Row],[Order type]]=trackOrderType,
TableTransactions[[#This Row],[Transaction quantity]]*-1,
TableTransactions[[#This Row],[Transaction quantity]]
)</f>
        <v>-32</v>
      </c>
      <c r="J23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-772</v>
      </c>
      <c r="K2359" s="7">
        <f ca="1">IF(TableTransactions[[#This Row],[Stock balance backorders]]&lt;0,
0,
TableTransactions[[#This Row],[Stock balance backorders]]
)</f>
        <v>0</v>
      </c>
      <c r="L2359" s="8" t="str">
        <f>VLOOKUP(TableTransactions[[#This Row],[Material]],TableStockBalance[],
MATCH(TableStockBalance[[#Headers],[Supplier name]],TableStockBalance[#Headers],0),
0)</f>
        <v>OnBoard Schaltung AG</v>
      </c>
    </row>
    <row r="2360" spans="1:12" x14ac:dyDescent="0.25">
      <c r="A2360">
        <v>49044133</v>
      </c>
      <c r="B2360">
        <v>10</v>
      </c>
      <c r="C2360" t="s">
        <v>343</v>
      </c>
      <c r="D2360" t="s">
        <v>72</v>
      </c>
      <c r="E2360" t="s">
        <v>73</v>
      </c>
      <c r="F2360" t="s">
        <v>329</v>
      </c>
      <c r="G2360" s="1">
        <v>43816</v>
      </c>
      <c r="H2360">
        <v>32</v>
      </c>
      <c r="I2360" s="7">
        <f>IF(TableTransactions[[#This Row],[Order type]]=trackOrderType,
TableTransactions[[#This Row],[Transaction quantity]]*-1,
TableTransactions[[#This Row],[Transaction quantity]]
)</f>
        <v>-32</v>
      </c>
      <c r="J23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-804</v>
      </c>
      <c r="K2360" s="7">
        <f ca="1">IF(TableTransactions[[#This Row],[Stock balance backorders]]&lt;0,
0,
TableTransactions[[#This Row],[Stock balance backorders]]
)</f>
        <v>0</v>
      </c>
      <c r="L2360" s="8" t="str">
        <f>VLOOKUP(TableTransactions[[#This Row],[Material]],TableStockBalance[],
MATCH(TableStockBalance[[#Headers],[Supplier name]],TableStockBalance[#Headers],0),
0)</f>
        <v>OnBoard Schaltung AG</v>
      </c>
    </row>
    <row r="2361" spans="1:12" x14ac:dyDescent="0.25">
      <c r="A2361">
        <v>49044136</v>
      </c>
      <c r="B2361">
        <v>40</v>
      </c>
      <c r="C2361" t="s">
        <v>343</v>
      </c>
      <c r="D2361" t="s">
        <v>72</v>
      </c>
      <c r="E2361" t="s">
        <v>73</v>
      </c>
      <c r="F2361" t="s">
        <v>316</v>
      </c>
      <c r="G2361" s="1">
        <v>43816</v>
      </c>
      <c r="H2361">
        <v>19</v>
      </c>
      <c r="I2361" s="7">
        <f>IF(TableTransactions[[#This Row],[Order type]]=trackOrderType,
TableTransactions[[#This Row],[Transaction quantity]]*-1,
TableTransactions[[#This Row],[Transaction quantity]]
)</f>
        <v>-19</v>
      </c>
      <c r="J23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-823</v>
      </c>
      <c r="K2361" s="7">
        <f ca="1">IF(TableTransactions[[#This Row],[Stock balance backorders]]&lt;0,
0,
TableTransactions[[#This Row],[Stock balance backorders]]
)</f>
        <v>0</v>
      </c>
      <c r="L2361" s="8" t="str">
        <f>VLOOKUP(TableTransactions[[#This Row],[Material]],TableStockBalance[],
MATCH(TableStockBalance[[#Headers],[Supplier name]],TableStockBalance[#Headers],0),
0)</f>
        <v>OnBoard Schaltung AG</v>
      </c>
    </row>
    <row r="2362" spans="1:12" x14ac:dyDescent="0.25">
      <c r="A2362">
        <v>49044171</v>
      </c>
      <c r="B2362">
        <v>60</v>
      </c>
      <c r="C2362" t="s">
        <v>343</v>
      </c>
      <c r="D2362" t="s">
        <v>72</v>
      </c>
      <c r="E2362" t="s">
        <v>73</v>
      </c>
      <c r="F2362" t="s">
        <v>313</v>
      </c>
      <c r="G2362" s="1">
        <v>43819</v>
      </c>
      <c r="H2362">
        <v>13</v>
      </c>
      <c r="I2362" s="7">
        <f>IF(TableTransactions[[#This Row],[Order type]]=trackOrderType,
TableTransactions[[#This Row],[Transaction quantity]]*-1,
TableTransactions[[#This Row],[Transaction quantity]]
)</f>
        <v>-13</v>
      </c>
      <c r="J23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-836</v>
      </c>
      <c r="K2362" s="7">
        <f ca="1">IF(TableTransactions[[#This Row],[Stock balance backorders]]&lt;0,
0,
TableTransactions[[#This Row],[Stock balance backorders]]
)</f>
        <v>0</v>
      </c>
      <c r="L2362" s="8" t="str">
        <f>VLOOKUP(TableTransactions[[#This Row],[Material]],TableStockBalance[],
MATCH(TableStockBalance[[#Headers],[Supplier name]],TableStockBalance[#Headers],0),
0)</f>
        <v>OnBoard Schaltung AG</v>
      </c>
    </row>
    <row r="2363" spans="1:12" x14ac:dyDescent="0.25">
      <c r="A2363">
        <v>49044178</v>
      </c>
      <c r="B2363">
        <v>70</v>
      </c>
      <c r="C2363" t="s">
        <v>343</v>
      </c>
      <c r="D2363" t="s">
        <v>72</v>
      </c>
      <c r="E2363" t="s">
        <v>73</v>
      </c>
      <c r="F2363" t="s">
        <v>317</v>
      </c>
      <c r="G2363" s="1">
        <v>43819</v>
      </c>
      <c r="H2363">
        <v>35</v>
      </c>
      <c r="I2363" s="7">
        <f>IF(TableTransactions[[#This Row],[Order type]]=trackOrderType,
TableTransactions[[#This Row],[Transaction quantity]]*-1,
TableTransactions[[#This Row],[Transaction quantity]]
)</f>
        <v>-35</v>
      </c>
      <c r="J23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-871</v>
      </c>
      <c r="K2363" s="7">
        <f ca="1">IF(TableTransactions[[#This Row],[Stock balance backorders]]&lt;0,
0,
TableTransactions[[#This Row],[Stock balance backorders]]
)</f>
        <v>0</v>
      </c>
      <c r="L2363" s="8" t="str">
        <f>VLOOKUP(TableTransactions[[#This Row],[Material]],TableStockBalance[],
MATCH(TableStockBalance[[#Headers],[Supplier name]],TableStockBalance[#Headers],0),
0)</f>
        <v>OnBoard Schaltung AG</v>
      </c>
    </row>
    <row r="2364" spans="1:12" x14ac:dyDescent="0.25">
      <c r="A2364">
        <v>49044178</v>
      </c>
      <c r="B2364">
        <v>80</v>
      </c>
      <c r="C2364" t="s">
        <v>343</v>
      </c>
      <c r="D2364" t="s">
        <v>72</v>
      </c>
      <c r="E2364" t="s">
        <v>73</v>
      </c>
      <c r="F2364" t="s">
        <v>317</v>
      </c>
      <c r="G2364" s="1">
        <v>43819</v>
      </c>
      <c r="H2364">
        <v>28</v>
      </c>
      <c r="I2364" s="7">
        <f>IF(TableTransactions[[#This Row],[Order type]]=trackOrderType,
TableTransactions[[#This Row],[Transaction quantity]]*-1,
TableTransactions[[#This Row],[Transaction quantity]]
)</f>
        <v>-28</v>
      </c>
      <c r="J23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-899</v>
      </c>
      <c r="K2364" s="7">
        <f ca="1">IF(TableTransactions[[#This Row],[Stock balance backorders]]&lt;0,
0,
TableTransactions[[#This Row],[Stock balance backorders]]
)</f>
        <v>0</v>
      </c>
      <c r="L2364" s="8" t="str">
        <f>VLOOKUP(TableTransactions[[#This Row],[Material]],TableStockBalance[],
MATCH(TableStockBalance[[#Headers],[Supplier name]],TableStockBalance[#Headers],0),
0)</f>
        <v>OnBoard Schaltung AG</v>
      </c>
    </row>
    <row r="2365" spans="1:12" x14ac:dyDescent="0.25">
      <c r="A2365">
        <v>49044186</v>
      </c>
      <c r="B2365">
        <v>10</v>
      </c>
      <c r="C2365" t="s">
        <v>343</v>
      </c>
      <c r="D2365" t="s">
        <v>72</v>
      </c>
      <c r="E2365" t="s">
        <v>73</v>
      </c>
      <c r="F2365" t="s">
        <v>315</v>
      </c>
      <c r="G2365" s="1">
        <v>43819</v>
      </c>
      <c r="H2365">
        <v>20</v>
      </c>
      <c r="I2365" s="7">
        <f>IF(TableTransactions[[#This Row],[Order type]]=trackOrderType,
TableTransactions[[#This Row],[Transaction quantity]]*-1,
TableTransactions[[#This Row],[Transaction quantity]]
)</f>
        <v>-20</v>
      </c>
      <c r="J23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-919</v>
      </c>
      <c r="K2365" s="7">
        <f ca="1">IF(TableTransactions[[#This Row],[Stock balance backorders]]&lt;0,
0,
TableTransactions[[#This Row],[Stock balance backorders]]
)</f>
        <v>0</v>
      </c>
      <c r="L2365" s="8" t="str">
        <f>VLOOKUP(TableTransactions[[#This Row],[Material]],TableStockBalance[],
MATCH(TableStockBalance[[#Headers],[Supplier name]],TableStockBalance[#Headers],0),
0)</f>
        <v>OnBoard Schaltung AG</v>
      </c>
    </row>
    <row r="2366" spans="1:12" x14ac:dyDescent="0.25">
      <c r="A2366">
        <v>49044218</v>
      </c>
      <c r="B2366">
        <v>40</v>
      </c>
      <c r="C2366" t="s">
        <v>343</v>
      </c>
      <c r="D2366" t="s">
        <v>72</v>
      </c>
      <c r="E2366" t="s">
        <v>73</v>
      </c>
      <c r="F2366" t="s">
        <v>317</v>
      </c>
      <c r="G2366" s="1">
        <v>43826</v>
      </c>
      <c r="H2366">
        <v>35</v>
      </c>
      <c r="I2366" s="7">
        <f>IF(TableTransactions[[#This Row],[Order type]]=trackOrderType,
TableTransactions[[#This Row],[Transaction quantity]]*-1,
TableTransactions[[#This Row],[Transaction quantity]]
)</f>
        <v>-35</v>
      </c>
      <c r="J23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-954</v>
      </c>
      <c r="K2366" s="7">
        <f ca="1">IF(TableTransactions[[#This Row],[Stock balance backorders]]&lt;0,
0,
TableTransactions[[#This Row],[Stock balance backorders]]
)</f>
        <v>0</v>
      </c>
      <c r="L2366" s="8" t="str">
        <f>VLOOKUP(TableTransactions[[#This Row],[Material]],TableStockBalance[],
MATCH(TableStockBalance[[#Headers],[Supplier name]],TableStockBalance[#Headers],0),
0)</f>
        <v>OnBoard Schaltung AG</v>
      </c>
    </row>
    <row r="2367" spans="1:12" x14ac:dyDescent="0.25">
      <c r="A2367">
        <v>49044222</v>
      </c>
      <c r="B2367">
        <v>40</v>
      </c>
      <c r="C2367" t="s">
        <v>343</v>
      </c>
      <c r="D2367" t="s">
        <v>72</v>
      </c>
      <c r="E2367" t="s">
        <v>73</v>
      </c>
      <c r="F2367" t="s">
        <v>318</v>
      </c>
      <c r="G2367" s="1">
        <v>43826</v>
      </c>
      <c r="H2367">
        <v>30</v>
      </c>
      <c r="I2367" s="7">
        <f>IF(TableTransactions[[#This Row],[Order type]]=trackOrderType,
TableTransactions[[#This Row],[Transaction quantity]]*-1,
TableTransactions[[#This Row],[Transaction quantity]]
)</f>
        <v>-30</v>
      </c>
      <c r="J23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-984</v>
      </c>
      <c r="K2367" s="7">
        <f ca="1">IF(TableTransactions[[#This Row],[Stock balance backorders]]&lt;0,
0,
TableTransactions[[#This Row],[Stock balance backorders]]
)</f>
        <v>0</v>
      </c>
      <c r="L2367" s="8" t="str">
        <f>VLOOKUP(TableTransactions[[#This Row],[Material]],TableStockBalance[],
MATCH(TableStockBalance[[#Headers],[Supplier name]],TableStockBalance[#Headers],0),
0)</f>
        <v>OnBoard Schaltung AG</v>
      </c>
    </row>
    <row r="2368" spans="1:12" x14ac:dyDescent="0.25">
      <c r="A2368">
        <v>49044255</v>
      </c>
      <c r="B2368">
        <v>10</v>
      </c>
      <c r="C2368" t="s">
        <v>343</v>
      </c>
      <c r="D2368" t="s">
        <v>72</v>
      </c>
      <c r="E2368" t="s">
        <v>73</v>
      </c>
      <c r="F2368" t="s">
        <v>332</v>
      </c>
      <c r="G2368" s="1">
        <v>43830</v>
      </c>
      <c r="H2368">
        <v>15</v>
      </c>
      <c r="I2368" s="7">
        <f>IF(TableTransactions[[#This Row],[Order type]]=trackOrderType,
TableTransactions[[#This Row],[Transaction quantity]]*-1,
TableTransactions[[#This Row],[Transaction quantity]]
)</f>
        <v>-15</v>
      </c>
      <c r="J23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-999</v>
      </c>
      <c r="K2368" s="7">
        <f ca="1">IF(TableTransactions[[#This Row],[Stock balance backorders]]&lt;0,
0,
TableTransactions[[#This Row],[Stock balance backorders]]
)</f>
        <v>0</v>
      </c>
      <c r="L2368" s="8" t="str">
        <f>VLOOKUP(TableTransactions[[#This Row],[Material]],TableStockBalance[],
MATCH(TableStockBalance[[#Headers],[Supplier name]],TableStockBalance[#Headers],0),
0)</f>
        <v>OnBoard Schaltung AG</v>
      </c>
    </row>
    <row r="2369" spans="1:12" x14ac:dyDescent="0.25">
      <c r="A2369">
        <v>49040371</v>
      </c>
      <c r="B2369">
        <v>30</v>
      </c>
      <c r="C2369" t="s">
        <v>343</v>
      </c>
      <c r="D2369" t="s">
        <v>68</v>
      </c>
      <c r="E2369" t="s">
        <v>69</v>
      </c>
      <c r="F2369" t="s">
        <v>317</v>
      </c>
      <c r="G2369" s="1">
        <v>43472</v>
      </c>
      <c r="H2369">
        <v>3</v>
      </c>
      <c r="I2369" s="7">
        <f>IF(TableTransactions[[#This Row],[Order type]]=trackOrderType,
TableTransactions[[#This Row],[Transaction quantity]]*-1,
TableTransactions[[#This Row],[Transaction quantity]]
)</f>
        <v>-3</v>
      </c>
      <c r="J23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284</v>
      </c>
      <c r="K2369" s="7">
        <f ca="1">IF(TableTransactions[[#This Row],[Stock balance backorders]]&lt;0,
0,
TableTransactions[[#This Row],[Stock balance backorders]]
)</f>
        <v>284</v>
      </c>
      <c r="L2369" s="8" t="str">
        <f>VLOOKUP(TableTransactions[[#This Row],[Material]],TableStockBalance[],
MATCH(TableStockBalance[[#Headers],[Supplier name]],TableStockBalance[#Headers],0),
0)</f>
        <v>Calidad Electro Group S.A.</v>
      </c>
    </row>
    <row r="2370" spans="1:12" x14ac:dyDescent="0.25">
      <c r="A2370">
        <v>49040385</v>
      </c>
      <c r="B2370">
        <v>20</v>
      </c>
      <c r="C2370" t="s">
        <v>343</v>
      </c>
      <c r="D2370" t="s">
        <v>68</v>
      </c>
      <c r="E2370" t="s">
        <v>69</v>
      </c>
      <c r="F2370" t="s">
        <v>316</v>
      </c>
      <c r="G2370" s="1">
        <v>43473</v>
      </c>
      <c r="H2370">
        <v>21</v>
      </c>
      <c r="I2370" s="7">
        <f>IF(TableTransactions[[#This Row],[Order type]]=trackOrderType,
TableTransactions[[#This Row],[Transaction quantity]]*-1,
TableTransactions[[#This Row],[Transaction quantity]]
)</f>
        <v>-21</v>
      </c>
      <c r="J23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263</v>
      </c>
      <c r="K2370" s="7">
        <f ca="1">IF(TableTransactions[[#This Row],[Stock balance backorders]]&lt;0,
0,
TableTransactions[[#This Row],[Stock balance backorders]]
)</f>
        <v>263</v>
      </c>
      <c r="L2370" s="8" t="str">
        <f>VLOOKUP(TableTransactions[[#This Row],[Material]],TableStockBalance[],
MATCH(TableStockBalance[[#Headers],[Supplier name]],TableStockBalance[#Headers],0),
0)</f>
        <v>Calidad Electro Group S.A.</v>
      </c>
    </row>
    <row r="2371" spans="1:12" x14ac:dyDescent="0.25">
      <c r="A2371">
        <v>49040435</v>
      </c>
      <c r="B2371">
        <v>30</v>
      </c>
      <c r="C2371" t="s">
        <v>343</v>
      </c>
      <c r="D2371" t="s">
        <v>68</v>
      </c>
      <c r="E2371" t="s">
        <v>69</v>
      </c>
      <c r="F2371" t="s">
        <v>316</v>
      </c>
      <c r="G2371" s="1">
        <v>43476</v>
      </c>
      <c r="H2371">
        <v>4</v>
      </c>
      <c r="I2371" s="7">
        <f>IF(TableTransactions[[#This Row],[Order type]]=trackOrderType,
TableTransactions[[#This Row],[Transaction quantity]]*-1,
TableTransactions[[#This Row],[Transaction quantity]]
)</f>
        <v>-4</v>
      </c>
      <c r="J23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259</v>
      </c>
      <c r="K2371" s="7">
        <f ca="1">IF(TableTransactions[[#This Row],[Stock balance backorders]]&lt;0,
0,
TableTransactions[[#This Row],[Stock balance backorders]]
)</f>
        <v>259</v>
      </c>
      <c r="L2371" s="8" t="str">
        <f>VLOOKUP(TableTransactions[[#This Row],[Material]],TableStockBalance[],
MATCH(TableStockBalance[[#Headers],[Supplier name]],TableStockBalance[#Headers],0),
0)</f>
        <v>Calidad Electro Group S.A.</v>
      </c>
    </row>
    <row r="2372" spans="1:12" x14ac:dyDescent="0.25">
      <c r="A2372">
        <v>49040437</v>
      </c>
      <c r="B2372">
        <v>50</v>
      </c>
      <c r="C2372" t="s">
        <v>343</v>
      </c>
      <c r="D2372" t="s">
        <v>68</v>
      </c>
      <c r="E2372" t="s">
        <v>69</v>
      </c>
      <c r="F2372" t="s">
        <v>317</v>
      </c>
      <c r="G2372" s="1">
        <v>43476</v>
      </c>
      <c r="H2372">
        <v>10</v>
      </c>
      <c r="I2372" s="7">
        <f>IF(TableTransactions[[#This Row],[Order type]]=trackOrderType,
TableTransactions[[#This Row],[Transaction quantity]]*-1,
TableTransactions[[#This Row],[Transaction quantity]]
)</f>
        <v>-10</v>
      </c>
      <c r="J23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249</v>
      </c>
      <c r="K2372" s="7">
        <f ca="1">IF(TableTransactions[[#This Row],[Stock balance backorders]]&lt;0,
0,
TableTransactions[[#This Row],[Stock balance backorders]]
)</f>
        <v>249</v>
      </c>
      <c r="L2372" s="8" t="str">
        <f>VLOOKUP(TableTransactions[[#This Row],[Material]],TableStockBalance[],
MATCH(TableStockBalance[[#Headers],[Supplier name]],TableStockBalance[#Headers],0),
0)</f>
        <v>Calidad Electro Group S.A.</v>
      </c>
    </row>
    <row r="2373" spans="1:12" x14ac:dyDescent="0.25">
      <c r="A2373">
        <v>49040437</v>
      </c>
      <c r="B2373">
        <v>60</v>
      </c>
      <c r="C2373" t="s">
        <v>343</v>
      </c>
      <c r="D2373" t="s">
        <v>68</v>
      </c>
      <c r="E2373" t="s">
        <v>69</v>
      </c>
      <c r="F2373" t="s">
        <v>317</v>
      </c>
      <c r="G2373" s="1">
        <v>43476</v>
      </c>
      <c r="H2373">
        <v>2</v>
      </c>
      <c r="I2373" s="7">
        <f>IF(TableTransactions[[#This Row],[Order type]]=trackOrderType,
TableTransactions[[#This Row],[Transaction quantity]]*-1,
TableTransactions[[#This Row],[Transaction quantity]]
)</f>
        <v>-2</v>
      </c>
      <c r="J23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247</v>
      </c>
      <c r="K2373" s="7">
        <f ca="1">IF(TableTransactions[[#This Row],[Stock balance backorders]]&lt;0,
0,
TableTransactions[[#This Row],[Stock balance backorders]]
)</f>
        <v>247</v>
      </c>
      <c r="L2373" s="8" t="str">
        <f>VLOOKUP(TableTransactions[[#This Row],[Material]],TableStockBalance[],
MATCH(TableStockBalance[[#Headers],[Supplier name]],TableStockBalance[#Headers],0),
0)</f>
        <v>Calidad Electro Group S.A.</v>
      </c>
    </row>
    <row r="2374" spans="1:12" x14ac:dyDescent="0.25">
      <c r="A2374">
        <v>49040519</v>
      </c>
      <c r="B2374">
        <v>100</v>
      </c>
      <c r="C2374" t="s">
        <v>343</v>
      </c>
      <c r="D2374" t="s">
        <v>68</v>
      </c>
      <c r="E2374" t="s">
        <v>69</v>
      </c>
      <c r="F2374" t="s">
        <v>317</v>
      </c>
      <c r="G2374" s="1">
        <v>43483</v>
      </c>
      <c r="H2374">
        <v>28</v>
      </c>
      <c r="I2374" s="7">
        <f>IF(TableTransactions[[#This Row],[Order type]]=trackOrderType,
TableTransactions[[#This Row],[Transaction quantity]]*-1,
TableTransactions[[#This Row],[Transaction quantity]]
)</f>
        <v>-28</v>
      </c>
      <c r="J23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219</v>
      </c>
      <c r="K2374" s="7">
        <f ca="1">IF(TableTransactions[[#This Row],[Stock balance backorders]]&lt;0,
0,
TableTransactions[[#This Row],[Stock balance backorders]]
)</f>
        <v>219</v>
      </c>
      <c r="L2374" s="8" t="str">
        <f>VLOOKUP(TableTransactions[[#This Row],[Material]],TableStockBalance[],
MATCH(TableStockBalance[[#Headers],[Supplier name]],TableStockBalance[#Headers],0),
0)</f>
        <v>Calidad Electro Group S.A.</v>
      </c>
    </row>
    <row r="2375" spans="1:12" x14ac:dyDescent="0.25">
      <c r="A2375">
        <v>49040553</v>
      </c>
      <c r="B2375">
        <v>10</v>
      </c>
      <c r="C2375" t="s">
        <v>343</v>
      </c>
      <c r="D2375" t="s">
        <v>68</v>
      </c>
      <c r="E2375" t="s">
        <v>69</v>
      </c>
      <c r="F2375" t="s">
        <v>314</v>
      </c>
      <c r="G2375" s="1">
        <v>43488</v>
      </c>
      <c r="H2375">
        <v>21</v>
      </c>
      <c r="I2375" s="7">
        <f>IF(TableTransactions[[#This Row],[Order type]]=trackOrderType,
TableTransactions[[#This Row],[Transaction quantity]]*-1,
TableTransactions[[#This Row],[Transaction quantity]]
)</f>
        <v>-21</v>
      </c>
      <c r="J23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198</v>
      </c>
      <c r="K2375" s="7">
        <f ca="1">IF(TableTransactions[[#This Row],[Stock balance backorders]]&lt;0,
0,
TableTransactions[[#This Row],[Stock balance backorders]]
)</f>
        <v>198</v>
      </c>
      <c r="L2375" s="8" t="str">
        <f>VLOOKUP(TableTransactions[[#This Row],[Material]],TableStockBalance[],
MATCH(TableStockBalance[[#Headers],[Supplier name]],TableStockBalance[#Headers],0),
0)</f>
        <v>Calidad Electro Group S.A.</v>
      </c>
    </row>
    <row r="2376" spans="1:12" x14ac:dyDescent="0.25">
      <c r="A2376">
        <v>49040562</v>
      </c>
      <c r="B2376">
        <v>30</v>
      </c>
      <c r="C2376" t="s">
        <v>343</v>
      </c>
      <c r="D2376" t="s">
        <v>68</v>
      </c>
      <c r="E2376" t="s">
        <v>69</v>
      </c>
      <c r="F2376" t="s">
        <v>317</v>
      </c>
      <c r="G2376" s="1">
        <v>43488</v>
      </c>
      <c r="H2376">
        <v>1</v>
      </c>
      <c r="I2376" s="7">
        <f>IF(TableTransactions[[#This Row],[Order type]]=trackOrderType,
TableTransactions[[#This Row],[Transaction quantity]]*-1,
TableTransactions[[#This Row],[Transaction quantity]]
)</f>
        <v>-1</v>
      </c>
      <c r="J23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197</v>
      </c>
      <c r="K2376" s="7">
        <f ca="1">IF(TableTransactions[[#This Row],[Stock balance backorders]]&lt;0,
0,
TableTransactions[[#This Row],[Stock balance backorders]]
)</f>
        <v>197</v>
      </c>
      <c r="L2376" s="8" t="str">
        <f>VLOOKUP(TableTransactions[[#This Row],[Material]],TableStockBalance[],
MATCH(TableStockBalance[[#Headers],[Supplier name]],TableStockBalance[#Headers],0),
0)</f>
        <v>Calidad Electro Group S.A.</v>
      </c>
    </row>
    <row r="2377" spans="1:12" x14ac:dyDescent="0.25">
      <c r="A2377">
        <v>49040596</v>
      </c>
      <c r="B2377">
        <v>20</v>
      </c>
      <c r="C2377" t="s">
        <v>343</v>
      </c>
      <c r="D2377" t="s">
        <v>68</v>
      </c>
      <c r="E2377" t="s">
        <v>69</v>
      </c>
      <c r="F2377" t="s">
        <v>318</v>
      </c>
      <c r="G2377" s="1">
        <v>43490</v>
      </c>
      <c r="H2377">
        <v>5</v>
      </c>
      <c r="I2377" s="7">
        <f>IF(TableTransactions[[#This Row],[Order type]]=trackOrderType,
TableTransactions[[#This Row],[Transaction quantity]]*-1,
TableTransactions[[#This Row],[Transaction quantity]]
)</f>
        <v>-5</v>
      </c>
      <c r="J23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192</v>
      </c>
      <c r="K2377" s="7">
        <f ca="1">IF(TableTransactions[[#This Row],[Stock balance backorders]]&lt;0,
0,
TableTransactions[[#This Row],[Stock balance backorders]]
)</f>
        <v>192</v>
      </c>
      <c r="L2377" s="8" t="str">
        <f>VLOOKUP(TableTransactions[[#This Row],[Material]],TableStockBalance[],
MATCH(TableStockBalance[[#Headers],[Supplier name]],TableStockBalance[#Headers],0),
0)</f>
        <v>Calidad Electro Group S.A.</v>
      </c>
    </row>
    <row r="2378" spans="1:12" x14ac:dyDescent="0.25">
      <c r="A2378">
        <v>49040637</v>
      </c>
      <c r="B2378">
        <v>50</v>
      </c>
      <c r="C2378" t="s">
        <v>343</v>
      </c>
      <c r="D2378" t="s">
        <v>68</v>
      </c>
      <c r="E2378" t="s">
        <v>69</v>
      </c>
      <c r="F2378" t="s">
        <v>317</v>
      </c>
      <c r="G2378" s="1">
        <v>43495</v>
      </c>
      <c r="H2378">
        <v>24</v>
      </c>
      <c r="I2378" s="7">
        <f>IF(TableTransactions[[#This Row],[Order type]]=trackOrderType,
TableTransactions[[#This Row],[Transaction quantity]]*-1,
TableTransactions[[#This Row],[Transaction quantity]]
)</f>
        <v>-24</v>
      </c>
      <c r="J23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168</v>
      </c>
      <c r="K2378" s="7">
        <f ca="1">IF(TableTransactions[[#This Row],[Stock balance backorders]]&lt;0,
0,
TableTransactions[[#This Row],[Stock balance backorders]]
)</f>
        <v>168</v>
      </c>
      <c r="L2378" s="8" t="str">
        <f>VLOOKUP(TableTransactions[[#This Row],[Material]],TableStockBalance[],
MATCH(TableStockBalance[[#Headers],[Supplier name]],TableStockBalance[#Headers],0),
0)</f>
        <v>Calidad Electro Group S.A.</v>
      </c>
    </row>
    <row r="2379" spans="1:12" x14ac:dyDescent="0.25">
      <c r="A2379">
        <v>49040706</v>
      </c>
      <c r="B2379">
        <v>30</v>
      </c>
      <c r="C2379" t="s">
        <v>343</v>
      </c>
      <c r="D2379" t="s">
        <v>68</v>
      </c>
      <c r="E2379" t="s">
        <v>69</v>
      </c>
      <c r="F2379" t="s">
        <v>318</v>
      </c>
      <c r="G2379" s="1">
        <v>43501</v>
      </c>
      <c r="H2379">
        <v>31</v>
      </c>
      <c r="I2379" s="7">
        <f>IF(TableTransactions[[#This Row],[Order type]]=trackOrderType,
TableTransactions[[#This Row],[Transaction quantity]]*-1,
TableTransactions[[#This Row],[Transaction quantity]]
)</f>
        <v>-31</v>
      </c>
      <c r="J23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137</v>
      </c>
      <c r="K2379" s="7">
        <f ca="1">IF(TableTransactions[[#This Row],[Stock balance backorders]]&lt;0,
0,
TableTransactions[[#This Row],[Stock balance backorders]]
)</f>
        <v>137</v>
      </c>
      <c r="L2379" s="8" t="str">
        <f>VLOOKUP(TableTransactions[[#This Row],[Material]],TableStockBalance[],
MATCH(TableStockBalance[[#Headers],[Supplier name]],TableStockBalance[#Headers],0),
0)</f>
        <v>Calidad Electro Group S.A.</v>
      </c>
    </row>
    <row r="2380" spans="1:12" x14ac:dyDescent="0.25">
      <c r="A2380">
        <v>49040710</v>
      </c>
      <c r="B2380">
        <v>20</v>
      </c>
      <c r="C2380" t="s">
        <v>343</v>
      </c>
      <c r="D2380" t="s">
        <v>68</v>
      </c>
      <c r="E2380" t="s">
        <v>69</v>
      </c>
      <c r="F2380" t="s">
        <v>314</v>
      </c>
      <c r="G2380" s="1">
        <v>43502</v>
      </c>
      <c r="H2380">
        <v>12</v>
      </c>
      <c r="I2380" s="7">
        <f>IF(TableTransactions[[#This Row],[Order type]]=trackOrderType,
TableTransactions[[#This Row],[Transaction quantity]]*-1,
TableTransactions[[#This Row],[Transaction quantity]]
)</f>
        <v>-12</v>
      </c>
      <c r="J23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125</v>
      </c>
      <c r="K2380" s="7">
        <f ca="1">IF(TableTransactions[[#This Row],[Stock balance backorders]]&lt;0,
0,
TableTransactions[[#This Row],[Stock balance backorders]]
)</f>
        <v>125</v>
      </c>
      <c r="L2380" s="8" t="str">
        <f>VLOOKUP(TableTransactions[[#This Row],[Material]],TableStockBalance[],
MATCH(TableStockBalance[[#Headers],[Supplier name]],TableStockBalance[#Headers],0),
0)</f>
        <v>Calidad Electro Group S.A.</v>
      </c>
    </row>
    <row r="2381" spans="1:12" x14ac:dyDescent="0.25">
      <c r="A2381">
        <v>49040750</v>
      </c>
      <c r="B2381">
        <v>90</v>
      </c>
      <c r="C2381" t="s">
        <v>343</v>
      </c>
      <c r="D2381" t="s">
        <v>68</v>
      </c>
      <c r="E2381" t="s">
        <v>69</v>
      </c>
      <c r="F2381" t="s">
        <v>317</v>
      </c>
      <c r="G2381" s="1">
        <v>43504</v>
      </c>
      <c r="H2381">
        <v>23</v>
      </c>
      <c r="I2381" s="7">
        <f>IF(TableTransactions[[#This Row],[Order type]]=trackOrderType,
TableTransactions[[#This Row],[Transaction quantity]]*-1,
TableTransactions[[#This Row],[Transaction quantity]]
)</f>
        <v>-23</v>
      </c>
      <c r="J23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102</v>
      </c>
      <c r="K2381" s="7">
        <f ca="1">IF(TableTransactions[[#This Row],[Stock balance backorders]]&lt;0,
0,
TableTransactions[[#This Row],[Stock balance backorders]]
)</f>
        <v>102</v>
      </c>
      <c r="L2381" s="8" t="str">
        <f>VLOOKUP(TableTransactions[[#This Row],[Material]],TableStockBalance[],
MATCH(TableStockBalance[[#Headers],[Supplier name]],TableStockBalance[#Headers],0),
0)</f>
        <v>Calidad Electro Group S.A.</v>
      </c>
    </row>
    <row r="2382" spans="1:12" x14ac:dyDescent="0.25">
      <c r="A2382">
        <v>49040761</v>
      </c>
      <c r="B2382">
        <v>20</v>
      </c>
      <c r="C2382" t="s">
        <v>343</v>
      </c>
      <c r="D2382" t="s">
        <v>68</v>
      </c>
      <c r="E2382" t="s">
        <v>69</v>
      </c>
      <c r="F2382" t="s">
        <v>313</v>
      </c>
      <c r="G2382" s="1">
        <v>43507</v>
      </c>
      <c r="H2382">
        <v>11</v>
      </c>
      <c r="I2382" s="7">
        <f>IF(TableTransactions[[#This Row],[Order type]]=trackOrderType,
TableTransactions[[#This Row],[Transaction quantity]]*-1,
TableTransactions[[#This Row],[Transaction quantity]]
)</f>
        <v>-11</v>
      </c>
      <c r="J23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</v>
      </c>
      <c r="K2382" s="7">
        <f ca="1">IF(TableTransactions[[#This Row],[Stock balance backorders]]&lt;0,
0,
TableTransactions[[#This Row],[Stock balance backorders]]
)</f>
        <v>91</v>
      </c>
      <c r="L2382" s="8" t="str">
        <f>VLOOKUP(TableTransactions[[#This Row],[Material]],TableStockBalance[],
MATCH(TableStockBalance[[#Headers],[Supplier name]],TableStockBalance[#Headers],0),
0)</f>
        <v>Calidad Electro Group S.A.</v>
      </c>
    </row>
    <row r="2383" spans="1:12" x14ac:dyDescent="0.25">
      <c r="A2383">
        <v>49040769</v>
      </c>
      <c r="B2383">
        <v>40</v>
      </c>
      <c r="C2383" t="s">
        <v>343</v>
      </c>
      <c r="D2383" t="s">
        <v>68</v>
      </c>
      <c r="E2383" t="s">
        <v>69</v>
      </c>
      <c r="F2383" t="s">
        <v>317</v>
      </c>
      <c r="G2383" s="1">
        <v>43507</v>
      </c>
      <c r="H2383">
        <v>23</v>
      </c>
      <c r="I2383" s="7">
        <f>IF(TableTransactions[[#This Row],[Order type]]=trackOrderType,
TableTransactions[[#This Row],[Transaction quantity]]*-1,
TableTransactions[[#This Row],[Transaction quantity]]
)</f>
        <v>-23</v>
      </c>
      <c r="J23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</v>
      </c>
      <c r="K2383" s="7">
        <f ca="1">IF(TableTransactions[[#This Row],[Stock balance backorders]]&lt;0,
0,
TableTransactions[[#This Row],[Stock balance backorders]]
)</f>
        <v>68</v>
      </c>
      <c r="L2383" s="8" t="str">
        <f>VLOOKUP(TableTransactions[[#This Row],[Material]],TableStockBalance[],
MATCH(TableStockBalance[[#Headers],[Supplier name]],TableStockBalance[#Headers],0),
0)</f>
        <v>Calidad Electro Group S.A.</v>
      </c>
    </row>
    <row r="2384" spans="1:12" x14ac:dyDescent="0.25">
      <c r="A2384" s="4">
        <v>45056868</v>
      </c>
      <c r="B2384" s="4">
        <v>20</v>
      </c>
      <c r="C2384" s="4" t="s">
        <v>344</v>
      </c>
      <c r="D2384" s="4" t="s">
        <v>68</v>
      </c>
      <c r="E2384" s="4" t="s">
        <v>69</v>
      </c>
      <c r="F2384" s="4" t="s">
        <v>67</v>
      </c>
      <c r="G2384" s="5">
        <v>43508</v>
      </c>
      <c r="H2384" s="4">
        <v>330</v>
      </c>
      <c r="I2384" s="7">
        <f>IF(TableTransactions[[#This Row],[Order type]]=trackOrderType,
TableTransactions[[#This Row],[Transaction quantity]]*-1,
TableTransactions[[#This Row],[Transaction quantity]]
)</f>
        <v>330</v>
      </c>
      <c r="J23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398</v>
      </c>
      <c r="K2384" s="7">
        <f ca="1">IF(TableTransactions[[#This Row],[Stock balance backorders]]&lt;0,
0,
TableTransactions[[#This Row],[Stock balance backorders]]
)</f>
        <v>398</v>
      </c>
      <c r="L2384" s="8" t="str">
        <f>VLOOKUP(TableTransactions[[#This Row],[Material]],TableStockBalance[],
MATCH(TableStockBalance[[#Headers],[Supplier name]],TableStockBalance[#Headers],0),
0)</f>
        <v>Calidad Electro Group S.A.</v>
      </c>
    </row>
    <row r="2385" spans="1:12" x14ac:dyDescent="0.25">
      <c r="A2385">
        <v>49040809</v>
      </c>
      <c r="B2385">
        <v>10</v>
      </c>
      <c r="C2385" t="s">
        <v>343</v>
      </c>
      <c r="D2385" t="s">
        <v>68</v>
      </c>
      <c r="E2385" t="s">
        <v>69</v>
      </c>
      <c r="F2385" t="s">
        <v>317</v>
      </c>
      <c r="G2385" s="1">
        <v>43510</v>
      </c>
      <c r="H2385">
        <v>16</v>
      </c>
      <c r="I2385" s="7">
        <f>IF(TableTransactions[[#This Row],[Order type]]=trackOrderType,
TableTransactions[[#This Row],[Transaction quantity]]*-1,
TableTransactions[[#This Row],[Transaction quantity]]
)</f>
        <v>-16</v>
      </c>
      <c r="J23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382</v>
      </c>
      <c r="K2385" s="7">
        <f ca="1">IF(TableTransactions[[#This Row],[Stock balance backorders]]&lt;0,
0,
TableTransactions[[#This Row],[Stock balance backorders]]
)</f>
        <v>382</v>
      </c>
      <c r="L2385" s="8" t="str">
        <f>VLOOKUP(TableTransactions[[#This Row],[Material]],TableStockBalance[],
MATCH(TableStockBalance[[#Headers],[Supplier name]],TableStockBalance[#Headers],0),
0)</f>
        <v>Calidad Electro Group S.A.</v>
      </c>
    </row>
    <row r="2386" spans="1:12" x14ac:dyDescent="0.25">
      <c r="A2386">
        <v>49040812</v>
      </c>
      <c r="B2386">
        <v>10</v>
      </c>
      <c r="C2386" t="s">
        <v>343</v>
      </c>
      <c r="D2386" t="s">
        <v>68</v>
      </c>
      <c r="E2386" t="s">
        <v>69</v>
      </c>
      <c r="F2386" t="s">
        <v>318</v>
      </c>
      <c r="G2386" s="1">
        <v>43510</v>
      </c>
      <c r="H2386">
        <v>8</v>
      </c>
      <c r="I2386" s="7">
        <f>IF(TableTransactions[[#This Row],[Order type]]=trackOrderType,
TableTransactions[[#This Row],[Transaction quantity]]*-1,
TableTransactions[[#This Row],[Transaction quantity]]
)</f>
        <v>-8</v>
      </c>
      <c r="J23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374</v>
      </c>
      <c r="K2386" s="7">
        <f ca="1">IF(TableTransactions[[#This Row],[Stock balance backorders]]&lt;0,
0,
TableTransactions[[#This Row],[Stock balance backorders]]
)</f>
        <v>374</v>
      </c>
      <c r="L2386" s="8" t="str">
        <f>VLOOKUP(TableTransactions[[#This Row],[Material]],TableStockBalance[],
MATCH(TableStockBalance[[#Headers],[Supplier name]],TableStockBalance[#Headers],0),
0)</f>
        <v>Calidad Electro Group S.A.</v>
      </c>
    </row>
    <row r="2387" spans="1:12" x14ac:dyDescent="0.25">
      <c r="A2387">
        <v>49040824</v>
      </c>
      <c r="B2387">
        <v>50</v>
      </c>
      <c r="C2387" t="s">
        <v>343</v>
      </c>
      <c r="D2387" t="s">
        <v>68</v>
      </c>
      <c r="E2387" t="s">
        <v>69</v>
      </c>
      <c r="F2387" t="s">
        <v>316</v>
      </c>
      <c r="G2387" s="1">
        <v>43511</v>
      </c>
      <c r="H2387">
        <v>11</v>
      </c>
      <c r="I2387" s="7">
        <f>IF(TableTransactions[[#This Row],[Order type]]=trackOrderType,
TableTransactions[[#This Row],[Transaction quantity]]*-1,
TableTransactions[[#This Row],[Transaction quantity]]
)</f>
        <v>-11</v>
      </c>
      <c r="J23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363</v>
      </c>
      <c r="K2387" s="7">
        <f ca="1">IF(TableTransactions[[#This Row],[Stock balance backorders]]&lt;0,
0,
TableTransactions[[#This Row],[Stock balance backorders]]
)</f>
        <v>363</v>
      </c>
      <c r="L2387" s="8" t="str">
        <f>VLOOKUP(TableTransactions[[#This Row],[Material]],TableStockBalance[],
MATCH(TableStockBalance[[#Headers],[Supplier name]],TableStockBalance[#Headers],0),
0)</f>
        <v>Calidad Electro Group S.A.</v>
      </c>
    </row>
    <row r="2388" spans="1:12" x14ac:dyDescent="0.25">
      <c r="A2388">
        <v>49040831</v>
      </c>
      <c r="B2388">
        <v>20</v>
      </c>
      <c r="C2388" t="s">
        <v>343</v>
      </c>
      <c r="D2388" t="s">
        <v>68</v>
      </c>
      <c r="E2388" t="s">
        <v>69</v>
      </c>
      <c r="F2388" t="s">
        <v>332</v>
      </c>
      <c r="G2388" s="1">
        <v>43511</v>
      </c>
      <c r="H2388">
        <v>26</v>
      </c>
      <c r="I2388" s="7">
        <f>IF(TableTransactions[[#This Row],[Order type]]=trackOrderType,
TableTransactions[[#This Row],[Transaction quantity]]*-1,
TableTransactions[[#This Row],[Transaction quantity]]
)</f>
        <v>-26</v>
      </c>
      <c r="J23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337</v>
      </c>
      <c r="K2388" s="7">
        <f ca="1">IF(TableTransactions[[#This Row],[Stock balance backorders]]&lt;0,
0,
TableTransactions[[#This Row],[Stock balance backorders]]
)</f>
        <v>337</v>
      </c>
      <c r="L2388" s="8" t="str">
        <f>VLOOKUP(TableTransactions[[#This Row],[Material]],TableStockBalance[],
MATCH(TableStockBalance[[#Headers],[Supplier name]],TableStockBalance[#Headers],0),
0)</f>
        <v>Calidad Electro Group S.A.</v>
      </c>
    </row>
    <row r="2389" spans="1:12" x14ac:dyDescent="0.25">
      <c r="A2389">
        <v>49040840</v>
      </c>
      <c r="B2389">
        <v>30</v>
      </c>
      <c r="C2389" t="s">
        <v>343</v>
      </c>
      <c r="D2389" t="s">
        <v>68</v>
      </c>
      <c r="E2389" t="s">
        <v>69</v>
      </c>
      <c r="F2389" t="s">
        <v>316</v>
      </c>
      <c r="G2389" s="1">
        <v>43514</v>
      </c>
      <c r="H2389">
        <v>30</v>
      </c>
      <c r="I2389" s="7">
        <f>IF(TableTransactions[[#This Row],[Order type]]=trackOrderType,
TableTransactions[[#This Row],[Transaction quantity]]*-1,
TableTransactions[[#This Row],[Transaction quantity]]
)</f>
        <v>-30</v>
      </c>
      <c r="J23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307</v>
      </c>
      <c r="K2389" s="7">
        <f ca="1">IF(TableTransactions[[#This Row],[Stock balance backorders]]&lt;0,
0,
TableTransactions[[#This Row],[Stock balance backorders]]
)</f>
        <v>307</v>
      </c>
      <c r="L2389" s="8" t="str">
        <f>VLOOKUP(TableTransactions[[#This Row],[Material]],TableStockBalance[],
MATCH(TableStockBalance[[#Headers],[Supplier name]],TableStockBalance[#Headers],0),
0)</f>
        <v>Calidad Electro Group S.A.</v>
      </c>
    </row>
    <row r="2390" spans="1:12" x14ac:dyDescent="0.25">
      <c r="A2390">
        <v>49040842</v>
      </c>
      <c r="B2390">
        <v>60</v>
      </c>
      <c r="C2390" t="s">
        <v>343</v>
      </c>
      <c r="D2390" t="s">
        <v>68</v>
      </c>
      <c r="E2390" t="s">
        <v>69</v>
      </c>
      <c r="F2390" t="s">
        <v>317</v>
      </c>
      <c r="G2390" s="1">
        <v>43514</v>
      </c>
      <c r="H2390">
        <v>10</v>
      </c>
      <c r="I2390" s="7">
        <f>IF(TableTransactions[[#This Row],[Order type]]=trackOrderType,
TableTransactions[[#This Row],[Transaction quantity]]*-1,
TableTransactions[[#This Row],[Transaction quantity]]
)</f>
        <v>-10</v>
      </c>
      <c r="J23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297</v>
      </c>
      <c r="K2390" s="7">
        <f ca="1">IF(TableTransactions[[#This Row],[Stock balance backorders]]&lt;0,
0,
TableTransactions[[#This Row],[Stock balance backorders]]
)</f>
        <v>297</v>
      </c>
      <c r="L2390" s="8" t="str">
        <f>VLOOKUP(TableTransactions[[#This Row],[Material]],TableStockBalance[],
MATCH(TableStockBalance[[#Headers],[Supplier name]],TableStockBalance[#Headers],0),
0)</f>
        <v>Calidad Electro Group S.A.</v>
      </c>
    </row>
    <row r="2391" spans="1:12" x14ac:dyDescent="0.25">
      <c r="A2391">
        <v>49040929</v>
      </c>
      <c r="B2391">
        <v>10</v>
      </c>
      <c r="C2391" t="s">
        <v>343</v>
      </c>
      <c r="D2391" t="s">
        <v>68</v>
      </c>
      <c r="E2391" t="s">
        <v>69</v>
      </c>
      <c r="F2391" t="s">
        <v>320</v>
      </c>
      <c r="G2391" s="1">
        <v>43522</v>
      </c>
      <c r="H2391">
        <v>27</v>
      </c>
      <c r="I2391" s="7">
        <f>IF(TableTransactions[[#This Row],[Order type]]=trackOrderType,
TableTransactions[[#This Row],[Transaction quantity]]*-1,
TableTransactions[[#This Row],[Transaction quantity]]
)</f>
        <v>-27</v>
      </c>
      <c r="J23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270</v>
      </c>
      <c r="K2391" s="7">
        <f ca="1">IF(TableTransactions[[#This Row],[Stock balance backorders]]&lt;0,
0,
TableTransactions[[#This Row],[Stock balance backorders]]
)</f>
        <v>270</v>
      </c>
      <c r="L2391" s="8" t="str">
        <f>VLOOKUP(TableTransactions[[#This Row],[Material]],TableStockBalance[],
MATCH(TableStockBalance[[#Headers],[Supplier name]],TableStockBalance[#Headers],0),
0)</f>
        <v>Calidad Electro Group S.A.</v>
      </c>
    </row>
    <row r="2392" spans="1:12" x14ac:dyDescent="0.25">
      <c r="A2392">
        <v>49040954</v>
      </c>
      <c r="B2392">
        <v>20</v>
      </c>
      <c r="C2392" t="s">
        <v>343</v>
      </c>
      <c r="D2392" t="s">
        <v>68</v>
      </c>
      <c r="E2392" t="s">
        <v>69</v>
      </c>
      <c r="F2392" t="s">
        <v>323</v>
      </c>
      <c r="G2392" s="1">
        <v>43523</v>
      </c>
      <c r="H2392">
        <v>27</v>
      </c>
      <c r="I2392" s="7">
        <f>IF(TableTransactions[[#This Row],[Order type]]=trackOrderType,
TableTransactions[[#This Row],[Transaction quantity]]*-1,
TableTransactions[[#This Row],[Transaction quantity]]
)</f>
        <v>-27</v>
      </c>
      <c r="J23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243</v>
      </c>
      <c r="K2392" s="7">
        <f ca="1">IF(TableTransactions[[#This Row],[Stock balance backorders]]&lt;0,
0,
TableTransactions[[#This Row],[Stock balance backorders]]
)</f>
        <v>243</v>
      </c>
      <c r="L2392" s="8" t="str">
        <f>VLOOKUP(TableTransactions[[#This Row],[Material]],TableStockBalance[],
MATCH(TableStockBalance[[#Headers],[Supplier name]],TableStockBalance[#Headers],0),
0)</f>
        <v>Calidad Electro Group S.A.</v>
      </c>
    </row>
    <row r="2393" spans="1:12" x14ac:dyDescent="0.25">
      <c r="A2393">
        <v>49040963</v>
      </c>
      <c r="B2393">
        <v>10</v>
      </c>
      <c r="C2393" t="s">
        <v>343</v>
      </c>
      <c r="D2393" t="s">
        <v>68</v>
      </c>
      <c r="E2393" t="s">
        <v>69</v>
      </c>
      <c r="F2393" t="s">
        <v>316</v>
      </c>
      <c r="G2393" s="1">
        <v>43524</v>
      </c>
      <c r="H2393">
        <v>17</v>
      </c>
      <c r="I2393" s="7">
        <f>IF(TableTransactions[[#This Row],[Order type]]=trackOrderType,
TableTransactions[[#This Row],[Transaction quantity]]*-1,
TableTransactions[[#This Row],[Transaction quantity]]
)</f>
        <v>-17</v>
      </c>
      <c r="J23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226</v>
      </c>
      <c r="K2393" s="7">
        <f ca="1">IF(TableTransactions[[#This Row],[Stock balance backorders]]&lt;0,
0,
TableTransactions[[#This Row],[Stock balance backorders]]
)</f>
        <v>226</v>
      </c>
      <c r="L2393" s="8" t="str">
        <f>VLOOKUP(TableTransactions[[#This Row],[Material]],TableStockBalance[],
MATCH(TableStockBalance[[#Headers],[Supplier name]],TableStockBalance[#Headers],0),
0)</f>
        <v>Calidad Electro Group S.A.</v>
      </c>
    </row>
    <row r="2394" spans="1:12" x14ac:dyDescent="0.25">
      <c r="A2394">
        <v>49040972</v>
      </c>
      <c r="B2394">
        <v>20</v>
      </c>
      <c r="C2394" t="s">
        <v>343</v>
      </c>
      <c r="D2394" t="s">
        <v>68</v>
      </c>
      <c r="E2394" t="s">
        <v>69</v>
      </c>
      <c r="F2394" t="s">
        <v>313</v>
      </c>
      <c r="G2394" s="1">
        <v>43525</v>
      </c>
      <c r="H2394">
        <v>20</v>
      </c>
      <c r="I2394" s="7">
        <f>IF(TableTransactions[[#This Row],[Order type]]=trackOrderType,
TableTransactions[[#This Row],[Transaction quantity]]*-1,
TableTransactions[[#This Row],[Transaction quantity]]
)</f>
        <v>-20</v>
      </c>
      <c r="J23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206</v>
      </c>
      <c r="K2394" s="7">
        <f ca="1">IF(TableTransactions[[#This Row],[Stock balance backorders]]&lt;0,
0,
TableTransactions[[#This Row],[Stock balance backorders]]
)</f>
        <v>206</v>
      </c>
      <c r="L2394" s="8" t="str">
        <f>VLOOKUP(TableTransactions[[#This Row],[Material]],TableStockBalance[],
MATCH(TableStockBalance[[#Headers],[Supplier name]],TableStockBalance[#Headers],0),
0)</f>
        <v>Calidad Electro Group S.A.</v>
      </c>
    </row>
    <row r="2395" spans="1:12" x14ac:dyDescent="0.25">
      <c r="A2395">
        <v>49040999</v>
      </c>
      <c r="B2395">
        <v>40</v>
      </c>
      <c r="C2395" t="s">
        <v>343</v>
      </c>
      <c r="D2395" t="s">
        <v>68</v>
      </c>
      <c r="E2395" t="s">
        <v>69</v>
      </c>
      <c r="F2395" t="s">
        <v>317</v>
      </c>
      <c r="G2395" s="1">
        <v>43528</v>
      </c>
      <c r="H2395">
        <v>27</v>
      </c>
      <c r="I2395" s="7">
        <f>IF(TableTransactions[[#This Row],[Order type]]=trackOrderType,
TableTransactions[[#This Row],[Transaction quantity]]*-1,
TableTransactions[[#This Row],[Transaction quantity]]
)</f>
        <v>-27</v>
      </c>
      <c r="J23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179</v>
      </c>
      <c r="K2395" s="7">
        <f ca="1">IF(TableTransactions[[#This Row],[Stock balance backorders]]&lt;0,
0,
TableTransactions[[#This Row],[Stock balance backorders]]
)</f>
        <v>179</v>
      </c>
      <c r="L2395" s="8" t="str">
        <f>VLOOKUP(TableTransactions[[#This Row],[Material]],TableStockBalance[],
MATCH(TableStockBalance[[#Headers],[Supplier name]],TableStockBalance[#Headers],0),
0)</f>
        <v>Calidad Electro Group S.A.</v>
      </c>
    </row>
    <row r="2396" spans="1:12" x14ac:dyDescent="0.25">
      <c r="A2396">
        <v>49041067</v>
      </c>
      <c r="B2396">
        <v>150</v>
      </c>
      <c r="C2396" t="s">
        <v>343</v>
      </c>
      <c r="D2396" t="s">
        <v>68</v>
      </c>
      <c r="E2396" t="s">
        <v>69</v>
      </c>
      <c r="F2396" t="s">
        <v>317</v>
      </c>
      <c r="G2396" s="1">
        <v>43532</v>
      </c>
      <c r="H2396">
        <v>21</v>
      </c>
      <c r="I2396" s="7">
        <f>IF(TableTransactions[[#This Row],[Order type]]=trackOrderType,
TableTransactions[[#This Row],[Transaction quantity]]*-1,
TableTransactions[[#This Row],[Transaction quantity]]
)</f>
        <v>-21</v>
      </c>
      <c r="J23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158</v>
      </c>
      <c r="K2396" s="7">
        <f ca="1">IF(TableTransactions[[#This Row],[Stock balance backorders]]&lt;0,
0,
TableTransactions[[#This Row],[Stock balance backorders]]
)</f>
        <v>158</v>
      </c>
      <c r="L2396" s="8" t="str">
        <f>VLOOKUP(TableTransactions[[#This Row],[Material]],TableStockBalance[],
MATCH(TableStockBalance[[#Headers],[Supplier name]],TableStockBalance[#Headers],0),
0)</f>
        <v>Calidad Electro Group S.A.</v>
      </c>
    </row>
    <row r="2397" spans="1:12" x14ac:dyDescent="0.25">
      <c r="A2397">
        <v>49041071</v>
      </c>
      <c r="B2397">
        <v>140</v>
      </c>
      <c r="C2397" t="s">
        <v>343</v>
      </c>
      <c r="D2397" t="s">
        <v>68</v>
      </c>
      <c r="E2397" t="s">
        <v>69</v>
      </c>
      <c r="F2397" t="s">
        <v>318</v>
      </c>
      <c r="G2397" s="1">
        <v>43532</v>
      </c>
      <c r="H2397">
        <v>21</v>
      </c>
      <c r="I2397" s="7">
        <f>IF(TableTransactions[[#This Row],[Order type]]=trackOrderType,
TableTransactions[[#This Row],[Transaction quantity]]*-1,
TableTransactions[[#This Row],[Transaction quantity]]
)</f>
        <v>-21</v>
      </c>
      <c r="J23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137</v>
      </c>
      <c r="K2397" s="7">
        <f ca="1">IF(TableTransactions[[#This Row],[Stock balance backorders]]&lt;0,
0,
TableTransactions[[#This Row],[Stock balance backorders]]
)</f>
        <v>137</v>
      </c>
      <c r="L2397" s="8" t="str">
        <f>VLOOKUP(TableTransactions[[#This Row],[Material]],TableStockBalance[],
MATCH(TableStockBalance[[#Headers],[Supplier name]],TableStockBalance[#Headers],0),
0)</f>
        <v>Calidad Electro Group S.A.</v>
      </c>
    </row>
    <row r="2398" spans="1:12" x14ac:dyDescent="0.25">
      <c r="A2398">
        <v>49041112</v>
      </c>
      <c r="B2398">
        <v>10</v>
      </c>
      <c r="C2398" t="s">
        <v>343</v>
      </c>
      <c r="D2398" t="s">
        <v>68</v>
      </c>
      <c r="E2398" t="s">
        <v>69</v>
      </c>
      <c r="F2398" t="s">
        <v>320</v>
      </c>
      <c r="G2398" s="1">
        <v>43537</v>
      </c>
      <c r="H2398">
        <v>22</v>
      </c>
      <c r="I2398" s="7">
        <f>IF(TableTransactions[[#This Row],[Order type]]=trackOrderType,
TableTransactions[[#This Row],[Transaction quantity]]*-1,
TableTransactions[[#This Row],[Transaction quantity]]
)</f>
        <v>-22</v>
      </c>
      <c r="J23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115</v>
      </c>
      <c r="K2398" s="7">
        <f ca="1">IF(TableTransactions[[#This Row],[Stock balance backorders]]&lt;0,
0,
TableTransactions[[#This Row],[Stock balance backorders]]
)</f>
        <v>115</v>
      </c>
      <c r="L2398" s="8" t="str">
        <f>VLOOKUP(TableTransactions[[#This Row],[Material]],TableStockBalance[],
MATCH(TableStockBalance[[#Headers],[Supplier name]],TableStockBalance[#Headers],0),
0)</f>
        <v>Calidad Electro Group S.A.</v>
      </c>
    </row>
    <row r="2399" spans="1:12" x14ac:dyDescent="0.25">
      <c r="A2399">
        <v>49041150</v>
      </c>
      <c r="B2399">
        <v>90</v>
      </c>
      <c r="C2399" t="s">
        <v>343</v>
      </c>
      <c r="D2399" t="s">
        <v>68</v>
      </c>
      <c r="E2399" t="s">
        <v>69</v>
      </c>
      <c r="F2399" t="s">
        <v>317</v>
      </c>
      <c r="G2399" s="1">
        <v>43539</v>
      </c>
      <c r="H2399">
        <v>34</v>
      </c>
      <c r="I2399" s="7">
        <f>IF(TableTransactions[[#This Row],[Order type]]=trackOrderType,
TableTransactions[[#This Row],[Transaction quantity]]*-1,
TableTransactions[[#This Row],[Transaction quantity]]
)</f>
        <v>-34</v>
      </c>
      <c r="J23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81</v>
      </c>
      <c r="K2399" s="7">
        <f ca="1">IF(TableTransactions[[#This Row],[Stock balance backorders]]&lt;0,
0,
TableTransactions[[#This Row],[Stock balance backorders]]
)</f>
        <v>81</v>
      </c>
      <c r="L2399" s="8" t="str">
        <f>VLOOKUP(TableTransactions[[#This Row],[Material]],TableStockBalance[],
MATCH(TableStockBalance[[#Headers],[Supplier name]],TableStockBalance[#Headers],0),
0)</f>
        <v>Calidad Electro Group S.A.</v>
      </c>
    </row>
    <row r="2400" spans="1:12" x14ac:dyDescent="0.25">
      <c r="A2400">
        <v>49041166</v>
      </c>
      <c r="B2400">
        <v>20</v>
      </c>
      <c r="C2400" t="s">
        <v>343</v>
      </c>
      <c r="D2400" t="s">
        <v>68</v>
      </c>
      <c r="E2400" t="s">
        <v>69</v>
      </c>
      <c r="F2400" t="s">
        <v>319</v>
      </c>
      <c r="G2400" s="1">
        <v>43542</v>
      </c>
      <c r="H2400">
        <v>8</v>
      </c>
      <c r="I2400" s="7">
        <f>IF(TableTransactions[[#This Row],[Order type]]=trackOrderType,
TableTransactions[[#This Row],[Transaction quantity]]*-1,
TableTransactions[[#This Row],[Transaction quantity]]
)</f>
        <v>-8</v>
      </c>
      <c r="J24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</v>
      </c>
      <c r="K2400" s="7">
        <f ca="1">IF(TableTransactions[[#This Row],[Stock balance backorders]]&lt;0,
0,
TableTransactions[[#This Row],[Stock balance backorders]]
)</f>
        <v>73</v>
      </c>
      <c r="L2400" s="8" t="str">
        <f>VLOOKUP(TableTransactions[[#This Row],[Material]],TableStockBalance[],
MATCH(TableStockBalance[[#Headers],[Supplier name]],TableStockBalance[#Headers],0),
0)</f>
        <v>Calidad Electro Group S.A.</v>
      </c>
    </row>
    <row r="2401" spans="1:12" x14ac:dyDescent="0.25">
      <c r="A2401">
        <v>49041206</v>
      </c>
      <c r="B2401">
        <v>10</v>
      </c>
      <c r="C2401" t="s">
        <v>343</v>
      </c>
      <c r="D2401" t="s">
        <v>68</v>
      </c>
      <c r="E2401" t="s">
        <v>69</v>
      </c>
      <c r="F2401" t="s">
        <v>331</v>
      </c>
      <c r="G2401" s="1">
        <v>43545</v>
      </c>
      <c r="H2401">
        <v>4</v>
      </c>
      <c r="I2401" s="7">
        <f>IF(TableTransactions[[#This Row],[Order type]]=trackOrderType,
TableTransactions[[#This Row],[Transaction quantity]]*-1,
TableTransactions[[#This Row],[Transaction quantity]]
)</f>
        <v>-4</v>
      </c>
      <c r="J24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</v>
      </c>
      <c r="K2401" s="7">
        <f ca="1">IF(TableTransactions[[#This Row],[Stock balance backorders]]&lt;0,
0,
TableTransactions[[#This Row],[Stock balance backorders]]
)</f>
        <v>69</v>
      </c>
      <c r="L2401" s="8" t="str">
        <f>VLOOKUP(TableTransactions[[#This Row],[Material]],TableStockBalance[],
MATCH(TableStockBalance[[#Headers],[Supplier name]],TableStockBalance[#Headers],0),
0)</f>
        <v>Calidad Electro Group S.A.</v>
      </c>
    </row>
    <row r="2402" spans="1:12" x14ac:dyDescent="0.25">
      <c r="A2402">
        <v>49041214</v>
      </c>
      <c r="B2402">
        <v>20</v>
      </c>
      <c r="C2402" t="s">
        <v>343</v>
      </c>
      <c r="D2402" t="s">
        <v>68</v>
      </c>
      <c r="E2402" t="s">
        <v>69</v>
      </c>
      <c r="F2402" t="s">
        <v>318</v>
      </c>
      <c r="G2402" s="1">
        <v>43545</v>
      </c>
      <c r="H2402">
        <v>17</v>
      </c>
      <c r="I2402" s="7">
        <f>IF(TableTransactions[[#This Row],[Order type]]=trackOrderType,
TableTransactions[[#This Row],[Transaction quantity]]*-1,
TableTransactions[[#This Row],[Transaction quantity]]
)</f>
        <v>-17</v>
      </c>
      <c r="J24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</v>
      </c>
      <c r="K2402" s="7">
        <f ca="1">IF(TableTransactions[[#This Row],[Stock balance backorders]]&lt;0,
0,
TableTransactions[[#This Row],[Stock balance backorders]]
)</f>
        <v>52</v>
      </c>
      <c r="L2402" s="8" t="str">
        <f>VLOOKUP(TableTransactions[[#This Row],[Material]],TableStockBalance[],
MATCH(TableStockBalance[[#Headers],[Supplier name]],TableStockBalance[#Headers],0),
0)</f>
        <v>Calidad Electro Group S.A.</v>
      </c>
    </row>
    <row r="2403" spans="1:12" x14ac:dyDescent="0.25">
      <c r="A2403">
        <v>49041220</v>
      </c>
      <c r="B2403">
        <v>60</v>
      </c>
      <c r="C2403" t="s">
        <v>343</v>
      </c>
      <c r="D2403" t="s">
        <v>68</v>
      </c>
      <c r="E2403" t="s">
        <v>69</v>
      </c>
      <c r="F2403" t="s">
        <v>313</v>
      </c>
      <c r="G2403" s="1">
        <v>43546</v>
      </c>
      <c r="H2403">
        <v>1</v>
      </c>
      <c r="I2403" s="7">
        <f>IF(TableTransactions[[#This Row],[Order type]]=trackOrderType,
TableTransactions[[#This Row],[Transaction quantity]]*-1,
TableTransactions[[#This Row],[Transaction quantity]]
)</f>
        <v>-1</v>
      </c>
      <c r="J24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</v>
      </c>
      <c r="K2403" s="7">
        <f ca="1">IF(TableTransactions[[#This Row],[Stock balance backorders]]&lt;0,
0,
TableTransactions[[#This Row],[Stock balance backorders]]
)</f>
        <v>51</v>
      </c>
      <c r="L2403" s="8" t="str">
        <f>VLOOKUP(TableTransactions[[#This Row],[Material]],TableStockBalance[],
MATCH(TableStockBalance[[#Headers],[Supplier name]],TableStockBalance[#Headers],0),
0)</f>
        <v>Calidad Electro Group S.A.</v>
      </c>
    </row>
    <row r="2404" spans="1:12" x14ac:dyDescent="0.25">
      <c r="A2404" s="4">
        <v>45056969</v>
      </c>
      <c r="B2404" s="4">
        <v>20</v>
      </c>
      <c r="C2404" s="4" t="s">
        <v>344</v>
      </c>
      <c r="D2404" s="4" t="s">
        <v>68</v>
      </c>
      <c r="E2404" s="4" t="s">
        <v>69</v>
      </c>
      <c r="F2404" s="4" t="s">
        <v>67</v>
      </c>
      <c r="G2404" s="5">
        <v>43546</v>
      </c>
      <c r="H2404" s="4">
        <v>330</v>
      </c>
      <c r="I2404" s="7">
        <f>IF(TableTransactions[[#This Row],[Order type]]=trackOrderType,
TableTransactions[[#This Row],[Transaction quantity]]*-1,
TableTransactions[[#This Row],[Transaction quantity]]
)</f>
        <v>330</v>
      </c>
      <c r="J24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381</v>
      </c>
      <c r="K2404" s="7">
        <f ca="1">IF(TableTransactions[[#This Row],[Stock balance backorders]]&lt;0,
0,
TableTransactions[[#This Row],[Stock balance backorders]]
)</f>
        <v>381</v>
      </c>
      <c r="L2404" s="8" t="str">
        <f>VLOOKUP(TableTransactions[[#This Row],[Material]],TableStockBalance[],
MATCH(TableStockBalance[[#Headers],[Supplier name]],TableStockBalance[#Headers],0),
0)</f>
        <v>Calidad Electro Group S.A.</v>
      </c>
    </row>
    <row r="2405" spans="1:12" x14ac:dyDescent="0.25">
      <c r="A2405">
        <v>49041267</v>
      </c>
      <c r="B2405">
        <v>10</v>
      </c>
      <c r="C2405" t="s">
        <v>343</v>
      </c>
      <c r="D2405" t="s">
        <v>68</v>
      </c>
      <c r="E2405" t="s">
        <v>69</v>
      </c>
      <c r="F2405" t="s">
        <v>318</v>
      </c>
      <c r="G2405" s="1">
        <v>43550</v>
      </c>
      <c r="H2405">
        <v>9</v>
      </c>
      <c r="I2405" s="7">
        <f>IF(TableTransactions[[#This Row],[Order type]]=trackOrderType,
TableTransactions[[#This Row],[Transaction quantity]]*-1,
TableTransactions[[#This Row],[Transaction quantity]]
)</f>
        <v>-9</v>
      </c>
      <c r="J24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372</v>
      </c>
      <c r="K2405" s="7">
        <f ca="1">IF(TableTransactions[[#This Row],[Stock balance backorders]]&lt;0,
0,
TableTransactions[[#This Row],[Stock balance backorders]]
)</f>
        <v>372</v>
      </c>
      <c r="L2405" s="8" t="str">
        <f>VLOOKUP(TableTransactions[[#This Row],[Material]],TableStockBalance[],
MATCH(TableStockBalance[[#Headers],[Supplier name]],TableStockBalance[#Headers],0),
0)</f>
        <v>Calidad Electro Group S.A.</v>
      </c>
    </row>
    <row r="2406" spans="1:12" x14ac:dyDescent="0.25">
      <c r="A2406">
        <v>49041313</v>
      </c>
      <c r="B2406">
        <v>70</v>
      </c>
      <c r="C2406" t="s">
        <v>343</v>
      </c>
      <c r="D2406" t="s">
        <v>68</v>
      </c>
      <c r="E2406" t="s">
        <v>69</v>
      </c>
      <c r="F2406" t="s">
        <v>316</v>
      </c>
      <c r="G2406" s="1">
        <v>43553</v>
      </c>
      <c r="H2406">
        <v>34</v>
      </c>
      <c r="I2406" s="7">
        <f>IF(TableTransactions[[#This Row],[Order type]]=trackOrderType,
TableTransactions[[#This Row],[Transaction quantity]]*-1,
TableTransactions[[#This Row],[Transaction quantity]]
)</f>
        <v>-34</v>
      </c>
      <c r="J24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338</v>
      </c>
      <c r="K2406" s="7">
        <f ca="1">IF(TableTransactions[[#This Row],[Stock balance backorders]]&lt;0,
0,
TableTransactions[[#This Row],[Stock balance backorders]]
)</f>
        <v>338</v>
      </c>
      <c r="L2406" s="8" t="str">
        <f>VLOOKUP(TableTransactions[[#This Row],[Material]],TableStockBalance[],
MATCH(TableStockBalance[[#Headers],[Supplier name]],TableStockBalance[#Headers],0),
0)</f>
        <v>Calidad Electro Group S.A.</v>
      </c>
    </row>
    <row r="2407" spans="1:12" x14ac:dyDescent="0.25">
      <c r="A2407">
        <v>49041358</v>
      </c>
      <c r="B2407">
        <v>20</v>
      </c>
      <c r="C2407" t="s">
        <v>343</v>
      </c>
      <c r="D2407" t="s">
        <v>68</v>
      </c>
      <c r="E2407" t="s">
        <v>69</v>
      </c>
      <c r="F2407" t="s">
        <v>316</v>
      </c>
      <c r="G2407" s="1">
        <v>43558</v>
      </c>
      <c r="H2407">
        <v>19</v>
      </c>
      <c r="I2407" s="7">
        <f>IF(TableTransactions[[#This Row],[Order type]]=trackOrderType,
TableTransactions[[#This Row],[Transaction quantity]]*-1,
TableTransactions[[#This Row],[Transaction quantity]]
)</f>
        <v>-19</v>
      </c>
      <c r="J24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319</v>
      </c>
      <c r="K2407" s="7">
        <f ca="1">IF(TableTransactions[[#This Row],[Stock balance backorders]]&lt;0,
0,
TableTransactions[[#This Row],[Stock balance backorders]]
)</f>
        <v>319</v>
      </c>
      <c r="L2407" s="8" t="str">
        <f>VLOOKUP(TableTransactions[[#This Row],[Material]],TableStockBalance[],
MATCH(TableStockBalance[[#Headers],[Supplier name]],TableStockBalance[#Headers],0),
0)</f>
        <v>Calidad Electro Group S.A.</v>
      </c>
    </row>
    <row r="2408" spans="1:12" x14ac:dyDescent="0.25">
      <c r="A2408">
        <v>49041394</v>
      </c>
      <c r="B2408">
        <v>50</v>
      </c>
      <c r="C2408" t="s">
        <v>343</v>
      </c>
      <c r="D2408" t="s">
        <v>68</v>
      </c>
      <c r="E2408" t="s">
        <v>69</v>
      </c>
      <c r="F2408" t="s">
        <v>317</v>
      </c>
      <c r="G2408" s="1">
        <v>43560</v>
      </c>
      <c r="H2408">
        <v>9</v>
      </c>
      <c r="I2408" s="7">
        <f>IF(TableTransactions[[#This Row],[Order type]]=trackOrderType,
TableTransactions[[#This Row],[Transaction quantity]]*-1,
TableTransactions[[#This Row],[Transaction quantity]]
)</f>
        <v>-9</v>
      </c>
      <c r="J24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310</v>
      </c>
      <c r="K2408" s="7">
        <f ca="1">IF(TableTransactions[[#This Row],[Stock balance backorders]]&lt;0,
0,
TableTransactions[[#This Row],[Stock balance backorders]]
)</f>
        <v>310</v>
      </c>
      <c r="L2408" s="8" t="str">
        <f>VLOOKUP(TableTransactions[[#This Row],[Material]],TableStockBalance[],
MATCH(TableStockBalance[[#Headers],[Supplier name]],TableStockBalance[#Headers],0),
0)</f>
        <v>Calidad Electro Group S.A.</v>
      </c>
    </row>
    <row r="2409" spans="1:12" x14ac:dyDescent="0.25">
      <c r="A2409">
        <v>49041398</v>
      </c>
      <c r="B2409">
        <v>70</v>
      </c>
      <c r="C2409" t="s">
        <v>343</v>
      </c>
      <c r="D2409" t="s">
        <v>68</v>
      </c>
      <c r="E2409" t="s">
        <v>69</v>
      </c>
      <c r="F2409" t="s">
        <v>318</v>
      </c>
      <c r="G2409" s="1">
        <v>43560</v>
      </c>
      <c r="H2409">
        <v>23</v>
      </c>
      <c r="I2409" s="7">
        <f>IF(TableTransactions[[#This Row],[Order type]]=trackOrderType,
TableTransactions[[#This Row],[Transaction quantity]]*-1,
TableTransactions[[#This Row],[Transaction quantity]]
)</f>
        <v>-23</v>
      </c>
      <c r="J24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287</v>
      </c>
      <c r="K2409" s="7">
        <f ca="1">IF(TableTransactions[[#This Row],[Stock balance backorders]]&lt;0,
0,
TableTransactions[[#This Row],[Stock balance backorders]]
)</f>
        <v>287</v>
      </c>
      <c r="L2409" s="8" t="str">
        <f>VLOOKUP(TableTransactions[[#This Row],[Material]],TableStockBalance[],
MATCH(TableStockBalance[[#Headers],[Supplier name]],TableStockBalance[#Headers],0),
0)</f>
        <v>Calidad Electro Group S.A.</v>
      </c>
    </row>
    <row r="2410" spans="1:12" x14ac:dyDescent="0.25">
      <c r="A2410">
        <v>49041402</v>
      </c>
      <c r="B2410">
        <v>30</v>
      </c>
      <c r="C2410" t="s">
        <v>343</v>
      </c>
      <c r="D2410" t="s">
        <v>68</v>
      </c>
      <c r="E2410" t="s">
        <v>69</v>
      </c>
      <c r="F2410" t="s">
        <v>315</v>
      </c>
      <c r="G2410" s="1">
        <v>43560</v>
      </c>
      <c r="H2410">
        <v>32</v>
      </c>
      <c r="I2410" s="7">
        <f>IF(TableTransactions[[#This Row],[Order type]]=trackOrderType,
TableTransactions[[#This Row],[Transaction quantity]]*-1,
TableTransactions[[#This Row],[Transaction quantity]]
)</f>
        <v>-32</v>
      </c>
      <c r="J24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255</v>
      </c>
      <c r="K2410" s="7">
        <f ca="1">IF(TableTransactions[[#This Row],[Stock balance backorders]]&lt;0,
0,
TableTransactions[[#This Row],[Stock balance backorders]]
)</f>
        <v>255</v>
      </c>
      <c r="L2410" s="8" t="str">
        <f>VLOOKUP(TableTransactions[[#This Row],[Material]],TableStockBalance[],
MATCH(TableStockBalance[[#Headers],[Supplier name]],TableStockBalance[#Headers],0),
0)</f>
        <v>Calidad Electro Group S.A.</v>
      </c>
    </row>
    <row r="2411" spans="1:12" x14ac:dyDescent="0.25">
      <c r="A2411">
        <v>49041411</v>
      </c>
      <c r="B2411">
        <v>20</v>
      </c>
      <c r="C2411" t="s">
        <v>343</v>
      </c>
      <c r="D2411" t="s">
        <v>68</v>
      </c>
      <c r="E2411" t="s">
        <v>69</v>
      </c>
      <c r="F2411" t="s">
        <v>317</v>
      </c>
      <c r="G2411" s="1">
        <v>43563</v>
      </c>
      <c r="H2411">
        <v>20</v>
      </c>
      <c r="I2411" s="7">
        <f>IF(TableTransactions[[#This Row],[Order type]]=trackOrderType,
TableTransactions[[#This Row],[Transaction quantity]]*-1,
TableTransactions[[#This Row],[Transaction quantity]]
)</f>
        <v>-20</v>
      </c>
      <c r="J24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235</v>
      </c>
      <c r="K2411" s="7">
        <f ca="1">IF(TableTransactions[[#This Row],[Stock balance backorders]]&lt;0,
0,
TableTransactions[[#This Row],[Stock balance backorders]]
)</f>
        <v>235</v>
      </c>
      <c r="L2411" s="8" t="str">
        <f>VLOOKUP(TableTransactions[[#This Row],[Material]],TableStockBalance[],
MATCH(TableStockBalance[[#Headers],[Supplier name]],TableStockBalance[#Headers],0),
0)</f>
        <v>Calidad Electro Group S.A.</v>
      </c>
    </row>
    <row r="2412" spans="1:12" x14ac:dyDescent="0.25">
      <c r="A2412">
        <v>49041463</v>
      </c>
      <c r="B2412">
        <v>10</v>
      </c>
      <c r="C2412" t="s">
        <v>343</v>
      </c>
      <c r="D2412" t="s">
        <v>68</v>
      </c>
      <c r="E2412" t="s">
        <v>69</v>
      </c>
      <c r="F2412" t="s">
        <v>322</v>
      </c>
      <c r="G2412" s="1">
        <v>43566</v>
      </c>
      <c r="H2412">
        <v>21</v>
      </c>
      <c r="I2412" s="7">
        <f>IF(TableTransactions[[#This Row],[Order type]]=trackOrderType,
TableTransactions[[#This Row],[Transaction quantity]]*-1,
TableTransactions[[#This Row],[Transaction quantity]]
)</f>
        <v>-21</v>
      </c>
      <c r="J24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214</v>
      </c>
      <c r="K2412" s="7">
        <f ca="1">IF(TableTransactions[[#This Row],[Stock balance backorders]]&lt;0,
0,
TableTransactions[[#This Row],[Stock balance backorders]]
)</f>
        <v>214</v>
      </c>
      <c r="L2412" s="8" t="str">
        <f>VLOOKUP(TableTransactions[[#This Row],[Material]],TableStockBalance[],
MATCH(TableStockBalance[[#Headers],[Supplier name]],TableStockBalance[#Headers],0),
0)</f>
        <v>Calidad Electro Group S.A.</v>
      </c>
    </row>
    <row r="2413" spans="1:12" x14ac:dyDescent="0.25">
      <c r="A2413">
        <v>49041468</v>
      </c>
      <c r="B2413">
        <v>110</v>
      </c>
      <c r="C2413" t="s">
        <v>343</v>
      </c>
      <c r="D2413" t="s">
        <v>68</v>
      </c>
      <c r="E2413" t="s">
        <v>69</v>
      </c>
      <c r="F2413" t="s">
        <v>313</v>
      </c>
      <c r="G2413" s="1">
        <v>43567</v>
      </c>
      <c r="H2413">
        <v>26</v>
      </c>
      <c r="I2413" s="7">
        <f>IF(TableTransactions[[#This Row],[Order type]]=trackOrderType,
TableTransactions[[#This Row],[Transaction quantity]]*-1,
TableTransactions[[#This Row],[Transaction quantity]]
)</f>
        <v>-26</v>
      </c>
      <c r="J24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188</v>
      </c>
      <c r="K2413" s="7">
        <f ca="1">IF(TableTransactions[[#This Row],[Stock balance backorders]]&lt;0,
0,
TableTransactions[[#This Row],[Stock balance backorders]]
)</f>
        <v>188</v>
      </c>
      <c r="L2413" s="8" t="str">
        <f>VLOOKUP(TableTransactions[[#This Row],[Material]],TableStockBalance[],
MATCH(TableStockBalance[[#Headers],[Supplier name]],TableStockBalance[#Headers],0),
0)</f>
        <v>Calidad Electro Group S.A.</v>
      </c>
    </row>
    <row r="2414" spans="1:12" x14ac:dyDescent="0.25">
      <c r="A2414">
        <v>49041475</v>
      </c>
      <c r="B2414">
        <v>20</v>
      </c>
      <c r="C2414" t="s">
        <v>343</v>
      </c>
      <c r="D2414" t="s">
        <v>68</v>
      </c>
      <c r="E2414" t="s">
        <v>69</v>
      </c>
      <c r="F2414" t="s">
        <v>316</v>
      </c>
      <c r="G2414" s="1">
        <v>43567</v>
      </c>
      <c r="H2414">
        <v>4</v>
      </c>
      <c r="I2414" s="7">
        <f>IF(TableTransactions[[#This Row],[Order type]]=trackOrderType,
TableTransactions[[#This Row],[Transaction quantity]]*-1,
TableTransactions[[#This Row],[Transaction quantity]]
)</f>
        <v>-4</v>
      </c>
      <c r="J24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184</v>
      </c>
      <c r="K2414" s="7">
        <f ca="1">IF(TableTransactions[[#This Row],[Stock balance backorders]]&lt;0,
0,
TableTransactions[[#This Row],[Stock balance backorders]]
)</f>
        <v>184</v>
      </c>
      <c r="L2414" s="8" t="str">
        <f>VLOOKUP(TableTransactions[[#This Row],[Material]],TableStockBalance[],
MATCH(TableStockBalance[[#Headers],[Supplier name]],TableStockBalance[#Headers],0),
0)</f>
        <v>Calidad Electro Group S.A.</v>
      </c>
    </row>
    <row r="2415" spans="1:12" x14ac:dyDescent="0.25">
      <c r="A2415">
        <v>49041475</v>
      </c>
      <c r="B2415">
        <v>30</v>
      </c>
      <c r="C2415" t="s">
        <v>343</v>
      </c>
      <c r="D2415" t="s">
        <v>68</v>
      </c>
      <c r="E2415" t="s">
        <v>69</v>
      </c>
      <c r="F2415" t="s">
        <v>316</v>
      </c>
      <c r="G2415" s="1">
        <v>43567</v>
      </c>
      <c r="H2415">
        <v>35</v>
      </c>
      <c r="I2415" s="7">
        <f>IF(TableTransactions[[#This Row],[Order type]]=trackOrderType,
TableTransactions[[#This Row],[Transaction quantity]]*-1,
TableTransactions[[#This Row],[Transaction quantity]]
)</f>
        <v>-35</v>
      </c>
      <c r="J24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149</v>
      </c>
      <c r="K2415" s="7">
        <f ca="1">IF(TableTransactions[[#This Row],[Stock balance backorders]]&lt;0,
0,
TableTransactions[[#This Row],[Stock balance backorders]]
)</f>
        <v>149</v>
      </c>
      <c r="L2415" s="8" t="str">
        <f>VLOOKUP(TableTransactions[[#This Row],[Material]],TableStockBalance[],
MATCH(TableStockBalance[[#Headers],[Supplier name]],TableStockBalance[#Headers],0),
0)</f>
        <v>Calidad Electro Group S.A.</v>
      </c>
    </row>
    <row r="2416" spans="1:12" x14ac:dyDescent="0.25">
      <c r="A2416">
        <v>49041489</v>
      </c>
      <c r="B2416">
        <v>30</v>
      </c>
      <c r="C2416" t="s">
        <v>343</v>
      </c>
      <c r="D2416" t="s">
        <v>68</v>
      </c>
      <c r="E2416" t="s">
        <v>69</v>
      </c>
      <c r="F2416" t="s">
        <v>313</v>
      </c>
      <c r="G2416" s="1">
        <v>43570</v>
      </c>
      <c r="H2416">
        <v>23</v>
      </c>
      <c r="I2416" s="7">
        <f>IF(TableTransactions[[#This Row],[Order type]]=trackOrderType,
TableTransactions[[#This Row],[Transaction quantity]]*-1,
TableTransactions[[#This Row],[Transaction quantity]]
)</f>
        <v>-23</v>
      </c>
      <c r="J24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126</v>
      </c>
      <c r="K2416" s="7">
        <f ca="1">IF(TableTransactions[[#This Row],[Stock balance backorders]]&lt;0,
0,
TableTransactions[[#This Row],[Stock balance backorders]]
)</f>
        <v>126</v>
      </c>
      <c r="L2416" s="8" t="str">
        <f>VLOOKUP(TableTransactions[[#This Row],[Material]],TableStockBalance[],
MATCH(TableStockBalance[[#Headers],[Supplier name]],TableStockBalance[#Headers],0),
0)</f>
        <v>Calidad Electro Group S.A.</v>
      </c>
    </row>
    <row r="2417" spans="1:12" x14ac:dyDescent="0.25">
      <c r="A2417">
        <v>49041525</v>
      </c>
      <c r="B2417">
        <v>30</v>
      </c>
      <c r="C2417" t="s">
        <v>343</v>
      </c>
      <c r="D2417" t="s">
        <v>68</v>
      </c>
      <c r="E2417" t="s">
        <v>69</v>
      </c>
      <c r="F2417" t="s">
        <v>318</v>
      </c>
      <c r="G2417" s="1">
        <v>43572</v>
      </c>
      <c r="H2417">
        <v>34</v>
      </c>
      <c r="I2417" s="7">
        <f>IF(TableTransactions[[#This Row],[Order type]]=trackOrderType,
TableTransactions[[#This Row],[Transaction quantity]]*-1,
TableTransactions[[#This Row],[Transaction quantity]]
)</f>
        <v>-34</v>
      </c>
      <c r="J24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92</v>
      </c>
      <c r="K2417" s="7">
        <f ca="1">IF(TableTransactions[[#This Row],[Stock balance backorders]]&lt;0,
0,
TableTransactions[[#This Row],[Stock balance backorders]]
)</f>
        <v>92</v>
      </c>
      <c r="L2417" s="8" t="str">
        <f>VLOOKUP(TableTransactions[[#This Row],[Material]],TableStockBalance[],
MATCH(TableStockBalance[[#Headers],[Supplier name]],TableStockBalance[#Headers],0),
0)</f>
        <v>Calidad Electro Group S.A.</v>
      </c>
    </row>
    <row r="2418" spans="1:12" x14ac:dyDescent="0.25">
      <c r="A2418">
        <v>49041547</v>
      </c>
      <c r="B2418">
        <v>60</v>
      </c>
      <c r="C2418" t="s">
        <v>343</v>
      </c>
      <c r="D2418" t="s">
        <v>68</v>
      </c>
      <c r="E2418" t="s">
        <v>69</v>
      </c>
      <c r="F2418" t="s">
        <v>313</v>
      </c>
      <c r="G2418" s="1">
        <v>43578</v>
      </c>
      <c r="H2418">
        <v>28</v>
      </c>
      <c r="I2418" s="7">
        <f>IF(TableTransactions[[#This Row],[Order type]]=trackOrderType,
TableTransactions[[#This Row],[Transaction quantity]]*-1,
TableTransactions[[#This Row],[Transaction quantity]]
)</f>
        <v>-28</v>
      </c>
      <c r="J24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</v>
      </c>
      <c r="K2418" s="7">
        <f ca="1">IF(TableTransactions[[#This Row],[Stock balance backorders]]&lt;0,
0,
TableTransactions[[#This Row],[Stock balance backorders]]
)</f>
        <v>64</v>
      </c>
      <c r="L2418" s="8" t="str">
        <f>VLOOKUP(TableTransactions[[#This Row],[Material]],TableStockBalance[],
MATCH(TableStockBalance[[#Headers],[Supplier name]],TableStockBalance[#Headers],0),
0)</f>
        <v>Calidad Electro Group S.A.</v>
      </c>
    </row>
    <row r="2419" spans="1:12" x14ac:dyDescent="0.25">
      <c r="A2419">
        <v>49041576</v>
      </c>
      <c r="B2419">
        <v>40</v>
      </c>
      <c r="C2419" t="s">
        <v>343</v>
      </c>
      <c r="D2419" t="s">
        <v>68</v>
      </c>
      <c r="E2419" t="s">
        <v>69</v>
      </c>
      <c r="F2419" t="s">
        <v>317</v>
      </c>
      <c r="G2419" s="1">
        <v>43579</v>
      </c>
      <c r="H2419">
        <v>4</v>
      </c>
      <c r="I2419" s="7">
        <f>IF(TableTransactions[[#This Row],[Order type]]=trackOrderType,
TableTransactions[[#This Row],[Transaction quantity]]*-1,
TableTransactions[[#This Row],[Transaction quantity]]
)</f>
        <v>-4</v>
      </c>
      <c r="J24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</v>
      </c>
      <c r="K2419" s="7">
        <f ca="1">IF(TableTransactions[[#This Row],[Stock balance backorders]]&lt;0,
0,
TableTransactions[[#This Row],[Stock balance backorders]]
)</f>
        <v>60</v>
      </c>
      <c r="L2419" s="8" t="str">
        <f>VLOOKUP(TableTransactions[[#This Row],[Material]],TableStockBalance[],
MATCH(TableStockBalance[[#Headers],[Supplier name]],TableStockBalance[#Headers],0),
0)</f>
        <v>Calidad Electro Group S.A.</v>
      </c>
    </row>
    <row r="2420" spans="1:12" x14ac:dyDescent="0.25">
      <c r="A2420">
        <v>49041579</v>
      </c>
      <c r="B2420">
        <v>30</v>
      </c>
      <c r="C2420" t="s">
        <v>343</v>
      </c>
      <c r="D2420" t="s">
        <v>68</v>
      </c>
      <c r="E2420" t="s">
        <v>69</v>
      </c>
      <c r="F2420" t="s">
        <v>318</v>
      </c>
      <c r="G2420" s="1">
        <v>43579</v>
      </c>
      <c r="H2420">
        <v>22</v>
      </c>
      <c r="I2420" s="7">
        <f>IF(TableTransactions[[#This Row],[Order type]]=trackOrderType,
TableTransactions[[#This Row],[Transaction quantity]]*-1,
TableTransactions[[#This Row],[Transaction quantity]]
)</f>
        <v>-22</v>
      </c>
      <c r="J24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</v>
      </c>
      <c r="K2420" s="7">
        <f ca="1">IF(TableTransactions[[#This Row],[Stock balance backorders]]&lt;0,
0,
TableTransactions[[#This Row],[Stock balance backorders]]
)</f>
        <v>38</v>
      </c>
      <c r="L2420" s="8" t="str">
        <f>VLOOKUP(TableTransactions[[#This Row],[Material]],TableStockBalance[],
MATCH(TableStockBalance[[#Headers],[Supplier name]],TableStockBalance[#Headers],0),
0)</f>
        <v>Calidad Electro Group S.A.</v>
      </c>
    </row>
    <row r="2421" spans="1:12" x14ac:dyDescent="0.25">
      <c r="A2421">
        <v>49041604</v>
      </c>
      <c r="B2421">
        <v>20</v>
      </c>
      <c r="C2421" t="s">
        <v>343</v>
      </c>
      <c r="D2421" t="s">
        <v>68</v>
      </c>
      <c r="E2421" t="s">
        <v>69</v>
      </c>
      <c r="F2421" t="s">
        <v>317</v>
      </c>
      <c r="G2421" s="1">
        <v>43581</v>
      </c>
      <c r="H2421">
        <v>10</v>
      </c>
      <c r="I2421" s="7">
        <f>IF(TableTransactions[[#This Row],[Order type]]=trackOrderType,
TableTransactions[[#This Row],[Transaction quantity]]*-1,
TableTransactions[[#This Row],[Transaction quantity]]
)</f>
        <v>-10</v>
      </c>
      <c r="J24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2421" s="7">
        <f ca="1">IF(TableTransactions[[#This Row],[Stock balance backorders]]&lt;0,
0,
TableTransactions[[#This Row],[Stock balance backorders]]
)</f>
        <v>28</v>
      </c>
      <c r="L2421" s="8" t="str">
        <f>VLOOKUP(TableTransactions[[#This Row],[Material]],TableStockBalance[],
MATCH(TableStockBalance[[#Headers],[Supplier name]],TableStockBalance[#Headers],0),
0)</f>
        <v>Calidad Electro Group S.A.</v>
      </c>
    </row>
    <row r="2422" spans="1:12" x14ac:dyDescent="0.25">
      <c r="A2422">
        <v>49041605</v>
      </c>
      <c r="B2422">
        <v>10</v>
      </c>
      <c r="C2422" t="s">
        <v>343</v>
      </c>
      <c r="D2422" t="s">
        <v>68</v>
      </c>
      <c r="E2422" t="s">
        <v>69</v>
      </c>
      <c r="F2422" t="s">
        <v>319</v>
      </c>
      <c r="G2422" s="1">
        <v>43581</v>
      </c>
      <c r="H2422">
        <v>19</v>
      </c>
      <c r="I2422" s="7">
        <f>IF(TableTransactions[[#This Row],[Order type]]=trackOrderType,
TableTransactions[[#This Row],[Transaction quantity]]*-1,
TableTransactions[[#This Row],[Transaction quantity]]
)</f>
        <v>-19</v>
      </c>
      <c r="J24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2422" s="7">
        <f ca="1">IF(TableTransactions[[#This Row],[Stock balance backorders]]&lt;0,
0,
TableTransactions[[#This Row],[Stock balance backorders]]
)</f>
        <v>9</v>
      </c>
      <c r="L2422" s="8" t="str">
        <f>VLOOKUP(TableTransactions[[#This Row],[Material]],TableStockBalance[],
MATCH(TableStockBalance[[#Headers],[Supplier name]],TableStockBalance[#Headers],0),
0)</f>
        <v>Calidad Electro Group S.A.</v>
      </c>
    </row>
    <row r="2423" spans="1:12" x14ac:dyDescent="0.25">
      <c r="A2423">
        <v>49041625</v>
      </c>
      <c r="B2423">
        <v>40</v>
      </c>
      <c r="C2423" t="s">
        <v>343</v>
      </c>
      <c r="D2423" t="s">
        <v>68</v>
      </c>
      <c r="E2423" t="s">
        <v>69</v>
      </c>
      <c r="F2423" t="s">
        <v>335</v>
      </c>
      <c r="G2423" s="1">
        <v>43584</v>
      </c>
      <c r="H2423">
        <v>8</v>
      </c>
      <c r="I2423" s="7">
        <f>IF(TableTransactions[[#This Row],[Order type]]=trackOrderType,
TableTransactions[[#This Row],[Transaction quantity]]*-1,
TableTransactions[[#This Row],[Transaction quantity]]
)</f>
        <v>-8</v>
      </c>
      <c r="J24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2423" s="7">
        <f ca="1">IF(TableTransactions[[#This Row],[Stock balance backorders]]&lt;0,
0,
TableTransactions[[#This Row],[Stock balance backorders]]
)</f>
        <v>1</v>
      </c>
      <c r="L2423" s="8" t="str">
        <f>VLOOKUP(TableTransactions[[#This Row],[Material]],TableStockBalance[],
MATCH(TableStockBalance[[#Headers],[Supplier name]],TableStockBalance[#Headers],0),
0)</f>
        <v>Calidad Electro Group S.A.</v>
      </c>
    </row>
    <row r="2424" spans="1:12" x14ac:dyDescent="0.25">
      <c r="A2424">
        <v>49041627</v>
      </c>
      <c r="B2424">
        <v>90</v>
      </c>
      <c r="C2424" t="s">
        <v>343</v>
      </c>
      <c r="D2424" t="s">
        <v>68</v>
      </c>
      <c r="E2424" t="s">
        <v>69</v>
      </c>
      <c r="F2424" t="s">
        <v>318</v>
      </c>
      <c r="G2424" s="1">
        <v>43584</v>
      </c>
      <c r="H2424">
        <v>19</v>
      </c>
      <c r="I2424" s="7">
        <f>IF(TableTransactions[[#This Row],[Order type]]=trackOrderType,
TableTransactions[[#This Row],[Transaction quantity]]*-1,
TableTransactions[[#This Row],[Transaction quantity]]
)</f>
        <v>-19</v>
      </c>
      <c r="J24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-18</v>
      </c>
      <c r="K2424" s="7">
        <f ca="1">IF(TableTransactions[[#This Row],[Stock balance backorders]]&lt;0,
0,
TableTransactions[[#This Row],[Stock balance backorders]]
)</f>
        <v>0</v>
      </c>
      <c r="L2424" s="8" t="str">
        <f>VLOOKUP(TableTransactions[[#This Row],[Material]],TableStockBalance[],
MATCH(TableStockBalance[[#Headers],[Supplier name]],TableStockBalance[#Headers],0),
0)</f>
        <v>Calidad Electro Group S.A.</v>
      </c>
    </row>
    <row r="2425" spans="1:12" x14ac:dyDescent="0.25">
      <c r="A2425">
        <v>49041627</v>
      </c>
      <c r="B2425">
        <v>100</v>
      </c>
      <c r="C2425" t="s">
        <v>343</v>
      </c>
      <c r="D2425" t="s">
        <v>68</v>
      </c>
      <c r="E2425" t="s">
        <v>69</v>
      </c>
      <c r="F2425" t="s">
        <v>318</v>
      </c>
      <c r="G2425" s="1">
        <v>43584</v>
      </c>
      <c r="H2425">
        <v>9</v>
      </c>
      <c r="I2425" s="7">
        <f>IF(TableTransactions[[#This Row],[Order type]]=trackOrderType,
TableTransactions[[#This Row],[Transaction quantity]]*-1,
TableTransactions[[#This Row],[Transaction quantity]]
)</f>
        <v>-9</v>
      </c>
      <c r="J24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-27</v>
      </c>
      <c r="K2425" s="7">
        <f ca="1">IF(TableTransactions[[#This Row],[Stock balance backorders]]&lt;0,
0,
TableTransactions[[#This Row],[Stock balance backorders]]
)</f>
        <v>0</v>
      </c>
      <c r="L2425" s="8" t="str">
        <f>VLOOKUP(TableTransactions[[#This Row],[Material]],TableStockBalance[],
MATCH(TableStockBalance[[#Headers],[Supplier name]],TableStockBalance[#Headers],0),
0)</f>
        <v>Calidad Electro Group S.A.</v>
      </c>
    </row>
    <row r="2426" spans="1:12" x14ac:dyDescent="0.25">
      <c r="A2426">
        <v>49041656</v>
      </c>
      <c r="B2426">
        <v>40</v>
      </c>
      <c r="C2426" t="s">
        <v>343</v>
      </c>
      <c r="D2426" t="s">
        <v>68</v>
      </c>
      <c r="E2426" t="s">
        <v>69</v>
      </c>
      <c r="F2426" t="s">
        <v>317</v>
      </c>
      <c r="G2426" s="1">
        <v>43587</v>
      </c>
      <c r="H2426">
        <v>23</v>
      </c>
      <c r="I2426" s="7">
        <f>IF(TableTransactions[[#This Row],[Order type]]=trackOrderType,
TableTransactions[[#This Row],[Transaction quantity]]*-1,
TableTransactions[[#This Row],[Transaction quantity]]
)</f>
        <v>-23</v>
      </c>
      <c r="J24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-50</v>
      </c>
      <c r="K2426" s="7">
        <f ca="1">IF(TableTransactions[[#This Row],[Stock balance backorders]]&lt;0,
0,
TableTransactions[[#This Row],[Stock balance backorders]]
)</f>
        <v>0</v>
      </c>
      <c r="L2426" s="8" t="str">
        <f>VLOOKUP(TableTransactions[[#This Row],[Material]],TableStockBalance[],
MATCH(TableStockBalance[[#Headers],[Supplier name]],TableStockBalance[#Headers],0),
0)</f>
        <v>Calidad Electro Group S.A.</v>
      </c>
    </row>
    <row r="2427" spans="1:12" x14ac:dyDescent="0.25">
      <c r="A2427">
        <v>49041684</v>
      </c>
      <c r="B2427">
        <v>50</v>
      </c>
      <c r="C2427" t="s">
        <v>343</v>
      </c>
      <c r="D2427" t="s">
        <v>68</v>
      </c>
      <c r="E2427" t="s">
        <v>69</v>
      </c>
      <c r="F2427" t="s">
        <v>316</v>
      </c>
      <c r="G2427" s="1">
        <v>43591</v>
      </c>
      <c r="H2427">
        <v>33</v>
      </c>
      <c r="I2427" s="7">
        <f>IF(TableTransactions[[#This Row],[Order type]]=trackOrderType,
TableTransactions[[#This Row],[Transaction quantity]]*-1,
TableTransactions[[#This Row],[Transaction quantity]]
)</f>
        <v>-33</v>
      </c>
      <c r="J24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-83</v>
      </c>
      <c r="K2427" s="7">
        <f ca="1">IF(TableTransactions[[#This Row],[Stock balance backorders]]&lt;0,
0,
TableTransactions[[#This Row],[Stock balance backorders]]
)</f>
        <v>0</v>
      </c>
      <c r="L2427" s="8" t="str">
        <f>VLOOKUP(TableTransactions[[#This Row],[Material]],TableStockBalance[],
MATCH(TableStockBalance[[#Headers],[Supplier name]],TableStockBalance[#Headers],0),
0)</f>
        <v>Calidad Electro Group S.A.</v>
      </c>
    </row>
    <row r="2428" spans="1:12" x14ac:dyDescent="0.25">
      <c r="A2428" s="4">
        <v>45057064</v>
      </c>
      <c r="B2428" s="4">
        <v>30</v>
      </c>
      <c r="C2428" s="4" t="s">
        <v>344</v>
      </c>
      <c r="D2428" s="4" t="s">
        <v>68</v>
      </c>
      <c r="E2428" s="4" t="s">
        <v>69</v>
      </c>
      <c r="F2428" s="4" t="s">
        <v>67</v>
      </c>
      <c r="G2428" s="5">
        <v>43591</v>
      </c>
      <c r="H2428" s="4">
        <v>330</v>
      </c>
      <c r="I2428" s="7">
        <f>IF(TableTransactions[[#This Row],[Order type]]=trackOrderType,
TableTransactions[[#This Row],[Transaction quantity]]*-1,
TableTransactions[[#This Row],[Transaction quantity]]
)</f>
        <v>330</v>
      </c>
      <c r="J24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247</v>
      </c>
      <c r="K2428" s="7">
        <f ca="1">IF(TableTransactions[[#This Row],[Stock balance backorders]]&lt;0,
0,
TableTransactions[[#This Row],[Stock balance backorders]]
)</f>
        <v>247</v>
      </c>
      <c r="L2428" s="8" t="str">
        <f>VLOOKUP(TableTransactions[[#This Row],[Material]],TableStockBalance[],
MATCH(TableStockBalance[[#Headers],[Supplier name]],TableStockBalance[#Headers],0),
0)</f>
        <v>Calidad Electro Group S.A.</v>
      </c>
    </row>
    <row r="2429" spans="1:12" x14ac:dyDescent="0.25">
      <c r="A2429">
        <v>49041696</v>
      </c>
      <c r="B2429">
        <v>20</v>
      </c>
      <c r="C2429" t="s">
        <v>343</v>
      </c>
      <c r="D2429" t="s">
        <v>68</v>
      </c>
      <c r="E2429" t="s">
        <v>69</v>
      </c>
      <c r="F2429" t="s">
        <v>313</v>
      </c>
      <c r="G2429" s="1">
        <v>43592</v>
      </c>
      <c r="H2429">
        <v>9</v>
      </c>
      <c r="I2429" s="7">
        <f>IF(TableTransactions[[#This Row],[Order type]]=trackOrderType,
TableTransactions[[#This Row],[Transaction quantity]]*-1,
TableTransactions[[#This Row],[Transaction quantity]]
)</f>
        <v>-9</v>
      </c>
      <c r="J24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238</v>
      </c>
      <c r="K2429" s="7">
        <f ca="1">IF(TableTransactions[[#This Row],[Stock balance backorders]]&lt;0,
0,
TableTransactions[[#This Row],[Stock balance backorders]]
)</f>
        <v>238</v>
      </c>
      <c r="L2429" s="8" t="str">
        <f>VLOOKUP(TableTransactions[[#This Row],[Material]],TableStockBalance[],
MATCH(TableStockBalance[[#Headers],[Supplier name]],TableStockBalance[#Headers],0),
0)</f>
        <v>Calidad Electro Group S.A.</v>
      </c>
    </row>
    <row r="2430" spans="1:12" x14ac:dyDescent="0.25">
      <c r="A2430">
        <v>49041728</v>
      </c>
      <c r="B2430">
        <v>50</v>
      </c>
      <c r="C2430" t="s">
        <v>343</v>
      </c>
      <c r="D2430" t="s">
        <v>68</v>
      </c>
      <c r="E2430" t="s">
        <v>69</v>
      </c>
      <c r="F2430" t="s">
        <v>319</v>
      </c>
      <c r="G2430" s="1">
        <v>43593</v>
      </c>
      <c r="H2430">
        <v>5</v>
      </c>
      <c r="I2430" s="7">
        <f>IF(TableTransactions[[#This Row],[Order type]]=trackOrderType,
TableTransactions[[#This Row],[Transaction quantity]]*-1,
TableTransactions[[#This Row],[Transaction quantity]]
)</f>
        <v>-5</v>
      </c>
      <c r="J24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233</v>
      </c>
      <c r="K2430" s="7">
        <f ca="1">IF(TableTransactions[[#This Row],[Stock balance backorders]]&lt;0,
0,
TableTransactions[[#This Row],[Stock balance backorders]]
)</f>
        <v>233</v>
      </c>
      <c r="L2430" s="8" t="str">
        <f>VLOOKUP(TableTransactions[[#This Row],[Material]],TableStockBalance[],
MATCH(TableStockBalance[[#Headers],[Supplier name]],TableStockBalance[#Headers],0),
0)</f>
        <v>Calidad Electro Group S.A.</v>
      </c>
    </row>
    <row r="2431" spans="1:12" x14ac:dyDescent="0.25">
      <c r="A2431">
        <v>49041741</v>
      </c>
      <c r="B2431">
        <v>20</v>
      </c>
      <c r="C2431" t="s">
        <v>343</v>
      </c>
      <c r="D2431" t="s">
        <v>68</v>
      </c>
      <c r="E2431" t="s">
        <v>69</v>
      </c>
      <c r="F2431" t="s">
        <v>325</v>
      </c>
      <c r="G2431" s="1">
        <v>43594</v>
      </c>
      <c r="H2431">
        <v>17</v>
      </c>
      <c r="I2431" s="7">
        <f>IF(TableTransactions[[#This Row],[Order type]]=trackOrderType,
TableTransactions[[#This Row],[Transaction quantity]]*-1,
TableTransactions[[#This Row],[Transaction quantity]]
)</f>
        <v>-17</v>
      </c>
      <c r="J24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216</v>
      </c>
      <c r="K2431" s="7">
        <f ca="1">IF(TableTransactions[[#This Row],[Stock balance backorders]]&lt;0,
0,
TableTransactions[[#This Row],[Stock balance backorders]]
)</f>
        <v>216</v>
      </c>
      <c r="L2431" s="8" t="str">
        <f>VLOOKUP(TableTransactions[[#This Row],[Material]],TableStockBalance[],
MATCH(TableStockBalance[[#Headers],[Supplier name]],TableStockBalance[#Headers],0),
0)</f>
        <v>Calidad Electro Group S.A.</v>
      </c>
    </row>
    <row r="2432" spans="1:12" x14ac:dyDescent="0.25">
      <c r="A2432">
        <v>49041790</v>
      </c>
      <c r="B2432">
        <v>30</v>
      </c>
      <c r="C2432" t="s">
        <v>343</v>
      </c>
      <c r="D2432" t="s">
        <v>68</v>
      </c>
      <c r="E2432" t="s">
        <v>69</v>
      </c>
      <c r="F2432" t="s">
        <v>318</v>
      </c>
      <c r="G2432" s="1">
        <v>43599</v>
      </c>
      <c r="H2432">
        <v>26</v>
      </c>
      <c r="I2432" s="7">
        <f>IF(TableTransactions[[#This Row],[Order type]]=trackOrderType,
TableTransactions[[#This Row],[Transaction quantity]]*-1,
TableTransactions[[#This Row],[Transaction quantity]]
)</f>
        <v>-26</v>
      </c>
      <c r="J24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190</v>
      </c>
      <c r="K2432" s="7">
        <f ca="1">IF(TableTransactions[[#This Row],[Stock balance backorders]]&lt;0,
0,
TableTransactions[[#This Row],[Stock balance backorders]]
)</f>
        <v>190</v>
      </c>
      <c r="L2432" s="8" t="str">
        <f>VLOOKUP(TableTransactions[[#This Row],[Material]],TableStockBalance[],
MATCH(TableStockBalance[[#Headers],[Supplier name]],TableStockBalance[#Headers],0),
0)</f>
        <v>Calidad Electro Group S.A.</v>
      </c>
    </row>
    <row r="2433" spans="1:12" x14ac:dyDescent="0.25">
      <c r="A2433">
        <v>49041793</v>
      </c>
      <c r="B2433">
        <v>10</v>
      </c>
      <c r="C2433" t="s">
        <v>343</v>
      </c>
      <c r="D2433" t="s">
        <v>68</v>
      </c>
      <c r="E2433" t="s">
        <v>69</v>
      </c>
      <c r="F2433" t="s">
        <v>324</v>
      </c>
      <c r="G2433" s="1">
        <v>43600</v>
      </c>
      <c r="H2433">
        <v>24</v>
      </c>
      <c r="I2433" s="7">
        <f>IF(TableTransactions[[#This Row],[Order type]]=trackOrderType,
TableTransactions[[#This Row],[Transaction quantity]]*-1,
TableTransactions[[#This Row],[Transaction quantity]]
)</f>
        <v>-24</v>
      </c>
      <c r="J24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166</v>
      </c>
      <c r="K2433" s="7">
        <f ca="1">IF(TableTransactions[[#This Row],[Stock balance backorders]]&lt;0,
0,
TableTransactions[[#This Row],[Stock balance backorders]]
)</f>
        <v>166</v>
      </c>
      <c r="L2433" s="8" t="str">
        <f>VLOOKUP(TableTransactions[[#This Row],[Material]],TableStockBalance[],
MATCH(TableStockBalance[[#Headers],[Supplier name]],TableStockBalance[#Headers],0),
0)</f>
        <v>Calidad Electro Group S.A.</v>
      </c>
    </row>
    <row r="2434" spans="1:12" x14ac:dyDescent="0.25">
      <c r="A2434">
        <v>49041876</v>
      </c>
      <c r="B2434">
        <v>10</v>
      </c>
      <c r="C2434" t="s">
        <v>343</v>
      </c>
      <c r="D2434" t="s">
        <v>68</v>
      </c>
      <c r="E2434" t="s">
        <v>69</v>
      </c>
      <c r="F2434" t="s">
        <v>336</v>
      </c>
      <c r="G2434" s="1">
        <v>43607</v>
      </c>
      <c r="H2434">
        <v>6</v>
      </c>
      <c r="I2434" s="7">
        <f>IF(TableTransactions[[#This Row],[Order type]]=trackOrderType,
TableTransactions[[#This Row],[Transaction quantity]]*-1,
TableTransactions[[#This Row],[Transaction quantity]]
)</f>
        <v>-6</v>
      </c>
      <c r="J24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160</v>
      </c>
      <c r="K2434" s="7">
        <f ca="1">IF(TableTransactions[[#This Row],[Stock balance backorders]]&lt;0,
0,
TableTransactions[[#This Row],[Stock balance backorders]]
)</f>
        <v>160</v>
      </c>
      <c r="L2434" s="8" t="str">
        <f>VLOOKUP(TableTransactions[[#This Row],[Material]],TableStockBalance[],
MATCH(TableStockBalance[[#Headers],[Supplier name]],TableStockBalance[#Headers],0),
0)</f>
        <v>Calidad Electro Group S.A.</v>
      </c>
    </row>
    <row r="2435" spans="1:12" x14ac:dyDescent="0.25">
      <c r="A2435">
        <v>49041932</v>
      </c>
      <c r="B2435">
        <v>20</v>
      </c>
      <c r="C2435" t="s">
        <v>343</v>
      </c>
      <c r="D2435" t="s">
        <v>68</v>
      </c>
      <c r="E2435" t="s">
        <v>69</v>
      </c>
      <c r="F2435" t="s">
        <v>318</v>
      </c>
      <c r="G2435" s="1">
        <v>43612</v>
      </c>
      <c r="H2435">
        <v>30</v>
      </c>
      <c r="I2435" s="7">
        <f>IF(TableTransactions[[#This Row],[Order type]]=trackOrderType,
TableTransactions[[#This Row],[Transaction quantity]]*-1,
TableTransactions[[#This Row],[Transaction quantity]]
)</f>
        <v>-30</v>
      </c>
      <c r="J24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130</v>
      </c>
      <c r="K2435" s="7">
        <f ca="1">IF(TableTransactions[[#This Row],[Stock balance backorders]]&lt;0,
0,
TableTransactions[[#This Row],[Stock balance backorders]]
)</f>
        <v>130</v>
      </c>
      <c r="L2435" s="8" t="str">
        <f>VLOOKUP(TableTransactions[[#This Row],[Material]],TableStockBalance[],
MATCH(TableStockBalance[[#Headers],[Supplier name]],TableStockBalance[#Headers],0),
0)</f>
        <v>Calidad Electro Group S.A.</v>
      </c>
    </row>
    <row r="2436" spans="1:12" x14ac:dyDescent="0.25">
      <c r="A2436">
        <v>49041946</v>
      </c>
      <c r="B2436">
        <v>20</v>
      </c>
      <c r="C2436" t="s">
        <v>343</v>
      </c>
      <c r="D2436" t="s">
        <v>68</v>
      </c>
      <c r="E2436" t="s">
        <v>69</v>
      </c>
      <c r="F2436" t="s">
        <v>314</v>
      </c>
      <c r="G2436" s="1">
        <v>43614</v>
      </c>
      <c r="H2436">
        <v>26</v>
      </c>
      <c r="I2436" s="7">
        <f>IF(TableTransactions[[#This Row],[Order type]]=trackOrderType,
TableTransactions[[#This Row],[Transaction quantity]]*-1,
TableTransactions[[#This Row],[Transaction quantity]]
)</f>
        <v>-26</v>
      </c>
      <c r="J24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104</v>
      </c>
      <c r="K2436" s="7">
        <f ca="1">IF(TableTransactions[[#This Row],[Stock balance backorders]]&lt;0,
0,
TableTransactions[[#This Row],[Stock balance backorders]]
)</f>
        <v>104</v>
      </c>
      <c r="L2436" s="8" t="str">
        <f>VLOOKUP(TableTransactions[[#This Row],[Material]],TableStockBalance[],
MATCH(TableStockBalance[[#Headers],[Supplier name]],TableStockBalance[#Headers],0),
0)</f>
        <v>Calidad Electro Group S.A.</v>
      </c>
    </row>
    <row r="2437" spans="1:12" x14ac:dyDescent="0.25">
      <c r="A2437">
        <v>49041971</v>
      </c>
      <c r="B2437">
        <v>20</v>
      </c>
      <c r="C2437" t="s">
        <v>343</v>
      </c>
      <c r="D2437" t="s">
        <v>68</v>
      </c>
      <c r="E2437" t="s">
        <v>69</v>
      </c>
      <c r="F2437" t="s">
        <v>316</v>
      </c>
      <c r="G2437" s="1">
        <v>43616</v>
      </c>
      <c r="H2437">
        <v>29</v>
      </c>
      <c r="I2437" s="7">
        <f>IF(TableTransactions[[#This Row],[Order type]]=trackOrderType,
TableTransactions[[#This Row],[Transaction quantity]]*-1,
TableTransactions[[#This Row],[Transaction quantity]]
)</f>
        <v>-29</v>
      </c>
      <c r="J24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</v>
      </c>
      <c r="K2437" s="7">
        <f ca="1">IF(TableTransactions[[#This Row],[Stock balance backorders]]&lt;0,
0,
TableTransactions[[#This Row],[Stock balance backorders]]
)</f>
        <v>75</v>
      </c>
      <c r="L2437" s="8" t="str">
        <f>VLOOKUP(TableTransactions[[#This Row],[Material]],TableStockBalance[],
MATCH(TableStockBalance[[#Headers],[Supplier name]],TableStockBalance[#Headers],0),
0)</f>
        <v>Calidad Electro Group S.A.</v>
      </c>
    </row>
    <row r="2438" spans="1:12" x14ac:dyDescent="0.25">
      <c r="A2438">
        <v>49041992</v>
      </c>
      <c r="B2438">
        <v>80</v>
      </c>
      <c r="C2438" t="s">
        <v>343</v>
      </c>
      <c r="D2438" t="s">
        <v>68</v>
      </c>
      <c r="E2438" t="s">
        <v>69</v>
      </c>
      <c r="F2438" t="s">
        <v>318</v>
      </c>
      <c r="G2438" s="1">
        <v>43619</v>
      </c>
      <c r="H2438">
        <v>24</v>
      </c>
      <c r="I2438" s="7">
        <f>IF(TableTransactions[[#This Row],[Order type]]=trackOrderType,
TableTransactions[[#This Row],[Transaction quantity]]*-1,
TableTransactions[[#This Row],[Transaction quantity]]
)</f>
        <v>-24</v>
      </c>
      <c r="J24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</v>
      </c>
      <c r="K2438" s="7">
        <f ca="1">IF(TableTransactions[[#This Row],[Stock balance backorders]]&lt;0,
0,
TableTransactions[[#This Row],[Stock balance backorders]]
)</f>
        <v>51</v>
      </c>
      <c r="L2438" s="8" t="str">
        <f>VLOOKUP(TableTransactions[[#This Row],[Material]],TableStockBalance[],
MATCH(TableStockBalance[[#Headers],[Supplier name]],TableStockBalance[#Headers],0),
0)</f>
        <v>Calidad Electro Group S.A.</v>
      </c>
    </row>
    <row r="2439" spans="1:12" x14ac:dyDescent="0.25">
      <c r="A2439">
        <v>49042062</v>
      </c>
      <c r="B2439">
        <v>20</v>
      </c>
      <c r="C2439" t="s">
        <v>343</v>
      </c>
      <c r="D2439" t="s">
        <v>68</v>
      </c>
      <c r="E2439" t="s">
        <v>69</v>
      </c>
      <c r="F2439" t="s">
        <v>325</v>
      </c>
      <c r="G2439" s="1">
        <v>43626</v>
      </c>
      <c r="H2439">
        <v>30</v>
      </c>
      <c r="I2439" s="7">
        <f>IF(TableTransactions[[#This Row],[Order type]]=trackOrderType,
TableTransactions[[#This Row],[Transaction quantity]]*-1,
TableTransactions[[#This Row],[Transaction quantity]]
)</f>
        <v>-30</v>
      </c>
      <c r="J24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2439" s="7">
        <f ca="1">IF(TableTransactions[[#This Row],[Stock balance backorders]]&lt;0,
0,
TableTransactions[[#This Row],[Stock balance backorders]]
)</f>
        <v>21</v>
      </c>
      <c r="L2439" s="8" t="str">
        <f>VLOOKUP(TableTransactions[[#This Row],[Material]],TableStockBalance[],
MATCH(TableStockBalance[[#Headers],[Supplier name]],TableStockBalance[#Headers],0),
0)</f>
        <v>Calidad Electro Group S.A.</v>
      </c>
    </row>
    <row r="2440" spans="1:12" x14ac:dyDescent="0.25">
      <c r="A2440" s="4">
        <v>45057151</v>
      </c>
      <c r="B2440" s="4">
        <v>10</v>
      </c>
      <c r="C2440" s="4" t="s">
        <v>344</v>
      </c>
      <c r="D2440" s="4" t="s">
        <v>68</v>
      </c>
      <c r="E2440" s="4" t="s">
        <v>69</v>
      </c>
      <c r="F2440" s="4" t="s">
        <v>67</v>
      </c>
      <c r="G2440" s="5">
        <v>43626</v>
      </c>
      <c r="H2440" s="4">
        <v>320</v>
      </c>
      <c r="I2440" s="7">
        <f>IF(TableTransactions[[#This Row],[Order type]]=trackOrderType,
TableTransactions[[#This Row],[Transaction quantity]]*-1,
TableTransactions[[#This Row],[Transaction quantity]]
)</f>
        <v>320</v>
      </c>
      <c r="J24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341</v>
      </c>
      <c r="K2440" s="7">
        <f ca="1">IF(TableTransactions[[#This Row],[Stock balance backorders]]&lt;0,
0,
TableTransactions[[#This Row],[Stock balance backorders]]
)</f>
        <v>341</v>
      </c>
      <c r="L2440" s="8" t="str">
        <f>VLOOKUP(TableTransactions[[#This Row],[Material]],TableStockBalance[],
MATCH(TableStockBalance[[#Headers],[Supplier name]],TableStockBalance[#Headers],0),
0)</f>
        <v>Calidad Electro Group S.A.</v>
      </c>
    </row>
    <row r="2441" spans="1:12" x14ac:dyDescent="0.25">
      <c r="A2441">
        <v>49042108</v>
      </c>
      <c r="B2441">
        <v>40</v>
      </c>
      <c r="C2441" t="s">
        <v>343</v>
      </c>
      <c r="D2441" t="s">
        <v>68</v>
      </c>
      <c r="E2441" t="s">
        <v>69</v>
      </c>
      <c r="F2441" t="s">
        <v>316</v>
      </c>
      <c r="G2441" s="1">
        <v>43629</v>
      </c>
      <c r="H2441">
        <v>30</v>
      </c>
      <c r="I2441" s="7">
        <f>IF(TableTransactions[[#This Row],[Order type]]=trackOrderType,
TableTransactions[[#This Row],[Transaction quantity]]*-1,
TableTransactions[[#This Row],[Transaction quantity]]
)</f>
        <v>-30</v>
      </c>
      <c r="J24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311</v>
      </c>
      <c r="K2441" s="7">
        <f ca="1">IF(TableTransactions[[#This Row],[Stock balance backorders]]&lt;0,
0,
TableTransactions[[#This Row],[Stock balance backorders]]
)</f>
        <v>311</v>
      </c>
      <c r="L2441" s="8" t="str">
        <f>VLOOKUP(TableTransactions[[#This Row],[Material]],TableStockBalance[],
MATCH(TableStockBalance[[#Headers],[Supplier name]],TableStockBalance[#Headers],0),
0)</f>
        <v>Calidad Electro Group S.A.</v>
      </c>
    </row>
    <row r="2442" spans="1:12" x14ac:dyDescent="0.25">
      <c r="A2442">
        <v>49042121</v>
      </c>
      <c r="B2442">
        <v>40</v>
      </c>
      <c r="C2442" t="s">
        <v>343</v>
      </c>
      <c r="D2442" t="s">
        <v>68</v>
      </c>
      <c r="E2442" t="s">
        <v>69</v>
      </c>
      <c r="F2442" t="s">
        <v>313</v>
      </c>
      <c r="G2442" s="1">
        <v>43630</v>
      </c>
      <c r="H2442">
        <v>7</v>
      </c>
      <c r="I2442" s="7">
        <f>IF(TableTransactions[[#This Row],[Order type]]=trackOrderType,
TableTransactions[[#This Row],[Transaction quantity]]*-1,
TableTransactions[[#This Row],[Transaction quantity]]
)</f>
        <v>-7</v>
      </c>
      <c r="J24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304</v>
      </c>
      <c r="K2442" s="7">
        <f ca="1">IF(TableTransactions[[#This Row],[Stock balance backorders]]&lt;0,
0,
TableTransactions[[#This Row],[Stock balance backorders]]
)</f>
        <v>304</v>
      </c>
      <c r="L2442" s="8" t="str">
        <f>VLOOKUP(TableTransactions[[#This Row],[Material]],TableStockBalance[],
MATCH(TableStockBalance[[#Headers],[Supplier name]],TableStockBalance[#Headers],0),
0)</f>
        <v>Calidad Electro Group S.A.</v>
      </c>
    </row>
    <row r="2443" spans="1:12" x14ac:dyDescent="0.25">
      <c r="A2443">
        <v>49042175</v>
      </c>
      <c r="B2443">
        <v>30</v>
      </c>
      <c r="C2443" t="s">
        <v>343</v>
      </c>
      <c r="D2443" t="s">
        <v>68</v>
      </c>
      <c r="E2443" t="s">
        <v>69</v>
      </c>
      <c r="F2443" t="s">
        <v>316</v>
      </c>
      <c r="G2443" s="1">
        <v>43635</v>
      </c>
      <c r="H2443">
        <v>15</v>
      </c>
      <c r="I2443" s="7">
        <f>IF(TableTransactions[[#This Row],[Order type]]=trackOrderType,
TableTransactions[[#This Row],[Transaction quantity]]*-1,
TableTransactions[[#This Row],[Transaction quantity]]
)</f>
        <v>-15</v>
      </c>
      <c r="J24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289</v>
      </c>
      <c r="K2443" s="7">
        <f ca="1">IF(TableTransactions[[#This Row],[Stock balance backorders]]&lt;0,
0,
TableTransactions[[#This Row],[Stock balance backorders]]
)</f>
        <v>289</v>
      </c>
      <c r="L2443" s="8" t="str">
        <f>VLOOKUP(TableTransactions[[#This Row],[Material]],TableStockBalance[],
MATCH(TableStockBalance[[#Headers],[Supplier name]],TableStockBalance[#Headers],0),
0)</f>
        <v>Calidad Electro Group S.A.</v>
      </c>
    </row>
    <row r="2444" spans="1:12" x14ac:dyDescent="0.25">
      <c r="A2444">
        <v>49042237</v>
      </c>
      <c r="B2444">
        <v>10</v>
      </c>
      <c r="C2444" t="s">
        <v>343</v>
      </c>
      <c r="D2444" t="s">
        <v>68</v>
      </c>
      <c r="E2444" t="s">
        <v>69</v>
      </c>
      <c r="F2444" t="s">
        <v>317</v>
      </c>
      <c r="G2444" s="1">
        <v>43641</v>
      </c>
      <c r="H2444">
        <v>5</v>
      </c>
      <c r="I2444" s="7">
        <f>IF(TableTransactions[[#This Row],[Order type]]=trackOrderType,
TableTransactions[[#This Row],[Transaction quantity]]*-1,
TableTransactions[[#This Row],[Transaction quantity]]
)</f>
        <v>-5</v>
      </c>
      <c r="J24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284</v>
      </c>
      <c r="K2444" s="7">
        <f ca="1">IF(TableTransactions[[#This Row],[Stock balance backorders]]&lt;0,
0,
TableTransactions[[#This Row],[Stock balance backorders]]
)</f>
        <v>284</v>
      </c>
      <c r="L2444" s="8" t="str">
        <f>VLOOKUP(TableTransactions[[#This Row],[Material]],TableStockBalance[],
MATCH(TableStockBalance[[#Headers],[Supplier name]],TableStockBalance[#Headers],0),
0)</f>
        <v>Calidad Electro Group S.A.</v>
      </c>
    </row>
    <row r="2445" spans="1:12" x14ac:dyDescent="0.25">
      <c r="A2445">
        <v>49042253</v>
      </c>
      <c r="B2445">
        <v>20</v>
      </c>
      <c r="C2445" t="s">
        <v>343</v>
      </c>
      <c r="D2445" t="s">
        <v>68</v>
      </c>
      <c r="E2445" t="s">
        <v>69</v>
      </c>
      <c r="F2445" t="s">
        <v>318</v>
      </c>
      <c r="G2445" s="1">
        <v>43642</v>
      </c>
      <c r="H2445">
        <v>26</v>
      </c>
      <c r="I2445" s="7">
        <f>IF(TableTransactions[[#This Row],[Order type]]=trackOrderType,
TableTransactions[[#This Row],[Transaction quantity]]*-1,
TableTransactions[[#This Row],[Transaction quantity]]
)</f>
        <v>-26</v>
      </c>
      <c r="J24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258</v>
      </c>
      <c r="K2445" s="7">
        <f ca="1">IF(TableTransactions[[#This Row],[Stock balance backorders]]&lt;0,
0,
TableTransactions[[#This Row],[Stock balance backorders]]
)</f>
        <v>258</v>
      </c>
      <c r="L2445" s="8" t="str">
        <f>VLOOKUP(TableTransactions[[#This Row],[Material]],TableStockBalance[],
MATCH(TableStockBalance[[#Headers],[Supplier name]],TableStockBalance[#Headers],0),
0)</f>
        <v>Calidad Electro Group S.A.</v>
      </c>
    </row>
    <row r="2446" spans="1:12" x14ac:dyDescent="0.25">
      <c r="A2446">
        <v>49042284</v>
      </c>
      <c r="B2446">
        <v>40</v>
      </c>
      <c r="C2446" t="s">
        <v>343</v>
      </c>
      <c r="D2446" t="s">
        <v>68</v>
      </c>
      <c r="E2446" t="s">
        <v>69</v>
      </c>
      <c r="F2446" t="s">
        <v>319</v>
      </c>
      <c r="G2446" s="1">
        <v>43644</v>
      </c>
      <c r="H2446">
        <v>9</v>
      </c>
      <c r="I2446" s="7">
        <f>IF(TableTransactions[[#This Row],[Order type]]=trackOrderType,
TableTransactions[[#This Row],[Transaction quantity]]*-1,
TableTransactions[[#This Row],[Transaction quantity]]
)</f>
        <v>-9</v>
      </c>
      <c r="J24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249</v>
      </c>
      <c r="K2446" s="7">
        <f ca="1">IF(TableTransactions[[#This Row],[Stock balance backorders]]&lt;0,
0,
TableTransactions[[#This Row],[Stock balance backorders]]
)</f>
        <v>249</v>
      </c>
      <c r="L2446" s="8" t="str">
        <f>VLOOKUP(TableTransactions[[#This Row],[Material]],TableStockBalance[],
MATCH(TableStockBalance[[#Headers],[Supplier name]],TableStockBalance[#Headers],0),
0)</f>
        <v>Calidad Electro Group S.A.</v>
      </c>
    </row>
    <row r="2447" spans="1:12" x14ac:dyDescent="0.25">
      <c r="A2447">
        <v>49042363</v>
      </c>
      <c r="B2447">
        <v>10</v>
      </c>
      <c r="C2447" t="s">
        <v>343</v>
      </c>
      <c r="D2447" t="s">
        <v>68</v>
      </c>
      <c r="E2447" t="s">
        <v>69</v>
      </c>
      <c r="F2447" t="s">
        <v>318</v>
      </c>
      <c r="G2447" s="1">
        <v>43651</v>
      </c>
      <c r="H2447">
        <v>6</v>
      </c>
      <c r="I2447" s="7">
        <f>IF(TableTransactions[[#This Row],[Order type]]=trackOrderType,
TableTransactions[[#This Row],[Transaction quantity]]*-1,
TableTransactions[[#This Row],[Transaction quantity]]
)</f>
        <v>-6</v>
      </c>
      <c r="J24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243</v>
      </c>
      <c r="K2447" s="7">
        <f ca="1">IF(TableTransactions[[#This Row],[Stock balance backorders]]&lt;0,
0,
TableTransactions[[#This Row],[Stock balance backorders]]
)</f>
        <v>243</v>
      </c>
      <c r="L2447" s="8" t="str">
        <f>VLOOKUP(TableTransactions[[#This Row],[Material]],TableStockBalance[],
MATCH(TableStockBalance[[#Headers],[Supplier name]],TableStockBalance[#Headers],0),
0)</f>
        <v>Calidad Electro Group S.A.</v>
      </c>
    </row>
    <row r="2448" spans="1:12" x14ac:dyDescent="0.25">
      <c r="A2448">
        <v>49042364</v>
      </c>
      <c r="B2448">
        <v>20</v>
      </c>
      <c r="C2448" t="s">
        <v>343</v>
      </c>
      <c r="D2448" t="s">
        <v>68</v>
      </c>
      <c r="E2448" t="s">
        <v>69</v>
      </c>
      <c r="F2448" t="s">
        <v>322</v>
      </c>
      <c r="G2448" s="1">
        <v>43651</v>
      </c>
      <c r="H2448">
        <v>7</v>
      </c>
      <c r="I2448" s="7">
        <f>IF(TableTransactions[[#This Row],[Order type]]=trackOrderType,
TableTransactions[[#This Row],[Transaction quantity]]*-1,
TableTransactions[[#This Row],[Transaction quantity]]
)</f>
        <v>-7</v>
      </c>
      <c r="J24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236</v>
      </c>
      <c r="K2448" s="7">
        <f ca="1">IF(TableTransactions[[#This Row],[Stock balance backorders]]&lt;0,
0,
TableTransactions[[#This Row],[Stock balance backorders]]
)</f>
        <v>236</v>
      </c>
      <c r="L2448" s="8" t="str">
        <f>VLOOKUP(TableTransactions[[#This Row],[Material]],TableStockBalance[],
MATCH(TableStockBalance[[#Headers],[Supplier name]],TableStockBalance[#Headers],0),
0)</f>
        <v>Calidad Electro Group S.A.</v>
      </c>
    </row>
    <row r="2449" spans="1:12" x14ac:dyDescent="0.25">
      <c r="A2449">
        <v>49042380</v>
      </c>
      <c r="B2449">
        <v>40</v>
      </c>
      <c r="C2449" t="s">
        <v>343</v>
      </c>
      <c r="D2449" t="s">
        <v>68</v>
      </c>
      <c r="E2449" t="s">
        <v>69</v>
      </c>
      <c r="F2449" t="s">
        <v>318</v>
      </c>
      <c r="G2449" s="1">
        <v>43654</v>
      </c>
      <c r="H2449">
        <v>4</v>
      </c>
      <c r="I2449" s="7">
        <f>IF(TableTransactions[[#This Row],[Order type]]=trackOrderType,
TableTransactions[[#This Row],[Transaction quantity]]*-1,
TableTransactions[[#This Row],[Transaction quantity]]
)</f>
        <v>-4</v>
      </c>
      <c r="J24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232</v>
      </c>
      <c r="K2449" s="7">
        <f ca="1">IF(TableTransactions[[#This Row],[Stock balance backorders]]&lt;0,
0,
TableTransactions[[#This Row],[Stock balance backorders]]
)</f>
        <v>232</v>
      </c>
      <c r="L2449" s="8" t="str">
        <f>VLOOKUP(TableTransactions[[#This Row],[Material]],TableStockBalance[],
MATCH(TableStockBalance[[#Headers],[Supplier name]],TableStockBalance[#Headers],0),
0)</f>
        <v>Calidad Electro Group S.A.</v>
      </c>
    </row>
    <row r="2450" spans="1:12" x14ac:dyDescent="0.25">
      <c r="A2450">
        <v>49042436</v>
      </c>
      <c r="B2450">
        <v>10</v>
      </c>
      <c r="C2450" t="s">
        <v>343</v>
      </c>
      <c r="D2450" t="s">
        <v>68</v>
      </c>
      <c r="E2450" t="s">
        <v>69</v>
      </c>
      <c r="F2450" t="s">
        <v>316</v>
      </c>
      <c r="G2450" s="1">
        <v>43658</v>
      </c>
      <c r="H2450">
        <v>23</v>
      </c>
      <c r="I2450" s="7">
        <f>IF(TableTransactions[[#This Row],[Order type]]=trackOrderType,
TableTransactions[[#This Row],[Transaction quantity]]*-1,
TableTransactions[[#This Row],[Transaction quantity]]
)</f>
        <v>-23</v>
      </c>
      <c r="J24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209</v>
      </c>
      <c r="K2450" s="7">
        <f ca="1">IF(TableTransactions[[#This Row],[Stock balance backorders]]&lt;0,
0,
TableTransactions[[#This Row],[Stock balance backorders]]
)</f>
        <v>209</v>
      </c>
      <c r="L2450" s="8" t="str">
        <f>VLOOKUP(TableTransactions[[#This Row],[Material]],TableStockBalance[],
MATCH(TableStockBalance[[#Headers],[Supplier name]],TableStockBalance[#Headers],0),
0)</f>
        <v>Calidad Electro Group S.A.</v>
      </c>
    </row>
    <row r="2451" spans="1:12" x14ac:dyDescent="0.25">
      <c r="A2451">
        <v>49042445</v>
      </c>
      <c r="B2451">
        <v>20</v>
      </c>
      <c r="C2451" t="s">
        <v>343</v>
      </c>
      <c r="D2451" t="s">
        <v>68</v>
      </c>
      <c r="E2451" t="s">
        <v>69</v>
      </c>
      <c r="F2451" t="s">
        <v>315</v>
      </c>
      <c r="G2451" s="1">
        <v>43658</v>
      </c>
      <c r="H2451">
        <v>30</v>
      </c>
      <c r="I2451" s="7">
        <f>IF(TableTransactions[[#This Row],[Order type]]=trackOrderType,
TableTransactions[[#This Row],[Transaction quantity]]*-1,
TableTransactions[[#This Row],[Transaction quantity]]
)</f>
        <v>-30</v>
      </c>
      <c r="J24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179</v>
      </c>
      <c r="K2451" s="7">
        <f ca="1">IF(TableTransactions[[#This Row],[Stock balance backorders]]&lt;0,
0,
TableTransactions[[#This Row],[Stock balance backorders]]
)</f>
        <v>179</v>
      </c>
      <c r="L2451" s="8" t="str">
        <f>VLOOKUP(TableTransactions[[#This Row],[Material]],TableStockBalance[],
MATCH(TableStockBalance[[#Headers],[Supplier name]],TableStockBalance[#Headers],0),
0)</f>
        <v>Calidad Electro Group S.A.</v>
      </c>
    </row>
    <row r="2452" spans="1:12" x14ac:dyDescent="0.25">
      <c r="A2452">
        <v>49042495</v>
      </c>
      <c r="B2452">
        <v>20</v>
      </c>
      <c r="C2452" t="s">
        <v>343</v>
      </c>
      <c r="D2452" t="s">
        <v>68</v>
      </c>
      <c r="E2452" t="s">
        <v>69</v>
      </c>
      <c r="F2452" t="s">
        <v>314</v>
      </c>
      <c r="G2452" s="1">
        <v>43665</v>
      </c>
      <c r="H2452">
        <v>25</v>
      </c>
      <c r="I2452" s="7">
        <f>IF(TableTransactions[[#This Row],[Order type]]=trackOrderType,
TableTransactions[[#This Row],[Transaction quantity]]*-1,
TableTransactions[[#This Row],[Transaction quantity]]
)</f>
        <v>-25</v>
      </c>
      <c r="J24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154</v>
      </c>
      <c r="K2452" s="7">
        <f ca="1">IF(TableTransactions[[#This Row],[Stock balance backorders]]&lt;0,
0,
TableTransactions[[#This Row],[Stock balance backorders]]
)</f>
        <v>154</v>
      </c>
      <c r="L2452" s="8" t="str">
        <f>VLOOKUP(TableTransactions[[#This Row],[Material]],TableStockBalance[],
MATCH(TableStockBalance[[#Headers],[Supplier name]],TableStockBalance[#Headers],0),
0)</f>
        <v>Calidad Electro Group S.A.</v>
      </c>
    </row>
    <row r="2453" spans="1:12" x14ac:dyDescent="0.25">
      <c r="A2453">
        <v>49042506</v>
      </c>
      <c r="B2453">
        <v>20</v>
      </c>
      <c r="C2453" t="s">
        <v>343</v>
      </c>
      <c r="D2453" t="s">
        <v>68</v>
      </c>
      <c r="E2453" t="s">
        <v>69</v>
      </c>
      <c r="F2453" t="s">
        <v>325</v>
      </c>
      <c r="G2453" s="1">
        <v>43665</v>
      </c>
      <c r="H2453">
        <v>25</v>
      </c>
      <c r="I2453" s="7">
        <f>IF(TableTransactions[[#This Row],[Order type]]=trackOrderType,
TableTransactions[[#This Row],[Transaction quantity]]*-1,
TableTransactions[[#This Row],[Transaction quantity]]
)</f>
        <v>-25</v>
      </c>
      <c r="J24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129</v>
      </c>
      <c r="K2453" s="7">
        <f ca="1">IF(TableTransactions[[#This Row],[Stock balance backorders]]&lt;0,
0,
TableTransactions[[#This Row],[Stock balance backorders]]
)</f>
        <v>129</v>
      </c>
      <c r="L2453" s="8" t="str">
        <f>VLOOKUP(TableTransactions[[#This Row],[Material]],TableStockBalance[],
MATCH(TableStockBalance[[#Headers],[Supplier name]],TableStockBalance[#Headers],0),
0)</f>
        <v>Calidad Electro Group S.A.</v>
      </c>
    </row>
    <row r="2454" spans="1:12" x14ac:dyDescent="0.25">
      <c r="A2454">
        <v>49042573</v>
      </c>
      <c r="B2454">
        <v>50</v>
      </c>
      <c r="C2454" t="s">
        <v>343</v>
      </c>
      <c r="D2454" t="s">
        <v>68</v>
      </c>
      <c r="E2454" t="s">
        <v>69</v>
      </c>
      <c r="F2454" t="s">
        <v>317</v>
      </c>
      <c r="G2454" s="1">
        <v>43672</v>
      </c>
      <c r="H2454">
        <v>16</v>
      </c>
      <c r="I2454" s="7">
        <f>IF(TableTransactions[[#This Row],[Order type]]=trackOrderType,
TableTransactions[[#This Row],[Transaction quantity]]*-1,
TableTransactions[[#This Row],[Transaction quantity]]
)</f>
        <v>-16</v>
      </c>
      <c r="J24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113</v>
      </c>
      <c r="K2454" s="7">
        <f ca="1">IF(TableTransactions[[#This Row],[Stock balance backorders]]&lt;0,
0,
TableTransactions[[#This Row],[Stock balance backorders]]
)</f>
        <v>113</v>
      </c>
      <c r="L2454" s="8" t="str">
        <f>VLOOKUP(TableTransactions[[#This Row],[Material]],TableStockBalance[],
MATCH(TableStockBalance[[#Headers],[Supplier name]],TableStockBalance[#Headers],0),
0)</f>
        <v>Calidad Electro Group S.A.</v>
      </c>
    </row>
    <row r="2455" spans="1:12" x14ac:dyDescent="0.25">
      <c r="A2455" s="4">
        <v>45057282</v>
      </c>
      <c r="B2455" s="4">
        <v>20</v>
      </c>
      <c r="C2455" s="4" t="s">
        <v>344</v>
      </c>
      <c r="D2455" s="4" t="s">
        <v>68</v>
      </c>
      <c r="E2455" s="4" t="s">
        <v>69</v>
      </c>
      <c r="F2455" s="4" t="s">
        <v>67</v>
      </c>
      <c r="G2455" s="5">
        <v>43676</v>
      </c>
      <c r="H2455" s="4">
        <v>1</v>
      </c>
      <c r="I2455" s="7">
        <f>IF(TableTransactions[[#This Row],[Order type]]=trackOrderType,
TableTransactions[[#This Row],[Transaction quantity]]*-1,
TableTransactions[[#This Row],[Transaction quantity]]
)</f>
        <v>1</v>
      </c>
      <c r="J24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114</v>
      </c>
      <c r="K2455" s="7">
        <f ca="1">IF(TableTransactions[[#This Row],[Stock balance backorders]]&lt;0,
0,
TableTransactions[[#This Row],[Stock balance backorders]]
)</f>
        <v>114</v>
      </c>
      <c r="L2455" s="8" t="str">
        <f>VLOOKUP(TableTransactions[[#This Row],[Material]],TableStockBalance[],
MATCH(TableStockBalance[[#Headers],[Supplier name]],TableStockBalance[#Headers],0),
0)</f>
        <v>Calidad Electro Group S.A.</v>
      </c>
    </row>
    <row r="2456" spans="1:12" x14ac:dyDescent="0.25">
      <c r="A2456">
        <v>49042615</v>
      </c>
      <c r="B2456">
        <v>20</v>
      </c>
      <c r="C2456" t="s">
        <v>343</v>
      </c>
      <c r="D2456" t="s">
        <v>68</v>
      </c>
      <c r="E2456" t="s">
        <v>69</v>
      </c>
      <c r="F2456" t="s">
        <v>317</v>
      </c>
      <c r="G2456" s="1">
        <v>43677</v>
      </c>
      <c r="H2456">
        <v>17</v>
      </c>
      <c r="I2456" s="7">
        <f>IF(TableTransactions[[#This Row],[Order type]]=trackOrderType,
TableTransactions[[#This Row],[Transaction quantity]]*-1,
TableTransactions[[#This Row],[Transaction quantity]]
)</f>
        <v>-17</v>
      </c>
      <c r="J24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97</v>
      </c>
      <c r="K2456" s="7">
        <f ca="1">IF(TableTransactions[[#This Row],[Stock balance backorders]]&lt;0,
0,
TableTransactions[[#This Row],[Stock balance backorders]]
)</f>
        <v>97</v>
      </c>
      <c r="L2456" s="8" t="str">
        <f>VLOOKUP(TableTransactions[[#This Row],[Material]],TableStockBalance[],
MATCH(TableStockBalance[[#Headers],[Supplier name]],TableStockBalance[#Headers],0),
0)</f>
        <v>Calidad Electro Group S.A.</v>
      </c>
    </row>
    <row r="2457" spans="1:12" x14ac:dyDescent="0.25">
      <c r="A2457">
        <v>49042642</v>
      </c>
      <c r="B2457">
        <v>120</v>
      </c>
      <c r="C2457" t="s">
        <v>343</v>
      </c>
      <c r="D2457" t="s">
        <v>68</v>
      </c>
      <c r="E2457" t="s">
        <v>69</v>
      </c>
      <c r="F2457" t="s">
        <v>317</v>
      </c>
      <c r="G2457" s="1">
        <v>43679</v>
      </c>
      <c r="H2457">
        <v>35</v>
      </c>
      <c r="I2457" s="7">
        <f>IF(TableTransactions[[#This Row],[Order type]]=trackOrderType,
TableTransactions[[#This Row],[Transaction quantity]]*-1,
TableTransactions[[#This Row],[Transaction quantity]]
)</f>
        <v>-35</v>
      </c>
      <c r="J24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</v>
      </c>
      <c r="K2457" s="7">
        <f ca="1">IF(TableTransactions[[#This Row],[Stock balance backorders]]&lt;0,
0,
TableTransactions[[#This Row],[Stock balance backorders]]
)</f>
        <v>62</v>
      </c>
      <c r="L2457" s="8" t="str">
        <f>VLOOKUP(TableTransactions[[#This Row],[Material]],TableStockBalance[],
MATCH(TableStockBalance[[#Headers],[Supplier name]],TableStockBalance[#Headers],0),
0)</f>
        <v>Calidad Electro Group S.A.</v>
      </c>
    </row>
    <row r="2458" spans="1:12" x14ac:dyDescent="0.25">
      <c r="A2458">
        <v>49042642</v>
      </c>
      <c r="B2458">
        <v>130</v>
      </c>
      <c r="C2458" t="s">
        <v>343</v>
      </c>
      <c r="D2458" t="s">
        <v>68</v>
      </c>
      <c r="E2458" t="s">
        <v>69</v>
      </c>
      <c r="F2458" t="s">
        <v>317</v>
      </c>
      <c r="G2458" s="1">
        <v>43679</v>
      </c>
      <c r="H2458">
        <v>23</v>
      </c>
      <c r="I2458" s="7">
        <f>IF(TableTransactions[[#This Row],[Order type]]=trackOrderType,
TableTransactions[[#This Row],[Transaction quantity]]*-1,
TableTransactions[[#This Row],[Transaction quantity]]
)</f>
        <v>-23</v>
      </c>
      <c r="J24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</v>
      </c>
      <c r="K2458" s="7">
        <f ca="1">IF(TableTransactions[[#This Row],[Stock balance backorders]]&lt;0,
0,
TableTransactions[[#This Row],[Stock balance backorders]]
)</f>
        <v>39</v>
      </c>
      <c r="L2458" s="8" t="str">
        <f>VLOOKUP(TableTransactions[[#This Row],[Material]],TableStockBalance[],
MATCH(TableStockBalance[[#Headers],[Supplier name]],TableStockBalance[#Headers],0),
0)</f>
        <v>Calidad Electro Group S.A.</v>
      </c>
    </row>
    <row r="2459" spans="1:12" x14ac:dyDescent="0.25">
      <c r="A2459">
        <v>49042693</v>
      </c>
      <c r="B2459">
        <v>10</v>
      </c>
      <c r="C2459" t="s">
        <v>343</v>
      </c>
      <c r="D2459" t="s">
        <v>68</v>
      </c>
      <c r="E2459" t="s">
        <v>69</v>
      </c>
      <c r="F2459" t="s">
        <v>318</v>
      </c>
      <c r="G2459" s="1">
        <v>43684</v>
      </c>
      <c r="H2459">
        <v>15</v>
      </c>
      <c r="I2459" s="7">
        <f>IF(TableTransactions[[#This Row],[Order type]]=trackOrderType,
TableTransactions[[#This Row],[Transaction quantity]]*-1,
TableTransactions[[#This Row],[Transaction quantity]]
)</f>
        <v>-15</v>
      </c>
      <c r="J24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2459" s="7">
        <f ca="1">IF(TableTransactions[[#This Row],[Stock balance backorders]]&lt;0,
0,
TableTransactions[[#This Row],[Stock balance backorders]]
)</f>
        <v>24</v>
      </c>
      <c r="L2459" s="8" t="str">
        <f>VLOOKUP(TableTransactions[[#This Row],[Material]],TableStockBalance[],
MATCH(TableStockBalance[[#Headers],[Supplier name]],TableStockBalance[#Headers],0),
0)</f>
        <v>Calidad Electro Group S.A.</v>
      </c>
    </row>
    <row r="2460" spans="1:12" x14ac:dyDescent="0.25">
      <c r="A2460">
        <v>49042762</v>
      </c>
      <c r="B2460">
        <v>10</v>
      </c>
      <c r="C2460" t="s">
        <v>343</v>
      </c>
      <c r="D2460" t="s">
        <v>68</v>
      </c>
      <c r="E2460" t="s">
        <v>69</v>
      </c>
      <c r="F2460" t="s">
        <v>316</v>
      </c>
      <c r="G2460" s="1">
        <v>43691</v>
      </c>
      <c r="H2460">
        <v>22</v>
      </c>
      <c r="I2460" s="7">
        <f>IF(TableTransactions[[#This Row],[Order type]]=trackOrderType,
TableTransactions[[#This Row],[Transaction quantity]]*-1,
TableTransactions[[#This Row],[Transaction quantity]]
)</f>
        <v>-22</v>
      </c>
      <c r="J24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2460" s="7">
        <f ca="1">IF(TableTransactions[[#This Row],[Stock balance backorders]]&lt;0,
0,
TableTransactions[[#This Row],[Stock balance backorders]]
)</f>
        <v>2</v>
      </c>
      <c r="L2460" s="8" t="str">
        <f>VLOOKUP(TableTransactions[[#This Row],[Material]],TableStockBalance[],
MATCH(TableStockBalance[[#Headers],[Supplier name]],TableStockBalance[#Headers],0),
0)</f>
        <v>Calidad Electro Group S.A.</v>
      </c>
    </row>
    <row r="2461" spans="1:12" x14ac:dyDescent="0.25">
      <c r="A2461">
        <v>49042786</v>
      </c>
      <c r="B2461">
        <v>10</v>
      </c>
      <c r="C2461" t="s">
        <v>343</v>
      </c>
      <c r="D2461" t="s">
        <v>68</v>
      </c>
      <c r="E2461" t="s">
        <v>69</v>
      </c>
      <c r="F2461" t="s">
        <v>321</v>
      </c>
      <c r="G2461" s="1">
        <v>43693</v>
      </c>
      <c r="H2461">
        <v>28</v>
      </c>
      <c r="I2461" s="7">
        <f>IF(TableTransactions[[#This Row],[Order type]]=trackOrderType,
TableTransactions[[#This Row],[Transaction quantity]]*-1,
TableTransactions[[#This Row],[Transaction quantity]]
)</f>
        <v>-28</v>
      </c>
      <c r="J24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-26</v>
      </c>
      <c r="K2461" s="7">
        <f ca="1">IF(TableTransactions[[#This Row],[Stock balance backorders]]&lt;0,
0,
TableTransactions[[#This Row],[Stock balance backorders]]
)</f>
        <v>0</v>
      </c>
      <c r="L2461" s="8" t="str">
        <f>VLOOKUP(TableTransactions[[#This Row],[Material]],TableStockBalance[],
MATCH(TableStockBalance[[#Headers],[Supplier name]],TableStockBalance[#Headers],0),
0)</f>
        <v>Calidad Electro Group S.A.</v>
      </c>
    </row>
    <row r="2462" spans="1:12" x14ac:dyDescent="0.25">
      <c r="A2462">
        <v>49042812</v>
      </c>
      <c r="B2462">
        <v>60</v>
      </c>
      <c r="C2462" t="s">
        <v>343</v>
      </c>
      <c r="D2462" t="s">
        <v>68</v>
      </c>
      <c r="E2462" t="s">
        <v>69</v>
      </c>
      <c r="F2462" t="s">
        <v>318</v>
      </c>
      <c r="G2462" s="1">
        <v>43696</v>
      </c>
      <c r="H2462">
        <v>10</v>
      </c>
      <c r="I2462" s="7">
        <f>IF(TableTransactions[[#This Row],[Order type]]=trackOrderType,
TableTransactions[[#This Row],[Transaction quantity]]*-1,
TableTransactions[[#This Row],[Transaction quantity]]
)</f>
        <v>-10</v>
      </c>
      <c r="J24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-36</v>
      </c>
      <c r="K2462" s="7">
        <f ca="1">IF(TableTransactions[[#This Row],[Stock balance backorders]]&lt;0,
0,
TableTransactions[[#This Row],[Stock balance backorders]]
)</f>
        <v>0</v>
      </c>
      <c r="L2462" s="8" t="str">
        <f>VLOOKUP(TableTransactions[[#This Row],[Material]],TableStockBalance[],
MATCH(TableStockBalance[[#Headers],[Supplier name]],TableStockBalance[#Headers],0),
0)</f>
        <v>Calidad Electro Group S.A.</v>
      </c>
    </row>
    <row r="2463" spans="1:12" x14ac:dyDescent="0.25">
      <c r="A2463">
        <v>49042852</v>
      </c>
      <c r="B2463">
        <v>20</v>
      </c>
      <c r="C2463" t="s">
        <v>343</v>
      </c>
      <c r="D2463" t="s">
        <v>68</v>
      </c>
      <c r="E2463" t="s">
        <v>69</v>
      </c>
      <c r="F2463" t="s">
        <v>317</v>
      </c>
      <c r="G2463" s="1">
        <v>43699</v>
      </c>
      <c r="H2463">
        <v>25</v>
      </c>
      <c r="I2463" s="7">
        <f>IF(TableTransactions[[#This Row],[Order type]]=trackOrderType,
TableTransactions[[#This Row],[Transaction quantity]]*-1,
TableTransactions[[#This Row],[Transaction quantity]]
)</f>
        <v>-25</v>
      </c>
      <c r="J24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-61</v>
      </c>
      <c r="K2463" s="7">
        <f ca="1">IF(TableTransactions[[#This Row],[Stock balance backorders]]&lt;0,
0,
TableTransactions[[#This Row],[Stock balance backorders]]
)</f>
        <v>0</v>
      </c>
      <c r="L2463" s="8" t="str">
        <f>VLOOKUP(TableTransactions[[#This Row],[Material]],TableStockBalance[],
MATCH(TableStockBalance[[#Headers],[Supplier name]],TableStockBalance[#Headers],0),
0)</f>
        <v>Calidad Electro Group S.A.</v>
      </c>
    </row>
    <row r="2464" spans="1:12" x14ac:dyDescent="0.25">
      <c r="A2464">
        <v>49042852</v>
      </c>
      <c r="B2464">
        <v>30</v>
      </c>
      <c r="C2464" t="s">
        <v>343</v>
      </c>
      <c r="D2464" t="s">
        <v>68</v>
      </c>
      <c r="E2464" t="s">
        <v>69</v>
      </c>
      <c r="F2464" t="s">
        <v>317</v>
      </c>
      <c r="G2464" s="1">
        <v>43699</v>
      </c>
      <c r="H2464">
        <v>11</v>
      </c>
      <c r="I2464" s="7">
        <f>IF(TableTransactions[[#This Row],[Order type]]=trackOrderType,
TableTransactions[[#This Row],[Transaction quantity]]*-1,
TableTransactions[[#This Row],[Transaction quantity]]
)</f>
        <v>-11</v>
      </c>
      <c r="J24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-72</v>
      </c>
      <c r="K2464" s="7">
        <f ca="1">IF(TableTransactions[[#This Row],[Stock balance backorders]]&lt;0,
0,
TableTransactions[[#This Row],[Stock balance backorders]]
)</f>
        <v>0</v>
      </c>
      <c r="L2464" s="8" t="str">
        <f>VLOOKUP(TableTransactions[[#This Row],[Material]],TableStockBalance[],
MATCH(TableStockBalance[[#Headers],[Supplier name]],TableStockBalance[#Headers],0),
0)</f>
        <v>Calidad Electro Group S.A.</v>
      </c>
    </row>
    <row r="2465" spans="1:12" x14ac:dyDescent="0.25">
      <c r="A2465">
        <v>49042860</v>
      </c>
      <c r="B2465">
        <v>60</v>
      </c>
      <c r="C2465" t="s">
        <v>343</v>
      </c>
      <c r="D2465" t="s">
        <v>68</v>
      </c>
      <c r="E2465" t="s">
        <v>69</v>
      </c>
      <c r="F2465" t="s">
        <v>313</v>
      </c>
      <c r="G2465" s="1">
        <v>43700</v>
      </c>
      <c r="H2465">
        <v>2</v>
      </c>
      <c r="I2465" s="7">
        <f>IF(TableTransactions[[#This Row],[Order type]]=trackOrderType,
TableTransactions[[#This Row],[Transaction quantity]]*-1,
TableTransactions[[#This Row],[Transaction quantity]]
)</f>
        <v>-2</v>
      </c>
      <c r="J24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-74</v>
      </c>
      <c r="K2465" s="7">
        <f ca="1">IF(TableTransactions[[#This Row],[Stock balance backorders]]&lt;0,
0,
TableTransactions[[#This Row],[Stock balance backorders]]
)</f>
        <v>0</v>
      </c>
      <c r="L2465" s="8" t="str">
        <f>VLOOKUP(TableTransactions[[#This Row],[Material]],TableStockBalance[],
MATCH(TableStockBalance[[#Headers],[Supplier name]],TableStockBalance[#Headers],0),
0)</f>
        <v>Calidad Electro Group S.A.</v>
      </c>
    </row>
    <row r="2466" spans="1:12" x14ac:dyDescent="0.25">
      <c r="A2466" s="4">
        <v>45057329</v>
      </c>
      <c r="B2466" s="4">
        <v>50</v>
      </c>
      <c r="C2466" s="4" t="s">
        <v>344</v>
      </c>
      <c r="D2466" s="4" t="s">
        <v>68</v>
      </c>
      <c r="E2466" s="4" t="s">
        <v>69</v>
      </c>
      <c r="F2466" s="4" t="s">
        <v>67</v>
      </c>
      <c r="G2466" s="5">
        <v>43700</v>
      </c>
      <c r="H2466" s="4">
        <v>330</v>
      </c>
      <c r="I2466" s="7">
        <f>IF(TableTransactions[[#This Row],[Order type]]=trackOrderType,
TableTransactions[[#This Row],[Transaction quantity]]*-1,
TableTransactions[[#This Row],[Transaction quantity]]
)</f>
        <v>330</v>
      </c>
      <c r="J24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256</v>
      </c>
      <c r="K2466" s="7">
        <f ca="1">IF(TableTransactions[[#This Row],[Stock balance backorders]]&lt;0,
0,
TableTransactions[[#This Row],[Stock balance backorders]]
)</f>
        <v>256</v>
      </c>
      <c r="L2466" s="8" t="str">
        <f>VLOOKUP(TableTransactions[[#This Row],[Material]],TableStockBalance[],
MATCH(TableStockBalance[[#Headers],[Supplier name]],TableStockBalance[#Headers],0),
0)</f>
        <v>Calidad Electro Group S.A.</v>
      </c>
    </row>
    <row r="2467" spans="1:12" x14ac:dyDescent="0.25">
      <c r="A2467">
        <v>49042931</v>
      </c>
      <c r="B2467">
        <v>10</v>
      </c>
      <c r="C2467" t="s">
        <v>343</v>
      </c>
      <c r="D2467" t="s">
        <v>68</v>
      </c>
      <c r="E2467" t="s">
        <v>69</v>
      </c>
      <c r="F2467" t="s">
        <v>333</v>
      </c>
      <c r="G2467" s="1">
        <v>43706</v>
      </c>
      <c r="H2467">
        <v>29</v>
      </c>
      <c r="I2467" s="7">
        <f>IF(TableTransactions[[#This Row],[Order type]]=trackOrderType,
TableTransactions[[#This Row],[Transaction quantity]]*-1,
TableTransactions[[#This Row],[Transaction quantity]]
)</f>
        <v>-29</v>
      </c>
      <c r="J24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227</v>
      </c>
      <c r="K2467" s="7">
        <f ca="1">IF(TableTransactions[[#This Row],[Stock balance backorders]]&lt;0,
0,
TableTransactions[[#This Row],[Stock balance backorders]]
)</f>
        <v>227</v>
      </c>
      <c r="L2467" s="8" t="str">
        <f>VLOOKUP(TableTransactions[[#This Row],[Material]],TableStockBalance[],
MATCH(TableStockBalance[[#Headers],[Supplier name]],TableStockBalance[#Headers],0),
0)</f>
        <v>Calidad Electro Group S.A.</v>
      </c>
    </row>
    <row r="2468" spans="1:12" x14ac:dyDescent="0.25">
      <c r="A2468">
        <v>49042937</v>
      </c>
      <c r="B2468">
        <v>20</v>
      </c>
      <c r="C2468" t="s">
        <v>343</v>
      </c>
      <c r="D2468" t="s">
        <v>68</v>
      </c>
      <c r="E2468" t="s">
        <v>69</v>
      </c>
      <c r="F2468" t="s">
        <v>318</v>
      </c>
      <c r="G2468" s="1">
        <v>43706</v>
      </c>
      <c r="H2468">
        <v>20</v>
      </c>
      <c r="I2468" s="7">
        <f>IF(TableTransactions[[#This Row],[Order type]]=trackOrderType,
TableTransactions[[#This Row],[Transaction quantity]]*-1,
TableTransactions[[#This Row],[Transaction quantity]]
)</f>
        <v>-20</v>
      </c>
      <c r="J24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207</v>
      </c>
      <c r="K2468" s="7">
        <f ca="1">IF(TableTransactions[[#This Row],[Stock balance backorders]]&lt;0,
0,
TableTransactions[[#This Row],[Stock balance backorders]]
)</f>
        <v>207</v>
      </c>
      <c r="L2468" s="8" t="str">
        <f>VLOOKUP(TableTransactions[[#This Row],[Material]],TableStockBalance[],
MATCH(TableStockBalance[[#Headers],[Supplier name]],TableStockBalance[#Headers],0),
0)</f>
        <v>Calidad Electro Group S.A.</v>
      </c>
    </row>
    <row r="2469" spans="1:12" x14ac:dyDescent="0.25">
      <c r="A2469">
        <v>49042989</v>
      </c>
      <c r="B2469">
        <v>10</v>
      </c>
      <c r="C2469" t="s">
        <v>343</v>
      </c>
      <c r="D2469" t="s">
        <v>68</v>
      </c>
      <c r="E2469" t="s">
        <v>69</v>
      </c>
      <c r="F2469" t="s">
        <v>329</v>
      </c>
      <c r="G2469" s="1">
        <v>43712</v>
      </c>
      <c r="H2469">
        <v>29</v>
      </c>
      <c r="I2469" s="7">
        <f>IF(TableTransactions[[#This Row],[Order type]]=trackOrderType,
TableTransactions[[#This Row],[Transaction quantity]]*-1,
TableTransactions[[#This Row],[Transaction quantity]]
)</f>
        <v>-29</v>
      </c>
      <c r="J24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178</v>
      </c>
      <c r="K2469" s="7">
        <f ca="1">IF(TableTransactions[[#This Row],[Stock balance backorders]]&lt;0,
0,
TableTransactions[[#This Row],[Stock balance backorders]]
)</f>
        <v>178</v>
      </c>
      <c r="L2469" s="8" t="str">
        <f>VLOOKUP(TableTransactions[[#This Row],[Material]],TableStockBalance[],
MATCH(TableStockBalance[[#Headers],[Supplier name]],TableStockBalance[#Headers],0),
0)</f>
        <v>Calidad Electro Group S.A.</v>
      </c>
    </row>
    <row r="2470" spans="1:12" x14ac:dyDescent="0.25">
      <c r="A2470">
        <v>49043000</v>
      </c>
      <c r="B2470">
        <v>20</v>
      </c>
      <c r="C2470" t="s">
        <v>343</v>
      </c>
      <c r="D2470" t="s">
        <v>68</v>
      </c>
      <c r="E2470" t="s">
        <v>69</v>
      </c>
      <c r="F2470" t="s">
        <v>313</v>
      </c>
      <c r="G2470" s="1">
        <v>43713</v>
      </c>
      <c r="H2470">
        <v>6</v>
      </c>
      <c r="I2470" s="7">
        <f>IF(TableTransactions[[#This Row],[Order type]]=trackOrderType,
TableTransactions[[#This Row],[Transaction quantity]]*-1,
TableTransactions[[#This Row],[Transaction quantity]]
)</f>
        <v>-6</v>
      </c>
      <c r="J24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172</v>
      </c>
      <c r="K2470" s="7">
        <f ca="1">IF(TableTransactions[[#This Row],[Stock balance backorders]]&lt;0,
0,
TableTransactions[[#This Row],[Stock balance backorders]]
)</f>
        <v>172</v>
      </c>
      <c r="L2470" s="8" t="str">
        <f>VLOOKUP(TableTransactions[[#This Row],[Material]],TableStockBalance[],
MATCH(TableStockBalance[[#Headers],[Supplier name]],TableStockBalance[#Headers],0),
0)</f>
        <v>Calidad Electro Group S.A.</v>
      </c>
    </row>
    <row r="2471" spans="1:12" x14ac:dyDescent="0.25">
      <c r="A2471">
        <v>49043000</v>
      </c>
      <c r="B2471">
        <v>30</v>
      </c>
      <c r="C2471" t="s">
        <v>343</v>
      </c>
      <c r="D2471" t="s">
        <v>68</v>
      </c>
      <c r="E2471" t="s">
        <v>69</v>
      </c>
      <c r="F2471" t="s">
        <v>313</v>
      </c>
      <c r="G2471" s="1">
        <v>43713</v>
      </c>
      <c r="H2471">
        <v>22</v>
      </c>
      <c r="I2471" s="7">
        <f>IF(TableTransactions[[#This Row],[Order type]]=trackOrderType,
TableTransactions[[#This Row],[Transaction quantity]]*-1,
TableTransactions[[#This Row],[Transaction quantity]]
)</f>
        <v>-22</v>
      </c>
      <c r="J24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150</v>
      </c>
      <c r="K2471" s="7">
        <f ca="1">IF(TableTransactions[[#This Row],[Stock balance backorders]]&lt;0,
0,
TableTransactions[[#This Row],[Stock balance backorders]]
)</f>
        <v>150</v>
      </c>
      <c r="L2471" s="8" t="str">
        <f>VLOOKUP(TableTransactions[[#This Row],[Material]],TableStockBalance[],
MATCH(TableStockBalance[[#Headers],[Supplier name]],TableStockBalance[#Headers],0),
0)</f>
        <v>Calidad Electro Group S.A.</v>
      </c>
    </row>
    <row r="2472" spans="1:12" x14ac:dyDescent="0.25">
      <c r="A2472">
        <v>49043021</v>
      </c>
      <c r="B2472">
        <v>40</v>
      </c>
      <c r="C2472" t="s">
        <v>343</v>
      </c>
      <c r="D2472" t="s">
        <v>68</v>
      </c>
      <c r="E2472" t="s">
        <v>69</v>
      </c>
      <c r="F2472" t="s">
        <v>316</v>
      </c>
      <c r="G2472" s="1">
        <v>43714</v>
      </c>
      <c r="H2472">
        <v>13</v>
      </c>
      <c r="I2472" s="7">
        <f>IF(TableTransactions[[#This Row],[Order type]]=trackOrderType,
TableTransactions[[#This Row],[Transaction quantity]]*-1,
TableTransactions[[#This Row],[Transaction quantity]]
)</f>
        <v>-13</v>
      </c>
      <c r="J24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137</v>
      </c>
      <c r="K2472" s="7">
        <f ca="1">IF(TableTransactions[[#This Row],[Stock balance backorders]]&lt;0,
0,
TableTransactions[[#This Row],[Stock balance backorders]]
)</f>
        <v>137</v>
      </c>
      <c r="L2472" s="8" t="str">
        <f>VLOOKUP(TableTransactions[[#This Row],[Material]],TableStockBalance[],
MATCH(TableStockBalance[[#Headers],[Supplier name]],TableStockBalance[#Headers],0),
0)</f>
        <v>Calidad Electro Group S.A.</v>
      </c>
    </row>
    <row r="2473" spans="1:12" x14ac:dyDescent="0.25">
      <c r="A2473">
        <v>49043067</v>
      </c>
      <c r="B2473">
        <v>10</v>
      </c>
      <c r="C2473" t="s">
        <v>343</v>
      </c>
      <c r="D2473" t="s">
        <v>68</v>
      </c>
      <c r="E2473" t="s">
        <v>69</v>
      </c>
      <c r="F2473" t="s">
        <v>317</v>
      </c>
      <c r="G2473" s="1">
        <v>43719</v>
      </c>
      <c r="H2473">
        <v>1</v>
      </c>
      <c r="I2473" s="7">
        <f>IF(TableTransactions[[#This Row],[Order type]]=trackOrderType,
TableTransactions[[#This Row],[Transaction quantity]]*-1,
TableTransactions[[#This Row],[Transaction quantity]]
)</f>
        <v>-1</v>
      </c>
      <c r="J24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136</v>
      </c>
      <c r="K2473" s="7">
        <f ca="1">IF(TableTransactions[[#This Row],[Stock balance backorders]]&lt;0,
0,
TableTransactions[[#This Row],[Stock balance backorders]]
)</f>
        <v>136</v>
      </c>
      <c r="L2473" s="8" t="str">
        <f>VLOOKUP(TableTransactions[[#This Row],[Material]],TableStockBalance[],
MATCH(TableStockBalance[[#Headers],[Supplier name]],TableStockBalance[#Headers],0),
0)</f>
        <v>Calidad Electro Group S.A.</v>
      </c>
    </row>
    <row r="2474" spans="1:12" x14ac:dyDescent="0.25">
      <c r="A2474">
        <v>49043083</v>
      </c>
      <c r="B2474">
        <v>20</v>
      </c>
      <c r="C2474" t="s">
        <v>343</v>
      </c>
      <c r="D2474" t="s">
        <v>68</v>
      </c>
      <c r="E2474" t="s">
        <v>69</v>
      </c>
      <c r="F2474" t="s">
        <v>319</v>
      </c>
      <c r="G2474" s="1">
        <v>43720</v>
      </c>
      <c r="H2474">
        <v>9</v>
      </c>
      <c r="I2474" s="7">
        <f>IF(TableTransactions[[#This Row],[Order type]]=trackOrderType,
TableTransactions[[#This Row],[Transaction quantity]]*-1,
TableTransactions[[#This Row],[Transaction quantity]]
)</f>
        <v>-9</v>
      </c>
      <c r="J24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127</v>
      </c>
      <c r="K2474" s="7">
        <f ca="1">IF(TableTransactions[[#This Row],[Stock balance backorders]]&lt;0,
0,
TableTransactions[[#This Row],[Stock balance backorders]]
)</f>
        <v>127</v>
      </c>
      <c r="L2474" s="8" t="str">
        <f>VLOOKUP(TableTransactions[[#This Row],[Material]],TableStockBalance[],
MATCH(TableStockBalance[[#Headers],[Supplier name]],TableStockBalance[#Headers],0),
0)</f>
        <v>Calidad Electro Group S.A.</v>
      </c>
    </row>
    <row r="2475" spans="1:12" x14ac:dyDescent="0.25">
      <c r="A2475">
        <v>49043101</v>
      </c>
      <c r="B2475">
        <v>50</v>
      </c>
      <c r="C2475" t="s">
        <v>343</v>
      </c>
      <c r="D2475" t="s">
        <v>68</v>
      </c>
      <c r="E2475" t="s">
        <v>69</v>
      </c>
      <c r="F2475" t="s">
        <v>318</v>
      </c>
      <c r="G2475" s="1">
        <v>43721</v>
      </c>
      <c r="H2475">
        <v>19</v>
      </c>
      <c r="I2475" s="7">
        <f>IF(TableTransactions[[#This Row],[Order type]]=trackOrderType,
TableTransactions[[#This Row],[Transaction quantity]]*-1,
TableTransactions[[#This Row],[Transaction quantity]]
)</f>
        <v>-19</v>
      </c>
      <c r="J24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108</v>
      </c>
      <c r="K2475" s="7">
        <f ca="1">IF(TableTransactions[[#This Row],[Stock balance backorders]]&lt;0,
0,
TableTransactions[[#This Row],[Stock balance backorders]]
)</f>
        <v>108</v>
      </c>
      <c r="L2475" s="8" t="str">
        <f>VLOOKUP(TableTransactions[[#This Row],[Material]],TableStockBalance[],
MATCH(TableStockBalance[[#Headers],[Supplier name]],TableStockBalance[#Headers],0),
0)</f>
        <v>Calidad Electro Group S.A.</v>
      </c>
    </row>
    <row r="2476" spans="1:12" x14ac:dyDescent="0.25">
      <c r="A2476">
        <v>49043180</v>
      </c>
      <c r="B2476">
        <v>20</v>
      </c>
      <c r="C2476" t="s">
        <v>343</v>
      </c>
      <c r="D2476" t="s">
        <v>68</v>
      </c>
      <c r="E2476" t="s">
        <v>69</v>
      </c>
      <c r="F2476" t="s">
        <v>322</v>
      </c>
      <c r="G2476" s="1">
        <v>43728</v>
      </c>
      <c r="H2476">
        <v>24</v>
      </c>
      <c r="I2476" s="7">
        <f>IF(TableTransactions[[#This Row],[Order type]]=trackOrderType,
TableTransactions[[#This Row],[Transaction quantity]]*-1,
TableTransactions[[#This Row],[Transaction quantity]]
)</f>
        <v>-24</v>
      </c>
      <c r="J24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</v>
      </c>
      <c r="K2476" s="7">
        <f ca="1">IF(TableTransactions[[#This Row],[Stock balance backorders]]&lt;0,
0,
TableTransactions[[#This Row],[Stock balance backorders]]
)</f>
        <v>84</v>
      </c>
      <c r="L2476" s="8" t="str">
        <f>VLOOKUP(TableTransactions[[#This Row],[Material]],TableStockBalance[],
MATCH(TableStockBalance[[#Headers],[Supplier name]],TableStockBalance[#Headers],0),
0)</f>
        <v>Calidad Electro Group S.A.</v>
      </c>
    </row>
    <row r="2477" spans="1:12" x14ac:dyDescent="0.25">
      <c r="A2477">
        <v>49043191</v>
      </c>
      <c r="B2477">
        <v>50</v>
      </c>
      <c r="C2477" t="s">
        <v>343</v>
      </c>
      <c r="D2477" t="s">
        <v>68</v>
      </c>
      <c r="E2477" t="s">
        <v>69</v>
      </c>
      <c r="F2477" t="s">
        <v>317</v>
      </c>
      <c r="G2477" s="1">
        <v>43731</v>
      </c>
      <c r="H2477">
        <v>21</v>
      </c>
      <c r="I2477" s="7">
        <f>IF(TableTransactions[[#This Row],[Order type]]=trackOrderType,
TableTransactions[[#This Row],[Transaction quantity]]*-1,
TableTransactions[[#This Row],[Transaction quantity]]
)</f>
        <v>-21</v>
      </c>
      <c r="J24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</v>
      </c>
      <c r="K2477" s="7">
        <f ca="1">IF(TableTransactions[[#This Row],[Stock balance backorders]]&lt;0,
0,
TableTransactions[[#This Row],[Stock balance backorders]]
)</f>
        <v>63</v>
      </c>
      <c r="L2477" s="8" t="str">
        <f>VLOOKUP(TableTransactions[[#This Row],[Material]],TableStockBalance[],
MATCH(TableStockBalance[[#Headers],[Supplier name]],TableStockBalance[#Headers],0),
0)</f>
        <v>Calidad Electro Group S.A.</v>
      </c>
    </row>
    <row r="2478" spans="1:12" x14ac:dyDescent="0.25">
      <c r="A2478">
        <v>49043252</v>
      </c>
      <c r="B2478">
        <v>70</v>
      </c>
      <c r="C2478" t="s">
        <v>343</v>
      </c>
      <c r="D2478" t="s">
        <v>68</v>
      </c>
      <c r="E2478" t="s">
        <v>69</v>
      </c>
      <c r="F2478" t="s">
        <v>316</v>
      </c>
      <c r="G2478" s="1">
        <v>43735</v>
      </c>
      <c r="H2478">
        <v>22</v>
      </c>
      <c r="I2478" s="7">
        <f>IF(TableTransactions[[#This Row],[Order type]]=trackOrderType,
TableTransactions[[#This Row],[Transaction quantity]]*-1,
TableTransactions[[#This Row],[Transaction quantity]]
)</f>
        <v>-22</v>
      </c>
      <c r="J24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</v>
      </c>
      <c r="K2478" s="7">
        <f ca="1">IF(TableTransactions[[#This Row],[Stock balance backorders]]&lt;0,
0,
TableTransactions[[#This Row],[Stock balance backorders]]
)</f>
        <v>41</v>
      </c>
      <c r="L2478" s="8" t="str">
        <f>VLOOKUP(TableTransactions[[#This Row],[Material]],TableStockBalance[],
MATCH(TableStockBalance[[#Headers],[Supplier name]],TableStockBalance[#Headers],0),
0)</f>
        <v>Calidad Electro Group S.A.</v>
      </c>
    </row>
    <row r="2479" spans="1:12" x14ac:dyDescent="0.25">
      <c r="A2479" s="4">
        <v>45057405</v>
      </c>
      <c r="B2479" s="4">
        <v>10</v>
      </c>
      <c r="C2479" s="4" t="s">
        <v>344</v>
      </c>
      <c r="D2479" s="4" t="s">
        <v>68</v>
      </c>
      <c r="E2479" s="4" t="s">
        <v>69</v>
      </c>
      <c r="F2479" s="4" t="s">
        <v>67</v>
      </c>
      <c r="G2479" s="5">
        <v>43735</v>
      </c>
      <c r="H2479" s="4">
        <v>330</v>
      </c>
      <c r="I2479" s="7">
        <f>IF(TableTransactions[[#This Row],[Order type]]=trackOrderType,
TableTransactions[[#This Row],[Transaction quantity]]*-1,
TableTransactions[[#This Row],[Transaction quantity]]
)</f>
        <v>330</v>
      </c>
      <c r="J24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371</v>
      </c>
      <c r="K2479" s="7">
        <f ca="1">IF(TableTransactions[[#This Row],[Stock balance backorders]]&lt;0,
0,
TableTransactions[[#This Row],[Stock balance backorders]]
)</f>
        <v>371</v>
      </c>
      <c r="L2479" s="8" t="str">
        <f>VLOOKUP(TableTransactions[[#This Row],[Material]],TableStockBalance[],
MATCH(TableStockBalance[[#Headers],[Supplier name]],TableStockBalance[#Headers],0),
0)</f>
        <v>Calidad Electro Group S.A.</v>
      </c>
    </row>
    <row r="2480" spans="1:12" x14ac:dyDescent="0.25">
      <c r="A2480">
        <v>49043296</v>
      </c>
      <c r="B2480">
        <v>10</v>
      </c>
      <c r="C2480" t="s">
        <v>343</v>
      </c>
      <c r="D2480" t="s">
        <v>68</v>
      </c>
      <c r="E2480" t="s">
        <v>69</v>
      </c>
      <c r="F2480" t="s">
        <v>319</v>
      </c>
      <c r="G2480" s="1">
        <v>43740</v>
      </c>
      <c r="H2480">
        <v>33</v>
      </c>
      <c r="I2480" s="7">
        <f>IF(TableTransactions[[#This Row],[Order type]]=trackOrderType,
TableTransactions[[#This Row],[Transaction quantity]]*-1,
TableTransactions[[#This Row],[Transaction quantity]]
)</f>
        <v>-33</v>
      </c>
      <c r="J24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338</v>
      </c>
      <c r="K2480" s="7">
        <f ca="1">IF(TableTransactions[[#This Row],[Stock balance backorders]]&lt;0,
0,
TableTransactions[[#This Row],[Stock balance backorders]]
)</f>
        <v>338</v>
      </c>
      <c r="L2480" s="8" t="str">
        <f>VLOOKUP(TableTransactions[[#This Row],[Material]],TableStockBalance[],
MATCH(TableStockBalance[[#Headers],[Supplier name]],TableStockBalance[#Headers],0),
0)</f>
        <v>Calidad Electro Group S.A.</v>
      </c>
    </row>
    <row r="2481" spans="1:12" x14ac:dyDescent="0.25">
      <c r="A2481">
        <v>49043300</v>
      </c>
      <c r="B2481">
        <v>20</v>
      </c>
      <c r="C2481" t="s">
        <v>343</v>
      </c>
      <c r="D2481" t="s">
        <v>68</v>
      </c>
      <c r="E2481" t="s">
        <v>69</v>
      </c>
      <c r="F2481" t="s">
        <v>313</v>
      </c>
      <c r="G2481" s="1">
        <v>43741</v>
      </c>
      <c r="H2481">
        <v>3</v>
      </c>
      <c r="I2481" s="7">
        <f>IF(TableTransactions[[#This Row],[Order type]]=trackOrderType,
TableTransactions[[#This Row],[Transaction quantity]]*-1,
TableTransactions[[#This Row],[Transaction quantity]]
)</f>
        <v>-3</v>
      </c>
      <c r="J24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335</v>
      </c>
      <c r="K2481" s="7">
        <f ca="1">IF(TableTransactions[[#This Row],[Stock balance backorders]]&lt;0,
0,
TableTransactions[[#This Row],[Stock balance backorders]]
)</f>
        <v>335</v>
      </c>
      <c r="L2481" s="8" t="str">
        <f>VLOOKUP(TableTransactions[[#This Row],[Material]],TableStockBalance[],
MATCH(TableStockBalance[[#Headers],[Supplier name]],TableStockBalance[#Headers],0),
0)</f>
        <v>Calidad Electro Group S.A.</v>
      </c>
    </row>
    <row r="2482" spans="1:12" x14ac:dyDescent="0.25">
      <c r="A2482">
        <v>49043320</v>
      </c>
      <c r="B2482">
        <v>100</v>
      </c>
      <c r="C2482" t="s">
        <v>343</v>
      </c>
      <c r="D2482" t="s">
        <v>68</v>
      </c>
      <c r="E2482" t="s">
        <v>69</v>
      </c>
      <c r="F2482" t="s">
        <v>317</v>
      </c>
      <c r="G2482" s="1">
        <v>43742</v>
      </c>
      <c r="H2482">
        <v>12</v>
      </c>
      <c r="I2482" s="7">
        <f>IF(TableTransactions[[#This Row],[Order type]]=trackOrderType,
TableTransactions[[#This Row],[Transaction quantity]]*-1,
TableTransactions[[#This Row],[Transaction quantity]]
)</f>
        <v>-12</v>
      </c>
      <c r="J24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323</v>
      </c>
      <c r="K2482" s="7">
        <f ca="1">IF(TableTransactions[[#This Row],[Stock balance backorders]]&lt;0,
0,
TableTransactions[[#This Row],[Stock balance backorders]]
)</f>
        <v>323</v>
      </c>
      <c r="L2482" s="8" t="str">
        <f>VLOOKUP(TableTransactions[[#This Row],[Material]],TableStockBalance[],
MATCH(TableStockBalance[[#Headers],[Supplier name]],TableStockBalance[#Headers],0),
0)</f>
        <v>Calidad Electro Group S.A.</v>
      </c>
    </row>
    <row r="2483" spans="1:12" x14ac:dyDescent="0.25">
      <c r="A2483">
        <v>49043324</v>
      </c>
      <c r="B2483">
        <v>100</v>
      </c>
      <c r="C2483" t="s">
        <v>343</v>
      </c>
      <c r="D2483" t="s">
        <v>68</v>
      </c>
      <c r="E2483" t="s">
        <v>69</v>
      </c>
      <c r="F2483" t="s">
        <v>318</v>
      </c>
      <c r="G2483" s="1">
        <v>43742</v>
      </c>
      <c r="H2483">
        <v>24</v>
      </c>
      <c r="I2483" s="7">
        <f>IF(TableTransactions[[#This Row],[Order type]]=trackOrderType,
TableTransactions[[#This Row],[Transaction quantity]]*-1,
TableTransactions[[#This Row],[Transaction quantity]]
)</f>
        <v>-24</v>
      </c>
      <c r="J24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299</v>
      </c>
      <c r="K2483" s="7">
        <f ca="1">IF(TableTransactions[[#This Row],[Stock balance backorders]]&lt;0,
0,
TableTransactions[[#This Row],[Stock balance backorders]]
)</f>
        <v>299</v>
      </c>
      <c r="L2483" s="8" t="str">
        <f>VLOOKUP(TableTransactions[[#This Row],[Material]],TableStockBalance[],
MATCH(TableStockBalance[[#Headers],[Supplier name]],TableStockBalance[#Headers],0),
0)</f>
        <v>Calidad Electro Group S.A.</v>
      </c>
    </row>
    <row r="2484" spans="1:12" x14ac:dyDescent="0.25">
      <c r="A2484">
        <v>49043336</v>
      </c>
      <c r="B2484">
        <v>30</v>
      </c>
      <c r="C2484" t="s">
        <v>343</v>
      </c>
      <c r="D2484" t="s">
        <v>68</v>
      </c>
      <c r="E2484" t="s">
        <v>69</v>
      </c>
      <c r="F2484" t="s">
        <v>318</v>
      </c>
      <c r="G2484" s="1">
        <v>43745</v>
      </c>
      <c r="H2484">
        <v>6</v>
      </c>
      <c r="I2484" s="7">
        <f>IF(TableTransactions[[#This Row],[Order type]]=trackOrderType,
TableTransactions[[#This Row],[Transaction quantity]]*-1,
TableTransactions[[#This Row],[Transaction quantity]]
)</f>
        <v>-6</v>
      </c>
      <c r="J24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293</v>
      </c>
      <c r="K2484" s="7">
        <f ca="1">IF(TableTransactions[[#This Row],[Stock balance backorders]]&lt;0,
0,
TableTransactions[[#This Row],[Stock balance backorders]]
)</f>
        <v>293</v>
      </c>
      <c r="L2484" s="8" t="str">
        <f>VLOOKUP(TableTransactions[[#This Row],[Material]],TableStockBalance[],
MATCH(TableStockBalance[[#Headers],[Supplier name]],TableStockBalance[#Headers],0),
0)</f>
        <v>Calidad Electro Group S.A.</v>
      </c>
    </row>
    <row r="2485" spans="1:12" x14ac:dyDescent="0.25">
      <c r="A2485">
        <v>49043349</v>
      </c>
      <c r="B2485">
        <v>40</v>
      </c>
      <c r="C2485" t="s">
        <v>343</v>
      </c>
      <c r="D2485" t="s">
        <v>68</v>
      </c>
      <c r="E2485" t="s">
        <v>69</v>
      </c>
      <c r="F2485" t="s">
        <v>317</v>
      </c>
      <c r="G2485" s="1">
        <v>43746</v>
      </c>
      <c r="H2485">
        <v>31</v>
      </c>
      <c r="I2485" s="7">
        <f>IF(TableTransactions[[#This Row],[Order type]]=trackOrderType,
TableTransactions[[#This Row],[Transaction quantity]]*-1,
TableTransactions[[#This Row],[Transaction quantity]]
)</f>
        <v>-31</v>
      </c>
      <c r="J24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262</v>
      </c>
      <c r="K2485" s="7">
        <f ca="1">IF(TableTransactions[[#This Row],[Stock balance backorders]]&lt;0,
0,
TableTransactions[[#This Row],[Stock balance backorders]]
)</f>
        <v>262</v>
      </c>
      <c r="L2485" s="8" t="str">
        <f>VLOOKUP(TableTransactions[[#This Row],[Material]],TableStockBalance[],
MATCH(TableStockBalance[[#Headers],[Supplier name]],TableStockBalance[#Headers],0),
0)</f>
        <v>Calidad Electro Group S.A.</v>
      </c>
    </row>
    <row r="2486" spans="1:12" x14ac:dyDescent="0.25">
      <c r="A2486">
        <v>49043383</v>
      </c>
      <c r="B2486">
        <v>10</v>
      </c>
      <c r="C2486" t="s">
        <v>343</v>
      </c>
      <c r="D2486" t="s">
        <v>68</v>
      </c>
      <c r="E2486" t="s">
        <v>69</v>
      </c>
      <c r="F2486" t="s">
        <v>335</v>
      </c>
      <c r="G2486" s="1">
        <v>43748</v>
      </c>
      <c r="H2486">
        <v>30</v>
      </c>
      <c r="I2486" s="7">
        <f>IF(TableTransactions[[#This Row],[Order type]]=trackOrderType,
TableTransactions[[#This Row],[Transaction quantity]]*-1,
TableTransactions[[#This Row],[Transaction quantity]]
)</f>
        <v>-30</v>
      </c>
      <c r="J24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232</v>
      </c>
      <c r="K2486" s="7">
        <f ca="1">IF(TableTransactions[[#This Row],[Stock balance backorders]]&lt;0,
0,
TableTransactions[[#This Row],[Stock balance backorders]]
)</f>
        <v>232</v>
      </c>
      <c r="L2486" s="8" t="str">
        <f>VLOOKUP(TableTransactions[[#This Row],[Material]],TableStockBalance[],
MATCH(TableStockBalance[[#Headers],[Supplier name]],TableStockBalance[#Headers],0),
0)</f>
        <v>Calidad Electro Group S.A.</v>
      </c>
    </row>
    <row r="2487" spans="1:12" x14ac:dyDescent="0.25">
      <c r="A2487">
        <v>49043395</v>
      </c>
      <c r="B2487">
        <v>10</v>
      </c>
      <c r="C2487" t="s">
        <v>343</v>
      </c>
      <c r="D2487" t="s">
        <v>68</v>
      </c>
      <c r="E2487" t="s">
        <v>69</v>
      </c>
      <c r="F2487" t="s">
        <v>320</v>
      </c>
      <c r="G2487" s="1">
        <v>43749</v>
      </c>
      <c r="H2487">
        <v>34</v>
      </c>
      <c r="I2487" s="7">
        <f>IF(TableTransactions[[#This Row],[Order type]]=trackOrderType,
TableTransactions[[#This Row],[Transaction quantity]]*-1,
TableTransactions[[#This Row],[Transaction quantity]]
)</f>
        <v>-34</v>
      </c>
      <c r="J24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198</v>
      </c>
      <c r="K2487" s="7">
        <f ca="1">IF(TableTransactions[[#This Row],[Stock balance backorders]]&lt;0,
0,
TableTransactions[[#This Row],[Stock balance backorders]]
)</f>
        <v>198</v>
      </c>
      <c r="L2487" s="8" t="str">
        <f>VLOOKUP(TableTransactions[[#This Row],[Material]],TableStockBalance[],
MATCH(TableStockBalance[[#Headers],[Supplier name]],TableStockBalance[#Headers],0),
0)</f>
        <v>Calidad Electro Group S.A.</v>
      </c>
    </row>
    <row r="2488" spans="1:12" x14ac:dyDescent="0.25">
      <c r="A2488">
        <v>49043400</v>
      </c>
      <c r="B2488">
        <v>30</v>
      </c>
      <c r="C2488" t="s">
        <v>343</v>
      </c>
      <c r="D2488" t="s">
        <v>68</v>
      </c>
      <c r="E2488" t="s">
        <v>69</v>
      </c>
      <c r="F2488" t="s">
        <v>325</v>
      </c>
      <c r="G2488" s="1">
        <v>43749</v>
      </c>
      <c r="H2488">
        <v>7</v>
      </c>
      <c r="I2488" s="7">
        <f>IF(TableTransactions[[#This Row],[Order type]]=trackOrderType,
TableTransactions[[#This Row],[Transaction quantity]]*-1,
TableTransactions[[#This Row],[Transaction quantity]]
)</f>
        <v>-7</v>
      </c>
      <c r="J24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191</v>
      </c>
      <c r="K2488" s="7">
        <f ca="1">IF(TableTransactions[[#This Row],[Stock balance backorders]]&lt;0,
0,
TableTransactions[[#This Row],[Stock balance backorders]]
)</f>
        <v>191</v>
      </c>
      <c r="L2488" s="8" t="str">
        <f>VLOOKUP(TableTransactions[[#This Row],[Material]],TableStockBalance[],
MATCH(TableStockBalance[[#Headers],[Supplier name]],TableStockBalance[#Headers],0),
0)</f>
        <v>Calidad Electro Group S.A.</v>
      </c>
    </row>
    <row r="2489" spans="1:12" x14ac:dyDescent="0.25">
      <c r="A2489">
        <v>49043446</v>
      </c>
      <c r="B2489">
        <v>10</v>
      </c>
      <c r="C2489" t="s">
        <v>343</v>
      </c>
      <c r="D2489" t="s">
        <v>68</v>
      </c>
      <c r="E2489" t="s">
        <v>69</v>
      </c>
      <c r="F2489" t="s">
        <v>336</v>
      </c>
      <c r="G2489" s="1">
        <v>43754</v>
      </c>
      <c r="H2489">
        <v>13</v>
      </c>
      <c r="I2489" s="7">
        <f>IF(TableTransactions[[#This Row],[Order type]]=trackOrderType,
TableTransactions[[#This Row],[Transaction quantity]]*-1,
TableTransactions[[#This Row],[Transaction quantity]]
)</f>
        <v>-13</v>
      </c>
      <c r="J24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178</v>
      </c>
      <c r="K2489" s="7">
        <f ca="1">IF(TableTransactions[[#This Row],[Stock balance backorders]]&lt;0,
0,
TableTransactions[[#This Row],[Stock balance backorders]]
)</f>
        <v>178</v>
      </c>
      <c r="L2489" s="8" t="str">
        <f>VLOOKUP(TableTransactions[[#This Row],[Material]],TableStockBalance[],
MATCH(TableStockBalance[[#Headers],[Supplier name]],TableStockBalance[#Headers],0),
0)</f>
        <v>Calidad Electro Group S.A.</v>
      </c>
    </row>
    <row r="2490" spans="1:12" x14ac:dyDescent="0.25">
      <c r="A2490">
        <v>49043468</v>
      </c>
      <c r="B2490">
        <v>10</v>
      </c>
      <c r="C2490" t="s">
        <v>343</v>
      </c>
      <c r="D2490" t="s">
        <v>68</v>
      </c>
      <c r="E2490" t="s">
        <v>69</v>
      </c>
      <c r="F2490" t="s">
        <v>318</v>
      </c>
      <c r="G2490" s="1">
        <v>43755</v>
      </c>
      <c r="H2490">
        <v>16</v>
      </c>
      <c r="I2490" s="7">
        <f>IF(TableTransactions[[#This Row],[Order type]]=trackOrderType,
TableTransactions[[#This Row],[Transaction quantity]]*-1,
TableTransactions[[#This Row],[Transaction quantity]]
)</f>
        <v>-16</v>
      </c>
      <c r="J24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162</v>
      </c>
      <c r="K2490" s="7">
        <f ca="1">IF(TableTransactions[[#This Row],[Stock balance backorders]]&lt;0,
0,
TableTransactions[[#This Row],[Stock balance backorders]]
)</f>
        <v>162</v>
      </c>
      <c r="L2490" s="8" t="str">
        <f>VLOOKUP(TableTransactions[[#This Row],[Material]],TableStockBalance[],
MATCH(TableStockBalance[[#Headers],[Supplier name]],TableStockBalance[#Headers],0),
0)</f>
        <v>Calidad Electro Group S.A.</v>
      </c>
    </row>
    <row r="2491" spans="1:12" x14ac:dyDescent="0.25">
      <c r="A2491">
        <v>49043483</v>
      </c>
      <c r="B2491">
        <v>40</v>
      </c>
      <c r="C2491" t="s">
        <v>343</v>
      </c>
      <c r="D2491" t="s">
        <v>68</v>
      </c>
      <c r="E2491" t="s">
        <v>69</v>
      </c>
      <c r="F2491" t="s">
        <v>316</v>
      </c>
      <c r="G2491" s="1">
        <v>43756</v>
      </c>
      <c r="H2491">
        <v>31</v>
      </c>
      <c r="I2491" s="7">
        <f>IF(TableTransactions[[#This Row],[Order type]]=trackOrderType,
TableTransactions[[#This Row],[Transaction quantity]]*-1,
TableTransactions[[#This Row],[Transaction quantity]]
)</f>
        <v>-31</v>
      </c>
      <c r="J24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131</v>
      </c>
      <c r="K2491" s="7">
        <f ca="1">IF(TableTransactions[[#This Row],[Stock balance backorders]]&lt;0,
0,
TableTransactions[[#This Row],[Stock balance backorders]]
)</f>
        <v>131</v>
      </c>
      <c r="L2491" s="8" t="str">
        <f>VLOOKUP(TableTransactions[[#This Row],[Material]],TableStockBalance[],
MATCH(TableStockBalance[[#Headers],[Supplier name]],TableStockBalance[#Headers],0),
0)</f>
        <v>Calidad Electro Group S.A.</v>
      </c>
    </row>
    <row r="2492" spans="1:12" x14ac:dyDescent="0.25">
      <c r="A2492">
        <v>49043485</v>
      </c>
      <c r="B2492">
        <v>80</v>
      </c>
      <c r="C2492" t="s">
        <v>343</v>
      </c>
      <c r="D2492" t="s">
        <v>68</v>
      </c>
      <c r="E2492" t="s">
        <v>69</v>
      </c>
      <c r="F2492" t="s">
        <v>317</v>
      </c>
      <c r="G2492" s="1">
        <v>43756</v>
      </c>
      <c r="H2492">
        <v>31</v>
      </c>
      <c r="I2492" s="7">
        <f>IF(TableTransactions[[#This Row],[Order type]]=trackOrderType,
TableTransactions[[#This Row],[Transaction quantity]]*-1,
TableTransactions[[#This Row],[Transaction quantity]]
)</f>
        <v>-31</v>
      </c>
      <c r="J24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</v>
      </c>
      <c r="K2492" s="7">
        <f ca="1">IF(TableTransactions[[#This Row],[Stock balance backorders]]&lt;0,
0,
TableTransactions[[#This Row],[Stock balance backorders]]
)</f>
        <v>100</v>
      </c>
      <c r="L2492" s="8" t="str">
        <f>VLOOKUP(TableTransactions[[#This Row],[Material]],TableStockBalance[],
MATCH(TableStockBalance[[#Headers],[Supplier name]],TableStockBalance[#Headers],0),
0)</f>
        <v>Calidad Electro Group S.A.</v>
      </c>
    </row>
    <row r="2493" spans="1:12" x14ac:dyDescent="0.25">
      <c r="A2493">
        <v>49043489</v>
      </c>
      <c r="B2493">
        <v>40</v>
      </c>
      <c r="C2493" t="s">
        <v>343</v>
      </c>
      <c r="D2493" t="s">
        <v>68</v>
      </c>
      <c r="E2493" t="s">
        <v>69</v>
      </c>
      <c r="F2493" t="s">
        <v>318</v>
      </c>
      <c r="G2493" s="1">
        <v>43756</v>
      </c>
      <c r="H2493">
        <v>25</v>
      </c>
      <c r="I2493" s="7">
        <f>IF(TableTransactions[[#This Row],[Order type]]=trackOrderType,
TableTransactions[[#This Row],[Transaction quantity]]*-1,
TableTransactions[[#This Row],[Transaction quantity]]
)</f>
        <v>-25</v>
      </c>
      <c r="J24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</v>
      </c>
      <c r="K2493" s="7">
        <f ca="1">IF(TableTransactions[[#This Row],[Stock balance backorders]]&lt;0,
0,
TableTransactions[[#This Row],[Stock balance backorders]]
)</f>
        <v>75</v>
      </c>
      <c r="L2493" s="8" t="str">
        <f>VLOOKUP(TableTransactions[[#This Row],[Material]],TableStockBalance[],
MATCH(TableStockBalance[[#Headers],[Supplier name]],TableStockBalance[#Headers],0),
0)</f>
        <v>Calidad Electro Group S.A.</v>
      </c>
    </row>
    <row r="2494" spans="1:12" x14ac:dyDescent="0.25">
      <c r="A2494">
        <v>49043529</v>
      </c>
      <c r="B2494">
        <v>30</v>
      </c>
      <c r="C2494" t="s">
        <v>343</v>
      </c>
      <c r="D2494" t="s">
        <v>68</v>
      </c>
      <c r="E2494" t="s">
        <v>69</v>
      </c>
      <c r="F2494" t="s">
        <v>318</v>
      </c>
      <c r="G2494" s="1">
        <v>43761</v>
      </c>
      <c r="H2494">
        <v>4</v>
      </c>
      <c r="I2494" s="7">
        <f>IF(TableTransactions[[#This Row],[Order type]]=trackOrderType,
TableTransactions[[#This Row],[Transaction quantity]]*-1,
TableTransactions[[#This Row],[Transaction quantity]]
)</f>
        <v>-4</v>
      </c>
      <c r="J24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</v>
      </c>
      <c r="K2494" s="7">
        <f ca="1">IF(TableTransactions[[#This Row],[Stock balance backorders]]&lt;0,
0,
TableTransactions[[#This Row],[Stock balance backorders]]
)</f>
        <v>71</v>
      </c>
      <c r="L2494" s="8" t="str">
        <f>VLOOKUP(TableTransactions[[#This Row],[Material]],TableStockBalance[],
MATCH(TableStockBalance[[#Headers],[Supplier name]],TableStockBalance[#Headers],0),
0)</f>
        <v>Calidad Electro Group S.A.</v>
      </c>
    </row>
    <row r="2495" spans="1:12" x14ac:dyDescent="0.25">
      <c r="A2495">
        <v>49043532</v>
      </c>
      <c r="B2495">
        <v>10</v>
      </c>
      <c r="C2495" t="s">
        <v>343</v>
      </c>
      <c r="D2495" t="s">
        <v>68</v>
      </c>
      <c r="E2495" t="s">
        <v>69</v>
      </c>
      <c r="F2495" t="s">
        <v>315</v>
      </c>
      <c r="G2495" s="1">
        <v>43761</v>
      </c>
      <c r="H2495">
        <v>10</v>
      </c>
      <c r="I2495" s="7">
        <f>IF(TableTransactions[[#This Row],[Order type]]=trackOrderType,
TableTransactions[[#This Row],[Transaction quantity]]*-1,
TableTransactions[[#This Row],[Transaction quantity]]
)</f>
        <v>-10</v>
      </c>
      <c r="J24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</v>
      </c>
      <c r="K2495" s="7">
        <f ca="1">IF(TableTransactions[[#This Row],[Stock balance backorders]]&lt;0,
0,
TableTransactions[[#This Row],[Stock balance backorders]]
)</f>
        <v>61</v>
      </c>
      <c r="L2495" s="8" t="str">
        <f>VLOOKUP(TableTransactions[[#This Row],[Material]],TableStockBalance[],
MATCH(TableStockBalance[[#Headers],[Supplier name]],TableStockBalance[#Headers],0),
0)</f>
        <v>Calidad Electro Group S.A.</v>
      </c>
    </row>
    <row r="2496" spans="1:12" x14ac:dyDescent="0.25">
      <c r="A2496">
        <v>49043551</v>
      </c>
      <c r="B2496">
        <v>10</v>
      </c>
      <c r="C2496" t="s">
        <v>343</v>
      </c>
      <c r="D2496" t="s">
        <v>68</v>
      </c>
      <c r="E2496" t="s">
        <v>69</v>
      </c>
      <c r="F2496" t="s">
        <v>331</v>
      </c>
      <c r="G2496" s="1">
        <v>43763</v>
      </c>
      <c r="H2496">
        <v>19</v>
      </c>
      <c r="I2496" s="7">
        <f>IF(TableTransactions[[#This Row],[Order type]]=trackOrderType,
TableTransactions[[#This Row],[Transaction quantity]]*-1,
TableTransactions[[#This Row],[Transaction quantity]]
)</f>
        <v>-19</v>
      </c>
      <c r="J24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</v>
      </c>
      <c r="K2496" s="7">
        <f ca="1">IF(TableTransactions[[#This Row],[Stock balance backorders]]&lt;0,
0,
TableTransactions[[#This Row],[Stock balance backorders]]
)</f>
        <v>42</v>
      </c>
      <c r="L2496" s="8" t="str">
        <f>VLOOKUP(TableTransactions[[#This Row],[Material]],TableStockBalance[],
MATCH(TableStockBalance[[#Headers],[Supplier name]],TableStockBalance[#Headers],0),
0)</f>
        <v>Calidad Electro Group S.A.</v>
      </c>
    </row>
    <row r="2497" spans="1:12" x14ac:dyDescent="0.25">
      <c r="A2497">
        <v>49043558</v>
      </c>
      <c r="B2497">
        <v>70</v>
      </c>
      <c r="C2497" t="s">
        <v>343</v>
      </c>
      <c r="D2497" t="s">
        <v>68</v>
      </c>
      <c r="E2497" t="s">
        <v>69</v>
      </c>
      <c r="F2497" t="s">
        <v>317</v>
      </c>
      <c r="G2497" s="1">
        <v>43763</v>
      </c>
      <c r="H2497">
        <v>18</v>
      </c>
      <c r="I2497" s="7">
        <f>IF(TableTransactions[[#This Row],[Order type]]=trackOrderType,
TableTransactions[[#This Row],[Transaction quantity]]*-1,
TableTransactions[[#This Row],[Transaction quantity]]
)</f>
        <v>-18</v>
      </c>
      <c r="J24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2497" s="7">
        <f ca="1">IF(TableTransactions[[#This Row],[Stock balance backorders]]&lt;0,
0,
TableTransactions[[#This Row],[Stock balance backorders]]
)</f>
        <v>24</v>
      </c>
      <c r="L2497" s="8" t="str">
        <f>VLOOKUP(TableTransactions[[#This Row],[Material]],TableStockBalance[],
MATCH(TableStockBalance[[#Headers],[Supplier name]],TableStockBalance[#Headers],0),
0)</f>
        <v>Calidad Electro Group S.A.</v>
      </c>
    </row>
    <row r="2498" spans="1:12" x14ac:dyDescent="0.25">
      <c r="A2498">
        <v>49043558</v>
      </c>
      <c r="B2498">
        <v>80</v>
      </c>
      <c r="C2498" t="s">
        <v>343</v>
      </c>
      <c r="D2498" t="s">
        <v>68</v>
      </c>
      <c r="E2498" t="s">
        <v>69</v>
      </c>
      <c r="F2498" t="s">
        <v>317</v>
      </c>
      <c r="G2498" s="1">
        <v>43763</v>
      </c>
      <c r="H2498">
        <v>35</v>
      </c>
      <c r="I2498" s="7">
        <f>IF(TableTransactions[[#This Row],[Order type]]=trackOrderType,
TableTransactions[[#This Row],[Transaction quantity]]*-1,
TableTransactions[[#This Row],[Transaction quantity]]
)</f>
        <v>-35</v>
      </c>
      <c r="J24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-11</v>
      </c>
      <c r="K2498" s="7">
        <f ca="1">IF(TableTransactions[[#This Row],[Stock balance backorders]]&lt;0,
0,
TableTransactions[[#This Row],[Stock balance backorders]]
)</f>
        <v>0</v>
      </c>
      <c r="L2498" s="8" t="str">
        <f>VLOOKUP(TableTransactions[[#This Row],[Material]],TableStockBalance[],
MATCH(TableStockBalance[[#Headers],[Supplier name]],TableStockBalance[#Headers],0),
0)</f>
        <v>Calidad Electro Group S.A.</v>
      </c>
    </row>
    <row r="2499" spans="1:12" x14ac:dyDescent="0.25">
      <c r="A2499">
        <v>49043561</v>
      </c>
      <c r="B2499">
        <v>30</v>
      </c>
      <c r="C2499" t="s">
        <v>343</v>
      </c>
      <c r="D2499" t="s">
        <v>68</v>
      </c>
      <c r="E2499" t="s">
        <v>69</v>
      </c>
      <c r="F2499" t="s">
        <v>319</v>
      </c>
      <c r="G2499" s="1">
        <v>43763</v>
      </c>
      <c r="H2499">
        <v>13</v>
      </c>
      <c r="I2499" s="7">
        <f>IF(TableTransactions[[#This Row],[Order type]]=trackOrderType,
TableTransactions[[#This Row],[Transaction quantity]]*-1,
TableTransactions[[#This Row],[Transaction quantity]]
)</f>
        <v>-13</v>
      </c>
      <c r="J24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-24</v>
      </c>
      <c r="K2499" s="7">
        <f ca="1">IF(TableTransactions[[#This Row],[Stock balance backorders]]&lt;0,
0,
TableTransactions[[#This Row],[Stock balance backorders]]
)</f>
        <v>0</v>
      </c>
      <c r="L2499" s="8" t="str">
        <f>VLOOKUP(TableTransactions[[#This Row],[Material]],TableStockBalance[],
MATCH(TableStockBalance[[#Headers],[Supplier name]],TableStockBalance[#Headers],0),
0)</f>
        <v>Calidad Electro Group S.A.</v>
      </c>
    </row>
    <row r="2500" spans="1:12" x14ac:dyDescent="0.25">
      <c r="A2500">
        <v>49043562</v>
      </c>
      <c r="B2500">
        <v>60</v>
      </c>
      <c r="C2500" t="s">
        <v>343</v>
      </c>
      <c r="D2500" t="s">
        <v>68</v>
      </c>
      <c r="E2500" t="s">
        <v>69</v>
      </c>
      <c r="F2500" t="s">
        <v>318</v>
      </c>
      <c r="G2500" s="1">
        <v>43763</v>
      </c>
      <c r="H2500">
        <v>15</v>
      </c>
      <c r="I2500" s="7">
        <f>IF(TableTransactions[[#This Row],[Order type]]=trackOrderType,
TableTransactions[[#This Row],[Transaction quantity]]*-1,
TableTransactions[[#This Row],[Transaction quantity]]
)</f>
        <v>-15</v>
      </c>
      <c r="J25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-39</v>
      </c>
      <c r="K2500" s="7">
        <f ca="1">IF(TableTransactions[[#This Row],[Stock balance backorders]]&lt;0,
0,
TableTransactions[[#This Row],[Stock balance backorders]]
)</f>
        <v>0</v>
      </c>
      <c r="L2500" s="8" t="str">
        <f>VLOOKUP(TableTransactions[[#This Row],[Material]],TableStockBalance[],
MATCH(TableStockBalance[[#Headers],[Supplier name]],TableStockBalance[#Headers],0),
0)</f>
        <v>Calidad Electro Group S.A.</v>
      </c>
    </row>
    <row r="2501" spans="1:12" x14ac:dyDescent="0.25">
      <c r="A2501">
        <v>49043575</v>
      </c>
      <c r="B2501">
        <v>10</v>
      </c>
      <c r="C2501" t="s">
        <v>343</v>
      </c>
      <c r="D2501" t="s">
        <v>68</v>
      </c>
      <c r="E2501" t="s">
        <v>69</v>
      </c>
      <c r="F2501" t="s">
        <v>317</v>
      </c>
      <c r="G2501" s="1">
        <v>43766</v>
      </c>
      <c r="H2501">
        <v>8</v>
      </c>
      <c r="I2501" s="7">
        <f>IF(TableTransactions[[#This Row],[Order type]]=trackOrderType,
TableTransactions[[#This Row],[Transaction quantity]]*-1,
TableTransactions[[#This Row],[Transaction quantity]]
)</f>
        <v>-8</v>
      </c>
      <c r="J25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-47</v>
      </c>
      <c r="K2501" s="7">
        <f ca="1">IF(TableTransactions[[#This Row],[Stock balance backorders]]&lt;0,
0,
TableTransactions[[#This Row],[Stock balance backorders]]
)</f>
        <v>0</v>
      </c>
      <c r="L2501" s="8" t="str">
        <f>VLOOKUP(TableTransactions[[#This Row],[Material]],TableStockBalance[],
MATCH(TableStockBalance[[#Headers],[Supplier name]],TableStockBalance[#Headers],0),
0)</f>
        <v>Calidad Electro Group S.A.</v>
      </c>
    </row>
    <row r="2502" spans="1:12" x14ac:dyDescent="0.25">
      <c r="A2502">
        <v>49043578</v>
      </c>
      <c r="B2502">
        <v>30</v>
      </c>
      <c r="C2502" t="s">
        <v>343</v>
      </c>
      <c r="D2502" t="s">
        <v>68</v>
      </c>
      <c r="E2502" t="s">
        <v>69</v>
      </c>
      <c r="F2502" t="s">
        <v>318</v>
      </c>
      <c r="G2502" s="1">
        <v>43766</v>
      </c>
      <c r="H2502">
        <v>14</v>
      </c>
      <c r="I2502" s="7">
        <f>IF(TableTransactions[[#This Row],[Order type]]=trackOrderType,
TableTransactions[[#This Row],[Transaction quantity]]*-1,
TableTransactions[[#This Row],[Transaction quantity]]
)</f>
        <v>-14</v>
      </c>
      <c r="J25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-61</v>
      </c>
      <c r="K2502" s="7">
        <f ca="1">IF(TableTransactions[[#This Row],[Stock balance backorders]]&lt;0,
0,
TableTransactions[[#This Row],[Stock balance backorders]]
)</f>
        <v>0</v>
      </c>
      <c r="L2502" s="8" t="str">
        <f>VLOOKUP(TableTransactions[[#This Row],[Material]],TableStockBalance[],
MATCH(TableStockBalance[[#Headers],[Supplier name]],TableStockBalance[#Headers],0),
0)</f>
        <v>Calidad Electro Group S.A.</v>
      </c>
    </row>
    <row r="2503" spans="1:12" x14ac:dyDescent="0.25">
      <c r="A2503">
        <v>49043585</v>
      </c>
      <c r="B2503">
        <v>10</v>
      </c>
      <c r="C2503" t="s">
        <v>343</v>
      </c>
      <c r="D2503" t="s">
        <v>68</v>
      </c>
      <c r="E2503" t="s">
        <v>69</v>
      </c>
      <c r="F2503" t="s">
        <v>320</v>
      </c>
      <c r="G2503" s="1">
        <v>43767</v>
      </c>
      <c r="H2503">
        <v>22</v>
      </c>
      <c r="I2503" s="7">
        <f>IF(TableTransactions[[#This Row],[Order type]]=trackOrderType,
TableTransactions[[#This Row],[Transaction quantity]]*-1,
TableTransactions[[#This Row],[Transaction quantity]]
)</f>
        <v>-22</v>
      </c>
      <c r="J25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-83</v>
      </c>
      <c r="K2503" s="7">
        <f ca="1">IF(TableTransactions[[#This Row],[Stock balance backorders]]&lt;0,
0,
TableTransactions[[#This Row],[Stock balance backorders]]
)</f>
        <v>0</v>
      </c>
      <c r="L2503" s="8" t="str">
        <f>VLOOKUP(TableTransactions[[#This Row],[Material]],TableStockBalance[],
MATCH(TableStockBalance[[#Headers],[Supplier name]],TableStockBalance[#Headers],0),
0)</f>
        <v>Calidad Electro Group S.A.</v>
      </c>
    </row>
    <row r="2504" spans="1:12" x14ac:dyDescent="0.25">
      <c r="A2504" s="4">
        <v>45057500</v>
      </c>
      <c r="B2504" s="4">
        <v>10</v>
      </c>
      <c r="C2504" s="4" t="s">
        <v>344</v>
      </c>
      <c r="D2504" s="4" t="s">
        <v>68</v>
      </c>
      <c r="E2504" s="4" t="s">
        <v>69</v>
      </c>
      <c r="F2504" s="4" t="s">
        <v>67</v>
      </c>
      <c r="G2504" s="5">
        <v>43768</v>
      </c>
      <c r="H2504" s="4">
        <v>330</v>
      </c>
      <c r="I2504" s="7">
        <f>IF(TableTransactions[[#This Row],[Order type]]=trackOrderType,
TableTransactions[[#This Row],[Transaction quantity]]*-1,
TableTransactions[[#This Row],[Transaction quantity]]
)</f>
        <v>330</v>
      </c>
      <c r="J25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247</v>
      </c>
      <c r="K2504" s="7">
        <f ca="1">IF(TableTransactions[[#This Row],[Stock balance backorders]]&lt;0,
0,
TableTransactions[[#This Row],[Stock balance backorders]]
)</f>
        <v>247</v>
      </c>
      <c r="L2504" s="8" t="str">
        <f>VLOOKUP(TableTransactions[[#This Row],[Material]],TableStockBalance[],
MATCH(TableStockBalance[[#Headers],[Supplier name]],TableStockBalance[#Headers],0),
0)</f>
        <v>Calidad Electro Group S.A.</v>
      </c>
    </row>
    <row r="2505" spans="1:12" x14ac:dyDescent="0.25">
      <c r="A2505">
        <v>49043636</v>
      </c>
      <c r="B2505">
        <v>70</v>
      </c>
      <c r="C2505" t="s">
        <v>343</v>
      </c>
      <c r="D2505" t="s">
        <v>68</v>
      </c>
      <c r="E2505" t="s">
        <v>69</v>
      </c>
      <c r="F2505" t="s">
        <v>317</v>
      </c>
      <c r="G2505" s="1">
        <v>43770</v>
      </c>
      <c r="H2505">
        <v>35</v>
      </c>
      <c r="I2505" s="7">
        <f>IF(TableTransactions[[#This Row],[Order type]]=trackOrderType,
TableTransactions[[#This Row],[Transaction quantity]]*-1,
TableTransactions[[#This Row],[Transaction quantity]]
)</f>
        <v>-35</v>
      </c>
      <c r="J25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212</v>
      </c>
      <c r="K2505" s="7">
        <f ca="1">IF(TableTransactions[[#This Row],[Stock balance backorders]]&lt;0,
0,
TableTransactions[[#This Row],[Stock balance backorders]]
)</f>
        <v>212</v>
      </c>
      <c r="L2505" s="8" t="str">
        <f>VLOOKUP(TableTransactions[[#This Row],[Material]],TableStockBalance[],
MATCH(TableStockBalance[[#Headers],[Supplier name]],TableStockBalance[#Headers],0),
0)</f>
        <v>Calidad Electro Group S.A.</v>
      </c>
    </row>
    <row r="2506" spans="1:12" x14ac:dyDescent="0.25">
      <c r="A2506">
        <v>49043689</v>
      </c>
      <c r="B2506">
        <v>10</v>
      </c>
      <c r="C2506" t="s">
        <v>343</v>
      </c>
      <c r="D2506" t="s">
        <v>68</v>
      </c>
      <c r="E2506" t="s">
        <v>69</v>
      </c>
      <c r="F2506" t="s">
        <v>313</v>
      </c>
      <c r="G2506" s="1">
        <v>43776</v>
      </c>
      <c r="H2506">
        <v>21</v>
      </c>
      <c r="I2506" s="7">
        <f>IF(TableTransactions[[#This Row],[Order type]]=trackOrderType,
TableTransactions[[#This Row],[Transaction quantity]]*-1,
TableTransactions[[#This Row],[Transaction quantity]]
)</f>
        <v>-21</v>
      </c>
      <c r="J25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191</v>
      </c>
      <c r="K2506" s="7">
        <f ca="1">IF(TableTransactions[[#This Row],[Stock balance backorders]]&lt;0,
0,
TableTransactions[[#This Row],[Stock balance backorders]]
)</f>
        <v>191</v>
      </c>
      <c r="L2506" s="8" t="str">
        <f>VLOOKUP(TableTransactions[[#This Row],[Material]],TableStockBalance[],
MATCH(TableStockBalance[[#Headers],[Supplier name]],TableStockBalance[#Headers],0),
0)</f>
        <v>Calidad Electro Group S.A.</v>
      </c>
    </row>
    <row r="2507" spans="1:12" x14ac:dyDescent="0.25">
      <c r="A2507">
        <v>49043714</v>
      </c>
      <c r="B2507">
        <v>10</v>
      </c>
      <c r="C2507" t="s">
        <v>343</v>
      </c>
      <c r="D2507" t="s">
        <v>68</v>
      </c>
      <c r="E2507" t="s">
        <v>69</v>
      </c>
      <c r="F2507" t="s">
        <v>325</v>
      </c>
      <c r="G2507" s="1">
        <v>43777</v>
      </c>
      <c r="H2507">
        <v>31</v>
      </c>
      <c r="I2507" s="7">
        <f>IF(TableTransactions[[#This Row],[Order type]]=trackOrderType,
TableTransactions[[#This Row],[Transaction quantity]]*-1,
TableTransactions[[#This Row],[Transaction quantity]]
)</f>
        <v>-31</v>
      </c>
      <c r="J25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160</v>
      </c>
      <c r="K2507" s="7">
        <f ca="1">IF(TableTransactions[[#This Row],[Stock balance backorders]]&lt;0,
0,
TableTransactions[[#This Row],[Stock balance backorders]]
)</f>
        <v>160</v>
      </c>
      <c r="L2507" s="8" t="str">
        <f>VLOOKUP(TableTransactions[[#This Row],[Material]],TableStockBalance[],
MATCH(TableStockBalance[[#Headers],[Supplier name]],TableStockBalance[#Headers],0),
0)</f>
        <v>Calidad Electro Group S.A.</v>
      </c>
    </row>
    <row r="2508" spans="1:12" x14ac:dyDescent="0.25">
      <c r="A2508">
        <v>49043727</v>
      </c>
      <c r="B2508">
        <v>10</v>
      </c>
      <c r="C2508" t="s">
        <v>343</v>
      </c>
      <c r="D2508" t="s">
        <v>68</v>
      </c>
      <c r="E2508" t="s">
        <v>69</v>
      </c>
      <c r="F2508" t="s">
        <v>329</v>
      </c>
      <c r="G2508" s="1">
        <v>43780</v>
      </c>
      <c r="H2508">
        <v>33</v>
      </c>
      <c r="I2508" s="7">
        <f>IF(TableTransactions[[#This Row],[Order type]]=trackOrderType,
TableTransactions[[#This Row],[Transaction quantity]]*-1,
TableTransactions[[#This Row],[Transaction quantity]]
)</f>
        <v>-33</v>
      </c>
      <c r="J25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127</v>
      </c>
      <c r="K2508" s="7">
        <f ca="1">IF(TableTransactions[[#This Row],[Stock balance backorders]]&lt;0,
0,
TableTransactions[[#This Row],[Stock balance backorders]]
)</f>
        <v>127</v>
      </c>
      <c r="L2508" s="8" t="str">
        <f>VLOOKUP(TableTransactions[[#This Row],[Material]],TableStockBalance[],
MATCH(TableStockBalance[[#Headers],[Supplier name]],TableStockBalance[#Headers],0),
0)</f>
        <v>Calidad Electro Group S.A.</v>
      </c>
    </row>
    <row r="2509" spans="1:12" x14ac:dyDescent="0.25">
      <c r="A2509">
        <v>49043769</v>
      </c>
      <c r="B2509">
        <v>30</v>
      </c>
      <c r="C2509" t="s">
        <v>343</v>
      </c>
      <c r="D2509" t="s">
        <v>68</v>
      </c>
      <c r="E2509" t="s">
        <v>69</v>
      </c>
      <c r="F2509" t="s">
        <v>314</v>
      </c>
      <c r="G2509" s="1">
        <v>43783</v>
      </c>
      <c r="H2509">
        <v>29</v>
      </c>
      <c r="I2509" s="7">
        <f>IF(TableTransactions[[#This Row],[Order type]]=trackOrderType,
TableTransactions[[#This Row],[Transaction quantity]]*-1,
TableTransactions[[#This Row],[Transaction quantity]]
)</f>
        <v>-29</v>
      </c>
      <c r="J25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98</v>
      </c>
      <c r="K2509" s="7">
        <f ca="1">IF(TableTransactions[[#This Row],[Stock balance backorders]]&lt;0,
0,
TableTransactions[[#This Row],[Stock balance backorders]]
)</f>
        <v>98</v>
      </c>
      <c r="L2509" s="8" t="str">
        <f>VLOOKUP(TableTransactions[[#This Row],[Material]],TableStockBalance[],
MATCH(TableStockBalance[[#Headers],[Supplier name]],TableStockBalance[#Headers],0),
0)</f>
        <v>Calidad Electro Group S.A.</v>
      </c>
    </row>
    <row r="2510" spans="1:12" x14ac:dyDescent="0.25">
      <c r="A2510">
        <v>49043770</v>
      </c>
      <c r="B2510">
        <v>30</v>
      </c>
      <c r="C2510" t="s">
        <v>343</v>
      </c>
      <c r="D2510" t="s">
        <v>68</v>
      </c>
      <c r="E2510" t="s">
        <v>69</v>
      </c>
      <c r="F2510" t="s">
        <v>313</v>
      </c>
      <c r="G2510" s="1">
        <v>43783</v>
      </c>
      <c r="H2510">
        <v>7</v>
      </c>
      <c r="I2510" s="7">
        <f>IF(TableTransactions[[#This Row],[Order type]]=trackOrderType,
TableTransactions[[#This Row],[Transaction quantity]]*-1,
TableTransactions[[#This Row],[Transaction quantity]]
)</f>
        <v>-7</v>
      </c>
      <c r="J25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</v>
      </c>
      <c r="K2510" s="7">
        <f ca="1">IF(TableTransactions[[#This Row],[Stock balance backorders]]&lt;0,
0,
TableTransactions[[#This Row],[Stock balance backorders]]
)</f>
        <v>91</v>
      </c>
      <c r="L2510" s="8" t="str">
        <f>VLOOKUP(TableTransactions[[#This Row],[Material]],TableStockBalance[],
MATCH(TableStockBalance[[#Headers],[Supplier name]],TableStockBalance[#Headers],0),
0)</f>
        <v>Calidad Electro Group S.A.</v>
      </c>
    </row>
    <row r="2511" spans="1:12" x14ac:dyDescent="0.25">
      <c r="A2511">
        <v>49043778</v>
      </c>
      <c r="B2511">
        <v>30</v>
      </c>
      <c r="C2511" t="s">
        <v>343</v>
      </c>
      <c r="D2511" t="s">
        <v>68</v>
      </c>
      <c r="E2511" t="s">
        <v>69</v>
      </c>
      <c r="F2511" t="s">
        <v>318</v>
      </c>
      <c r="G2511" s="1">
        <v>43783</v>
      </c>
      <c r="H2511">
        <v>18</v>
      </c>
      <c r="I2511" s="7">
        <f>IF(TableTransactions[[#This Row],[Order type]]=trackOrderType,
TableTransactions[[#This Row],[Transaction quantity]]*-1,
TableTransactions[[#This Row],[Transaction quantity]]
)</f>
        <v>-18</v>
      </c>
      <c r="J25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</v>
      </c>
      <c r="K2511" s="7">
        <f ca="1">IF(TableTransactions[[#This Row],[Stock balance backorders]]&lt;0,
0,
TableTransactions[[#This Row],[Stock balance backorders]]
)</f>
        <v>73</v>
      </c>
      <c r="L2511" s="8" t="str">
        <f>VLOOKUP(TableTransactions[[#This Row],[Material]],TableStockBalance[],
MATCH(TableStockBalance[[#Headers],[Supplier name]],TableStockBalance[#Headers],0),
0)</f>
        <v>Calidad Electro Group S.A.</v>
      </c>
    </row>
    <row r="2512" spans="1:12" x14ac:dyDescent="0.25">
      <c r="A2512">
        <v>49043813</v>
      </c>
      <c r="B2512">
        <v>70</v>
      </c>
      <c r="C2512" t="s">
        <v>343</v>
      </c>
      <c r="D2512" t="s">
        <v>68</v>
      </c>
      <c r="E2512" t="s">
        <v>69</v>
      </c>
      <c r="F2512" t="s">
        <v>318</v>
      </c>
      <c r="G2512" s="1">
        <v>43787</v>
      </c>
      <c r="H2512">
        <v>5</v>
      </c>
      <c r="I2512" s="7">
        <f>IF(TableTransactions[[#This Row],[Order type]]=trackOrderType,
TableTransactions[[#This Row],[Transaction quantity]]*-1,
TableTransactions[[#This Row],[Transaction quantity]]
)</f>
        <v>-5</v>
      </c>
      <c r="J25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</v>
      </c>
      <c r="K2512" s="7">
        <f ca="1">IF(TableTransactions[[#This Row],[Stock balance backorders]]&lt;0,
0,
TableTransactions[[#This Row],[Stock balance backorders]]
)</f>
        <v>68</v>
      </c>
      <c r="L2512" s="8" t="str">
        <f>VLOOKUP(TableTransactions[[#This Row],[Material]],TableStockBalance[],
MATCH(TableStockBalance[[#Headers],[Supplier name]],TableStockBalance[#Headers],0),
0)</f>
        <v>Calidad Electro Group S.A.</v>
      </c>
    </row>
    <row r="2513" spans="1:12" x14ac:dyDescent="0.25">
      <c r="A2513">
        <v>49043833</v>
      </c>
      <c r="B2513">
        <v>40</v>
      </c>
      <c r="C2513" t="s">
        <v>343</v>
      </c>
      <c r="D2513" t="s">
        <v>68</v>
      </c>
      <c r="E2513" t="s">
        <v>69</v>
      </c>
      <c r="F2513" t="s">
        <v>313</v>
      </c>
      <c r="G2513" s="1">
        <v>43789</v>
      </c>
      <c r="H2513">
        <v>9</v>
      </c>
      <c r="I2513" s="7">
        <f>IF(TableTransactions[[#This Row],[Order type]]=trackOrderType,
TableTransactions[[#This Row],[Transaction quantity]]*-1,
TableTransactions[[#This Row],[Transaction quantity]]
)</f>
        <v>-9</v>
      </c>
      <c r="J25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</v>
      </c>
      <c r="K2513" s="7">
        <f ca="1">IF(TableTransactions[[#This Row],[Stock balance backorders]]&lt;0,
0,
TableTransactions[[#This Row],[Stock balance backorders]]
)</f>
        <v>59</v>
      </c>
      <c r="L2513" s="8" t="str">
        <f>VLOOKUP(TableTransactions[[#This Row],[Material]],TableStockBalance[],
MATCH(TableStockBalance[[#Headers],[Supplier name]],TableStockBalance[#Headers],0),
0)</f>
        <v>Calidad Electro Group S.A.</v>
      </c>
    </row>
    <row r="2514" spans="1:12" x14ac:dyDescent="0.25">
      <c r="A2514">
        <v>49043846</v>
      </c>
      <c r="B2514">
        <v>10</v>
      </c>
      <c r="C2514" t="s">
        <v>343</v>
      </c>
      <c r="D2514" t="s">
        <v>68</v>
      </c>
      <c r="E2514" t="s">
        <v>69</v>
      </c>
      <c r="F2514" t="s">
        <v>315</v>
      </c>
      <c r="G2514" s="1">
        <v>43789</v>
      </c>
      <c r="H2514">
        <v>22</v>
      </c>
      <c r="I2514" s="7">
        <f>IF(TableTransactions[[#This Row],[Order type]]=trackOrderType,
TableTransactions[[#This Row],[Transaction quantity]]*-1,
TableTransactions[[#This Row],[Transaction quantity]]
)</f>
        <v>-22</v>
      </c>
      <c r="J25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</v>
      </c>
      <c r="K2514" s="7">
        <f ca="1">IF(TableTransactions[[#This Row],[Stock balance backorders]]&lt;0,
0,
TableTransactions[[#This Row],[Stock balance backorders]]
)</f>
        <v>37</v>
      </c>
      <c r="L2514" s="8" t="str">
        <f>VLOOKUP(TableTransactions[[#This Row],[Material]],TableStockBalance[],
MATCH(TableStockBalance[[#Headers],[Supplier name]],TableStockBalance[#Headers],0),
0)</f>
        <v>Calidad Electro Group S.A.</v>
      </c>
    </row>
    <row r="2515" spans="1:12" x14ac:dyDescent="0.25">
      <c r="A2515">
        <v>49043880</v>
      </c>
      <c r="B2515">
        <v>10</v>
      </c>
      <c r="C2515" t="s">
        <v>343</v>
      </c>
      <c r="D2515" t="s">
        <v>68</v>
      </c>
      <c r="E2515" t="s">
        <v>69</v>
      </c>
      <c r="F2515" t="s">
        <v>315</v>
      </c>
      <c r="G2515" s="1">
        <v>43791</v>
      </c>
      <c r="H2515">
        <v>23</v>
      </c>
      <c r="I2515" s="7">
        <f>IF(TableTransactions[[#This Row],[Order type]]=trackOrderType,
TableTransactions[[#This Row],[Transaction quantity]]*-1,
TableTransactions[[#This Row],[Transaction quantity]]
)</f>
        <v>-23</v>
      </c>
      <c r="J25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2515" s="7">
        <f ca="1">IF(TableTransactions[[#This Row],[Stock balance backorders]]&lt;0,
0,
TableTransactions[[#This Row],[Stock balance backorders]]
)</f>
        <v>14</v>
      </c>
      <c r="L2515" s="8" t="str">
        <f>VLOOKUP(TableTransactions[[#This Row],[Material]],TableStockBalance[],
MATCH(TableStockBalance[[#Headers],[Supplier name]],TableStockBalance[#Headers],0),
0)</f>
        <v>Calidad Electro Group S.A.</v>
      </c>
    </row>
    <row r="2516" spans="1:12" x14ac:dyDescent="0.25">
      <c r="A2516">
        <v>49043882</v>
      </c>
      <c r="B2516">
        <v>10</v>
      </c>
      <c r="C2516" t="s">
        <v>343</v>
      </c>
      <c r="D2516" t="s">
        <v>68</v>
      </c>
      <c r="E2516" t="s">
        <v>69</v>
      </c>
      <c r="F2516" t="s">
        <v>313</v>
      </c>
      <c r="G2516" s="1">
        <v>43794</v>
      </c>
      <c r="H2516">
        <v>33</v>
      </c>
      <c r="I2516" s="7">
        <f>IF(TableTransactions[[#This Row],[Order type]]=trackOrderType,
TableTransactions[[#This Row],[Transaction quantity]]*-1,
TableTransactions[[#This Row],[Transaction quantity]]
)</f>
        <v>-33</v>
      </c>
      <c r="J25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-19</v>
      </c>
      <c r="K2516" s="7">
        <f ca="1">IF(TableTransactions[[#This Row],[Stock balance backorders]]&lt;0,
0,
TableTransactions[[#This Row],[Stock balance backorders]]
)</f>
        <v>0</v>
      </c>
      <c r="L2516" s="8" t="str">
        <f>VLOOKUP(TableTransactions[[#This Row],[Material]],TableStockBalance[],
MATCH(TableStockBalance[[#Headers],[Supplier name]],TableStockBalance[#Headers],0),
0)</f>
        <v>Calidad Electro Group S.A.</v>
      </c>
    </row>
    <row r="2517" spans="1:12" x14ac:dyDescent="0.25">
      <c r="A2517">
        <v>49043887</v>
      </c>
      <c r="B2517">
        <v>30</v>
      </c>
      <c r="C2517" t="s">
        <v>343</v>
      </c>
      <c r="D2517" t="s">
        <v>68</v>
      </c>
      <c r="E2517" t="s">
        <v>69</v>
      </c>
      <c r="F2517" t="s">
        <v>317</v>
      </c>
      <c r="G2517" s="1">
        <v>43794</v>
      </c>
      <c r="H2517">
        <v>19</v>
      </c>
      <c r="I2517" s="7">
        <f>IF(TableTransactions[[#This Row],[Order type]]=trackOrderType,
TableTransactions[[#This Row],[Transaction quantity]]*-1,
TableTransactions[[#This Row],[Transaction quantity]]
)</f>
        <v>-19</v>
      </c>
      <c r="J25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-38</v>
      </c>
      <c r="K2517" s="7">
        <f ca="1">IF(TableTransactions[[#This Row],[Stock balance backorders]]&lt;0,
0,
TableTransactions[[#This Row],[Stock balance backorders]]
)</f>
        <v>0</v>
      </c>
      <c r="L2517" s="8" t="str">
        <f>VLOOKUP(TableTransactions[[#This Row],[Material]],TableStockBalance[],
MATCH(TableStockBalance[[#Headers],[Supplier name]],TableStockBalance[#Headers],0),
0)</f>
        <v>Calidad Electro Group S.A.</v>
      </c>
    </row>
    <row r="2518" spans="1:12" x14ac:dyDescent="0.25">
      <c r="A2518">
        <v>49043907</v>
      </c>
      <c r="B2518">
        <v>20</v>
      </c>
      <c r="C2518" t="s">
        <v>343</v>
      </c>
      <c r="D2518" t="s">
        <v>68</v>
      </c>
      <c r="E2518" t="s">
        <v>69</v>
      </c>
      <c r="F2518" t="s">
        <v>317</v>
      </c>
      <c r="G2518" s="1">
        <v>43795</v>
      </c>
      <c r="H2518">
        <v>11</v>
      </c>
      <c r="I2518" s="7">
        <f>IF(TableTransactions[[#This Row],[Order type]]=trackOrderType,
TableTransactions[[#This Row],[Transaction quantity]]*-1,
TableTransactions[[#This Row],[Transaction quantity]]
)</f>
        <v>-11</v>
      </c>
      <c r="J25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-49</v>
      </c>
      <c r="K2518" s="7">
        <f ca="1">IF(TableTransactions[[#This Row],[Stock balance backorders]]&lt;0,
0,
TableTransactions[[#This Row],[Stock balance backorders]]
)</f>
        <v>0</v>
      </c>
      <c r="L2518" s="8" t="str">
        <f>VLOOKUP(TableTransactions[[#This Row],[Material]],TableStockBalance[],
MATCH(TableStockBalance[[#Headers],[Supplier name]],TableStockBalance[#Headers],0),
0)</f>
        <v>Calidad Electro Group S.A.</v>
      </c>
    </row>
    <row r="2519" spans="1:12" x14ac:dyDescent="0.25">
      <c r="A2519" s="4">
        <v>45057577</v>
      </c>
      <c r="B2519" s="4">
        <v>10</v>
      </c>
      <c r="C2519" s="4" t="s">
        <v>344</v>
      </c>
      <c r="D2519" s="4" t="s">
        <v>68</v>
      </c>
      <c r="E2519" s="4" t="s">
        <v>69</v>
      </c>
      <c r="F2519" s="4" t="s">
        <v>67</v>
      </c>
      <c r="G2519" s="5">
        <v>43796</v>
      </c>
      <c r="H2519" s="4">
        <v>330</v>
      </c>
      <c r="I2519" s="7">
        <f>IF(TableTransactions[[#This Row],[Order type]]=trackOrderType,
TableTransactions[[#This Row],[Transaction quantity]]*-1,
TableTransactions[[#This Row],[Transaction quantity]]
)</f>
        <v>330</v>
      </c>
      <c r="J25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281</v>
      </c>
      <c r="K2519" s="7">
        <f ca="1">IF(TableTransactions[[#This Row],[Stock balance backorders]]&lt;0,
0,
TableTransactions[[#This Row],[Stock balance backorders]]
)</f>
        <v>281</v>
      </c>
      <c r="L2519" s="8" t="str">
        <f>VLOOKUP(TableTransactions[[#This Row],[Material]],TableStockBalance[],
MATCH(TableStockBalance[[#Headers],[Supplier name]],TableStockBalance[#Headers],0),
0)</f>
        <v>Calidad Electro Group S.A.</v>
      </c>
    </row>
    <row r="2520" spans="1:12" x14ac:dyDescent="0.25">
      <c r="A2520">
        <v>49043948</v>
      </c>
      <c r="B2520">
        <v>20</v>
      </c>
      <c r="C2520" t="s">
        <v>343</v>
      </c>
      <c r="D2520" t="s">
        <v>68</v>
      </c>
      <c r="E2520" t="s">
        <v>69</v>
      </c>
      <c r="F2520" t="s">
        <v>329</v>
      </c>
      <c r="G2520" s="1">
        <v>43798</v>
      </c>
      <c r="H2520">
        <v>30</v>
      </c>
      <c r="I2520" s="7">
        <f>IF(TableTransactions[[#This Row],[Order type]]=trackOrderType,
TableTransactions[[#This Row],[Transaction quantity]]*-1,
TableTransactions[[#This Row],[Transaction quantity]]
)</f>
        <v>-30</v>
      </c>
      <c r="J25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251</v>
      </c>
      <c r="K2520" s="7">
        <f ca="1">IF(TableTransactions[[#This Row],[Stock balance backorders]]&lt;0,
0,
TableTransactions[[#This Row],[Stock balance backorders]]
)</f>
        <v>251</v>
      </c>
      <c r="L2520" s="8" t="str">
        <f>VLOOKUP(TableTransactions[[#This Row],[Material]],TableStockBalance[],
MATCH(TableStockBalance[[#Headers],[Supplier name]],TableStockBalance[#Headers],0),
0)</f>
        <v>Calidad Electro Group S.A.</v>
      </c>
    </row>
    <row r="2521" spans="1:12" x14ac:dyDescent="0.25">
      <c r="A2521">
        <v>49043956</v>
      </c>
      <c r="B2521">
        <v>70</v>
      </c>
      <c r="C2521" t="s">
        <v>343</v>
      </c>
      <c r="D2521" t="s">
        <v>68</v>
      </c>
      <c r="E2521" t="s">
        <v>69</v>
      </c>
      <c r="F2521" t="s">
        <v>317</v>
      </c>
      <c r="G2521" s="1">
        <v>43798</v>
      </c>
      <c r="H2521">
        <v>5</v>
      </c>
      <c r="I2521" s="7">
        <f>IF(TableTransactions[[#This Row],[Order type]]=trackOrderType,
TableTransactions[[#This Row],[Transaction quantity]]*-1,
TableTransactions[[#This Row],[Transaction quantity]]
)</f>
        <v>-5</v>
      </c>
      <c r="J25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246</v>
      </c>
      <c r="K2521" s="7">
        <f ca="1">IF(TableTransactions[[#This Row],[Stock balance backorders]]&lt;0,
0,
TableTransactions[[#This Row],[Stock balance backorders]]
)</f>
        <v>246</v>
      </c>
      <c r="L2521" s="8" t="str">
        <f>VLOOKUP(TableTransactions[[#This Row],[Material]],TableStockBalance[],
MATCH(TableStockBalance[[#Headers],[Supplier name]],TableStockBalance[#Headers],0),
0)</f>
        <v>Calidad Electro Group S.A.</v>
      </c>
    </row>
    <row r="2522" spans="1:12" x14ac:dyDescent="0.25">
      <c r="A2522">
        <v>49043976</v>
      </c>
      <c r="B2522">
        <v>40</v>
      </c>
      <c r="C2522" t="s">
        <v>343</v>
      </c>
      <c r="D2522" t="s">
        <v>68</v>
      </c>
      <c r="E2522" t="s">
        <v>69</v>
      </c>
      <c r="F2522" t="s">
        <v>318</v>
      </c>
      <c r="G2522" s="1">
        <v>43801</v>
      </c>
      <c r="H2522">
        <v>32</v>
      </c>
      <c r="I2522" s="7">
        <f>IF(TableTransactions[[#This Row],[Order type]]=trackOrderType,
TableTransactions[[#This Row],[Transaction quantity]]*-1,
TableTransactions[[#This Row],[Transaction quantity]]
)</f>
        <v>-32</v>
      </c>
      <c r="J25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214</v>
      </c>
      <c r="K2522" s="7">
        <f ca="1">IF(TableTransactions[[#This Row],[Stock balance backorders]]&lt;0,
0,
TableTransactions[[#This Row],[Stock balance backorders]]
)</f>
        <v>214</v>
      </c>
      <c r="L2522" s="8" t="str">
        <f>VLOOKUP(TableTransactions[[#This Row],[Material]],TableStockBalance[],
MATCH(TableStockBalance[[#Headers],[Supplier name]],TableStockBalance[#Headers],0),
0)</f>
        <v>Calidad Electro Group S.A.</v>
      </c>
    </row>
    <row r="2523" spans="1:12" x14ac:dyDescent="0.25">
      <c r="A2523">
        <v>49043981</v>
      </c>
      <c r="B2523">
        <v>30</v>
      </c>
      <c r="C2523" t="s">
        <v>343</v>
      </c>
      <c r="D2523" t="s">
        <v>68</v>
      </c>
      <c r="E2523" t="s">
        <v>69</v>
      </c>
      <c r="F2523" t="s">
        <v>313</v>
      </c>
      <c r="G2523" s="1">
        <v>43802</v>
      </c>
      <c r="H2523">
        <v>6</v>
      </c>
      <c r="I2523" s="7">
        <f>IF(TableTransactions[[#This Row],[Order type]]=trackOrderType,
TableTransactions[[#This Row],[Transaction quantity]]*-1,
TableTransactions[[#This Row],[Transaction quantity]]
)</f>
        <v>-6</v>
      </c>
      <c r="J25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208</v>
      </c>
      <c r="K2523" s="7">
        <f ca="1">IF(TableTransactions[[#This Row],[Stock balance backorders]]&lt;0,
0,
TableTransactions[[#This Row],[Stock balance backorders]]
)</f>
        <v>208</v>
      </c>
      <c r="L2523" s="8" t="str">
        <f>VLOOKUP(TableTransactions[[#This Row],[Material]],TableStockBalance[],
MATCH(TableStockBalance[[#Headers],[Supplier name]],TableStockBalance[#Headers],0),
0)</f>
        <v>Calidad Electro Group S.A.</v>
      </c>
    </row>
    <row r="2524" spans="1:12" x14ac:dyDescent="0.25">
      <c r="A2524">
        <v>49043991</v>
      </c>
      <c r="B2524">
        <v>10</v>
      </c>
      <c r="C2524" t="s">
        <v>343</v>
      </c>
      <c r="D2524" t="s">
        <v>68</v>
      </c>
      <c r="E2524" t="s">
        <v>69</v>
      </c>
      <c r="F2524" t="s">
        <v>318</v>
      </c>
      <c r="G2524" s="1">
        <v>43802</v>
      </c>
      <c r="H2524">
        <v>16</v>
      </c>
      <c r="I2524" s="7">
        <f>IF(TableTransactions[[#This Row],[Order type]]=trackOrderType,
TableTransactions[[#This Row],[Transaction quantity]]*-1,
TableTransactions[[#This Row],[Transaction quantity]]
)</f>
        <v>-16</v>
      </c>
      <c r="J25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192</v>
      </c>
      <c r="K2524" s="7">
        <f ca="1">IF(TableTransactions[[#This Row],[Stock balance backorders]]&lt;0,
0,
TableTransactions[[#This Row],[Stock balance backorders]]
)</f>
        <v>192</v>
      </c>
      <c r="L2524" s="8" t="str">
        <f>VLOOKUP(TableTransactions[[#This Row],[Material]],TableStockBalance[],
MATCH(TableStockBalance[[#Headers],[Supplier name]],TableStockBalance[#Headers],0),
0)</f>
        <v>Calidad Electro Group S.A.</v>
      </c>
    </row>
    <row r="2525" spans="1:12" x14ac:dyDescent="0.25">
      <c r="A2525">
        <v>49044006</v>
      </c>
      <c r="B2525">
        <v>40</v>
      </c>
      <c r="C2525" t="s">
        <v>343</v>
      </c>
      <c r="D2525" t="s">
        <v>68</v>
      </c>
      <c r="E2525" t="s">
        <v>69</v>
      </c>
      <c r="F2525" t="s">
        <v>318</v>
      </c>
      <c r="G2525" s="1">
        <v>43803</v>
      </c>
      <c r="H2525">
        <v>15</v>
      </c>
      <c r="I2525" s="7">
        <f>IF(TableTransactions[[#This Row],[Order type]]=trackOrderType,
TableTransactions[[#This Row],[Transaction quantity]]*-1,
TableTransactions[[#This Row],[Transaction quantity]]
)</f>
        <v>-15</v>
      </c>
      <c r="J25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177</v>
      </c>
      <c r="K2525" s="7">
        <f ca="1">IF(TableTransactions[[#This Row],[Stock balance backorders]]&lt;0,
0,
TableTransactions[[#This Row],[Stock balance backorders]]
)</f>
        <v>177</v>
      </c>
      <c r="L2525" s="8" t="str">
        <f>VLOOKUP(TableTransactions[[#This Row],[Material]],TableStockBalance[],
MATCH(TableStockBalance[[#Headers],[Supplier name]],TableStockBalance[#Headers],0),
0)</f>
        <v>Calidad Electro Group S.A.</v>
      </c>
    </row>
    <row r="2526" spans="1:12" x14ac:dyDescent="0.25">
      <c r="A2526">
        <v>49044009</v>
      </c>
      <c r="B2526">
        <v>20</v>
      </c>
      <c r="C2526" t="s">
        <v>343</v>
      </c>
      <c r="D2526" t="s">
        <v>68</v>
      </c>
      <c r="E2526" t="s">
        <v>69</v>
      </c>
      <c r="F2526" t="s">
        <v>315</v>
      </c>
      <c r="G2526" s="1">
        <v>43803</v>
      </c>
      <c r="H2526">
        <v>2</v>
      </c>
      <c r="I2526" s="7">
        <f>IF(TableTransactions[[#This Row],[Order type]]=trackOrderType,
TableTransactions[[#This Row],[Transaction quantity]]*-1,
TableTransactions[[#This Row],[Transaction quantity]]
)</f>
        <v>-2</v>
      </c>
      <c r="J25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175</v>
      </c>
      <c r="K2526" s="7">
        <f ca="1">IF(TableTransactions[[#This Row],[Stock balance backorders]]&lt;0,
0,
TableTransactions[[#This Row],[Stock balance backorders]]
)</f>
        <v>175</v>
      </c>
      <c r="L2526" s="8" t="str">
        <f>VLOOKUP(TableTransactions[[#This Row],[Material]],TableStockBalance[],
MATCH(TableStockBalance[[#Headers],[Supplier name]],TableStockBalance[#Headers],0),
0)</f>
        <v>Calidad Electro Group S.A.</v>
      </c>
    </row>
    <row r="2527" spans="1:12" x14ac:dyDescent="0.25">
      <c r="A2527">
        <v>49044027</v>
      </c>
      <c r="B2527">
        <v>30</v>
      </c>
      <c r="C2527" t="s">
        <v>343</v>
      </c>
      <c r="D2527" t="s">
        <v>68</v>
      </c>
      <c r="E2527" t="s">
        <v>69</v>
      </c>
      <c r="F2527" t="s">
        <v>314</v>
      </c>
      <c r="G2527" s="1">
        <v>43805</v>
      </c>
      <c r="H2527">
        <v>29</v>
      </c>
      <c r="I2527" s="7">
        <f>IF(TableTransactions[[#This Row],[Order type]]=trackOrderType,
TableTransactions[[#This Row],[Transaction quantity]]*-1,
TableTransactions[[#This Row],[Transaction quantity]]
)</f>
        <v>-29</v>
      </c>
      <c r="J25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146</v>
      </c>
      <c r="K2527" s="7">
        <f ca="1">IF(TableTransactions[[#This Row],[Stock balance backorders]]&lt;0,
0,
TableTransactions[[#This Row],[Stock balance backorders]]
)</f>
        <v>146</v>
      </c>
      <c r="L2527" s="8" t="str">
        <f>VLOOKUP(TableTransactions[[#This Row],[Material]],TableStockBalance[],
MATCH(TableStockBalance[[#Headers],[Supplier name]],TableStockBalance[#Headers],0),
0)</f>
        <v>Calidad Electro Group S.A.</v>
      </c>
    </row>
    <row r="2528" spans="1:12" x14ac:dyDescent="0.25">
      <c r="A2528">
        <v>49044089</v>
      </c>
      <c r="B2528">
        <v>10</v>
      </c>
      <c r="C2528" t="s">
        <v>343</v>
      </c>
      <c r="D2528" t="s">
        <v>68</v>
      </c>
      <c r="E2528" t="s">
        <v>69</v>
      </c>
      <c r="F2528" t="s">
        <v>325</v>
      </c>
      <c r="G2528" s="1">
        <v>43811</v>
      </c>
      <c r="H2528">
        <v>26</v>
      </c>
      <c r="I2528" s="7">
        <f>IF(TableTransactions[[#This Row],[Order type]]=trackOrderType,
TableTransactions[[#This Row],[Transaction quantity]]*-1,
TableTransactions[[#This Row],[Transaction quantity]]
)</f>
        <v>-26</v>
      </c>
      <c r="J25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120</v>
      </c>
      <c r="K2528" s="7">
        <f ca="1">IF(TableTransactions[[#This Row],[Stock balance backorders]]&lt;0,
0,
TableTransactions[[#This Row],[Stock balance backorders]]
)</f>
        <v>120</v>
      </c>
      <c r="L2528" s="8" t="str">
        <f>VLOOKUP(TableTransactions[[#This Row],[Material]],TableStockBalance[],
MATCH(TableStockBalance[[#Headers],[Supplier name]],TableStockBalance[#Headers],0),
0)</f>
        <v>Calidad Electro Group S.A.</v>
      </c>
    </row>
    <row r="2529" spans="1:12" x14ac:dyDescent="0.25">
      <c r="A2529">
        <v>49044092</v>
      </c>
      <c r="B2529">
        <v>20</v>
      </c>
      <c r="C2529" t="s">
        <v>343</v>
      </c>
      <c r="D2529" t="s">
        <v>68</v>
      </c>
      <c r="E2529" t="s">
        <v>69</v>
      </c>
      <c r="F2529" t="s">
        <v>318</v>
      </c>
      <c r="G2529" s="1">
        <v>43811</v>
      </c>
      <c r="H2529">
        <v>15</v>
      </c>
      <c r="I2529" s="7">
        <f>IF(TableTransactions[[#This Row],[Order type]]=trackOrderType,
TableTransactions[[#This Row],[Transaction quantity]]*-1,
TableTransactions[[#This Row],[Transaction quantity]]
)</f>
        <v>-15</v>
      </c>
      <c r="J25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105</v>
      </c>
      <c r="K2529" s="7">
        <f ca="1">IF(TableTransactions[[#This Row],[Stock balance backorders]]&lt;0,
0,
TableTransactions[[#This Row],[Stock balance backorders]]
)</f>
        <v>105</v>
      </c>
      <c r="L2529" s="8" t="str">
        <f>VLOOKUP(TableTransactions[[#This Row],[Material]],TableStockBalance[],
MATCH(TableStockBalance[[#Headers],[Supplier name]],TableStockBalance[#Headers],0),
0)</f>
        <v>Calidad Electro Group S.A.</v>
      </c>
    </row>
    <row r="2530" spans="1:12" x14ac:dyDescent="0.25">
      <c r="A2530">
        <v>49044093</v>
      </c>
      <c r="B2530">
        <v>10</v>
      </c>
      <c r="C2530" t="s">
        <v>343</v>
      </c>
      <c r="D2530" t="s">
        <v>68</v>
      </c>
      <c r="E2530" t="s">
        <v>69</v>
      </c>
      <c r="F2530" t="s">
        <v>322</v>
      </c>
      <c r="G2530" s="1">
        <v>43811</v>
      </c>
      <c r="H2530">
        <v>12</v>
      </c>
      <c r="I2530" s="7">
        <f>IF(TableTransactions[[#This Row],[Order type]]=trackOrderType,
TableTransactions[[#This Row],[Transaction quantity]]*-1,
TableTransactions[[#This Row],[Transaction quantity]]
)</f>
        <v>-12</v>
      </c>
      <c r="J25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93</v>
      </c>
      <c r="K2530" s="7">
        <f ca="1">IF(TableTransactions[[#This Row],[Stock balance backorders]]&lt;0,
0,
TableTransactions[[#This Row],[Stock balance backorders]]
)</f>
        <v>93</v>
      </c>
      <c r="L2530" s="8" t="str">
        <f>VLOOKUP(TableTransactions[[#This Row],[Material]],TableStockBalance[],
MATCH(TableStockBalance[[#Headers],[Supplier name]],TableStockBalance[#Headers],0),
0)</f>
        <v>Calidad Electro Group S.A.</v>
      </c>
    </row>
    <row r="2531" spans="1:12" x14ac:dyDescent="0.25">
      <c r="A2531">
        <v>49044179</v>
      </c>
      <c r="B2531">
        <v>10</v>
      </c>
      <c r="C2531" t="s">
        <v>343</v>
      </c>
      <c r="D2531" t="s">
        <v>68</v>
      </c>
      <c r="E2531" t="s">
        <v>69</v>
      </c>
      <c r="F2531" t="s">
        <v>330</v>
      </c>
      <c r="G2531" s="1">
        <v>43819</v>
      </c>
      <c r="H2531">
        <v>31</v>
      </c>
      <c r="I2531" s="7">
        <f>IF(TableTransactions[[#This Row],[Order type]]=trackOrderType,
TableTransactions[[#This Row],[Transaction quantity]]*-1,
TableTransactions[[#This Row],[Transaction quantity]]
)</f>
        <v>-31</v>
      </c>
      <c r="J25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</v>
      </c>
      <c r="K2531" s="7">
        <f ca="1">IF(TableTransactions[[#This Row],[Stock balance backorders]]&lt;0,
0,
TableTransactions[[#This Row],[Stock balance backorders]]
)</f>
        <v>62</v>
      </c>
      <c r="L2531" s="8" t="str">
        <f>VLOOKUP(TableTransactions[[#This Row],[Material]],TableStockBalance[],
MATCH(TableStockBalance[[#Headers],[Supplier name]],TableStockBalance[#Headers],0),
0)</f>
        <v>Calidad Electro Group S.A.</v>
      </c>
    </row>
    <row r="2532" spans="1:12" x14ac:dyDescent="0.25">
      <c r="A2532" s="4">
        <v>45057636</v>
      </c>
      <c r="B2532" s="4">
        <v>10</v>
      </c>
      <c r="C2532" s="4" t="s">
        <v>344</v>
      </c>
      <c r="D2532" s="4" t="s">
        <v>68</v>
      </c>
      <c r="E2532" s="4" t="s">
        <v>69</v>
      </c>
      <c r="F2532" s="4" t="s">
        <v>67</v>
      </c>
      <c r="G2532" s="5">
        <v>43819</v>
      </c>
      <c r="H2532" s="4">
        <v>294</v>
      </c>
      <c r="I2532" s="7">
        <f>IF(TableTransactions[[#This Row],[Order type]]=trackOrderType,
TableTransactions[[#This Row],[Transaction quantity]]*-1,
TableTransactions[[#This Row],[Transaction quantity]]
)</f>
        <v>294</v>
      </c>
      <c r="J25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356</v>
      </c>
      <c r="K2532" s="7">
        <f ca="1">IF(TableTransactions[[#This Row],[Stock balance backorders]]&lt;0,
0,
TableTransactions[[#This Row],[Stock balance backorders]]
)</f>
        <v>356</v>
      </c>
      <c r="L2532" s="8" t="str">
        <f>VLOOKUP(TableTransactions[[#This Row],[Material]],TableStockBalance[],
MATCH(TableStockBalance[[#Headers],[Supplier name]],TableStockBalance[#Headers],0),
0)</f>
        <v>Calidad Electro Group S.A.</v>
      </c>
    </row>
    <row r="2533" spans="1:12" x14ac:dyDescent="0.25">
      <c r="A2533">
        <v>49044187</v>
      </c>
      <c r="B2533">
        <v>30</v>
      </c>
      <c r="C2533" t="s">
        <v>343</v>
      </c>
      <c r="D2533" t="s">
        <v>68</v>
      </c>
      <c r="E2533" t="s">
        <v>69</v>
      </c>
      <c r="F2533" t="s">
        <v>313</v>
      </c>
      <c r="G2533" s="1">
        <v>43822</v>
      </c>
      <c r="H2533">
        <v>33</v>
      </c>
      <c r="I2533" s="7">
        <f>IF(TableTransactions[[#This Row],[Order type]]=trackOrderType,
TableTransactions[[#This Row],[Transaction quantity]]*-1,
TableTransactions[[#This Row],[Transaction quantity]]
)</f>
        <v>-33</v>
      </c>
      <c r="J25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323</v>
      </c>
      <c r="K2533" s="7">
        <f ca="1">IF(TableTransactions[[#This Row],[Stock balance backorders]]&lt;0,
0,
TableTransactions[[#This Row],[Stock balance backorders]]
)</f>
        <v>323</v>
      </c>
      <c r="L2533" s="8" t="str">
        <f>VLOOKUP(TableTransactions[[#This Row],[Material]],TableStockBalance[],
MATCH(TableStockBalance[[#Headers],[Supplier name]],TableStockBalance[#Headers],0),
0)</f>
        <v>Calidad Electro Group S.A.</v>
      </c>
    </row>
    <row r="2534" spans="1:12" x14ac:dyDescent="0.25">
      <c r="A2534">
        <v>49044208</v>
      </c>
      <c r="B2534">
        <v>10</v>
      </c>
      <c r="C2534" t="s">
        <v>343</v>
      </c>
      <c r="D2534" t="s">
        <v>68</v>
      </c>
      <c r="E2534" t="s">
        <v>69</v>
      </c>
      <c r="F2534" t="s">
        <v>332</v>
      </c>
      <c r="G2534" s="1">
        <v>43823</v>
      </c>
      <c r="H2534">
        <v>6</v>
      </c>
      <c r="I2534" s="7">
        <f>IF(TableTransactions[[#This Row],[Order type]]=trackOrderType,
TableTransactions[[#This Row],[Transaction quantity]]*-1,
TableTransactions[[#This Row],[Transaction quantity]]
)</f>
        <v>-6</v>
      </c>
      <c r="J25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317</v>
      </c>
      <c r="K2534" s="7">
        <f ca="1">IF(TableTransactions[[#This Row],[Stock balance backorders]]&lt;0,
0,
TableTransactions[[#This Row],[Stock balance backorders]]
)</f>
        <v>317</v>
      </c>
      <c r="L2534" s="8" t="str">
        <f>VLOOKUP(TableTransactions[[#This Row],[Material]],TableStockBalance[],
MATCH(TableStockBalance[[#Headers],[Supplier name]],TableStockBalance[#Headers],0),
0)</f>
        <v>Calidad Electro Group S.A.</v>
      </c>
    </row>
    <row r="2535" spans="1:12" x14ac:dyDescent="0.25">
      <c r="A2535">
        <v>49044238</v>
      </c>
      <c r="B2535">
        <v>30</v>
      </c>
      <c r="C2535" t="s">
        <v>343</v>
      </c>
      <c r="D2535" t="s">
        <v>68</v>
      </c>
      <c r="E2535" t="s">
        <v>69</v>
      </c>
      <c r="F2535" t="s">
        <v>314</v>
      </c>
      <c r="G2535" s="1">
        <v>43830</v>
      </c>
      <c r="H2535">
        <v>12</v>
      </c>
      <c r="I2535" s="7">
        <f>IF(TableTransactions[[#This Row],[Order type]]=trackOrderType,
TableTransactions[[#This Row],[Transaction quantity]]*-1,
TableTransactions[[#This Row],[Transaction quantity]]
)</f>
        <v>-12</v>
      </c>
      <c r="J25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305</v>
      </c>
      <c r="K2535" s="7">
        <f ca="1">IF(TableTransactions[[#This Row],[Stock balance backorders]]&lt;0,
0,
TableTransactions[[#This Row],[Stock balance backorders]]
)</f>
        <v>305</v>
      </c>
      <c r="L2535" s="8" t="str">
        <f>VLOOKUP(TableTransactions[[#This Row],[Material]],TableStockBalance[],
MATCH(TableStockBalance[[#Headers],[Supplier name]],TableStockBalance[#Headers],0),
0)</f>
        <v>Calidad Electro Group S.A.</v>
      </c>
    </row>
    <row r="2536" spans="1:12" x14ac:dyDescent="0.25">
      <c r="A2536">
        <v>49044250</v>
      </c>
      <c r="B2536">
        <v>90</v>
      </c>
      <c r="C2536" t="s">
        <v>343</v>
      </c>
      <c r="D2536" t="s">
        <v>68</v>
      </c>
      <c r="E2536" t="s">
        <v>69</v>
      </c>
      <c r="F2536" t="s">
        <v>317</v>
      </c>
      <c r="G2536" s="1">
        <v>43830</v>
      </c>
      <c r="H2536">
        <v>31</v>
      </c>
      <c r="I2536" s="7">
        <f>IF(TableTransactions[[#This Row],[Order type]]=trackOrderType,
TableTransactions[[#This Row],[Transaction quantity]]*-1,
TableTransactions[[#This Row],[Transaction quantity]]
)</f>
        <v>-31</v>
      </c>
      <c r="J25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274</v>
      </c>
      <c r="K2536" s="7">
        <f ca="1">IF(TableTransactions[[#This Row],[Stock balance backorders]]&lt;0,
0,
TableTransactions[[#This Row],[Stock balance backorders]]
)</f>
        <v>274</v>
      </c>
      <c r="L2536" s="8" t="str">
        <f>VLOOKUP(TableTransactions[[#This Row],[Material]],TableStockBalance[],
MATCH(TableStockBalance[[#Headers],[Supplier name]],TableStockBalance[#Headers],0),
0)</f>
        <v>Calidad Electro Group S.A.</v>
      </c>
    </row>
    <row r="2537" spans="1:12" x14ac:dyDescent="0.25">
      <c r="A2537">
        <v>49040350</v>
      </c>
      <c r="B2537">
        <v>20</v>
      </c>
      <c r="C2537" t="s">
        <v>343</v>
      </c>
      <c r="D2537" t="s">
        <v>65</v>
      </c>
      <c r="E2537" t="s">
        <v>66</v>
      </c>
      <c r="F2537" t="s">
        <v>314</v>
      </c>
      <c r="G2537" s="1">
        <v>43469</v>
      </c>
      <c r="H2537">
        <v>26</v>
      </c>
      <c r="I2537" s="7">
        <f>IF(TableTransactions[[#This Row],[Order type]]=trackOrderType,
TableTransactions[[#This Row],[Transaction quantity]]*-1,
TableTransactions[[#This Row],[Transaction quantity]]
)</f>
        <v>-26</v>
      </c>
      <c r="J25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211</v>
      </c>
      <c r="K2537" s="7">
        <f ca="1">IF(TableTransactions[[#This Row],[Stock balance backorders]]&lt;0,
0,
TableTransactions[[#This Row],[Stock balance backorders]]
)</f>
        <v>211</v>
      </c>
      <c r="L2537" s="8" t="str">
        <f>VLOOKUP(TableTransactions[[#This Row],[Material]],TableStockBalance[],
MATCH(TableStockBalance[[#Headers],[Supplier name]],TableStockBalance[#Headers],0),
0)</f>
        <v>Calidad Electro Group S.A.</v>
      </c>
    </row>
    <row r="2538" spans="1:12" x14ac:dyDescent="0.25">
      <c r="A2538">
        <v>49040361</v>
      </c>
      <c r="B2538">
        <v>20</v>
      </c>
      <c r="C2538" t="s">
        <v>343</v>
      </c>
      <c r="D2538" t="s">
        <v>65</v>
      </c>
      <c r="E2538" t="s">
        <v>66</v>
      </c>
      <c r="F2538" t="s">
        <v>314</v>
      </c>
      <c r="G2538" s="1">
        <v>43472</v>
      </c>
      <c r="H2538">
        <v>18</v>
      </c>
      <c r="I2538" s="7">
        <f>IF(TableTransactions[[#This Row],[Order type]]=trackOrderType,
TableTransactions[[#This Row],[Transaction quantity]]*-1,
TableTransactions[[#This Row],[Transaction quantity]]
)</f>
        <v>-18</v>
      </c>
      <c r="J25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193</v>
      </c>
      <c r="K2538" s="7">
        <f ca="1">IF(TableTransactions[[#This Row],[Stock balance backorders]]&lt;0,
0,
TableTransactions[[#This Row],[Stock balance backorders]]
)</f>
        <v>193</v>
      </c>
      <c r="L2538" s="8" t="str">
        <f>VLOOKUP(TableTransactions[[#This Row],[Material]],TableStockBalance[],
MATCH(TableStockBalance[[#Headers],[Supplier name]],TableStockBalance[#Headers],0),
0)</f>
        <v>Calidad Electro Group S.A.</v>
      </c>
    </row>
    <row r="2539" spans="1:12" x14ac:dyDescent="0.25">
      <c r="A2539">
        <v>49040369</v>
      </c>
      <c r="B2539">
        <v>50</v>
      </c>
      <c r="C2539" t="s">
        <v>343</v>
      </c>
      <c r="D2539" t="s">
        <v>65</v>
      </c>
      <c r="E2539" t="s">
        <v>66</v>
      </c>
      <c r="F2539" t="s">
        <v>316</v>
      </c>
      <c r="G2539" s="1">
        <v>43472</v>
      </c>
      <c r="H2539">
        <v>1</v>
      </c>
      <c r="I2539" s="7">
        <f>IF(TableTransactions[[#This Row],[Order type]]=trackOrderType,
TableTransactions[[#This Row],[Transaction quantity]]*-1,
TableTransactions[[#This Row],[Transaction quantity]]
)</f>
        <v>-1</v>
      </c>
      <c r="J25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192</v>
      </c>
      <c r="K2539" s="7">
        <f ca="1">IF(TableTransactions[[#This Row],[Stock balance backorders]]&lt;0,
0,
TableTransactions[[#This Row],[Stock balance backorders]]
)</f>
        <v>192</v>
      </c>
      <c r="L2539" s="8" t="str">
        <f>VLOOKUP(TableTransactions[[#This Row],[Material]],TableStockBalance[],
MATCH(TableStockBalance[[#Headers],[Supplier name]],TableStockBalance[#Headers],0),
0)</f>
        <v>Calidad Electro Group S.A.</v>
      </c>
    </row>
    <row r="2540" spans="1:12" x14ac:dyDescent="0.25">
      <c r="A2540">
        <v>49040394</v>
      </c>
      <c r="B2540">
        <v>10</v>
      </c>
      <c r="C2540" t="s">
        <v>343</v>
      </c>
      <c r="D2540" t="s">
        <v>65</v>
      </c>
      <c r="E2540" t="s">
        <v>66</v>
      </c>
      <c r="F2540" t="s">
        <v>315</v>
      </c>
      <c r="G2540" s="1">
        <v>43473</v>
      </c>
      <c r="H2540">
        <v>2</v>
      </c>
      <c r="I2540" s="7">
        <f>IF(TableTransactions[[#This Row],[Order type]]=trackOrderType,
TableTransactions[[#This Row],[Transaction quantity]]*-1,
TableTransactions[[#This Row],[Transaction quantity]]
)</f>
        <v>-2</v>
      </c>
      <c r="J25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190</v>
      </c>
      <c r="K2540" s="7">
        <f ca="1">IF(TableTransactions[[#This Row],[Stock balance backorders]]&lt;0,
0,
TableTransactions[[#This Row],[Stock balance backorders]]
)</f>
        <v>190</v>
      </c>
      <c r="L2540" s="8" t="str">
        <f>VLOOKUP(TableTransactions[[#This Row],[Material]],TableStockBalance[],
MATCH(TableStockBalance[[#Headers],[Supplier name]],TableStockBalance[#Headers],0),
0)</f>
        <v>Calidad Electro Group S.A.</v>
      </c>
    </row>
    <row r="2541" spans="1:12" x14ac:dyDescent="0.25">
      <c r="A2541">
        <v>49040413</v>
      </c>
      <c r="B2541">
        <v>10</v>
      </c>
      <c r="C2541" t="s">
        <v>343</v>
      </c>
      <c r="D2541" t="s">
        <v>65</v>
      </c>
      <c r="E2541" t="s">
        <v>66</v>
      </c>
      <c r="F2541" t="s">
        <v>314</v>
      </c>
      <c r="G2541" s="1">
        <v>43475</v>
      </c>
      <c r="H2541">
        <v>3</v>
      </c>
      <c r="I2541" s="7">
        <f>IF(TableTransactions[[#This Row],[Order type]]=trackOrderType,
TableTransactions[[#This Row],[Transaction quantity]]*-1,
TableTransactions[[#This Row],[Transaction quantity]]
)</f>
        <v>-3</v>
      </c>
      <c r="J25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187</v>
      </c>
      <c r="K2541" s="7">
        <f ca="1">IF(TableTransactions[[#This Row],[Stock balance backorders]]&lt;0,
0,
TableTransactions[[#This Row],[Stock balance backorders]]
)</f>
        <v>187</v>
      </c>
      <c r="L2541" s="8" t="str">
        <f>VLOOKUP(TableTransactions[[#This Row],[Material]],TableStockBalance[],
MATCH(TableStockBalance[[#Headers],[Supplier name]],TableStockBalance[#Headers],0),
0)</f>
        <v>Calidad Electro Group S.A.</v>
      </c>
    </row>
    <row r="2542" spans="1:12" x14ac:dyDescent="0.25">
      <c r="A2542">
        <v>49040424</v>
      </c>
      <c r="B2542">
        <v>30</v>
      </c>
      <c r="C2542" t="s">
        <v>343</v>
      </c>
      <c r="D2542" t="s">
        <v>65</v>
      </c>
      <c r="E2542" t="s">
        <v>66</v>
      </c>
      <c r="F2542" t="s">
        <v>319</v>
      </c>
      <c r="G2542" s="1">
        <v>43475</v>
      </c>
      <c r="H2542">
        <v>9</v>
      </c>
      <c r="I2542" s="7">
        <f>IF(TableTransactions[[#This Row],[Order type]]=trackOrderType,
TableTransactions[[#This Row],[Transaction quantity]]*-1,
TableTransactions[[#This Row],[Transaction quantity]]
)</f>
        <v>-9</v>
      </c>
      <c r="J25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178</v>
      </c>
      <c r="K2542" s="7">
        <f ca="1">IF(TableTransactions[[#This Row],[Stock balance backorders]]&lt;0,
0,
TableTransactions[[#This Row],[Stock balance backorders]]
)</f>
        <v>178</v>
      </c>
      <c r="L2542" s="8" t="str">
        <f>VLOOKUP(TableTransactions[[#This Row],[Material]],TableStockBalance[],
MATCH(TableStockBalance[[#Headers],[Supplier name]],TableStockBalance[#Headers],0),
0)</f>
        <v>Calidad Electro Group S.A.</v>
      </c>
    </row>
    <row r="2543" spans="1:12" x14ac:dyDescent="0.25">
      <c r="A2543">
        <v>49040429</v>
      </c>
      <c r="B2543">
        <v>80</v>
      </c>
      <c r="C2543" t="s">
        <v>343</v>
      </c>
      <c r="D2543" t="s">
        <v>65</v>
      </c>
      <c r="E2543" t="s">
        <v>66</v>
      </c>
      <c r="F2543" t="s">
        <v>313</v>
      </c>
      <c r="G2543" s="1">
        <v>43476</v>
      </c>
      <c r="H2543">
        <v>25</v>
      </c>
      <c r="I2543" s="7">
        <f>IF(TableTransactions[[#This Row],[Order type]]=trackOrderType,
TableTransactions[[#This Row],[Transaction quantity]]*-1,
TableTransactions[[#This Row],[Transaction quantity]]
)</f>
        <v>-25</v>
      </c>
      <c r="J25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153</v>
      </c>
      <c r="K2543" s="7">
        <f ca="1">IF(TableTransactions[[#This Row],[Stock balance backorders]]&lt;0,
0,
TableTransactions[[#This Row],[Stock balance backorders]]
)</f>
        <v>153</v>
      </c>
      <c r="L2543" s="8" t="str">
        <f>VLOOKUP(TableTransactions[[#This Row],[Material]],TableStockBalance[],
MATCH(TableStockBalance[[#Headers],[Supplier name]],TableStockBalance[#Headers],0),
0)</f>
        <v>Calidad Electro Group S.A.</v>
      </c>
    </row>
    <row r="2544" spans="1:12" x14ac:dyDescent="0.25">
      <c r="A2544">
        <v>49040503</v>
      </c>
      <c r="B2544">
        <v>10</v>
      </c>
      <c r="C2544" t="s">
        <v>343</v>
      </c>
      <c r="D2544" t="s">
        <v>65</v>
      </c>
      <c r="E2544" t="s">
        <v>66</v>
      </c>
      <c r="F2544" t="s">
        <v>318</v>
      </c>
      <c r="G2544" s="1">
        <v>43482</v>
      </c>
      <c r="H2544">
        <v>24</v>
      </c>
      <c r="I2544" s="7">
        <f>IF(TableTransactions[[#This Row],[Order type]]=trackOrderType,
TableTransactions[[#This Row],[Transaction quantity]]*-1,
TableTransactions[[#This Row],[Transaction quantity]]
)</f>
        <v>-24</v>
      </c>
      <c r="J25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129</v>
      </c>
      <c r="K2544" s="7">
        <f ca="1">IF(TableTransactions[[#This Row],[Stock balance backorders]]&lt;0,
0,
TableTransactions[[#This Row],[Stock balance backorders]]
)</f>
        <v>129</v>
      </c>
      <c r="L2544" s="8" t="str">
        <f>VLOOKUP(TableTransactions[[#This Row],[Material]],TableStockBalance[],
MATCH(TableStockBalance[[#Headers],[Supplier name]],TableStockBalance[#Headers],0),
0)</f>
        <v>Calidad Electro Group S.A.</v>
      </c>
    </row>
    <row r="2545" spans="1:12" x14ac:dyDescent="0.25">
      <c r="A2545">
        <v>49040517</v>
      </c>
      <c r="B2545">
        <v>70</v>
      </c>
      <c r="C2545" t="s">
        <v>343</v>
      </c>
      <c r="D2545" t="s">
        <v>65</v>
      </c>
      <c r="E2545" t="s">
        <v>66</v>
      </c>
      <c r="F2545" t="s">
        <v>316</v>
      </c>
      <c r="G2545" s="1">
        <v>43483</v>
      </c>
      <c r="H2545">
        <v>25</v>
      </c>
      <c r="I2545" s="7">
        <f>IF(TableTransactions[[#This Row],[Order type]]=trackOrderType,
TableTransactions[[#This Row],[Transaction quantity]]*-1,
TableTransactions[[#This Row],[Transaction quantity]]
)</f>
        <v>-25</v>
      </c>
      <c r="J25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104</v>
      </c>
      <c r="K2545" s="7">
        <f ca="1">IF(TableTransactions[[#This Row],[Stock balance backorders]]&lt;0,
0,
TableTransactions[[#This Row],[Stock balance backorders]]
)</f>
        <v>104</v>
      </c>
      <c r="L2545" s="8" t="str">
        <f>VLOOKUP(TableTransactions[[#This Row],[Material]],TableStockBalance[],
MATCH(TableStockBalance[[#Headers],[Supplier name]],TableStockBalance[#Headers],0),
0)</f>
        <v>Calidad Electro Group S.A.</v>
      </c>
    </row>
    <row r="2546" spans="1:12" x14ac:dyDescent="0.25">
      <c r="A2546">
        <v>49040521</v>
      </c>
      <c r="B2546">
        <v>20</v>
      </c>
      <c r="C2546" t="s">
        <v>343</v>
      </c>
      <c r="D2546" t="s">
        <v>65</v>
      </c>
      <c r="E2546" t="s">
        <v>66</v>
      </c>
      <c r="F2546" t="s">
        <v>335</v>
      </c>
      <c r="G2546" s="1">
        <v>43483</v>
      </c>
      <c r="H2546">
        <v>31</v>
      </c>
      <c r="I2546" s="7">
        <f>IF(TableTransactions[[#This Row],[Order type]]=trackOrderType,
TableTransactions[[#This Row],[Transaction quantity]]*-1,
TableTransactions[[#This Row],[Transaction quantity]]
)</f>
        <v>-31</v>
      </c>
      <c r="J25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</v>
      </c>
      <c r="K2546" s="7">
        <f ca="1">IF(TableTransactions[[#This Row],[Stock balance backorders]]&lt;0,
0,
TableTransactions[[#This Row],[Stock balance backorders]]
)</f>
        <v>73</v>
      </c>
      <c r="L2546" s="8" t="str">
        <f>VLOOKUP(TableTransactions[[#This Row],[Material]],TableStockBalance[],
MATCH(TableStockBalance[[#Headers],[Supplier name]],TableStockBalance[#Headers],0),
0)</f>
        <v>Calidad Electro Group S.A.</v>
      </c>
    </row>
    <row r="2547" spans="1:12" x14ac:dyDescent="0.25">
      <c r="A2547">
        <v>49040523</v>
      </c>
      <c r="B2547">
        <v>70</v>
      </c>
      <c r="C2547" t="s">
        <v>343</v>
      </c>
      <c r="D2547" t="s">
        <v>65</v>
      </c>
      <c r="E2547" t="s">
        <v>66</v>
      </c>
      <c r="F2547" t="s">
        <v>318</v>
      </c>
      <c r="G2547" s="1">
        <v>43483</v>
      </c>
      <c r="H2547">
        <v>9</v>
      </c>
      <c r="I2547" s="7">
        <f>IF(TableTransactions[[#This Row],[Order type]]=trackOrderType,
TableTransactions[[#This Row],[Transaction quantity]]*-1,
TableTransactions[[#This Row],[Transaction quantity]]
)</f>
        <v>-9</v>
      </c>
      <c r="J25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</v>
      </c>
      <c r="K2547" s="7">
        <f ca="1">IF(TableTransactions[[#This Row],[Stock balance backorders]]&lt;0,
0,
TableTransactions[[#This Row],[Stock balance backorders]]
)</f>
        <v>64</v>
      </c>
      <c r="L2547" s="8" t="str">
        <f>VLOOKUP(TableTransactions[[#This Row],[Material]],TableStockBalance[],
MATCH(TableStockBalance[[#Headers],[Supplier name]],TableStockBalance[#Headers],0),
0)</f>
        <v>Calidad Electro Group S.A.</v>
      </c>
    </row>
    <row r="2548" spans="1:12" x14ac:dyDescent="0.25">
      <c r="A2548">
        <v>49040564</v>
      </c>
      <c r="B2548">
        <v>20</v>
      </c>
      <c r="C2548" t="s">
        <v>343</v>
      </c>
      <c r="D2548" t="s">
        <v>65</v>
      </c>
      <c r="E2548" t="s">
        <v>66</v>
      </c>
      <c r="F2548" t="s">
        <v>318</v>
      </c>
      <c r="G2548" s="1">
        <v>43488</v>
      </c>
      <c r="H2548">
        <v>21</v>
      </c>
      <c r="I2548" s="7">
        <f>IF(TableTransactions[[#This Row],[Order type]]=trackOrderType,
TableTransactions[[#This Row],[Transaction quantity]]*-1,
TableTransactions[[#This Row],[Transaction quantity]]
)</f>
        <v>-21</v>
      </c>
      <c r="J25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</v>
      </c>
      <c r="K2548" s="7">
        <f ca="1">IF(TableTransactions[[#This Row],[Stock balance backorders]]&lt;0,
0,
TableTransactions[[#This Row],[Stock balance backorders]]
)</f>
        <v>43</v>
      </c>
      <c r="L2548" s="8" t="str">
        <f>VLOOKUP(TableTransactions[[#This Row],[Material]],TableStockBalance[],
MATCH(TableStockBalance[[#Headers],[Supplier name]],TableStockBalance[#Headers],0),
0)</f>
        <v>Calidad Electro Group S.A.</v>
      </c>
    </row>
    <row r="2549" spans="1:12" x14ac:dyDescent="0.25">
      <c r="A2549">
        <v>49040586</v>
      </c>
      <c r="B2549">
        <v>20</v>
      </c>
      <c r="C2549" t="s">
        <v>343</v>
      </c>
      <c r="D2549" t="s">
        <v>65</v>
      </c>
      <c r="E2549" t="s">
        <v>66</v>
      </c>
      <c r="F2549" t="s">
        <v>329</v>
      </c>
      <c r="G2549" s="1">
        <v>43490</v>
      </c>
      <c r="H2549">
        <v>28</v>
      </c>
      <c r="I2549" s="7">
        <f>IF(TableTransactions[[#This Row],[Order type]]=trackOrderType,
TableTransactions[[#This Row],[Transaction quantity]]*-1,
TableTransactions[[#This Row],[Transaction quantity]]
)</f>
        <v>-28</v>
      </c>
      <c r="J25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</v>
      </c>
      <c r="K2549" s="7">
        <f ca="1">IF(TableTransactions[[#This Row],[Stock balance backorders]]&lt;0,
0,
TableTransactions[[#This Row],[Stock balance backorders]]
)</f>
        <v>15</v>
      </c>
      <c r="L2549" s="8" t="str">
        <f>VLOOKUP(TableTransactions[[#This Row],[Material]],TableStockBalance[],
MATCH(TableStockBalance[[#Headers],[Supplier name]],TableStockBalance[#Headers],0),
0)</f>
        <v>Calidad Electro Group S.A.</v>
      </c>
    </row>
    <row r="2550" spans="1:12" x14ac:dyDescent="0.25">
      <c r="A2550">
        <v>49040596</v>
      </c>
      <c r="B2550">
        <v>30</v>
      </c>
      <c r="C2550" t="s">
        <v>343</v>
      </c>
      <c r="D2550" t="s">
        <v>65</v>
      </c>
      <c r="E2550" t="s">
        <v>66</v>
      </c>
      <c r="F2550" t="s">
        <v>318</v>
      </c>
      <c r="G2550" s="1">
        <v>43490</v>
      </c>
      <c r="H2550">
        <v>22</v>
      </c>
      <c r="I2550" s="7">
        <f>IF(TableTransactions[[#This Row],[Order type]]=trackOrderType,
TableTransactions[[#This Row],[Transaction quantity]]*-1,
TableTransactions[[#This Row],[Transaction quantity]]
)</f>
        <v>-22</v>
      </c>
      <c r="J25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</v>
      </c>
      <c r="K2550" s="7">
        <f ca="1">IF(TableTransactions[[#This Row],[Stock balance backorders]]&lt;0,
0,
TableTransactions[[#This Row],[Stock balance backorders]]
)</f>
        <v>0</v>
      </c>
      <c r="L2550" s="8" t="str">
        <f>VLOOKUP(TableTransactions[[#This Row],[Material]],TableStockBalance[],
MATCH(TableStockBalance[[#Headers],[Supplier name]],TableStockBalance[#Headers],0),
0)</f>
        <v>Calidad Electro Group S.A.</v>
      </c>
    </row>
    <row r="2551" spans="1:12" x14ac:dyDescent="0.25">
      <c r="A2551">
        <v>49040610</v>
      </c>
      <c r="B2551">
        <v>30</v>
      </c>
      <c r="C2551" t="s">
        <v>343</v>
      </c>
      <c r="D2551" t="s">
        <v>65</v>
      </c>
      <c r="E2551" t="s">
        <v>66</v>
      </c>
      <c r="F2551" t="s">
        <v>317</v>
      </c>
      <c r="G2551" s="1">
        <v>43493</v>
      </c>
      <c r="H2551">
        <v>15</v>
      </c>
      <c r="I2551" s="7">
        <f>IF(TableTransactions[[#This Row],[Order type]]=trackOrderType,
TableTransactions[[#This Row],[Transaction quantity]]*-1,
TableTransactions[[#This Row],[Transaction quantity]]
)</f>
        <v>-15</v>
      </c>
      <c r="J25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-22</v>
      </c>
      <c r="K2551" s="7">
        <f ca="1">IF(TableTransactions[[#This Row],[Stock balance backorders]]&lt;0,
0,
TableTransactions[[#This Row],[Stock balance backorders]]
)</f>
        <v>0</v>
      </c>
      <c r="L2551" s="8" t="str">
        <f>VLOOKUP(TableTransactions[[#This Row],[Material]],TableStockBalance[],
MATCH(TableStockBalance[[#Headers],[Supplier name]],TableStockBalance[#Headers],0),
0)</f>
        <v>Calidad Electro Group S.A.</v>
      </c>
    </row>
    <row r="2552" spans="1:12" x14ac:dyDescent="0.25">
      <c r="A2552">
        <v>49040625</v>
      </c>
      <c r="B2552">
        <v>40</v>
      </c>
      <c r="C2552" t="s">
        <v>343</v>
      </c>
      <c r="D2552" t="s">
        <v>65</v>
      </c>
      <c r="E2552" t="s">
        <v>66</v>
      </c>
      <c r="F2552" t="s">
        <v>317</v>
      </c>
      <c r="G2552" s="1">
        <v>43494</v>
      </c>
      <c r="H2552">
        <v>11</v>
      </c>
      <c r="I2552" s="7">
        <f>IF(TableTransactions[[#This Row],[Order type]]=trackOrderType,
TableTransactions[[#This Row],[Transaction quantity]]*-1,
TableTransactions[[#This Row],[Transaction quantity]]
)</f>
        <v>-11</v>
      </c>
      <c r="J25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-33</v>
      </c>
      <c r="K2552" s="7">
        <f ca="1">IF(TableTransactions[[#This Row],[Stock balance backorders]]&lt;0,
0,
TableTransactions[[#This Row],[Stock balance backorders]]
)</f>
        <v>0</v>
      </c>
      <c r="L2552" s="8" t="str">
        <f>VLOOKUP(TableTransactions[[#This Row],[Material]],TableStockBalance[],
MATCH(TableStockBalance[[#Headers],[Supplier name]],TableStockBalance[#Headers],0),
0)</f>
        <v>Calidad Electro Group S.A.</v>
      </c>
    </row>
    <row r="2553" spans="1:12" x14ac:dyDescent="0.25">
      <c r="A2553">
        <v>49040625</v>
      </c>
      <c r="B2553">
        <v>50</v>
      </c>
      <c r="C2553" t="s">
        <v>343</v>
      </c>
      <c r="D2553" t="s">
        <v>65</v>
      </c>
      <c r="E2553" t="s">
        <v>66</v>
      </c>
      <c r="F2553" t="s">
        <v>317</v>
      </c>
      <c r="G2553" s="1">
        <v>43494</v>
      </c>
      <c r="H2553">
        <v>10</v>
      </c>
      <c r="I2553" s="7">
        <f>IF(TableTransactions[[#This Row],[Order type]]=trackOrderType,
TableTransactions[[#This Row],[Transaction quantity]]*-1,
TableTransactions[[#This Row],[Transaction quantity]]
)</f>
        <v>-10</v>
      </c>
      <c r="J25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-43</v>
      </c>
      <c r="K2553" s="7">
        <f ca="1">IF(TableTransactions[[#This Row],[Stock balance backorders]]&lt;0,
0,
TableTransactions[[#This Row],[Stock balance backorders]]
)</f>
        <v>0</v>
      </c>
      <c r="L2553" s="8" t="str">
        <f>VLOOKUP(TableTransactions[[#This Row],[Material]],TableStockBalance[],
MATCH(TableStockBalance[[#Headers],[Supplier name]],TableStockBalance[#Headers],0),
0)</f>
        <v>Calidad Electro Group S.A.</v>
      </c>
    </row>
    <row r="2554" spans="1:12" x14ac:dyDescent="0.25">
      <c r="A2554">
        <v>49040632</v>
      </c>
      <c r="B2554">
        <v>60</v>
      </c>
      <c r="C2554" t="s">
        <v>343</v>
      </c>
      <c r="D2554" t="s">
        <v>65</v>
      </c>
      <c r="E2554" t="s">
        <v>66</v>
      </c>
      <c r="F2554" t="s">
        <v>313</v>
      </c>
      <c r="G2554" s="1">
        <v>43495</v>
      </c>
      <c r="H2554">
        <v>21</v>
      </c>
      <c r="I2554" s="7">
        <f>IF(TableTransactions[[#This Row],[Order type]]=trackOrderType,
TableTransactions[[#This Row],[Transaction quantity]]*-1,
TableTransactions[[#This Row],[Transaction quantity]]
)</f>
        <v>-21</v>
      </c>
      <c r="J25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-64</v>
      </c>
      <c r="K2554" s="7">
        <f ca="1">IF(TableTransactions[[#This Row],[Stock balance backorders]]&lt;0,
0,
TableTransactions[[#This Row],[Stock balance backorders]]
)</f>
        <v>0</v>
      </c>
      <c r="L2554" s="8" t="str">
        <f>VLOOKUP(TableTransactions[[#This Row],[Material]],TableStockBalance[],
MATCH(TableStockBalance[[#Headers],[Supplier name]],TableStockBalance[#Headers],0),
0)</f>
        <v>Calidad Electro Group S.A.</v>
      </c>
    </row>
    <row r="2555" spans="1:12" x14ac:dyDescent="0.25">
      <c r="A2555">
        <v>49040656</v>
      </c>
      <c r="B2555">
        <v>10</v>
      </c>
      <c r="C2555" t="s">
        <v>343</v>
      </c>
      <c r="D2555" t="s">
        <v>65</v>
      </c>
      <c r="E2555" t="s">
        <v>66</v>
      </c>
      <c r="F2555" t="s">
        <v>318</v>
      </c>
      <c r="G2555" s="1">
        <v>43496</v>
      </c>
      <c r="H2555">
        <v>11</v>
      </c>
      <c r="I2555" s="7">
        <f>IF(TableTransactions[[#This Row],[Order type]]=trackOrderType,
TableTransactions[[#This Row],[Transaction quantity]]*-1,
TableTransactions[[#This Row],[Transaction quantity]]
)</f>
        <v>-11</v>
      </c>
      <c r="J25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-75</v>
      </c>
      <c r="K2555" s="7">
        <f ca="1">IF(TableTransactions[[#This Row],[Stock balance backorders]]&lt;0,
0,
TableTransactions[[#This Row],[Stock balance backorders]]
)</f>
        <v>0</v>
      </c>
      <c r="L2555" s="8" t="str">
        <f>VLOOKUP(TableTransactions[[#This Row],[Material]],TableStockBalance[],
MATCH(TableStockBalance[[#Headers],[Supplier name]],TableStockBalance[#Headers],0),
0)</f>
        <v>Calidad Electro Group S.A.</v>
      </c>
    </row>
    <row r="2556" spans="1:12" x14ac:dyDescent="0.25">
      <c r="A2556" s="4">
        <v>45056825</v>
      </c>
      <c r="B2556" s="4">
        <v>60</v>
      </c>
      <c r="C2556" s="4" t="s">
        <v>344</v>
      </c>
      <c r="D2556" s="4" t="s">
        <v>65</v>
      </c>
      <c r="E2556" s="4" t="s">
        <v>66</v>
      </c>
      <c r="F2556" s="4" t="s">
        <v>67</v>
      </c>
      <c r="G2556" s="5">
        <v>43496</v>
      </c>
      <c r="H2556" s="4">
        <v>390</v>
      </c>
      <c r="I2556" s="7">
        <f>IF(TableTransactions[[#This Row],[Order type]]=trackOrderType,
TableTransactions[[#This Row],[Transaction quantity]]*-1,
TableTransactions[[#This Row],[Transaction quantity]]
)</f>
        <v>390</v>
      </c>
      <c r="J25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315</v>
      </c>
      <c r="K2556" s="7">
        <f ca="1">IF(TableTransactions[[#This Row],[Stock balance backorders]]&lt;0,
0,
TableTransactions[[#This Row],[Stock balance backorders]]
)</f>
        <v>315</v>
      </c>
      <c r="L2556" s="8" t="str">
        <f>VLOOKUP(TableTransactions[[#This Row],[Material]],TableStockBalance[],
MATCH(TableStockBalance[[#Headers],[Supplier name]],TableStockBalance[#Headers],0),
0)</f>
        <v>Calidad Electro Group S.A.</v>
      </c>
    </row>
    <row r="2557" spans="1:12" x14ac:dyDescent="0.25">
      <c r="A2557">
        <v>49040659</v>
      </c>
      <c r="B2557">
        <v>10</v>
      </c>
      <c r="C2557" t="s">
        <v>343</v>
      </c>
      <c r="D2557" t="s">
        <v>65</v>
      </c>
      <c r="E2557" t="s">
        <v>66</v>
      </c>
      <c r="F2557" t="s">
        <v>324</v>
      </c>
      <c r="G2557" s="1">
        <v>43497</v>
      </c>
      <c r="H2557">
        <v>22</v>
      </c>
      <c r="I2557" s="7">
        <f>IF(TableTransactions[[#This Row],[Order type]]=trackOrderType,
TableTransactions[[#This Row],[Transaction quantity]]*-1,
TableTransactions[[#This Row],[Transaction quantity]]
)</f>
        <v>-22</v>
      </c>
      <c r="J25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293</v>
      </c>
      <c r="K2557" s="7">
        <f ca="1">IF(TableTransactions[[#This Row],[Stock balance backorders]]&lt;0,
0,
TableTransactions[[#This Row],[Stock balance backorders]]
)</f>
        <v>293</v>
      </c>
      <c r="L2557" s="8" t="str">
        <f>VLOOKUP(TableTransactions[[#This Row],[Material]],TableStockBalance[],
MATCH(TableStockBalance[[#Headers],[Supplier name]],TableStockBalance[#Headers],0),
0)</f>
        <v>Calidad Electro Group S.A.</v>
      </c>
    </row>
    <row r="2558" spans="1:12" x14ac:dyDescent="0.25">
      <c r="A2558">
        <v>49040661</v>
      </c>
      <c r="B2558">
        <v>70</v>
      </c>
      <c r="C2558" t="s">
        <v>343</v>
      </c>
      <c r="D2558" t="s">
        <v>65</v>
      </c>
      <c r="E2558" t="s">
        <v>66</v>
      </c>
      <c r="F2558" t="s">
        <v>313</v>
      </c>
      <c r="G2558" s="1">
        <v>43497</v>
      </c>
      <c r="H2558">
        <v>14</v>
      </c>
      <c r="I2558" s="7">
        <f>IF(TableTransactions[[#This Row],[Order type]]=trackOrderType,
TableTransactions[[#This Row],[Transaction quantity]]*-1,
TableTransactions[[#This Row],[Transaction quantity]]
)</f>
        <v>-14</v>
      </c>
      <c r="J25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279</v>
      </c>
      <c r="K2558" s="7">
        <f ca="1">IF(TableTransactions[[#This Row],[Stock balance backorders]]&lt;0,
0,
TableTransactions[[#This Row],[Stock balance backorders]]
)</f>
        <v>279</v>
      </c>
      <c r="L2558" s="8" t="str">
        <f>VLOOKUP(TableTransactions[[#This Row],[Material]],TableStockBalance[],
MATCH(TableStockBalance[[#Headers],[Supplier name]],TableStockBalance[#Headers],0),
0)</f>
        <v>Calidad Electro Group S.A.</v>
      </c>
    </row>
    <row r="2559" spans="1:12" x14ac:dyDescent="0.25">
      <c r="A2559">
        <v>49040661</v>
      </c>
      <c r="B2559">
        <v>80</v>
      </c>
      <c r="C2559" t="s">
        <v>343</v>
      </c>
      <c r="D2559" t="s">
        <v>65</v>
      </c>
      <c r="E2559" t="s">
        <v>66</v>
      </c>
      <c r="F2559" t="s">
        <v>313</v>
      </c>
      <c r="G2559" s="1">
        <v>43497</v>
      </c>
      <c r="H2559">
        <v>28</v>
      </c>
      <c r="I2559" s="7">
        <f>IF(TableTransactions[[#This Row],[Order type]]=trackOrderType,
TableTransactions[[#This Row],[Transaction quantity]]*-1,
TableTransactions[[#This Row],[Transaction quantity]]
)</f>
        <v>-28</v>
      </c>
      <c r="J25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251</v>
      </c>
      <c r="K2559" s="7">
        <f ca="1">IF(TableTransactions[[#This Row],[Stock balance backorders]]&lt;0,
0,
TableTransactions[[#This Row],[Stock balance backorders]]
)</f>
        <v>251</v>
      </c>
      <c r="L2559" s="8" t="str">
        <f>VLOOKUP(TableTransactions[[#This Row],[Material]],TableStockBalance[],
MATCH(TableStockBalance[[#Headers],[Supplier name]],TableStockBalance[#Headers],0),
0)</f>
        <v>Calidad Electro Group S.A.</v>
      </c>
    </row>
    <row r="2560" spans="1:12" x14ac:dyDescent="0.25">
      <c r="A2560">
        <v>49040682</v>
      </c>
      <c r="B2560">
        <v>70</v>
      </c>
      <c r="C2560" t="s">
        <v>343</v>
      </c>
      <c r="D2560" t="s">
        <v>65</v>
      </c>
      <c r="E2560" t="s">
        <v>66</v>
      </c>
      <c r="F2560" t="s">
        <v>313</v>
      </c>
      <c r="G2560" s="1">
        <v>43500</v>
      </c>
      <c r="H2560">
        <v>24</v>
      </c>
      <c r="I2560" s="7">
        <f>IF(TableTransactions[[#This Row],[Order type]]=trackOrderType,
TableTransactions[[#This Row],[Transaction quantity]]*-1,
TableTransactions[[#This Row],[Transaction quantity]]
)</f>
        <v>-24</v>
      </c>
      <c r="J25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227</v>
      </c>
      <c r="K2560" s="7">
        <f ca="1">IF(TableTransactions[[#This Row],[Stock balance backorders]]&lt;0,
0,
TableTransactions[[#This Row],[Stock balance backorders]]
)</f>
        <v>227</v>
      </c>
      <c r="L2560" s="8" t="str">
        <f>VLOOKUP(TableTransactions[[#This Row],[Material]],TableStockBalance[],
MATCH(TableStockBalance[[#Headers],[Supplier name]],TableStockBalance[#Headers],0),
0)</f>
        <v>Calidad Electro Group S.A.</v>
      </c>
    </row>
    <row r="2561" spans="1:12" x14ac:dyDescent="0.25">
      <c r="A2561">
        <v>49040693</v>
      </c>
      <c r="B2561">
        <v>10</v>
      </c>
      <c r="C2561" t="s">
        <v>343</v>
      </c>
      <c r="D2561" t="s">
        <v>65</v>
      </c>
      <c r="E2561" t="s">
        <v>66</v>
      </c>
      <c r="F2561" t="s">
        <v>319</v>
      </c>
      <c r="G2561" s="1">
        <v>43500</v>
      </c>
      <c r="H2561">
        <v>29</v>
      </c>
      <c r="I2561" s="7">
        <f>IF(TableTransactions[[#This Row],[Order type]]=trackOrderType,
TableTransactions[[#This Row],[Transaction quantity]]*-1,
TableTransactions[[#This Row],[Transaction quantity]]
)</f>
        <v>-29</v>
      </c>
      <c r="J25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198</v>
      </c>
      <c r="K2561" s="7">
        <f ca="1">IF(TableTransactions[[#This Row],[Stock balance backorders]]&lt;0,
0,
TableTransactions[[#This Row],[Stock balance backorders]]
)</f>
        <v>198</v>
      </c>
      <c r="L2561" s="8" t="str">
        <f>VLOOKUP(TableTransactions[[#This Row],[Material]],TableStockBalance[],
MATCH(TableStockBalance[[#Headers],[Supplier name]],TableStockBalance[#Headers],0),
0)</f>
        <v>Calidad Electro Group S.A.</v>
      </c>
    </row>
    <row r="2562" spans="1:12" x14ac:dyDescent="0.25">
      <c r="A2562">
        <v>49040731</v>
      </c>
      <c r="B2562">
        <v>50</v>
      </c>
      <c r="C2562" t="s">
        <v>343</v>
      </c>
      <c r="D2562" t="s">
        <v>65</v>
      </c>
      <c r="E2562" t="s">
        <v>66</v>
      </c>
      <c r="F2562" t="s">
        <v>317</v>
      </c>
      <c r="G2562" s="1">
        <v>43503</v>
      </c>
      <c r="H2562">
        <v>7</v>
      </c>
      <c r="I2562" s="7">
        <f>IF(TableTransactions[[#This Row],[Order type]]=trackOrderType,
TableTransactions[[#This Row],[Transaction quantity]]*-1,
TableTransactions[[#This Row],[Transaction quantity]]
)</f>
        <v>-7</v>
      </c>
      <c r="J25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191</v>
      </c>
      <c r="K2562" s="7">
        <f ca="1">IF(TableTransactions[[#This Row],[Stock balance backorders]]&lt;0,
0,
TableTransactions[[#This Row],[Stock balance backorders]]
)</f>
        <v>191</v>
      </c>
      <c r="L2562" s="8" t="str">
        <f>VLOOKUP(TableTransactions[[#This Row],[Material]],TableStockBalance[],
MATCH(TableStockBalance[[#Headers],[Supplier name]],TableStockBalance[#Headers],0),
0)</f>
        <v>Calidad Electro Group S.A.</v>
      </c>
    </row>
    <row r="2563" spans="1:12" x14ac:dyDescent="0.25">
      <c r="A2563">
        <v>49040750</v>
      </c>
      <c r="B2563">
        <v>100</v>
      </c>
      <c r="C2563" t="s">
        <v>343</v>
      </c>
      <c r="D2563" t="s">
        <v>65</v>
      </c>
      <c r="E2563" t="s">
        <v>66</v>
      </c>
      <c r="F2563" t="s">
        <v>317</v>
      </c>
      <c r="G2563" s="1">
        <v>43504</v>
      </c>
      <c r="H2563">
        <v>26</v>
      </c>
      <c r="I2563" s="7">
        <f>IF(TableTransactions[[#This Row],[Order type]]=trackOrderType,
TableTransactions[[#This Row],[Transaction quantity]]*-1,
TableTransactions[[#This Row],[Transaction quantity]]
)</f>
        <v>-26</v>
      </c>
      <c r="J25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165</v>
      </c>
      <c r="K2563" s="7">
        <f ca="1">IF(TableTransactions[[#This Row],[Stock balance backorders]]&lt;0,
0,
TableTransactions[[#This Row],[Stock balance backorders]]
)</f>
        <v>165</v>
      </c>
      <c r="L2563" s="8" t="str">
        <f>VLOOKUP(TableTransactions[[#This Row],[Material]],TableStockBalance[],
MATCH(TableStockBalance[[#Headers],[Supplier name]],TableStockBalance[#Headers],0),
0)</f>
        <v>Calidad Electro Group S.A.</v>
      </c>
    </row>
    <row r="2564" spans="1:12" x14ac:dyDescent="0.25">
      <c r="A2564">
        <v>49040753</v>
      </c>
      <c r="B2564">
        <v>80</v>
      </c>
      <c r="C2564" t="s">
        <v>343</v>
      </c>
      <c r="D2564" t="s">
        <v>65</v>
      </c>
      <c r="E2564" t="s">
        <v>66</v>
      </c>
      <c r="F2564" t="s">
        <v>318</v>
      </c>
      <c r="G2564" s="1">
        <v>43504</v>
      </c>
      <c r="H2564">
        <v>24</v>
      </c>
      <c r="I2564" s="7">
        <f>IF(TableTransactions[[#This Row],[Order type]]=trackOrderType,
TableTransactions[[#This Row],[Transaction quantity]]*-1,
TableTransactions[[#This Row],[Transaction quantity]]
)</f>
        <v>-24</v>
      </c>
      <c r="J25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141</v>
      </c>
      <c r="K2564" s="7">
        <f ca="1">IF(TableTransactions[[#This Row],[Stock balance backorders]]&lt;0,
0,
TableTransactions[[#This Row],[Stock balance backorders]]
)</f>
        <v>141</v>
      </c>
      <c r="L2564" s="8" t="str">
        <f>VLOOKUP(TableTransactions[[#This Row],[Material]],TableStockBalance[],
MATCH(TableStockBalance[[#Headers],[Supplier name]],TableStockBalance[#Headers],0),
0)</f>
        <v>Calidad Electro Group S.A.</v>
      </c>
    </row>
    <row r="2565" spans="1:12" x14ac:dyDescent="0.25">
      <c r="A2565">
        <v>49040773</v>
      </c>
      <c r="B2565">
        <v>30</v>
      </c>
      <c r="C2565" t="s">
        <v>343</v>
      </c>
      <c r="D2565" t="s">
        <v>65</v>
      </c>
      <c r="E2565" t="s">
        <v>66</v>
      </c>
      <c r="F2565" t="s">
        <v>318</v>
      </c>
      <c r="G2565" s="1">
        <v>43507</v>
      </c>
      <c r="H2565">
        <v>25</v>
      </c>
      <c r="I2565" s="7">
        <f>IF(TableTransactions[[#This Row],[Order type]]=trackOrderType,
TableTransactions[[#This Row],[Transaction quantity]]*-1,
TableTransactions[[#This Row],[Transaction quantity]]
)</f>
        <v>-25</v>
      </c>
      <c r="J25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116</v>
      </c>
      <c r="K2565" s="7">
        <f ca="1">IF(TableTransactions[[#This Row],[Stock balance backorders]]&lt;0,
0,
TableTransactions[[#This Row],[Stock balance backorders]]
)</f>
        <v>116</v>
      </c>
      <c r="L2565" s="8" t="str">
        <f>VLOOKUP(TableTransactions[[#This Row],[Material]],TableStockBalance[],
MATCH(TableStockBalance[[#Headers],[Supplier name]],TableStockBalance[#Headers],0),
0)</f>
        <v>Calidad Electro Group S.A.</v>
      </c>
    </row>
    <row r="2566" spans="1:12" x14ac:dyDescent="0.25">
      <c r="A2566">
        <v>49040776</v>
      </c>
      <c r="B2566">
        <v>10</v>
      </c>
      <c r="C2566" t="s">
        <v>343</v>
      </c>
      <c r="D2566" t="s">
        <v>65</v>
      </c>
      <c r="E2566" t="s">
        <v>66</v>
      </c>
      <c r="F2566" t="s">
        <v>334</v>
      </c>
      <c r="G2566" s="1">
        <v>43507</v>
      </c>
      <c r="H2566">
        <v>4</v>
      </c>
      <c r="I2566" s="7">
        <f>IF(TableTransactions[[#This Row],[Order type]]=trackOrderType,
TableTransactions[[#This Row],[Transaction quantity]]*-1,
TableTransactions[[#This Row],[Transaction quantity]]
)</f>
        <v>-4</v>
      </c>
      <c r="J25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112</v>
      </c>
      <c r="K2566" s="7">
        <f ca="1">IF(TableTransactions[[#This Row],[Stock balance backorders]]&lt;0,
0,
TableTransactions[[#This Row],[Stock balance backorders]]
)</f>
        <v>112</v>
      </c>
      <c r="L2566" s="8" t="str">
        <f>VLOOKUP(TableTransactions[[#This Row],[Material]],TableStockBalance[],
MATCH(TableStockBalance[[#Headers],[Supplier name]],TableStockBalance[#Headers],0),
0)</f>
        <v>Calidad Electro Group S.A.</v>
      </c>
    </row>
    <row r="2567" spans="1:12" x14ac:dyDescent="0.25">
      <c r="A2567">
        <v>49040812</v>
      </c>
      <c r="B2567">
        <v>20</v>
      </c>
      <c r="C2567" t="s">
        <v>343</v>
      </c>
      <c r="D2567" t="s">
        <v>65</v>
      </c>
      <c r="E2567" t="s">
        <v>66</v>
      </c>
      <c r="F2567" t="s">
        <v>318</v>
      </c>
      <c r="G2567" s="1">
        <v>43510</v>
      </c>
      <c r="H2567">
        <v>14</v>
      </c>
      <c r="I2567" s="7">
        <f>IF(TableTransactions[[#This Row],[Order type]]=trackOrderType,
TableTransactions[[#This Row],[Transaction quantity]]*-1,
TableTransactions[[#This Row],[Transaction quantity]]
)</f>
        <v>-14</v>
      </c>
      <c r="J25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98</v>
      </c>
      <c r="K2567" s="7">
        <f ca="1">IF(TableTransactions[[#This Row],[Stock balance backorders]]&lt;0,
0,
TableTransactions[[#This Row],[Stock balance backorders]]
)</f>
        <v>98</v>
      </c>
      <c r="L2567" s="8" t="str">
        <f>VLOOKUP(TableTransactions[[#This Row],[Material]],TableStockBalance[],
MATCH(TableStockBalance[[#Headers],[Supplier name]],TableStockBalance[#Headers],0),
0)</f>
        <v>Calidad Electro Group S.A.</v>
      </c>
    </row>
    <row r="2568" spans="1:12" x14ac:dyDescent="0.25">
      <c r="A2568">
        <v>49040826</v>
      </c>
      <c r="B2568">
        <v>60</v>
      </c>
      <c r="C2568" t="s">
        <v>343</v>
      </c>
      <c r="D2568" t="s">
        <v>65</v>
      </c>
      <c r="E2568" t="s">
        <v>66</v>
      </c>
      <c r="F2568" t="s">
        <v>317</v>
      </c>
      <c r="G2568" s="1">
        <v>43511</v>
      </c>
      <c r="H2568">
        <v>20</v>
      </c>
      <c r="I2568" s="7">
        <f>IF(TableTransactions[[#This Row],[Order type]]=trackOrderType,
TableTransactions[[#This Row],[Transaction quantity]]*-1,
TableTransactions[[#This Row],[Transaction quantity]]
)</f>
        <v>-20</v>
      </c>
      <c r="J25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</v>
      </c>
      <c r="K2568" s="7">
        <f ca="1">IF(TableTransactions[[#This Row],[Stock balance backorders]]&lt;0,
0,
TableTransactions[[#This Row],[Stock balance backorders]]
)</f>
        <v>78</v>
      </c>
      <c r="L2568" s="8" t="str">
        <f>VLOOKUP(TableTransactions[[#This Row],[Material]],TableStockBalance[],
MATCH(TableStockBalance[[#Headers],[Supplier name]],TableStockBalance[#Headers],0),
0)</f>
        <v>Calidad Electro Group S.A.</v>
      </c>
    </row>
    <row r="2569" spans="1:12" x14ac:dyDescent="0.25">
      <c r="A2569">
        <v>49040886</v>
      </c>
      <c r="B2569">
        <v>20</v>
      </c>
      <c r="C2569" t="s">
        <v>343</v>
      </c>
      <c r="D2569" t="s">
        <v>65</v>
      </c>
      <c r="E2569" t="s">
        <v>66</v>
      </c>
      <c r="F2569" t="s">
        <v>317</v>
      </c>
      <c r="G2569" s="1">
        <v>43517</v>
      </c>
      <c r="H2569">
        <v>12</v>
      </c>
      <c r="I2569" s="7">
        <f>IF(TableTransactions[[#This Row],[Order type]]=trackOrderType,
TableTransactions[[#This Row],[Transaction quantity]]*-1,
TableTransactions[[#This Row],[Transaction quantity]]
)</f>
        <v>-12</v>
      </c>
      <c r="J25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</v>
      </c>
      <c r="K2569" s="7">
        <f ca="1">IF(TableTransactions[[#This Row],[Stock balance backorders]]&lt;0,
0,
TableTransactions[[#This Row],[Stock balance backorders]]
)</f>
        <v>66</v>
      </c>
      <c r="L2569" s="8" t="str">
        <f>VLOOKUP(TableTransactions[[#This Row],[Material]],TableStockBalance[],
MATCH(TableStockBalance[[#Headers],[Supplier name]],TableStockBalance[#Headers],0),
0)</f>
        <v>Calidad Electro Group S.A.</v>
      </c>
    </row>
    <row r="2570" spans="1:12" x14ac:dyDescent="0.25">
      <c r="A2570">
        <v>49040888</v>
      </c>
      <c r="B2570">
        <v>10</v>
      </c>
      <c r="C2570" t="s">
        <v>343</v>
      </c>
      <c r="D2570" t="s">
        <v>65</v>
      </c>
      <c r="E2570" t="s">
        <v>66</v>
      </c>
      <c r="F2570" t="s">
        <v>319</v>
      </c>
      <c r="G2570" s="1">
        <v>43517</v>
      </c>
      <c r="H2570">
        <v>34</v>
      </c>
      <c r="I2570" s="7">
        <f>IF(TableTransactions[[#This Row],[Order type]]=trackOrderType,
TableTransactions[[#This Row],[Transaction quantity]]*-1,
TableTransactions[[#This Row],[Transaction quantity]]
)</f>
        <v>-34</v>
      </c>
      <c r="J25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</v>
      </c>
      <c r="K2570" s="7">
        <f ca="1">IF(TableTransactions[[#This Row],[Stock balance backorders]]&lt;0,
0,
TableTransactions[[#This Row],[Stock balance backorders]]
)</f>
        <v>32</v>
      </c>
      <c r="L2570" s="8" t="str">
        <f>VLOOKUP(TableTransactions[[#This Row],[Material]],TableStockBalance[],
MATCH(TableStockBalance[[#Headers],[Supplier name]],TableStockBalance[#Headers],0),
0)</f>
        <v>Calidad Electro Group S.A.</v>
      </c>
    </row>
    <row r="2571" spans="1:12" x14ac:dyDescent="0.25">
      <c r="A2571">
        <v>49040908</v>
      </c>
      <c r="B2571">
        <v>50</v>
      </c>
      <c r="C2571" t="s">
        <v>343</v>
      </c>
      <c r="D2571" t="s">
        <v>65</v>
      </c>
      <c r="E2571" t="s">
        <v>66</v>
      </c>
      <c r="F2571" t="s">
        <v>318</v>
      </c>
      <c r="G2571" s="1">
        <v>43518</v>
      </c>
      <c r="H2571">
        <v>2</v>
      </c>
      <c r="I2571" s="7">
        <f>IF(TableTransactions[[#This Row],[Order type]]=trackOrderType,
TableTransactions[[#This Row],[Transaction quantity]]*-1,
TableTransactions[[#This Row],[Transaction quantity]]
)</f>
        <v>-2</v>
      </c>
      <c r="J25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2571" s="7">
        <f ca="1">IF(TableTransactions[[#This Row],[Stock balance backorders]]&lt;0,
0,
TableTransactions[[#This Row],[Stock balance backorders]]
)</f>
        <v>30</v>
      </c>
      <c r="L2571" s="8" t="str">
        <f>VLOOKUP(TableTransactions[[#This Row],[Material]],TableStockBalance[],
MATCH(TableStockBalance[[#Headers],[Supplier name]],TableStockBalance[#Headers],0),
0)</f>
        <v>Calidad Electro Group S.A.</v>
      </c>
    </row>
    <row r="2572" spans="1:12" x14ac:dyDescent="0.25">
      <c r="A2572">
        <v>49040926</v>
      </c>
      <c r="B2572">
        <v>20</v>
      </c>
      <c r="C2572" t="s">
        <v>343</v>
      </c>
      <c r="D2572" t="s">
        <v>65</v>
      </c>
      <c r="E2572" t="s">
        <v>66</v>
      </c>
      <c r="F2572" t="s">
        <v>314</v>
      </c>
      <c r="G2572" s="1">
        <v>43522</v>
      </c>
      <c r="H2572">
        <v>16</v>
      </c>
      <c r="I2572" s="7">
        <f>IF(TableTransactions[[#This Row],[Order type]]=trackOrderType,
TableTransactions[[#This Row],[Transaction quantity]]*-1,
TableTransactions[[#This Row],[Transaction quantity]]
)</f>
        <v>-16</v>
      </c>
      <c r="J25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2572" s="7">
        <f ca="1">IF(TableTransactions[[#This Row],[Stock balance backorders]]&lt;0,
0,
TableTransactions[[#This Row],[Stock balance backorders]]
)</f>
        <v>14</v>
      </c>
      <c r="L2572" s="8" t="str">
        <f>VLOOKUP(TableTransactions[[#This Row],[Material]],TableStockBalance[],
MATCH(TableStockBalance[[#Headers],[Supplier name]],TableStockBalance[#Headers],0),
0)</f>
        <v>Calidad Electro Group S.A.</v>
      </c>
    </row>
    <row r="2573" spans="1:12" x14ac:dyDescent="0.25">
      <c r="A2573">
        <v>49040946</v>
      </c>
      <c r="B2573">
        <v>20</v>
      </c>
      <c r="C2573" t="s">
        <v>343</v>
      </c>
      <c r="D2573" t="s">
        <v>65</v>
      </c>
      <c r="E2573" t="s">
        <v>66</v>
      </c>
      <c r="F2573" t="s">
        <v>325</v>
      </c>
      <c r="G2573" s="1">
        <v>43523</v>
      </c>
      <c r="H2573">
        <v>18</v>
      </c>
      <c r="I2573" s="7">
        <f>IF(TableTransactions[[#This Row],[Order type]]=trackOrderType,
TableTransactions[[#This Row],[Transaction quantity]]*-1,
TableTransactions[[#This Row],[Transaction quantity]]
)</f>
        <v>-18</v>
      </c>
      <c r="J25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</v>
      </c>
      <c r="K2573" s="7">
        <f ca="1">IF(TableTransactions[[#This Row],[Stock balance backorders]]&lt;0,
0,
TableTransactions[[#This Row],[Stock balance backorders]]
)</f>
        <v>0</v>
      </c>
      <c r="L2573" s="8" t="str">
        <f>VLOOKUP(TableTransactions[[#This Row],[Material]],TableStockBalance[],
MATCH(TableStockBalance[[#Headers],[Supplier name]],TableStockBalance[#Headers],0),
0)</f>
        <v>Calidad Electro Group S.A.</v>
      </c>
    </row>
    <row r="2574" spans="1:12" x14ac:dyDescent="0.25">
      <c r="A2574" s="4">
        <v>45056893</v>
      </c>
      <c r="B2574" s="4">
        <v>10</v>
      </c>
      <c r="C2574" s="4" t="s">
        <v>344</v>
      </c>
      <c r="D2574" s="4" t="s">
        <v>65</v>
      </c>
      <c r="E2574" s="4" t="s">
        <v>66</v>
      </c>
      <c r="F2574" s="4" t="s">
        <v>67</v>
      </c>
      <c r="G2574" s="5">
        <v>43523</v>
      </c>
      <c r="H2574" s="4">
        <v>390</v>
      </c>
      <c r="I2574" s="7">
        <f>IF(TableTransactions[[#This Row],[Order type]]=trackOrderType,
TableTransactions[[#This Row],[Transaction quantity]]*-1,
TableTransactions[[#This Row],[Transaction quantity]]
)</f>
        <v>390</v>
      </c>
      <c r="J25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386</v>
      </c>
      <c r="K2574" s="7">
        <f ca="1">IF(TableTransactions[[#This Row],[Stock balance backorders]]&lt;0,
0,
TableTransactions[[#This Row],[Stock balance backorders]]
)</f>
        <v>386</v>
      </c>
      <c r="L2574" s="8" t="str">
        <f>VLOOKUP(TableTransactions[[#This Row],[Material]],TableStockBalance[],
MATCH(TableStockBalance[[#Headers],[Supplier name]],TableStockBalance[#Headers],0),
0)</f>
        <v>Calidad Electro Group S.A.</v>
      </c>
    </row>
    <row r="2575" spans="1:12" x14ac:dyDescent="0.25">
      <c r="A2575">
        <v>49040965</v>
      </c>
      <c r="B2575">
        <v>30</v>
      </c>
      <c r="C2575" t="s">
        <v>343</v>
      </c>
      <c r="D2575" t="s">
        <v>65</v>
      </c>
      <c r="E2575" t="s">
        <v>66</v>
      </c>
      <c r="F2575" t="s">
        <v>317</v>
      </c>
      <c r="G2575" s="1">
        <v>43524</v>
      </c>
      <c r="H2575">
        <v>22</v>
      </c>
      <c r="I2575" s="7">
        <f>IF(TableTransactions[[#This Row],[Order type]]=trackOrderType,
TableTransactions[[#This Row],[Transaction quantity]]*-1,
TableTransactions[[#This Row],[Transaction quantity]]
)</f>
        <v>-22</v>
      </c>
      <c r="J25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364</v>
      </c>
      <c r="K2575" s="7">
        <f ca="1">IF(TableTransactions[[#This Row],[Stock balance backorders]]&lt;0,
0,
TableTransactions[[#This Row],[Stock balance backorders]]
)</f>
        <v>364</v>
      </c>
      <c r="L2575" s="8" t="str">
        <f>VLOOKUP(TableTransactions[[#This Row],[Material]],TableStockBalance[],
MATCH(TableStockBalance[[#Headers],[Supplier name]],TableStockBalance[#Headers],0),
0)</f>
        <v>Calidad Electro Group S.A.</v>
      </c>
    </row>
    <row r="2576" spans="1:12" x14ac:dyDescent="0.25">
      <c r="A2576">
        <v>49040972</v>
      </c>
      <c r="B2576">
        <v>50</v>
      </c>
      <c r="C2576" t="s">
        <v>343</v>
      </c>
      <c r="D2576" t="s">
        <v>65</v>
      </c>
      <c r="E2576" t="s">
        <v>66</v>
      </c>
      <c r="F2576" t="s">
        <v>313</v>
      </c>
      <c r="G2576" s="1">
        <v>43525</v>
      </c>
      <c r="H2576">
        <v>32</v>
      </c>
      <c r="I2576" s="7">
        <f>IF(TableTransactions[[#This Row],[Order type]]=trackOrderType,
TableTransactions[[#This Row],[Transaction quantity]]*-1,
TableTransactions[[#This Row],[Transaction quantity]]
)</f>
        <v>-32</v>
      </c>
      <c r="J25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332</v>
      </c>
      <c r="K2576" s="7">
        <f ca="1">IF(TableTransactions[[#This Row],[Stock balance backorders]]&lt;0,
0,
TableTransactions[[#This Row],[Stock balance backorders]]
)</f>
        <v>332</v>
      </c>
      <c r="L2576" s="8" t="str">
        <f>VLOOKUP(TableTransactions[[#This Row],[Material]],TableStockBalance[],
MATCH(TableStockBalance[[#Headers],[Supplier name]],TableStockBalance[#Headers],0),
0)</f>
        <v>Calidad Electro Group S.A.</v>
      </c>
    </row>
    <row r="2577" spans="1:12" x14ac:dyDescent="0.25">
      <c r="A2577">
        <v>49040982</v>
      </c>
      <c r="B2577">
        <v>150</v>
      </c>
      <c r="C2577" t="s">
        <v>343</v>
      </c>
      <c r="D2577" t="s">
        <v>65</v>
      </c>
      <c r="E2577" t="s">
        <v>66</v>
      </c>
      <c r="F2577" t="s">
        <v>317</v>
      </c>
      <c r="G2577" s="1">
        <v>43525</v>
      </c>
      <c r="H2577">
        <v>21</v>
      </c>
      <c r="I2577" s="7">
        <f>IF(TableTransactions[[#This Row],[Order type]]=trackOrderType,
TableTransactions[[#This Row],[Transaction quantity]]*-1,
TableTransactions[[#This Row],[Transaction quantity]]
)</f>
        <v>-21</v>
      </c>
      <c r="J25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311</v>
      </c>
      <c r="K2577" s="7">
        <f ca="1">IF(TableTransactions[[#This Row],[Stock balance backorders]]&lt;0,
0,
TableTransactions[[#This Row],[Stock balance backorders]]
)</f>
        <v>311</v>
      </c>
      <c r="L2577" s="8" t="str">
        <f>VLOOKUP(TableTransactions[[#This Row],[Material]],TableStockBalance[],
MATCH(TableStockBalance[[#Headers],[Supplier name]],TableStockBalance[#Headers],0),
0)</f>
        <v>Calidad Electro Group S.A.</v>
      </c>
    </row>
    <row r="2578" spans="1:12" x14ac:dyDescent="0.25">
      <c r="A2578">
        <v>49041056</v>
      </c>
      <c r="B2578">
        <v>70</v>
      </c>
      <c r="C2578" t="s">
        <v>343</v>
      </c>
      <c r="D2578" t="s">
        <v>65</v>
      </c>
      <c r="E2578" t="s">
        <v>66</v>
      </c>
      <c r="F2578" t="s">
        <v>314</v>
      </c>
      <c r="G2578" s="1">
        <v>43532</v>
      </c>
      <c r="H2578">
        <v>35</v>
      </c>
      <c r="I2578" s="7">
        <f>IF(TableTransactions[[#This Row],[Order type]]=trackOrderType,
TableTransactions[[#This Row],[Transaction quantity]]*-1,
TableTransactions[[#This Row],[Transaction quantity]]
)</f>
        <v>-35</v>
      </c>
      <c r="J25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276</v>
      </c>
      <c r="K2578" s="7">
        <f ca="1">IF(TableTransactions[[#This Row],[Stock balance backorders]]&lt;0,
0,
TableTransactions[[#This Row],[Stock balance backorders]]
)</f>
        <v>276</v>
      </c>
      <c r="L2578" s="8" t="str">
        <f>VLOOKUP(TableTransactions[[#This Row],[Material]],TableStockBalance[],
MATCH(TableStockBalance[[#Headers],[Supplier name]],TableStockBalance[#Headers],0),
0)</f>
        <v>Calidad Electro Group S.A.</v>
      </c>
    </row>
    <row r="2579" spans="1:12" x14ac:dyDescent="0.25">
      <c r="A2579">
        <v>49041057</v>
      </c>
      <c r="B2579">
        <v>130</v>
      </c>
      <c r="C2579" t="s">
        <v>343</v>
      </c>
      <c r="D2579" t="s">
        <v>65</v>
      </c>
      <c r="E2579" t="s">
        <v>66</v>
      </c>
      <c r="F2579" t="s">
        <v>313</v>
      </c>
      <c r="G2579" s="1">
        <v>43532</v>
      </c>
      <c r="H2579">
        <v>18</v>
      </c>
      <c r="I2579" s="7">
        <f>IF(TableTransactions[[#This Row],[Order type]]=trackOrderType,
TableTransactions[[#This Row],[Transaction quantity]]*-1,
TableTransactions[[#This Row],[Transaction quantity]]
)</f>
        <v>-18</v>
      </c>
      <c r="J25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258</v>
      </c>
      <c r="K2579" s="7">
        <f ca="1">IF(TableTransactions[[#This Row],[Stock balance backorders]]&lt;0,
0,
TableTransactions[[#This Row],[Stock balance backorders]]
)</f>
        <v>258</v>
      </c>
      <c r="L2579" s="8" t="str">
        <f>VLOOKUP(TableTransactions[[#This Row],[Material]],TableStockBalance[],
MATCH(TableStockBalance[[#Headers],[Supplier name]],TableStockBalance[#Headers],0),
0)</f>
        <v>Calidad Electro Group S.A.</v>
      </c>
    </row>
    <row r="2580" spans="1:12" x14ac:dyDescent="0.25">
      <c r="A2580">
        <v>49041067</v>
      </c>
      <c r="B2580">
        <v>180</v>
      </c>
      <c r="C2580" t="s">
        <v>343</v>
      </c>
      <c r="D2580" t="s">
        <v>65</v>
      </c>
      <c r="E2580" t="s">
        <v>66</v>
      </c>
      <c r="F2580" t="s">
        <v>317</v>
      </c>
      <c r="G2580" s="1">
        <v>43532</v>
      </c>
      <c r="H2580">
        <v>31</v>
      </c>
      <c r="I2580" s="7">
        <f>IF(TableTransactions[[#This Row],[Order type]]=trackOrderType,
TableTransactions[[#This Row],[Transaction quantity]]*-1,
TableTransactions[[#This Row],[Transaction quantity]]
)</f>
        <v>-31</v>
      </c>
      <c r="J25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227</v>
      </c>
      <c r="K2580" s="7">
        <f ca="1">IF(TableTransactions[[#This Row],[Stock balance backorders]]&lt;0,
0,
TableTransactions[[#This Row],[Stock balance backorders]]
)</f>
        <v>227</v>
      </c>
      <c r="L2580" s="8" t="str">
        <f>VLOOKUP(TableTransactions[[#This Row],[Material]],TableStockBalance[],
MATCH(TableStockBalance[[#Headers],[Supplier name]],TableStockBalance[#Headers],0),
0)</f>
        <v>Calidad Electro Group S.A.</v>
      </c>
    </row>
    <row r="2581" spans="1:12" x14ac:dyDescent="0.25">
      <c r="A2581">
        <v>49041067</v>
      </c>
      <c r="B2581">
        <v>190</v>
      </c>
      <c r="C2581" t="s">
        <v>343</v>
      </c>
      <c r="D2581" t="s">
        <v>65</v>
      </c>
      <c r="E2581" t="s">
        <v>66</v>
      </c>
      <c r="F2581" t="s">
        <v>317</v>
      </c>
      <c r="G2581" s="1">
        <v>43532</v>
      </c>
      <c r="H2581">
        <v>26</v>
      </c>
      <c r="I2581" s="7">
        <f>IF(TableTransactions[[#This Row],[Order type]]=trackOrderType,
TableTransactions[[#This Row],[Transaction quantity]]*-1,
TableTransactions[[#This Row],[Transaction quantity]]
)</f>
        <v>-26</v>
      </c>
      <c r="J25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201</v>
      </c>
      <c r="K2581" s="7">
        <f ca="1">IF(TableTransactions[[#This Row],[Stock balance backorders]]&lt;0,
0,
TableTransactions[[#This Row],[Stock balance backorders]]
)</f>
        <v>201</v>
      </c>
      <c r="L2581" s="8" t="str">
        <f>VLOOKUP(TableTransactions[[#This Row],[Material]],TableStockBalance[],
MATCH(TableStockBalance[[#Headers],[Supplier name]],TableStockBalance[#Headers],0),
0)</f>
        <v>Calidad Electro Group S.A.</v>
      </c>
    </row>
    <row r="2582" spans="1:12" x14ac:dyDescent="0.25">
      <c r="A2582">
        <v>49041067</v>
      </c>
      <c r="B2582">
        <v>200</v>
      </c>
      <c r="C2582" t="s">
        <v>343</v>
      </c>
      <c r="D2582" t="s">
        <v>65</v>
      </c>
      <c r="E2582" t="s">
        <v>66</v>
      </c>
      <c r="F2582" t="s">
        <v>317</v>
      </c>
      <c r="G2582" s="1">
        <v>43532</v>
      </c>
      <c r="H2582">
        <v>5</v>
      </c>
      <c r="I2582" s="7">
        <f>IF(TableTransactions[[#This Row],[Order type]]=trackOrderType,
TableTransactions[[#This Row],[Transaction quantity]]*-1,
TableTransactions[[#This Row],[Transaction quantity]]
)</f>
        <v>-5</v>
      </c>
      <c r="J25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196</v>
      </c>
      <c r="K2582" s="7">
        <f ca="1">IF(TableTransactions[[#This Row],[Stock balance backorders]]&lt;0,
0,
TableTransactions[[#This Row],[Stock balance backorders]]
)</f>
        <v>196</v>
      </c>
      <c r="L2582" s="8" t="str">
        <f>VLOOKUP(TableTransactions[[#This Row],[Material]],TableStockBalance[],
MATCH(TableStockBalance[[#Headers],[Supplier name]],TableStockBalance[#Headers],0),
0)</f>
        <v>Calidad Electro Group S.A.</v>
      </c>
    </row>
    <row r="2583" spans="1:12" x14ac:dyDescent="0.25">
      <c r="A2583">
        <v>49041067</v>
      </c>
      <c r="B2583">
        <v>210</v>
      </c>
      <c r="C2583" t="s">
        <v>343</v>
      </c>
      <c r="D2583" t="s">
        <v>65</v>
      </c>
      <c r="E2583" t="s">
        <v>66</v>
      </c>
      <c r="F2583" t="s">
        <v>317</v>
      </c>
      <c r="G2583" s="1">
        <v>43532</v>
      </c>
      <c r="H2583">
        <v>29</v>
      </c>
      <c r="I2583" s="7">
        <f>IF(TableTransactions[[#This Row],[Order type]]=trackOrderType,
TableTransactions[[#This Row],[Transaction quantity]]*-1,
TableTransactions[[#This Row],[Transaction quantity]]
)</f>
        <v>-29</v>
      </c>
      <c r="J25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167</v>
      </c>
      <c r="K2583" s="7">
        <f ca="1">IF(TableTransactions[[#This Row],[Stock balance backorders]]&lt;0,
0,
TableTransactions[[#This Row],[Stock balance backorders]]
)</f>
        <v>167</v>
      </c>
      <c r="L2583" s="8" t="str">
        <f>VLOOKUP(TableTransactions[[#This Row],[Material]],TableStockBalance[],
MATCH(TableStockBalance[[#Headers],[Supplier name]],TableStockBalance[#Headers],0),
0)</f>
        <v>Calidad Electro Group S.A.</v>
      </c>
    </row>
    <row r="2584" spans="1:12" x14ac:dyDescent="0.25">
      <c r="A2584">
        <v>49041071</v>
      </c>
      <c r="B2584">
        <v>180</v>
      </c>
      <c r="C2584" t="s">
        <v>343</v>
      </c>
      <c r="D2584" t="s">
        <v>65</v>
      </c>
      <c r="E2584" t="s">
        <v>66</v>
      </c>
      <c r="F2584" t="s">
        <v>318</v>
      </c>
      <c r="G2584" s="1">
        <v>43532</v>
      </c>
      <c r="H2584">
        <v>31</v>
      </c>
      <c r="I2584" s="7">
        <f>IF(TableTransactions[[#This Row],[Order type]]=trackOrderType,
TableTransactions[[#This Row],[Transaction quantity]]*-1,
TableTransactions[[#This Row],[Transaction quantity]]
)</f>
        <v>-31</v>
      </c>
      <c r="J25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136</v>
      </c>
      <c r="K2584" s="7">
        <f ca="1">IF(TableTransactions[[#This Row],[Stock balance backorders]]&lt;0,
0,
TableTransactions[[#This Row],[Stock balance backorders]]
)</f>
        <v>136</v>
      </c>
      <c r="L2584" s="8" t="str">
        <f>VLOOKUP(TableTransactions[[#This Row],[Material]],TableStockBalance[],
MATCH(TableStockBalance[[#Headers],[Supplier name]],TableStockBalance[#Headers],0),
0)</f>
        <v>Calidad Electro Group S.A.</v>
      </c>
    </row>
    <row r="2585" spans="1:12" x14ac:dyDescent="0.25">
      <c r="A2585">
        <v>49041080</v>
      </c>
      <c r="B2585">
        <v>30</v>
      </c>
      <c r="C2585" t="s">
        <v>343</v>
      </c>
      <c r="D2585" t="s">
        <v>65</v>
      </c>
      <c r="E2585" t="s">
        <v>66</v>
      </c>
      <c r="F2585" t="s">
        <v>313</v>
      </c>
      <c r="G2585" s="1">
        <v>43535</v>
      </c>
      <c r="H2585">
        <v>6</v>
      </c>
      <c r="I2585" s="7">
        <f>IF(TableTransactions[[#This Row],[Order type]]=trackOrderType,
TableTransactions[[#This Row],[Transaction quantity]]*-1,
TableTransactions[[#This Row],[Transaction quantity]]
)</f>
        <v>-6</v>
      </c>
      <c r="J25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130</v>
      </c>
      <c r="K2585" s="7">
        <f ca="1">IF(TableTransactions[[#This Row],[Stock balance backorders]]&lt;0,
0,
TableTransactions[[#This Row],[Stock balance backorders]]
)</f>
        <v>130</v>
      </c>
      <c r="L2585" s="8" t="str">
        <f>VLOOKUP(TableTransactions[[#This Row],[Material]],TableStockBalance[],
MATCH(TableStockBalance[[#Headers],[Supplier name]],TableStockBalance[#Headers],0),
0)</f>
        <v>Calidad Electro Group S.A.</v>
      </c>
    </row>
    <row r="2586" spans="1:12" x14ac:dyDescent="0.25">
      <c r="A2586">
        <v>49041086</v>
      </c>
      <c r="B2586">
        <v>40</v>
      </c>
      <c r="C2586" t="s">
        <v>343</v>
      </c>
      <c r="D2586" t="s">
        <v>65</v>
      </c>
      <c r="E2586" t="s">
        <v>66</v>
      </c>
      <c r="F2586" t="s">
        <v>317</v>
      </c>
      <c r="G2586" s="1">
        <v>43535</v>
      </c>
      <c r="H2586">
        <v>11</v>
      </c>
      <c r="I2586" s="7">
        <f>IF(TableTransactions[[#This Row],[Order type]]=trackOrderType,
TableTransactions[[#This Row],[Transaction quantity]]*-1,
TableTransactions[[#This Row],[Transaction quantity]]
)</f>
        <v>-11</v>
      </c>
      <c r="J25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119</v>
      </c>
      <c r="K2586" s="7">
        <f ca="1">IF(TableTransactions[[#This Row],[Stock balance backorders]]&lt;0,
0,
TableTransactions[[#This Row],[Stock balance backorders]]
)</f>
        <v>119</v>
      </c>
      <c r="L2586" s="8" t="str">
        <f>VLOOKUP(TableTransactions[[#This Row],[Material]],TableStockBalance[],
MATCH(TableStockBalance[[#Headers],[Supplier name]],TableStockBalance[#Headers],0),
0)</f>
        <v>Calidad Electro Group S.A.</v>
      </c>
    </row>
    <row r="2587" spans="1:12" x14ac:dyDescent="0.25">
      <c r="A2587">
        <v>49041110</v>
      </c>
      <c r="B2587">
        <v>10</v>
      </c>
      <c r="C2587" t="s">
        <v>343</v>
      </c>
      <c r="D2587" t="s">
        <v>65</v>
      </c>
      <c r="E2587" t="s">
        <v>66</v>
      </c>
      <c r="F2587" t="s">
        <v>313</v>
      </c>
      <c r="G2587" s="1">
        <v>43537</v>
      </c>
      <c r="H2587">
        <v>28</v>
      </c>
      <c r="I2587" s="7">
        <f>IF(TableTransactions[[#This Row],[Order type]]=trackOrderType,
TableTransactions[[#This Row],[Transaction quantity]]*-1,
TableTransactions[[#This Row],[Transaction quantity]]
)</f>
        <v>-28</v>
      </c>
      <c r="J25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</v>
      </c>
      <c r="K2587" s="7">
        <f ca="1">IF(TableTransactions[[#This Row],[Stock balance backorders]]&lt;0,
0,
TableTransactions[[#This Row],[Stock balance backorders]]
)</f>
        <v>91</v>
      </c>
      <c r="L2587" s="8" t="str">
        <f>VLOOKUP(TableTransactions[[#This Row],[Material]],TableStockBalance[],
MATCH(TableStockBalance[[#Headers],[Supplier name]],TableStockBalance[#Headers],0),
0)</f>
        <v>Calidad Electro Group S.A.</v>
      </c>
    </row>
    <row r="2588" spans="1:12" x14ac:dyDescent="0.25">
      <c r="A2588">
        <v>49041199</v>
      </c>
      <c r="B2588">
        <v>20</v>
      </c>
      <c r="C2588" t="s">
        <v>343</v>
      </c>
      <c r="D2588" t="s">
        <v>65</v>
      </c>
      <c r="E2588" t="s">
        <v>66</v>
      </c>
      <c r="F2588" t="s">
        <v>319</v>
      </c>
      <c r="G2588" s="1">
        <v>43544</v>
      </c>
      <c r="H2588">
        <v>26</v>
      </c>
      <c r="I2588" s="7">
        <f>IF(TableTransactions[[#This Row],[Order type]]=trackOrderType,
TableTransactions[[#This Row],[Transaction quantity]]*-1,
TableTransactions[[#This Row],[Transaction quantity]]
)</f>
        <v>-26</v>
      </c>
      <c r="J25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</v>
      </c>
      <c r="K2588" s="7">
        <f ca="1">IF(TableTransactions[[#This Row],[Stock balance backorders]]&lt;0,
0,
TableTransactions[[#This Row],[Stock balance backorders]]
)</f>
        <v>65</v>
      </c>
      <c r="L2588" s="8" t="str">
        <f>VLOOKUP(TableTransactions[[#This Row],[Material]],TableStockBalance[],
MATCH(TableStockBalance[[#Headers],[Supplier name]],TableStockBalance[#Headers],0),
0)</f>
        <v>Calidad Electro Group S.A.</v>
      </c>
    </row>
    <row r="2589" spans="1:12" x14ac:dyDescent="0.25">
      <c r="A2589">
        <v>49041233</v>
      </c>
      <c r="B2589">
        <v>40</v>
      </c>
      <c r="C2589" t="s">
        <v>343</v>
      </c>
      <c r="D2589" t="s">
        <v>65</v>
      </c>
      <c r="E2589" t="s">
        <v>66</v>
      </c>
      <c r="F2589" t="s">
        <v>319</v>
      </c>
      <c r="G2589" s="1">
        <v>43546</v>
      </c>
      <c r="H2589">
        <v>34</v>
      </c>
      <c r="I2589" s="7">
        <f>IF(TableTransactions[[#This Row],[Order type]]=trackOrderType,
TableTransactions[[#This Row],[Transaction quantity]]*-1,
TableTransactions[[#This Row],[Transaction quantity]]
)</f>
        <v>-34</v>
      </c>
      <c r="J25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2589" s="7">
        <f ca="1">IF(TableTransactions[[#This Row],[Stock balance backorders]]&lt;0,
0,
TableTransactions[[#This Row],[Stock balance backorders]]
)</f>
        <v>31</v>
      </c>
      <c r="L2589" s="8" t="str">
        <f>VLOOKUP(TableTransactions[[#This Row],[Material]],TableStockBalance[],
MATCH(TableStockBalance[[#Headers],[Supplier name]],TableStockBalance[#Headers],0),
0)</f>
        <v>Calidad Electro Group S.A.</v>
      </c>
    </row>
    <row r="2590" spans="1:12" x14ac:dyDescent="0.25">
      <c r="A2590">
        <v>49041264</v>
      </c>
      <c r="B2590">
        <v>60</v>
      </c>
      <c r="C2590" t="s">
        <v>343</v>
      </c>
      <c r="D2590" t="s">
        <v>65</v>
      </c>
      <c r="E2590" t="s">
        <v>66</v>
      </c>
      <c r="F2590" t="s">
        <v>317</v>
      </c>
      <c r="G2590" s="1">
        <v>43550</v>
      </c>
      <c r="H2590">
        <v>5</v>
      </c>
      <c r="I2590" s="7">
        <f>IF(TableTransactions[[#This Row],[Order type]]=trackOrderType,
TableTransactions[[#This Row],[Transaction quantity]]*-1,
TableTransactions[[#This Row],[Transaction quantity]]
)</f>
        <v>-5</v>
      </c>
      <c r="J25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</v>
      </c>
      <c r="K2590" s="7">
        <f ca="1">IF(TableTransactions[[#This Row],[Stock balance backorders]]&lt;0,
0,
TableTransactions[[#This Row],[Stock balance backorders]]
)</f>
        <v>26</v>
      </c>
      <c r="L2590" s="8" t="str">
        <f>VLOOKUP(TableTransactions[[#This Row],[Material]],TableStockBalance[],
MATCH(TableStockBalance[[#Headers],[Supplier name]],TableStockBalance[#Headers],0),
0)</f>
        <v>Calidad Electro Group S.A.</v>
      </c>
    </row>
    <row r="2591" spans="1:12" x14ac:dyDescent="0.25">
      <c r="A2591">
        <v>49041276</v>
      </c>
      <c r="B2591">
        <v>10</v>
      </c>
      <c r="C2591" t="s">
        <v>343</v>
      </c>
      <c r="D2591" t="s">
        <v>65</v>
      </c>
      <c r="E2591" t="s">
        <v>66</v>
      </c>
      <c r="F2591" t="s">
        <v>316</v>
      </c>
      <c r="G2591" s="1">
        <v>43551</v>
      </c>
      <c r="H2591">
        <v>32</v>
      </c>
      <c r="I2591" s="7">
        <f>IF(TableTransactions[[#This Row],[Order type]]=trackOrderType,
TableTransactions[[#This Row],[Transaction quantity]]*-1,
TableTransactions[[#This Row],[Transaction quantity]]
)</f>
        <v>-32</v>
      </c>
      <c r="J25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</v>
      </c>
      <c r="K2591" s="7">
        <f ca="1">IF(TableTransactions[[#This Row],[Stock balance backorders]]&lt;0,
0,
TableTransactions[[#This Row],[Stock balance backorders]]
)</f>
        <v>0</v>
      </c>
      <c r="L2591" s="8" t="str">
        <f>VLOOKUP(TableTransactions[[#This Row],[Material]],TableStockBalance[],
MATCH(TableStockBalance[[#Headers],[Supplier name]],TableStockBalance[#Headers],0),
0)</f>
        <v>Calidad Electro Group S.A.</v>
      </c>
    </row>
    <row r="2592" spans="1:12" x14ac:dyDescent="0.25">
      <c r="A2592">
        <v>49041307</v>
      </c>
      <c r="B2592">
        <v>10</v>
      </c>
      <c r="C2592" t="s">
        <v>343</v>
      </c>
      <c r="D2592" t="s">
        <v>65</v>
      </c>
      <c r="E2592" t="s">
        <v>66</v>
      </c>
      <c r="F2592" t="s">
        <v>331</v>
      </c>
      <c r="G2592" s="1">
        <v>43553</v>
      </c>
      <c r="H2592">
        <v>4</v>
      </c>
      <c r="I2592" s="7">
        <f>IF(TableTransactions[[#This Row],[Order type]]=trackOrderType,
TableTransactions[[#This Row],[Transaction quantity]]*-1,
TableTransactions[[#This Row],[Transaction quantity]]
)</f>
        <v>-4</v>
      </c>
      <c r="J25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</v>
      </c>
      <c r="K2592" s="7">
        <f ca="1">IF(TableTransactions[[#This Row],[Stock balance backorders]]&lt;0,
0,
TableTransactions[[#This Row],[Stock balance backorders]]
)</f>
        <v>0</v>
      </c>
      <c r="L2592" s="8" t="str">
        <f>VLOOKUP(TableTransactions[[#This Row],[Material]],TableStockBalance[],
MATCH(TableStockBalance[[#Headers],[Supplier name]],TableStockBalance[#Headers],0),
0)</f>
        <v>Calidad Electro Group S.A.</v>
      </c>
    </row>
    <row r="2593" spans="1:12" x14ac:dyDescent="0.25">
      <c r="A2593" s="4">
        <v>45056979</v>
      </c>
      <c r="B2593" s="4">
        <v>10</v>
      </c>
      <c r="C2593" s="4" t="s">
        <v>344</v>
      </c>
      <c r="D2593" s="4" t="s">
        <v>65</v>
      </c>
      <c r="E2593" s="4" t="s">
        <v>66</v>
      </c>
      <c r="F2593" s="4" t="s">
        <v>67</v>
      </c>
      <c r="G2593" s="5">
        <v>43553</v>
      </c>
      <c r="H2593" s="4">
        <v>390</v>
      </c>
      <c r="I2593" s="7">
        <f>IF(TableTransactions[[#This Row],[Order type]]=trackOrderType,
TableTransactions[[#This Row],[Transaction quantity]]*-1,
TableTransactions[[#This Row],[Transaction quantity]]
)</f>
        <v>390</v>
      </c>
      <c r="J25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380</v>
      </c>
      <c r="K2593" s="7">
        <f ca="1">IF(TableTransactions[[#This Row],[Stock balance backorders]]&lt;0,
0,
TableTransactions[[#This Row],[Stock balance backorders]]
)</f>
        <v>380</v>
      </c>
      <c r="L2593" s="8" t="str">
        <f>VLOOKUP(TableTransactions[[#This Row],[Material]],TableStockBalance[],
MATCH(TableStockBalance[[#Headers],[Supplier name]],TableStockBalance[#Headers],0),
0)</f>
        <v>Calidad Electro Group S.A.</v>
      </c>
    </row>
    <row r="2594" spans="1:12" x14ac:dyDescent="0.25">
      <c r="A2594">
        <v>49041345</v>
      </c>
      <c r="B2594">
        <v>10</v>
      </c>
      <c r="C2594" t="s">
        <v>343</v>
      </c>
      <c r="D2594" t="s">
        <v>65</v>
      </c>
      <c r="E2594" t="s">
        <v>66</v>
      </c>
      <c r="F2594" t="s">
        <v>326</v>
      </c>
      <c r="G2594" s="1">
        <v>43557</v>
      </c>
      <c r="H2594">
        <v>14</v>
      </c>
      <c r="I2594" s="7">
        <f>IF(TableTransactions[[#This Row],[Order type]]=trackOrderType,
TableTransactions[[#This Row],[Transaction quantity]]*-1,
TableTransactions[[#This Row],[Transaction quantity]]
)</f>
        <v>-14</v>
      </c>
      <c r="J25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366</v>
      </c>
      <c r="K2594" s="7">
        <f ca="1">IF(TableTransactions[[#This Row],[Stock balance backorders]]&lt;0,
0,
TableTransactions[[#This Row],[Stock balance backorders]]
)</f>
        <v>366</v>
      </c>
      <c r="L2594" s="8" t="str">
        <f>VLOOKUP(TableTransactions[[#This Row],[Material]],TableStockBalance[],
MATCH(TableStockBalance[[#Headers],[Supplier name]],TableStockBalance[#Headers],0),
0)</f>
        <v>Calidad Electro Group S.A.</v>
      </c>
    </row>
    <row r="2595" spans="1:12" x14ac:dyDescent="0.25">
      <c r="A2595">
        <v>49041360</v>
      </c>
      <c r="B2595">
        <v>30</v>
      </c>
      <c r="C2595" t="s">
        <v>343</v>
      </c>
      <c r="D2595" t="s">
        <v>65</v>
      </c>
      <c r="E2595" t="s">
        <v>66</v>
      </c>
      <c r="F2595" t="s">
        <v>317</v>
      </c>
      <c r="G2595" s="1">
        <v>43558</v>
      </c>
      <c r="H2595">
        <v>19</v>
      </c>
      <c r="I2595" s="7">
        <f>IF(TableTransactions[[#This Row],[Order type]]=trackOrderType,
TableTransactions[[#This Row],[Transaction quantity]]*-1,
TableTransactions[[#This Row],[Transaction quantity]]
)</f>
        <v>-19</v>
      </c>
      <c r="J25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347</v>
      </c>
      <c r="K2595" s="7">
        <f ca="1">IF(TableTransactions[[#This Row],[Stock balance backorders]]&lt;0,
0,
TableTransactions[[#This Row],[Stock balance backorders]]
)</f>
        <v>347</v>
      </c>
      <c r="L2595" s="8" t="str">
        <f>VLOOKUP(TableTransactions[[#This Row],[Material]],TableStockBalance[],
MATCH(TableStockBalance[[#Headers],[Supplier name]],TableStockBalance[#Headers],0),
0)</f>
        <v>Calidad Electro Group S.A.</v>
      </c>
    </row>
    <row r="2596" spans="1:12" x14ac:dyDescent="0.25">
      <c r="A2596">
        <v>49041394</v>
      </c>
      <c r="B2596">
        <v>90</v>
      </c>
      <c r="C2596" t="s">
        <v>343</v>
      </c>
      <c r="D2596" t="s">
        <v>65</v>
      </c>
      <c r="E2596" t="s">
        <v>66</v>
      </c>
      <c r="F2596" t="s">
        <v>317</v>
      </c>
      <c r="G2596" s="1">
        <v>43560</v>
      </c>
      <c r="H2596">
        <v>10</v>
      </c>
      <c r="I2596" s="7">
        <f>IF(TableTransactions[[#This Row],[Order type]]=trackOrderType,
TableTransactions[[#This Row],[Transaction quantity]]*-1,
TableTransactions[[#This Row],[Transaction quantity]]
)</f>
        <v>-10</v>
      </c>
      <c r="J25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337</v>
      </c>
      <c r="K2596" s="7">
        <f ca="1">IF(TableTransactions[[#This Row],[Stock balance backorders]]&lt;0,
0,
TableTransactions[[#This Row],[Stock balance backorders]]
)</f>
        <v>337</v>
      </c>
      <c r="L2596" s="8" t="str">
        <f>VLOOKUP(TableTransactions[[#This Row],[Material]],TableStockBalance[],
MATCH(TableStockBalance[[#Headers],[Supplier name]],TableStockBalance[#Headers],0),
0)</f>
        <v>Calidad Electro Group S.A.</v>
      </c>
    </row>
    <row r="2597" spans="1:12" x14ac:dyDescent="0.25">
      <c r="A2597">
        <v>49041394</v>
      </c>
      <c r="B2597">
        <v>100</v>
      </c>
      <c r="C2597" t="s">
        <v>343</v>
      </c>
      <c r="D2597" t="s">
        <v>65</v>
      </c>
      <c r="E2597" t="s">
        <v>66</v>
      </c>
      <c r="F2597" t="s">
        <v>317</v>
      </c>
      <c r="G2597" s="1">
        <v>43560</v>
      </c>
      <c r="H2597">
        <v>33</v>
      </c>
      <c r="I2597" s="7">
        <f>IF(TableTransactions[[#This Row],[Order type]]=trackOrderType,
TableTransactions[[#This Row],[Transaction quantity]]*-1,
TableTransactions[[#This Row],[Transaction quantity]]
)</f>
        <v>-33</v>
      </c>
      <c r="J25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304</v>
      </c>
      <c r="K2597" s="7">
        <f ca="1">IF(TableTransactions[[#This Row],[Stock balance backorders]]&lt;0,
0,
TableTransactions[[#This Row],[Stock balance backorders]]
)</f>
        <v>304</v>
      </c>
      <c r="L2597" s="8" t="str">
        <f>VLOOKUP(TableTransactions[[#This Row],[Material]],TableStockBalance[],
MATCH(TableStockBalance[[#Headers],[Supplier name]],TableStockBalance[#Headers],0),
0)</f>
        <v>Calidad Electro Group S.A.</v>
      </c>
    </row>
    <row r="2598" spans="1:12" x14ac:dyDescent="0.25">
      <c r="A2598">
        <v>49041394</v>
      </c>
      <c r="B2598">
        <v>110</v>
      </c>
      <c r="C2598" t="s">
        <v>343</v>
      </c>
      <c r="D2598" t="s">
        <v>65</v>
      </c>
      <c r="E2598" t="s">
        <v>66</v>
      </c>
      <c r="F2598" t="s">
        <v>317</v>
      </c>
      <c r="G2598" s="1">
        <v>43560</v>
      </c>
      <c r="H2598">
        <v>26</v>
      </c>
      <c r="I2598" s="7">
        <f>IF(TableTransactions[[#This Row],[Order type]]=trackOrderType,
TableTransactions[[#This Row],[Transaction quantity]]*-1,
TableTransactions[[#This Row],[Transaction quantity]]
)</f>
        <v>-26</v>
      </c>
      <c r="J25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278</v>
      </c>
      <c r="K2598" s="7">
        <f ca="1">IF(TableTransactions[[#This Row],[Stock balance backorders]]&lt;0,
0,
TableTransactions[[#This Row],[Stock balance backorders]]
)</f>
        <v>278</v>
      </c>
      <c r="L2598" s="8" t="str">
        <f>VLOOKUP(TableTransactions[[#This Row],[Material]],TableStockBalance[],
MATCH(TableStockBalance[[#Headers],[Supplier name]],TableStockBalance[#Headers],0),
0)</f>
        <v>Calidad Electro Group S.A.</v>
      </c>
    </row>
    <row r="2599" spans="1:12" x14ac:dyDescent="0.25">
      <c r="A2599">
        <v>49041399</v>
      </c>
      <c r="B2599">
        <v>10</v>
      </c>
      <c r="C2599" t="s">
        <v>343</v>
      </c>
      <c r="D2599" t="s">
        <v>65</v>
      </c>
      <c r="E2599" t="s">
        <v>66</v>
      </c>
      <c r="F2599" t="s">
        <v>322</v>
      </c>
      <c r="G2599" s="1">
        <v>43560</v>
      </c>
      <c r="H2599">
        <v>22</v>
      </c>
      <c r="I2599" s="7">
        <f>IF(TableTransactions[[#This Row],[Order type]]=trackOrderType,
TableTransactions[[#This Row],[Transaction quantity]]*-1,
TableTransactions[[#This Row],[Transaction quantity]]
)</f>
        <v>-22</v>
      </c>
      <c r="J25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256</v>
      </c>
      <c r="K2599" s="7">
        <f ca="1">IF(TableTransactions[[#This Row],[Stock balance backorders]]&lt;0,
0,
TableTransactions[[#This Row],[Stock balance backorders]]
)</f>
        <v>256</v>
      </c>
      <c r="L2599" s="8" t="str">
        <f>VLOOKUP(TableTransactions[[#This Row],[Material]],TableStockBalance[],
MATCH(TableStockBalance[[#Headers],[Supplier name]],TableStockBalance[#Headers],0),
0)</f>
        <v>Calidad Electro Group S.A.</v>
      </c>
    </row>
    <row r="2600" spans="1:12" x14ac:dyDescent="0.25">
      <c r="A2600">
        <v>49041421</v>
      </c>
      <c r="B2600">
        <v>40</v>
      </c>
      <c r="C2600" t="s">
        <v>343</v>
      </c>
      <c r="D2600" t="s">
        <v>65</v>
      </c>
      <c r="E2600" t="s">
        <v>66</v>
      </c>
      <c r="F2600" t="s">
        <v>313</v>
      </c>
      <c r="G2600" s="1">
        <v>43564</v>
      </c>
      <c r="H2600">
        <v>32</v>
      </c>
      <c r="I2600" s="7">
        <f>IF(TableTransactions[[#This Row],[Order type]]=trackOrderType,
TableTransactions[[#This Row],[Transaction quantity]]*-1,
TableTransactions[[#This Row],[Transaction quantity]]
)</f>
        <v>-32</v>
      </c>
      <c r="J26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224</v>
      </c>
      <c r="K2600" s="7">
        <f ca="1">IF(TableTransactions[[#This Row],[Stock balance backorders]]&lt;0,
0,
TableTransactions[[#This Row],[Stock balance backorders]]
)</f>
        <v>224</v>
      </c>
      <c r="L2600" s="8" t="str">
        <f>VLOOKUP(TableTransactions[[#This Row],[Material]],TableStockBalance[],
MATCH(TableStockBalance[[#Headers],[Supplier name]],TableStockBalance[#Headers],0),
0)</f>
        <v>Calidad Electro Group S.A.</v>
      </c>
    </row>
    <row r="2601" spans="1:12" x14ac:dyDescent="0.25">
      <c r="A2601">
        <v>49041459</v>
      </c>
      <c r="B2601">
        <v>60</v>
      </c>
      <c r="C2601" t="s">
        <v>343</v>
      </c>
      <c r="D2601" t="s">
        <v>65</v>
      </c>
      <c r="E2601" t="s">
        <v>66</v>
      </c>
      <c r="F2601" t="s">
        <v>317</v>
      </c>
      <c r="G2601" s="1">
        <v>43566</v>
      </c>
      <c r="H2601">
        <v>3</v>
      </c>
      <c r="I2601" s="7">
        <f>IF(TableTransactions[[#This Row],[Order type]]=trackOrderType,
TableTransactions[[#This Row],[Transaction quantity]]*-1,
TableTransactions[[#This Row],[Transaction quantity]]
)</f>
        <v>-3</v>
      </c>
      <c r="J26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221</v>
      </c>
      <c r="K2601" s="7">
        <f ca="1">IF(TableTransactions[[#This Row],[Stock balance backorders]]&lt;0,
0,
TableTransactions[[#This Row],[Stock balance backorders]]
)</f>
        <v>221</v>
      </c>
      <c r="L2601" s="8" t="str">
        <f>VLOOKUP(TableTransactions[[#This Row],[Material]],TableStockBalance[],
MATCH(TableStockBalance[[#Headers],[Supplier name]],TableStockBalance[#Headers],0),
0)</f>
        <v>Calidad Electro Group S.A.</v>
      </c>
    </row>
    <row r="2602" spans="1:12" x14ac:dyDescent="0.25">
      <c r="A2602">
        <v>49041462</v>
      </c>
      <c r="B2602">
        <v>20</v>
      </c>
      <c r="C2602" t="s">
        <v>343</v>
      </c>
      <c r="D2602" t="s">
        <v>65</v>
      </c>
      <c r="E2602" t="s">
        <v>66</v>
      </c>
      <c r="F2602" t="s">
        <v>318</v>
      </c>
      <c r="G2602" s="1">
        <v>43566</v>
      </c>
      <c r="H2602">
        <v>34</v>
      </c>
      <c r="I2602" s="7">
        <f>IF(TableTransactions[[#This Row],[Order type]]=trackOrderType,
TableTransactions[[#This Row],[Transaction quantity]]*-1,
TableTransactions[[#This Row],[Transaction quantity]]
)</f>
        <v>-34</v>
      </c>
      <c r="J26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187</v>
      </c>
      <c r="K2602" s="7">
        <f ca="1">IF(TableTransactions[[#This Row],[Stock balance backorders]]&lt;0,
0,
TableTransactions[[#This Row],[Stock balance backorders]]
)</f>
        <v>187</v>
      </c>
      <c r="L2602" s="8" t="str">
        <f>VLOOKUP(TableTransactions[[#This Row],[Material]],TableStockBalance[],
MATCH(TableStockBalance[[#Headers],[Supplier name]],TableStockBalance[#Headers],0),
0)</f>
        <v>Calidad Electro Group S.A.</v>
      </c>
    </row>
    <row r="2603" spans="1:12" x14ac:dyDescent="0.25">
      <c r="A2603">
        <v>49041477</v>
      </c>
      <c r="B2603">
        <v>90</v>
      </c>
      <c r="C2603" t="s">
        <v>343</v>
      </c>
      <c r="D2603" t="s">
        <v>65</v>
      </c>
      <c r="E2603" t="s">
        <v>66</v>
      </c>
      <c r="F2603" t="s">
        <v>317</v>
      </c>
      <c r="G2603" s="1">
        <v>43567</v>
      </c>
      <c r="H2603">
        <v>7</v>
      </c>
      <c r="I2603" s="7">
        <f>IF(TableTransactions[[#This Row],[Order type]]=trackOrderType,
TableTransactions[[#This Row],[Transaction quantity]]*-1,
TableTransactions[[#This Row],[Transaction quantity]]
)</f>
        <v>-7</v>
      </c>
      <c r="J26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180</v>
      </c>
      <c r="K2603" s="7">
        <f ca="1">IF(TableTransactions[[#This Row],[Stock balance backorders]]&lt;0,
0,
TableTransactions[[#This Row],[Stock balance backorders]]
)</f>
        <v>180</v>
      </c>
      <c r="L2603" s="8" t="str">
        <f>VLOOKUP(TableTransactions[[#This Row],[Material]],TableStockBalance[],
MATCH(TableStockBalance[[#Headers],[Supplier name]],TableStockBalance[#Headers],0),
0)</f>
        <v>Calidad Electro Group S.A.</v>
      </c>
    </row>
    <row r="2604" spans="1:12" x14ac:dyDescent="0.25">
      <c r="A2604">
        <v>49041482</v>
      </c>
      <c r="B2604">
        <v>20</v>
      </c>
      <c r="C2604" t="s">
        <v>343</v>
      </c>
      <c r="D2604" t="s">
        <v>65</v>
      </c>
      <c r="E2604" t="s">
        <v>66</v>
      </c>
      <c r="F2604" t="s">
        <v>322</v>
      </c>
      <c r="G2604" s="1">
        <v>43567</v>
      </c>
      <c r="H2604">
        <v>33</v>
      </c>
      <c r="I2604" s="7">
        <f>IF(TableTransactions[[#This Row],[Order type]]=trackOrderType,
TableTransactions[[#This Row],[Transaction quantity]]*-1,
TableTransactions[[#This Row],[Transaction quantity]]
)</f>
        <v>-33</v>
      </c>
      <c r="J26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147</v>
      </c>
      <c r="K2604" s="7">
        <f ca="1">IF(TableTransactions[[#This Row],[Stock balance backorders]]&lt;0,
0,
TableTransactions[[#This Row],[Stock balance backorders]]
)</f>
        <v>147</v>
      </c>
      <c r="L2604" s="8" t="str">
        <f>VLOOKUP(TableTransactions[[#This Row],[Material]],TableStockBalance[],
MATCH(TableStockBalance[[#Headers],[Supplier name]],TableStockBalance[#Headers],0),
0)</f>
        <v>Calidad Electro Group S.A.</v>
      </c>
    </row>
    <row r="2605" spans="1:12" x14ac:dyDescent="0.25">
      <c r="A2605">
        <v>49041507</v>
      </c>
      <c r="B2605">
        <v>50</v>
      </c>
      <c r="C2605" t="s">
        <v>343</v>
      </c>
      <c r="D2605" t="s">
        <v>65</v>
      </c>
      <c r="E2605" t="s">
        <v>66</v>
      </c>
      <c r="F2605" t="s">
        <v>317</v>
      </c>
      <c r="G2605" s="1">
        <v>43571</v>
      </c>
      <c r="H2605">
        <v>20</v>
      </c>
      <c r="I2605" s="7">
        <f>IF(TableTransactions[[#This Row],[Order type]]=trackOrderType,
TableTransactions[[#This Row],[Transaction quantity]]*-1,
TableTransactions[[#This Row],[Transaction quantity]]
)</f>
        <v>-20</v>
      </c>
      <c r="J26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127</v>
      </c>
      <c r="K2605" s="7">
        <f ca="1">IF(TableTransactions[[#This Row],[Stock balance backorders]]&lt;0,
0,
TableTransactions[[#This Row],[Stock balance backorders]]
)</f>
        <v>127</v>
      </c>
      <c r="L2605" s="8" t="str">
        <f>VLOOKUP(TableTransactions[[#This Row],[Material]],TableStockBalance[],
MATCH(TableStockBalance[[#Headers],[Supplier name]],TableStockBalance[#Headers],0),
0)</f>
        <v>Calidad Electro Group S.A.</v>
      </c>
    </row>
    <row r="2606" spans="1:12" x14ac:dyDescent="0.25">
      <c r="A2606">
        <v>49041514</v>
      </c>
      <c r="B2606">
        <v>20</v>
      </c>
      <c r="C2606" t="s">
        <v>343</v>
      </c>
      <c r="D2606" t="s">
        <v>65</v>
      </c>
      <c r="E2606" t="s">
        <v>66</v>
      </c>
      <c r="F2606" t="s">
        <v>314</v>
      </c>
      <c r="G2606" s="1">
        <v>43572</v>
      </c>
      <c r="H2606">
        <v>23</v>
      </c>
      <c r="I2606" s="7">
        <f>IF(TableTransactions[[#This Row],[Order type]]=trackOrderType,
TableTransactions[[#This Row],[Transaction quantity]]*-1,
TableTransactions[[#This Row],[Transaction quantity]]
)</f>
        <v>-23</v>
      </c>
      <c r="J26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104</v>
      </c>
      <c r="K2606" s="7">
        <f ca="1">IF(TableTransactions[[#This Row],[Stock balance backorders]]&lt;0,
0,
TableTransactions[[#This Row],[Stock balance backorders]]
)</f>
        <v>104</v>
      </c>
      <c r="L2606" s="8" t="str">
        <f>VLOOKUP(TableTransactions[[#This Row],[Material]],TableStockBalance[],
MATCH(TableStockBalance[[#Headers],[Supplier name]],TableStockBalance[#Headers],0),
0)</f>
        <v>Calidad Electro Group S.A.</v>
      </c>
    </row>
    <row r="2607" spans="1:12" x14ac:dyDescent="0.25">
      <c r="A2607">
        <v>49041515</v>
      </c>
      <c r="B2607">
        <v>10</v>
      </c>
      <c r="C2607" t="s">
        <v>343</v>
      </c>
      <c r="D2607" t="s">
        <v>65</v>
      </c>
      <c r="E2607" t="s">
        <v>66</v>
      </c>
      <c r="F2607" t="s">
        <v>313</v>
      </c>
      <c r="G2607" s="1">
        <v>43572</v>
      </c>
      <c r="H2607">
        <v>34</v>
      </c>
      <c r="I2607" s="7">
        <f>IF(TableTransactions[[#This Row],[Order type]]=trackOrderType,
TableTransactions[[#This Row],[Transaction quantity]]*-1,
TableTransactions[[#This Row],[Transaction quantity]]
)</f>
        <v>-34</v>
      </c>
      <c r="J26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</v>
      </c>
      <c r="K2607" s="7">
        <f ca="1">IF(TableTransactions[[#This Row],[Stock balance backorders]]&lt;0,
0,
TableTransactions[[#This Row],[Stock balance backorders]]
)</f>
        <v>70</v>
      </c>
      <c r="L2607" s="8" t="str">
        <f>VLOOKUP(TableTransactions[[#This Row],[Material]],TableStockBalance[],
MATCH(TableStockBalance[[#Headers],[Supplier name]],TableStockBalance[#Headers],0),
0)</f>
        <v>Calidad Electro Group S.A.</v>
      </c>
    </row>
    <row r="2608" spans="1:12" x14ac:dyDescent="0.25">
      <c r="A2608">
        <v>49041515</v>
      </c>
      <c r="B2608">
        <v>20</v>
      </c>
      <c r="C2608" t="s">
        <v>343</v>
      </c>
      <c r="D2608" t="s">
        <v>65</v>
      </c>
      <c r="E2608" t="s">
        <v>66</v>
      </c>
      <c r="F2608" t="s">
        <v>313</v>
      </c>
      <c r="G2608" s="1">
        <v>43572</v>
      </c>
      <c r="H2608">
        <v>24</v>
      </c>
      <c r="I2608" s="7">
        <f>IF(TableTransactions[[#This Row],[Order type]]=trackOrderType,
TableTransactions[[#This Row],[Transaction quantity]]*-1,
TableTransactions[[#This Row],[Transaction quantity]]
)</f>
        <v>-24</v>
      </c>
      <c r="J26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</v>
      </c>
      <c r="K2608" s="7">
        <f ca="1">IF(TableTransactions[[#This Row],[Stock balance backorders]]&lt;0,
0,
TableTransactions[[#This Row],[Stock balance backorders]]
)</f>
        <v>46</v>
      </c>
      <c r="L2608" s="8" t="str">
        <f>VLOOKUP(TableTransactions[[#This Row],[Material]],TableStockBalance[],
MATCH(TableStockBalance[[#Headers],[Supplier name]],TableStockBalance[#Headers],0),
0)</f>
        <v>Calidad Electro Group S.A.</v>
      </c>
    </row>
    <row r="2609" spans="1:12" x14ac:dyDescent="0.25">
      <c r="A2609">
        <v>49041547</v>
      </c>
      <c r="B2609">
        <v>80</v>
      </c>
      <c r="C2609" t="s">
        <v>343</v>
      </c>
      <c r="D2609" t="s">
        <v>65</v>
      </c>
      <c r="E2609" t="s">
        <v>66</v>
      </c>
      <c r="F2609" t="s">
        <v>313</v>
      </c>
      <c r="G2609" s="1">
        <v>43578</v>
      </c>
      <c r="H2609">
        <v>23</v>
      </c>
      <c r="I2609" s="7">
        <f>IF(TableTransactions[[#This Row],[Order type]]=trackOrderType,
TableTransactions[[#This Row],[Transaction quantity]]*-1,
TableTransactions[[#This Row],[Transaction quantity]]
)</f>
        <v>-23</v>
      </c>
      <c r="J26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2609" s="7">
        <f ca="1">IF(TableTransactions[[#This Row],[Stock balance backorders]]&lt;0,
0,
TableTransactions[[#This Row],[Stock balance backorders]]
)</f>
        <v>23</v>
      </c>
      <c r="L2609" s="8" t="str">
        <f>VLOOKUP(TableTransactions[[#This Row],[Material]],TableStockBalance[],
MATCH(TableStockBalance[[#Headers],[Supplier name]],TableStockBalance[#Headers],0),
0)</f>
        <v>Calidad Electro Group S.A.</v>
      </c>
    </row>
    <row r="2610" spans="1:12" x14ac:dyDescent="0.25">
      <c r="A2610">
        <v>49041561</v>
      </c>
      <c r="B2610">
        <v>10</v>
      </c>
      <c r="C2610" t="s">
        <v>343</v>
      </c>
      <c r="D2610" t="s">
        <v>65</v>
      </c>
      <c r="E2610" t="s">
        <v>66</v>
      </c>
      <c r="F2610" t="s">
        <v>322</v>
      </c>
      <c r="G2610" s="1">
        <v>43578</v>
      </c>
      <c r="H2610">
        <v>34</v>
      </c>
      <c r="I2610" s="7">
        <f>IF(TableTransactions[[#This Row],[Order type]]=trackOrderType,
TableTransactions[[#This Row],[Transaction quantity]]*-1,
TableTransactions[[#This Row],[Transaction quantity]]
)</f>
        <v>-34</v>
      </c>
      <c r="J26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-11</v>
      </c>
      <c r="K2610" s="7">
        <f ca="1">IF(TableTransactions[[#This Row],[Stock balance backorders]]&lt;0,
0,
TableTransactions[[#This Row],[Stock balance backorders]]
)</f>
        <v>0</v>
      </c>
      <c r="L2610" s="8" t="str">
        <f>VLOOKUP(TableTransactions[[#This Row],[Material]],TableStockBalance[],
MATCH(TableStockBalance[[#Headers],[Supplier name]],TableStockBalance[#Headers],0),
0)</f>
        <v>Calidad Electro Group S.A.</v>
      </c>
    </row>
    <row r="2611" spans="1:12" x14ac:dyDescent="0.25">
      <c r="A2611">
        <v>49041604</v>
      </c>
      <c r="B2611">
        <v>40</v>
      </c>
      <c r="C2611" t="s">
        <v>343</v>
      </c>
      <c r="D2611" t="s">
        <v>65</v>
      </c>
      <c r="E2611" t="s">
        <v>66</v>
      </c>
      <c r="F2611" t="s">
        <v>317</v>
      </c>
      <c r="G2611" s="1">
        <v>43581</v>
      </c>
      <c r="H2611">
        <v>17</v>
      </c>
      <c r="I2611" s="7">
        <f>IF(TableTransactions[[#This Row],[Order type]]=trackOrderType,
TableTransactions[[#This Row],[Transaction quantity]]*-1,
TableTransactions[[#This Row],[Transaction quantity]]
)</f>
        <v>-17</v>
      </c>
      <c r="J26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-28</v>
      </c>
      <c r="K2611" s="7">
        <f ca="1">IF(TableTransactions[[#This Row],[Stock balance backorders]]&lt;0,
0,
TableTransactions[[#This Row],[Stock balance backorders]]
)</f>
        <v>0</v>
      </c>
      <c r="L2611" s="8" t="str">
        <f>VLOOKUP(TableTransactions[[#This Row],[Material]],TableStockBalance[],
MATCH(TableStockBalance[[#Headers],[Supplier name]],TableStockBalance[#Headers],0),
0)</f>
        <v>Calidad Electro Group S.A.</v>
      </c>
    </row>
    <row r="2612" spans="1:12" x14ac:dyDescent="0.25">
      <c r="A2612">
        <v>49041623</v>
      </c>
      <c r="B2612">
        <v>80</v>
      </c>
      <c r="C2612" t="s">
        <v>343</v>
      </c>
      <c r="D2612" t="s">
        <v>65</v>
      </c>
      <c r="E2612" t="s">
        <v>66</v>
      </c>
      <c r="F2612" t="s">
        <v>317</v>
      </c>
      <c r="G2612" s="1">
        <v>43584</v>
      </c>
      <c r="H2612">
        <v>7</v>
      </c>
      <c r="I2612" s="7">
        <f>IF(TableTransactions[[#This Row],[Order type]]=trackOrderType,
TableTransactions[[#This Row],[Transaction quantity]]*-1,
TableTransactions[[#This Row],[Transaction quantity]]
)</f>
        <v>-7</v>
      </c>
      <c r="J26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-35</v>
      </c>
      <c r="K2612" s="7">
        <f ca="1">IF(TableTransactions[[#This Row],[Stock balance backorders]]&lt;0,
0,
TableTransactions[[#This Row],[Stock balance backorders]]
)</f>
        <v>0</v>
      </c>
      <c r="L2612" s="8" t="str">
        <f>VLOOKUP(TableTransactions[[#This Row],[Material]],TableStockBalance[],
MATCH(TableStockBalance[[#Headers],[Supplier name]],TableStockBalance[#Headers],0),
0)</f>
        <v>Calidad Electro Group S.A.</v>
      </c>
    </row>
    <row r="2613" spans="1:12" x14ac:dyDescent="0.25">
      <c r="A2613">
        <v>49041626</v>
      </c>
      <c r="B2613">
        <v>70</v>
      </c>
      <c r="C2613" t="s">
        <v>343</v>
      </c>
      <c r="D2613" t="s">
        <v>65</v>
      </c>
      <c r="E2613" t="s">
        <v>66</v>
      </c>
      <c r="F2613" t="s">
        <v>319</v>
      </c>
      <c r="G2613" s="1">
        <v>43584</v>
      </c>
      <c r="H2613">
        <v>1</v>
      </c>
      <c r="I2613" s="7">
        <f>IF(TableTransactions[[#This Row],[Order type]]=trackOrderType,
TableTransactions[[#This Row],[Transaction quantity]]*-1,
TableTransactions[[#This Row],[Transaction quantity]]
)</f>
        <v>-1</v>
      </c>
      <c r="J26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-36</v>
      </c>
      <c r="K2613" s="7">
        <f ca="1">IF(TableTransactions[[#This Row],[Stock balance backorders]]&lt;0,
0,
TableTransactions[[#This Row],[Stock balance backorders]]
)</f>
        <v>0</v>
      </c>
      <c r="L2613" s="8" t="str">
        <f>VLOOKUP(TableTransactions[[#This Row],[Material]],TableStockBalance[],
MATCH(TableStockBalance[[#Headers],[Supplier name]],TableStockBalance[#Headers],0),
0)</f>
        <v>Calidad Electro Group S.A.</v>
      </c>
    </row>
    <row r="2614" spans="1:12" x14ac:dyDescent="0.25">
      <c r="A2614">
        <v>49041631</v>
      </c>
      <c r="B2614">
        <v>60</v>
      </c>
      <c r="C2614" t="s">
        <v>343</v>
      </c>
      <c r="D2614" t="s">
        <v>65</v>
      </c>
      <c r="E2614" t="s">
        <v>66</v>
      </c>
      <c r="F2614" t="s">
        <v>315</v>
      </c>
      <c r="G2614" s="1">
        <v>43584</v>
      </c>
      <c r="H2614">
        <v>29</v>
      </c>
      <c r="I2614" s="7">
        <f>IF(TableTransactions[[#This Row],[Order type]]=trackOrderType,
TableTransactions[[#This Row],[Transaction quantity]]*-1,
TableTransactions[[#This Row],[Transaction quantity]]
)</f>
        <v>-29</v>
      </c>
      <c r="J26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-65</v>
      </c>
      <c r="K2614" s="7">
        <f ca="1">IF(TableTransactions[[#This Row],[Stock balance backorders]]&lt;0,
0,
TableTransactions[[#This Row],[Stock balance backorders]]
)</f>
        <v>0</v>
      </c>
      <c r="L2614" s="8" t="str">
        <f>VLOOKUP(TableTransactions[[#This Row],[Material]],TableStockBalance[],
MATCH(TableStockBalance[[#Headers],[Supplier name]],TableStockBalance[#Headers],0),
0)</f>
        <v>Calidad Electro Group S.A.</v>
      </c>
    </row>
    <row r="2615" spans="1:12" x14ac:dyDescent="0.25">
      <c r="A2615">
        <v>49041631</v>
      </c>
      <c r="B2615">
        <v>70</v>
      </c>
      <c r="C2615" t="s">
        <v>343</v>
      </c>
      <c r="D2615" t="s">
        <v>65</v>
      </c>
      <c r="E2615" t="s">
        <v>66</v>
      </c>
      <c r="F2615" t="s">
        <v>315</v>
      </c>
      <c r="G2615" s="1">
        <v>43584</v>
      </c>
      <c r="H2615">
        <v>14</v>
      </c>
      <c r="I2615" s="7">
        <f>IF(TableTransactions[[#This Row],[Order type]]=trackOrderType,
TableTransactions[[#This Row],[Transaction quantity]]*-1,
TableTransactions[[#This Row],[Transaction quantity]]
)</f>
        <v>-14</v>
      </c>
      <c r="J26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-79</v>
      </c>
      <c r="K2615" s="7">
        <f ca="1">IF(TableTransactions[[#This Row],[Stock balance backorders]]&lt;0,
0,
TableTransactions[[#This Row],[Stock balance backorders]]
)</f>
        <v>0</v>
      </c>
      <c r="L2615" s="8" t="str">
        <f>VLOOKUP(TableTransactions[[#This Row],[Material]],TableStockBalance[],
MATCH(TableStockBalance[[#Headers],[Supplier name]],TableStockBalance[#Headers],0),
0)</f>
        <v>Calidad Electro Group S.A.</v>
      </c>
    </row>
    <row r="2616" spans="1:12" x14ac:dyDescent="0.25">
      <c r="A2616">
        <v>49041635</v>
      </c>
      <c r="B2616">
        <v>10</v>
      </c>
      <c r="C2616" t="s">
        <v>343</v>
      </c>
      <c r="D2616" t="s">
        <v>65</v>
      </c>
      <c r="E2616" t="s">
        <v>66</v>
      </c>
      <c r="F2616" t="s">
        <v>321</v>
      </c>
      <c r="G2616" s="1">
        <v>43585</v>
      </c>
      <c r="H2616">
        <v>23</v>
      </c>
      <c r="I2616" s="7">
        <f>IF(TableTransactions[[#This Row],[Order type]]=trackOrderType,
TableTransactions[[#This Row],[Transaction quantity]]*-1,
TableTransactions[[#This Row],[Transaction quantity]]
)</f>
        <v>-23</v>
      </c>
      <c r="J26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-102</v>
      </c>
      <c r="K2616" s="7">
        <f ca="1">IF(TableTransactions[[#This Row],[Stock balance backorders]]&lt;0,
0,
TableTransactions[[#This Row],[Stock balance backorders]]
)</f>
        <v>0</v>
      </c>
      <c r="L2616" s="8" t="str">
        <f>VLOOKUP(TableTransactions[[#This Row],[Material]],TableStockBalance[],
MATCH(TableStockBalance[[#Headers],[Supplier name]],TableStockBalance[#Headers],0),
0)</f>
        <v>Calidad Electro Group S.A.</v>
      </c>
    </row>
    <row r="2617" spans="1:12" x14ac:dyDescent="0.25">
      <c r="A2617">
        <v>49041668</v>
      </c>
      <c r="B2617">
        <v>30</v>
      </c>
      <c r="C2617" t="s">
        <v>343</v>
      </c>
      <c r="D2617" t="s">
        <v>65</v>
      </c>
      <c r="E2617" t="s">
        <v>66</v>
      </c>
      <c r="F2617" t="s">
        <v>317</v>
      </c>
      <c r="G2617" s="1">
        <v>43588</v>
      </c>
      <c r="H2617">
        <v>14</v>
      </c>
      <c r="I2617" s="7">
        <f>IF(TableTransactions[[#This Row],[Order type]]=trackOrderType,
TableTransactions[[#This Row],[Transaction quantity]]*-1,
TableTransactions[[#This Row],[Transaction quantity]]
)</f>
        <v>-14</v>
      </c>
      <c r="J26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-116</v>
      </c>
      <c r="K2617" s="7">
        <f ca="1">IF(TableTransactions[[#This Row],[Stock balance backorders]]&lt;0,
0,
TableTransactions[[#This Row],[Stock balance backorders]]
)</f>
        <v>0</v>
      </c>
      <c r="L2617" s="8" t="str">
        <f>VLOOKUP(TableTransactions[[#This Row],[Material]],TableStockBalance[],
MATCH(TableStockBalance[[#Headers],[Supplier name]],TableStockBalance[#Headers],0),
0)</f>
        <v>Calidad Electro Group S.A.</v>
      </c>
    </row>
    <row r="2618" spans="1:12" x14ac:dyDescent="0.25">
      <c r="A2618" s="4">
        <v>45057064</v>
      </c>
      <c r="B2618" s="4">
        <v>40</v>
      </c>
      <c r="C2618" s="4" t="s">
        <v>344</v>
      </c>
      <c r="D2618" s="4" t="s">
        <v>65</v>
      </c>
      <c r="E2618" s="4" t="s">
        <v>66</v>
      </c>
      <c r="F2618" s="4" t="s">
        <v>67</v>
      </c>
      <c r="G2618" s="5">
        <v>43588</v>
      </c>
      <c r="H2618" s="4">
        <v>390</v>
      </c>
      <c r="I2618" s="7">
        <f>IF(TableTransactions[[#This Row],[Order type]]=trackOrderType,
TableTransactions[[#This Row],[Transaction quantity]]*-1,
TableTransactions[[#This Row],[Transaction quantity]]
)</f>
        <v>390</v>
      </c>
      <c r="J26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274</v>
      </c>
      <c r="K2618" s="7">
        <f ca="1">IF(TableTransactions[[#This Row],[Stock balance backorders]]&lt;0,
0,
TableTransactions[[#This Row],[Stock balance backorders]]
)</f>
        <v>274</v>
      </c>
      <c r="L2618" s="8" t="str">
        <f>VLOOKUP(TableTransactions[[#This Row],[Material]],TableStockBalance[],
MATCH(TableStockBalance[[#Headers],[Supplier name]],TableStockBalance[#Headers],0),
0)</f>
        <v>Calidad Electro Group S.A.</v>
      </c>
    </row>
    <row r="2619" spans="1:12" x14ac:dyDescent="0.25">
      <c r="A2619">
        <v>49041716</v>
      </c>
      <c r="B2619">
        <v>90</v>
      </c>
      <c r="C2619" t="s">
        <v>343</v>
      </c>
      <c r="D2619" t="s">
        <v>65</v>
      </c>
      <c r="E2619" t="s">
        <v>66</v>
      </c>
      <c r="F2619" t="s">
        <v>313</v>
      </c>
      <c r="G2619" s="1">
        <v>43593</v>
      </c>
      <c r="H2619">
        <v>30</v>
      </c>
      <c r="I2619" s="7">
        <f>IF(TableTransactions[[#This Row],[Order type]]=trackOrderType,
TableTransactions[[#This Row],[Transaction quantity]]*-1,
TableTransactions[[#This Row],[Transaction quantity]]
)</f>
        <v>-30</v>
      </c>
      <c r="J26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244</v>
      </c>
      <c r="K2619" s="7">
        <f ca="1">IF(TableTransactions[[#This Row],[Stock balance backorders]]&lt;0,
0,
TableTransactions[[#This Row],[Stock balance backorders]]
)</f>
        <v>244</v>
      </c>
      <c r="L2619" s="8" t="str">
        <f>VLOOKUP(TableTransactions[[#This Row],[Material]],TableStockBalance[],
MATCH(TableStockBalance[[#Headers],[Supplier name]],TableStockBalance[#Headers],0),
0)</f>
        <v>Calidad Electro Group S.A.</v>
      </c>
    </row>
    <row r="2620" spans="1:12" x14ac:dyDescent="0.25">
      <c r="A2620">
        <v>49041716</v>
      </c>
      <c r="B2620">
        <v>100</v>
      </c>
      <c r="C2620" t="s">
        <v>343</v>
      </c>
      <c r="D2620" t="s">
        <v>65</v>
      </c>
      <c r="E2620" t="s">
        <v>66</v>
      </c>
      <c r="F2620" t="s">
        <v>313</v>
      </c>
      <c r="G2620" s="1">
        <v>43593</v>
      </c>
      <c r="H2620">
        <v>22</v>
      </c>
      <c r="I2620" s="7">
        <f>IF(TableTransactions[[#This Row],[Order type]]=trackOrderType,
TableTransactions[[#This Row],[Transaction quantity]]*-1,
TableTransactions[[#This Row],[Transaction quantity]]
)</f>
        <v>-22</v>
      </c>
      <c r="J26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222</v>
      </c>
      <c r="K2620" s="7">
        <f ca="1">IF(TableTransactions[[#This Row],[Stock balance backorders]]&lt;0,
0,
TableTransactions[[#This Row],[Stock balance backorders]]
)</f>
        <v>222</v>
      </c>
      <c r="L2620" s="8" t="str">
        <f>VLOOKUP(TableTransactions[[#This Row],[Material]],TableStockBalance[],
MATCH(TableStockBalance[[#Headers],[Supplier name]],TableStockBalance[#Headers],0),
0)</f>
        <v>Calidad Electro Group S.A.</v>
      </c>
    </row>
    <row r="2621" spans="1:12" x14ac:dyDescent="0.25">
      <c r="A2621">
        <v>49041735</v>
      </c>
      <c r="B2621">
        <v>30</v>
      </c>
      <c r="C2621" t="s">
        <v>343</v>
      </c>
      <c r="D2621" t="s">
        <v>65</v>
      </c>
      <c r="E2621" t="s">
        <v>66</v>
      </c>
      <c r="F2621" t="s">
        <v>313</v>
      </c>
      <c r="G2621" s="1">
        <v>43594</v>
      </c>
      <c r="H2621">
        <v>27</v>
      </c>
      <c r="I2621" s="7">
        <f>IF(TableTransactions[[#This Row],[Order type]]=trackOrderType,
TableTransactions[[#This Row],[Transaction quantity]]*-1,
TableTransactions[[#This Row],[Transaction quantity]]
)</f>
        <v>-27</v>
      </c>
      <c r="J26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195</v>
      </c>
      <c r="K2621" s="7">
        <f ca="1">IF(TableTransactions[[#This Row],[Stock balance backorders]]&lt;0,
0,
TableTransactions[[#This Row],[Stock balance backorders]]
)</f>
        <v>195</v>
      </c>
      <c r="L2621" s="8" t="str">
        <f>VLOOKUP(TableTransactions[[#This Row],[Material]],TableStockBalance[],
MATCH(TableStockBalance[[#Headers],[Supplier name]],TableStockBalance[#Headers],0),
0)</f>
        <v>Calidad Electro Group S.A.</v>
      </c>
    </row>
    <row r="2622" spans="1:12" x14ac:dyDescent="0.25">
      <c r="A2622">
        <v>49041745</v>
      </c>
      <c r="B2622">
        <v>30</v>
      </c>
      <c r="C2622" t="s">
        <v>343</v>
      </c>
      <c r="D2622" t="s">
        <v>65</v>
      </c>
      <c r="E2622" t="s">
        <v>66</v>
      </c>
      <c r="F2622" t="s">
        <v>318</v>
      </c>
      <c r="G2622" s="1">
        <v>43594</v>
      </c>
      <c r="H2622">
        <v>5</v>
      </c>
      <c r="I2622" s="7">
        <f>IF(TableTransactions[[#This Row],[Order type]]=trackOrderType,
TableTransactions[[#This Row],[Transaction quantity]]*-1,
TableTransactions[[#This Row],[Transaction quantity]]
)</f>
        <v>-5</v>
      </c>
      <c r="J26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190</v>
      </c>
      <c r="K2622" s="7">
        <f ca="1">IF(TableTransactions[[#This Row],[Stock balance backorders]]&lt;0,
0,
TableTransactions[[#This Row],[Stock balance backorders]]
)</f>
        <v>190</v>
      </c>
      <c r="L2622" s="8" t="str">
        <f>VLOOKUP(TableTransactions[[#This Row],[Material]],TableStockBalance[],
MATCH(TableStockBalance[[#Headers],[Supplier name]],TableStockBalance[#Headers],0),
0)</f>
        <v>Calidad Electro Group S.A.</v>
      </c>
    </row>
    <row r="2623" spans="1:12" x14ac:dyDescent="0.25">
      <c r="A2623">
        <v>49041751</v>
      </c>
      <c r="B2623">
        <v>70</v>
      </c>
      <c r="C2623" t="s">
        <v>343</v>
      </c>
      <c r="D2623" t="s">
        <v>65</v>
      </c>
      <c r="E2623" t="s">
        <v>66</v>
      </c>
      <c r="F2623" t="s">
        <v>313</v>
      </c>
      <c r="G2623" s="1">
        <v>43595</v>
      </c>
      <c r="H2623">
        <v>12</v>
      </c>
      <c r="I2623" s="7">
        <f>IF(TableTransactions[[#This Row],[Order type]]=trackOrderType,
TableTransactions[[#This Row],[Transaction quantity]]*-1,
TableTransactions[[#This Row],[Transaction quantity]]
)</f>
        <v>-12</v>
      </c>
      <c r="J26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178</v>
      </c>
      <c r="K2623" s="7">
        <f ca="1">IF(TableTransactions[[#This Row],[Stock balance backorders]]&lt;0,
0,
TableTransactions[[#This Row],[Stock balance backorders]]
)</f>
        <v>178</v>
      </c>
      <c r="L2623" s="8" t="str">
        <f>VLOOKUP(TableTransactions[[#This Row],[Material]],TableStockBalance[],
MATCH(TableStockBalance[[#Headers],[Supplier name]],TableStockBalance[#Headers],0),
0)</f>
        <v>Calidad Electro Group S.A.</v>
      </c>
    </row>
    <row r="2624" spans="1:12" x14ac:dyDescent="0.25">
      <c r="A2624">
        <v>49041754</v>
      </c>
      <c r="B2624">
        <v>10</v>
      </c>
      <c r="C2624" t="s">
        <v>343</v>
      </c>
      <c r="D2624" t="s">
        <v>65</v>
      </c>
      <c r="E2624" t="s">
        <v>66</v>
      </c>
      <c r="F2624" t="s">
        <v>331</v>
      </c>
      <c r="G2624" s="1">
        <v>43595</v>
      </c>
      <c r="H2624">
        <v>8</v>
      </c>
      <c r="I2624" s="7">
        <f>IF(TableTransactions[[#This Row],[Order type]]=trackOrderType,
TableTransactions[[#This Row],[Transaction quantity]]*-1,
TableTransactions[[#This Row],[Transaction quantity]]
)</f>
        <v>-8</v>
      </c>
      <c r="J26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170</v>
      </c>
      <c r="K2624" s="7">
        <f ca="1">IF(TableTransactions[[#This Row],[Stock balance backorders]]&lt;0,
0,
TableTransactions[[#This Row],[Stock balance backorders]]
)</f>
        <v>170</v>
      </c>
      <c r="L2624" s="8" t="str">
        <f>VLOOKUP(TableTransactions[[#This Row],[Material]],TableStockBalance[],
MATCH(TableStockBalance[[#Headers],[Supplier name]],TableStockBalance[#Headers],0),
0)</f>
        <v>Calidad Electro Group S.A.</v>
      </c>
    </row>
    <row r="2625" spans="1:12" x14ac:dyDescent="0.25">
      <c r="A2625">
        <v>49041760</v>
      </c>
      <c r="B2625">
        <v>70</v>
      </c>
      <c r="C2625" t="s">
        <v>343</v>
      </c>
      <c r="D2625" t="s">
        <v>65</v>
      </c>
      <c r="E2625" t="s">
        <v>66</v>
      </c>
      <c r="F2625" t="s">
        <v>317</v>
      </c>
      <c r="G2625" s="1">
        <v>43595</v>
      </c>
      <c r="H2625">
        <v>2</v>
      </c>
      <c r="I2625" s="7">
        <f>IF(TableTransactions[[#This Row],[Order type]]=trackOrderType,
TableTransactions[[#This Row],[Transaction quantity]]*-1,
TableTransactions[[#This Row],[Transaction quantity]]
)</f>
        <v>-2</v>
      </c>
      <c r="J26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168</v>
      </c>
      <c r="K2625" s="7">
        <f ca="1">IF(TableTransactions[[#This Row],[Stock balance backorders]]&lt;0,
0,
TableTransactions[[#This Row],[Stock balance backorders]]
)</f>
        <v>168</v>
      </c>
      <c r="L2625" s="8" t="str">
        <f>VLOOKUP(TableTransactions[[#This Row],[Material]],TableStockBalance[],
MATCH(TableStockBalance[[#Headers],[Supplier name]],TableStockBalance[#Headers],0),
0)</f>
        <v>Calidad Electro Group S.A.</v>
      </c>
    </row>
    <row r="2626" spans="1:12" x14ac:dyDescent="0.25">
      <c r="A2626">
        <v>49041763</v>
      </c>
      <c r="B2626">
        <v>50</v>
      </c>
      <c r="C2626" t="s">
        <v>343</v>
      </c>
      <c r="D2626" t="s">
        <v>65</v>
      </c>
      <c r="E2626" t="s">
        <v>66</v>
      </c>
      <c r="F2626" t="s">
        <v>318</v>
      </c>
      <c r="G2626" s="1">
        <v>43595</v>
      </c>
      <c r="H2626">
        <v>12</v>
      </c>
      <c r="I2626" s="7">
        <f>IF(TableTransactions[[#This Row],[Order type]]=trackOrderType,
TableTransactions[[#This Row],[Transaction quantity]]*-1,
TableTransactions[[#This Row],[Transaction quantity]]
)</f>
        <v>-12</v>
      </c>
      <c r="J26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156</v>
      </c>
      <c r="K2626" s="7">
        <f ca="1">IF(TableTransactions[[#This Row],[Stock balance backorders]]&lt;0,
0,
TableTransactions[[#This Row],[Stock balance backorders]]
)</f>
        <v>156</v>
      </c>
      <c r="L2626" s="8" t="str">
        <f>VLOOKUP(TableTransactions[[#This Row],[Material]],TableStockBalance[],
MATCH(TableStockBalance[[#Headers],[Supplier name]],TableStockBalance[#Headers],0),
0)</f>
        <v>Calidad Electro Group S.A.</v>
      </c>
    </row>
    <row r="2627" spans="1:12" x14ac:dyDescent="0.25">
      <c r="A2627">
        <v>49041790</v>
      </c>
      <c r="B2627">
        <v>50</v>
      </c>
      <c r="C2627" t="s">
        <v>343</v>
      </c>
      <c r="D2627" t="s">
        <v>65</v>
      </c>
      <c r="E2627" t="s">
        <v>66</v>
      </c>
      <c r="F2627" t="s">
        <v>318</v>
      </c>
      <c r="G2627" s="1">
        <v>43599</v>
      </c>
      <c r="H2627">
        <v>13</v>
      </c>
      <c r="I2627" s="7">
        <f>IF(TableTransactions[[#This Row],[Order type]]=trackOrderType,
TableTransactions[[#This Row],[Transaction quantity]]*-1,
TableTransactions[[#This Row],[Transaction quantity]]
)</f>
        <v>-13</v>
      </c>
      <c r="J26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143</v>
      </c>
      <c r="K2627" s="7">
        <f ca="1">IF(TableTransactions[[#This Row],[Stock balance backorders]]&lt;0,
0,
TableTransactions[[#This Row],[Stock balance backorders]]
)</f>
        <v>143</v>
      </c>
      <c r="L2627" s="8" t="str">
        <f>VLOOKUP(TableTransactions[[#This Row],[Material]],TableStockBalance[],
MATCH(TableStockBalance[[#Headers],[Supplier name]],TableStockBalance[#Headers],0),
0)</f>
        <v>Calidad Electro Group S.A.</v>
      </c>
    </row>
    <row r="2628" spans="1:12" x14ac:dyDescent="0.25">
      <c r="A2628">
        <v>49041800</v>
      </c>
      <c r="B2628">
        <v>10</v>
      </c>
      <c r="C2628" t="s">
        <v>343</v>
      </c>
      <c r="D2628" t="s">
        <v>65</v>
      </c>
      <c r="E2628" t="s">
        <v>66</v>
      </c>
      <c r="F2628" t="s">
        <v>325</v>
      </c>
      <c r="G2628" s="1">
        <v>43600</v>
      </c>
      <c r="H2628">
        <v>21</v>
      </c>
      <c r="I2628" s="7">
        <f>IF(TableTransactions[[#This Row],[Order type]]=trackOrderType,
TableTransactions[[#This Row],[Transaction quantity]]*-1,
TableTransactions[[#This Row],[Transaction quantity]]
)</f>
        <v>-21</v>
      </c>
      <c r="J26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122</v>
      </c>
      <c r="K2628" s="7">
        <f ca="1">IF(TableTransactions[[#This Row],[Stock balance backorders]]&lt;0,
0,
TableTransactions[[#This Row],[Stock balance backorders]]
)</f>
        <v>122</v>
      </c>
      <c r="L2628" s="8" t="str">
        <f>VLOOKUP(TableTransactions[[#This Row],[Material]],TableStockBalance[],
MATCH(TableStockBalance[[#Headers],[Supplier name]],TableStockBalance[#Headers],0),
0)</f>
        <v>Calidad Electro Group S.A.</v>
      </c>
    </row>
    <row r="2629" spans="1:12" x14ac:dyDescent="0.25">
      <c r="A2629">
        <v>49041830</v>
      </c>
      <c r="B2629">
        <v>130</v>
      </c>
      <c r="C2629" t="s">
        <v>343</v>
      </c>
      <c r="D2629" t="s">
        <v>65</v>
      </c>
      <c r="E2629" t="s">
        <v>66</v>
      </c>
      <c r="F2629" t="s">
        <v>317</v>
      </c>
      <c r="G2629" s="1">
        <v>43602</v>
      </c>
      <c r="H2629">
        <v>8</v>
      </c>
      <c r="I2629" s="7">
        <f>IF(TableTransactions[[#This Row],[Order type]]=trackOrderType,
TableTransactions[[#This Row],[Transaction quantity]]*-1,
TableTransactions[[#This Row],[Transaction quantity]]
)</f>
        <v>-8</v>
      </c>
      <c r="J26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114</v>
      </c>
      <c r="K2629" s="7">
        <f ca="1">IF(TableTransactions[[#This Row],[Stock balance backorders]]&lt;0,
0,
TableTransactions[[#This Row],[Stock balance backorders]]
)</f>
        <v>114</v>
      </c>
      <c r="L2629" s="8" t="str">
        <f>VLOOKUP(TableTransactions[[#This Row],[Material]],TableStockBalance[],
MATCH(TableStockBalance[[#Headers],[Supplier name]],TableStockBalance[#Headers],0),
0)</f>
        <v>Calidad Electro Group S.A.</v>
      </c>
    </row>
    <row r="2630" spans="1:12" x14ac:dyDescent="0.25">
      <c r="A2630">
        <v>49041879</v>
      </c>
      <c r="B2630">
        <v>70</v>
      </c>
      <c r="C2630" t="s">
        <v>343</v>
      </c>
      <c r="D2630" t="s">
        <v>65</v>
      </c>
      <c r="E2630" t="s">
        <v>66</v>
      </c>
      <c r="F2630" t="s">
        <v>317</v>
      </c>
      <c r="G2630" s="1">
        <v>43607</v>
      </c>
      <c r="H2630">
        <v>8</v>
      </c>
      <c r="I2630" s="7">
        <f>IF(TableTransactions[[#This Row],[Order type]]=trackOrderType,
TableTransactions[[#This Row],[Transaction quantity]]*-1,
TableTransactions[[#This Row],[Transaction quantity]]
)</f>
        <v>-8</v>
      </c>
      <c r="J26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106</v>
      </c>
      <c r="K2630" s="7">
        <f ca="1">IF(TableTransactions[[#This Row],[Stock balance backorders]]&lt;0,
0,
TableTransactions[[#This Row],[Stock balance backorders]]
)</f>
        <v>106</v>
      </c>
      <c r="L2630" s="8" t="str">
        <f>VLOOKUP(TableTransactions[[#This Row],[Material]],TableStockBalance[],
MATCH(TableStockBalance[[#Headers],[Supplier name]],TableStockBalance[#Headers],0),
0)</f>
        <v>Calidad Electro Group S.A.</v>
      </c>
    </row>
    <row r="2631" spans="1:12" x14ac:dyDescent="0.25">
      <c r="A2631">
        <v>49041883</v>
      </c>
      <c r="B2631">
        <v>50</v>
      </c>
      <c r="C2631" t="s">
        <v>343</v>
      </c>
      <c r="D2631" t="s">
        <v>65</v>
      </c>
      <c r="E2631" t="s">
        <v>66</v>
      </c>
      <c r="F2631" t="s">
        <v>318</v>
      </c>
      <c r="G2631" s="1">
        <v>43607</v>
      </c>
      <c r="H2631">
        <v>32</v>
      </c>
      <c r="I2631" s="7">
        <f>IF(TableTransactions[[#This Row],[Order type]]=trackOrderType,
TableTransactions[[#This Row],[Transaction quantity]]*-1,
TableTransactions[[#This Row],[Transaction quantity]]
)</f>
        <v>-32</v>
      </c>
      <c r="J26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</v>
      </c>
      <c r="K2631" s="7">
        <f ca="1">IF(TableTransactions[[#This Row],[Stock balance backorders]]&lt;0,
0,
TableTransactions[[#This Row],[Stock balance backorders]]
)</f>
        <v>74</v>
      </c>
      <c r="L2631" s="8" t="str">
        <f>VLOOKUP(TableTransactions[[#This Row],[Material]],TableStockBalance[],
MATCH(TableStockBalance[[#Headers],[Supplier name]],TableStockBalance[#Headers],0),
0)</f>
        <v>Calidad Electro Group S.A.</v>
      </c>
    </row>
    <row r="2632" spans="1:12" x14ac:dyDescent="0.25">
      <c r="A2632" s="4">
        <v>45057131</v>
      </c>
      <c r="B2632" s="4">
        <v>50</v>
      </c>
      <c r="C2632" s="4" t="s">
        <v>344</v>
      </c>
      <c r="D2632" s="4" t="s">
        <v>65</v>
      </c>
      <c r="E2632" s="4" t="s">
        <v>66</v>
      </c>
      <c r="F2632" s="4" t="s">
        <v>67</v>
      </c>
      <c r="G2632" s="5">
        <v>43612</v>
      </c>
      <c r="H2632" s="4">
        <v>390</v>
      </c>
      <c r="I2632" s="7">
        <f>IF(TableTransactions[[#This Row],[Order type]]=trackOrderType,
TableTransactions[[#This Row],[Transaction quantity]]*-1,
TableTransactions[[#This Row],[Transaction quantity]]
)</f>
        <v>390</v>
      </c>
      <c r="J26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464</v>
      </c>
      <c r="K2632" s="7">
        <f ca="1">IF(TableTransactions[[#This Row],[Stock balance backorders]]&lt;0,
0,
TableTransactions[[#This Row],[Stock balance backorders]]
)</f>
        <v>464</v>
      </c>
      <c r="L2632" s="8" t="str">
        <f>VLOOKUP(TableTransactions[[#This Row],[Material]],TableStockBalance[],
MATCH(TableStockBalance[[#Headers],[Supplier name]],TableStockBalance[#Headers],0),
0)</f>
        <v>Calidad Electro Group S.A.</v>
      </c>
    </row>
    <row r="2633" spans="1:12" x14ac:dyDescent="0.25">
      <c r="A2633">
        <v>49041941</v>
      </c>
      <c r="B2633">
        <v>10</v>
      </c>
      <c r="C2633" t="s">
        <v>343</v>
      </c>
      <c r="D2633" t="s">
        <v>65</v>
      </c>
      <c r="E2633" t="s">
        <v>66</v>
      </c>
      <c r="F2633" t="s">
        <v>325</v>
      </c>
      <c r="G2633" s="1">
        <v>43613</v>
      </c>
      <c r="H2633">
        <v>25</v>
      </c>
      <c r="I2633" s="7">
        <f>IF(TableTransactions[[#This Row],[Order type]]=trackOrderType,
TableTransactions[[#This Row],[Transaction quantity]]*-1,
TableTransactions[[#This Row],[Transaction quantity]]
)</f>
        <v>-25</v>
      </c>
      <c r="J26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439</v>
      </c>
      <c r="K2633" s="7">
        <f ca="1">IF(TableTransactions[[#This Row],[Stock balance backorders]]&lt;0,
0,
TableTransactions[[#This Row],[Stock balance backorders]]
)</f>
        <v>439</v>
      </c>
      <c r="L2633" s="8" t="str">
        <f>VLOOKUP(TableTransactions[[#This Row],[Material]],TableStockBalance[],
MATCH(TableStockBalance[[#Headers],[Supplier name]],TableStockBalance[#Headers],0),
0)</f>
        <v>Calidad Electro Group S.A.</v>
      </c>
    </row>
    <row r="2634" spans="1:12" x14ac:dyDescent="0.25">
      <c r="A2634">
        <v>49041973</v>
      </c>
      <c r="B2634">
        <v>40</v>
      </c>
      <c r="C2634" t="s">
        <v>343</v>
      </c>
      <c r="D2634" t="s">
        <v>65</v>
      </c>
      <c r="E2634" t="s">
        <v>66</v>
      </c>
      <c r="F2634" t="s">
        <v>317</v>
      </c>
      <c r="G2634" s="1">
        <v>43616</v>
      </c>
      <c r="H2634">
        <v>9</v>
      </c>
      <c r="I2634" s="7">
        <f>IF(TableTransactions[[#This Row],[Order type]]=trackOrderType,
TableTransactions[[#This Row],[Transaction quantity]]*-1,
TableTransactions[[#This Row],[Transaction quantity]]
)</f>
        <v>-9</v>
      </c>
      <c r="J26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430</v>
      </c>
      <c r="K2634" s="7">
        <f ca="1">IF(TableTransactions[[#This Row],[Stock balance backorders]]&lt;0,
0,
TableTransactions[[#This Row],[Stock balance backorders]]
)</f>
        <v>430</v>
      </c>
      <c r="L2634" s="8" t="str">
        <f>VLOOKUP(TableTransactions[[#This Row],[Material]],TableStockBalance[],
MATCH(TableStockBalance[[#Headers],[Supplier name]],TableStockBalance[#Headers],0),
0)</f>
        <v>Calidad Electro Group S.A.</v>
      </c>
    </row>
    <row r="2635" spans="1:12" x14ac:dyDescent="0.25">
      <c r="A2635">
        <v>49041988</v>
      </c>
      <c r="B2635">
        <v>60</v>
      </c>
      <c r="C2635" t="s">
        <v>343</v>
      </c>
      <c r="D2635" t="s">
        <v>65</v>
      </c>
      <c r="E2635" t="s">
        <v>66</v>
      </c>
      <c r="F2635" t="s">
        <v>317</v>
      </c>
      <c r="G2635" s="1">
        <v>43619</v>
      </c>
      <c r="H2635">
        <v>20</v>
      </c>
      <c r="I2635" s="7">
        <f>IF(TableTransactions[[#This Row],[Order type]]=trackOrderType,
TableTransactions[[#This Row],[Transaction quantity]]*-1,
TableTransactions[[#This Row],[Transaction quantity]]
)</f>
        <v>-20</v>
      </c>
      <c r="J26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410</v>
      </c>
      <c r="K2635" s="7">
        <f ca="1">IF(TableTransactions[[#This Row],[Stock balance backorders]]&lt;0,
0,
TableTransactions[[#This Row],[Stock balance backorders]]
)</f>
        <v>410</v>
      </c>
      <c r="L2635" s="8" t="str">
        <f>VLOOKUP(TableTransactions[[#This Row],[Material]],TableStockBalance[],
MATCH(TableStockBalance[[#Headers],[Supplier name]],TableStockBalance[#Headers],0),
0)</f>
        <v>Calidad Electro Group S.A.</v>
      </c>
    </row>
    <row r="2636" spans="1:12" x14ac:dyDescent="0.25">
      <c r="A2636">
        <v>49042019</v>
      </c>
      <c r="B2636">
        <v>20</v>
      </c>
      <c r="C2636" t="s">
        <v>343</v>
      </c>
      <c r="D2636" t="s">
        <v>65</v>
      </c>
      <c r="E2636" t="s">
        <v>66</v>
      </c>
      <c r="F2636" t="s">
        <v>314</v>
      </c>
      <c r="G2636" s="1">
        <v>43621</v>
      </c>
      <c r="H2636">
        <v>3</v>
      </c>
      <c r="I2636" s="7">
        <f>IF(TableTransactions[[#This Row],[Order type]]=trackOrderType,
TableTransactions[[#This Row],[Transaction quantity]]*-1,
TableTransactions[[#This Row],[Transaction quantity]]
)</f>
        <v>-3</v>
      </c>
      <c r="J26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407</v>
      </c>
      <c r="K2636" s="7">
        <f ca="1">IF(TableTransactions[[#This Row],[Stock balance backorders]]&lt;0,
0,
TableTransactions[[#This Row],[Stock balance backorders]]
)</f>
        <v>407</v>
      </c>
      <c r="L2636" s="8" t="str">
        <f>VLOOKUP(TableTransactions[[#This Row],[Material]],TableStockBalance[],
MATCH(TableStockBalance[[#Headers],[Supplier name]],TableStockBalance[#Headers],0),
0)</f>
        <v>Calidad Electro Group S.A.</v>
      </c>
    </row>
    <row r="2637" spans="1:12" x14ac:dyDescent="0.25">
      <c r="A2637">
        <v>49042083</v>
      </c>
      <c r="B2637">
        <v>10</v>
      </c>
      <c r="C2637" t="s">
        <v>343</v>
      </c>
      <c r="D2637" t="s">
        <v>65</v>
      </c>
      <c r="E2637" t="s">
        <v>66</v>
      </c>
      <c r="F2637" t="s">
        <v>315</v>
      </c>
      <c r="G2637" s="1">
        <v>43627</v>
      </c>
      <c r="H2637">
        <v>14</v>
      </c>
      <c r="I2637" s="7">
        <f>IF(TableTransactions[[#This Row],[Order type]]=trackOrderType,
TableTransactions[[#This Row],[Transaction quantity]]*-1,
TableTransactions[[#This Row],[Transaction quantity]]
)</f>
        <v>-14</v>
      </c>
      <c r="J26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393</v>
      </c>
      <c r="K2637" s="7">
        <f ca="1">IF(TableTransactions[[#This Row],[Stock balance backorders]]&lt;0,
0,
TableTransactions[[#This Row],[Stock balance backorders]]
)</f>
        <v>393</v>
      </c>
      <c r="L2637" s="8" t="str">
        <f>VLOOKUP(TableTransactions[[#This Row],[Material]],TableStockBalance[],
MATCH(TableStockBalance[[#Headers],[Supplier name]],TableStockBalance[#Headers],0),
0)</f>
        <v>Calidad Electro Group S.A.</v>
      </c>
    </row>
    <row r="2638" spans="1:12" x14ac:dyDescent="0.25">
      <c r="A2638">
        <v>49042189</v>
      </c>
      <c r="B2638">
        <v>30</v>
      </c>
      <c r="C2638" t="s">
        <v>343</v>
      </c>
      <c r="D2638" t="s">
        <v>65</v>
      </c>
      <c r="E2638" t="s">
        <v>66</v>
      </c>
      <c r="F2638" t="s">
        <v>317</v>
      </c>
      <c r="G2638" s="1">
        <v>43636</v>
      </c>
      <c r="H2638">
        <v>1</v>
      </c>
      <c r="I2638" s="7">
        <f>IF(TableTransactions[[#This Row],[Order type]]=trackOrderType,
TableTransactions[[#This Row],[Transaction quantity]]*-1,
TableTransactions[[#This Row],[Transaction quantity]]
)</f>
        <v>-1</v>
      </c>
      <c r="J26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392</v>
      </c>
      <c r="K2638" s="7">
        <f ca="1">IF(TableTransactions[[#This Row],[Stock balance backorders]]&lt;0,
0,
TableTransactions[[#This Row],[Stock balance backorders]]
)</f>
        <v>392</v>
      </c>
      <c r="L2638" s="8" t="str">
        <f>VLOOKUP(TableTransactions[[#This Row],[Material]],TableStockBalance[],
MATCH(TableStockBalance[[#Headers],[Supplier name]],TableStockBalance[#Headers],0),
0)</f>
        <v>Calidad Electro Group S.A.</v>
      </c>
    </row>
    <row r="2639" spans="1:12" x14ac:dyDescent="0.25">
      <c r="A2639">
        <v>49042212</v>
      </c>
      <c r="B2639">
        <v>10</v>
      </c>
      <c r="C2639" t="s">
        <v>343</v>
      </c>
      <c r="D2639" t="s">
        <v>65</v>
      </c>
      <c r="E2639" t="s">
        <v>66</v>
      </c>
      <c r="F2639" t="s">
        <v>327</v>
      </c>
      <c r="G2639" s="1">
        <v>43637</v>
      </c>
      <c r="H2639">
        <v>18</v>
      </c>
      <c r="I2639" s="7">
        <f>IF(TableTransactions[[#This Row],[Order type]]=trackOrderType,
TableTransactions[[#This Row],[Transaction quantity]]*-1,
TableTransactions[[#This Row],[Transaction quantity]]
)</f>
        <v>-18</v>
      </c>
      <c r="J26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374</v>
      </c>
      <c r="K2639" s="7">
        <f ca="1">IF(TableTransactions[[#This Row],[Stock balance backorders]]&lt;0,
0,
TableTransactions[[#This Row],[Stock balance backorders]]
)</f>
        <v>374</v>
      </c>
      <c r="L2639" s="8" t="str">
        <f>VLOOKUP(TableTransactions[[#This Row],[Material]],TableStockBalance[],
MATCH(TableStockBalance[[#Headers],[Supplier name]],TableStockBalance[#Headers],0),
0)</f>
        <v>Calidad Electro Group S.A.</v>
      </c>
    </row>
    <row r="2640" spans="1:12" x14ac:dyDescent="0.25">
      <c r="A2640">
        <v>49042232</v>
      </c>
      <c r="B2640">
        <v>20</v>
      </c>
      <c r="C2640" t="s">
        <v>343</v>
      </c>
      <c r="D2640" t="s">
        <v>65</v>
      </c>
      <c r="E2640" t="s">
        <v>66</v>
      </c>
      <c r="F2640" t="s">
        <v>313</v>
      </c>
      <c r="G2640" s="1">
        <v>43641</v>
      </c>
      <c r="H2640">
        <v>34</v>
      </c>
      <c r="I2640" s="7">
        <f>IF(TableTransactions[[#This Row],[Order type]]=trackOrderType,
TableTransactions[[#This Row],[Transaction quantity]]*-1,
TableTransactions[[#This Row],[Transaction quantity]]
)</f>
        <v>-34</v>
      </c>
      <c r="J26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340</v>
      </c>
      <c r="K2640" s="7">
        <f ca="1">IF(TableTransactions[[#This Row],[Stock balance backorders]]&lt;0,
0,
TableTransactions[[#This Row],[Stock balance backorders]]
)</f>
        <v>340</v>
      </c>
      <c r="L2640" s="8" t="str">
        <f>VLOOKUP(TableTransactions[[#This Row],[Material]],TableStockBalance[],
MATCH(TableStockBalance[[#Headers],[Supplier name]],TableStockBalance[#Headers],0),
0)</f>
        <v>Calidad Electro Group S.A.</v>
      </c>
    </row>
    <row r="2641" spans="1:12" x14ac:dyDescent="0.25">
      <c r="A2641">
        <v>49042249</v>
      </c>
      <c r="B2641">
        <v>60</v>
      </c>
      <c r="C2641" t="s">
        <v>343</v>
      </c>
      <c r="D2641" t="s">
        <v>65</v>
      </c>
      <c r="E2641" t="s">
        <v>66</v>
      </c>
      <c r="F2641" t="s">
        <v>316</v>
      </c>
      <c r="G2641" s="1">
        <v>43642</v>
      </c>
      <c r="H2641">
        <v>15</v>
      </c>
      <c r="I2641" s="7">
        <f>IF(TableTransactions[[#This Row],[Order type]]=trackOrderType,
TableTransactions[[#This Row],[Transaction quantity]]*-1,
TableTransactions[[#This Row],[Transaction quantity]]
)</f>
        <v>-15</v>
      </c>
      <c r="J26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325</v>
      </c>
      <c r="K2641" s="7">
        <f ca="1">IF(TableTransactions[[#This Row],[Stock balance backorders]]&lt;0,
0,
TableTransactions[[#This Row],[Stock balance backorders]]
)</f>
        <v>325</v>
      </c>
      <c r="L2641" s="8" t="str">
        <f>VLOOKUP(TableTransactions[[#This Row],[Material]],TableStockBalance[],
MATCH(TableStockBalance[[#Headers],[Supplier name]],TableStockBalance[#Headers],0),
0)</f>
        <v>Calidad Electro Group S.A.</v>
      </c>
    </row>
    <row r="2642" spans="1:12" x14ac:dyDescent="0.25">
      <c r="A2642">
        <v>49042258</v>
      </c>
      <c r="B2642">
        <v>20</v>
      </c>
      <c r="C2642" t="s">
        <v>343</v>
      </c>
      <c r="D2642" t="s">
        <v>65</v>
      </c>
      <c r="E2642" t="s">
        <v>66</v>
      </c>
      <c r="F2642" t="s">
        <v>313</v>
      </c>
      <c r="G2642" s="1">
        <v>43643</v>
      </c>
      <c r="H2642">
        <v>2</v>
      </c>
      <c r="I2642" s="7">
        <f>IF(TableTransactions[[#This Row],[Order type]]=trackOrderType,
TableTransactions[[#This Row],[Transaction quantity]]*-1,
TableTransactions[[#This Row],[Transaction quantity]]
)</f>
        <v>-2</v>
      </c>
      <c r="J26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323</v>
      </c>
      <c r="K2642" s="7">
        <f ca="1">IF(TableTransactions[[#This Row],[Stock balance backorders]]&lt;0,
0,
TableTransactions[[#This Row],[Stock balance backorders]]
)</f>
        <v>323</v>
      </c>
      <c r="L2642" s="8" t="str">
        <f>VLOOKUP(TableTransactions[[#This Row],[Material]],TableStockBalance[],
MATCH(TableStockBalance[[#Headers],[Supplier name]],TableStockBalance[#Headers],0),
0)</f>
        <v>Calidad Electro Group S.A.</v>
      </c>
    </row>
    <row r="2643" spans="1:12" x14ac:dyDescent="0.25">
      <c r="A2643">
        <v>49042269</v>
      </c>
      <c r="B2643">
        <v>10</v>
      </c>
      <c r="C2643" t="s">
        <v>343</v>
      </c>
      <c r="D2643" t="s">
        <v>65</v>
      </c>
      <c r="E2643" t="s">
        <v>66</v>
      </c>
      <c r="F2643" t="s">
        <v>332</v>
      </c>
      <c r="G2643" s="1">
        <v>43643</v>
      </c>
      <c r="H2643">
        <v>33</v>
      </c>
      <c r="I2643" s="7">
        <f>IF(TableTransactions[[#This Row],[Order type]]=trackOrderType,
TableTransactions[[#This Row],[Transaction quantity]]*-1,
TableTransactions[[#This Row],[Transaction quantity]]
)</f>
        <v>-33</v>
      </c>
      <c r="J26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290</v>
      </c>
      <c r="K2643" s="7">
        <f ca="1">IF(TableTransactions[[#This Row],[Stock balance backorders]]&lt;0,
0,
TableTransactions[[#This Row],[Stock balance backorders]]
)</f>
        <v>290</v>
      </c>
      <c r="L2643" s="8" t="str">
        <f>VLOOKUP(TableTransactions[[#This Row],[Material]],TableStockBalance[],
MATCH(TableStockBalance[[#Headers],[Supplier name]],TableStockBalance[#Headers],0),
0)</f>
        <v>Calidad Electro Group S.A.</v>
      </c>
    </row>
    <row r="2644" spans="1:12" x14ac:dyDescent="0.25">
      <c r="A2644">
        <v>49042276</v>
      </c>
      <c r="B2644">
        <v>10</v>
      </c>
      <c r="C2644" t="s">
        <v>343</v>
      </c>
      <c r="D2644" t="s">
        <v>65</v>
      </c>
      <c r="E2644" t="s">
        <v>66</v>
      </c>
      <c r="F2644" t="s">
        <v>320</v>
      </c>
      <c r="G2644" s="1">
        <v>43644</v>
      </c>
      <c r="H2644">
        <v>34</v>
      </c>
      <c r="I2644" s="7">
        <f>IF(TableTransactions[[#This Row],[Order type]]=trackOrderType,
TableTransactions[[#This Row],[Transaction quantity]]*-1,
TableTransactions[[#This Row],[Transaction quantity]]
)</f>
        <v>-34</v>
      </c>
      <c r="J26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256</v>
      </c>
      <c r="K2644" s="7">
        <f ca="1">IF(TableTransactions[[#This Row],[Stock balance backorders]]&lt;0,
0,
TableTransactions[[#This Row],[Stock balance backorders]]
)</f>
        <v>256</v>
      </c>
      <c r="L2644" s="8" t="str">
        <f>VLOOKUP(TableTransactions[[#This Row],[Material]],TableStockBalance[],
MATCH(TableStockBalance[[#Headers],[Supplier name]],TableStockBalance[#Headers],0),
0)</f>
        <v>Calidad Electro Group S.A.</v>
      </c>
    </row>
    <row r="2645" spans="1:12" x14ac:dyDescent="0.25">
      <c r="A2645">
        <v>49042285</v>
      </c>
      <c r="B2645">
        <v>40</v>
      </c>
      <c r="C2645" t="s">
        <v>343</v>
      </c>
      <c r="D2645" t="s">
        <v>65</v>
      </c>
      <c r="E2645" t="s">
        <v>66</v>
      </c>
      <c r="F2645" t="s">
        <v>318</v>
      </c>
      <c r="G2645" s="1">
        <v>43644</v>
      </c>
      <c r="H2645">
        <v>27</v>
      </c>
      <c r="I2645" s="7">
        <f>IF(TableTransactions[[#This Row],[Order type]]=trackOrderType,
TableTransactions[[#This Row],[Transaction quantity]]*-1,
TableTransactions[[#This Row],[Transaction quantity]]
)</f>
        <v>-27</v>
      </c>
      <c r="J26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229</v>
      </c>
      <c r="K2645" s="7">
        <f ca="1">IF(TableTransactions[[#This Row],[Stock balance backorders]]&lt;0,
0,
TableTransactions[[#This Row],[Stock balance backorders]]
)</f>
        <v>229</v>
      </c>
      <c r="L2645" s="8" t="str">
        <f>VLOOKUP(TableTransactions[[#This Row],[Material]],TableStockBalance[],
MATCH(TableStockBalance[[#Headers],[Supplier name]],TableStockBalance[#Headers],0),
0)</f>
        <v>Calidad Electro Group S.A.</v>
      </c>
    </row>
    <row r="2646" spans="1:12" x14ac:dyDescent="0.25">
      <c r="A2646">
        <v>49042311</v>
      </c>
      <c r="B2646">
        <v>30</v>
      </c>
      <c r="C2646" t="s">
        <v>343</v>
      </c>
      <c r="D2646" t="s">
        <v>65</v>
      </c>
      <c r="E2646" t="s">
        <v>66</v>
      </c>
      <c r="F2646" t="s">
        <v>316</v>
      </c>
      <c r="G2646" s="1">
        <v>43648</v>
      </c>
      <c r="H2646">
        <v>26</v>
      </c>
      <c r="I2646" s="7">
        <f>IF(TableTransactions[[#This Row],[Order type]]=trackOrderType,
TableTransactions[[#This Row],[Transaction quantity]]*-1,
TableTransactions[[#This Row],[Transaction quantity]]
)</f>
        <v>-26</v>
      </c>
      <c r="J26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203</v>
      </c>
      <c r="K2646" s="7">
        <f ca="1">IF(TableTransactions[[#This Row],[Stock balance backorders]]&lt;0,
0,
TableTransactions[[#This Row],[Stock balance backorders]]
)</f>
        <v>203</v>
      </c>
      <c r="L2646" s="8" t="str">
        <f>VLOOKUP(TableTransactions[[#This Row],[Material]],TableStockBalance[],
MATCH(TableStockBalance[[#Headers],[Supplier name]],TableStockBalance[#Headers],0),
0)</f>
        <v>Calidad Electro Group S.A.</v>
      </c>
    </row>
    <row r="2647" spans="1:12" x14ac:dyDescent="0.25">
      <c r="A2647">
        <v>49042316</v>
      </c>
      <c r="B2647">
        <v>40</v>
      </c>
      <c r="C2647" t="s">
        <v>343</v>
      </c>
      <c r="D2647" t="s">
        <v>65</v>
      </c>
      <c r="E2647" t="s">
        <v>66</v>
      </c>
      <c r="F2647" t="s">
        <v>318</v>
      </c>
      <c r="G2647" s="1">
        <v>43648</v>
      </c>
      <c r="H2647">
        <v>33</v>
      </c>
      <c r="I2647" s="7">
        <f>IF(TableTransactions[[#This Row],[Order type]]=trackOrderType,
TableTransactions[[#This Row],[Transaction quantity]]*-1,
TableTransactions[[#This Row],[Transaction quantity]]
)</f>
        <v>-33</v>
      </c>
      <c r="J26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170</v>
      </c>
      <c r="K2647" s="7">
        <f ca="1">IF(TableTransactions[[#This Row],[Stock balance backorders]]&lt;0,
0,
TableTransactions[[#This Row],[Stock balance backorders]]
)</f>
        <v>170</v>
      </c>
      <c r="L2647" s="8" t="str">
        <f>VLOOKUP(TableTransactions[[#This Row],[Material]],TableStockBalance[],
MATCH(TableStockBalance[[#Headers],[Supplier name]],TableStockBalance[#Headers],0),
0)</f>
        <v>Calidad Electro Group S.A.</v>
      </c>
    </row>
    <row r="2648" spans="1:12" x14ac:dyDescent="0.25">
      <c r="A2648">
        <v>49042363</v>
      </c>
      <c r="B2648">
        <v>30</v>
      </c>
      <c r="C2648" t="s">
        <v>343</v>
      </c>
      <c r="D2648" t="s">
        <v>65</v>
      </c>
      <c r="E2648" t="s">
        <v>66</v>
      </c>
      <c r="F2648" t="s">
        <v>318</v>
      </c>
      <c r="G2648" s="1">
        <v>43651</v>
      </c>
      <c r="H2648">
        <v>16</v>
      </c>
      <c r="I2648" s="7">
        <f>IF(TableTransactions[[#This Row],[Order type]]=trackOrderType,
TableTransactions[[#This Row],[Transaction quantity]]*-1,
TableTransactions[[#This Row],[Transaction quantity]]
)</f>
        <v>-16</v>
      </c>
      <c r="J26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154</v>
      </c>
      <c r="K2648" s="7">
        <f ca="1">IF(TableTransactions[[#This Row],[Stock balance backorders]]&lt;0,
0,
TableTransactions[[#This Row],[Stock balance backorders]]
)</f>
        <v>154</v>
      </c>
      <c r="L2648" s="8" t="str">
        <f>VLOOKUP(TableTransactions[[#This Row],[Material]],TableStockBalance[],
MATCH(TableStockBalance[[#Headers],[Supplier name]],TableStockBalance[#Headers],0),
0)</f>
        <v>Calidad Electro Group S.A.</v>
      </c>
    </row>
    <row r="2649" spans="1:12" x14ac:dyDescent="0.25">
      <c r="A2649">
        <v>49042390</v>
      </c>
      <c r="B2649">
        <v>40</v>
      </c>
      <c r="C2649" t="s">
        <v>343</v>
      </c>
      <c r="D2649" t="s">
        <v>65</v>
      </c>
      <c r="E2649" t="s">
        <v>66</v>
      </c>
      <c r="F2649" t="s">
        <v>317</v>
      </c>
      <c r="G2649" s="1">
        <v>43655</v>
      </c>
      <c r="H2649">
        <v>10</v>
      </c>
      <c r="I2649" s="7">
        <f>IF(TableTransactions[[#This Row],[Order type]]=trackOrderType,
TableTransactions[[#This Row],[Transaction quantity]]*-1,
TableTransactions[[#This Row],[Transaction quantity]]
)</f>
        <v>-10</v>
      </c>
      <c r="J26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144</v>
      </c>
      <c r="K2649" s="7">
        <f ca="1">IF(TableTransactions[[#This Row],[Stock balance backorders]]&lt;0,
0,
TableTransactions[[#This Row],[Stock balance backorders]]
)</f>
        <v>144</v>
      </c>
      <c r="L2649" s="8" t="str">
        <f>VLOOKUP(TableTransactions[[#This Row],[Material]],TableStockBalance[],
MATCH(TableStockBalance[[#Headers],[Supplier name]],TableStockBalance[#Headers],0),
0)</f>
        <v>Calidad Electro Group S.A.</v>
      </c>
    </row>
    <row r="2650" spans="1:12" x14ac:dyDescent="0.25">
      <c r="A2650">
        <v>49042393</v>
      </c>
      <c r="B2650">
        <v>30</v>
      </c>
      <c r="C2650" t="s">
        <v>343</v>
      </c>
      <c r="D2650" t="s">
        <v>65</v>
      </c>
      <c r="E2650" t="s">
        <v>66</v>
      </c>
      <c r="F2650" t="s">
        <v>318</v>
      </c>
      <c r="G2650" s="1">
        <v>43655</v>
      </c>
      <c r="H2650">
        <v>9</v>
      </c>
      <c r="I2650" s="7">
        <f>IF(TableTransactions[[#This Row],[Order type]]=trackOrderType,
TableTransactions[[#This Row],[Transaction quantity]]*-1,
TableTransactions[[#This Row],[Transaction quantity]]
)</f>
        <v>-9</v>
      </c>
      <c r="J26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135</v>
      </c>
      <c r="K2650" s="7">
        <f ca="1">IF(TableTransactions[[#This Row],[Stock balance backorders]]&lt;0,
0,
TableTransactions[[#This Row],[Stock balance backorders]]
)</f>
        <v>135</v>
      </c>
      <c r="L2650" s="8" t="str">
        <f>VLOOKUP(TableTransactions[[#This Row],[Material]],TableStockBalance[],
MATCH(TableStockBalance[[#Headers],[Supplier name]],TableStockBalance[#Headers],0),
0)</f>
        <v>Calidad Electro Group S.A.</v>
      </c>
    </row>
    <row r="2651" spans="1:12" x14ac:dyDescent="0.25">
      <c r="A2651">
        <v>49042406</v>
      </c>
      <c r="B2651">
        <v>30</v>
      </c>
      <c r="C2651" t="s">
        <v>343</v>
      </c>
      <c r="D2651" t="s">
        <v>65</v>
      </c>
      <c r="E2651" t="s">
        <v>66</v>
      </c>
      <c r="F2651" t="s">
        <v>318</v>
      </c>
      <c r="G2651" s="1">
        <v>43656</v>
      </c>
      <c r="H2651">
        <v>8</v>
      </c>
      <c r="I2651" s="7">
        <f>IF(TableTransactions[[#This Row],[Order type]]=trackOrderType,
TableTransactions[[#This Row],[Transaction quantity]]*-1,
TableTransactions[[#This Row],[Transaction quantity]]
)</f>
        <v>-8</v>
      </c>
      <c r="J26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127</v>
      </c>
      <c r="K2651" s="7">
        <f ca="1">IF(TableTransactions[[#This Row],[Stock balance backorders]]&lt;0,
0,
TableTransactions[[#This Row],[Stock balance backorders]]
)</f>
        <v>127</v>
      </c>
      <c r="L2651" s="8" t="str">
        <f>VLOOKUP(TableTransactions[[#This Row],[Material]],TableStockBalance[],
MATCH(TableStockBalance[[#Headers],[Supplier name]],TableStockBalance[#Headers],0),
0)</f>
        <v>Calidad Electro Group S.A.</v>
      </c>
    </row>
    <row r="2652" spans="1:12" x14ac:dyDescent="0.25">
      <c r="A2652">
        <v>49042441</v>
      </c>
      <c r="B2652">
        <v>80</v>
      </c>
      <c r="C2652" t="s">
        <v>343</v>
      </c>
      <c r="D2652" t="s">
        <v>65</v>
      </c>
      <c r="E2652" t="s">
        <v>66</v>
      </c>
      <c r="F2652" t="s">
        <v>318</v>
      </c>
      <c r="G2652" s="1">
        <v>43658</v>
      </c>
      <c r="H2652">
        <v>12</v>
      </c>
      <c r="I2652" s="7">
        <f>IF(TableTransactions[[#This Row],[Order type]]=trackOrderType,
TableTransactions[[#This Row],[Transaction quantity]]*-1,
TableTransactions[[#This Row],[Transaction quantity]]
)</f>
        <v>-12</v>
      </c>
      <c r="J26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115</v>
      </c>
      <c r="K2652" s="7">
        <f ca="1">IF(TableTransactions[[#This Row],[Stock balance backorders]]&lt;0,
0,
TableTransactions[[#This Row],[Stock balance backorders]]
)</f>
        <v>115</v>
      </c>
      <c r="L2652" s="8" t="str">
        <f>VLOOKUP(TableTransactions[[#This Row],[Material]],TableStockBalance[],
MATCH(TableStockBalance[[#Headers],[Supplier name]],TableStockBalance[#Headers],0),
0)</f>
        <v>Calidad Electro Group S.A.</v>
      </c>
    </row>
    <row r="2653" spans="1:12" x14ac:dyDescent="0.25">
      <c r="A2653">
        <v>49042441</v>
      </c>
      <c r="B2653">
        <v>90</v>
      </c>
      <c r="C2653" t="s">
        <v>343</v>
      </c>
      <c r="D2653" t="s">
        <v>65</v>
      </c>
      <c r="E2653" t="s">
        <v>66</v>
      </c>
      <c r="F2653" t="s">
        <v>318</v>
      </c>
      <c r="G2653" s="1">
        <v>43658</v>
      </c>
      <c r="H2653">
        <v>33</v>
      </c>
      <c r="I2653" s="7">
        <f>IF(TableTransactions[[#This Row],[Order type]]=trackOrderType,
TableTransactions[[#This Row],[Transaction quantity]]*-1,
TableTransactions[[#This Row],[Transaction quantity]]
)</f>
        <v>-33</v>
      </c>
      <c r="J26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</v>
      </c>
      <c r="K2653" s="7">
        <f ca="1">IF(TableTransactions[[#This Row],[Stock balance backorders]]&lt;0,
0,
TableTransactions[[#This Row],[Stock balance backorders]]
)</f>
        <v>82</v>
      </c>
      <c r="L2653" s="8" t="str">
        <f>VLOOKUP(TableTransactions[[#This Row],[Material]],TableStockBalance[],
MATCH(TableStockBalance[[#Headers],[Supplier name]],TableStockBalance[#Headers],0),
0)</f>
        <v>Calidad Electro Group S.A.</v>
      </c>
    </row>
    <row r="2654" spans="1:12" x14ac:dyDescent="0.25">
      <c r="A2654">
        <v>49042452</v>
      </c>
      <c r="B2654">
        <v>30</v>
      </c>
      <c r="C2654" t="s">
        <v>343</v>
      </c>
      <c r="D2654" t="s">
        <v>65</v>
      </c>
      <c r="E2654" t="s">
        <v>66</v>
      </c>
      <c r="F2654" t="s">
        <v>317</v>
      </c>
      <c r="G2654" s="1">
        <v>43661</v>
      </c>
      <c r="H2654">
        <v>24</v>
      </c>
      <c r="I2654" s="7">
        <f>IF(TableTransactions[[#This Row],[Order type]]=trackOrderType,
TableTransactions[[#This Row],[Transaction quantity]]*-1,
TableTransactions[[#This Row],[Transaction quantity]]
)</f>
        <v>-24</v>
      </c>
      <c r="J26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</v>
      </c>
      <c r="K2654" s="7">
        <f ca="1">IF(TableTransactions[[#This Row],[Stock balance backorders]]&lt;0,
0,
TableTransactions[[#This Row],[Stock balance backorders]]
)</f>
        <v>58</v>
      </c>
      <c r="L2654" s="8" t="str">
        <f>VLOOKUP(TableTransactions[[#This Row],[Material]],TableStockBalance[],
MATCH(TableStockBalance[[#Headers],[Supplier name]],TableStockBalance[#Headers],0),
0)</f>
        <v>Calidad Electro Group S.A.</v>
      </c>
    </row>
    <row r="2655" spans="1:12" x14ac:dyDescent="0.25">
      <c r="A2655">
        <v>49042462</v>
      </c>
      <c r="B2655">
        <v>40</v>
      </c>
      <c r="C2655" t="s">
        <v>343</v>
      </c>
      <c r="D2655" t="s">
        <v>65</v>
      </c>
      <c r="E2655" t="s">
        <v>66</v>
      </c>
      <c r="F2655" t="s">
        <v>317</v>
      </c>
      <c r="G2655" s="1">
        <v>43662</v>
      </c>
      <c r="H2655">
        <v>18</v>
      </c>
      <c r="I2655" s="7">
        <f>IF(TableTransactions[[#This Row],[Order type]]=trackOrderType,
TableTransactions[[#This Row],[Transaction quantity]]*-1,
TableTransactions[[#This Row],[Transaction quantity]]
)</f>
        <v>-18</v>
      </c>
      <c r="J26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2655" s="7">
        <f ca="1">IF(TableTransactions[[#This Row],[Stock balance backorders]]&lt;0,
0,
TableTransactions[[#This Row],[Stock balance backorders]]
)</f>
        <v>40</v>
      </c>
      <c r="L2655" s="8" t="str">
        <f>VLOOKUP(TableTransactions[[#This Row],[Material]],TableStockBalance[],
MATCH(TableStockBalance[[#Headers],[Supplier name]],TableStockBalance[#Headers],0),
0)</f>
        <v>Calidad Electro Group S.A.</v>
      </c>
    </row>
    <row r="2656" spans="1:12" x14ac:dyDescent="0.25">
      <c r="A2656">
        <v>49042511</v>
      </c>
      <c r="B2656">
        <v>80</v>
      </c>
      <c r="C2656" t="s">
        <v>343</v>
      </c>
      <c r="D2656" t="s">
        <v>65</v>
      </c>
      <c r="E2656" t="s">
        <v>66</v>
      </c>
      <c r="F2656" t="s">
        <v>318</v>
      </c>
      <c r="G2656" s="1">
        <v>43665</v>
      </c>
      <c r="H2656">
        <v>22</v>
      </c>
      <c r="I2656" s="7">
        <f>IF(TableTransactions[[#This Row],[Order type]]=trackOrderType,
TableTransactions[[#This Row],[Transaction quantity]]*-1,
TableTransactions[[#This Row],[Transaction quantity]]
)</f>
        <v>-22</v>
      </c>
      <c r="J26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2656" s="7">
        <f ca="1">IF(TableTransactions[[#This Row],[Stock balance backorders]]&lt;0,
0,
TableTransactions[[#This Row],[Stock balance backorders]]
)</f>
        <v>18</v>
      </c>
      <c r="L2656" s="8" t="str">
        <f>VLOOKUP(TableTransactions[[#This Row],[Material]],TableStockBalance[],
MATCH(TableStockBalance[[#Headers],[Supplier name]],TableStockBalance[#Headers],0),
0)</f>
        <v>Calidad Electro Group S.A.</v>
      </c>
    </row>
    <row r="2657" spans="1:12" x14ac:dyDescent="0.25">
      <c r="A2657">
        <v>49042511</v>
      </c>
      <c r="B2657">
        <v>90</v>
      </c>
      <c r="C2657" t="s">
        <v>343</v>
      </c>
      <c r="D2657" t="s">
        <v>65</v>
      </c>
      <c r="E2657" t="s">
        <v>66</v>
      </c>
      <c r="F2657" t="s">
        <v>318</v>
      </c>
      <c r="G2657" s="1">
        <v>43665</v>
      </c>
      <c r="H2657">
        <v>23</v>
      </c>
      <c r="I2657" s="7">
        <f>IF(TableTransactions[[#This Row],[Order type]]=trackOrderType,
TableTransactions[[#This Row],[Transaction quantity]]*-1,
TableTransactions[[#This Row],[Transaction quantity]]
)</f>
        <v>-23</v>
      </c>
      <c r="J26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</v>
      </c>
      <c r="K2657" s="7">
        <f ca="1">IF(TableTransactions[[#This Row],[Stock balance backorders]]&lt;0,
0,
TableTransactions[[#This Row],[Stock balance backorders]]
)</f>
        <v>0</v>
      </c>
      <c r="L2657" s="8" t="str">
        <f>VLOOKUP(TableTransactions[[#This Row],[Material]],TableStockBalance[],
MATCH(TableStockBalance[[#Headers],[Supplier name]],TableStockBalance[#Headers],0),
0)</f>
        <v>Calidad Electro Group S.A.</v>
      </c>
    </row>
    <row r="2658" spans="1:12" x14ac:dyDescent="0.25">
      <c r="A2658" s="4">
        <v>45057265</v>
      </c>
      <c r="B2658" s="4">
        <v>30</v>
      </c>
      <c r="C2658" s="4" t="s">
        <v>344</v>
      </c>
      <c r="D2658" s="4" t="s">
        <v>65</v>
      </c>
      <c r="E2658" s="4" t="s">
        <v>66</v>
      </c>
      <c r="F2658" s="4" t="s">
        <v>67</v>
      </c>
      <c r="G2658" s="5">
        <v>43668</v>
      </c>
      <c r="H2658" s="4">
        <v>288</v>
      </c>
      <c r="I2658" s="7">
        <f>IF(TableTransactions[[#This Row],[Order type]]=trackOrderType,
TableTransactions[[#This Row],[Transaction quantity]]*-1,
TableTransactions[[#This Row],[Transaction quantity]]
)</f>
        <v>288</v>
      </c>
      <c r="J26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283</v>
      </c>
      <c r="K2658" s="7">
        <f ca="1">IF(TableTransactions[[#This Row],[Stock balance backorders]]&lt;0,
0,
TableTransactions[[#This Row],[Stock balance backorders]]
)</f>
        <v>283</v>
      </c>
      <c r="L2658" s="8" t="str">
        <f>VLOOKUP(TableTransactions[[#This Row],[Material]],TableStockBalance[],
MATCH(TableStockBalance[[#Headers],[Supplier name]],TableStockBalance[#Headers],0),
0)</f>
        <v>Calidad Electro Group S.A.</v>
      </c>
    </row>
    <row r="2659" spans="1:12" x14ac:dyDescent="0.25">
      <c r="A2659">
        <v>49042573</v>
      </c>
      <c r="B2659">
        <v>80</v>
      </c>
      <c r="C2659" t="s">
        <v>343</v>
      </c>
      <c r="D2659" t="s">
        <v>65</v>
      </c>
      <c r="E2659" t="s">
        <v>66</v>
      </c>
      <c r="F2659" t="s">
        <v>317</v>
      </c>
      <c r="G2659" s="1">
        <v>43672</v>
      </c>
      <c r="H2659">
        <v>20</v>
      </c>
      <c r="I2659" s="7">
        <f>IF(TableTransactions[[#This Row],[Order type]]=trackOrderType,
TableTransactions[[#This Row],[Transaction quantity]]*-1,
TableTransactions[[#This Row],[Transaction quantity]]
)</f>
        <v>-20</v>
      </c>
      <c r="J26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263</v>
      </c>
      <c r="K2659" s="7">
        <f ca="1">IF(TableTransactions[[#This Row],[Stock balance backorders]]&lt;0,
0,
TableTransactions[[#This Row],[Stock balance backorders]]
)</f>
        <v>263</v>
      </c>
      <c r="L2659" s="8" t="str">
        <f>VLOOKUP(TableTransactions[[#This Row],[Material]],TableStockBalance[],
MATCH(TableStockBalance[[#Headers],[Supplier name]],TableStockBalance[#Headers],0),
0)</f>
        <v>Calidad Electro Group S.A.</v>
      </c>
    </row>
    <row r="2660" spans="1:12" x14ac:dyDescent="0.25">
      <c r="A2660">
        <v>49042601</v>
      </c>
      <c r="B2660">
        <v>20</v>
      </c>
      <c r="C2660" t="s">
        <v>343</v>
      </c>
      <c r="D2660" t="s">
        <v>65</v>
      </c>
      <c r="E2660" t="s">
        <v>66</v>
      </c>
      <c r="F2660" t="s">
        <v>317</v>
      </c>
      <c r="G2660" s="1">
        <v>43676</v>
      </c>
      <c r="H2660">
        <v>30</v>
      </c>
      <c r="I2660" s="7">
        <f>IF(TableTransactions[[#This Row],[Order type]]=trackOrderType,
TableTransactions[[#This Row],[Transaction quantity]]*-1,
TableTransactions[[#This Row],[Transaction quantity]]
)</f>
        <v>-30</v>
      </c>
      <c r="J26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233</v>
      </c>
      <c r="K2660" s="7">
        <f ca="1">IF(TableTransactions[[#This Row],[Stock balance backorders]]&lt;0,
0,
TableTransactions[[#This Row],[Stock balance backorders]]
)</f>
        <v>233</v>
      </c>
      <c r="L2660" s="8" t="str">
        <f>VLOOKUP(TableTransactions[[#This Row],[Material]],TableStockBalance[],
MATCH(TableStockBalance[[#Headers],[Supplier name]],TableStockBalance[#Headers],0),
0)</f>
        <v>Calidad Electro Group S.A.</v>
      </c>
    </row>
    <row r="2661" spans="1:12" x14ac:dyDescent="0.25">
      <c r="A2661">
        <v>49042633</v>
      </c>
      <c r="B2661">
        <v>40</v>
      </c>
      <c r="C2661" t="s">
        <v>343</v>
      </c>
      <c r="D2661" t="s">
        <v>65</v>
      </c>
      <c r="E2661" t="s">
        <v>66</v>
      </c>
      <c r="F2661" t="s">
        <v>314</v>
      </c>
      <c r="G2661" s="1">
        <v>43679</v>
      </c>
      <c r="H2661">
        <v>11</v>
      </c>
      <c r="I2661" s="7">
        <f>IF(TableTransactions[[#This Row],[Order type]]=trackOrderType,
TableTransactions[[#This Row],[Transaction quantity]]*-1,
TableTransactions[[#This Row],[Transaction quantity]]
)</f>
        <v>-11</v>
      </c>
      <c r="J26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222</v>
      </c>
      <c r="K2661" s="7">
        <f ca="1">IF(TableTransactions[[#This Row],[Stock balance backorders]]&lt;0,
0,
TableTransactions[[#This Row],[Stock balance backorders]]
)</f>
        <v>222</v>
      </c>
      <c r="L2661" s="8" t="str">
        <f>VLOOKUP(TableTransactions[[#This Row],[Material]],TableStockBalance[],
MATCH(TableStockBalance[[#Headers],[Supplier name]],TableStockBalance[#Headers],0),
0)</f>
        <v>Calidad Electro Group S.A.</v>
      </c>
    </row>
    <row r="2662" spans="1:12" x14ac:dyDescent="0.25">
      <c r="A2662">
        <v>49042642</v>
      </c>
      <c r="B2662">
        <v>140</v>
      </c>
      <c r="C2662" t="s">
        <v>343</v>
      </c>
      <c r="D2662" t="s">
        <v>65</v>
      </c>
      <c r="E2662" t="s">
        <v>66</v>
      </c>
      <c r="F2662" t="s">
        <v>317</v>
      </c>
      <c r="G2662" s="1">
        <v>43679</v>
      </c>
      <c r="H2662">
        <v>19</v>
      </c>
      <c r="I2662" s="7">
        <f>IF(TableTransactions[[#This Row],[Order type]]=trackOrderType,
TableTransactions[[#This Row],[Transaction quantity]]*-1,
TableTransactions[[#This Row],[Transaction quantity]]
)</f>
        <v>-19</v>
      </c>
      <c r="J26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203</v>
      </c>
      <c r="K2662" s="7">
        <f ca="1">IF(TableTransactions[[#This Row],[Stock balance backorders]]&lt;0,
0,
TableTransactions[[#This Row],[Stock balance backorders]]
)</f>
        <v>203</v>
      </c>
      <c r="L2662" s="8" t="str">
        <f>VLOOKUP(TableTransactions[[#This Row],[Material]],TableStockBalance[],
MATCH(TableStockBalance[[#Headers],[Supplier name]],TableStockBalance[#Headers],0),
0)</f>
        <v>Calidad Electro Group S.A.</v>
      </c>
    </row>
    <row r="2663" spans="1:12" x14ac:dyDescent="0.25">
      <c r="A2663">
        <v>49042697</v>
      </c>
      <c r="B2663">
        <v>10</v>
      </c>
      <c r="C2663" t="s">
        <v>343</v>
      </c>
      <c r="D2663" t="s">
        <v>65</v>
      </c>
      <c r="E2663" t="s">
        <v>66</v>
      </c>
      <c r="F2663" t="s">
        <v>314</v>
      </c>
      <c r="G2663" s="1">
        <v>43685</v>
      </c>
      <c r="H2663">
        <v>27</v>
      </c>
      <c r="I2663" s="7">
        <f>IF(TableTransactions[[#This Row],[Order type]]=trackOrderType,
TableTransactions[[#This Row],[Transaction quantity]]*-1,
TableTransactions[[#This Row],[Transaction quantity]]
)</f>
        <v>-27</v>
      </c>
      <c r="J26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176</v>
      </c>
      <c r="K2663" s="7">
        <f ca="1">IF(TableTransactions[[#This Row],[Stock balance backorders]]&lt;0,
0,
TableTransactions[[#This Row],[Stock balance backorders]]
)</f>
        <v>176</v>
      </c>
      <c r="L2663" s="8" t="str">
        <f>VLOOKUP(TableTransactions[[#This Row],[Material]],TableStockBalance[],
MATCH(TableStockBalance[[#Headers],[Supplier name]],TableStockBalance[#Headers],0),
0)</f>
        <v>Calidad Electro Group S.A.</v>
      </c>
    </row>
    <row r="2664" spans="1:12" x14ac:dyDescent="0.25">
      <c r="A2664">
        <v>49042840</v>
      </c>
      <c r="B2664">
        <v>20</v>
      </c>
      <c r="C2664" t="s">
        <v>343</v>
      </c>
      <c r="D2664" t="s">
        <v>65</v>
      </c>
      <c r="E2664" t="s">
        <v>66</v>
      </c>
      <c r="F2664" t="s">
        <v>317</v>
      </c>
      <c r="G2664" s="1">
        <v>43698</v>
      </c>
      <c r="H2664">
        <v>25</v>
      </c>
      <c r="I2664" s="7">
        <f>IF(TableTransactions[[#This Row],[Order type]]=trackOrderType,
TableTransactions[[#This Row],[Transaction quantity]]*-1,
TableTransactions[[#This Row],[Transaction quantity]]
)</f>
        <v>-25</v>
      </c>
      <c r="J26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151</v>
      </c>
      <c r="K2664" s="7">
        <f ca="1">IF(TableTransactions[[#This Row],[Stock balance backorders]]&lt;0,
0,
TableTransactions[[#This Row],[Stock balance backorders]]
)</f>
        <v>151</v>
      </c>
      <c r="L2664" s="8" t="str">
        <f>VLOOKUP(TableTransactions[[#This Row],[Material]],TableStockBalance[],
MATCH(TableStockBalance[[#Headers],[Supplier name]],TableStockBalance[#Headers],0),
0)</f>
        <v>Calidad Electro Group S.A.</v>
      </c>
    </row>
    <row r="2665" spans="1:12" x14ac:dyDescent="0.25">
      <c r="A2665">
        <v>49042854</v>
      </c>
      <c r="B2665">
        <v>30</v>
      </c>
      <c r="C2665" t="s">
        <v>343</v>
      </c>
      <c r="D2665" t="s">
        <v>65</v>
      </c>
      <c r="E2665" t="s">
        <v>66</v>
      </c>
      <c r="F2665" t="s">
        <v>319</v>
      </c>
      <c r="G2665" s="1">
        <v>43699</v>
      </c>
      <c r="H2665">
        <v>5</v>
      </c>
      <c r="I2665" s="7">
        <f>IF(TableTransactions[[#This Row],[Order type]]=trackOrderType,
TableTransactions[[#This Row],[Transaction quantity]]*-1,
TableTransactions[[#This Row],[Transaction quantity]]
)</f>
        <v>-5</v>
      </c>
      <c r="J26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146</v>
      </c>
      <c r="K2665" s="7">
        <f ca="1">IF(TableTransactions[[#This Row],[Stock balance backorders]]&lt;0,
0,
TableTransactions[[#This Row],[Stock balance backorders]]
)</f>
        <v>146</v>
      </c>
      <c r="L2665" s="8" t="str">
        <f>VLOOKUP(TableTransactions[[#This Row],[Material]],TableStockBalance[],
MATCH(TableStockBalance[[#Headers],[Supplier name]],TableStockBalance[#Headers],0),
0)</f>
        <v>Calidad Electro Group S.A.</v>
      </c>
    </row>
    <row r="2666" spans="1:12" x14ac:dyDescent="0.25">
      <c r="A2666">
        <v>49042870</v>
      </c>
      <c r="B2666">
        <v>60</v>
      </c>
      <c r="C2666" t="s">
        <v>343</v>
      </c>
      <c r="D2666" t="s">
        <v>65</v>
      </c>
      <c r="E2666" t="s">
        <v>66</v>
      </c>
      <c r="F2666" t="s">
        <v>317</v>
      </c>
      <c r="G2666" s="1">
        <v>43700</v>
      </c>
      <c r="H2666">
        <v>7</v>
      </c>
      <c r="I2666" s="7">
        <f>IF(TableTransactions[[#This Row],[Order type]]=trackOrderType,
TableTransactions[[#This Row],[Transaction quantity]]*-1,
TableTransactions[[#This Row],[Transaction quantity]]
)</f>
        <v>-7</v>
      </c>
      <c r="J26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139</v>
      </c>
      <c r="K2666" s="7">
        <f ca="1">IF(TableTransactions[[#This Row],[Stock balance backorders]]&lt;0,
0,
TableTransactions[[#This Row],[Stock balance backorders]]
)</f>
        <v>139</v>
      </c>
      <c r="L2666" s="8" t="str">
        <f>VLOOKUP(TableTransactions[[#This Row],[Material]],TableStockBalance[],
MATCH(TableStockBalance[[#Headers],[Supplier name]],TableStockBalance[#Headers],0),
0)</f>
        <v>Calidad Electro Group S.A.</v>
      </c>
    </row>
    <row r="2667" spans="1:12" x14ac:dyDescent="0.25">
      <c r="A2667">
        <v>49042911</v>
      </c>
      <c r="B2667">
        <v>20</v>
      </c>
      <c r="C2667" t="s">
        <v>343</v>
      </c>
      <c r="D2667" t="s">
        <v>65</v>
      </c>
      <c r="E2667" t="s">
        <v>66</v>
      </c>
      <c r="F2667" t="s">
        <v>313</v>
      </c>
      <c r="G2667" s="1">
        <v>43705</v>
      </c>
      <c r="H2667">
        <v>8</v>
      </c>
      <c r="I2667" s="7">
        <f>IF(TableTransactions[[#This Row],[Order type]]=trackOrderType,
TableTransactions[[#This Row],[Transaction quantity]]*-1,
TableTransactions[[#This Row],[Transaction quantity]]
)</f>
        <v>-8</v>
      </c>
      <c r="J26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131</v>
      </c>
      <c r="K2667" s="7">
        <f ca="1">IF(TableTransactions[[#This Row],[Stock balance backorders]]&lt;0,
0,
TableTransactions[[#This Row],[Stock balance backorders]]
)</f>
        <v>131</v>
      </c>
      <c r="L2667" s="8" t="str">
        <f>VLOOKUP(TableTransactions[[#This Row],[Material]],TableStockBalance[],
MATCH(TableStockBalance[[#Headers],[Supplier name]],TableStockBalance[#Headers],0),
0)</f>
        <v>Calidad Electro Group S.A.</v>
      </c>
    </row>
    <row r="2668" spans="1:12" x14ac:dyDescent="0.25">
      <c r="A2668">
        <v>49042928</v>
      </c>
      <c r="B2668">
        <v>20</v>
      </c>
      <c r="C2668" t="s">
        <v>343</v>
      </c>
      <c r="D2668" t="s">
        <v>65</v>
      </c>
      <c r="E2668" t="s">
        <v>66</v>
      </c>
      <c r="F2668" t="s">
        <v>313</v>
      </c>
      <c r="G2668" s="1">
        <v>43706</v>
      </c>
      <c r="H2668">
        <v>8</v>
      </c>
      <c r="I2668" s="7">
        <f>IF(TableTransactions[[#This Row],[Order type]]=trackOrderType,
TableTransactions[[#This Row],[Transaction quantity]]*-1,
TableTransactions[[#This Row],[Transaction quantity]]
)</f>
        <v>-8</v>
      </c>
      <c r="J26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123</v>
      </c>
      <c r="K2668" s="7">
        <f ca="1">IF(TableTransactions[[#This Row],[Stock balance backorders]]&lt;0,
0,
TableTransactions[[#This Row],[Stock balance backorders]]
)</f>
        <v>123</v>
      </c>
      <c r="L2668" s="8" t="str">
        <f>VLOOKUP(TableTransactions[[#This Row],[Material]],TableStockBalance[],
MATCH(TableStockBalance[[#Headers],[Supplier name]],TableStockBalance[#Headers],0),
0)</f>
        <v>Calidad Electro Group S.A.</v>
      </c>
    </row>
    <row r="2669" spans="1:12" x14ac:dyDescent="0.25">
      <c r="A2669">
        <v>49042951</v>
      </c>
      <c r="B2669">
        <v>70</v>
      </c>
      <c r="C2669" t="s">
        <v>343</v>
      </c>
      <c r="D2669" t="s">
        <v>65</v>
      </c>
      <c r="E2669" t="s">
        <v>66</v>
      </c>
      <c r="F2669" t="s">
        <v>317</v>
      </c>
      <c r="G2669" s="1">
        <v>43707</v>
      </c>
      <c r="H2669">
        <v>9</v>
      </c>
      <c r="I2669" s="7">
        <f>IF(TableTransactions[[#This Row],[Order type]]=trackOrderType,
TableTransactions[[#This Row],[Transaction quantity]]*-1,
TableTransactions[[#This Row],[Transaction quantity]]
)</f>
        <v>-9</v>
      </c>
      <c r="J26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114</v>
      </c>
      <c r="K2669" s="7">
        <f ca="1">IF(TableTransactions[[#This Row],[Stock balance backorders]]&lt;0,
0,
TableTransactions[[#This Row],[Stock balance backorders]]
)</f>
        <v>114</v>
      </c>
      <c r="L2669" s="8" t="str">
        <f>VLOOKUP(TableTransactions[[#This Row],[Material]],TableStockBalance[],
MATCH(TableStockBalance[[#Headers],[Supplier name]],TableStockBalance[#Headers],0),
0)</f>
        <v>Calidad Electro Group S.A.</v>
      </c>
    </row>
    <row r="2670" spans="1:12" x14ac:dyDescent="0.25">
      <c r="A2670">
        <v>49042954</v>
      </c>
      <c r="B2670">
        <v>30</v>
      </c>
      <c r="C2670" t="s">
        <v>343</v>
      </c>
      <c r="D2670" t="s">
        <v>65</v>
      </c>
      <c r="E2670" t="s">
        <v>66</v>
      </c>
      <c r="F2670" t="s">
        <v>319</v>
      </c>
      <c r="G2670" s="1">
        <v>43707</v>
      </c>
      <c r="H2670">
        <v>6</v>
      </c>
      <c r="I2670" s="7">
        <f>IF(TableTransactions[[#This Row],[Order type]]=trackOrderType,
TableTransactions[[#This Row],[Transaction quantity]]*-1,
TableTransactions[[#This Row],[Transaction quantity]]
)</f>
        <v>-6</v>
      </c>
      <c r="J26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108</v>
      </c>
      <c r="K2670" s="7">
        <f ca="1">IF(TableTransactions[[#This Row],[Stock balance backorders]]&lt;0,
0,
TableTransactions[[#This Row],[Stock balance backorders]]
)</f>
        <v>108</v>
      </c>
      <c r="L2670" s="8" t="str">
        <f>VLOOKUP(TableTransactions[[#This Row],[Material]],TableStockBalance[],
MATCH(TableStockBalance[[#Headers],[Supplier name]],TableStockBalance[#Headers],0),
0)</f>
        <v>Calidad Electro Group S.A.</v>
      </c>
    </row>
    <row r="2671" spans="1:12" x14ac:dyDescent="0.25">
      <c r="A2671" s="4">
        <v>45057345</v>
      </c>
      <c r="B2671" s="4">
        <v>10</v>
      </c>
      <c r="C2671" s="4" t="s">
        <v>344</v>
      </c>
      <c r="D2671" s="4" t="s">
        <v>65</v>
      </c>
      <c r="E2671" s="4" t="s">
        <v>66</v>
      </c>
      <c r="F2671" s="4" t="s">
        <v>67</v>
      </c>
      <c r="G2671" s="5">
        <v>43707</v>
      </c>
      <c r="H2671" s="4">
        <v>262</v>
      </c>
      <c r="I2671" s="7">
        <f>IF(TableTransactions[[#This Row],[Order type]]=trackOrderType,
TableTransactions[[#This Row],[Transaction quantity]]*-1,
TableTransactions[[#This Row],[Transaction quantity]]
)</f>
        <v>262</v>
      </c>
      <c r="J26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370</v>
      </c>
      <c r="K2671" s="7">
        <f ca="1">IF(TableTransactions[[#This Row],[Stock balance backorders]]&lt;0,
0,
TableTransactions[[#This Row],[Stock balance backorders]]
)</f>
        <v>370</v>
      </c>
      <c r="L2671" s="8" t="str">
        <f>VLOOKUP(TableTransactions[[#This Row],[Material]],TableStockBalance[],
MATCH(TableStockBalance[[#Headers],[Supplier name]],TableStockBalance[#Headers],0),
0)</f>
        <v>Calidad Electro Group S.A.</v>
      </c>
    </row>
    <row r="2672" spans="1:12" x14ac:dyDescent="0.25">
      <c r="A2672">
        <v>49042962</v>
      </c>
      <c r="B2672">
        <v>10</v>
      </c>
      <c r="C2672" t="s">
        <v>343</v>
      </c>
      <c r="D2672" t="s">
        <v>65</v>
      </c>
      <c r="E2672" t="s">
        <v>66</v>
      </c>
      <c r="F2672" t="s">
        <v>313</v>
      </c>
      <c r="G2672" s="1">
        <v>43710</v>
      </c>
      <c r="H2672">
        <v>7</v>
      </c>
      <c r="I2672" s="7">
        <f>IF(TableTransactions[[#This Row],[Order type]]=trackOrderType,
TableTransactions[[#This Row],[Transaction quantity]]*-1,
TableTransactions[[#This Row],[Transaction quantity]]
)</f>
        <v>-7</v>
      </c>
      <c r="J26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363</v>
      </c>
      <c r="K2672" s="7">
        <f ca="1">IF(TableTransactions[[#This Row],[Stock balance backorders]]&lt;0,
0,
TableTransactions[[#This Row],[Stock balance backorders]]
)</f>
        <v>363</v>
      </c>
      <c r="L2672" s="8" t="str">
        <f>VLOOKUP(TableTransactions[[#This Row],[Material]],TableStockBalance[],
MATCH(TableStockBalance[[#Headers],[Supplier name]],TableStockBalance[#Headers],0),
0)</f>
        <v>Calidad Electro Group S.A.</v>
      </c>
    </row>
    <row r="2673" spans="1:12" x14ac:dyDescent="0.25">
      <c r="A2673">
        <v>49043023</v>
      </c>
      <c r="B2673">
        <v>100</v>
      </c>
      <c r="C2673" t="s">
        <v>343</v>
      </c>
      <c r="D2673" t="s">
        <v>65</v>
      </c>
      <c r="E2673" t="s">
        <v>66</v>
      </c>
      <c r="F2673" t="s">
        <v>317</v>
      </c>
      <c r="G2673" s="1">
        <v>43714</v>
      </c>
      <c r="H2673">
        <v>8</v>
      </c>
      <c r="I2673" s="7">
        <f>IF(TableTransactions[[#This Row],[Order type]]=trackOrderType,
TableTransactions[[#This Row],[Transaction quantity]]*-1,
TableTransactions[[#This Row],[Transaction quantity]]
)</f>
        <v>-8</v>
      </c>
      <c r="J26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355</v>
      </c>
      <c r="K2673" s="7">
        <f ca="1">IF(TableTransactions[[#This Row],[Stock balance backorders]]&lt;0,
0,
TableTransactions[[#This Row],[Stock balance backorders]]
)</f>
        <v>355</v>
      </c>
      <c r="L2673" s="8" t="str">
        <f>VLOOKUP(TableTransactions[[#This Row],[Material]],TableStockBalance[],
MATCH(TableStockBalance[[#Headers],[Supplier name]],TableStockBalance[#Headers],0),
0)</f>
        <v>Calidad Electro Group S.A.</v>
      </c>
    </row>
    <row r="2674" spans="1:12" x14ac:dyDescent="0.25">
      <c r="A2674">
        <v>49043026</v>
      </c>
      <c r="B2674">
        <v>50</v>
      </c>
      <c r="C2674" t="s">
        <v>343</v>
      </c>
      <c r="D2674" t="s">
        <v>65</v>
      </c>
      <c r="E2674" t="s">
        <v>66</v>
      </c>
      <c r="F2674" t="s">
        <v>318</v>
      </c>
      <c r="G2674" s="1">
        <v>43714</v>
      </c>
      <c r="H2674">
        <v>15</v>
      </c>
      <c r="I2674" s="7">
        <f>IF(TableTransactions[[#This Row],[Order type]]=trackOrderType,
TableTransactions[[#This Row],[Transaction quantity]]*-1,
TableTransactions[[#This Row],[Transaction quantity]]
)</f>
        <v>-15</v>
      </c>
      <c r="J26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340</v>
      </c>
      <c r="K2674" s="7">
        <f ca="1">IF(TableTransactions[[#This Row],[Stock balance backorders]]&lt;0,
0,
TableTransactions[[#This Row],[Stock balance backorders]]
)</f>
        <v>340</v>
      </c>
      <c r="L2674" s="8" t="str">
        <f>VLOOKUP(TableTransactions[[#This Row],[Material]],TableStockBalance[],
MATCH(TableStockBalance[[#Headers],[Supplier name]],TableStockBalance[#Headers],0),
0)</f>
        <v>Calidad Electro Group S.A.</v>
      </c>
    </row>
    <row r="2675" spans="1:12" x14ac:dyDescent="0.25">
      <c r="A2675">
        <v>49043039</v>
      </c>
      <c r="B2675">
        <v>20</v>
      </c>
      <c r="C2675" t="s">
        <v>343</v>
      </c>
      <c r="D2675" t="s">
        <v>65</v>
      </c>
      <c r="E2675" t="s">
        <v>66</v>
      </c>
      <c r="F2675" t="s">
        <v>316</v>
      </c>
      <c r="G2675" s="1">
        <v>43717</v>
      </c>
      <c r="H2675">
        <v>27</v>
      </c>
      <c r="I2675" s="7">
        <f>IF(TableTransactions[[#This Row],[Order type]]=trackOrderType,
TableTransactions[[#This Row],[Transaction quantity]]*-1,
TableTransactions[[#This Row],[Transaction quantity]]
)</f>
        <v>-27</v>
      </c>
      <c r="J26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313</v>
      </c>
      <c r="K2675" s="7">
        <f ca="1">IF(TableTransactions[[#This Row],[Stock balance backorders]]&lt;0,
0,
TableTransactions[[#This Row],[Stock balance backorders]]
)</f>
        <v>313</v>
      </c>
      <c r="L2675" s="8" t="str">
        <f>VLOOKUP(TableTransactions[[#This Row],[Material]],TableStockBalance[],
MATCH(TableStockBalance[[#Headers],[Supplier name]],TableStockBalance[#Headers],0),
0)</f>
        <v>Calidad Electro Group S.A.</v>
      </c>
    </row>
    <row r="2676" spans="1:12" x14ac:dyDescent="0.25">
      <c r="A2676">
        <v>49043041</v>
      </c>
      <c r="B2676">
        <v>20</v>
      </c>
      <c r="C2676" t="s">
        <v>343</v>
      </c>
      <c r="D2676" t="s">
        <v>65</v>
      </c>
      <c r="E2676" t="s">
        <v>66</v>
      </c>
      <c r="F2676" t="s">
        <v>317</v>
      </c>
      <c r="G2676" s="1">
        <v>43717</v>
      </c>
      <c r="H2676">
        <v>13</v>
      </c>
      <c r="I2676" s="7">
        <f>IF(TableTransactions[[#This Row],[Order type]]=trackOrderType,
TableTransactions[[#This Row],[Transaction quantity]]*-1,
TableTransactions[[#This Row],[Transaction quantity]]
)</f>
        <v>-13</v>
      </c>
      <c r="J26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300</v>
      </c>
      <c r="K2676" s="7">
        <f ca="1">IF(TableTransactions[[#This Row],[Stock balance backorders]]&lt;0,
0,
TableTransactions[[#This Row],[Stock balance backorders]]
)</f>
        <v>300</v>
      </c>
      <c r="L2676" s="8" t="str">
        <f>VLOOKUP(TableTransactions[[#This Row],[Material]],TableStockBalance[],
MATCH(TableStockBalance[[#Headers],[Supplier name]],TableStockBalance[#Headers],0),
0)</f>
        <v>Calidad Electro Group S.A.</v>
      </c>
    </row>
    <row r="2677" spans="1:12" x14ac:dyDescent="0.25">
      <c r="A2677">
        <v>49043140</v>
      </c>
      <c r="B2677">
        <v>10</v>
      </c>
      <c r="C2677" t="s">
        <v>343</v>
      </c>
      <c r="D2677" t="s">
        <v>65</v>
      </c>
      <c r="E2677" t="s">
        <v>66</v>
      </c>
      <c r="F2677" t="s">
        <v>333</v>
      </c>
      <c r="G2677" s="1">
        <v>43726</v>
      </c>
      <c r="H2677">
        <v>21</v>
      </c>
      <c r="I2677" s="7">
        <f>IF(TableTransactions[[#This Row],[Order type]]=trackOrderType,
TableTransactions[[#This Row],[Transaction quantity]]*-1,
TableTransactions[[#This Row],[Transaction quantity]]
)</f>
        <v>-21</v>
      </c>
      <c r="J26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279</v>
      </c>
      <c r="K2677" s="7">
        <f ca="1">IF(TableTransactions[[#This Row],[Stock balance backorders]]&lt;0,
0,
TableTransactions[[#This Row],[Stock balance backorders]]
)</f>
        <v>279</v>
      </c>
      <c r="L2677" s="8" t="str">
        <f>VLOOKUP(TableTransactions[[#This Row],[Material]],TableStockBalance[],
MATCH(TableStockBalance[[#Headers],[Supplier name]],TableStockBalance[#Headers],0),
0)</f>
        <v>Calidad Electro Group S.A.</v>
      </c>
    </row>
    <row r="2678" spans="1:12" x14ac:dyDescent="0.25">
      <c r="A2678">
        <v>49043176</v>
      </c>
      <c r="B2678">
        <v>80</v>
      </c>
      <c r="C2678" t="s">
        <v>343</v>
      </c>
      <c r="D2678" t="s">
        <v>65</v>
      </c>
      <c r="E2678" t="s">
        <v>66</v>
      </c>
      <c r="F2678" t="s">
        <v>317</v>
      </c>
      <c r="G2678" s="1">
        <v>43728</v>
      </c>
      <c r="H2678">
        <v>7</v>
      </c>
      <c r="I2678" s="7">
        <f>IF(TableTransactions[[#This Row],[Order type]]=trackOrderType,
TableTransactions[[#This Row],[Transaction quantity]]*-1,
TableTransactions[[#This Row],[Transaction quantity]]
)</f>
        <v>-7</v>
      </c>
      <c r="J26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272</v>
      </c>
      <c r="K2678" s="7">
        <f ca="1">IF(TableTransactions[[#This Row],[Stock balance backorders]]&lt;0,
0,
TableTransactions[[#This Row],[Stock balance backorders]]
)</f>
        <v>272</v>
      </c>
      <c r="L2678" s="8" t="str">
        <f>VLOOKUP(TableTransactions[[#This Row],[Material]],TableStockBalance[],
MATCH(TableStockBalance[[#Headers],[Supplier name]],TableStockBalance[#Headers],0),
0)</f>
        <v>Calidad Electro Group S.A.</v>
      </c>
    </row>
    <row r="2679" spans="1:12" x14ac:dyDescent="0.25">
      <c r="A2679">
        <v>49043182</v>
      </c>
      <c r="B2679">
        <v>10</v>
      </c>
      <c r="C2679" t="s">
        <v>343</v>
      </c>
      <c r="D2679" t="s">
        <v>65</v>
      </c>
      <c r="E2679" t="s">
        <v>66</v>
      </c>
      <c r="F2679" t="s">
        <v>323</v>
      </c>
      <c r="G2679" s="1">
        <v>43728</v>
      </c>
      <c r="H2679">
        <v>26</v>
      </c>
      <c r="I2679" s="7">
        <f>IF(TableTransactions[[#This Row],[Order type]]=trackOrderType,
TableTransactions[[#This Row],[Transaction quantity]]*-1,
TableTransactions[[#This Row],[Transaction quantity]]
)</f>
        <v>-26</v>
      </c>
      <c r="J26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246</v>
      </c>
      <c r="K2679" s="7">
        <f ca="1">IF(TableTransactions[[#This Row],[Stock balance backorders]]&lt;0,
0,
TableTransactions[[#This Row],[Stock balance backorders]]
)</f>
        <v>246</v>
      </c>
      <c r="L2679" s="8" t="str">
        <f>VLOOKUP(TableTransactions[[#This Row],[Material]],TableStockBalance[],
MATCH(TableStockBalance[[#Headers],[Supplier name]],TableStockBalance[#Headers],0),
0)</f>
        <v>Calidad Electro Group S.A.</v>
      </c>
    </row>
    <row r="2680" spans="1:12" x14ac:dyDescent="0.25">
      <c r="A2680">
        <v>49043204</v>
      </c>
      <c r="B2680">
        <v>40</v>
      </c>
      <c r="C2680" t="s">
        <v>343</v>
      </c>
      <c r="D2680" t="s">
        <v>65</v>
      </c>
      <c r="E2680" t="s">
        <v>66</v>
      </c>
      <c r="F2680" t="s">
        <v>317</v>
      </c>
      <c r="G2680" s="1">
        <v>43732</v>
      </c>
      <c r="H2680">
        <v>8</v>
      </c>
      <c r="I2680" s="7">
        <f>IF(TableTransactions[[#This Row],[Order type]]=trackOrderType,
TableTransactions[[#This Row],[Transaction quantity]]*-1,
TableTransactions[[#This Row],[Transaction quantity]]
)</f>
        <v>-8</v>
      </c>
      <c r="J26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238</v>
      </c>
      <c r="K2680" s="7">
        <f ca="1">IF(TableTransactions[[#This Row],[Stock balance backorders]]&lt;0,
0,
TableTransactions[[#This Row],[Stock balance backorders]]
)</f>
        <v>238</v>
      </c>
      <c r="L2680" s="8" t="str">
        <f>VLOOKUP(TableTransactions[[#This Row],[Material]],TableStockBalance[],
MATCH(TableStockBalance[[#Headers],[Supplier name]],TableStockBalance[#Headers],0),
0)</f>
        <v>Calidad Electro Group S.A.</v>
      </c>
    </row>
    <row r="2681" spans="1:12" x14ac:dyDescent="0.25">
      <c r="A2681">
        <v>49043212</v>
      </c>
      <c r="B2681">
        <v>40</v>
      </c>
      <c r="C2681" t="s">
        <v>343</v>
      </c>
      <c r="D2681" t="s">
        <v>65</v>
      </c>
      <c r="E2681" t="s">
        <v>66</v>
      </c>
      <c r="F2681" t="s">
        <v>313</v>
      </c>
      <c r="G2681" s="1">
        <v>43733</v>
      </c>
      <c r="H2681">
        <v>35</v>
      </c>
      <c r="I2681" s="7">
        <f>IF(TableTransactions[[#This Row],[Order type]]=trackOrderType,
TableTransactions[[#This Row],[Transaction quantity]]*-1,
TableTransactions[[#This Row],[Transaction quantity]]
)</f>
        <v>-35</v>
      </c>
      <c r="J26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203</v>
      </c>
      <c r="K2681" s="7">
        <f ca="1">IF(TableTransactions[[#This Row],[Stock balance backorders]]&lt;0,
0,
TableTransactions[[#This Row],[Stock balance backorders]]
)</f>
        <v>203</v>
      </c>
      <c r="L2681" s="8" t="str">
        <f>VLOOKUP(TableTransactions[[#This Row],[Material]],TableStockBalance[],
MATCH(TableStockBalance[[#Headers],[Supplier name]],TableStockBalance[#Headers],0),
0)</f>
        <v>Calidad Electro Group S.A.</v>
      </c>
    </row>
    <row r="2682" spans="1:12" x14ac:dyDescent="0.25">
      <c r="A2682">
        <v>49043236</v>
      </c>
      <c r="B2682">
        <v>20</v>
      </c>
      <c r="C2682" t="s">
        <v>343</v>
      </c>
      <c r="D2682" t="s">
        <v>65</v>
      </c>
      <c r="E2682" t="s">
        <v>66</v>
      </c>
      <c r="F2682" t="s">
        <v>319</v>
      </c>
      <c r="G2682" s="1">
        <v>43734</v>
      </c>
      <c r="H2682">
        <v>6</v>
      </c>
      <c r="I2682" s="7">
        <f>IF(TableTransactions[[#This Row],[Order type]]=trackOrderType,
TableTransactions[[#This Row],[Transaction quantity]]*-1,
TableTransactions[[#This Row],[Transaction quantity]]
)</f>
        <v>-6</v>
      </c>
      <c r="J26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197</v>
      </c>
      <c r="K2682" s="7">
        <f ca="1">IF(TableTransactions[[#This Row],[Stock balance backorders]]&lt;0,
0,
TableTransactions[[#This Row],[Stock balance backorders]]
)</f>
        <v>197</v>
      </c>
      <c r="L2682" s="8" t="str">
        <f>VLOOKUP(TableTransactions[[#This Row],[Material]],TableStockBalance[],
MATCH(TableStockBalance[[#Headers],[Supplier name]],TableStockBalance[#Headers],0),
0)</f>
        <v>Calidad Electro Group S.A.</v>
      </c>
    </row>
    <row r="2683" spans="1:12" x14ac:dyDescent="0.25">
      <c r="A2683">
        <v>49043252</v>
      </c>
      <c r="B2683">
        <v>80</v>
      </c>
      <c r="C2683" t="s">
        <v>343</v>
      </c>
      <c r="D2683" t="s">
        <v>65</v>
      </c>
      <c r="E2683" t="s">
        <v>66</v>
      </c>
      <c r="F2683" t="s">
        <v>316</v>
      </c>
      <c r="G2683" s="1">
        <v>43735</v>
      </c>
      <c r="H2683">
        <v>18</v>
      </c>
      <c r="I2683" s="7">
        <f>IF(TableTransactions[[#This Row],[Order type]]=trackOrderType,
TableTransactions[[#This Row],[Transaction quantity]]*-1,
TableTransactions[[#This Row],[Transaction quantity]]
)</f>
        <v>-18</v>
      </c>
      <c r="J26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179</v>
      </c>
      <c r="K2683" s="7">
        <f ca="1">IF(TableTransactions[[#This Row],[Stock balance backorders]]&lt;0,
0,
TableTransactions[[#This Row],[Stock balance backorders]]
)</f>
        <v>179</v>
      </c>
      <c r="L2683" s="8" t="str">
        <f>VLOOKUP(TableTransactions[[#This Row],[Material]],TableStockBalance[],
MATCH(TableStockBalance[[#Headers],[Supplier name]],TableStockBalance[#Headers],0),
0)</f>
        <v>Calidad Electro Group S.A.</v>
      </c>
    </row>
    <row r="2684" spans="1:12" x14ac:dyDescent="0.25">
      <c r="A2684">
        <v>49043256</v>
      </c>
      <c r="B2684">
        <v>50</v>
      </c>
      <c r="C2684" t="s">
        <v>343</v>
      </c>
      <c r="D2684" t="s">
        <v>65</v>
      </c>
      <c r="E2684" t="s">
        <v>66</v>
      </c>
      <c r="F2684" t="s">
        <v>319</v>
      </c>
      <c r="G2684" s="1">
        <v>43735</v>
      </c>
      <c r="H2684">
        <v>23</v>
      </c>
      <c r="I2684" s="7">
        <f>IF(TableTransactions[[#This Row],[Order type]]=trackOrderType,
TableTransactions[[#This Row],[Transaction quantity]]*-1,
TableTransactions[[#This Row],[Transaction quantity]]
)</f>
        <v>-23</v>
      </c>
      <c r="J26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156</v>
      </c>
      <c r="K2684" s="7">
        <f ca="1">IF(TableTransactions[[#This Row],[Stock balance backorders]]&lt;0,
0,
TableTransactions[[#This Row],[Stock balance backorders]]
)</f>
        <v>156</v>
      </c>
      <c r="L2684" s="8" t="str">
        <f>VLOOKUP(TableTransactions[[#This Row],[Material]],TableStockBalance[],
MATCH(TableStockBalance[[#Headers],[Supplier name]],TableStockBalance[#Headers],0),
0)</f>
        <v>Calidad Electro Group S.A.</v>
      </c>
    </row>
    <row r="2685" spans="1:12" x14ac:dyDescent="0.25">
      <c r="A2685">
        <v>49043260</v>
      </c>
      <c r="B2685">
        <v>10</v>
      </c>
      <c r="C2685" t="s">
        <v>343</v>
      </c>
      <c r="D2685" t="s">
        <v>65</v>
      </c>
      <c r="E2685" t="s">
        <v>66</v>
      </c>
      <c r="F2685" t="s">
        <v>315</v>
      </c>
      <c r="G2685" s="1">
        <v>43735</v>
      </c>
      <c r="H2685">
        <v>29</v>
      </c>
      <c r="I2685" s="7">
        <f>IF(TableTransactions[[#This Row],[Order type]]=trackOrderType,
TableTransactions[[#This Row],[Transaction quantity]]*-1,
TableTransactions[[#This Row],[Transaction quantity]]
)</f>
        <v>-29</v>
      </c>
      <c r="J26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127</v>
      </c>
      <c r="K2685" s="7">
        <f ca="1">IF(TableTransactions[[#This Row],[Stock balance backorders]]&lt;0,
0,
TableTransactions[[#This Row],[Stock balance backorders]]
)</f>
        <v>127</v>
      </c>
      <c r="L2685" s="8" t="str">
        <f>VLOOKUP(TableTransactions[[#This Row],[Material]],TableStockBalance[],
MATCH(TableStockBalance[[#Headers],[Supplier name]],TableStockBalance[#Headers],0),
0)</f>
        <v>Calidad Electro Group S.A.</v>
      </c>
    </row>
    <row r="2686" spans="1:12" x14ac:dyDescent="0.25">
      <c r="A2686">
        <v>49043306</v>
      </c>
      <c r="B2686">
        <v>20</v>
      </c>
      <c r="C2686" t="s">
        <v>343</v>
      </c>
      <c r="D2686" t="s">
        <v>65</v>
      </c>
      <c r="E2686" t="s">
        <v>66</v>
      </c>
      <c r="F2686" t="s">
        <v>318</v>
      </c>
      <c r="G2686" s="1">
        <v>43741</v>
      </c>
      <c r="H2686">
        <v>4</v>
      </c>
      <c r="I2686" s="7">
        <f>IF(TableTransactions[[#This Row],[Order type]]=trackOrderType,
TableTransactions[[#This Row],[Transaction quantity]]*-1,
TableTransactions[[#This Row],[Transaction quantity]]
)</f>
        <v>-4</v>
      </c>
      <c r="J26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123</v>
      </c>
      <c r="K2686" s="7">
        <f ca="1">IF(TableTransactions[[#This Row],[Stock balance backorders]]&lt;0,
0,
TableTransactions[[#This Row],[Stock balance backorders]]
)</f>
        <v>123</v>
      </c>
      <c r="L2686" s="8" t="str">
        <f>VLOOKUP(TableTransactions[[#This Row],[Material]],TableStockBalance[],
MATCH(TableStockBalance[[#Headers],[Supplier name]],TableStockBalance[#Headers],0),
0)</f>
        <v>Calidad Electro Group S.A.</v>
      </c>
    </row>
    <row r="2687" spans="1:12" x14ac:dyDescent="0.25">
      <c r="A2687">
        <v>49043324</v>
      </c>
      <c r="B2687">
        <v>110</v>
      </c>
      <c r="C2687" t="s">
        <v>343</v>
      </c>
      <c r="D2687" t="s">
        <v>65</v>
      </c>
      <c r="E2687" t="s">
        <v>66</v>
      </c>
      <c r="F2687" t="s">
        <v>318</v>
      </c>
      <c r="G2687" s="1">
        <v>43742</v>
      </c>
      <c r="H2687">
        <v>3</v>
      </c>
      <c r="I2687" s="7">
        <f>IF(TableTransactions[[#This Row],[Order type]]=trackOrderType,
TableTransactions[[#This Row],[Transaction quantity]]*-1,
TableTransactions[[#This Row],[Transaction quantity]]
)</f>
        <v>-3</v>
      </c>
      <c r="J26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120</v>
      </c>
      <c r="K2687" s="7">
        <f ca="1">IF(TableTransactions[[#This Row],[Stock balance backorders]]&lt;0,
0,
TableTransactions[[#This Row],[Stock balance backorders]]
)</f>
        <v>120</v>
      </c>
      <c r="L2687" s="8" t="str">
        <f>VLOOKUP(TableTransactions[[#This Row],[Material]],TableStockBalance[],
MATCH(TableStockBalance[[#Headers],[Supplier name]],TableStockBalance[#Headers],0),
0)</f>
        <v>Calidad Electro Group S.A.</v>
      </c>
    </row>
    <row r="2688" spans="1:12" x14ac:dyDescent="0.25">
      <c r="A2688">
        <v>49043373</v>
      </c>
      <c r="B2688">
        <v>30</v>
      </c>
      <c r="C2688" t="s">
        <v>343</v>
      </c>
      <c r="D2688" t="s">
        <v>65</v>
      </c>
      <c r="E2688" t="s">
        <v>66</v>
      </c>
      <c r="F2688" t="s">
        <v>314</v>
      </c>
      <c r="G2688" s="1">
        <v>43748</v>
      </c>
      <c r="H2688">
        <v>19</v>
      </c>
      <c r="I2688" s="7">
        <f>IF(TableTransactions[[#This Row],[Order type]]=trackOrderType,
TableTransactions[[#This Row],[Transaction quantity]]*-1,
TableTransactions[[#This Row],[Transaction quantity]]
)</f>
        <v>-19</v>
      </c>
      <c r="J26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101</v>
      </c>
      <c r="K2688" s="7">
        <f ca="1">IF(TableTransactions[[#This Row],[Stock balance backorders]]&lt;0,
0,
TableTransactions[[#This Row],[Stock balance backorders]]
)</f>
        <v>101</v>
      </c>
      <c r="L2688" s="8" t="str">
        <f>VLOOKUP(TableTransactions[[#This Row],[Material]],TableStockBalance[],
MATCH(TableStockBalance[[#Headers],[Supplier name]],TableStockBalance[#Headers],0),
0)</f>
        <v>Calidad Electro Group S.A.</v>
      </c>
    </row>
    <row r="2689" spans="1:12" x14ac:dyDescent="0.25">
      <c r="A2689">
        <v>49043399</v>
      </c>
      <c r="B2689">
        <v>40</v>
      </c>
      <c r="C2689" t="s">
        <v>343</v>
      </c>
      <c r="D2689" t="s">
        <v>65</v>
      </c>
      <c r="E2689" t="s">
        <v>66</v>
      </c>
      <c r="F2689" t="s">
        <v>316</v>
      </c>
      <c r="G2689" s="1">
        <v>43749</v>
      </c>
      <c r="H2689">
        <v>31</v>
      </c>
      <c r="I2689" s="7">
        <f>IF(TableTransactions[[#This Row],[Order type]]=trackOrderType,
TableTransactions[[#This Row],[Transaction quantity]]*-1,
TableTransactions[[#This Row],[Transaction quantity]]
)</f>
        <v>-31</v>
      </c>
      <c r="J26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</v>
      </c>
      <c r="K2689" s="7">
        <f ca="1">IF(TableTransactions[[#This Row],[Stock balance backorders]]&lt;0,
0,
TableTransactions[[#This Row],[Stock balance backorders]]
)</f>
        <v>70</v>
      </c>
      <c r="L2689" s="8" t="str">
        <f>VLOOKUP(TableTransactions[[#This Row],[Material]],TableStockBalance[],
MATCH(TableStockBalance[[#Headers],[Supplier name]],TableStockBalance[#Headers],0),
0)</f>
        <v>Calidad Electro Group S.A.</v>
      </c>
    </row>
    <row r="2690" spans="1:12" x14ac:dyDescent="0.25">
      <c r="A2690">
        <v>49043401</v>
      </c>
      <c r="B2690">
        <v>60</v>
      </c>
      <c r="C2690" t="s">
        <v>343</v>
      </c>
      <c r="D2690" t="s">
        <v>65</v>
      </c>
      <c r="E2690" t="s">
        <v>66</v>
      </c>
      <c r="F2690" t="s">
        <v>317</v>
      </c>
      <c r="G2690" s="1">
        <v>43749</v>
      </c>
      <c r="H2690">
        <v>21</v>
      </c>
      <c r="I2690" s="7">
        <f>IF(TableTransactions[[#This Row],[Order type]]=trackOrderType,
TableTransactions[[#This Row],[Transaction quantity]]*-1,
TableTransactions[[#This Row],[Transaction quantity]]
)</f>
        <v>-21</v>
      </c>
      <c r="J26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</v>
      </c>
      <c r="K2690" s="7">
        <f ca="1">IF(TableTransactions[[#This Row],[Stock balance backorders]]&lt;0,
0,
TableTransactions[[#This Row],[Stock balance backorders]]
)</f>
        <v>49</v>
      </c>
      <c r="L2690" s="8" t="str">
        <f>VLOOKUP(TableTransactions[[#This Row],[Material]],TableStockBalance[],
MATCH(TableStockBalance[[#Headers],[Supplier name]],TableStockBalance[#Headers],0),
0)</f>
        <v>Calidad Electro Group S.A.</v>
      </c>
    </row>
    <row r="2691" spans="1:12" x14ac:dyDescent="0.25">
      <c r="A2691">
        <v>49043418</v>
      </c>
      <c r="B2691">
        <v>10</v>
      </c>
      <c r="C2691" t="s">
        <v>343</v>
      </c>
      <c r="D2691" t="s">
        <v>65</v>
      </c>
      <c r="E2691" t="s">
        <v>66</v>
      </c>
      <c r="F2691" t="s">
        <v>325</v>
      </c>
      <c r="G2691" s="1">
        <v>43752</v>
      </c>
      <c r="H2691">
        <v>12</v>
      </c>
      <c r="I2691" s="7">
        <f>IF(TableTransactions[[#This Row],[Order type]]=trackOrderType,
TableTransactions[[#This Row],[Transaction quantity]]*-1,
TableTransactions[[#This Row],[Transaction quantity]]
)</f>
        <v>-12</v>
      </c>
      <c r="J26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</v>
      </c>
      <c r="K2691" s="7">
        <f ca="1">IF(TableTransactions[[#This Row],[Stock balance backorders]]&lt;0,
0,
TableTransactions[[#This Row],[Stock balance backorders]]
)</f>
        <v>37</v>
      </c>
      <c r="L2691" s="8" t="str">
        <f>VLOOKUP(TableTransactions[[#This Row],[Material]],TableStockBalance[],
MATCH(TableStockBalance[[#Headers],[Supplier name]],TableStockBalance[#Headers],0),
0)</f>
        <v>Calidad Electro Group S.A.</v>
      </c>
    </row>
    <row r="2692" spans="1:12" x14ac:dyDescent="0.25">
      <c r="A2692">
        <v>49043421</v>
      </c>
      <c r="B2692">
        <v>10</v>
      </c>
      <c r="C2692" t="s">
        <v>343</v>
      </c>
      <c r="D2692" t="s">
        <v>65</v>
      </c>
      <c r="E2692" t="s">
        <v>66</v>
      </c>
      <c r="F2692" t="s">
        <v>335</v>
      </c>
      <c r="G2692" s="1">
        <v>43752</v>
      </c>
      <c r="H2692">
        <v>28</v>
      </c>
      <c r="I2692" s="7">
        <f>IF(TableTransactions[[#This Row],[Order type]]=trackOrderType,
TableTransactions[[#This Row],[Transaction quantity]]*-1,
TableTransactions[[#This Row],[Transaction quantity]]
)</f>
        <v>-28</v>
      </c>
      <c r="J26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2692" s="7">
        <f ca="1">IF(TableTransactions[[#This Row],[Stock balance backorders]]&lt;0,
0,
TableTransactions[[#This Row],[Stock balance backorders]]
)</f>
        <v>9</v>
      </c>
      <c r="L2692" s="8" t="str">
        <f>VLOOKUP(TableTransactions[[#This Row],[Material]],TableStockBalance[],
MATCH(TableStockBalance[[#Headers],[Supplier name]],TableStockBalance[#Headers],0),
0)</f>
        <v>Calidad Electro Group S.A.</v>
      </c>
    </row>
    <row r="2693" spans="1:12" x14ac:dyDescent="0.25">
      <c r="A2693" s="4">
        <v>45057457</v>
      </c>
      <c r="B2693" s="4">
        <v>20</v>
      </c>
      <c r="C2693" s="4" t="s">
        <v>344</v>
      </c>
      <c r="D2693" s="4" t="s">
        <v>65</v>
      </c>
      <c r="E2693" s="4" t="s">
        <v>66</v>
      </c>
      <c r="F2693" s="4" t="s">
        <v>67</v>
      </c>
      <c r="G2693" s="5">
        <v>43752</v>
      </c>
      <c r="H2693" s="4">
        <v>390</v>
      </c>
      <c r="I2693" s="7">
        <f>IF(TableTransactions[[#This Row],[Order type]]=trackOrderType,
TableTransactions[[#This Row],[Transaction quantity]]*-1,
TableTransactions[[#This Row],[Transaction quantity]]
)</f>
        <v>390</v>
      </c>
      <c r="J26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399</v>
      </c>
      <c r="K2693" s="7">
        <f ca="1">IF(TableTransactions[[#This Row],[Stock balance backorders]]&lt;0,
0,
TableTransactions[[#This Row],[Stock balance backorders]]
)</f>
        <v>399</v>
      </c>
      <c r="L2693" s="8" t="str">
        <f>VLOOKUP(TableTransactions[[#This Row],[Material]],TableStockBalance[],
MATCH(TableStockBalance[[#Headers],[Supplier name]],TableStockBalance[#Headers],0),
0)</f>
        <v>Calidad Electro Group S.A.</v>
      </c>
    </row>
    <row r="2694" spans="1:12" x14ac:dyDescent="0.25">
      <c r="A2694">
        <v>49043428</v>
      </c>
      <c r="B2694">
        <v>40</v>
      </c>
      <c r="C2694" t="s">
        <v>343</v>
      </c>
      <c r="D2694" t="s">
        <v>65</v>
      </c>
      <c r="E2694" t="s">
        <v>66</v>
      </c>
      <c r="F2694" t="s">
        <v>313</v>
      </c>
      <c r="G2694" s="1">
        <v>43753</v>
      </c>
      <c r="H2694">
        <v>34</v>
      </c>
      <c r="I2694" s="7">
        <f>IF(TableTransactions[[#This Row],[Order type]]=trackOrderType,
TableTransactions[[#This Row],[Transaction quantity]]*-1,
TableTransactions[[#This Row],[Transaction quantity]]
)</f>
        <v>-34</v>
      </c>
      <c r="J26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365</v>
      </c>
      <c r="K2694" s="7">
        <f ca="1">IF(TableTransactions[[#This Row],[Stock balance backorders]]&lt;0,
0,
TableTransactions[[#This Row],[Stock balance backorders]]
)</f>
        <v>365</v>
      </c>
      <c r="L2694" s="8" t="str">
        <f>VLOOKUP(TableTransactions[[#This Row],[Material]],TableStockBalance[],
MATCH(TableStockBalance[[#Headers],[Supplier name]],TableStockBalance[#Headers],0),
0)</f>
        <v>Calidad Electro Group S.A.</v>
      </c>
    </row>
    <row r="2695" spans="1:12" x14ac:dyDescent="0.25">
      <c r="A2695">
        <v>49043466</v>
      </c>
      <c r="B2695">
        <v>40</v>
      </c>
      <c r="C2695" t="s">
        <v>343</v>
      </c>
      <c r="D2695" t="s">
        <v>65</v>
      </c>
      <c r="E2695" t="s">
        <v>66</v>
      </c>
      <c r="F2695" t="s">
        <v>317</v>
      </c>
      <c r="G2695" s="1">
        <v>43755</v>
      </c>
      <c r="H2695">
        <v>22</v>
      </c>
      <c r="I2695" s="7">
        <f>IF(TableTransactions[[#This Row],[Order type]]=trackOrderType,
TableTransactions[[#This Row],[Transaction quantity]]*-1,
TableTransactions[[#This Row],[Transaction quantity]]
)</f>
        <v>-22</v>
      </c>
      <c r="J26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343</v>
      </c>
      <c r="K2695" s="7">
        <f ca="1">IF(TableTransactions[[#This Row],[Stock balance backorders]]&lt;0,
0,
TableTransactions[[#This Row],[Stock balance backorders]]
)</f>
        <v>343</v>
      </c>
      <c r="L2695" s="8" t="str">
        <f>VLOOKUP(TableTransactions[[#This Row],[Material]],TableStockBalance[],
MATCH(TableStockBalance[[#Headers],[Supplier name]],TableStockBalance[#Headers],0),
0)</f>
        <v>Calidad Electro Group S.A.</v>
      </c>
    </row>
    <row r="2696" spans="1:12" x14ac:dyDescent="0.25">
      <c r="A2696">
        <v>49043488</v>
      </c>
      <c r="B2696">
        <v>40</v>
      </c>
      <c r="C2696" t="s">
        <v>343</v>
      </c>
      <c r="D2696" t="s">
        <v>65</v>
      </c>
      <c r="E2696" t="s">
        <v>66</v>
      </c>
      <c r="F2696" t="s">
        <v>319</v>
      </c>
      <c r="G2696" s="1">
        <v>43756</v>
      </c>
      <c r="H2696">
        <v>4</v>
      </c>
      <c r="I2696" s="7">
        <f>IF(TableTransactions[[#This Row],[Order type]]=trackOrderType,
TableTransactions[[#This Row],[Transaction quantity]]*-1,
TableTransactions[[#This Row],[Transaction quantity]]
)</f>
        <v>-4</v>
      </c>
      <c r="J26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339</v>
      </c>
      <c r="K2696" s="7">
        <f ca="1">IF(TableTransactions[[#This Row],[Stock balance backorders]]&lt;0,
0,
TableTransactions[[#This Row],[Stock balance backorders]]
)</f>
        <v>339</v>
      </c>
      <c r="L2696" s="8" t="str">
        <f>VLOOKUP(TableTransactions[[#This Row],[Material]],TableStockBalance[],
MATCH(TableStockBalance[[#Headers],[Supplier name]],TableStockBalance[#Headers],0),
0)</f>
        <v>Calidad Electro Group S.A.</v>
      </c>
    </row>
    <row r="2697" spans="1:12" x14ac:dyDescent="0.25">
      <c r="A2697">
        <v>49043533</v>
      </c>
      <c r="B2697">
        <v>20</v>
      </c>
      <c r="C2697" t="s">
        <v>343</v>
      </c>
      <c r="D2697" t="s">
        <v>65</v>
      </c>
      <c r="E2697" t="s">
        <v>66</v>
      </c>
      <c r="F2697" t="s">
        <v>314</v>
      </c>
      <c r="G2697" s="1">
        <v>43762</v>
      </c>
      <c r="H2697">
        <v>4</v>
      </c>
      <c r="I2697" s="7">
        <f>IF(TableTransactions[[#This Row],[Order type]]=trackOrderType,
TableTransactions[[#This Row],[Transaction quantity]]*-1,
TableTransactions[[#This Row],[Transaction quantity]]
)</f>
        <v>-4</v>
      </c>
      <c r="J26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335</v>
      </c>
      <c r="K2697" s="7">
        <f ca="1">IF(TableTransactions[[#This Row],[Stock balance backorders]]&lt;0,
0,
TableTransactions[[#This Row],[Stock balance backorders]]
)</f>
        <v>335</v>
      </c>
      <c r="L2697" s="8" t="str">
        <f>VLOOKUP(TableTransactions[[#This Row],[Material]],TableStockBalance[],
MATCH(TableStockBalance[[#Headers],[Supplier name]],TableStockBalance[#Headers],0),
0)</f>
        <v>Calidad Electro Group S.A.</v>
      </c>
    </row>
    <row r="2698" spans="1:12" x14ac:dyDescent="0.25">
      <c r="A2698">
        <v>49043561</v>
      </c>
      <c r="B2698">
        <v>40</v>
      </c>
      <c r="C2698" t="s">
        <v>343</v>
      </c>
      <c r="D2698" t="s">
        <v>65</v>
      </c>
      <c r="E2698" t="s">
        <v>66</v>
      </c>
      <c r="F2698" t="s">
        <v>319</v>
      </c>
      <c r="G2698" s="1">
        <v>43763</v>
      </c>
      <c r="H2698">
        <v>32</v>
      </c>
      <c r="I2698" s="7">
        <f>IF(TableTransactions[[#This Row],[Order type]]=trackOrderType,
TableTransactions[[#This Row],[Transaction quantity]]*-1,
TableTransactions[[#This Row],[Transaction quantity]]
)</f>
        <v>-32</v>
      </c>
      <c r="J26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303</v>
      </c>
      <c r="K2698" s="7">
        <f ca="1">IF(TableTransactions[[#This Row],[Stock balance backorders]]&lt;0,
0,
TableTransactions[[#This Row],[Stock balance backorders]]
)</f>
        <v>303</v>
      </c>
      <c r="L2698" s="8" t="str">
        <f>VLOOKUP(TableTransactions[[#This Row],[Material]],TableStockBalance[],
MATCH(TableStockBalance[[#Headers],[Supplier name]],TableStockBalance[#Headers],0),
0)</f>
        <v>Calidad Electro Group S.A.</v>
      </c>
    </row>
    <row r="2699" spans="1:12" x14ac:dyDescent="0.25">
      <c r="A2699">
        <v>49043577</v>
      </c>
      <c r="B2699">
        <v>20</v>
      </c>
      <c r="C2699" t="s">
        <v>343</v>
      </c>
      <c r="D2699" t="s">
        <v>65</v>
      </c>
      <c r="E2699" t="s">
        <v>66</v>
      </c>
      <c r="F2699" t="s">
        <v>319</v>
      </c>
      <c r="G2699" s="1">
        <v>43766</v>
      </c>
      <c r="H2699">
        <v>26</v>
      </c>
      <c r="I2699" s="7">
        <f>IF(TableTransactions[[#This Row],[Order type]]=trackOrderType,
TableTransactions[[#This Row],[Transaction quantity]]*-1,
TableTransactions[[#This Row],[Transaction quantity]]
)</f>
        <v>-26</v>
      </c>
      <c r="J26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277</v>
      </c>
      <c r="K2699" s="7">
        <f ca="1">IF(TableTransactions[[#This Row],[Stock balance backorders]]&lt;0,
0,
TableTransactions[[#This Row],[Stock balance backorders]]
)</f>
        <v>277</v>
      </c>
      <c r="L2699" s="8" t="str">
        <f>VLOOKUP(TableTransactions[[#This Row],[Material]],TableStockBalance[],
MATCH(TableStockBalance[[#Headers],[Supplier name]],TableStockBalance[#Headers],0),
0)</f>
        <v>Calidad Electro Group S.A.</v>
      </c>
    </row>
    <row r="2700" spans="1:12" x14ac:dyDescent="0.25">
      <c r="A2700">
        <v>49043581</v>
      </c>
      <c r="B2700">
        <v>40</v>
      </c>
      <c r="C2700" t="s">
        <v>343</v>
      </c>
      <c r="D2700" t="s">
        <v>65</v>
      </c>
      <c r="E2700" t="s">
        <v>66</v>
      </c>
      <c r="F2700" t="s">
        <v>315</v>
      </c>
      <c r="G2700" s="1">
        <v>43766</v>
      </c>
      <c r="H2700">
        <v>18</v>
      </c>
      <c r="I2700" s="7">
        <f>IF(TableTransactions[[#This Row],[Order type]]=trackOrderType,
TableTransactions[[#This Row],[Transaction quantity]]*-1,
TableTransactions[[#This Row],[Transaction quantity]]
)</f>
        <v>-18</v>
      </c>
      <c r="J27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259</v>
      </c>
      <c r="K2700" s="7">
        <f ca="1">IF(TableTransactions[[#This Row],[Stock balance backorders]]&lt;0,
0,
TableTransactions[[#This Row],[Stock balance backorders]]
)</f>
        <v>259</v>
      </c>
      <c r="L2700" s="8" t="str">
        <f>VLOOKUP(TableTransactions[[#This Row],[Material]],TableStockBalance[],
MATCH(TableStockBalance[[#Headers],[Supplier name]],TableStockBalance[#Headers],0),
0)</f>
        <v>Calidad Electro Group S.A.</v>
      </c>
    </row>
    <row r="2701" spans="1:12" x14ac:dyDescent="0.25">
      <c r="A2701">
        <v>49043639</v>
      </c>
      <c r="B2701">
        <v>50</v>
      </c>
      <c r="C2701" t="s">
        <v>343</v>
      </c>
      <c r="D2701" t="s">
        <v>65</v>
      </c>
      <c r="E2701" t="s">
        <v>66</v>
      </c>
      <c r="F2701" t="s">
        <v>318</v>
      </c>
      <c r="G2701" s="1">
        <v>43770</v>
      </c>
      <c r="H2701">
        <v>14</v>
      </c>
      <c r="I2701" s="7">
        <f>IF(TableTransactions[[#This Row],[Order type]]=trackOrderType,
TableTransactions[[#This Row],[Transaction quantity]]*-1,
TableTransactions[[#This Row],[Transaction quantity]]
)</f>
        <v>-14</v>
      </c>
      <c r="J27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245</v>
      </c>
      <c r="K2701" s="7">
        <f ca="1">IF(TableTransactions[[#This Row],[Stock balance backorders]]&lt;0,
0,
TableTransactions[[#This Row],[Stock balance backorders]]
)</f>
        <v>245</v>
      </c>
      <c r="L2701" s="8" t="str">
        <f>VLOOKUP(TableTransactions[[#This Row],[Material]],TableStockBalance[],
MATCH(TableStockBalance[[#Headers],[Supplier name]],TableStockBalance[#Headers],0),
0)</f>
        <v>Calidad Electro Group S.A.</v>
      </c>
    </row>
    <row r="2702" spans="1:12" x14ac:dyDescent="0.25">
      <c r="A2702">
        <v>49043643</v>
      </c>
      <c r="B2702">
        <v>20</v>
      </c>
      <c r="C2702" t="s">
        <v>343</v>
      </c>
      <c r="D2702" t="s">
        <v>65</v>
      </c>
      <c r="E2702" t="s">
        <v>66</v>
      </c>
      <c r="F2702" t="s">
        <v>315</v>
      </c>
      <c r="G2702" s="1">
        <v>43770</v>
      </c>
      <c r="H2702">
        <v>9</v>
      </c>
      <c r="I2702" s="7">
        <f>IF(TableTransactions[[#This Row],[Order type]]=trackOrderType,
TableTransactions[[#This Row],[Transaction quantity]]*-1,
TableTransactions[[#This Row],[Transaction quantity]]
)</f>
        <v>-9</v>
      </c>
      <c r="J27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236</v>
      </c>
      <c r="K2702" s="7">
        <f ca="1">IF(TableTransactions[[#This Row],[Stock balance backorders]]&lt;0,
0,
TableTransactions[[#This Row],[Stock balance backorders]]
)</f>
        <v>236</v>
      </c>
      <c r="L2702" s="8" t="str">
        <f>VLOOKUP(TableTransactions[[#This Row],[Material]],TableStockBalance[],
MATCH(TableStockBalance[[#Headers],[Supplier name]],TableStockBalance[#Headers],0),
0)</f>
        <v>Calidad Electro Group S.A.</v>
      </c>
    </row>
    <row r="2703" spans="1:12" x14ac:dyDescent="0.25">
      <c r="A2703">
        <v>49043667</v>
      </c>
      <c r="B2703">
        <v>20</v>
      </c>
      <c r="C2703" t="s">
        <v>343</v>
      </c>
      <c r="D2703" t="s">
        <v>65</v>
      </c>
      <c r="E2703" t="s">
        <v>66</v>
      </c>
      <c r="F2703" t="s">
        <v>318</v>
      </c>
      <c r="G2703" s="1">
        <v>43774</v>
      </c>
      <c r="H2703">
        <v>8</v>
      </c>
      <c r="I2703" s="7">
        <f>IF(TableTransactions[[#This Row],[Order type]]=trackOrderType,
TableTransactions[[#This Row],[Transaction quantity]]*-1,
TableTransactions[[#This Row],[Transaction quantity]]
)</f>
        <v>-8</v>
      </c>
      <c r="J27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228</v>
      </c>
      <c r="K2703" s="7">
        <f ca="1">IF(TableTransactions[[#This Row],[Stock balance backorders]]&lt;0,
0,
TableTransactions[[#This Row],[Stock balance backorders]]
)</f>
        <v>228</v>
      </c>
      <c r="L2703" s="8" t="str">
        <f>VLOOKUP(TableTransactions[[#This Row],[Material]],TableStockBalance[],
MATCH(TableStockBalance[[#Headers],[Supplier name]],TableStockBalance[#Headers],0),
0)</f>
        <v>Calidad Electro Group S.A.</v>
      </c>
    </row>
    <row r="2704" spans="1:12" x14ac:dyDescent="0.25">
      <c r="A2704">
        <v>49043697</v>
      </c>
      <c r="B2704">
        <v>10</v>
      </c>
      <c r="C2704" t="s">
        <v>343</v>
      </c>
      <c r="D2704" t="s">
        <v>65</v>
      </c>
      <c r="E2704" t="s">
        <v>66</v>
      </c>
      <c r="F2704" t="s">
        <v>319</v>
      </c>
      <c r="G2704" s="1">
        <v>43776</v>
      </c>
      <c r="H2704">
        <v>9</v>
      </c>
      <c r="I2704" s="7">
        <f>IF(TableTransactions[[#This Row],[Order type]]=trackOrderType,
TableTransactions[[#This Row],[Transaction quantity]]*-1,
TableTransactions[[#This Row],[Transaction quantity]]
)</f>
        <v>-9</v>
      </c>
      <c r="J27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219</v>
      </c>
      <c r="K2704" s="7">
        <f ca="1">IF(TableTransactions[[#This Row],[Stock balance backorders]]&lt;0,
0,
TableTransactions[[#This Row],[Stock balance backorders]]
)</f>
        <v>219</v>
      </c>
      <c r="L2704" s="8" t="str">
        <f>VLOOKUP(TableTransactions[[#This Row],[Material]],TableStockBalance[],
MATCH(TableStockBalance[[#Headers],[Supplier name]],TableStockBalance[#Headers],0),
0)</f>
        <v>Calidad Electro Group S.A.</v>
      </c>
    </row>
    <row r="2705" spans="1:12" x14ac:dyDescent="0.25">
      <c r="A2705">
        <v>49043739</v>
      </c>
      <c r="B2705">
        <v>10</v>
      </c>
      <c r="C2705" t="s">
        <v>343</v>
      </c>
      <c r="D2705" t="s">
        <v>65</v>
      </c>
      <c r="E2705" t="s">
        <v>66</v>
      </c>
      <c r="F2705" t="s">
        <v>321</v>
      </c>
      <c r="G2705" s="1">
        <v>43781</v>
      </c>
      <c r="H2705">
        <v>23</v>
      </c>
      <c r="I2705" s="7">
        <f>IF(TableTransactions[[#This Row],[Order type]]=trackOrderType,
TableTransactions[[#This Row],[Transaction quantity]]*-1,
TableTransactions[[#This Row],[Transaction quantity]]
)</f>
        <v>-23</v>
      </c>
      <c r="J27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196</v>
      </c>
      <c r="K2705" s="7">
        <f ca="1">IF(TableTransactions[[#This Row],[Stock balance backorders]]&lt;0,
0,
TableTransactions[[#This Row],[Stock balance backorders]]
)</f>
        <v>196</v>
      </c>
      <c r="L2705" s="8" t="str">
        <f>VLOOKUP(TableTransactions[[#This Row],[Material]],TableStockBalance[],
MATCH(TableStockBalance[[#Headers],[Supplier name]],TableStockBalance[#Headers],0),
0)</f>
        <v>Calidad Electro Group S.A.</v>
      </c>
    </row>
    <row r="2706" spans="1:12" x14ac:dyDescent="0.25">
      <c r="A2706">
        <v>49043770</v>
      </c>
      <c r="B2706">
        <v>40</v>
      </c>
      <c r="C2706" t="s">
        <v>343</v>
      </c>
      <c r="D2706" t="s">
        <v>65</v>
      </c>
      <c r="E2706" t="s">
        <v>66</v>
      </c>
      <c r="F2706" t="s">
        <v>313</v>
      </c>
      <c r="G2706" s="1">
        <v>43783</v>
      </c>
      <c r="H2706">
        <v>3</v>
      </c>
      <c r="I2706" s="7">
        <f>IF(TableTransactions[[#This Row],[Order type]]=trackOrderType,
TableTransactions[[#This Row],[Transaction quantity]]*-1,
TableTransactions[[#This Row],[Transaction quantity]]
)</f>
        <v>-3</v>
      </c>
      <c r="J27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193</v>
      </c>
      <c r="K2706" s="7">
        <f ca="1">IF(TableTransactions[[#This Row],[Stock balance backorders]]&lt;0,
0,
TableTransactions[[#This Row],[Stock balance backorders]]
)</f>
        <v>193</v>
      </c>
      <c r="L2706" s="8" t="str">
        <f>VLOOKUP(TableTransactions[[#This Row],[Material]],TableStockBalance[],
MATCH(TableStockBalance[[#Headers],[Supplier name]],TableStockBalance[#Headers],0),
0)</f>
        <v>Calidad Electro Group S.A.</v>
      </c>
    </row>
    <row r="2707" spans="1:12" x14ac:dyDescent="0.25">
      <c r="A2707">
        <v>49043778</v>
      </c>
      <c r="B2707">
        <v>60</v>
      </c>
      <c r="C2707" t="s">
        <v>343</v>
      </c>
      <c r="D2707" t="s">
        <v>65</v>
      </c>
      <c r="E2707" t="s">
        <v>66</v>
      </c>
      <c r="F2707" t="s">
        <v>318</v>
      </c>
      <c r="G2707" s="1">
        <v>43783</v>
      </c>
      <c r="H2707">
        <v>26</v>
      </c>
      <c r="I2707" s="7">
        <f>IF(TableTransactions[[#This Row],[Order type]]=trackOrderType,
TableTransactions[[#This Row],[Transaction quantity]]*-1,
TableTransactions[[#This Row],[Transaction quantity]]
)</f>
        <v>-26</v>
      </c>
      <c r="J27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167</v>
      </c>
      <c r="K2707" s="7">
        <f ca="1">IF(TableTransactions[[#This Row],[Stock balance backorders]]&lt;0,
0,
TableTransactions[[#This Row],[Stock balance backorders]]
)</f>
        <v>167</v>
      </c>
      <c r="L2707" s="8" t="str">
        <f>VLOOKUP(TableTransactions[[#This Row],[Material]],TableStockBalance[],
MATCH(TableStockBalance[[#Headers],[Supplier name]],TableStockBalance[#Headers],0),
0)</f>
        <v>Calidad Electro Group S.A.</v>
      </c>
    </row>
    <row r="2708" spans="1:12" x14ac:dyDescent="0.25">
      <c r="A2708">
        <v>49043824</v>
      </c>
      <c r="B2708">
        <v>50</v>
      </c>
      <c r="C2708" t="s">
        <v>343</v>
      </c>
      <c r="D2708" t="s">
        <v>65</v>
      </c>
      <c r="E2708" t="s">
        <v>66</v>
      </c>
      <c r="F2708" t="s">
        <v>316</v>
      </c>
      <c r="G2708" s="1">
        <v>43788</v>
      </c>
      <c r="H2708">
        <v>12</v>
      </c>
      <c r="I2708" s="7">
        <f>IF(TableTransactions[[#This Row],[Order type]]=trackOrderType,
TableTransactions[[#This Row],[Transaction quantity]]*-1,
TableTransactions[[#This Row],[Transaction quantity]]
)</f>
        <v>-12</v>
      </c>
      <c r="J27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155</v>
      </c>
      <c r="K2708" s="7">
        <f ca="1">IF(TableTransactions[[#This Row],[Stock balance backorders]]&lt;0,
0,
TableTransactions[[#This Row],[Stock balance backorders]]
)</f>
        <v>155</v>
      </c>
      <c r="L2708" s="8" t="str">
        <f>VLOOKUP(TableTransactions[[#This Row],[Material]],TableStockBalance[],
MATCH(TableStockBalance[[#Headers],[Supplier name]],TableStockBalance[#Headers],0),
0)</f>
        <v>Calidad Electro Group S.A.</v>
      </c>
    </row>
    <row r="2709" spans="1:12" x14ac:dyDescent="0.25">
      <c r="A2709">
        <v>49043840</v>
      </c>
      <c r="B2709">
        <v>20</v>
      </c>
      <c r="C2709" t="s">
        <v>343</v>
      </c>
      <c r="D2709" t="s">
        <v>65</v>
      </c>
      <c r="E2709" t="s">
        <v>66</v>
      </c>
      <c r="F2709" t="s">
        <v>317</v>
      </c>
      <c r="G2709" s="1">
        <v>43789</v>
      </c>
      <c r="H2709">
        <v>22</v>
      </c>
      <c r="I2709" s="7">
        <f>IF(TableTransactions[[#This Row],[Order type]]=trackOrderType,
TableTransactions[[#This Row],[Transaction quantity]]*-1,
TableTransactions[[#This Row],[Transaction quantity]]
)</f>
        <v>-22</v>
      </c>
      <c r="J27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133</v>
      </c>
      <c r="K2709" s="7">
        <f ca="1">IF(TableTransactions[[#This Row],[Stock balance backorders]]&lt;0,
0,
TableTransactions[[#This Row],[Stock balance backorders]]
)</f>
        <v>133</v>
      </c>
      <c r="L2709" s="8" t="str">
        <f>VLOOKUP(TableTransactions[[#This Row],[Material]],TableStockBalance[],
MATCH(TableStockBalance[[#Headers],[Supplier name]],TableStockBalance[#Headers],0),
0)</f>
        <v>Calidad Electro Group S.A.</v>
      </c>
    </row>
    <row r="2710" spans="1:12" x14ac:dyDescent="0.25">
      <c r="A2710">
        <v>49043843</v>
      </c>
      <c r="B2710">
        <v>40</v>
      </c>
      <c r="C2710" t="s">
        <v>343</v>
      </c>
      <c r="D2710" t="s">
        <v>65</v>
      </c>
      <c r="E2710" t="s">
        <v>66</v>
      </c>
      <c r="F2710" t="s">
        <v>318</v>
      </c>
      <c r="G2710" s="1">
        <v>43789</v>
      </c>
      <c r="H2710">
        <v>11</v>
      </c>
      <c r="I2710" s="7">
        <f>IF(TableTransactions[[#This Row],[Order type]]=trackOrderType,
TableTransactions[[#This Row],[Transaction quantity]]*-1,
TableTransactions[[#This Row],[Transaction quantity]]
)</f>
        <v>-11</v>
      </c>
      <c r="J27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122</v>
      </c>
      <c r="K2710" s="7">
        <f ca="1">IF(TableTransactions[[#This Row],[Stock balance backorders]]&lt;0,
0,
TableTransactions[[#This Row],[Stock balance backorders]]
)</f>
        <v>122</v>
      </c>
      <c r="L2710" s="8" t="str">
        <f>VLOOKUP(TableTransactions[[#This Row],[Material]],TableStockBalance[],
MATCH(TableStockBalance[[#Headers],[Supplier name]],TableStockBalance[#Headers],0),
0)</f>
        <v>Calidad Electro Group S.A.</v>
      </c>
    </row>
    <row r="2711" spans="1:12" x14ac:dyDescent="0.25">
      <c r="A2711">
        <v>49043848</v>
      </c>
      <c r="B2711">
        <v>50</v>
      </c>
      <c r="C2711" t="s">
        <v>343</v>
      </c>
      <c r="D2711" t="s">
        <v>65</v>
      </c>
      <c r="E2711" t="s">
        <v>66</v>
      </c>
      <c r="F2711" t="s">
        <v>313</v>
      </c>
      <c r="G2711" s="1">
        <v>43790</v>
      </c>
      <c r="H2711">
        <v>28</v>
      </c>
      <c r="I2711" s="7">
        <f>IF(TableTransactions[[#This Row],[Order type]]=trackOrderType,
TableTransactions[[#This Row],[Transaction quantity]]*-1,
TableTransactions[[#This Row],[Transaction quantity]]
)</f>
        <v>-28</v>
      </c>
      <c r="J27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94</v>
      </c>
      <c r="K2711" s="7">
        <f ca="1">IF(TableTransactions[[#This Row],[Stock balance backorders]]&lt;0,
0,
TableTransactions[[#This Row],[Stock balance backorders]]
)</f>
        <v>94</v>
      </c>
      <c r="L2711" s="8" t="str">
        <f>VLOOKUP(TableTransactions[[#This Row],[Material]],TableStockBalance[],
MATCH(TableStockBalance[[#Headers],[Supplier name]],TableStockBalance[#Headers],0),
0)</f>
        <v>Calidad Electro Group S.A.</v>
      </c>
    </row>
    <row r="2712" spans="1:12" x14ac:dyDescent="0.25">
      <c r="A2712">
        <v>49043850</v>
      </c>
      <c r="B2712">
        <v>20</v>
      </c>
      <c r="C2712" t="s">
        <v>343</v>
      </c>
      <c r="D2712" t="s">
        <v>65</v>
      </c>
      <c r="E2712" t="s">
        <v>66</v>
      </c>
      <c r="F2712" t="s">
        <v>316</v>
      </c>
      <c r="G2712" s="1">
        <v>43790</v>
      </c>
      <c r="H2712">
        <v>22</v>
      </c>
      <c r="I2712" s="7">
        <f>IF(TableTransactions[[#This Row],[Order type]]=trackOrderType,
TableTransactions[[#This Row],[Transaction quantity]]*-1,
TableTransactions[[#This Row],[Transaction quantity]]
)</f>
        <v>-22</v>
      </c>
      <c r="J27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</v>
      </c>
      <c r="K2712" s="7">
        <f ca="1">IF(TableTransactions[[#This Row],[Stock balance backorders]]&lt;0,
0,
TableTransactions[[#This Row],[Stock balance backorders]]
)</f>
        <v>72</v>
      </c>
      <c r="L2712" s="8" t="str">
        <f>VLOOKUP(TableTransactions[[#This Row],[Material]],TableStockBalance[],
MATCH(TableStockBalance[[#Headers],[Supplier name]],TableStockBalance[#Headers],0),
0)</f>
        <v>Calidad Electro Group S.A.</v>
      </c>
    </row>
    <row r="2713" spans="1:12" x14ac:dyDescent="0.25">
      <c r="A2713">
        <v>49043852</v>
      </c>
      <c r="B2713">
        <v>30</v>
      </c>
      <c r="C2713" t="s">
        <v>343</v>
      </c>
      <c r="D2713" t="s">
        <v>65</v>
      </c>
      <c r="E2713" t="s">
        <v>66</v>
      </c>
      <c r="F2713" t="s">
        <v>317</v>
      </c>
      <c r="G2713" s="1">
        <v>43790</v>
      </c>
      <c r="H2713">
        <v>2</v>
      </c>
      <c r="I2713" s="7">
        <f>IF(TableTransactions[[#This Row],[Order type]]=trackOrderType,
TableTransactions[[#This Row],[Transaction quantity]]*-1,
TableTransactions[[#This Row],[Transaction quantity]]
)</f>
        <v>-2</v>
      </c>
      <c r="J27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</v>
      </c>
      <c r="K2713" s="7">
        <f ca="1">IF(TableTransactions[[#This Row],[Stock balance backorders]]&lt;0,
0,
TableTransactions[[#This Row],[Stock balance backorders]]
)</f>
        <v>70</v>
      </c>
      <c r="L2713" s="8" t="str">
        <f>VLOOKUP(TableTransactions[[#This Row],[Material]],TableStockBalance[],
MATCH(TableStockBalance[[#Headers],[Supplier name]],TableStockBalance[#Headers],0),
0)</f>
        <v>Calidad Electro Group S.A.</v>
      </c>
    </row>
    <row r="2714" spans="1:12" x14ac:dyDescent="0.25">
      <c r="A2714">
        <v>49043871</v>
      </c>
      <c r="B2714">
        <v>60</v>
      </c>
      <c r="C2714" t="s">
        <v>343</v>
      </c>
      <c r="D2714" t="s">
        <v>65</v>
      </c>
      <c r="E2714" t="s">
        <v>66</v>
      </c>
      <c r="F2714" t="s">
        <v>316</v>
      </c>
      <c r="G2714" s="1">
        <v>43791</v>
      </c>
      <c r="H2714">
        <v>20</v>
      </c>
      <c r="I2714" s="7">
        <f>IF(TableTransactions[[#This Row],[Order type]]=trackOrderType,
TableTransactions[[#This Row],[Transaction quantity]]*-1,
TableTransactions[[#This Row],[Transaction quantity]]
)</f>
        <v>-20</v>
      </c>
      <c r="J27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</v>
      </c>
      <c r="K2714" s="7">
        <f ca="1">IF(TableTransactions[[#This Row],[Stock balance backorders]]&lt;0,
0,
TableTransactions[[#This Row],[Stock balance backorders]]
)</f>
        <v>50</v>
      </c>
      <c r="L2714" s="8" t="str">
        <f>VLOOKUP(TableTransactions[[#This Row],[Material]],TableStockBalance[],
MATCH(TableStockBalance[[#Headers],[Supplier name]],TableStockBalance[#Headers],0),
0)</f>
        <v>Calidad Electro Group S.A.</v>
      </c>
    </row>
    <row r="2715" spans="1:12" x14ac:dyDescent="0.25">
      <c r="A2715">
        <v>49043873</v>
      </c>
      <c r="B2715">
        <v>20</v>
      </c>
      <c r="C2715" t="s">
        <v>343</v>
      </c>
      <c r="D2715" t="s">
        <v>65</v>
      </c>
      <c r="E2715" t="s">
        <v>66</v>
      </c>
      <c r="F2715" t="s">
        <v>317</v>
      </c>
      <c r="G2715" s="1">
        <v>43791</v>
      </c>
      <c r="H2715">
        <v>2</v>
      </c>
      <c r="I2715" s="7">
        <f>IF(TableTransactions[[#This Row],[Order type]]=trackOrderType,
TableTransactions[[#This Row],[Transaction quantity]]*-1,
TableTransactions[[#This Row],[Transaction quantity]]
)</f>
        <v>-2</v>
      </c>
      <c r="J27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</v>
      </c>
      <c r="K2715" s="7">
        <f ca="1">IF(TableTransactions[[#This Row],[Stock balance backorders]]&lt;0,
0,
TableTransactions[[#This Row],[Stock balance backorders]]
)</f>
        <v>48</v>
      </c>
      <c r="L2715" s="8" t="str">
        <f>VLOOKUP(TableTransactions[[#This Row],[Material]],TableStockBalance[],
MATCH(TableStockBalance[[#Headers],[Supplier name]],TableStockBalance[#Headers],0),
0)</f>
        <v>Calidad Electro Group S.A.</v>
      </c>
    </row>
    <row r="2716" spans="1:12" x14ac:dyDescent="0.25">
      <c r="A2716">
        <v>49043882</v>
      </c>
      <c r="B2716">
        <v>30</v>
      </c>
      <c r="C2716" t="s">
        <v>343</v>
      </c>
      <c r="D2716" t="s">
        <v>65</v>
      </c>
      <c r="E2716" t="s">
        <v>66</v>
      </c>
      <c r="F2716" t="s">
        <v>313</v>
      </c>
      <c r="G2716" s="1">
        <v>43794</v>
      </c>
      <c r="H2716">
        <v>35</v>
      </c>
      <c r="I2716" s="7">
        <f>IF(TableTransactions[[#This Row],[Order type]]=trackOrderType,
TableTransactions[[#This Row],[Transaction quantity]]*-1,
TableTransactions[[#This Row],[Transaction quantity]]
)</f>
        <v>-35</v>
      </c>
      <c r="J27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2716" s="7">
        <f ca="1">IF(TableTransactions[[#This Row],[Stock balance backorders]]&lt;0,
0,
TableTransactions[[#This Row],[Stock balance backorders]]
)</f>
        <v>13</v>
      </c>
      <c r="L2716" s="8" t="str">
        <f>VLOOKUP(TableTransactions[[#This Row],[Material]],TableStockBalance[],
MATCH(TableStockBalance[[#Headers],[Supplier name]],TableStockBalance[#Headers],0),
0)</f>
        <v>Calidad Electro Group S.A.</v>
      </c>
    </row>
    <row r="2717" spans="1:12" x14ac:dyDescent="0.25">
      <c r="A2717">
        <v>49043896</v>
      </c>
      <c r="B2717">
        <v>20</v>
      </c>
      <c r="C2717" t="s">
        <v>343</v>
      </c>
      <c r="D2717" t="s">
        <v>65</v>
      </c>
      <c r="E2717" t="s">
        <v>66</v>
      </c>
      <c r="F2717" t="s">
        <v>324</v>
      </c>
      <c r="G2717" s="1">
        <v>43795</v>
      </c>
      <c r="H2717">
        <v>25</v>
      </c>
      <c r="I2717" s="7">
        <f>IF(TableTransactions[[#This Row],[Order type]]=trackOrderType,
TableTransactions[[#This Row],[Transaction quantity]]*-1,
TableTransactions[[#This Row],[Transaction quantity]]
)</f>
        <v>-25</v>
      </c>
      <c r="J27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</v>
      </c>
      <c r="K2717" s="7">
        <f ca="1">IF(TableTransactions[[#This Row],[Stock balance backorders]]&lt;0,
0,
TableTransactions[[#This Row],[Stock balance backorders]]
)</f>
        <v>0</v>
      </c>
      <c r="L2717" s="8" t="str">
        <f>VLOOKUP(TableTransactions[[#This Row],[Material]],TableStockBalance[],
MATCH(TableStockBalance[[#Headers],[Supplier name]],TableStockBalance[#Headers],0),
0)</f>
        <v>Calidad Electro Group S.A.</v>
      </c>
    </row>
    <row r="2718" spans="1:12" x14ac:dyDescent="0.25">
      <c r="A2718">
        <v>49043912</v>
      </c>
      <c r="B2718">
        <v>10</v>
      </c>
      <c r="C2718" t="s">
        <v>343</v>
      </c>
      <c r="D2718" t="s">
        <v>65</v>
      </c>
      <c r="E2718" t="s">
        <v>66</v>
      </c>
      <c r="F2718" t="s">
        <v>324</v>
      </c>
      <c r="G2718" s="1">
        <v>43796</v>
      </c>
      <c r="H2718">
        <v>22</v>
      </c>
      <c r="I2718" s="7">
        <f>IF(TableTransactions[[#This Row],[Order type]]=trackOrderType,
TableTransactions[[#This Row],[Transaction quantity]]*-1,
TableTransactions[[#This Row],[Transaction quantity]]
)</f>
        <v>-22</v>
      </c>
      <c r="J27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-34</v>
      </c>
      <c r="K2718" s="7">
        <f ca="1">IF(TableTransactions[[#This Row],[Stock balance backorders]]&lt;0,
0,
TableTransactions[[#This Row],[Stock balance backorders]]
)</f>
        <v>0</v>
      </c>
      <c r="L2718" s="8" t="str">
        <f>VLOOKUP(TableTransactions[[#This Row],[Material]],TableStockBalance[],
MATCH(TableStockBalance[[#Headers],[Supplier name]],TableStockBalance[#Headers],0),
0)</f>
        <v>Calidad Electro Group S.A.</v>
      </c>
    </row>
    <row r="2719" spans="1:12" x14ac:dyDescent="0.25">
      <c r="A2719">
        <v>49043924</v>
      </c>
      <c r="B2719">
        <v>20</v>
      </c>
      <c r="C2719" t="s">
        <v>343</v>
      </c>
      <c r="D2719" t="s">
        <v>65</v>
      </c>
      <c r="E2719" t="s">
        <v>66</v>
      </c>
      <c r="F2719" t="s">
        <v>319</v>
      </c>
      <c r="G2719" s="1">
        <v>43796</v>
      </c>
      <c r="H2719">
        <v>11</v>
      </c>
      <c r="I2719" s="7">
        <f>IF(TableTransactions[[#This Row],[Order type]]=trackOrderType,
TableTransactions[[#This Row],[Transaction quantity]]*-1,
TableTransactions[[#This Row],[Transaction quantity]]
)</f>
        <v>-11</v>
      </c>
      <c r="J27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-45</v>
      </c>
      <c r="K2719" s="7">
        <f ca="1">IF(TableTransactions[[#This Row],[Stock balance backorders]]&lt;0,
0,
TableTransactions[[#This Row],[Stock balance backorders]]
)</f>
        <v>0</v>
      </c>
      <c r="L2719" s="8" t="str">
        <f>VLOOKUP(TableTransactions[[#This Row],[Material]],TableStockBalance[],
MATCH(TableStockBalance[[#Headers],[Supplier name]],TableStockBalance[#Headers],0),
0)</f>
        <v>Calidad Electro Group S.A.</v>
      </c>
    </row>
    <row r="2720" spans="1:12" x14ac:dyDescent="0.25">
      <c r="A2720">
        <v>49043951</v>
      </c>
      <c r="B2720">
        <v>10</v>
      </c>
      <c r="C2720" t="s">
        <v>343</v>
      </c>
      <c r="D2720" t="s">
        <v>65</v>
      </c>
      <c r="E2720" t="s">
        <v>66</v>
      </c>
      <c r="F2720" t="s">
        <v>320</v>
      </c>
      <c r="G2720" s="1">
        <v>43798</v>
      </c>
      <c r="H2720">
        <v>19</v>
      </c>
      <c r="I2720" s="7">
        <f>IF(TableTransactions[[#This Row],[Order type]]=trackOrderType,
TableTransactions[[#This Row],[Transaction quantity]]*-1,
TableTransactions[[#This Row],[Transaction quantity]]
)</f>
        <v>-19</v>
      </c>
      <c r="J27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-64</v>
      </c>
      <c r="K2720" s="7">
        <f ca="1">IF(TableTransactions[[#This Row],[Stock balance backorders]]&lt;0,
0,
TableTransactions[[#This Row],[Stock balance backorders]]
)</f>
        <v>0</v>
      </c>
      <c r="L2720" s="8" t="str">
        <f>VLOOKUP(TableTransactions[[#This Row],[Material]],TableStockBalance[],
MATCH(TableStockBalance[[#Headers],[Supplier name]],TableStockBalance[#Headers],0),
0)</f>
        <v>Calidad Electro Group S.A.</v>
      </c>
    </row>
    <row r="2721" spans="1:12" x14ac:dyDescent="0.25">
      <c r="A2721" s="4">
        <v>45057587</v>
      </c>
      <c r="B2721" s="4">
        <v>10</v>
      </c>
      <c r="C2721" s="4" t="s">
        <v>344</v>
      </c>
      <c r="D2721" s="4" t="s">
        <v>65</v>
      </c>
      <c r="E2721" s="4" t="s">
        <v>66</v>
      </c>
      <c r="F2721" s="4" t="s">
        <v>67</v>
      </c>
      <c r="G2721" s="5">
        <v>43798</v>
      </c>
      <c r="H2721" s="4">
        <v>257</v>
      </c>
      <c r="I2721" s="7">
        <f>IF(TableTransactions[[#This Row],[Order type]]=trackOrderType,
TableTransactions[[#This Row],[Transaction quantity]]*-1,
TableTransactions[[#This Row],[Transaction quantity]]
)</f>
        <v>257</v>
      </c>
      <c r="J27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193</v>
      </c>
      <c r="K2721" s="7">
        <f ca="1">IF(TableTransactions[[#This Row],[Stock balance backorders]]&lt;0,
0,
TableTransactions[[#This Row],[Stock balance backorders]]
)</f>
        <v>193</v>
      </c>
      <c r="L2721" s="8" t="str">
        <f>VLOOKUP(TableTransactions[[#This Row],[Material]],TableStockBalance[],
MATCH(TableStockBalance[[#Headers],[Supplier name]],TableStockBalance[#Headers],0),
0)</f>
        <v>Calidad Electro Group S.A.</v>
      </c>
    </row>
    <row r="2722" spans="1:12" x14ac:dyDescent="0.25">
      <c r="A2722">
        <v>49043971</v>
      </c>
      <c r="B2722">
        <v>30</v>
      </c>
      <c r="C2722" t="s">
        <v>343</v>
      </c>
      <c r="D2722" t="s">
        <v>65</v>
      </c>
      <c r="E2722" t="s">
        <v>66</v>
      </c>
      <c r="F2722" t="s">
        <v>316</v>
      </c>
      <c r="G2722" s="1">
        <v>43801</v>
      </c>
      <c r="H2722">
        <v>3</v>
      </c>
      <c r="I2722" s="7">
        <f>IF(TableTransactions[[#This Row],[Order type]]=trackOrderType,
TableTransactions[[#This Row],[Transaction quantity]]*-1,
TableTransactions[[#This Row],[Transaction quantity]]
)</f>
        <v>-3</v>
      </c>
      <c r="J27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190</v>
      </c>
      <c r="K2722" s="7">
        <f ca="1">IF(TableTransactions[[#This Row],[Stock balance backorders]]&lt;0,
0,
TableTransactions[[#This Row],[Stock balance backorders]]
)</f>
        <v>190</v>
      </c>
      <c r="L2722" s="8" t="str">
        <f>VLOOKUP(TableTransactions[[#This Row],[Material]],TableStockBalance[],
MATCH(TableStockBalance[[#Headers],[Supplier name]],TableStockBalance[#Headers],0),
0)</f>
        <v>Calidad Electro Group S.A.</v>
      </c>
    </row>
    <row r="2723" spans="1:12" x14ac:dyDescent="0.25">
      <c r="A2723">
        <v>49043987</v>
      </c>
      <c r="B2723">
        <v>30</v>
      </c>
      <c r="C2723" t="s">
        <v>343</v>
      </c>
      <c r="D2723" t="s">
        <v>65</v>
      </c>
      <c r="E2723" t="s">
        <v>66</v>
      </c>
      <c r="F2723" t="s">
        <v>317</v>
      </c>
      <c r="G2723" s="1">
        <v>43802</v>
      </c>
      <c r="H2723">
        <v>1</v>
      </c>
      <c r="I2723" s="7">
        <f>IF(TableTransactions[[#This Row],[Order type]]=trackOrderType,
TableTransactions[[#This Row],[Transaction quantity]]*-1,
TableTransactions[[#This Row],[Transaction quantity]]
)</f>
        <v>-1</v>
      </c>
      <c r="J27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189</v>
      </c>
      <c r="K2723" s="7">
        <f ca="1">IF(TableTransactions[[#This Row],[Stock balance backorders]]&lt;0,
0,
TableTransactions[[#This Row],[Stock balance backorders]]
)</f>
        <v>189</v>
      </c>
      <c r="L2723" s="8" t="str">
        <f>VLOOKUP(TableTransactions[[#This Row],[Material]],TableStockBalance[],
MATCH(TableStockBalance[[#Headers],[Supplier name]],TableStockBalance[#Headers],0),
0)</f>
        <v>Calidad Electro Group S.A.</v>
      </c>
    </row>
    <row r="2724" spans="1:12" x14ac:dyDescent="0.25">
      <c r="A2724">
        <v>49044053</v>
      </c>
      <c r="B2724">
        <v>20</v>
      </c>
      <c r="C2724" t="s">
        <v>343</v>
      </c>
      <c r="D2724" t="s">
        <v>65</v>
      </c>
      <c r="E2724" t="s">
        <v>66</v>
      </c>
      <c r="F2724" t="s">
        <v>317</v>
      </c>
      <c r="G2724" s="1">
        <v>43808</v>
      </c>
      <c r="H2724">
        <v>22</v>
      </c>
      <c r="I2724" s="7">
        <f>IF(TableTransactions[[#This Row],[Order type]]=trackOrderType,
TableTransactions[[#This Row],[Transaction quantity]]*-1,
TableTransactions[[#This Row],[Transaction quantity]]
)</f>
        <v>-22</v>
      </c>
      <c r="J27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167</v>
      </c>
      <c r="K2724" s="7">
        <f ca="1">IF(TableTransactions[[#This Row],[Stock balance backorders]]&lt;0,
0,
TableTransactions[[#This Row],[Stock balance backorders]]
)</f>
        <v>167</v>
      </c>
      <c r="L2724" s="8" t="str">
        <f>VLOOKUP(TableTransactions[[#This Row],[Material]],TableStockBalance[],
MATCH(TableStockBalance[[#Headers],[Supplier name]],TableStockBalance[#Headers],0),
0)</f>
        <v>Calidad Electro Group S.A.</v>
      </c>
    </row>
    <row r="2725" spans="1:12" x14ac:dyDescent="0.25">
      <c r="A2725">
        <v>49044079</v>
      </c>
      <c r="B2725">
        <v>30</v>
      </c>
      <c r="C2725" t="s">
        <v>343</v>
      </c>
      <c r="D2725" t="s">
        <v>65</v>
      </c>
      <c r="E2725" t="s">
        <v>66</v>
      </c>
      <c r="F2725" t="s">
        <v>317</v>
      </c>
      <c r="G2725" s="1">
        <v>43810</v>
      </c>
      <c r="H2725">
        <v>35</v>
      </c>
      <c r="I2725" s="7">
        <f>IF(TableTransactions[[#This Row],[Order type]]=trackOrderType,
TableTransactions[[#This Row],[Transaction quantity]]*-1,
TableTransactions[[#This Row],[Transaction quantity]]
)</f>
        <v>-35</v>
      </c>
      <c r="J27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132</v>
      </c>
      <c r="K2725" s="7">
        <f ca="1">IF(TableTransactions[[#This Row],[Stock balance backorders]]&lt;0,
0,
TableTransactions[[#This Row],[Stock balance backorders]]
)</f>
        <v>132</v>
      </c>
      <c r="L2725" s="8" t="str">
        <f>VLOOKUP(TableTransactions[[#This Row],[Material]],TableStockBalance[],
MATCH(TableStockBalance[[#Headers],[Supplier name]],TableStockBalance[#Headers],0),
0)</f>
        <v>Calidad Electro Group S.A.</v>
      </c>
    </row>
    <row r="2726" spans="1:12" x14ac:dyDescent="0.25">
      <c r="A2726">
        <v>49044114</v>
      </c>
      <c r="B2726">
        <v>10</v>
      </c>
      <c r="C2726" t="s">
        <v>343</v>
      </c>
      <c r="D2726" t="s">
        <v>65</v>
      </c>
      <c r="E2726" t="s">
        <v>66</v>
      </c>
      <c r="F2726" t="s">
        <v>332</v>
      </c>
      <c r="G2726" s="1">
        <v>43812</v>
      </c>
      <c r="H2726">
        <v>12</v>
      </c>
      <c r="I2726" s="7">
        <f>IF(TableTransactions[[#This Row],[Order type]]=trackOrderType,
TableTransactions[[#This Row],[Transaction quantity]]*-1,
TableTransactions[[#This Row],[Transaction quantity]]
)</f>
        <v>-12</v>
      </c>
      <c r="J27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120</v>
      </c>
      <c r="K2726" s="7">
        <f ca="1">IF(TableTransactions[[#This Row],[Stock balance backorders]]&lt;0,
0,
TableTransactions[[#This Row],[Stock balance backorders]]
)</f>
        <v>120</v>
      </c>
      <c r="L2726" s="8" t="str">
        <f>VLOOKUP(TableTransactions[[#This Row],[Material]],TableStockBalance[],
MATCH(TableStockBalance[[#Headers],[Supplier name]],TableStockBalance[#Headers],0),
0)</f>
        <v>Calidad Electro Group S.A.</v>
      </c>
    </row>
    <row r="2727" spans="1:12" x14ac:dyDescent="0.25">
      <c r="A2727">
        <v>49044118</v>
      </c>
      <c r="B2727">
        <v>10</v>
      </c>
      <c r="C2727" t="s">
        <v>343</v>
      </c>
      <c r="D2727" t="s">
        <v>65</v>
      </c>
      <c r="E2727" t="s">
        <v>66</v>
      </c>
      <c r="F2727" t="s">
        <v>313</v>
      </c>
      <c r="G2727" s="1">
        <v>43815</v>
      </c>
      <c r="H2727">
        <v>12</v>
      </c>
      <c r="I2727" s="7">
        <f>IF(TableTransactions[[#This Row],[Order type]]=trackOrderType,
TableTransactions[[#This Row],[Transaction quantity]]*-1,
TableTransactions[[#This Row],[Transaction quantity]]
)</f>
        <v>-12</v>
      </c>
      <c r="J27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108</v>
      </c>
      <c r="K2727" s="7">
        <f ca="1">IF(TableTransactions[[#This Row],[Stock balance backorders]]&lt;0,
0,
TableTransactions[[#This Row],[Stock balance backorders]]
)</f>
        <v>108</v>
      </c>
      <c r="L2727" s="8" t="str">
        <f>VLOOKUP(TableTransactions[[#This Row],[Material]],TableStockBalance[],
MATCH(TableStockBalance[[#Headers],[Supplier name]],TableStockBalance[#Headers],0),
0)</f>
        <v>Calidad Electro Group S.A.</v>
      </c>
    </row>
    <row r="2728" spans="1:12" x14ac:dyDescent="0.25">
      <c r="A2728">
        <v>49044159</v>
      </c>
      <c r="B2728">
        <v>10</v>
      </c>
      <c r="C2728" t="s">
        <v>343</v>
      </c>
      <c r="D2728" t="s">
        <v>65</v>
      </c>
      <c r="E2728" t="s">
        <v>66</v>
      </c>
      <c r="F2728" t="s">
        <v>313</v>
      </c>
      <c r="G2728" s="1">
        <v>43818</v>
      </c>
      <c r="H2728">
        <v>8</v>
      </c>
      <c r="I2728" s="7">
        <f>IF(TableTransactions[[#This Row],[Order type]]=trackOrderType,
TableTransactions[[#This Row],[Transaction quantity]]*-1,
TableTransactions[[#This Row],[Transaction quantity]]
)</f>
        <v>-8</v>
      </c>
      <c r="J27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</v>
      </c>
      <c r="K2728" s="7">
        <f ca="1">IF(TableTransactions[[#This Row],[Stock balance backorders]]&lt;0,
0,
TableTransactions[[#This Row],[Stock balance backorders]]
)</f>
        <v>100</v>
      </c>
      <c r="L2728" s="8" t="str">
        <f>VLOOKUP(TableTransactions[[#This Row],[Material]],TableStockBalance[],
MATCH(TableStockBalance[[#Headers],[Supplier name]],TableStockBalance[#Headers],0),
0)</f>
        <v>Calidad Electro Group S.A.</v>
      </c>
    </row>
    <row r="2729" spans="1:12" x14ac:dyDescent="0.25">
      <c r="A2729">
        <v>49044176</v>
      </c>
      <c r="B2729">
        <v>30</v>
      </c>
      <c r="C2729" t="s">
        <v>343</v>
      </c>
      <c r="D2729" t="s">
        <v>65</v>
      </c>
      <c r="E2729" t="s">
        <v>66</v>
      </c>
      <c r="F2729" t="s">
        <v>316</v>
      </c>
      <c r="G2729" s="1">
        <v>43819</v>
      </c>
      <c r="H2729">
        <v>28</v>
      </c>
      <c r="I2729" s="7">
        <f>IF(TableTransactions[[#This Row],[Order type]]=trackOrderType,
TableTransactions[[#This Row],[Transaction quantity]]*-1,
TableTransactions[[#This Row],[Transaction quantity]]
)</f>
        <v>-28</v>
      </c>
      <c r="J27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</v>
      </c>
      <c r="K2729" s="7">
        <f ca="1">IF(TableTransactions[[#This Row],[Stock balance backorders]]&lt;0,
0,
TableTransactions[[#This Row],[Stock balance backorders]]
)</f>
        <v>72</v>
      </c>
      <c r="L2729" s="8" t="str">
        <f>VLOOKUP(TableTransactions[[#This Row],[Material]],TableStockBalance[],
MATCH(TableStockBalance[[#Headers],[Supplier name]],TableStockBalance[#Headers],0),
0)</f>
        <v>Calidad Electro Group S.A.</v>
      </c>
    </row>
    <row r="2730" spans="1:12" x14ac:dyDescent="0.25">
      <c r="A2730">
        <v>49044178</v>
      </c>
      <c r="B2730">
        <v>120</v>
      </c>
      <c r="C2730" t="s">
        <v>343</v>
      </c>
      <c r="D2730" t="s">
        <v>65</v>
      </c>
      <c r="E2730" t="s">
        <v>66</v>
      </c>
      <c r="F2730" t="s">
        <v>317</v>
      </c>
      <c r="G2730" s="1">
        <v>43819</v>
      </c>
      <c r="H2730">
        <v>23</v>
      </c>
      <c r="I2730" s="7">
        <f>IF(TableTransactions[[#This Row],[Order type]]=trackOrderType,
TableTransactions[[#This Row],[Transaction quantity]]*-1,
TableTransactions[[#This Row],[Transaction quantity]]
)</f>
        <v>-23</v>
      </c>
      <c r="J27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</v>
      </c>
      <c r="K2730" s="7">
        <f ca="1">IF(TableTransactions[[#This Row],[Stock balance backorders]]&lt;0,
0,
TableTransactions[[#This Row],[Stock balance backorders]]
)</f>
        <v>49</v>
      </c>
      <c r="L2730" s="8" t="str">
        <f>VLOOKUP(TableTransactions[[#This Row],[Material]],TableStockBalance[],
MATCH(TableStockBalance[[#Headers],[Supplier name]],TableStockBalance[#Headers],0),
0)</f>
        <v>Calidad Electro Group S.A.</v>
      </c>
    </row>
    <row r="2731" spans="1:12" x14ac:dyDescent="0.25">
      <c r="A2731" s="4">
        <v>45057636</v>
      </c>
      <c r="B2731" s="4">
        <v>20</v>
      </c>
      <c r="C2731" s="4" t="s">
        <v>344</v>
      </c>
      <c r="D2731" s="4" t="s">
        <v>65</v>
      </c>
      <c r="E2731" s="4" t="s">
        <v>66</v>
      </c>
      <c r="F2731" s="4" t="s">
        <v>67</v>
      </c>
      <c r="G2731" s="5">
        <v>43819</v>
      </c>
      <c r="H2731" s="4">
        <v>390</v>
      </c>
      <c r="I2731" s="7">
        <f>IF(TableTransactions[[#This Row],[Order type]]=trackOrderType,
TableTransactions[[#This Row],[Transaction quantity]]*-1,
TableTransactions[[#This Row],[Transaction quantity]]
)</f>
        <v>390</v>
      </c>
      <c r="J27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439</v>
      </c>
      <c r="K2731" s="7">
        <f ca="1">IF(TableTransactions[[#This Row],[Stock balance backorders]]&lt;0,
0,
TableTransactions[[#This Row],[Stock balance backorders]]
)</f>
        <v>439</v>
      </c>
      <c r="L2731" s="8" t="str">
        <f>VLOOKUP(TableTransactions[[#This Row],[Material]],TableStockBalance[],
MATCH(TableStockBalance[[#Headers],[Supplier name]],TableStockBalance[#Headers],0),
0)</f>
        <v>Calidad Electro Group S.A.</v>
      </c>
    </row>
    <row r="2732" spans="1:12" x14ac:dyDescent="0.25">
      <c r="A2732">
        <v>49040370</v>
      </c>
      <c r="B2732">
        <v>10</v>
      </c>
      <c r="C2732" t="s">
        <v>343</v>
      </c>
      <c r="D2732" t="s">
        <v>104</v>
      </c>
      <c r="E2732" t="s">
        <v>105</v>
      </c>
      <c r="F2732" t="s">
        <v>325</v>
      </c>
      <c r="G2732" s="1">
        <v>43472</v>
      </c>
      <c r="H2732">
        <v>3</v>
      </c>
      <c r="I2732" s="7">
        <f>IF(TableTransactions[[#This Row],[Order type]]=trackOrderType,
TableTransactions[[#This Row],[Transaction quantity]]*-1,
TableTransactions[[#This Row],[Transaction quantity]]
)</f>
        <v>-3</v>
      </c>
      <c r="J27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</v>
      </c>
      <c r="K2732" s="7">
        <f ca="1">IF(TableTransactions[[#This Row],[Stock balance backorders]]&lt;0,
0,
TableTransactions[[#This Row],[Stock balance backorders]]
)</f>
        <v>52</v>
      </c>
      <c r="L2732" s="8" t="str">
        <f>VLOOKUP(TableTransactions[[#This Row],[Material]],TableStockBalance[],
MATCH(TableStockBalance[[#Headers],[Supplier name]],TableStockBalance[#Headers],0),
0)</f>
        <v>Calidad Electro Group S.A.</v>
      </c>
    </row>
    <row r="2733" spans="1:12" x14ac:dyDescent="0.25">
      <c r="A2733" s="4">
        <v>45056810</v>
      </c>
      <c r="B2733" s="4">
        <v>10</v>
      </c>
      <c r="C2733" s="4" t="s">
        <v>344</v>
      </c>
      <c r="D2733" s="4" t="s">
        <v>104</v>
      </c>
      <c r="E2733" s="4" t="s">
        <v>105</v>
      </c>
      <c r="F2733" s="4" t="s">
        <v>67</v>
      </c>
      <c r="G2733" s="5">
        <v>43483</v>
      </c>
      <c r="H2733" s="4">
        <v>449</v>
      </c>
      <c r="I2733" s="7">
        <f>IF(TableTransactions[[#This Row],[Order type]]=trackOrderType,
TableTransactions[[#This Row],[Transaction quantity]]*-1,
TableTransactions[[#This Row],[Transaction quantity]]
)</f>
        <v>449</v>
      </c>
      <c r="J27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501</v>
      </c>
      <c r="K2733" s="7">
        <f ca="1">IF(TableTransactions[[#This Row],[Stock balance backorders]]&lt;0,
0,
TableTransactions[[#This Row],[Stock balance backorders]]
)</f>
        <v>501</v>
      </c>
      <c r="L2733" s="8" t="str">
        <f>VLOOKUP(TableTransactions[[#This Row],[Material]],TableStockBalance[],
MATCH(TableStockBalance[[#Headers],[Supplier name]],TableStockBalance[#Headers],0),
0)</f>
        <v>Calidad Electro Group S.A.</v>
      </c>
    </row>
    <row r="2734" spans="1:12" x14ac:dyDescent="0.25">
      <c r="A2734">
        <v>49040585</v>
      </c>
      <c r="B2734">
        <v>80</v>
      </c>
      <c r="C2734" t="s">
        <v>343</v>
      </c>
      <c r="D2734" t="s">
        <v>104</v>
      </c>
      <c r="E2734" t="s">
        <v>105</v>
      </c>
      <c r="F2734" t="s">
        <v>313</v>
      </c>
      <c r="G2734" s="1">
        <v>43490</v>
      </c>
      <c r="H2734">
        <v>10</v>
      </c>
      <c r="I2734" s="7">
        <f>IF(TableTransactions[[#This Row],[Order type]]=trackOrderType,
TableTransactions[[#This Row],[Transaction quantity]]*-1,
TableTransactions[[#This Row],[Transaction quantity]]
)</f>
        <v>-10</v>
      </c>
      <c r="J27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491</v>
      </c>
      <c r="K2734" s="7">
        <f ca="1">IF(TableTransactions[[#This Row],[Stock balance backorders]]&lt;0,
0,
TableTransactions[[#This Row],[Stock balance backorders]]
)</f>
        <v>491</v>
      </c>
      <c r="L2734" s="8" t="str">
        <f>VLOOKUP(TableTransactions[[#This Row],[Material]],TableStockBalance[],
MATCH(TableStockBalance[[#Headers],[Supplier name]],TableStockBalance[#Headers],0),
0)</f>
        <v>Calidad Electro Group S.A.</v>
      </c>
    </row>
    <row r="2735" spans="1:12" x14ac:dyDescent="0.25">
      <c r="A2735">
        <v>49040674</v>
      </c>
      <c r="B2735">
        <v>30</v>
      </c>
      <c r="C2735" t="s">
        <v>343</v>
      </c>
      <c r="D2735" t="s">
        <v>104</v>
      </c>
      <c r="E2735" t="s">
        <v>105</v>
      </c>
      <c r="F2735" t="s">
        <v>319</v>
      </c>
      <c r="G2735" s="1">
        <v>43497</v>
      </c>
      <c r="H2735">
        <v>5</v>
      </c>
      <c r="I2735" s="7">
        <f>IF(TableTransactions[[#This Row],[Order type]]=trackOrderType,
TableTransactions[[#This Row],[Transaction quantity]]*-1,
TableTransactions[[#This Row],[Transaction quantity]]
)</f>
        <v>-5</v>
      </c>
      <c r="J27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486</v>
      </c>
      <c r="K2735" s="7">
        <f ca="1">IF(TableTransactions[[#This Row],[Stock balance backorders]]&lt;0,
0,
TableTransactions[[#This Row],[Stock balance backorders]]
)</f>
        <v>486</v>
      </c>
      <c r="L2735" s="8" t="str">
        <f>VLOOKUP(TableTransactions[[#This Row],[Material]],TableStockBalance[],
MATCH(TableStockBalance[[#Headers],[Supplier name]],TableStockBalance[#Headers],0),
0)</f>
        <v>Calidad Electro Group S.A.</v>
      </c>
    </row>
    <row r="2736" spans="1:12" x14ac:dyDescent="0.25">
      <c r="A2736">
        <v>49040723</v>
      </c>
      <c r="B2736">
        <v>50</v>
      </c>
      <c r="C2736" t="s">
        <v>343</v>
      </c>
      <c r="D2736" t="s">
        <v>104</v>
      </c>
      <c r="E2736" t="s">
        <v>105</v>
      </c>
      <c r="F2736" t="s">
        <v>313</v>
      </c>
      <c r="G2736" s="1">
        <v>43503</v>
      </c>
      <c r="H2736">
        <v>11</v>
      </c>
      <c r="I2736" s="7">
        <f>IF(TableTransactions[[#This Row],[Order type]]=trackOrderType,
TableTransactions[[#This Row],[Transaction quantity]]*-1,
TableTransactions[[#This Row],[Transaction quantity]]
)</f>
        <v>-11</v>
      </c>
      <c r="J27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475</v>
      </c>
      <c r="K2736" s="7">
        <f ca="1">IF(TableTransactions[[#This Row],[Stock balance backorders]]&lt;0,
0,
TableTransactions[[#This Row],[Stock balance backorders]]
)</f>
        <v>475</v>
      </c>
      <c r="L2736" s="8" t="str">
        <f>VLOOKUP(TableTransactions[[#This Row],[Material]],TableStockBalance[],
MATCH(TableStockBalance[[#Headers],[Supplier name]],TableStockBalance[#Headers],0),
0)</f>
        <v>Calidad Electro Group S.A.</v>
      </c>
    </row>
    <row r="2737" spans="1:12" x14ac:dyDescent="0.25">
      <c r="A2737">
        <v>49040753</v>
      </c>
      <c r="B2737">
        <v>100</v>
      </c>
      <c r="C2737" t="s">
        <v>343</v>
      </c>
      <c r="D2737" t="s">
        <v>104</v>
      </c>
      <c r="E2737" t="s">
        <v>105</v>
      </c>
      <c r="F2737" t="s">
        <v>318</v>
      </c>
      <c r="G2737" s="1">
        <v>43504</v>
      </c>
      <c r="H2737">
        <v>3</v>
      </c>
      <c r="I2737" s="7">
        <f>IF(TableTransactions[[#This Row],[Order type]]=trackOrderType,
TableTransactions[[#This Row],[Transaction quantity]]*-1,
TableTransactions[[#This Row],[Transaction quantity]]
)</f>
        <v>-3</v>
      </c>
      <c r="J27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472</v>
      </c>
      <c r="K2737" s="7">
        <f ca="1">IF(TableTransactions[[#This Row],[Stock balance backorders]]&lt;0,
0,
TableTransactions[[#This Row],[Stock balance backorders]]
)</f>
        <v>472</v>
      </c>
      <c r="L2737" s="8" t="str">
        <f>VLOOKUP(TableTransactions[[#This Row],[Material]],TableStockBalance[],
MATCH(TableStockBalance[[#Headers],[Supplier name]],TableStockBalance[#Headers],0),
0)</f>
        <v>Calidad Electro Group S.A.</v>
      </c>
    </row>
    <row r="2738" spans="1:12" x14ac:dyDescent="0.25">
      <c r="A2738">
        <v>49040765</v>
      </c>
      <c r="B2738">
        <v>10</v>
      </c>
      <c r="C2738" t="s">
        <v>343</v>
      </c>
      <c r="D2738" t="s">
        <v>104</v>
      </c>
      <c r="E2738" t="s">
        <v>105</v>
      </c>
      <c r="F2738" t="s">
        <v>320</v>
      </c>
      <c r="G2738" s="1">
        <v>43507</v>
      </c>
      <c r="H2738">
        <v>6</v>
      </c>
      <c r="I2738" s="7">
        <f>IF(TableTransactions[[#This Row],[Order type]]=trackOrderType,
TableTransactions[[#This Row],[Transaction quantity]]*-1,
TableTransactions[[#This Row],[Transaction quantity]]
)</f>
        <v>-6</v>
      </c>
      <c r="J27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466</v>
      </c>
      <c r="K2738" s="7">
        <f ca="1">IF(TableTransactions[[#This Row],[Stock balance backorders]]&lt;0,
0,
TableTransactions[[#This Row],[Stock balance backorders]]
)</f>
        <v>466</v>
      </c>
      <c r="L2738" s="8" t="str">
        <f>VLOOKUP(TableTransactions[[#This Row],[Material]],TableStockBalance[],
MATCH(TableStockBalance[[#Headers],[Supplier name]],TableStockBalance[#Headers],0),
0)</f>
        <v>Calidad Electro Group S.A.</v>
      </c>
    </row>
    <row r="2739" spans="1:12" x14ac:dyDescent="0.25">
      <c r="A2739">
        <v>49040829</v>
      </c>
      <c r="B2739">
        <v>70</v>
      </c>
      <c r="C2739" t="s">
        <v>343</v>
      </c>
      <c r="D2739" t="s">
        <v>104</v>
      </c>
      <c r="E2739" t="s">
        <v>105</v>
      </c>
      <c r="F2739" t="s">
        <v>318</v>
      </c>
      <c r="G2739" s="1">
        <v>43511</v>
      </c>
      <c r="H2739">
        <v>11</v>
      </c>
      <c r="I2739" s="7">
        <f>IF(TableTransactions[[#This Row],[Order type]]=trackOrderType,
TableTransactions[[#This Row],[Transaction quantity]]*-1,
TableTransactions[[#This Row],[Transaction quantity]]
)</f>
        <v>-11</v>
      </c>
      <c r="J27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455</v>
      </c>
      <c r="K2739" s="7">
        <f ca="1">IF(TableTransactions[[#This Row],[Stock balance backorders]]&lt;0,
0,
TableTransactions[[#This Row],[Stock balance backorders]]
)</f>
        <v>455</v>
      </c>
      <c r="L2739" s="8" t="str">
        <f>VLOOKUP(TableTransactions[[#This Row],[Material]],TableStockBalance[],
MATCH(TableStockBalance[[#Headers],[Supplier name]],TableStockBalance[#Headers],0),
0)</f>
        <v>Calidad Electro Group S.A.</v>
      </c>
    </row>
    <row r="2740" spans="1:12" x14ac:dyDescent="0.25">
      <c r="A2740">
        <v>49040845</v>
      </c>
      <c r="B2740">
        <v>10</v>
      </c>
      <c r="C2740" t="s">
        <v>343</v>
      </c>
      <c r="D2740" t="s">
        <v>104</v>
      </c>
      <c r="E2740" t="s">
        <v>105</v>
      </c>
      <c r="F2740" t="s">
        <v>318</v>
      </c>
      <c r="G2740" s="1">
        <v>43514</v>
      </c>
      <c r="H2740">
        <v>11</v>
      </c>
      <c r="I2740" s="7">
        <f>IF(TableTransactions[[#This Row],[Order type]]=trackOrderType,
TableTransactions[[#This Row],[Transaction quantity]]*-1,
TableTransactions[[#This Row],[Transaction quantity]]
)</f>
        <v>-11</v>
      </c>
      <c r="J27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444</v>
      </c>
      <c r="K2740" s="7">
        <f ca="1">IF(TableTransactions[[#This Row],[Stock balance backorders]]&lt;0,
0,
TableTransactions[[#This Row],[Stock balance backorders]]
)</f>
        <v>444</v>
      </c>
      <c r="L2740" s="8" t="str">
        <f>VLOOKUP(TableTransactions[[#This Row],[Material]],TableStockBalance[],
MATCH(TableStockBalance[[#Headers],[Supplier name]],TableStockBalance[#Headers],0),
0)</f>
        <v>Calidad Electro Group S.A.</v>
      </c>
    </row>
    <row r="2741" spans="1:12" x14ac:dyDescent="0.25">
      <c r="A2741">
        <v>49040883</v>
      </c>
      <c r="B2741">
        <v>10</v>
      </c>
      <c r="C2741" t="s">
        <v>343</v>
      </c>
      <c r="D2741" t="s">
        <v>104</v>
      </c>
      <c r="E2741" t="s">
        <v>105</v>
      </c>
      <c r="F2741" t="s">
        <v>328</v>
      </c>
      <c r="G2741" s="1">
        <v>43517</v>
      </c>
      <c r="H2741">
        <v>10</v>
      </c>
      <c r="I2741" s="7">
        <f>IF(TableTransactions[[#This Row],[Order type]]=trackOrderType,
TableTransactions[[#This Row],[Transaction quantity]]*-1,
TableTransactions[[#This Row],[Transaction quantity]]
)</f>
        <v>-10</v>
      </c>
      <c r="J27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434</v>
      </c>
      <c r="K2741" s="7">
        <f ca="1">IF(TableTransactions[[#This Row],[Stock balance backorders]]&lt;0,
0,
TableTransactions[[#This Row],[Stock balance backorders]]
)</f>
        <v>434</v>
      </c>
      <c r="L2741" s="8" t="str">
        <f>VLOOKUP(TableTransactions[[#This Row],[Material]],TableStockBalance[],
MATCH(TableStockBalance[[#Headers],[Supplier name]],TableStockBalance[#Headers],0),
0)</f>
        <v>Calidad Electro Group S.A.</v>
      </c>
    </row>
    <row r="2742" spans="1:12" x14ac:dyDescent="0.25">
      <c r="A2742">
        <v>49041057</v>
      </c>
      <c r="B2742">
        <v>140</v>
      </c>
      <c r="C2742" t="s">
        <v>343</v>
      </c>
      <c r="D2742" t="s">
        <v>104</v>
      </c>
      <c r="E2742" t="s">
        <v>105</v>
      </c>
      <c r="F2742" t="s">
        <v>313</v>
      </c>
      <c r="G2742" s="1">
        <v>43532</v>
      </c>
      <c r="H2742">
        <v>1</v>
      </c>
      <c r="I2742" s="7">
        <f>IF(TableTransactions[[#This Row],[Order type]]=trackOrderType,
TableTransactions[[#This Row],[Transaction quantity]]*-1,
TableTransactions[[#This Row],[Transaction quantity]]
)</f>
        <v>-1</v>
      </c>
      <c r="J27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433</v>
      </c>
      <c r="K2742" s="7">
        <f ca="1">IF(TableTransactions[[#This Row],[Stock balance backorders]]&lt;0,
0,
TableTransactions[[#This Row],[Stock balance backorders]]
)</f>
        <v>433</v>
      </c>
      <c r="L2742" s="8" t="str">
        <f>VLOOKUP(TableTransactions[[#This Row],[Material]],TableStockBalance[],
MATCH(TableStockBalance[[#Headers],[Supplier name]],TableStockBalance[#Headers],0),
0)</f>
        <v>Calidad Electro Group S.A.</v>
      </c>
    </row>
    <row r="2743" spans="1:12" x14ac:dyDescent="0.25">
      <c r="A2743">
        <v>49041057</v>
      </c>
      <c r="B2743">
        <v>150</v>
      </c>
      <c r="C2743" t="s">
        <v>343</v>
      </c>
      <c r="D2743" t="s">
        <v>104</v>
      </c>
      <c r="E2743" t="s">
        <v>105</v>
      </c>
      <c r="F2743" t="s">
        <v>313</v>
      </c>
      <c r="G2743" s="1">
        <v>43532</v>
      </c>
      <c r="H2743">
        <v>6</v>
      </c>
      <c r="I2743" s="7">
        <f>IF(TableTransactions[[#This Row],[Order type]]=trackOrderType,
TableTransactions[[#This Row],[Transaction quantity]]*-1,
TableTransactions[[#This Row],[Transaction quantity]]
)</f>
        <v>-6</v>
      </c>
      <c r="J27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427</v>
      </c>
      <c r="K2743" s="7">
        <f ca="1">IF(TableTransactions[[#This Row],[Stock balance backorders]]&lt;0,
0,
TableTransactions[[#This Row],[Stock balance backorders]]
)</f>
        <v>427</v>
      </c>
      <c r="L2743" s="8" t="str">
        <f>VLOOKUP(TableTransactions[[#This Row],[Material]],TableStockBalance[],
MATCH(TableStockBalance[[#Headers],[Supplier name]],TableStockBalance[#Headers],0),
0)</f>
        <v>Calidad Electro Group S.A.</v>
      </c>
    </row>
    <row r="2744" spans="1:12" x14ac:dyDescent="0.25">
      <c r="A2744">
        <v>49041057</v>
      </c>
      <c r="B2744">
        <v>160</v>
      </c>
      <c r="C2744" t="s">
        <v>343</v>
      </c>
      <c r="D2744" t="s">
        <v>104</v>
      </c>
      <c r="E2744" t="s">
        <v>105</v>
      </c>
      <c r="F2744" t="s">
        <v>313</v>
      </c>
      <c r="G2744" s="1">
        <v>43532</v>
      </c>
      <c r="H2744">
        <v>5</v>
      </c>
      <c r="I2744" s="7">
        <f>IF(TableTransactions[[#This Row],[Order type]]=trackOrderType,
TableTransactions[[#This Row],[Transaction quantity]]*-1,
TableTransactions[[#This Row],[Transaction quantity]]
)</f>
        <v>-5</v>
      </c>
      <c r="J27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422</v>
      </c>
      <c r="K2744" s="7">
        <f ca="1">IF(TableTransactions[[#This Row],[Stock balance backorders]]&lt;0,
0,
TableTransactions[[#This Row],[Stock balance backorders]]
)</f>
        <v>422</v>
      </c>
      <c r="L2744" s="8" t="str">
        <f>VLOOKUP(TableTransactions[[#This Row],[Material]],TableStockBalance[],
MATCH(TableStockBalance[[#Headers],[Supplier name]],TableStockBalance[#Headers],0),
0)</f>
        <v>Calidad Electro Group S.A.</v>
      </c>
    </row>
    <row r="2745" spans="1:12" x14ac:dyDescent="0.25">
      <c r="A2745">
        <v>49041076</v>
      </c>
      <c r="B2745">
        <v>80</v>
      </c>
      <c r="C2745" t="s">
        <v>343</v>
      </c>
      <c r="D2745" t="s">
        <v>104</v>
      </c>
      <c r="E2745" t="s">
        <v>105</v>
      </c>
      <c r="F2745" t="s">
        <v>315</v>
      </c>
      <c r="G2745" s="1">
        <v>43532</v>
      </c>
      <c r="H2745">
        <v>8</v>
      </c>
      <c r="I2745" s="7">
        <f>IF(TableTransactions[[#This Row],[Order type]]=trackOrderType,
TableTransactions[[#This Row],[Transaction quantity]]*-1,
TableTransactions[[#This Row],[Transaction quantity]]
)</f>
        <v>-8</v>
      </c>
      <c r="J27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414</v>
      </c>
      <c r="K2745" s="7">
        <f ca="1">IF(TableTransactions[[#This Row],[Stock balance backorders]]&lt;0,
0,
TableTransactions[[#This Row],[Stock balance backorders]]
)</f>
        <v>414</v>
      </c>
      <c r="L2745" s="8" t="str">
        <f>VLOOKUP(TableTransactions[[#This Row],[Material]],TableStockBalance[],
MATCH(TableStockBalance[[#Headers],[Supplier name]],TableStockBalance[#Headers],0),
0)</f>
        <v>Calidad Electro Group S.A.</v>
      </c>
    </row>
    <row r="2746" spans="1:12" x14ac:dyDescent="0.25">
      <c r="A2746">
        <v>49041095</v>
      </c>
      <c r="B2746">
        <v>40</v>
      </c>
      <c r="C2746" t="s">
        <v>343</v>
      </c>
      <c r="D2746" t="s">
        <v>104</v>
      </c>
      <c r="E2746" t="s">
        <v>105</v>
      </c>
      <c r="F2746" t="s">
        <v>313</v>
      </c>
      <c r="G2746" s="1">
        <v>43536</v>
      </c>
      <c r="H2746">
        <v>6</v>
      </c>
      <c r="I2746" s="7">
        <f>IF(TableTransactions[[#This Row],[Order type]]=trackOrderType,
TableTransactions[[#This Row],[Transaction quantity]]*-1,
TableTransactions[[#This Row],[Transaction quantity]]
)</f>
        <v>-6</v>
      </c>
      <c r="J27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408</v>
      </c>
      <c r="K2746" s="7">
        <f ca="1">IF(TableTransactions[[#This Row],[Stock balance backorders]]&lt;0,
0,
TableTransactions[[#This Row],[Stock balance backorders]]
)</f>
        <v>408</v>
      </c>
      <c r="L2746" s="8" t="str">
        <f>VLOOKUP(TableTransactions[[#This Row],[Material]],TableStockBalance[],
MATCH(TableStockBalance[[#Headers],[Supplier name]],TableStockBalance[#Headers],0),
0)</f>
        <v>Calidad Electro Group S.A.</v>
      </c>
    </row>
    <row r="2747" spans="1:12" x14ac:dyDescent="0.25">
      <c r="A2747">
        <v>49041140</v>
      </c>
      <c r="B2747">
        <v>80</v>
      </c>
      <c r="C2747" t="s">
        <v>343</v>
      </c>
      <c r="D2747" t="s">
        <v>104</v>
      </c>
      <c r="E2747" t="s">
        <v>105</v>
      </c>
      <c r="F2747" t="s">
        <v>313</v>
      </c>
      <c r="G2747" s="1">
        <v>43539</v>
      </c>
      <c r="H2747">
        <v>2</v>
      </c>
      <c r="I2747" s="7">
        <f>IF(TableTransactions[[#This Row],[Order type]]=trackOrderType,
TableTransactions[[#This Row],[Transaction quantity]]*-1,
TableTransactions[[#This Row],[Transaction quantity]]
)</f>
        <v>-2</v>
      </c>
      <c r="J27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406</v>
      </c>
      <c r="K2747" s="7">
        <f ca="1">IF(TableTransactions[[#This Row],[Stock balance backorders]]&lt;0,
0,
TableTransactions[[#This Row],[Stock balance backorders]]
)</f>
        <v>406</v>
      </c>
      <c r="L2747" s="8" t="str">
        <f>VLOOKUP(TableTransactions[[#This Row],[Material]],TableStockBalance[],
MATCH(TableStockBalance[[#Headers],[Supplier name]],TableStockBalance[#Headers],0),
0)</f>
        <v>Calidad Electro Group S.A.</v>
      </c>
    </row>
    <row r="2748" spans="1:12" x14ac:dyDescent="0.25">
      <c r="A2748">
        <v>49041181</v>
      </c>
      <c r="B2748">
        <v>50</v>
      </c>
      <c r="C2748" t="s">
        <v>343</v>
      </c>
      <c r="D2748" t="s">
        <v>104</v>
      </c>
      <c r="E2748" t="s">
        <v>105</v>
      </c>
      <c r="F2748" t="s">
        <v>317</v>
      </c>
      <c r="G2748" s="1">
        <v>43543</v>
      </c>
      <c r="H2748">
        <v>11</v>
      </c>
      <c r="I2748" s="7">
        <f>IF(TableTransactions[[#This Row],[Order type]]=trackOrderType,
TableTransactions[[#This Row],[Transaction quantity]]*-1,
TableTransactions[[#This Row],[Transaction quantity]]
)</f>
        <v>-11</v>
      </c>
      <c r="J27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395</v>
      </c>
      <c r="K2748" s="7">
        <f ca="1">IF(TableTransactions[[#This Row],[Stock balance backorders]]&lt;0,
0,
TableTransactions[[#This Row],[Stock balance backorders]]
)</f>
        <v>395</v>
      </c>
      <c r="L2748" s="8" t="str">
        <f>VLOOKUP(TableTransactions[[#This Row],[Material]],TableStockBalance[],
MATCH(TableStockBalance[[#Headers],[Supplier name]],TableStockBalance[#Headers],0),
0)</f>
        <v>Calidad Electro Group S.A.</v>
      </c>
    </row>
    <row r="2749" spans="1:12" x14ac:dyDescent="0.25">
      <c r="A2749">
        <v>49041196</v>
      </c>
      <c r="B2749">
        <v>10</v>
      </c>
      <c r="C2749" t="s">
        <v>343</v>
      </c>
      <c r="D2749" t="s">
        <v>104</v>
      </c>
      <c r="E2749" t="s">
        <v>105</v>
      </c>
      <c r="F2749" t="s">
        <v>325</v>
      </c>
      <c r="G2749" s="1">
        <v>43544</v>
      </c>
      <c r="H2749">
        <v>9</v>
      </c>
      <c r="I2749" s="7">
        <f>IF(TableTransactions[[#This Row],[Order type]]=trackOrderType,
TableTransactions[[#This Row],[Transaction quantity]]*-1,
TableTransactions[[#This Row],[Transaction quantity]]
)</f>
        <v>-9</v>
      </c>
      <c r="J27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386</v>
      </c>
      <c r="K2749" s="7">
        <f ca="1">IF(TableTransactions[[#This Row],[Stock balance backorders]]&lt;0,
0,
TableTransactions[[#This Row],[Stock balance backorders]]
)</f>
        <v>386</v>
      </c>
      <c r="L2749" s="8" t="str">
        <f>VLOOKUP(TableTransactions[[#This Row],[Material]],TableStockBalance[],
MATCH(TableStockBalance[[#Headers],[Supplier name]],TableStockBalance[#Headers],0),
0)</f>
        <v>Calidad Electro Group S.A.</v>
      </c>
    </row>
    <row r="2750" spans="1:12" x14ac:dyDescent="0.25">
      <c r="A2750">
        <v>49041368</v>
      </c>
      <c r="B2750">
        <v>10</v>
      </c>
      <c r="C2750" t="s">
        <v>343</v>
      </c>
      <c r="D2750" t="s">
        <v>104</v>
      </c>
      <c r="E2750" t="s">
        <v>105</v>
      </c>
      <c r="F2750" t="s">
        <v>321</v>
      </c>
      <c r="G2750" s="1">
        <v>43559</v>
      </c>
      <c r="H2750">
        <v>8</v>
      </c>
      <c r="I2750" s="7">
        <f>IF(TableTransactions[[#This Row],[Order type]]=trackOrderType,
TableTransactions[[#This Row],[Transaction quantity]]*-1,
TableTransactions[[#This Row],[Transaction quantity]]
)</f>
        <v>-8</v>
      </c>
      <c r="J27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378</v>
      </c>
      <c r="K2750" s="7">
        <f ca="1">IF(TableTransactions[[#This Row],[Stock balance backorders]]&lt;0,
0,
TableTransactions[[#This Row],[Stock balance backorders]]
)</f>
        <v>378</v>
      </c>
      <c r="L2750" s="8" t="str">
        <f>VLOOKUP(TableTransactions[[#This Row],[Material]],TableStockBalance[],
MATCH(TableStockBalance[[#Headers],[Supplier name]],TableStockBalance[#Headers],0),
0)</f>
        <v>Calidad Electro Group S.A.</v>
      </c>
    </row>
    <row r="2751" spans="1:12" x14ac:dyDescent="0.25">
      <c r="A2751">
        <v>49041424</v>
      </c>
      <c r="B2751">
        <v>10</v>
      </c>
      <c r="C2751" t="s">
        <v>343</v>
      </c>
      <c r="D2751" t="s">
        <v>104</v>
      </c>
      <c r="E2751" t="s">
        <v>105</v>
      </c>
      <c r="F2751" t="s">
        <v>320</v>
      </c>
      <c r="G2751" s="1">
        <v>43564</v>
      </c>
      <c r="H2751">
        <v>1</v>
      </c>
      <c r="I2751" s="7">
        <f>IF(TableTransactions[[#This Row],[Order type]]=trackOrderType,
TableTransactions[[#This Row],[Transaction quantity]]*-1,
TableTransactions[[#This Row],[Transaction quantity]]
)</f>
        <v>-1</v>
      </c>
      <c r="J27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377</v>
      </c>
      <c r="K2751" s="7">
        <f ca="1">IF(TableTransactions[[#This Row],[Stock balance backorders]]&lt;0,
0,
TableTransactions[[#This Row],[Stock balance backorders]]
)</f>
        <v>377</v>
      </c>
      <c r="L2751" s="8" t="str">
        <f>VLOOKUP(TableTransactions[[#This Row],[Material]],TableStockBalance[],
MATCH(TableStockBalance[[#Headers],[Supplier name]],TableStockBalance[#Headers],0),
0)</f>
        <v>Calidad Electro Group S.A.</v>
      </c>
    </row>
    <row r="2752" spans="1:12" x14ac:dyDescent="0.25">
      <c r="A2752">
        <v>49041436</v>
      </c>
      <c r="B2752">
        <v>70</v>
      </c>
      <c r="C2752" t="s">
        <v>343</v>
      </c>
      <c r="D2752" t="s">
        <v>104</v>
      </c>
      <c r="E2752" t="s">
        <v>105</v>
      </c>
      <c r="F2752" t="s">
        <v>313</v>
      </c>
      <c r="G2752" s="1">
        <v>43565</v>
      </c>
      <c r="H2752">
        <v>9</v>
      </c>
      <c r="I2752" s="7">
        <f>IF(TableTransactions[[#This Row],[Order type]]=trackOrderType,
TableTransactions[[#This Row],[Transaction quantity]]*-1,
TableTransactions[[#This Row],[Transaction quantity]]
)</f>
        <v>-9</v>
      </c>
      <c r="J27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368</v>
      </c>
      <c r="K2752" s="7">
        <f ca="1">IF(TableTransactions[[#This Row],[Stock balance backorders]]&lt;0,
0,
TableTransactions[[#This Row],[Stock balance backorders]]
)</f>
        <v>368</v>
      </c>
      <c r="L2752" s="8" t="str">
        <f>VLOOKUP(TableTransactions[[#This Row],[Material]],TableStockBalance[],
MATCH(TableStockBalance[[#Headers],[Supplier name]],TableStockBalance[#Headers],0),
0)</f>
        <v>Calidad Electro Group S.A.</v>
      </c>
    </row>
    <row r="2753" spans="1:12" x14ac:dyDescent="0.25">
      <c r="A2753">
        <v>49041486</v>
      </c>
      <c r="B2753">
        <v>20</v>
      </c>
      <c r="C2753" t="s">
        <v>343</v>
      </c>
      <c r="D2753" t="s">
        <v>104</v>
      </c>
      <c r="E2753" t="s">
        <v>105</v>
      </c>
      <c r="F2753" t="s">
        <v>315</v>
      </c>
      <c r="G2753" s="1">
        <v>43567</v>
      </c>
      <c r="H2753">
        <v>1</v>
      </c>
      <c r="I2753" s="7">
        <f>IF(TableTransactions[[#This Row],[Order type]]=trackOrderType,
TableTransactions[[#This Row],[Transaction quantity]]*-1,
TableTransactions[[#This Row],[Transaction quantity]]
)</f>
        <v>-1</v>
      </c>
      <c r="J27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367</v>
      </c>
      <c r="K2753" s="7">
        <f ca="1">IF(TableTransactions[[#This Row],[Stock balance backorders]]&lt;0,
0,
TableTransactions[[#This Row],[Stock balance backorders]]
)</f>
        <v>367</v>
      </c>
      <c r="L2753" s="8" t="str">
        <f>VLOOKUP(TableTransactions[[#This Row],[Material]],TableStockBalance[],
MATCH(TableStockBalance[[#Headers],[Supplier name]],TableStockBalance[#Headers],0),
0)</f>
        <v>Calidad Electro Group S.A.</v>
      </c>
    </row>
    <row r="2754" spans="1:12" x14ac:dyDescent="0.25">
      <c r="A2754">
        <v>49041541</v>
      </c>
      <c r="B2754">
        <v>30</v>
      </c>
      <c r="C2754" t="s">
        <v>343</v>
      </c>
      <c r="D2754" t="s">
        <v>104</v>
      </c>
      <c r="E2754" t="s">
        <v>105</v>
      </c>
      <c r="F2754" t="s">
        <v>318</v>
      </c>
      <c r="G2754" s="1">
        <v>43573</v>
      </c>
      <c r="H2754">
        <v>2</v>
      </c>
      <c r="I2754" s="7">
        <f>IF(TableTransactions[[#This Row],[Order type]]=trackOrderType,
TableTransactions[[#This Row],[Transaction quantity]]*-1,
TableTransactions[[#This Row],[Transaction quantity]]
)</f>
        <v>-2</v>
      </c>
      <c r="J27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365</v>
      </c>
      <c r="K2754" s="7">
        <f ca="1">IF(TableTransactions[[#This Row],[Stock balance backorders]]&lt;0,
0,
TableTransactions[[#This Row],[Stock balance backorders]]
)</f>
        <v>365</v>
      </c>
      <c r="L2754" s="8" t="str">
        <f>VLOOKUP(TableTransactions[[#This Row],[Material]],TableStockBalance[],
MATCH(TableStockBalance[[#Headers],[Supplier name]],TableStockBalance[#Headers],0),
0)</f>
        <v>Calidad Electro Group S.A.</v>
      </c>
    </row>
    <row r="2755" spans="1:12" x14ac:dyDescent="0.25">
      <c r="A2755">
        <v>49041568</v>
      </c>
      <c r="B2755">
        <v>80</v>
      </c>
      <c r="C2755" t="s">
        <v>343</v>
      </c>
      <c r="D2755" t="s">
        <v>104</v>
      </c>
      <c r="E2755" t="s">
        <v>105</v>
      </c>
      <c r="F2755" t="s">
        <v>313</v>
      </c>
      <c r="G2755" s="1">
        <v>43579</v>
      </c>
      <c r="H2755">
        <v>8</v>
      </c>
      <c r="I2755" s="7">
        <f>IF(TableTransactions[[#This Row],[Order type]]=trackOrderType,
TableTransactions[[#This Row],[Transaction quantity]]*-1,
TableTransactions[[#This Row],[Transaction quantity]]
)</f>
        <v>-8</v>
      </c>
      <c r="J27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357</v>
      </c>
      <c r="K2755" s="7">
        <f ca="1">IF(TableTransactions[[#This Row],[Stock balance backorders]]&lt;0,
0,
TableTransactions[[#This Row],[Stock balance backorders]]
)</f>
        <v>357</v>
      </c>
      <c r="L2755" s="8" t="str">
        <f>VLOOKUP(TableTransactions[[#This Row],[Material]],TableStockBalance[],
MATCH(TableStockBalance[[#Headers],[Supplier name]],TableStockBalance[#Headers],0),
0)</f>
        <v>Calidad Electro Group S.A.</v>
      </c>
    </row>
    <row r="2756" spans="1:12" x14ac:dyDescent="0.25">
      <c r="A2756">
        <v>49041585</v>
      </c>
      <c r="B2756">
        <v>20</v>
      </c>
      <c r="C2756" t="s">
        <v>343</v>
      </c>
      <c r="D2756" t="s">
        <v>104</v>
      </c>
      <c r="E2756" t="s">
        <v>105</v>
      </c>
      <c r="F2756" t="s">
        <v>336</v>
      </c>
      <c r="G2756" s="1">
        <v>43580</v>
      </c>
      <c r="H2756">
        <v>10</v>
      </c>
      <c r="I2756" s="7">
        <f>IF(TableTransactions[[#This Row],[Order type]]=trackOrderType,
TableTransactions[[#This Row],[Transaction quantity]]*-1,
TableTransactions[[#This Row],[Transaction quantity]]
)</f>
        <v>-10</v>
      </c>
      <c r="J27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347</v>
      </c>
      <c r="K2756" s="7">
        <f ca="1">IF(TableTransactions[[#This Row],[Stock balance backorders]]&lt;0,
0,
TableTransactions[[#This Row],[Stock balance backorders]]
)</f>
        <v>347</v>
      </c>
      <c r="L2756" s="8" t="str">
        <f>VLOOKUP(TableTransactions[[#This Row],[Material]],TableStockBalance[],
MATCH(TableStockBalance[[#Headers],[Supplier name]],TableStockBalance[#Headers],0),
0)</f>
        <v>Calidad Electro Group S.A.</v>
      </c>
    </row>
    <row r="2757" spans="1:12" x14ac:dyDescent="0.25">
      <c r="A2757">
        <v>49041627</v>
      </c>
      <c r="B2757">
        <v>130</v>
      </c>
      <c r="C2757" t="s">
        <v>343</v>
      </c>
      <c r="D2757" t="s">
        <v>104</v>
      </c>
      <c r="E2757" t="s">
        <v>105</v>
      </c>
      <c r="F2757" t="s">
        <v>318</v>
      </c>
      <c r="G2757" s="1">
        <v>43584</v>
      </c>
      <c r="H2757">
        <v>8</v>
      </c>
      <c r="I2757" s="7">
        <f>IF(TableTransactions[[#This Row],[Order type]]=trackOrderType,
TableTransactions[[#This Row],[Transaction quantity]]*-1,
TableTransactions[[#This Row],[Transaction quantity]]
)</f>
        <v>-8</v>
      </c>
      <c r="J27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339</v>
      </c>
      <c r="K2757" s="7">
        <f ca="1">IF(TableTransactions[[#This Row],[Stock balance backorders]]&lt;0,
0,
TableTransactions[[#This Row],[Stock balance backorders]]
)</f>
        <v>339</v>
      </c>
      <c r="L2757" s="8" t="str">
        <f>VLOOKUP(TableTransactions[[#This Row],[Material]],TableStockBalance[],
MATCH(TableStockBalance[[#Headers],[Supplier name]],TableStockBalance[#Headers],0),
0)</f>
        <v>Calidad Electro Group S.A.</v>
      </c>
    </row>
    <row r="2758" spans="1:12" x14ac:dyDescent="0.25">
      <c r="A2758">
        <v>49041656</v>
      </c>
      <c r="B2758">
        <v>50</v>
      </c>
      <c r="C2758" t="s">
        <v>343</v>
      </c>
      <c r="D2758" t="s">
        <v>104</v>
      </c>
      <c r="E2758" t="s">
        <v>105</v>
      </c>
      <c r="F2758" t="s">
        <v>317</v>
      </c>
      <c r="G2758" s="1">
        <v>43587</v>
      </c>
      <c r="H2758">
        <v>6</v>
      </c>
      <c r="I2758" s="7">
        <f>IF(TableTransactions[[#This Row],[Order type]]=trackOrderType,
TableTransactions[[#This Row],[Transaction quantity]]*-1,
TableTransactions[[#This Row],[Transaction quantity]]
)</f>
        <v>-6</v>
      </c>
      <c r="J27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333</v>
      </c>
      <c r="K2758" s="7">
        <f ca="1">IF(TableTransactions[[#This Row],[Stock balance backorders]]&lt;0,
0,
TableTransactions[[#This Row],[Stock balance backorders]]
)</f>
        <v>333</v>
      </c>
      <c r="L2758" s="8" t="str">
        <f>VLOOKUP(TableTransactions[[#This Row],[Material]],TableStockBalance[],
MATCH(TableStockBalance[[#Headers],[Supplier name]],TableStockBalance[#Headers],0),
0)</f>
        <v>Calidad Electro Group S.A.</v>
      </c>
    </row>
    <row r="2759" spans="1:12" x14ac:dyDescent="0.25">
      <c r="A2759">
        <v>49041751</v>
      </c>
      <c r="B2759">
        <v>80</v>
      </c>
      <c r="C2759" t="s">
        <v>343</v>
      </c>
      <c r="D2759" t="s">
        <v>104</v>
      </c>
      <c r="E2759" t="s">
        <v>105</v>
      </c>
      <c r="F2759" t="s">
        <v>313</v>
      </c>
      <c r="G2759" s="1">
        <v>43595</v>
      </c>
      <c r="H2759">
        <v>4</v>
      </c>
      <c r="I2759" s="7">
        <f>IF(TableTransactions[[#This Row],[Order type]]=trackOrderType,
TableTransactions[[#This Row],[Transaction quantity]]*-1,
TableTransactions[[#This Row],[Transaction quantity]]
)</f>
        <v>-4</v>
      </c>
      <c r="J27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329</v>
      </c>
      <c r="K2759" s="7">
        <f ca="1">IF(TableTransactions[[#This Row],[Stock balance backorders]]&lt;0,
0,
TableTransactions[[#This Row],[Stock balance backorders]]
)</f>
        <v>329</v>
      </c>
      <c r="L2759" s="8" t="str">
        <f>VLOOKUP(TableTransactions[[#This Row],[Material]],TableStockBalance[],
MATCH(TableStockBalance[[#Headers],[Supplier name]],TableStockBalance[#Headers],0),
0)</f>
        <v>Calidad Electro Group S.A.</v>
      </c>
    </row>
    <row r="2760" spans="1:12" x14ac:dyDescent="0.25">
      <c r="A2760">
        <v>49041778</v>
      </c>
      <c r="B2760">
        <v>10</v>
      </c>
      <c r="C2760" t="s">
        <v>343</v>
      </c>
      <c r="D2760" t="s">
        <v>104</v>
      </c>
      <c r="E2760" t="s">
        <v>105</v>
      </c>
      <c r="F2760" t="s">
        <v>318</v>
      </c>
      <c r="G2760" s="1">
        <v>43598</v>
      </c>
      <c r="H2760">
        <v>6</v>
      </c>
      <c r="I2760" s="7">
        <f>IF(TableTransactions[[#This Row],[Order type]]=trackOrderType,
TableTransactions[[#This Row],[Transaction quantity]]*-1,
TableTransactions[[#This Row],[Transaction quantity]]
)</f>
        <v>-6</v>
      </c>
      <c r="J27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323</v>
      </c>
      <c r="K2760" s="7">
        <f ca="1">IF(TableTransactions[[#This Row],[Stock balance backorders]]&lt;0,
0,
TableTransactions[[#This Row],[Stock balance backorders]]
)</f>
        <v>323</v>
      </c>
      <c r="L2760" s="8" t="str">
        <f>VLOOKUP(TableTransactions[[#This Row],[Material]],TableStockBalance[],
MATCH(TableStockBalance[[#Headers],[Supplier name]],TableStockBalance[#Headers],0),
0)</f>
        <v>Calidad Electro Group S.A.</v>
      </c>
    </row>
    <row r="2761" spans="1:12" x14ac:dyDescent="0.25">
      <c r="A2761">
        <v>49041834</v>
      </c>
      <c r="B2761">
        <v>40</v>
      </c>
      <c r="C2761" t="s">
        <v>343</v>
      </c>
      <c r="D2761" t="s">
        <v>104</v>
      </c>
      <c r="E2761" t="s">
        <v>105</v>
      </c>
      <c r="F2761" t="s">
        <v>318</v>
      </c>
      <c r="G2761" s="1">
        <v>43602</v>
      </c>
      <c r="H2761">
        <v>7</v>
      </c>
      <c r="I2761" s="7">
        <f>IF(TableTransactions[[#This Row],[Order type]]=trackOrderType,
TableTransactions[[#This Row],[Transaction quantity]]*-1,
TableTransactions[[#This Row],[Transaction quantity]]
)</f>
        <v>-7</v>
      </c>
      <c r="J27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316</v>
      </c>
      <c r="K2761" s="7">
        <f ca="1">IF(TableTransactions[[#This Row],[Stock balance backorders]]&lt;0,
0,
TableTransactions[[#This Row],[Stock balance backorders]]
)</f>
        <v>316</v>
      </c>
      <c r="L2761" s="8" t="str">
        <f>VLOOKUP(TableTransactions[[#This Row],[Material]],TableStockBalance[],
MATCH(TableStockBalance[[#Headers],[Supplier name]],TableStockBalance[#Headers],0),
0)</f>
        <v>Calidad Electro Group S.A.</v>
      </c>
    </row>
    <row r="2762" spans="1:12" x14ac:dyDescent="0.25">
      <c r="A2762">
        <v>49041834</v>
      </c>
      <c r="B2762">
        <v>50</v>
      </c>
      <c r="C2762" t="s">
        <v>343</v>
      </c>
      <c r="D2762" t="s">
        <v>104</v>
      </c>
      <c r="E2762" t="s">
        <v>105</v>
      </c>
      <c r="F2762" t="s">
        <v>318</v>
      </c>
      <c r="G2762" s="1">
        <v>43602</v>
      </c>
      <c r="H2762">
        <v>7</v>
      </c>
      <c r="I2762" s="7">
        <f>IF(TableTransactions[[#This Row],[Order type]]=trackOrderType,
TableTransactions[[#This Row],[Transaction quantity]]*-1,
TableTransactions[[#This Row],[Transaction quantity]]
)</f>
        <v>-7</v>
      </c>
      <c r="J27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309</v>
      </c>
      <c r="K2762" s="7">
        <f ca="1">IF(TableTransactions[[#This Row],[Stock balance backorders]]&lt;0,
0,
TableTransactions[[#This Row],[Stock balance backorders]]
)</f>
        <v>309</v>
      </c>
      <c r="L2762" s="8" t="str">
        <f>VLOOKUP(TableTransactions[[#This Row],[Material]],TableStockBalance[],
MATCH(TableStockBalance[[#Headers],[Supplier name]],TableStockBalance[#Headers],0),
0)</f>
        <v>Calidad Electro Group S.A.</v>
      </c>
    </row>
    <row r="2763" spans="1:12" x14ac:dyDescent="0.25">
      <c r="A2763">
        <v>49041877</v>
      </c>
      <c r="B2763">
        <v>10</v>
      </c>
      <c r="C2763" t="s">
        <v>343</v>
      </c>
      <c r="D2763" t="s">
        <v>104</v>
      </c>
      <c r="E2763" t="s">
        <v>105</v>
      </c>
      <c r="F2763" t="s">
        <v>316</v>
      </c>
      <c r="G2763" s="1">
        <v>43607</v>
      </c>
      <c r="H2763">
        <v>10</v>
      </c>
      <c r="I2763" s="7">
        <f>IF(TableTransactions[[#This Row],[Order type]]=trackOrderType,
TableTransactions[[#This Row],[Transaction quantity]]*-1,
TableTransactions[[#This Row],[Transaction quantity]]
)</f>
        <v>-10</v>
      </c>
      <c r="J27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299</v>
      </c>
      <c r="K2763" s="7">
        <f ca="1">IF(TableTransactions[[#This Row],[Stock balance backorders]]&lt;0,
0,
TableTransactions[[#This Row],[Stock balance backorders]]
)</f>
        <v>299</v>
      </c>
      <c r="L2763" s="8" t="str">
        <f>VLOOKUP(TableTransactions[[#This Row],[Material]],TableStockBalance[],
MATCH(TableStockBalance[[#Headers],[Supplier name]],TableStockBalance[#Headers],0),
0)</f>
        <v>Calidad Electro Group S.A.</v>
      </c>
    </row>
    <row r="2764" spans="1:12" x14ac:dyDescent="0.25">
      <c r="A2764">
        <v>49041918</v>
      </c>
      <c r="B2764">
        <v>100</v>
      </c>
      <c r="C2764" t="s">
        <v>343</v>
      </c>
      <c r="D2764" t="s">
        <v>104</v>
      </c>
      <c r="E2764" t="s">
        <v>105</v>
      </c>
      <c r="F2764" t="s">
        <v>318</v>
      </c>
      <c r="G2764" s="1">
        <v>43609</v>
      </c>
      <c r="H2764">
        <v>9</v>
      </c>
      <c r="I2764" s="7">
        <f>IF(TableTransactions[[#This Row],[Order type]]=trackOrderType,
TableTransactions[[#This Row],[Transaction quantity]]*-1,
TableTransactions[[#This Row],[Transaction quantity]]
)</f>
        <v>-9</v>
      </c>
      <c r="J27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290</v>
      </c>
      <c r="K2764" s="7">
        <f ca="1">IF(TableTransactions[[#This Row],[Stock balance backorders]]&lt;0,
0,
TableTransactions[[#This Row],[Stock balance backorders]]
)</f>
        <v>290</v>
      </c>
      <c r="L2764" s="8" t="str">
        <f>VLOOKUP(TableTransactions[[#This Row],[Material]],TableStockBalance[],
MATCH(TableStockBalance[[#Headers],[Supplier name]],TableStockBalance[#Headers],0),
0)</f>
        <v>Calidad Electro Group S.A.</v>
      </c>
    </row>
    <row r="2765" spans="1:12" x14ac:dyDescent="0.25">
      <c r="A2765">
        <v>49041930</v>
      </c>
      <c r="B2765">
        <v>30</v>
      </c>
      <c r="C2765" t="s">
        <v>343</v>
      </c>
      <c r="D2765" t="s">
        <v>104</v>
      </c>
      <c r="E2765" t="s">
        <v>105</v>
      </c>
      <c r="F2765" t="s">
        <v>317</v>
      </c>
      <c r="G2765" s="1">
        <v>43612</v>
      </c>
      <c r="H2765">
        <v>4</v>
      </c>
      <c r="I2765" s="7">
        <f>IF(TableTransactions[[#This Row],[Order type]]=trackOrderType,
TableTransactions[[#This Row],[Transaction quantity]]*-1,
TableTransactions[[#This Row],[Transaction quantity]]
)</f>
        <v>-4</v>
      </c>
      <c r="J27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286</v>
      </c>
      <c r="K2765" s="7">
        <f ca="1">IF(TableTransactions[[#This Row],[Stock balance backorders]]&lt;0,
0,
TableTransactions[[#This Row],[Stock balance backorders]]
)</f>
        <v>286</v>
      </c>
      <c r="L2765" s="8" t="str">
        <f>VLOOKUP(TableTransactions[[#This Row],[Material]],TableStockBalance[],
MATCH(TableStockBalance[[#Headers],[Supplier name]],TableStockBalance[#Headers],0),
0)</f>
        <v>Calidad Electro Group S.A.</v>
      </c>
    </row>
    <row r="2766" spans="1:12" x14ac:dyDescent="0.25">
      <c r="A2766">
        <v>49042061</v>
      </c>
      <c r="B2766">
        <v>50</v>
      </c>
      <c r="C2766" t="s">
        <v>343</v>
      </c>
      <c r="D2766" t="s">
        <v>104</v>
      </c>
      <c r="E2766" t="s">
        <v>105</v>
      </c>
      <c r="F2766" t="s">
        <v>316</v>
      </c>
      <c r="G2766" s="1">
        <v>43626</v>
      </c>
      <c r="H2766">
        <v>7</v>
      </c>
      <c r="I2766" s="7">
        <f>IF(TableTransactions[[#This Row],[Order type]]=trackOrderType,
TableTransactions[[#This Row],[Transaction quantity]]*-1,
TableTransactions[[#This Row],[Transaction quantity]]
)</f>
        <v>-7</v>
      </c>
      <c r="J27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279</v>
      </c>
      <c r="K2766" s="7">
        <f ca="1">IF(TableTransactions[[#This Row],[Stock balance backorders]]&lt;0,
0,
TableTransactions[[#This Row],[Stock balance backorders]]
)</f>
        <v>279</v>
      </c>
      <c r="L2766" s="8" t="str">
        <f>VLOOKUP(TableTransactions[[#This Row],[Material]],TableStockBalance[],
MATCH(TableStockBalance[[#Headers],[Supplier name]],TableStockBalance[#Headers],0),
0)</f>
        <v>Calidad Electro Group S.A.</v>
      </c>
    </row>
    <row r="2767" spans="1:12" x14ac:dyDescent="0.25">
      <c r="A2767">
        <v>49042063</v>
      </c>
      <c r="B2767">
        <v>160</v>
      </c>
      <c r="C2767" t="s">
        <v>343</v>
      </c>
      <c r="D2767" t="s">
        <v>104</v>
      </c>
      <c r="E2767" t="s">
        <v>105</v>
      </c>
      <c r="F2767" t="s">
        <v>317</v>
      </c>
      <c r="G2767" s="1">
        <v>43626</v>
      </c>
      <c r="H2767">
        <v>10</v>
      </c>
      <c r="I2767" s="7">
        <f>IF(TableTransactions[[#This Row],[Order type]]=trackOrderType,
TableTransactions[[#This Row],[Transaction quantity]]*-1,
TableTransactions[[#This Row],[Transaction quantity]]
)</f>
        <v>-10</v>
      </c>
      <c r="J27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269</v>
      </c>
      <c r="K2767" s="7">
        <f ca="1">IF(TableTransactions[[#This Row],[Stock balance backorders]]&lt;0,
0,
TableTransactions[[#This Row],[Stock balance backorders]]
)</f>
        <v>269</v>
      </c>
      <c r="L2767" s="8" t="str">
        <f>VLOOKUP(TableTransactions[[#This Row],[Material]],TableStockBalance[],
MATCH(TableStockBalance[[#Headers],[Supplier name]],TableStockBalance[#Headers],0),
0)</f>
        <v>Calidad Electro Group S.A.</v>
      </c>
    </row>
    <row r="2768" spans="1:12" x14ac:dyDescent="0.25">
      <c r="A2768">
        <v>49042073</v>
      </c>
      <c r="B2768">
        <v>20</v>
      </c>
      <c r="C2768" t="s">
        <v>343</v>
      </c>
      <c r="D2768" t="s">
        <v>104</v>
      </c>
      <c r="E2768" t="s">
        <v>105</v>
      </c>
      <c r="F2768" t="s">
        <v>313</v>
      </c>
      <c r="G2768" s="1">
        <v>43627</v>
      </c>
      <c r="H2768">
        <v>4</v>
      </c>
      <c r="I2768" s="7">
        <f>IF(TableTransactions[[#This Row],[Order type]]=trackOrderType,
TableTransactions[[#This Row],[Transaction quantity]]*-1,
TableTransactions[[#This Row],[Transaction quantity]]
)</f>
        <v>-4</v>
      </c>
      <c r="J27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265</v>
      </c>
      <c r="K2768" s="7">
        <f ca="1">IF(TableTransactions[[#This Row],[Stock balance backorders]]&lt;0,
0,
TableTransactions[[#This Row],[Stock balance backorders]]
)</f>
        <v>265</v>
      </c>
      <c r="L2768" s="8" t="str">
        <f>VLOOKUP(TableTransactions[[#This Row],[Material]],TableStockBalance[],
MATCH(TableStockBalance[[#Headers],[Supplier name]],TableStockBalance[#Headers],0),
0)</f>
        <v>Calidad Electro Group S.A.</v>
      </c>
    </row>
    <row r="2769" spans="1:12" x14ac:dyDescent="0.25">
      <c r="A2769">
        <v>49042179</v>
      </c>
      <c r="B2769">
        <v>20</v>
      </c>
      <c r="C2769" t="s">
        <v>343</v>
      </c>
      <c r="D2769" t="s">
        <v>104</v>
      </c>
      <c r="E2769" t="s">
        <v>105</v>
      </c>
      <c r="F2769" t="s">
        <v>318</v>
      </c>
      <c r="G2769" s="1">
        <v>43635</v>
      </c>
      <c r="H2769">
        <v>1</v>
      </c>
      <c r="I2769" s="7">
        <f>IF(TableTransactions[[#This Row],[Order type]]=trackOrderType,
TableTransactions[[#This Row],[Transaction quantity]]*-1,
TableTransactions[[#This Row],[Transaction quantity]]
)</f>
        <v>-1</v>
      </c>
      <c r="J27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264</v>
      </c>
      <c r="K2769" s="7">
        <f ca="1">IF(TableTransactions[[#This Row],[Stock balance backorders]]&lt;0,
0,
TableTransactions[[#This Row],[Stock balance backorders]]
)</f>
        <v>264</v>
      </c>
      <c r="L2769" s="8" t="str">
        <f>VLOOKUP(TableTransactions[[#This Row],[Material]],TableStockBalance[],
MATCH(TableStockBalance[[#Headers],[Supplier name]],TableStockBalance[#Headers],0),
0)</f>
        <v>Calidad Electro Group S.A.</v>
      </c>
    </row>
    <row r="2770" spans="1:12" x14ac:dyDescent="0.25">
      <c r="A2770">
        <v>49042206</v>
      </c>
      <c r="B2770">
        <v>100</v>
      </c>
      <c r="C2770" t="s">
        <v>343</v>
      </c>
      <c r="D2770" t="s">
        <v>104</v>
      </c>
      <c r="E2770" t="s">
        <v>105</v>
      </c>
      <c r="F2770" t="s">
        <v>317</v>
      </c>
      <c r="G2770" s="1">
        <v>43637</v>
      </c>
      <c r="H2770">
        <v>9</v>
      </c>
      <c r="I2770" s="7">
        <f>IF(TableTransactions[[#This Row],[Order type]]=trackOrderType,
TableTransactions[[#This Row],[Transaction quantity]]*-1,
TableTransactions[[#This Row],[Transaction quantity]]
)</f>
        <v>-9</v>
      </c>
      <c r="J27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255</v>
      </c>
      <c r="K2770" s="7">
        <f ca="1">IF(TableTransactions[[#This Row],[Stock balance backorders]]&lt;0,
0,
TableTransactions[[#This Row],[Stock balance backorders]]
)</f>
        <v>255</v>
      </c>
      <c r="L2770" s="8" t="str">
        <f>VLOOKUP(TableTransactions[[#This Row],[Material]],TableStockBalance[],
MATCH(TableStockBalance[[#Headers],[Supplier name]],TableStockBalance[#Headers],0),
0)</f>
        <v>Calidad Electro Group S.A.</v>
      </c>
    </row>
    <row r="2771" spans="1:12" x14ac:dyDescent="0.25">
      <c r="A2771">
        <v>49042268</v>
      </c>
      <c r="B2771">
        <v>20</v>
      </c>
      <c r="C2771" t="s">
        <v>343</v>
      </c>
      <c r="D2771" t="s">
        <v>104</v>
      </c>
      <c r="E2771" t="s">
        <v>105</v>
      </c>
      <c r="F2771" t="s">
        <v>318</v>
      </c>
      <c r="G2771" s="1">
        <v>43643</v>
      </c>
      <c r="H2771">
        <v>3</v>
      </c>
      <c r="I2771" s="7">
        <f>IF(TableTransactions[[#This Row],[Order type]]=trackOrderType,
TableTransactions[[#This Row],[Transaction quantity]]*-1,
TableTransactions[[#This Row],[Transaction quantity]]
)</f>
        <v>-3</v>
      </c>
      <c r="J27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252</v>
      </c>
      <c r="K2771" s="7">
        <f ca="1">IF(TableTransactions[[#This Row],[Stock balance backorders]]&lt;0,
0,
TableTransactions[[#This Row],[Stock balance backorders]]
)</f>
        <v>252</v>
      </c>
      <c r="L2771" s="8" t="str">
        <f>VLOOKUP(TableTransactions[[#This Row],[Material]],TableStockBalance[],
MATCH(TableStockBalance[[#Headers],[Supplier name]],TableStockBalance[#Headers],0),
0)</f>
        <v>Calidad Electro Group S.A.</v>
      </c>
    </row>
    <row r="2772" spans="1:12" x14ac:dyDescent="0.25">
      <c r="A2772">
        <v>49042274</v>
      </c>
      <c r="B2772">
        <v>10</v>
      </c>
      <c r="C2772" t="s">
        <v>343</v>
      </c>
      <c r="D2772" t="s">
        <v>104</v>
      </c>
      <c r="E2772" t="s">
        <v>105</v>
      </c>
      <c r="F2772" t="s">
        <v>329</v>
      </c>
      <c r="G2772" s="1">
        <v>43644</v>
      </c>
      <c r="H2772">
        <v>10</v>
      </c>
      <c r="I2772" s="7">
        <f>IF(TableTransactions[[#This Row],[Order type]]=trackOrderType,
TableTransactions[[#This Row],[Transaction quantity]]*-1,
TableTransactions[[#This Row],[Transaction quantity]]
)</f>
        <v>-10</v>
      </c>
      <c r="J27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242</v>
      </c>
      <c r="K2772" s="7">
        <f ca="1">IF(TableTransactions[[#This Row],[Stock balance backorders]]&lt;0,
0,
TableTransactions[[#This Row],[Stock balance backorders]]
)</f>
        <v>242</v>
      </c>
      <c r="L2772" s="8" t="str">
        <f>VLOOKUP(TableTransactions[[#This Row],[Material]],TableStockBalance[],
MATCH(TableStockBalance[[#Headers],[Supplier name]],TableStockBalance[#Headers],0),
0)</f>
        <v>Calidad Electro Group S.A.</v>
      </c>
    </row>
    <row r="2773" spans="1:12" x14ac:dyDescent="0.25">
      <c r="A2773">
        <v>49042275</v>
      </c>
      <c r="B2773">
        <v>10</v>
      </c>
      <c r="C2773" t="s">
        <v>343</v>
      </c>
      <c r="D2773" t="s">
        <v>104</v>
      </c>
      <c r="E2773" t="s">
        <v>105</v>
      </c>
      <c r="F2773" t="s">
        <v>321</v>
      </c>
      <c r="G2773" s="1">
        <v>43644</v>
      </c>
      <c r="H2773">
        <v>5</v>
      </c>
      <c r="I2773" s="7">
        <f>IF(TableTransactions[[#This Row],[Order type]]=trackOrderType,
TableTransactions[[#This Row],[Transaction quantity]]*-1,
TableTransactions[[#This Row],[Transaction quantity]]
)</f>
        <v>-5</v>
      </c>
      <c r="J27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237</v>
      </c>
      <c r="K2773" s="7">
        <f ca="1">IF(TableTransactions[[#This Row],[Stock balance backorders]]&lt;0,
0,
TableTransactions[[#This Row],[Stock balance backorders]]
)</f>
        <v>237</v>
      </c>
      <c r="L2773" s="8" t="str">
        <f>VLOOKUP(TableTransactions[[#This Row],[Material]],TableStockBalance[],
MATCH(TableStockBalance[[#Headers],[Supplier name]],TableStockBalance[#Headers],0),
0)</f>
        <v>Calidad Electro Group S.A.</v>
      </c>
    </row>
    <row r="2774" spans="1:12" x14ac:dyDescent="0.25">
      <c r="A2774">
        <v>49042285</v>
      </c>
      <c r="B2774">
        <v>50</v>
      </c>
      <c r="C2774" t="s">
        <v>343</v>
      </c>
      <c r="D2774" t="s">
        <v>104</v>
      </c>
      <c r="E2774" t="s">
        <v>105</v>
      </c>
      <c r="F2774" t="s">
        <v>318</v>
      </c>
      <c r="G2774" s="1">
        <v>43644</v>
      </c>
      <c r="H2774">
        <v>2</v>
      </c>
      <c r="I2774" s="7">
        <f>IF(TableTransactions[[#This Row],[Order type]]=trackOrderType,
TableTransactions[[#This Row],[Transaction quantity]]*-1,
TableTransactions[[#This Row],[Transaction quantity]]
)</f>
        <v>-2</v>
      </c>
      <c r="J27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235</v>
      </c>
      <c r="K2774" s="7">
        <f ca="1">IF(TableTransactions[[#This Row],[Stock balance backorders]]&lt;0,
0,
TableTransactions[[#This Row],[Stock balance backorders]]
)</f>
        <v>235</v>
      </c>
      <c r="L2774" s="8" t="str">
        <f>VLOOKUP(TableTransactions[[#This Row],[Material]],TableStockBalance[],
MATCH(TableStockBalance[[#Headers],[Supplier name]],TableStockBalance[#Headers],0),
0)</f>
        <v>Calidad Electro Group S.A.</v>
      </c>
    </row>
    <row r="2775" spans="1:12" x14ac:dyDescent="0.25">
      <c r="A2775">
        <v>49042379</v>
      </c>
      <c r="B2775">
        <v>20</v>
      </c>
      <c r="C2775" t="s">
        <v>343</v>
      </c>
      <c r="D2775" t="s">
        <v>104</v>
      </c>
      <c r="E2775" t="s">
        <v>105</v>
      </c>
      <c r="F2775" t="s">
        <v>319</v>
      </c>
      <c r="G2775" s="1">
        <v>43654</v>
      </c>
      <c r="H2775">
        <v>5</v>
      </c>
      <c r="I2775" s="7">
        <f>IF(TableTransactions[[#This Row],[Order type]]=trackOrderType,
TableTransactions[[#This Row],[Transaction quantity]]*-1,
TableTransactions[[#This Row],[Transaction quantity]]
)</f>
        <v>-5</v>
      </c>
      <c r="J27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230</v>
      </c>
      <c r="K2775" s="7">
        <f ca="1">IF(TableTransactions[[#This Row],[Stock balance backorders]]&lt;0,
0,
TableTransactions[[#This Row],[Stock balance backorders]]
)</f>
        <v>230</v>
      </c>
      <c r="L2775" s="8" t="str">
        <f>VLOOKUP(TableTransactions[[#This Row],[Material]],TableStockBalance[],
MATCH(TableStockBalance[[#Headers],[Supplier name]],TableStockBalance[#Headers],0),
0)</f>
        <v>Calidad Electro Group S.A.</v>
      </c>
    </row>
    <row r="2776" spans="1:12" x14ac:dyDescent="0.25">
      <c r="A2776">
        <v>49042405</v>
      </c>
      <c r="B2776">
        <v>10</v>
      </c>
      <c r="C2776" t="s">
        <v>343</v>
      </c>
      <c r="D2776" t="s">
        <v>104</v>
      </c>
      <c r="E2776" t="s">
        <v>105</v>
      </c>
      <c r="F2776" t="s">
        <v>319</v>
      </c>
      <c r="G2776" s="1">
        <v>43656</v>
      </c>
      <c r="H2776">
        <v>5</v>
      </c>
      <c r="I2776" s="7">
        <f>IF(TableTransactions[[#This Row],[Order type]]=trackOrderType,
TableTransactions[[#This Row],[Transaction quantity]]*-1,
TableTransactions[[#This Row],[Transaction quantity]]
)</f>
        <v>-5</v>
      </c>
      <c r="J27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225</v>
      </c>
      <c r="K2776" s="7">
        <f ca="1">IF(TableTransactions[[#This Row],[Stock balance backorders]]&lt;0,
0,
TableTransactions[[#This Row],[Stock balance backorders]]
)</f>
        <v>225</v>
      </c>
      <c r="L2776" s="8" t="str">
        <f>VLOOKUP(TableTransactions[[#This Row],[Material]],TableStockBalance[],
MATCH(TableStockBalance[[#Headers],[Supplier name]],TableStockBalance[#Headers],0),
0)</f>
        <v>Calidad Electro Group S.A.</v>
      </c>
    </row>
    <row r="2777" spans="1:12" x14ac:dyDescent="0.25">
      <c r="A2777">
        <v>49042417</v>
      </c>
      <c r="B2777">
        <v>20</v>
      </c>
      <c r="C2777" t="s">
        <v>343</v>
      </c>
      <c r="D2777" t="s">
        <v>104</v>
      </c>
      <c r="E2777" t="s">
        <v>105</v>
      </c>
      <c r="F2777" t="s">
        <v>316</v>
      </c>
      <c r="G2777" s="1">
        <v>43657</v>
      </c>
      <c r="H2777">
        <v>1</v>
      </c>
      <c r="I2777" s="7">
        <f>IF(TableTransactions[[#This Row],[Order type]]=trackOrderType,
TableTransactions[[#This Row],[Transaction quantity]]*-1,
TableTransactions[[#This Row],[Transaction quantity]]
)</f>
        <v>-1</v>
      </c>
      <c r="J27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224</v>
      </c>
      <c r="K2777" s="7">
        <f ca="1">IF(TableTransactions[[#This Row],[Stock balance backorders]]&lt;0,
0,
TableTransactions[[#This Row],[Stock balance backorders]]
)</f>
        <v>224</v>
      </c>
      <c r="L2777" s="8" t="str">
        <f>VLOOKUP(TableTransactions[[#This Row],[Material]],TableStockBalance[],
MATCH(TableStockBalance[[#Headers],[Supplier name]],TableStockBalance[#Headers],0),
0)</f>
        <v>Calidad Electro Group S.A.</v>
      </c>
    </row>
    <row r="2778" spans="1:12" x14ac:dyDescent="0.25">
      <c r="A2778">
        <v>49042473</v>
      </c>
      <c r="B2778">
        <v>30</v>
      </c>
      <c r="C2778" t="s">
        <v>343</v>
      </c>
      <c r="D2778" t="s">
        <v>104</v>
      </c>
      <c r="E2778" t="s">
        <v>105</v>
      </c>
      <c r="F2778" t="s">
        <v>316</v>
      </c>
      <c r="G2778" s="1">
        <v>43663</v>
      </c>
      <c r="H2778">
        <v>8</v>
      </c>
      <c r="I2778" s="7">
        <f>IF(TableTransactions[[#This Row],[Order type]]=trackOrderType,
TableTransactions[[#This Row],[Transaction quantity]]*-1,
TableTransactions[[#This Row],[Transaction quantity]]
)</f>
        <v>-8</v>
      </c>
      <c r="J27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216</v>
      </c>
      <c r="K2778" s="7">
        <f ca="1">IF(TableTransactions[[#This Row],[Stock balance backorders]]&lt;0,
0,
TableTransactions[[#This Row],[Stock balance backorders]]
)</f>
        <v>216</v>
      </c>
      <c r="L2778" s="8" t="str">
        <f>VLOOKUP(TableTransactions[[#This Row],[Material]],TableStockBalance[],
MATCH(TableStockBalance[[#Headers],[Supplier name]],TableStockBalance[#Headers],0),
0)</f>
        <v>Calidad Electro Group S.A.</v>
      </c>
    </row>
    <row r="2779" spans="1:12" x14ac:dyDescent="0.25">
      <c r="A2779">
        <v>49042512</v>
      </c>
      <c r="B2779">
        <v>20</v>
      </c>
      <c r="C2779" t="s">
        <v>343</v>
      </c>
      <c r="D2779" t="s">
        <v>104</v>
      </c>
      <c r="E2779" t="s">
        <v>105</v>
      </c>
      <c r="F2779" t="s">
        <v>322</v>
      </c>
      <c r="G2779" s="1">
        <v>43665</v>
      </c>
      <c r="H2779">
        <v>10</v>
      </c>
      <c r="I2779" s="7">
        <f>IF(TableTransactions[[#This Row],[Order type]]=trackOrderType,
TableTransactions[[#This Row],[Transaction quantity]]*-1,
TableTransactions[[#This Row],[Transaction quantity]]
)</f>
        <v>-10</v>
      </c>
      <c r="J27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206</v>
      </c>
      <c r="K2779" s="7">
        <f ca="1">IF(TableTransactions[[#This Row],[Stock balance backorders]]&lt;0,
0,
TableTransactions[[#This Row],[Stock balance backorders]]
)</f>
        <v>206</v>
      </c>
      <c r="L2779" s="8" t="str">
        <f>VLOOKUP(TableTransactions[[#This Row],[Material]],TableStockBalance[],
MATCH(TableStockBalance[[#Headers],[Supplier name]],TableStockBalance[#Headers],0),
0)</f>
        <v>Calidad Electro Group S.A.</v>
      </c>
    </row>
    <row r="2780" spans="1:12" x14ac:dyDescent="0.25">
      <c r="A2780">
        <v>49042577</v>
      </c>
      <c r="B2780">
        <v>50</v>
      </c>
      <c r="C2780" t="s">
        <v>343</v>
      </c>
      <c r="D2780" t="s">
        <v>104</v>
      </c>
      <c r="E2780" t="s">
        <v>105</v>
      </c>
      <c r="F2780" t="s">
        <v>318</v>
      </c>
      <c r="G2780" s="1">
        <v>43672</v>
      </c>
      <c r="H2780">
        <v>9</v>
      </c>
      <c r="I2780" s="7">
        <f>IF(TableTransactions[[#This Row],[Order type]]=trackOrderType,
TableTransactions[[#This Row],[Transaction quantity]]*-1,
TableTransactions[[#This Row],[Transaction quantity]]
)</f>
        <v>-9</v>
      </c>
      <c r="J27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197</v>
      </c>
      <c r="K2780" s="7">
        <f ca="1">IF(TableTransactions[[#This Row],[Stock balance backorders]]&lt;0,
0,
TableTransactions[[#This Row],[Stock balance backorders]]
)</f>
        <v>197</v>
      </c>
      <c r="L2780" s="8" t="str">
        <f>VLOOKUP(TableTransactions[[#This Row],[Material]],TableStockBalance[],
MATCH(TableStockBalance[[#Headers],[Supplier name]],TableStockBalance[#Headers],0),
0)</f>
        <v>Calidad Electro Group S.A.</v>
      </c>
    </row>
    <row r="2781" spans="1:12" x14ac:dyDescent="0.25">
      <c r="A2781">
        <v>49042692</v>
      </c>
      <c r="B2781">
        <v>10</v>
      </c>
      <c r="C2781" t="s">
        <v>343</v>
      </c>
      <c r="D2781" t="s">
        <v>104</v>
      </c>
      <c r="E2781" t="s">
        <v>105</v>
      </c>
      <c r="F2781" t="s">
        <v>319</v>
      </c>
      <c r="G2781" s="1">
        <v>43684</v>
      </c>
      <c r="H2781">
        <v>11</v>
      </c>
      <c r="I2781" s="7">
        <f>IF(TableTransactions[[#This Row],[Order type]]=trackOrderType,
TableTransactions[[#This Row],[Transaction quantity]]*-1,
TableTransactions[[#This Row],[Transaction quantity]]
)</f>
        <v>-11</v>
      </c>
      <c r="J27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186</v>
      </c>
      <c r="K2781" s="7">
        <f ca="1">IF(TableTransactions[[#This Row],[Stock balance backorders]]&lt;0,
0,
TableTransactions[[#This Row],[Stock balance backorders]]
)</f>
        <v>186</v>
      </c>
      <c r="L2781" s="8" t="str">
        <f>VLOOKUP(TableTransactions[[#This Row],[Material]],TableStockBalance[],
MATCH(TableStockBalance[[#Headers],[Supplier name]],TableStockBalance[#Headers],0),
0)</f>
        <v>Calidad Electro Group S.A.</v>
      </c>
    </row>
    <row r="2782" spans="1:12" x14ac:dyDescent="0.25">
      <c r="A2782">
        <v>49042781</v>
      </c>
      <c r="B2782">
        <v>10</v>
      </c>
      <c r="C2782" t="s">
        <v>343</v>
      </c>
      <c r="D2782" t="s">
        <v>104</v>
      </c>
      <c r="E2782" t="s">
        <v>105</v>
      </c>
      <c r="F2782" t="s">
        <v>322</v>
      </c>
      <c r="G2782" s="1">
        <v>43692</v>
      </c>
      <c r="H2782">
        <v>1</v>
      </c>
      <c r="I2782" s="7">
        <f>IF(TableTransactions[[#This Row],[Order type]]=trackOrderType,
TableTransactions[[#This Row],[Transaction quantity]]*-1,
TableTransactions[[#This Row],[Transaction quantity]]
)</f>
        <v>-1</v>
      </c>
      <c r="J27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185</v>
      </c>
      <c r="K2782" s="7">
        <f ca="1">IF(TableTransactions[[#This Row],[Stock balance backorders]]&lt;0,
0,
TableTransactions[[#This Row],[Stock balance backorders]]
)</f>
        <v>185</v>
      </c>
      <c r="L2782" s="8" t="str">
        <f>VLOOKUP(TableTransactions[[#This Row],[Material]],TableStockBalance[],
MATCH(TableStockBalance[[#Headers],[Supplier name]],TableStockBalance[#Headers],0),
0)</f>
        <v>Calidad Electro Group S.A.</v>
      </c>
    </row>
    <row r="2783" spans="1:12" x14ac:dyDescent="0.25">
      <c r="A2783">
        <v>49042783</v>
      </c>
      <c r="B2783">
        <v>30</v>
      </c>
      <c r="C2783" t="s">
        <v>343</v>
      </c>
      <c r="D2783" t="s">
        <v>104</v>
      </c>
      <c r="E2783" t="s">
        <v>105</v>
      </c>
      <c r="F2783" t="s">
        <v>314</v>
      </c>
      <c r="G2783" s="1">
        <v>43693</v>
      </c>
      <c r="H2783">
        <v>6</v>
      </c>
      <c r="I2783" s="7">
        <f>IF(TableTransactions[[#This Row],[Order type]]=trackOrderType,
TableTransactions[[#This Row],[Transaction quantity]]*-1,
TableTransactions[[#This Row],[Transaction quantity]]
)</f>
        <v>-6</v>
      </c>
      <c r="J27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179</v>
      </c>
      <c r="K2783" s="7">
        <f ca="1">IF(TableTransactions[[#This Row],[Stock balance backorders]]&lt;0,
0,
TableTransactions[[#This Row],[Stock balance backorders]]
)</f>
        <v>179</v>
      </c>
      <c r="L2783" s="8" t="str">
        <f>VLOOKUP(TableTransactions[[#This Row],[Material]],TableStockBalance[],
MATCH(TableStockBalance[[#Headers],[Supplier name]],TableStockBalance[#Headers],0),
0)</f>
        <v>Calidad Electro Group S.A.</v>
      </c>
    </row>
    <row r="2784" spans="1:12" x14ac:dyDescent="0.25">
      <c r="A2784">
        <v>49042942</v>
      </c>
      <c r="B2784">
        <v>50</v>
      </c>
      <c r="C2784" t="s">
        <v>343</v>
      </c>
      <c r="D2784" t="s">
        <v>104</v>
      </c>
      <c r="E2784" t="s">
        <v>105</v>
      </c>
      <c r="F2784" t="s">
        <v>313</v>
      </c>
      <c r="G2784" s="1">
        <v>43707</v>
      </c>
      <c r="H2784">
        <v>8</v>
      </c>
      <c r="I2784" s="7">
        <f>IF(TableTransactions[[#This Row],[Order type]]=trackOrderType,
TableTransactions[[#This Row],[Transaction quantity]]*-1,
TableTransactions[[#This Row],[Transaction quantity]]
)</f>
        <v>-8</v>
      </c>
      <c r="J27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171</v>
      </c>
      <c r="K2784" s="7">
        <f ca="1">IF(TableTransactions[[#This Row],[Stock balance backorders]]&lt;0,
0,
TableTransactions[[#This Row],[Stock balance backorders]]
)</f>
        <v>171</v>
      </c>
      <c r="L2784" s="8" t="str">
        <f>VLOOKUP(TableTransactions[[#This Row],[Material]],TableStockBalance[],
MATCH(TableStockBalance[[#Headers],[Supplier name]],TableStockBalance[#Headers],0),
0)</f>
        <v>Calidad Electro Group S.A.</v>
      </c>
    </row>
    <row r="2785" spans="1:12" x14ac:dyDescent="0.25">
      <c r="A2785">
        <v>49043115</v>
      </c>
      <c r="B2785">
        <v>30</v>
      </c>
      <c r="C2785" t="s">
        <v>343</v>
      </c>
      <c r="D2785" t="s">
        <v>104</v>
      </c>
      <c r="E2785" t="s">
        <v>105</v>
      </c>
      <c r="F2785" t="s">
        <v>318</v>
      </c>
      <c r="G2785" s="1">
        <v>43724</v>
      </c>
      <c r="H2785">
        <v>9</v>
      </c>
      <c r="I2785" s="7">
        <f>IF(TableTransactions[[#This Row],[Order type]]=trackOrderType,
TableTransactions[[#This Row],[Transaction quantity]]*-1,
TableTransactions[[#This Row],[Transaction quantity]]
)</f>
        <v>-9</v>
      </c>
      <c r="J27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162</v>
      </c>
      <c r="K2785" s="7">
        <f ca="1">IF(TableTransactions[[#This Row],[Stock balance backorders]]&lt;0,
0,
TableTransactions[[#This Row],[Stock balance backorders]]
)</f>
        <v>162</v>
      </c>
      <c r="L2785" s="8" t="str">
        <f>VLOOKUP(TableTransactions[[#This Row],[Material]],TableStockBalance[],
MATCH(TableStockBalance[[#Headers],[Supplier name]],TableStockBalance[#Headers],0),
0)</f>
        <v>Calidad Electro Group S.A.</v>
      </c>
    </row>
    <row r="2786" spans="1:12" x14ac:dyDescent="0.25">
      <c r="A2786">
        <v>49043168</v>
      </c>
      <c r="B2786">
        <v>50</v>
      </c>
      <c r="C2786" t="s">
        <v>343</v>
      </c>
      <c r="D2786" t="s">
        <v>104</v>
      </c>
      <c r="E2786" t="s">
        <v>105</v>
      </c>
      <c r="F2786" t="s">
        <v>313</v>
      </c>
      <c r="G2786" s="1">
        <v>43728</v>
      </c>
      <c r="H2786">
        <v>10</v>
      </c>
      <c r="I2786" s="7">
        <f>IF(TableTransactions[[#This Row],[Order type]]=trackOrderType,
TableTransactions[[#This Row],[Transaction quantity]]*-1,
TableTransactions[[#This Row],[Transaction quantity]]
)</f>
        <v>-10</v>
      </c>
      <c r="J27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152</v>
      </c>
      <c r="K2786" s="7">
        <f ca="1">IF(TableTransactions[[#This Row],[Stock balance backorders]]&lt;0,
0,
TableTransactions[[#This Row],[Stock balance backorders]]
)</f>
        <v>152</v>
      </c>
      <c r="L2786" s="8" t="str">
        <f>VLOOKUP(TableTransactions[[#This Row],[Material]],TableStockBalance[],
MATCH(TableStockBalance[[#Headers],[Supplier name]],TableStockBalance[#Headers],0),
0)</f>
        <v>Calidad Electro Group S.A.</v>
      </c>
    </row>
    <row r="2787" spans="1:12" x14ac:dyDescent="0.25">
      <c r="A2787">
        <v>49043254</v>
      </c>
      <c r="B2787">
        <v>40</v>
      </c>
      <c r="C2787" t="s">
        <v>343</v>
      </c>
      <c r="D2787" t="s">
        <v>104</v>
      </c>
      <c r="E2787" t="s">
        <v>105</v>
      </c>
      <c r="F2787" t="s">
        <v>317</v>
      </c>
      <c r="G2787" s="1">
        <v>43735</v>
      </c>
      <c r="H2787">
        <v>9</v>
      </c>
      <c r="I2787" s="7">
        <f>IF(TableTransactions[[#This Row],[Order type]]=trackOrderType,
TableTransactions[[#This Row],[Transaction quantity]]*-1,
TableTransactions[[#This Row],[Transaction quantity]]
)</f>
        <v>-9</v>
      </c>
      <c r="J27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143</v>
      </c>
      <c r="K2787" s="7">
        <f ca="1">IF(TableTransactions[[#This Row],[Stock balance backorders]]&lt;0,
0,
TableTransactions[[#This Row],[Stock balance backorders]]
)</f>
        <v>143</v>
      </c>
      <c r="L2787" s="8" t="str">
        <f>VLOOKUP(TableTransactions[[#This Row],[Material]],TableStockBalance[],
MATCH(TableStockBalance[[#Headers],[Supplier name]],TableStockBalance[#Headers],0),
0)</f>
        <v>Calidad Electro Group S.A.</v>
      </c>
    </row>
    <row r="2788" spans="1:12" x14ac:dyDescent="0.25">
      <c r="A2788">
        <v>49043257</v>
      </c>
      <c r="B2788">
        <v>50</v>
      </c>
      <c r="C2788" t="s">
        <v>343</v>
      </c>
      <c r="D2788" t="s">
        <v>104</v>
      </c>
      <c r="E2788" t="s">
        <v>105</v>
      </c>
      <c r="F2788" t="s">
        <v>318</v>
      </c>
      <c r="G2788" s="1">
        <v>43735</v>
      </c>
      <c r="H2788">
        <v>2</v>
      </c>
      <c r="I2788" s="7">
        <f>IF(TableTransactions[[#This Row],[Order type]]=trackOrderType,
TableTransactions[[#This Row],[Transaction quantity]]*-1,
TableTransactions[[#This Row],[Transaction quantity]]
)</f>
        <v>-2</v>
      </c>
      <c r="J27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141</v>
      </c>
      <c r="K2788" s="7">
        <f ca="1">IF(TableTransactions[[#This Row],[Stock balance backorders]]&lt;0,
0,
TableTransactions[[#This Row],[Stock balance backorders]]
)</f>
        <v>141</v>
      </c>
      <c r="L2788" s="8" t="str">
        <f>VLOOKUP(TableTransactions[[#This Row],[Material]],TableStockBalance[],
MATCH(TableStockBalance[[#Headers],[Supplier name]],TableStockBalance[#Headers],0),
0)</f>
        <v>Calidad Electro Group S.A.</v>
      </c>
    </row>
    <row r="2789" spans="1:12" x14ac:dyDescent="0.25">
      <c r="A2789">
        <v>49043305</v>
      </c>
      <c r="B2789">
        <v>20</v>
      </c>
      <c r="C2789" t="s">
        <v>343</v>
      </c>
      <c r="D2789" t="s">
        <v>104</v>
      </c>
      <c r="E2789" t="s">
        <v>105</v>
      </c>
      <c r="F2789" t="s">
        <v>319</v>
      </c>
      <c r="G2789" s="1">
        <v>43741</v>
      </c>
      <c r="H2789">
        <v>1</v>
      </c>
      <c r="I2789" s="7">
        <f>IF(TableTransactions[[#This Row],[Order type]]=trackOrderType,
TableTransactions[[#This Row],[Transaction quantity]]*-1,
TableTransactions[[#This Row],[Transaction quantity]]
)</f>
        <v>-1</v>
      </c>
      <c r="J27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140</v>
      </c>
      <c r="K2789" s="7">
        <f ca="1">IF(TableTransactions[[#This Row],[Stock balance backorders]]&lt;0,
0,
TableTransactions[[#This Row],[Stock balance backorders]]
)</f>
        <v>140</v>
      </c>
      <c r="L2789" s="8" t="str">
        <f>VLOOKUP(TableTransactions[[#This Row],[Material]],TableStockBalance[],
MATCH(TableStockBalance[[#Headers],[Supplier name]],TableStockBalance[#Headers],0),
0)</f>
        <v>Calidad Electro Group S.A.</v>
      </c>
    </row>
    <row r="2790" spans="1:12" x14ac:dyDescent="0.25">
      <c r="A2790">
        <v>49043485</v>
      </c>
      <c r="B2790">
        <v>140</v>
      </c>
      <c r="C2790" t="s">
        <v>343</v>
      </c>
      <c r="D2790" t="s">
        <v>104</v>
      </c>
      <c r="E2790" t="s">
        <v>105</v>
      </c>
      <c r="F2790" t="s">
        <v>317</v>
      </c>
      <c r="G2790" s="1">
        <v>43756</v>
      </c>
      <c r="H2790">
        <v>11</v>
      </c>
      <c r="I2790" s="7">
        <f>IF(TableTransactions[[#This Row],[Order type]]=trackOrderType,
TableTransactions[[#This Row],[Transaction quantity]]*-1,
TableTransactions[[#This Row],[Transaction quantity]]
)</f>
        <v>-11</v>
      </c>
      <c r="J27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129</v>
      </c>
      <c r="K2790" s="7">
        <f ca="1">IF(TableTransactions[[#This Row],[Stock balance backorders]]&lt;0,
0,
TableTransactions[[#This Row],[Stock balance backorders]]
)</f>
        <v>129</v>
      </c>
      <c r="L2790" s="8" t="str">
        <f>VLOOKUP(TableTransactions[[#This Row],[Material]],TableStockBalance[],
MATCH(TableStockBalance[[#Headers],[Supplier name]],TableStockBalance[#Headers],0),
0)</f>
        <v>Calidad Electro Group S.A.</v>
      </c>
    </row>
    <row r="2791" spans="1:12" x14ac:dyDescent="0.25">
      <c r="A2791">
        <v>49043548</v>
      </c>
      <c r="B2791">
        <v>100</v>
      </c>
      <c r="C2791" t="s">
        <v>343</v>
      </c>
      <c r="D2791" t="s">
        <v>104</v>
      </c>
      <c r="E2791" t="s">
        <v>105</v>
      </c>
      <c r="F2791" t="s">
        <v>313</v>
      </c>
      <c r="G2791" s="1">
        <v>43763</v>
      </c>
      <c r="H2791">
        <v>1</v>
      </c>
      <c r="I2791" s="7">
        <f>IF(TableTransactions[[#This Row],[Order type]]=trackOrderType,
TableTransactions[[#This Row],[Transaction quantity]]*-1,
TableTransactions[[#This Row],[Transaction quantity]]
)</f>
        <v>-1</v>
      </c>
      <c r="J27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128</v>
      </c>
      <c r="K2791" s="7">
        <f ca="1">IF(TableTransactions[[#This Row],[Stock balance backorders]]&lt;0,
0,
TableTransactions[[#This Row],[Stock balance backorders]]
)</f>
        <v>128</v>
      </c>
      <c r="L2791" s="8" t="str">
        <f>VLOOKUP(TableTransactions[[#This Row],[Material]],TableStockBalance[],
MATCH(TableStockBalance[[#Headers],[Supplier name]],TableStockBalance[#Headers],0),
0)</f>
        <v>Calidad Electro Group S.A.</v>
      </c>
    </row>
    <row r="2792" spans="1:12" x14ac:dyDescent="0.25">
      <c r="A2792">
        <v>49043625</v>
      </c>
      <c r="B2792">
        <v>20</v>
      </c>
      <c r="C2792" t="s">
        <v>343</v>
      </c>
      <c r="D2792" t="s">
        <v>104</v>
      </c>
      <c r="E2792" t="s">
        <v>105</v>
      </c>
      <c r="F2792" t="s">
        <v>314</v>
      </c>
      <c r="G2792" s="1">
        <v>43770</v>
      </c>
      <c r="H2792">
        <v>7</v>
      </c>
      <c r="I2792" s="7">
        <f>IF(TableTransactions[[#This Row],[Order type]]=trackOrderType,
TableTransactions[[#This Row],[Transaction quantity]]*-1,
TableTransactions[[#This Row],[Transaction quantity]]
)</f>
        <v>-7</v>
      </c>
      <c r="J27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121</v>
      </c>
      <c r="K2792" s="7">
        <f ca="1">IF(TableTransactions[[#This Row],[Stock balance backorders]]&lt;0,
0,
TableTransactions[[#This Row],[Stock balance backorders]]
)</f>
        <v>121</v>
      </c>
      <c r="L2792" s="8" t="str">
        <f>VLOOKUP(TableTransactions[[#This Row],[Material]],TableStockBalance[],
MATCH(TableStockBalance[[#Headers],[Supplier name]],TableStockBalance[#Headers],0),
0)</f>
        <v>Calidad Electro Group S.A.</v>
      </c>
    </row>
    <row r="2793" spans="1:12" x14ac:dyDescent="0.25">
      <c r="A2793">
        <v>49043639</v>
      </c>
      <c r="B2793">
        <v>60</v>
      </c>
      <c r="C2793" t="s">
        <v>343</v>
      </c>
      <c r="D2793" t="s">
        <v>104</v>
      </c>
      <c r="E2793" t="s">
        <v>105</v>
      </c>
      <c r="F2793" t="s">
        <v>318</v>
      </c>
      <c r="G2793" s="1">
        <v>43770</v>
      </c>
      <c r="H2793">
        <v>5</v>
      </c>
      <c r="I2793" s="7">
        <f>IF(TableTransactions[[#This Row],[Order type]]=trackOrderType,
TableTransactions[[#This Row],[Transaction quantity]]*-1,
TableTransactions[[#This Row],[Transaction quantity]]
)</f>
        <v>-5</v>
      </c>
      <c r="J27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116</v>
      </c>
      <c r="K2793" s="7">
        <f ca="1">IF(TableTransactions[[#This Row],[Stock balance backorders]]&lt;0,
0,
TableTransactions[[#This Row],[Stock balance backorders]]
)</f>
        <v>116</v>
      </c>
      <c r="L2793" s="8" t="str">
        <f>VLOOKUP(TableTransactions[[#This Row],[Material]],TableStockBalance[],
MATCH(TableStockBalance[[#Headers],[Supplier name]],TableStockBalance[#Headers],0),
0)</f>
        <v>Calidad Electro Group S.A.</v>
      </c>
    </row>
    <row r="2794" spans="1:12" x14ac:dyDescent="0.25">
      <c r="A2794">
        <v>49043650</v>
      </c>
      <c r="B2794">
        <v>20</v>
      </c>
      <c r="C2794" t="s">
        <v>343</v>
      </c>
      <c r="D2794" t="s">
        <v>104</v>
      </c>
      <c r="E2794" t="s">
        <v>105</v>
      </c>
      <c r="F2794" t="s">
        <v>316</v>
      </c>
      <c r="G2794" s="1">
        <v>43773</v>
      </c>
      <c r="H2794">
        <v>2</v>
      </c>
      <c r="I2794" s="7">
        <f>IF(TableTransactions[[#This Row],[Order type]]=trackOrderType,
TableTransactions[[#This Row],[Transaction quantity]]*-1,
TableTransactions[[#This Row],[Transaction quantity]]
)</f>
        <v>-2</v>
      </c>
      <c r="J27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114</v>
      </c>
      <c r="K2794" s="7">
        <f ca="1">IF(TableTransactions[[#This Row],[Stock balance backorders]]&lt;0,
0,
TableTransactions[[#This Row],[Stock balance backorders]]
)</f>
        <v>114</v>
      </c>
      <c r="L2794" s="8" t="str">
        <f>VLOOKUP(TableTransactions[[#This Row],[Material]],TableStockBalance[],
MATCH(TableStockBalance[[#Headers],[Supplier name]],TableStockBalance[#Headers],0),
0)</f>
        <v>Calidad Electro Group S.A.</v>
      </c>
    </row>
    <row r="2795" spans="1:12" x14ac:dyDescent="0.25">
      <c r="A2795">
        <v>49043666</v>
      </c>
      <c r="B2795">
        <v>50</v>
      </c>
      <c r="C2795" t="s">
        <v>343</v>
      </c>
      <c r="D2795" t="s">
        <v>104</v>
      </c>
      <c r="E2795" t="s">
        <v>105</v>
      </c>
      <c r="F2795" t="s">
        <v>319</v>
      </c>
      <c r="G2795" s="1">
        <v>43774</v>
      </c>
      <c r="H2795">
        <v>10</v>
      </c>
      <c r="I2795" s="7">
        <f>IF(TableTransactions[[#This Row],[Order type]]=trackOrderType,
TableTransactions[[#This Row],[Transaction quantity]]*-1,
TableTransactions[[#This Row],[Transaction quantity]]
)</f>
        <v>-10</v>
      </c>
      <c r="J27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104</v>
      </c>
      <c r="K2795" s="7">
        <f ca="1">IF(TableTransactions[[#This Row],[Stock balance backorders]]&lt;0,
0,
TableTransactions[[#This Row],[Stock balance backorders]]
)</f>
        <v>104</v>
      </c>
      <c r="L2795" s="8" t="str">
        <f>VLOOKUP(TableTransactions[[#This Row],[Material]],TableStockBalance[],
MATCH(TableStockBalance[[#Headers],[Supplier name]],TableStockBalance[#Headers],0),
0)</f>
        <v>Calidad Electro Group S.A.</v>
      </c>
    </row>
    <row r="2796" spans="1:12" x14ac:dyDescent="0.25">
      <c r="A2796">
        <v>49043666</v>
      </c>
      <c r="B2796">
        <v>60</v>
      </c>
      <c r="C2796" t="s">
        <v>343</v>
      </c>
      <c r="D2796" t="s">
        <v>104</v>
      </c>
      <c r="E2796" t="s">
        <v>105</v>
      </c>
      <c r="F2796" t="s">
        <v>319</v>
      </c>
      <c r="G2796" s="1">
        <v>43774</v>
      </c>
      <c r="H2796">
        <v>11</v>
      </c>
      <c r="I2796" s="7">
        <f>IF(TableTransactions[[#This Row],[Order type]]=trackOrderType,
TableTransactions[[#This Row],[Transaction quantity]]*-1,
TableTransactions[[#This Row],[Transaction quantity]]
)</f>
        <v>-11</v>
      </c>
      <c r="J27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93</v>
      </c>
      <c r="K2796" s="7">
        <f ca="1">IF(TableTransactions[[#This Row],[Stock balance backorders]]&lt;0,
0,
TableTransactions[[#This Row],[Stock balance backorders]]
)</f>
        <v>93</v>
      </c>
      <c r="L2796" s="8" t="str">
        <f>VLOOKUP(TableTransactions[[#This Row],[Material]],TableStockBalance[],
MATCH(TableStockBalance[[#Headers],[Supplier name]],TableStockBalance[#Headers],0),
0)</f>
        <v>Calidad Electro Group S.A.</v>
      </c>
    </row>
    <row r="2797" spans="1:12" x14ac:dyDescent="0.25">
      <c r="A2797">
        <v>49043696</v>
      </c>
      <c r="B2797">
        <v>40</v>
      </c>
      <c r="C2797" t="s">
        <v>343</v>
      </c>
      <c r="D2797" t="s">
        <v>104</v>
      </c>
      <c r="E2797" t="s">
        <v>105</v>
      </c>
      <c r="F2797" t="s">
        <v>317</v>
      </c>
      <c r="G2797" s="1">
        <v>43776</v>
      </c>
      <c r="H2797">
        <v>11</v>
      </c>
      <c r="I2797" s="7">
        <f>IF(TableTransactions[[#This Row],[Order type]]=trackOrderType,
TableTransactions[[#This Row],[Transaction quantity]]*-1,
TableTransactions[[#This Row],[Transaction quantity]]
)</f>
        <v>-11</v>
      </c>
      <c r="J27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</v>
      </c>
      <c r="K2797" s="7">
        <f ca="1">IF(TableTransactions[[#This Row],[Stock balance backorders]]&lt;0,
0,
TableTransactions[[#This Row],[Stock balance backorders]]
)</f>
        <v>82</v>
      </c>
      <c r="L2797" s="8" t="str">
        <f>VLOOKUP(TableTransactions[[#This Row],[Material]],TableStockBalance[],
MATCH(TableStockBalance[[#Headers],[Supplier name]],TableStockBalance[#Headers],0),
0)</f>
        <v>Calidad Electro Group S.A.</v>
      </c>
    </row>
    <row r="2798" spans="1:12" x14ac:dyDescent="0.25">
      <c r="A2798">
        <v>49043790</v>
      </c>
      <c r="B2798">
        <v>80</v>
      </c>
      <c r="C2798" t="s">
        <v>343</v>
      </c>
      <c r="D2798" t="s">
        <v>104</v>
      </c>
      <c r="E2798" t="s">
        <v>105</v>
      </c>
      <c r="F2798" t="s">
        <v>316</v>
      </c>
      <c r="G2798" s="1">
        <v>43784</v>
      </c>
      <c r="H2798">
        <v>10</v>
      </c>
      <c r="I2798" s="7">
        <f>IF(TableTransactions[[#This Row],[Order type]]=trackOrderType,
TableTransactions[[#This Row],[Transaction quantity]]*-1,
TableTransactions[[#This Row],[Transaction quantity]]
)</f>
        <v>-10</v>
      </c>
      <c r="J27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</v>
      </c>
      <c r="K2798" s="7">
        <f ca="1">IF(TableTransactions[[#This Row],[Stock balance backorders]]&lt;0,
0,
TableTransactions[[#This Row],[Stock balance backorders]]
)</f>
        <v>72</v>
      </c>
      <c r="L2798" s="8" t="str">
        <f>VLOOKUP(TableTransactions[[#This Row],[Material]],TableStockBalance[],
MATCH(TableStockBalance[[#Headers],[Supplier name]],TableStockBalance[#Headers],0),
0)</f>
        <v>Calidad Electro Group S.A.</v>
      </c>
    </row>
    <row r="2799" spans="1:12" x14ac:dyDescent="0.25">
      <c r="A2799">
        <v>49043819</v>
      </c>
      <c r="B2799">
        <v>10</v>
      </c>
      <c r="C2799" t="s">
        <v>343</v>
      </c>
      <c r="D2799" t="s">
        <v>104</v>
      </c>
      <c r="E2799" t="s">
        <v>105</v>
      </c>
      <c r="F2799" t="s">
        <v>337</v>
      </c>
      <c r="G2799" s="1">
        <v>43788</v>
      </c>
      <c r="H2799">
        <v>6</v>
      </c>
      <c r="I2799" s="7">
        <f>IF(TableTransactions[[#This Row],[Order type]]=trackOrderType,
TableTransactions[[#This Row],[Transaction quantity]]*-1,
TableTransactions[[#This Row],[Transaction quantity]]
)</f>
        <v>-6</v>
      </c>
      <c r="J27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</v>
      </c>
      <c r="K2799" s="7">
        <f ca="1">IF(TableTransactions[[#This Row],[Stock balance backorders]]&lt;0,
0,
TableTransactions[[#This Row],[Stock balance backorders]]
)</f>
        <v>66</v>
      </c>
      <c r="L2799" s="8" t="str">
        <f>VLOOKUP(TableTransactions[[#This Row],[Material]],TableStockBalance[],
MATCH(TableStockBalance[[#Headers],[Supplier name]],TableStockBalance[#Headers],0),
0)</f>
        <v>Calidad Electro Group S.A.</v>
      </c>
    </row>
    <row r="2800" spans="1:12" x14ac:dyDescent="0.25">
      <c r="A2800">
        <v>49043832</v>
      </c>
      <c r="B2800">
        <v>20</v>
      </c>
      <c r="C2800" t="s">
        <v>343</v>
      </c>
      <c r="D2800" t="s">
        <v>104</v>
      </c>
      <c r="E2800" t="s">
        <v>105</v>
      </c>
      <c r="F2800" t="s">
        <v>314</v>
      </c>
      <c r="G2800" s="1">
        <v>43789</v>
      </c>
      <c r="H2800">
        <v>7</v>
      </c>
      <c r="I2800" s="7">
        <f>IF(TableTransactions[[#This Row],[Order type]]=trackOrderType,
TableTransactions[[#This Row],[Transaction quantity]]*-1,
TableTransactions[[#This Row],[Transaction quantity]]
)</f>
        <v>-7</v>
      </c>
      <c r="J28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</v>
      </c>
      <c r="K2800" s="7">
        <f ca="1">IF(TableTransactions[[#This Row],[Stock balance backorders]]&lt;0,
0,
TableTransactions[[#This Row],[Stock balance backorders]]
)</f>
        <v>59</v>
      </c>
      <c r="L2800" s="8" t="str">
        <f>VLOOKUP(TableTransactions[[#This Row],[Material]],TableStockBalance[],
MATCH(TableStockBalance[[#Headers],[Supplier name]],TableStockBalance[#Headers],0),
0)</f>
        <v>Calidad Electro Group S.A.</v>
      </c>
    </row>
    <row r="2801" spans="1:12" x14ac:dyDescent="0.25">
      <c r="A2801">
        <v>49043887</v>
      </c>
      <c r="B2801">
        <v>40</v>
      </c>
      <c r="C2801" t="s">
        <v>343</v>
      </c>
      <c r="D2801" t="s">
        <v>104</v>
      </c>
      <c r="E2801" t="s">
        <v>105</v>
      </c>
      <c r="F2801" t="s">
        <v>317</v>
      </c>
      <c r="G2801" s="1">
        <v>43794</v>
      </c>
      <c r="H2801">
        <v>5</v>
      </c>
      <c r="I2801" s="7">
        <f>IF(TableTransactions[[#This Row],[Order type]]=trackOrderType,
TableTransactions[[#This Row],[Transaction quantity]]*-1,
TableTransactions[[#This Row],[Transaction quantity]]
)</f>
        <v>-5</v>
      </c>
      <c r="J28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2801" s="7">
        <f ca="1">IF(TableTransactions[[#This Row],[Stock balance backorders]]&lt;0,
0,
TableTransactions[[#This Row],[Stock balance backorders]]
)</f>
        <v>54</v>
      </c>
      <c r="L2801" s="8" t="str">
        <f>VLOOKUP(TableTransactions[[#This Row],[Material]],TableStockBalance[],
MATCH(TableStockBalance[[#Headers],[Supplier name]],TableStockBalance[#Headers],0),
0)</f>
        <v>Calidad Electro Group S.A.</v>
      </c>
    </row>
    <row r="2802" spans="1:12" x14ac:dyDescent="0.25">
      <c r="A2802">
        <v>49043921</v>
      </c>
      <c r="B2802">
        <v>10</v>
      </c>
      <c r="C2802" t="s">
        <v>343</v>
      </c>
      <c r="D2802" t="s">
        <v>104</v>
      </c>
      <c r="E2802" t="s">
        <v>105</v>
      </c>
      <c r="F2802" t="s">
        <v>317</v>
      </c>
      <c r="G2802" s="1">
        <v>43796</v>
      </c>
      <c r="H2802">
        <v>5</v>
      </c>
      <c r="I2802" s="7">
        <f>IF(TableTransactions[[#This Row],[Order type]]=trackOrderType,
TableTransactions[[#This Row],[Transaction quantity]]*-1,
TableTransactions[[#This Row],[Transaction quantity]]
)</f>
        <v>-5</v>
      </c>
      <c r="J28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</v>
      </c>
      <c r="K2802" s="7">
        <f ca="1">IF(TableTransactions[[#This Row],[Stock balance backorders]]&lt;0,
0,
TableTransactions[[#This Row],[Stock balance backorders]]
)</f>
        <v>49</v>
      </c>
      <c r="L2802" s="8" t="str">
        <f>VLOOKUP(TableTransactions[[#This Row],[Material]],TableStockBalance[],
MATCH(TableStockBalance[[#Headers],[Supplier name]],TableStockBalance[#Headers],0),
0)</f>
        <v>Calidad Electro Group S.A.</v>
      </c>
    </row>
    <row r="2803" spans="1:12" x14ac:dyDescent="0.25">
      <c r="A2803">
        <v>49043939</v>
      </c>
      <c r="B2803">
        <v>20</v>
      </c>
      <c r="C2803" t="s">
        <v>343</v>
      </c>
      <c r="D2803" t="s">
        <v>104</v>
      </c>
      <c r="E2803" t="s">
        <v>105</v>
      </c>
      <c r="F2803" t="s">
        <v>319</v>
      </c>
      <c r="G2803" s="1">
        <v>43797</v>
      </c>
      <c r="H2803">
        <v>10</v>
      </c>
      <c r="I2803" s="7">
        <f>IF(TableTransactions[[#This Row],[Order type]]=trackOrderType,
TableTransactions[[#This Row],[Transaction quantity]]*-1,
TableTransactions[[#This Row],[Transaction quantity]]
)</f>
        <v>-10</v>
      </c>
      <c r="J28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</v>
      </c>
      <c r="K2803" s="7">
        <f ca="1">IF(TableTransactions[[#This Row],[Stock balance backorders]]&lt;0,
0,
TableTransactions[[#This Row],[Stock balance backorders]]
)</f>
        <v>39</v>
      </c>
      <c r="L2803" s="8" t="str">
        <f>VLOOKUP(TableTransactions[[#This Row],[Material]],TableStockBalance[],
MATCH(TableStockBalance[[#Headers],[Supplier name]],TableStockBalance[#Headers],0),
0)</f>
        <v>Calidad Electro Group S.A.</v>
      </c>
    </row>
    <row r="2804" spans="1:12" x14ac:dyDescent="0.25">
      <c r="A2804">
        <v>49043947</v>
      </c>
      <c r="B2804">
        <v>40</v>
      </c>
      <c r="C2804" t="s">
        <v>343</v>
      </c>
      <c r="D2804" t="s">
        <v>104</v>
      </c>
      <c r="E2804" t="s">
        <v>105</v>
      </c>
      <c r="F2804" t="s">
        <v>313</v>
      </c>
      <c r="G2804" s="1">
        <v>43798</v>
      </c>
      <c r="H2804">
        <v>4</v>
      </c>
      <c r="I2804" s="7">
        <f>IF(TableTransactions[[#This Row],[Order type]]=trackOrderType,
TableTransactions[[#This Row],[Transaction quantity]]*-1,
TableTransactions[[#This Row],[Transaction quantity]]
)</f>
        <v>-4</v>
      </c>
      <c r="J28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</v>
      </c>
      <c r="K2804" s="7">
        <f ca="1">IF(TableTransactions[[#This Row],[Stock balance backorders]]&lt;0,
0,
TableTransactions[[#This Row],[Stock balance backorders]]
)</f>
        <v>35</v>
      </c>
      <c r="L2804" s="8" t="str">
        <f>VLOOKUP(TableTransactions[[#This Row],[Material]],TableStockBalance[],
MATCH(TableStockBalance[[#Headers],[Supplier name]],TableStockBalance[#Headers],0),
0)</f>
        <v>Calidad Electro Group S.A.</v>
      </c>
    </row>
    <row r="2805" spans="1:12" x14ac:dyDescent="0.25">
      <c r="A2805">
        <v>49043954</v>
      </c>
      <c r="B2805">
        <v>60</v>
      </c>
      <c r="C2805" t="s">
        <v>343</v>
      </c>
      <c r="D2805" t="s">
        <v>104</v>
      </c>
      <c r="E2805" t="s">
        <v>105</v>
      </c>
      <c r="F2805" t="s">
        <v>316</v>
      </c>
      <c r="G2805" s="1">
        <v>43798</v>
      </c>
      <c r="H2805">
        <v>2</v>
      </c>
      <c r="I2805" s="7">
        <f>IF(TableTransactions[[#This Row],[Order type]]=trackOrderType,
TableTransactions[[#This Row],[Transaction quantity]]*-1,
TableTransactions[[#This Row],[Transaction quantity]]
)</f>
        <v>-2</v>
      </c>
      <c r="J28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</v>
      </c>
      <c r="K2805" s="7">
        <f ca="1">IF(TableTransactions[[#This Row],[Stock balance backorders]]&lt;0,
0,
TableTransactions[[#This Row],[Stock balance backorders]]
)</f>
        <v>33</v>
      </c>
      <c r="L2805" s="8" t="str">
        <f>VLOOKUP(TableTransactions[[#This Row],[Material]],TableStockBalance[],
MATCH(TableStockBalance[[#Headers],[Supplier name]],TableStockBalance[#Headers],0),
0)</f>
        <v>Calidad Electro Group S.A.</v>
      </c>
    </row>
    <row r="2806" spans="1:12" x14ac:dyDescent="0.25">
      <c r="A2806">
        <v>49044039</v>
      </c>
      <c r="B2806">
        <v>50</v>
      </c>
      <c r="C2806" t="s">
        <v>343</v>
      </c>
      <c r="D2806" t="s">
        <v>104</v>
      </c>
      <c r="E2806" t="s">
        <v>105</v>
      </c>
      <c r="F2806" t="s">
        <v>319</v>
      </c>
      <c r="G2806" s="1">
        <v>43805</v>
      </c>
      <c r="H2806">
        <v>11</v>
      </c>
      <c r="I2806" s="7">
        <f>IF(TableTransactions[[#This Row],[Order type]]=trackOrderType,
TableTransactions[[#This Row],[Transaction quantity]]*-1,
TableTransactions[[#This Row],[Transaction quantity]]
)</f>
        <v>-11</v>
      </c>
      <c r="J28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2806" s="7">
        <f ca="1">IF(TableTransactions[[#This Row],[Stock balance backorders]]&lt;0,
0,
TableTransactions[[#This Row],[Stock balance backorders]]
)</f>
        <v>22</v>
      </c>
      <c r="L2806" s="8" t="str">
        <f>VLOOKUP(TableTransactions[[#This Row],[Material]],TableStockBalance[],
MATCH(TableStockBalance[[#Headers],[Supplier name]],TableStockBalance[#Headers],0),
0)</f>
        <v>Calidad Electro Group S.A.</v>
      </c>
    </row>
    <row r="2807" spans="1:12" x14ac:dyDescent="0.25">
      <c r="A2807">
        <v>49044039</v>
      </c>
      <c r="B2807">
        <v>60</v>
      </c>
      <c r="C2807" t="s">
        <v>343</v>
      </c>
      <c r="D2807" t="s">
        <v>104</v>
      </c>
      <c r="E2807" t="s">
        <v>105</v>
      </c>
      <c r="F2807" t="s">
        <v>319</v>
      </c>
      <c r="G2807" s="1">
        <v>43805</v>
      </c>
      <c r="H2807">
        <v>11</v>
      </c>
      <c r="I2807" s="7">
        <f>IF(TableTransactions[[#This Row],[Order type]]=trackOrderType,
TableTransactions[[#This Row],[Transaction quantity]]*-1,
TableTransactions[[#This Row],[Transaction quantity]]
)</f>
        <v>-11</v>
      </c>
      <c r="J28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</v>
      </c>
      <c r="K2807" s="7">
        <f ca="1">IF(TableTransactions[[#This Row],[Stock balance backorders]]&lt;0,
0,
TableTransactions[[#This Row],[Stock balance backorders]]
)</f>
        <v>11</v>
      </c>
      <c r="L2807" s="8" t="str">
        <f>VLOOKUP(TableTransactions[[#This Row],[Material]],TableStockBalance[],
MATCH(TableStockBalance[[#Headers],[Supplier name]],TableStockBalance[#Headers],0),
0)</f>
        <v>Calidad Electro Group S.A.</v>
      </c>
    </row>
    <row r="2808" spans="1:12" x14ac:dyDescent="0.25">
      <c r="A2808">
        <v>49044046</v>
      </c>
      <c r="B2808">
        <v>10</v>
      </c>
      <c r="C2808" t="s">
        <v>343</v>
      </c>
      <c r="D2808" t="s">
        <v>104</v>
      </c>
      <c r="E2808" t="s">
        <v>105</v>
      </c>
      <c r="F2808" t="s">
        <v>334</v>
      </c>
      <c r="G2808" s="1">
        <v>43805</v>
      </c>
      <c r="H2808">
        <v>10</v>
      </c>
      <c r="I2808" s="7">
        <f>IF(TableTransactions[[#This Row],[Order type]]=trackOrderType,
TableTransactions[[#This Row],[Transaction quantity]]*-1,
TableTransactions[[#This Row],[Transaction quantity]]
)</f>
        <v>-10</v>
      </c>
      <c r="J28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2808" s="7">
        <f ca="1">IF(TableTransactions[[#This Row],[Stock balance backorders]]&lt;0,
0,
TableTransactions[[#This Row],[Stock balance backorders]]
)</f>
        <v>1</v>
      </c>
      <c r="L2808" s="8" t="str">
        <f>VLOOKUP(TableTransactions[[#This Row],[Material]],TableStockBalance[],
MATCH(TableStockBalance[[#Headers],[Supplier name]],TableStockBalance[#Headers],0),
0)</f>
        <v>Calidad Electro Group S.A.</v>
      </c>
    </row>
    <row r="2809" spans="1:12" x14ac:dyDescent="0.25">
      <c r="A2809">
        <v>49044108</v>
      </c>
      <c r="B2809">
        <v>50</v>
      </c>
      <c r="C2809" t="s">
        <v>343</v>
      </c>
      <c r="D2809" t="s">
        <v>104</v>
      </c>
      <c r="E2809" t="s">
        <v>105</v>
      </c>
      <c r="F2809" t="s">
        <v>317</v>
      </c>
      <c r="G2809" s="1">
        <v>43812</v>
      </c>
      <c r="H2809">
        <v>4</v>
      </c>
      <c r="I2809" s="7">
        <f>IF(TableTransactions[[#This Row],[Order type]]=trackOrderType,
TableTransactions[[#This Row],[Transaction quantity]]*-1,
TableTransactions[[#This Row],[Transaction quantity]]
)</f>
        <v>-4</v>
      </c>
      <c r="J28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</v>
      </c>
      <c r="K2809" s="7">
        <f ca="1">IF(TableTransactions[[#This Row],[Stock balance backorders]]&lt;0,
0,
TableTransactions[[#This Row],[Stock balance backorders]]
)</f>
        <v>0</v>
      </c>
      <c r="L2809" s="8" t="str">
        <f>VLOOKUP(TableTransactions[[#This Row],[Material]],TableStockBalance[],
MATCH(TableStockBalance[[#Headers],[Supplier name]],TableStockBalance[#Headers],0),
0)</f>
        <v>Calidad Electro Group S.A.</v>
      </c>
    </row>
    <row r="2810" spans="1:12" x14ac:dyDescent="0.25">
      <c r="A2810">
        <v>49044111</v>
      </c>
      <c r="B2810">
        <v>30</v>
      </c>
      <c r="C2810" t="s">
        <v>343</v>
      </c>
      <c r="D2810" t="s">
        <v>104</v>
      </c>
      <c r="E2810" t="s">
        <v>105</v>
      </c>
      <c r="F2810" t="s">
        <v>318</v>
      </c>
      <c r="G2810" s="1">
        <v>43812</v>
      </c>
      <c r="H2810">
        <v>3</v>
      </c>
      <c r="I2810" s="7">
        <f>IF(TableTransactions[[#This Row],[Order type]]=trackOrderType,
TableTransactions[[#This Row],[Transaction quantity]]*-1,
TableTransactions[[#This Row],[Transaction quantity]]
)</f>
        <v>-3</v>
      </c>
      <c r="J28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</v>
      </c>
      <c r="K2810" s="7">
        <f ca="1">IF(TableTransactions[[#This Row],[Stock balance backorders]]&lt;0,
0,
TableTransactions[[#This Row],[Stock balance backorders]]
)</f>
        <v>0</v>
      </c>
      <c r="L2810" s="8" t="str">
        <f>VLOOKUP(TableTransactions[[#This Row],[Material]],TableStockBalance[],
MATCH(TableStockBalance[[#Headers],[Supplier name]],TableStockBalance[#Headers],0),
0)</f>
        <v>Calidad Electro Group S.A.</v>
      </c>
    </row>
    <row r="2811" spans="1:12" x14ac:dyDescent="0.25">
      <c r="A2811" s="4">
        <v>45057604</v>
      </c>
      <c r="B2811" s="4">
        <v>20</v>
      </c>
      <c r="C2811" s="4" t="s">
        <v>344</v>
      </c>
      <c r="D2811" s="4" t="s">
        <v>104</v>
      </c>
      <c r="E2811" s="4" t="s">
        <v>105</v>
      </c>
      <c r="F2811" s="4" t="s">
        <v>67</v>
      </c>
      <c r="G2811" s="5">
        <v>43812</v>
      </c>
      <c r="H2811" s="4">
        <v>449</v>
      </c>
      <c r="I2811" s="7">
        <f>IF(TableTransactions[[#This Row],[Order type]]=trackOrderType,
TableTransactions[[#This Row],[Transaction quantity]]*-1,
TableTransactions[[#This Row],[Transaction quantity]]
)</f>
        <v>449</v>
      </c>
      <c r="J28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443</v>
      </c>
      <c r="K2811" s="7">
        <f ca="1">IF(TableTransactions[[#This Row],[Stock balance backorders]]&lt;0,
0,
TableTransactions[[#This Row],[Stock balance backorders]]
)</f>
        <v>443</v>
      </c>
      <c r="L2811" s="8" t="str">
        <f>VLOOKUP(TableTransactions[[#This Row],[Material]],TableStockBalance[],
MATCH(TableStockBalance[[#Headers],[Supplier name]],TableStockBalance[#Headers],0),
0)</f>
        <v>Calidad Electro Group S.A.</v>
      </c>
    </row>
    <row r="2812" spans="1:12" x14ac:dyDescent="0.25">
      <c r="A2812">
        <v>49044176</v>
      </c>
      <c r="B2812">
        <v>40</v>
      </c>
      <c r="C2812" t="s">
        <v>343</v>
      </c>
      <c r="D2812" t="s">
        <v>104</v>
      </c>
      <c r="E2812" t="s">
        <v>105</v>
      </c>
      <c r="F2812" t="s">
        <v>316</v>
      </c>
      <c r="G2812" s="1">
        <v>43819</v>
      </c>
      <c r="H2812">
        <v>9</v>
      </c>
      <c r="I2812" s="7">
        <f>IF(TableTransactions[[#This Row],[Order type]]=trackOrderType,
TableTransactions[[#This Row],[Transaction quantity]]*-1,
TableTransactions[[#This Row],[Transaction quantity]]
)</f>
        <v>-9</v>
      </c>
      <c r="J28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434</v>
      </c>
      <c r="K2812" s="7">
        <f ca="1">IF(TableTransactions[[#This Row],[Stock balance backorders]]&lt;0,
0,
TableTransactions[[#This Row],[Stock balance backorders]]
)</f>
        <v>434</v>
      </c>
      <c r="L2812" s="8" t="str">
        <f>VLOOKUP(TableTransactions[[#This Row],[Material]],TableStockBalance[],
MATCH(TableStockBalance[[#Headers],[Supplier name]],TableStockBalance[#Headers],0),
0)</f>
        <v>Calidad Electro Group S.A.</v>
      </c>
    </row>
    <row r="2813" spans="1:12" x14ac:dyDescent="0.25">
      <c r="A2813">
        <v>49044187</v>
      </c>
      <c r="B2813">
        <v>40</v>
      </c>
      <c r="C2813" t="s">
        <v>343</v>
      </c>
      <c r="D2813" t="s">
        <v>104</v>
      </c>
      <c r="E2813" t="s">
        <v>105</v>
      </c>
      <c r="F2813" t="s">
        <v>313</v>
      </c>
      <c r="G2813" s="1">
        <v>43822</v>
      </c>
      <c r="H2813">
        <v>5</v>
      </c>
      <c r="I2813" s="7">
        <f>IF(TableTransactions[[#This Row],[Order type]]=trackOrderType,
TableTransactions[[#This Row],[Transaction quantity]]*-1,
TableTransactions[[#This Row],[Transaction quantity]]
)</f>
        <v>-5</v>
      </c>
      <c r="J28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429</v>
      </c>
      <c r="K2813" s="7">
        <f ca="1">IF(TableTransactions[[#This Row],[Stock balance backorders]]&lt;0,
0,
TableTransactions[[#This Row],[Stock balance backorders]]
)</f>
        <v>429</v>
      </c>
      <c r="L2813" s="8" t="str">
        <f>VLOOKUP(TableTransactions[[#This Row],[Material]],TableStockBalance[],
MATCH(TableStockBalance[[#Headers],[Supplier name]],TableStockBalance[#Headers],0),
0)</f>
        <v>Calidad Electro Group S.A.</v>
      </c>
    </row>
    <row r="2814" spans="1:12" x14ac:dyDescent="0.25">
      <c r="A2814">
        <v>49044191</v>
      </c>
      <c r="B2814">
        <v>20</v>
      </c>
      <c r="C2814" t="s">
        <v>343</v>
      </c>
      <c r="D2814" t="s">
        <v>104</v>
      </c>
      <c r="E2814" t="s">
        <v>105</v>
      </c>
      <c r="F2814" t="s">
        <v>317</v>
      </c>
      <c r="G2814" s="1">
        <v>43822</v>
      </c>
      <c r="H2814">
        <v>6</v>
      </c>
      <c r="I2814" s="7">
        <f>IF(TableTransactions[[#This Row],[Order type]]=trackOrderType,
TableTransactions[[#This Row],[Transaction quantity]]*-1,
TableTransactions[[#This Row],[Transaction quantity]]
)</f>
        <v>-6</v>
      </c>
      <c r="J28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423</v>
      </c>
      <c r="K2814" s="7">
        <f ca="1">IF(TableTransactions[[#This Row],[Stock balance backorders]]&lt;0,
0,
TableTransactions[[#This Row],[Stock balance backorders]]
)</f>
        <v>423</v>
      </c>
      <c r="L2814" s="8" t="str">
        <f>VLOOKUP(TableTransactions[[#This Row],[Material]],TableStockBalance[],
MATCH(TableStockBalance[[#Headers],[Supplier name]],TableStockBalance[#Headers],0),
0)</f>
        <v>Calidad Electro Group S.A.</v>
      </c>
    </row>
    <row r="2815" spans="1:12" x14ac:dyDescent="0.25">
      <c r="A2815">
        <v>49044196</v>
      </c>
      <c r="B2815">
        <v>10</v>
      </c>
      <c r="C2815" t="s">
        <v>343</v>
      </c>
      <c r="D2815" t="s">
        <v>104</v>
      </c>
      <c r="E2815" t="s">
        <v>105</v>
      </c>
      <c r="F2815" t="s">
        <v>315</v>
      </c>
      <c r="G2815" s="1">
        <v>43822</v>
      </c>
      <c r="H2815">
        <v>11</v>
      </c>
      <c r="I2815" s="7">
        <f>IF(TableTransactions[[#This Row],[Order type]]=trackOrderType,
TableTransactions[[#This Row],[Transaction quantity]]*-1,
TableTransactions[[#This Row],[Transaction quantity]]
)</f>
        <v>-11</v>
      </c>
      <c r="J28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412</v>
      </c>
      <c r="K2815" s="7">
        <f ca="1">IF(TableTransactions[[#This Row],[Stock balance backorders]]&lt;0,
0,
TableTransactions[[#This Row],[Stock balance backorders]]
)</f>
        <v>412</v>
      </c>
      <c r="L2815" s="8" t="str">
        <f>VLOOKUP(TableTransactions[[#This Row],[Material]],TableStockBalance[],
MATCH(TableStockBalance[[#Headers],[Supplier name]],TableStockBalance[#Headers],0),
0)</f>
        <v>Calidad Electro Group S.A.</v>
      </c>
    </row>
    <row r="2816" spans="1:12" x14ac:dyDescent="0.25">
      <c r="A2816">
        <v>49044233</v>
      </c>
      <c r="B2816">
        <v>10</v>
      </c>
      <c r="C2816" t="s">
        <v>343</v>
      </c>
      <c r="D2816" t="s">
        <v>104</v>
      </c>
      <c r="E2816" t="s">
        <v>105</v>
      </c>
      <c r="F2816" t="s">
        <v>330</v>
      </c>
      <c r="G2816" s="1">
        <v>43829</v>
      </c>
      <c r="H2816">
        <v>1</v>
      </c>
      <c r="I2816" s="7">
        <f>IF(TableTransactions[[#This Row],[Order type]]=trackOrderType,
TableTransactions[[#This Row],[Transaction quantity]]*-1,
TableTransactions[[#This Row],[Transaction quantity]]
)</f>
        <v>-1</v>
      </c>
      <c r="J28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411</v>
      </c>
      <c r="K2816" s="7">
        <f ca="1">IF(TableTransactions[[#This Row],[Stock balance backorders]]&lt;0,
0,
TableTransactions[[#This Row],[Stock balance backorders]]
)</f>
        <v>411</v>
      </c>
      <c r="L2816" s="8" t="str">
        <f>VLOOKUP(TableTransactions[[#This Row],[Material]],TableStockBalance[],
MATCH(TableStockBalance[[#Headers],[Supplier name]],TableStockBalance[#Headers],0),
0)</f>
        <v>Calidad Electro Group S.A.</v>
      </c>
    </row>
    <row r="2817" spans="1:12" x14ac:dyDescent="0.25">
      <c r="A2817">
        <v>49044250</v>
      </c>
      <c r="B2817">
        <v>100</v>
      </c>
      <c r="C2817" t="s">
        <v>343</v>
      </c>
      <c r="D2817" t="s">
        <v>104</v>
      </c>
      <c r="E2817" t="s">
        <v>105</v>
      </c>
      <c r="F2817" t="s">
        <v>317</v>
      </c>
      <c r="G2817" s="1">
        <v>43830</v>
      </c>
      <c r="H2817">
        <v>11</v>
      </c>
      <c r="I2817" s="7">
        <f>IF(TableTransactions[[#This Row],[Order type]]=trackOrderType,
TableTransactions[[#This Row],[Transaction quantity]]*-1,
TableTransactions[[#This Row],[Transaction quantity]]
)</f>
        <v>-11</v>
      </c>
      <c r="J28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400</v>
      </c>
      <c r="K2817" s="7">
        <f ca="1">IF(TableTransactions[[#This Row],[Stock balance backorders]]&lt;0,
0,
TableTransactions[[#This Row],[Stock balance backorders]]
)</f>
        <v>400</v>
      </c>
      <c r="L2817" s="8" t="str">
        <f>VLOOKUP(TableTransactions[[#This Row],[Material]],TableStockBalance[],
MATCH(TableStockBalance[[#Headers],[Supplier name]],TableStockBalance[#Headers],0),
0)</f>
        <v>Calidad Electro Group S.A.</v>
      </c>
    </row>
    <row r="2818" spans="1:12" x14ac:dyDescent="0.25">
      <c r="A2818">
        <v>49044256</v>
      </c>
      <c r="B2818">
        <v>10</v>
      </c>
      <c r="C2818" t="s">
        <v>343</v>
      </c>
      <c r="D2818" t="s">
        <v>104</v>
      </c>
      <c r="E2818" t="s">
        <v>105</v>
      </c>
      <c r="F2818" t="s">
        <v>323</v>
      </c>
      <c r="G2818" s="1">
        <v>43830</v>
      </c>
      <c r="H2818">
        <v>3</v>
      </c>
      <c r="I2818" s="7">
        <f>IF(TableTransactions[[#This Row],[Order type]]=trackOrderType,
TableTransactions[[#This Row],[Transaction quantity]]*-1,
TableTransactions[[#This Row],[Transaction quantity]]
)</f>
        <v>-3</v>
      </c>
      <c r="J28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397</v>
      </c>
      <c r="K2818" s="7">
        <f ca="1">IF(TableTransactions[[#This Row],[Stock balance backorders]]&lt;0,
0,
TableTransactions[[#This Row],[Stock balance backorders]]
)</f>
        <v>397</v>
      </c>
      <c r="L2818" s="8" t="str">
        <f>VLOOKUP(TableTransactions[[#This Row],[Material]],TableStockBalance[],
MATCH(TableStockBalance[[#Headers],[Supplier name]],TableStockBalance[#Headers],0),
0)</f>
        <v>Calidad Electro Group S.A.</v>
      </c>
    </row>
    <row r="2819" spans="1:12" x14ac:dyDescent="0.25">
      <c r="A2819">
        <v>49040421</v>
      </c>
      <c r="B2819">
        <v>10</v>
      </c>
      <c r="C2819" t="s">
        <v>343</v>
      </c>
      <c r="D2819" t="s">
        <v>94</v>
      </c>
      <c r="E2819" t="s">
        <v>95</v>
      </c>
      <c r="F2819" t="s">
        <v>316</v>
      </c>
      <c r="G2819" s="1">
        <v>43475</v>
      </c>
      <c r="H2819">
        <v>12</v>
      </c>
      <c r="I2819" s="7">
        <f>IF(TableTransactions[[#This Row],[Order type]]=trackOrderType,
TableTransactions[[#This Row],[Transaction quantity]]*-1,
TableTransactions[[#This Row],[Transaction quantity]]
)</f>
        <v>-12</v>
      </c>
      <c r="J28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318</v>
      </c>
      <c r="K2819" s="7">
        <f ca="1">IF(TableTransactions[[#This Row],[Stock balance backorders]]&lt;0,
0,
TableTransactions[[#This Row],[Stock balance backorders]]
)</f>
        <v>318</v>
      </c>
      <c r="L2819" s="8" t="str">
        <f>VLOOKUP(TableTransactions[[#This Row],[Material]],TableStockBalance[],
MATCH(TableStockBalance[[#Headers],[Supplier name]],TableStockBalance[#Headers],0),
0)</f>
        <v>Calidad Electro Group S.A.</v>
      </c>
    </row>
    <row r="2820" spans="1:12" x14ac:dyDescent="0.25">
      <c r="A2820">
        <v>49040439</v>
      </c>
      <c r="B2820">
        <v>20</v>
      </c>
      <c r="C2820" t="s">
        <v>343</v>
      </c>
      <c r="D2820" t="s">
        <v>94</v>
      </c>
      <c r="E2820" t="s">
        <v>95</v>
      </c>
      <c r="F2820" t="s">
        <v>319</v>
      </c>
      <c r="G2820" s="1">
        <v>43476</v>
      </c>
      <c r="H2820">
        <v>3</v>
      </c>
      <c r="I2820" s="7">
        <f>IF(TableTransactions[[#This Row],[Order type]]=trackOrderType,
TableTransactions[[#This Row],[Transaction quantity]]*-1,
TableTransactions[[#This Row],[Transaction quantity]]
)</f>
        <v>-3</v>
      </c>
      <c r="J28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315</v>
      </c>
      <c r="K2820" s="7">
        <f ca="1">IF(TableTransactions[[#This Row],[Stock balance backorders]]&lt;0,
0,
TableTransactions[[#This Row],[Stock balance backorders]]
)</f>
        <v>315</v>
      </c>
      <c r="L2820" s="8" t="str">
        <f>VLOOKUP(TableTransactions[[#This Row],[Material]],TableStockBalance[],
MATCH(TableStockBalance[[#Headers],[Supplier name]],TableStockBalance[#Headers],0),
0)</f>
        <v>Calidad Electro Group S.A.</v>
      </c>
    </row>
    <row r="2821" spans="1:12" x14ac:dyDescent="0.25">
      <c r="A2821">
        <v>49040445</v>
      </c>
      <c r="B2821">
        <v>20</v>
      </c>
      <c r="C2821" t="s">
        <v>343</v>
      </c>
      <c r="D2821" t="s">
        <v>94</v>
      </c>
      <c r="E2821" t="s">
        <v>95</v>
      </c>
      <c r="F2821" t="s">
        <v>315</v>
      </c>
      <c r="G2821" s="1">
        <v>43476</v>
      </c>
      <c r="H2821">
        <v>9</v>
      </c>
      <c r="I2821" s="7">
        <f>IF(TableTransactions[[#This Row],[Order type]]=trackOrderType,
TableTransactions[[#This Row],[Transaction quantity]]*-1,
TableTransactions[[#This Row],[Transaction quantity]]
)</f>
        <v>-9</v>
      </c>
      <c r="J28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306</v>
      </c>
      <c r="K2821" s="7">
        <f ca="1">IF(TableTransactions[[#This Row],[Stock balance backorders]]&lt;0,
0,
TableTransactions[[#This Row],[Stock balance backorders]]
)</f>
        <v>306</v>
      </c>
      <c r="L2821" s="8" t="str">
        <f>VLOOKUP(TableTransactions[[#This Row],[Material]],TableStockBalance[],
MATCH(TableStockBalance[[#Headers],[Supplier name]],TableStockBalance[#Headers],0),
0)</f>
        <v>Calidad Electro Group S.A.</v>
      </c>
    </row>
    <row r="2822" spans="1:12" x14ac:dyDescent="0.25">
      <c r="A2822">
        <v>49040467</v>
      </c>
      <c r="B2822">
        <v>10</v>
      </c>
      <c r="C2822" t="s">
        <v>343</v>
      </c>
      <c r="D2822" t="s">
        <v>94</v>
      </c>
      <c r="E2822" t="s">
        <v>95</v>
      </c>
      <c r="F2822" t="s">
        <v>320</v>
      </c>
      <c r="G2822" s="1">
        <v>43480</v>
      </c>
      <c r="H2822">
        <v>5</v>
      </c>
      <c r="I2822" s="7">
        <f>IF(TableTransactions[[#This Row],[Order type]]=trackOrderType,
TableTransactions[[#This Row],[Transaction quantity]]*-1,
TableTransactions[[#This Row],[Transaction quantity]]
)</f>
        <v>-5</v>
      </c>
      <c r="J28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301</v>
      </c>
      <c r="K2822" s="7">
        <f ca="1">IF(TableTransactions[[#This Row],[Stock balance backorders]]&lt;0,
0,
TableTransactions[[#This Row],[Stock balance backorders]]
)</f>
        <v>301</v>
      </c>
      <c r="L2822" s="8" t="str">
        <f>VLOOKUP(TableTransactions[[#This Row],[Material]],TableStockBalance[],
MATCH(TableStockBalance[[#Headers],[Supplier name]],TableStockBalance[#Headers],0),
0)</f>
        <v>Calidad Electro Group S.A.</v>
      </c>
    </row>
    <row r="2823" spans="1:12" x14ac:dyDescent="0.25">
      <c r="A2823">
        <v>49040593</v>
      </c>
      <c r="B2823">
        <v>50</v>
      </c>
      <c r="C2823" t="s">
        <v>343</v>
      </c>
      <c r="D2823" t="s">
        <v>94</v>
      </c>
      <c r="E2823" t="s">
        <v>95</v>
      </c>
      <c r="F2823" t="s">
        <v>317</v>
      </c>
      <c r="G2823" s="1">
        <v>43490</v>
      </c>
      <c r="H2823">
        <v>11</v>
      </c>
      <c r="I2823" s="7">
        <f>IF(TableTransactions[[#This Row],[Order type]]=trackOrderType,
TableTransactions[[#This Row],[Transaction quantity]]*-1,
TableTransactions[[#This Row],[Transaction quantity]]
)</f>
        <v>-11</v>
      </c>
      <c r="J28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290</v>
      </c>
      <c r="K2823" s="7">
        <f ca="1">IF(TableTransactions[[#This Row],[Stock balance backorders]]&lt;0,
0,
TableTransactions[[#This Row],[Stock balance backorders]]
)</f>
        <v>290</v>
      </c>
      <c r="L2823" s="8" t="str">
        <f>VLOOKUP(TableTransactions[[#This Row],[Material]],TableStockBalance[],
MATCH(TableStockBalance[[#Headers],[Supplier name]],TableStockBalance[#Headers],0),
0)</f>
        <v>Calidad Electro Group S.A.</v>
      </c>
    </row>
    <row r="2824" spans="1:12" x14ac:dyDescent="0.25">
      <c r="A2824">
        <v>49040627</v>
      </c>
      <c r="B2824">
        <v>30</v>
      </c>
      <c r="C2824" t="s">
        <v>343</v>
      </c>
      <c r="D2824" t="s">
        <v>94</v>
      </c>
      <c r="E2824" t="s">
        <v>95</v>
      </c>
      <c r="F2824" t="s">
        <v>319</v>
      </c>
      <c r="G2824" s="1">
        <v>43494</v>
      </c>
      <c r="H2824">
        <v>3</v>
      </c>
      <c r="I2824" s="7">
        <f>IF(TableTransactions[[#This Row],[Order type]]=trackOrderType,
TableTransactions[[#This Row],[Transaction quantity]]*-1,
TableTransactions[[#This Row],[Transaction quantity]]
)</f>
        <v>-3</v>
      </c>
      <c r="J28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287</v>
      </c>
      <c r="K2824" s="7">
        <f ca="1">IF(TableTransactions[[#This Row],[Stock balance backorders]]&lt;0,
0,
TableTransactions[[#This Row],[Stock balance backorders]]
)</f>
        <v>287</v>
      </c>
      <c r="L2824" s="8" t="str">
        <f>VLOOKUP(TableTransactions[[#This Row],[Material]],TableStockBalance[],
MATCH(TableStockBalance[[#Headers],[Supplier name]],TableStockBalance[#Headers],0),
0)</f>
        <v>Calidad Electro Group S.A.</v>
      </c>
    </row>
    <row r="2825" spans="1:12" x14ac:dyDescent="0.25">
      <c r="A2825">
        <v>49040826</v>
      </c>
      <c r="B2825">
        <v>70</v>
      </c>
      <c r="C2825" t="s">
        <v>343</v>
      </c>
      <c r="D2825" t="s">
        <v>94</v>
      </c>
      <c r="E2825" t="s">
        <v>95</v>
      </c>
      <c r="F2825" t="s">
        <v>317</v>
      </c>
      <c r="G2825" s="1">
        <v>43511</v>
      </c>
      <c r="H2825">
        <v>8</v>
      </c>
      <c r="I2825" s="7">
        <f>IF(TableTransactions[[#This Row],[Order type]]=trackOrderType,
TableTransactions[[#This Row],[Transaction quantity]]*-1,
TableTransactions[[#This Row],[Transaction quantity]]
)</f>
        <v>-8</v>
      </c>
      <c r="J28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279</v>
      </c>
      <c r="K2825" s="7">
        <f ca="1">IF(TableTransactions[[#This Row],[Stock balance backorders]]&lt;0,
0,
TableTransactions[[#This Row],[Stock balance backorders]]
)</f>
        <v>279</v>
      </c>
      <c r="L2825" s="8" t="str">
        <f>VLOOKUP(TableTransactions[[#This Row],[Material]],TableStockBalance[],
MATCH(TableStockBalance[[#Headers],[Supplier name]],TableStockBalance[#Headers],0),
0)</f>
        <v>Calidad Electro Group S.A.</v>
      </c>
    </row>
    <row r="2826" spans="1:12" x14ac:dyDescent="0.25">
      <c r="A2826">
        <v>49040875</v>
      </c>
      <c r="B2826">
        <v>30</v>
      </c>
      <c r="C2826" t="s">
        <v>343</v>
      </c>
      <c r="D2826" t="s">
        <v>94</v>
      </c>
      <c r="E2826" t="s">
        <v>95</v>
      </c>
      <c r="F2826" t="s">
        <v>319</v>
      </c>
      <c r="G2826" s="1">
        <v>43516</v>
      </c>
      <c r="H2826">
        <v>1</v>
      </c>
      <c r="I2826" s="7">
        <f>IF(TableTransactions[[#This Row],[Order type]]=trackOrderType,
TableTransactions[[#This Row],[Transaction quantity]]*-1,
TableTransactions[[#This Row],[Transaction quantity]]
)</f>
        <v>-1</v>
      </c>
      <c r="J28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278</v>
      </c>
      <c r="K2826" s="7">
        <f ca="1">IF(TableTransactions[[#This Row],[Stock balance backorders]]&lt;0,
0,
TableTransactions[[#This Row],[Stock balance backorders]]
)</f>
        <v>278</v>
      </c>
      <c r="L2826" s="8" t="str">
        <f>VLOOKUP(TableTransactions[[#This Row],[Material]],TableStockBalance[],
MATCH(TableStockBalance[[#Headers],[Supplier name]],TableStockBalance[#Headers],0),
0)</f>
        <v>Calidad Electro Group S.A.</v>
      </c>
    </row>
    <row r="2827" spans="1:12" x14ac:dyDescent="0.25">
      <c r="A2827">
        <v>49041070</v>
      </c>
      <c r="B2827">
        <v>70</v>
      </c>
      <c r="C2827" t="s">
        <v>343</v>
      </c>
      <c r="D2827" t="s">
        <v>94</v>
      </c>
      <c r="E2827" t="s">
        <v>95</v>
      </c>
      <c r="F2827" t="s">
        <v>319</v>
      </c>
      <c r="G2827" s="1">
        <v>43532</v>
      </c>
      <c r="H2827">
        <v>8</v>
      </c>
      <c r="I2827" s="7">
        <f>IF(TableTransactions[[#This Row],[Order type]]=trackOrderType,
TableTransactions[[#This Row],[Transaction quantity]]*-1,
TableTransactions[[#This Row],[Transaction quantity]]
)</f>
        <v>-8</v>
      </c>
      <c r="J28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270</v>
      </c>
      <c r="K2827" s="7">
        <f ca="1">IF(TableTransactions[[#This Row],[Stock balance backorders]]&lt;0,
0,
TableTransactions[[#This Row],[Stock balance backorders]]
)</f>
        <v>270</v>
      </c>
      <c r="L2827" s="8" t="str">
        <f>VLOOKUP(TableTransactions[[#This Row],[Material]],TableStockBalance[],
MATCH(TableStockBalance[[#Headers],[Supplier name]],TableStockBalance[#Headers],0),
0)</f>
        <v>Calidad Electro Group S.A.</v>
      </c>
    </row>
    <row r="2828" spans="1:12" x14ac:dyDescent="0.25">
      <c r="A2828">
        <v>49041133</v>
      </c>
      <c r="B2828">
        <v>10</v>
      </c>
      <c r="C2828" t="s">
        <v>343</v>
      </c>
      <c r="D2828" t="s">
        <v>94</v>
      </c>
      <c r="E2828" t="s">
        <v>95</v>
      </c>
      <c r="F2828" t="s">
        <v>335</v>
      </c>
      <c r="G2828" s="1">
        <v>43538</v>
      </c>
      <c r="H2828">
        <v>8</v>
      </c>
      <c r="I2828" s="7">
        <f>IF(TableTransactions[[#This Row],[Order type]]=trackOrderType,
TableTransactions[[#This Row],[Transaction quantity]]*-1,
TableTransactions[[#This Row],[Transaction quantity]]
)</f>
        <v>-8</v>
      </c>
      <c r="J28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262</v>
      </c>
      <c r="K2828" s="7">
        <f ca="1">IF(TableTransactions[[#This Row],[Stock balance backorders]]&lt;0,
0,
TableTransactions[[#This Row],[Stock balance backorders]]
)</f>
        <v>262</v>
      </c>
      <c r="L2828" s="8" t="str">
        <f>VLOOKUP(TableTransactions[[#This Row],[Material]],TableStockBalance[],
MATCH(TableStockBalance[[#Headers],[Supplier name]],TableStockBalance[#Headers],0),
0)</f>
        <v>Calidad Electro Group S.A.</v>
      </c>
    </row>
    <row r="2829" spans="1:12" x14ac:dyDescent="0.25">
      <c r="A2829">
        <v>49041165</v>
      </c>
      <c r="B2829">
        <v>70</v>
      </c>
      <c r="C2829" t="s">
        <v>343</v>
      </c>
      <c r="D2829" t="s">
        <v>94</v>
      </c>
      <c r="E2829" t="s">
        <v>95</v>
      </c>
      <c r="F2829" t="s">
        <v>317</v>
      </c>
      <c r="G2829" s="1">
        <v>43542</v>
      </c>
      <c r="H2829">
        <v>7</v>
      </c>
      <c r="I2829" s="7">
        <f>IF(TableTransactions[[#This Row],[Order type]]=trackOrderType,
TableTransactions[[#This Row],[Transaction quantity]]*-1,
TableTransactions[[#This Row],[Transaction quantity]]
)</f>
        <v>-7</v>
      </c>
      <c r="J28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255</v>
      </c>
      <c r="K2829" s="7">
        <f ca="1">IF(TableTransactions[[#This Row],[Stock balance backorders]]&lt;0,
0,
TableTransactions[[#This Row],[Stock balance backorders]]
)</f>
        <v>255</v>
      </c>
      <c r="L2829" s="8" t="str">
        <f>VLOOKUP(TableTransactions[[#This Row],[Material]],TableStockBalance[],
MATCH(TableStockBalance[[#Headers],[Supplier name]],TableStockBalance[#Headers],0),
0)</f>
        <v>Calidad Electro Group S.A.</v>
      </c>
    </row>
    <row r="2830" spans="1:12" x14ac:dyDescent="0.25">
      <c r="A2830">
        <v>49041257</v>
      </c>
      <c r="B2830">
        <v>20</v>
      </c>
      <c r="C2830" t="s">
        <v>343</v>
      </c>
      <c r="D2830" t="s">
        <v>94</v>
      </c>
      <c r="E2830" t="s">
        <v>95</v>
      </c>
      <c r="F2830" t="s">
        <v>313</v>
      </c>
      <c r="G2830" s="1">
        <v>43550</v>
      </c>
      <c r="H2830">
        <v>4</v>
      </c>
      <c r="I2830" s="7">
        <f>IF(TableTransactions[[#This Row],[Order type]]=trackOrderType,
TableTransactions[[#This Row],[Transaction quantity]]*-1,
TableTransactions[[#This Row],[Transaction quantity]]
)</f>
        <v>-4</v>
      </c>
      <c r="J28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251</v>
      </c>
      <c r="K2830" s="7">
        <f ca="1">IF(TableTransactions[[#This Row],[Stock balance backorders]]&lt;0,
0,
TableTransactions[[#This Row],[Stock balance backorders]]
)</f>
        <v>251</v>
      </c>
      <c r="L2830" s="8" t="str">
        <f>VLOOKUP(TableTransactions[[#This Row],[Material]],TableStockBalance[],
MATCH(TableStockBalance[[#Headers],[Supplier name]],TableStockBalance[#Headers],0),
0)</f>
        <v>Calidad Electro Group S.A.</v>
      </c>
    </row>
    <row r="2831" spans="1:12" x14ac:dyDescent="0.25">
      <c r="A2831">
        <v>49041278</v>
      </c>
      <c r="B2831">
        <v>50</v>
      </c>
      <c r="C2831" t="s">
        <v>343</v>
      </c>
      <c r="D2831" t="s">
        <v>94</v>
      </c>
      <c r="E2831" t="s">
        <v>95</v>
      </c>
      <c r="F2831" t="s">
        <v>317</v>
      </c>
      <c r="G2831" s="1">
        <v>43551</v>
      </c>
      <c r="H2831">
        <v>11</v>
      </c>
      <c r="I2831" s="7">
        <f>IF(TableTransactions[[#This Row],[Order type]]=trackOrderType,
TableTransactions[[#This Row],[Transaction quantity]]*-1,
TableTransactions[[#This Row],[Transaction quantity]]
)</f>
        <v>-11</v>
      </c>
      <c r="J28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240</v>
      </c>
      <c r="K2831" s="7">
        <f ca="1">IF(TableTransactions[[#This Row],[Stock balance backorders]]&lt;0,
0,
TableTransactions[[#This Row],[Stock balance backorders]]
)</f>
        <v>240</v>
      </c>
      <c r="L2831" s="8" t="str">
        <f>VLOOKUP(TableTransactions[[#This Row],[Material]],TableStockBalance[],
MATCH(TableStockBalance[[#Headers],[Supplier name]],TableStockBalance[#Headers],0),
0)</f>
        <v>Calidad Electro Group S.A.</v>
      </c>
    </row>
    <row r="2832" spans="1:12" x14ac:dyDescent="0.25">
      <c r="A2832">
        <v>49041278</v>
      </c>
      <c r="B2832">
        <v>60</v>
      </c>
      <c r="C2832" t="s">
        <v>343</v>
      </c>
      <c r="D2832" t="s">
        <v>94</v>
      </c>
      <c r="E2832" t="s">
        <v>95</v>
      </c>
      <c r="F2832" t="s">
        <v>317</v>
      </c>
      <c r="G2832" s="1">
        <v>43551</v>
      </c>
      <c r="H2832">
        <v>4</v>
      </c>
      <c r="I2832" s="7">
        <f>IF(TableTransactions[[#This Row],[Order type]]=trackOrderType,
TableTransactions[[#This Row],[Transaction quantity]]*-1,
TableTransactions[[#This Row],[Transaction quantity]]
)</f>
        <v>-4</v>
      </c>
      <c r="J28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236</v>
      </c>
      <c r="K2832" s="7">
        <f ca="1">IF(TableTransactions[[#This Row],[Stock balance backorders]]&lt;0,
0,
TableTransactions[[#This Row],[Stock balance backorders]]
)</f>
        <v>236</v>
      </c>
      <c r="L2832" s="8" t="str">
        <f>VLOOKUP(TableTransactions[[#This Row],[Material]],TableStockBalance[],
MATCH(TableStockBalance[[#Headers],[Supplier name]],TableStockBalance[#Headers],0),
0)</f>
        <v>Calidad Electro Group S.A.</v>
      </c>
    </row>
    <row r="2833" spans="1:12" x14ac:dyDescent="0.25">
      <c r="A2833">
        <v>49041396</v>
      </c>
      <c r="B2833">
        <v>20</v>
      </c>
      <c r="C2833" t="s">
        <v>343</v>
      </c>
      <c r="D2833" t="s">
        <v>94</v>
      </c>
      <c r="E2833" t="s">
        <v>95</v>
      </c>
      <c r="F2833" t="s">
        <v>335</v>
      </c>
      <c r="G2833" s="1">
        <v>43560</v>
      </c>
      <c r="H2833">
        <v>12</v>
      </c>
      <c r="I2833" s="7">
        <f>IF(TableTransactions[[#This Row],[Order type]]=trackOrderType,
TableTransactions[[#This Row],[Transaction quantity]]*-1,
TableTransactions[[#This Row],[Transaction quantity]]
)</f>
        <v>-12</v>
      </c>
      <c r="J28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224</v>
      </c>
      <c r="K2833" s="7">
        <f ca="1">IF(TableTransactions[[#This Row],[Stock balance backorders]]&lt;0,
0,
TableTransactions[[#This Row],[Stock balance backorders]]
)</f>
        <v>224</v>
      </c>
      <c r="L2833" s="8" t="str">
        <f>VLOOKUP(TableTransactions[[#This Row],[Material]],TableStockBalance[],
MATCH(TableStockBalance[[#Headers],[Supplier name]],TableStockBalance[#Headers],0),
0)</f>
        <v>Calidad Electro Group S.A.</v>
      </c>
    </row>
    <row r="2834" spans="1:12" x14ac:dyDescent="0.25">
      <c r="A2834">
        <v>49041409</v>
      </c>
      <c r="B2834">
        <v>30</v>
      </c>
      <c r="C2834" t="s">
        <v>343</v>
      </c>
      <c r="D2834" t="s">
        <v>94</v>
      </c>
      <c r="E2834" t="s">
        <v>95</v>
      </c>
      <c r="F2834" t="s">
        <v>316</v>
      </c>
      <c r="G2834" s="1">
        <v>43563</v>
      </c>
      <c r="H2834">
        <v>2</v>
      </c>
      <c r="I2834" s="7">
        <f>IF(TableTransactions[[#This Row],[Order type]]=trackOrderType,
TableTransactions[[#This Row],[Transaction quantity]]*-1,
TableTransactions[[#This Row],[Transaction quantity]]
)</f>
        <v>-2</v>
      </c>
      <c r="J28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222</v>
      </c>
      <c r="K2834" s="7">
        <f ca="1">IF(TableTransactions[[#This Row],[Stock balance backorders]]&lt;0,
0,
TableTransactions[[#This Row],[Stock balance backorders]]
)</f>
        <v>222</v>
      </c>
      <c r="L2834" s="8" t="str">
        <f>VLOOKUP(TableTransactions[[#This Row],[Material]],TableStockBalance[],
MATCH(TableStockBalance[[#Headers],[Supplier name]],TableStockBalance[#Headers],0),
0)</f>
        <v>Calidad Electro Group S.A.</v>
      </c>
    </row>
    <row r="2835" spans="1:12" x14ac:dyDescent="0.25">
      <c r="A2835">
        <v>49041489</v>
      </c>
      <c r="B2835">
        <v>40</v>
      </c>
      <c r="C2835" t="s">
        <v>343</v>
      </c>
      <c r="D2835" t="s">
        <v>94</v>
      </c>
      <c r="E2835" t="s">
        <v>95</v>
      </c>
      <c r="F2835" t="s">
        <v>313</v>
      </c>
      <c r="G2835" s="1">
        <v>43570</v>
      </c>
      <c r="H2835">
        <v>10</v>
      </c>
      <c r="I2835" s="7">
        <f>IF(TableTransactions[[#This Row],[Order type]]=trackOrderType,
TableTransactions[[#This Row],[Transaction quantity]]*-1,
TableTransactions[[#This Row],[Transaction quantity]]
)</f>
        <v>-10</v>
      </c>
      <c r="J28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212</v>
      </c>
      <c r="K2835" s="7">
        <f ca="1">IF(TableTransactions[[#This Row],[Stock balance backorders]]&lt;0,
0,
TableTransactions[[#This Row],[Stock balance backorders]]
)</f>
        <v>212</v>
      </c>
      <c r="L2835" s="8" t="str">
        <f>VLOOKUP(TableTransactions[[#This Row],[Material]],TableStockBalance[],
MATCH(TableStockBalance[[#Headers],[Supplier name]],TableStockBalance[#Headers],0),
0)</f>
        <v>Calidad Electro Group S.A.</v>
      </c>
    </row>
    <row r="2836" spans="1:12" x14ac:dyDescent="0.25">
      <c r="A2836">
        <v>49041540</v>
      </c>
      <c r="B2836">
        <v>20</v>
      </c>
      <c r="C2836" t="s">
        <v>343</v>
      </c>
      <c r="D2836" t="s">
        <v>94</v>
      </c>
      <c r="E2836" t="s">
        <v>95</v>
      </c>
      <c r="F2836" t="s">
        <v>319</v>
      </c>
      <c r="G2836" s="1">
        <v>43573</v>
      </c>
      <c r="H2836">
        <v>2</v>
      </c>
      <c r="I2836" s="7">
        <f>IF(TableTransactions[[#This Row],[Order type]]=trackOrderType,
TableTransactions[[#This Row],[Transaction quantity]]*-1,
TableTransactions[[#This Row],[Transaction quantity]]
)</f>
        <v>-2</v>
      </c>
      <c r="J28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210</v>
      </c>
      <c r="K2836" s="7">
        <f ca="1">IF(TableTransactions[[#This Row],[Stock balance backorders]]&lt;0,
0,
TableTransactions[[#This Row],[Stock balance backorders]]
)</f>
        <v>210</v>
      </c>
      <c r="L2836" s="8" t="str">
        <f>VLOOKUP(TableTransactions[[#This Row],[Material]],TableStockBalance[],
MATCH(TableStockBalance[[#Headers],[Supplier name]],TableStockBalance[#Headers],0),
0)</f>
        <v>Calidad Electro Group S.A.</v>
      </c>
    </row>
    <row r="2837" spans="1:12" x14ac:dyDescent="0.25">
      <c r="A2837">
        <v>49041576</v>
      </c>
      <c r="B2837">
        <v>50</v>
      </c>
      <c r="C2837" t="s">
        <v>343</v>
      </c>
      <c r="D2837" t="s">
        <v>94</v>
      </c>
      <c r="E2837" t="s">
        <v>95</v>
      </c>
      <c r="F2837" t="s">
        <v>317</v>
      </c>
      <c r="G2837" s="1">
        <v>43579</v>
      </c>
      <c r="H2837">
        <v>11</v>
      </c>
      <c r="I2837" s="7">
        <f>IF(TableTransactions[[#This Row],[Order type]]=trackOrderType,
TableTransactions[[#This Row],[Transaction quantity]]*-1,
TableTransactions[[#This Row],[Transaction quantity]]
)</f>
        <v>-11</v>
      </c>
      <c r="J28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199</v>
      </c>
      <c r="K2837" s="7">
        <f ca="1">IF(TableTransactions[[#This Row],[Stock balance backorders]]&lt;0,
0,
TableTransactions[[#This Row],[Stock balance backorders]]
)</f>
        <v>199</v>
      </c>
      <c r="L2837" s="8" t="str">
        <f>VLOOKUP(TableTransactions[[#This Row],[Material]],TableStockBalance[],
MATCH(TableStockBalance[[#Headers],[Supplier name]],TableStockBalance[#Headers],0),
0)</f>
        <v>Calidad Electro Group S.A.</v>
      </c>
    </row>
    <row r="2838" spans="1:12" x14ac:dyDescent="0.25">
      <c r="A2838">
        <v>49041619</v>
      </c>
      <c r="B2838">
        <v>10</v>
      </c>
      <c r="C2838" t="s">
        <v>343</v>
      </c>
      <c r="D2838" t="s">
        <v>94</v>
      </c>
      <c r="E2838" t="s">
        <v>95</v>
      </c>
      <c r="F2838" t="s">
        <v>336</v>
      </c>
      <c r="G2838" s="1">
        <v>43584</v>
      </c>
      <c r="H2838">
        <v>7</v>
      </c>
      <c r="I2838" s="7">
        <f>IF(TableTransactions[[#This Row],[Order type]]=trackOrderType,
TableTransactions[[#This Row],[Transaction quantity]]*-1,
TableTransactions[[#This Row],[Transaction quantity]]
)</f>
        <v>-7</v>
      </c>
      <c r="J28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192</v>
      </c>
      <c r="K2838" s="7">
        <f ca="1">IF(TableTransactions[[#This Row],[Stock balance backorders]]&lt;0,
0,
TableTransactions[[#This Row],[Stock balance backorders]]
)</f>
        <v>192</v>
      </c>
      <c r="L2838" s="8" t="str">
        <f>VLOOKUP(TableTransactions[[#This Row],[Material]],TableStockBalance[],
MATCH(TableStockBalance[[#Headers],[Supplier name]],TableStockBalance[#Headers],0),
0)</f>
        <v>Calidad Electro Group S.A.</v>
      </c>
    </row>
    <row r="2839" spans="1:12" x14ac:dyDescent="0.25">
      <c r="A2839">
        <v>49041740</v>
      </c>
      <c r="B2839">
        <v>40</v>
      </c>
      <c r="C2839" t="s">
        <v>343</v>
      </c>
      <c r="D2839" t="s">
        <v>94</v>
      </c>
      <c r="E2839" t="s">
        <v>95</v>
      </c>
      <c r="F2839" t="s">
        <v>316</v>
      </c>
      <c r="G2839" s="1">
        <v>43594</v>
      </c>
      <c r="H2839">
        <v>4</v>
      </c>
      <c r="I2839" s="7">
        <f>IF(TableTransactions[[#This Row],[Order type]]=trackOrderType,
TableTransactions[[#This Row],[Transaction quantity]]*-1,
TableTransactions[[#This Row],[Transaction quantity]]
)</f>
        <v>-4</v>
      </c>
      <c r="J28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188</v>
      </c>
      <c r="K2839" s="7">
        <f ca="1">IF(TableTransactions[[#This Row],[Stock balance backorders]]&lt;0,
0,
TableTransactions[[#This Row],[Stock balance backorders]]
)</f>
        <v>188</v>
      </c>
      <c r="L2839" s="8" t="str">
        <f>VLOOKUP(TableTransactions[[#This Row],[Material]],TableStockBalance[],
MATCH(TableStockBalance[[#Headers],[Supplier name]],TableStockBalance[#Headers],0),
0)</f>
        <v>Calidad Electro Group S.A.</v>
      </c>
    </row>
    <row r="2840" spans="1:12" x14ac:dyDescent="0.25">
      <c r="A2840">
        <v>49041762</v>
      </c>
      <c r="B2840">
        <v>50</v>
      </c>
      <c r="C2840" t="s">
        <v>343</v>
      </c>
      <c r="D2840" t="s">
        <v>94</v>
      </c>
      <c r="E2840" t="s">
        <v>95</v>
      </c>
      <c r="F2840" t="s">
        <v>319</v>
      </c>
      <c r="G2840" s="1">
        <v>43595</v>
      </c>
      <c r="H2840">
        <v>10</v>
      </c>
      <c r="I2840" s="7">
        <f>IF(TableTransactions[[#This Row],[Order type]]=trackOrderType,
TableTransactions[[#This Row],[Transaction quantity]]*-1,
TableTransactions[[#This Row],[Transaction quantity]]
)</f>
        <v>-10</v>
      </c>
      <c r="J28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178</v>
      </c>
      <c r="K2840" s="7">
        <f ca="1">IF(TableTransactions[[#This Row],[Stock balance backorders]]&lt;0,
0,
TableTransactions[[#This Row],[Stock balance backorders]]
)</f>
        <v>178</v>
      </c>
      <c r="L2840" s="8" t="str">
        <f>VLOOKUP(TableTransactions[[#This Row],[Material]],TableStockBalance[],
MATCH(TableStockBalance[[#Headers],[Supplier name]],TableStockBalance[#Headers],0),
0)</f>
        <v>Calidad Electro Group S.A.</v>
      </c>
    </row>
    <row r="2841" spans="1:12" x14ac:dyDescent="0.25">
      <c r="A2841">
        <v>49041776</v>
      </c>
      <c r="B2841">
        <v>20</v>
      </c>
      <c r="C2841" t="s">
        <v>343</v>
      </c>
      <c r="D2841" t="s">
        <v>94</v>
      </c>
      <c r="E2841" t="s">
        <v>95</v>
      </c>
      <c r="F2841" t="s">
        <v>317</v>
      </c>
      <c r="G2841" s="1">
        <v>43598</v>
      </c>
      <c r="H2841">
        <v>2</v>
      </c>
      <c r="I2841" s="7">
        <f>IF(TableTransactions[[#This Row],[Order type]]=trackOrderType,
TableTransactions[[#This Row],[Transaction quantity]]*-1,
TableTransactions[[#This Row],[Transaction quantity]]
)</f>
        <v>-2</v>
      </c>
      <c r="J28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176</v>
      </c>
      <c r="K2841" s="7">
        <f ca="1">IF(TableTransactions[[#This Row],[Stock balance backorders]]&lt;0,
0,
TableTransactions[[#This Row],[Stock balance backorders]]
)</f>
        <v>176</v>
      </c>
      <c r="L2841" s="8" t="str">
        <f>VLOOKUP(TableTransactions[[#This Row],[Material]],TableStockBalance[],
MATCH(TableStockBalance[[#Headers],[Supplier name]],TableStockBalance[#Headers],0),
0)</f>
        <v>Calidad Electro Group S.A.</v>
      </c>
    </row>
    <row r="2842" spans="1:12" x14ac:dyDescent="0.25">
      <c r="A2842">
        <v>49041911</v>
      </c>
      <c r="B2842">
        <v>10</v>
      </c>
      <c r="C2842" t="s">
        <v>343</v>
      </c>
      <c r="D2842" t="s">
        <v>94</v>
      </c>
      <c r="E2842" t="s">
        <v>95</v>
      </c>
      <c r="F2842" t="s">
        <v>336</v>
      </c>
      <c r="G2842" s="1">
        <v>43609</v>
      </c>
      <c r="H2842">
        <v>11</v>
      </c>
      <c r="I2842" s="7">
        <f>IF(TableTransactions[[#This Row],[Order type]]=trackOrderType,
TableTransactions[[#This Row],[Transaction quantity]]*-1,
TableTransactions[[#This Row],[Transaction quantity]]
)</f>
        <v>-11</v>
      </c>
      <c r="J28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165</v>
      </c>
      <c r="K2842" s="7">
        <f ca="1">IF(TableTransactions[[#This Row],[Stock balance backorders]]&lt;0,
0,
TableTransactions[[#This Row],[Stock balance backorders]]
)</f>
        <v>165</v>
      </c>
      <c r="L2842" s="8" t="str">
        <f>VLOOKUP(TableTransactions[[#This Row],[Material]],TableStockBalance[],
MATCH(TableStockBalance[[#Headers],[Supplier name]],TableStockBalance[#Headers],0),
0)</f>
        <v>Calidad Electro Group S.A.</v>
      </c>
    </row>
    <row r="2843" spans="1:12" x14ac:dyDescent="0.25">
      <c r="A2843">
        <v>49042036</v>
      </c>
      <c r="B2843">
        <v>80</v>
      </c>
      <c r="C2843" t="s">
        <v>343</v>
      </c>
      <c r="D2843" t="s">
        <v>94</v>
      </c>
      <c r="E2843" t="s">
        <v>95</v>
      </c>
      <c r="F2843" t="s">
        <v>313</v>
      </c>
      <c r="G2843" s="1">
        <v>43623</v>
      </c>
      <c r="H2843">
        <v>8</v>
      </c>
      <c r="I2843" s="7">
        <f>IF(TableTransactions[[#This Row],[Order type]]=trackOrderType,
TableTransactions[[#This Row],[Transaction quantity]]*-1,
TableTransactions[[#This Row],[Transaction quantity]]
)</f>
        <v>-8</v>
      </c>
      <c r="J28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157</v>
      </c>
      <c r="K2843" s="7">
        <f ca="1">IF(TableTransactions[[#This Row],[Stock balance backorders]]&lt;0,
0,
TableTransactions[[#This Row],[Stock balance backorders]]
)</f>
        <v>157</v>
      </c>
      <c r="L2843" s="8" t="str">
        <f>VLOOKUP(TableTransactions[[#This Row],[Material]],TableStockBalance[],
MATCH(TableStockBalance[[#Headers],[Supplier name]],TableStockBalance[#Headers],0),
0)</f>
        <v>Calidad Electro Group S.A.</v>
      </c>
    </row>
    <row r="2844" spans="1:12" x14ac:dyDescent="0.25">
      <c r="A2844">
        <v>49042204</v>
      </c>
      <c r="B2844">
        <v>50</v>
      </c>
      <c r="C2844" t="s">
        <v>343</v>
      </c>
      <c r="D2844" t="s">
        <v>94</v>
      </c>
      <c r="E2844" t="s">
        <v>95</v>
      </c>
      <c r="F2844" t="s">
        <v>316</v>
      </c>
      <c r="G2844" s="1">
        <v>43637</v>
      </c>
      <c r="H2844">
        <v>1</v>
      </c>
      <c r="I2844" s="7">
        <f>IF(TableTransactions[[#This Row],[Order type]]=trackOrderType,
TableTransactions[[#This Row],[Transaction quantity]]*-1,
TableTransactions[[#This Row],[Transaction quantity]]
)</f>
        <v>-1</v>
      </c>
      <c r="J28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156</v>
      </c>
      <c r="K2844" s="7">
        <f ca="1">IF(TableTransactions[[#This Row],[Stock balance backorders]]&lt;0,
0,
TableTransactions[[#This Row],[Stock balance backorders]]
)</f>
        <v>156</v>
      </c>
      <c r="L2844" s="8" t="str">
        <f>VLOOKUP(TableTransactions[[#This Row],[Material]],TableStockBalance[],
MATCH(TableStockBalance[[#Headers],[Supplier name]],TableStockBalance[#Headers],0),
0)</f>
        <v>Calidad Electro Group S.A.</v>
      </c>
    </row>
    <row r="2845" spans="1:12" x14ac:dyDescent="0.25">
      <c r="A2845">
        <v>49042319</v>
      </c>
      <c r="B2845">
        <v>10</v>
      </c>
      <c r="C2845" t="s">
        <v>343</v>
      </c>
      <c r="D2845" t="s">
        <v>94</v>
      </c>
      <c r="E2845" t="s">
        <v>95</v>
      </c>
      <c r="F2845" t="s">
        <v>337</v>
      </c>
      <c r="G2845" s="1">
        <v>43649</v>
      </c>
      <c r="H2845">
        <v>4</v>
      </c>
      <c r="I2845" s="7">
        <f>IF(TableTransactions[[#This Row],[Order type]]=trackOrderType,
TableTransactions[[#This Row],[Transaction quantity]]*-1,
TableTransactions[[#This Row],[Transaction quantity]]
)</f>
        <v>-4</v>
      </c>
      <c r="J28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152</v>
      </c>
      <c r="K2845" s="7">
        <f ca="1">IF(TableTransactions[[#This Row],[Stock balance backorders]]&lt;0,
0,
TableTransactions[[#This Row],[Stock balance backorders]]
)</f>
        <v>152</v>
      </c>
      <c r="L2845" s="8" t="str">
        <f>VLOOKUP(TableTransactions[[#This Row],[Material]],TableStockBalance[],
MATCH(TableStockBalance[[#Headers],[Supplier name]],TableStockBalance[#Headers],0),
0)</f>
        <v>Calidad Electro Group S.A.</v>
      </c>
    </row>
    <row r="2846" spans="1:12" x14ac:dyDescent="0.25">
      <c r="A2846">
        <v>49042359</v>
      </c>
      <c r="B2846">
        <v>70</v>
      </c>
      <c r="C2846" t="s">
        <v>343</v>
      </c>
      <c r="D2846" t="s">
        <v>94</v>
      </c>
      <c r="E2846" t="s">
        <v>95</v>
      </c>
      <c r="F2846" t="s">
        <v>317</v>
      </c>
      <c r="G2846" s="1">
        <v>43651</v>
      </c>
      <c r="H2846">
        <v>3</v>
      </c>
      <c r="I2846" s="7">
        <f>IF(TableTransactions[[#This Row],[Order type]]=trackOrderType,
TableTransactions[[#This Row],[Transaction quantity]]*-1,
TableTransactions[[#This Row],[Transaction quantity]]
)</f>
        <v>-3</v>
      </c>
      <c r="J28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149</v>
      </c>
      <c r="K2846" s="7">
        <f ca="1">IF(TableTransactions[[#This Row],[Stock balance backorders]]&lt;0,
0,
TableTransactions[[#This Row],[Stock balance backorders]]
)</f>
        <v>149</v>
      </c>
      <c r="L2846" s="8" t="str">
        <f>VLOOKUP(TableTransactions[[#This Row],[Material]],TableStockBalance[],
MATCH(TableStockBalance[[#Headers],[Supplier name]],TableStockBalance[#Headers],0),
0)</f>
        <v>Calidad Electro Group S.A.</v>
      </c>
    </row>
    <row r="2847" spans="1:12" x14ac:dyDescent="0.25">
      <c r="A2847">
        <v>49042363</v>
      </c>
      <c r="B2847">
        <v>40</v>
      </c>
      <c r="C2847" t="s">
        <v>343</v>
      </c>
      <c r="D2847" t="s">
        <v>94</v>
      </c>
      <c r="E2847" t="s">
        <v>95</v>
      </c>
      <c r="F2847" t="s">
        <v>318</v>
      </c>
      <c r="G2847" s="1">
        <v>43651</v>
      </c>
      <c r="H2847">
        <v>12</v>
      </c>
      <c r="I2847" s="7">
        <f>IF(TableTransactions[[#This Row],[Order type]]=trackOrderType,
TableTransactions[[#This Row],[Transaction quantity]]*-1,
TableTransactions[[#This Row],[Transaction quantity]]
)</f>
        <v>-12</v>
      </c>
      <c r="J28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137</v>
      </c>
      <c r="K2847" s="7">
        <f ca="1">IF(TableTransactions[[#This Row],[Stock balance backorders]]&lt;0,
0,
TableTransactions[[#This Row],[Stock balance backorders]]
)</f>
        <v>137</v>
      </c>
      <c r="L2847" s="8" t="str">
        <f>VLOOKUP(TableTransactions[[#This Row],[Material]],TableStockBalance[],
MATCH(TableStockBalance[[#Headers],[Supplier name]],TableStockBalance[#Headers],0),
0)</f>
        <v>Calidad Electro Group S.A.</v>
      </c>
    </row>
    <row r="2848" spans="1:12" x14ac:dyDescent="0.25">
      <c r="A2848">
        <v>49042403</v>
      </c>
      <c r="B2848">
        <v>20</v>
      </c>
      <c r="C2848" t="s">
        <v>343</v>
      </c>
      <c r="D2848" t="s">
        <v>94</v>
      </c>
      <c r="E2848" t="s">
        <v>95</v>
      </c>
      <c r="F2848" t="s">
        <v>317</v>
      </c>
      <c r="G2848" s="1">
        <v>43656</v>
      </c>
      <c r="H2848">
        <v>9</v>
      </c>
      <c r="I2848" s="7">
        <f>IF(TableTransactions[[#This Row],[Order type]]=trackOrderType,
TableTransactions[[#This Row],[Transaction quantity]]*-1,
TableTransactions[[#This Row],[Transaction quantity]]
)</f>
        <v>-9</v>
      </c>
      <c r="J28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128</v>
      </c>
      <c r="K2848" s="7">
        <f ca="1">IF(TableTransactions[[#This Row],[Stock balance backorders]]&lt;0,
0,
TableTransactions[[#This Row],[Stock balance backorders]]
)</f>
        <v>128</v>
      </c>
      <c r="L2848" s="8" t="str">
        <f>VLOOKUP(TableTransactions[[#This Row],[Material]],TableStockBalance[],
MATCH(TableStockBalance[[#Headers],[Supplier name]],TableStockBalance[#Headers],0),
0)</f>
        <v>Calidad Electro Group S.A.</v>
      </c>
    </row>
    <row r="2849" spans="1:12" x14ac:dyDescent="0.25">
      <c r="A2849">
        <v>49042452</v>
      </c>
      <c r="B2849">
        <v>40</v>
      </c>
      <c r="C2849" t="s">
        <v>343</v>
      </c>
      <c r="D2849" t="s">
        <v>94</v>
      </c>
      <c r="E2849" t="s">
        <v>95</v>
      </c>
      <c r="F2849" t="s">
        <v>317</v>
      </c>
      <c r="G2849" s="1">
        <v>43661</v>
      </c>
      <c r="H2849">
        <v>5</v>
      </c>
      <c r="I2849" s="7">
        <f>IF(TableTransactions[[#This Row],[Order type]]=trackOrderType,
TableTransactions[[#This Row],[Transaction quantity]]*-1,
TableTransactions[[#This Row],[Transaction quantity]]
)</f>
        <v>-5</v>
      </c>
      <c r="J28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123</v>
      </c>
      <c r="K2849" s="7">
        <f ca="1">IF(TableTransactions[[#This Row],[Stock balance backorders]]&lt;0,
0,
TableTransactions[[#This Row],[Stock balance backorders]]
)</f>
        <v>123</v>
      </c>
      <c r="L2849" s="8" t="str">
        <f>VLOOKUP(TableTransactions[[#This Row],[Material]],TableStockBalance[],
MATCH(TableStockBalance[[#Headers],[Supplier name]],TableStockBalance[#Headers],0),
0)</f>
        <v>Calidad Electro Group S.A.</v>
      </c>
    </row>
    <row r="2850" spans="1:12" x14ac:dyDescent="0.25">
      <c r="A2850">
        <v>49042601</v>
      </c>
      <c r="B2850">
        <v>30</v>
      </c>
      <c r="C2850" t="s">
        <v>343</v>
      </c>
      <c r="D2850" t="s">
        <v>94</v>
      </c>
      <c r="E2850" t="s">
        <v>95</v>
      </c>
      <c r="F2850" t="s">
        <v>317</v>
      </c>
      <c r="G2850" s="1">
        <v>43676</v>
      </c>
      <c r="H2850">
        <v>2</v>
      </c>
      <c r="I2850" s="7">
        <f>IF(TableTransactions[[#This Row],[Order type]]=trackOrderType,
TableTransactions[[#This Row],[Transaction quantity]]*-1,
TableTransactions[[#This Row],[Transaction quantity]]
)</f>
        <v>-2</v>
      </c>
      <c r="J28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121</v>
      </c>
      <c r="K2850" s="7">
        <f ca="1">IF(TableTransactions[[#This Row],[Stock balance backorders]]&lt;0,
0,
TableTransactions[[#This Row],[Stock balance backorders]]
)</f>
        <v>121</v>
      </c>
      <c r="L2850" s="8" t="str">
        <f>VLOOKUP(TableTransactions[[#This Row],[Material]],TableStockBalance[],
MATCH(TableStockBalance[[#Headers],[Supplier name]],TableStockBalance[#Headers],0),
0)</f>
        <v>Calidad Electro Group S.A.</v>
      </c>
    </row>
    <row r="2851" spans="1:12" x14ac:dyDescent="0.25">
      <c r="A2851">
        <v>49042754</v>
      </c>
      <c r="B2851">
        <v>20</v>
      </c>
      <c r="C2851" t="s">
        <v>343</v>
      </c>
      <c r="D2851" t="s">
        <v>94</v>
      </c>
      <c r="E2851" t="s">
        <v>95</v>
      </c>
      <c r="F2851" t="s">
        <v>318</v>
      </c>
      <c r="G2851" s="1">
        <v>43690</v>
      </c>
      <c r="H2851">
        <v>8</v>
      </c>
      <c r="I2851" s="7">
        <f>IF(TableTransactions[[#This Row],[Order type]]=trackOrderType,
TableTransactions[[#This Row],[Transaction quantity]]*-1,
TableTransactions[[#This Row],[Transaction quantity]]
)</f>
        <v>-8</v>
      </c>
      <c r="J28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113</v>
      </c>
      <c r="K2851" s="7">
        <f ca="1">IF(TableTransactions[[#This Row],[Stock balance backorders]]&lt;0,
0,
TableTransactions[[#This Row],[Stock balance backorders]]
)</f>
        <v>113</v>
      </c>
      <c r="L2851" s="8" t="str">
        <f>VLOOKUP(TableTransactions[[#This Row],[Material]],TableStockBalance[],
MATCH(TableStockBalance[[#Headers],[Supplier name]],TableStockBalance[#Headers],0),
0)</f>
        <v>Calidad Electro Group S.A.</v>
      </c>
    </row>
    <row r="2852" spans="1:12" x14ac:dyDescent="0.25">
      <c r="A2852">
        <v>49042779</v>
      </c>
      <c r="B2852">
        <v>20</v>
      </c>
      <c r="C2852" t="s">
        <v>343</v>
      </c>
      <c r="D2852" t="s">
        <v>94</v>
      </c>
      <c r="E2852" t="s">
        <v>95</v>
      </c>
      <c r="F2852" t="s">
        <v>319</v>
      </c>
      <c r="G2852" s="1">
        <v>43692</v>
      </c>
      <c r="H2852">
        <v>1</v>
      </c>
      <c r="I2852" s="7">
        <f>IF(TableTransactions[[#This Row],[Order type]]=trackOrderType,
TableTransactions[[#This Row],[Transaction quantity]]*-1,
TableTransactions[[#This Row],[Transaction quantity]]
)</f>
        <v>-1</v>
      </c>
      <c r="J28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112</v>
      </c>
      <c r="K2852" s="7">
        <f ca="1">IF(TableTransactions[[#This Row],[Stock balance backorders]]&lt;0,
0,
TableTransactions[[#This Row],[Stock balance backorders]]
)</f>
        <v>112</v>
      </c>
      <c r="L2852" s="8" t="str">
        <f>VLOOKUP(TableTransactions[[#This Row],[Material]],TableStockBalance[],
MATCH(TableStockBalance[[#Headers],[Supplier name]],TableStockBalance[#Headers],0),
0)</f>
        <v>Calidad Electro Group S.A.</v>
      </c>
    </row>
    <row r="2853" spans="1:12" x14ac:dyDescent="0.25">
      <c r="A2853">
        <v>49042941</v>
      </c>
      <c r="B2853">
        <v>20</v>
      </c>
      <c r="C2853" t="s">
        <v>343</v>
      </c>
      <c r="D2853" t="s">
        <v>94</v>
      </c>
      <c r="E2853" t="s">
        <v>95</v>
      </c>
      <c r="F2853" t="s">
        <v>314</v>
      </c>
      <c r="G2853" s="1">
        <v>43707</v>
      </c>
      <c r="H2853">
        <v>4</v>
      </c>
      <c r="I2853" s="7">
        <f>IF(TableTransactions[[#This Row],[Order type]]=trackOrderType,
TableTransactions[[#This Row],[Transaction quantity]]*-1,
TableTransactions[[#This Row],[Transaction quantity]]
)</f>
        <v>-4</v>
      </c>
      <c r="J28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108</v>
      </c>
      <c r="K2853" s="7">
        <f ca="1">IF(TableTransactions[[#This Row],[Stock balance backorders]]&lt;0,
0,
TableTransactions[[#This Row],[Stock balance backorders]]
)</f>
        <v>108</v>
      </c>
      <c r="L2853" s="8" t="str">
        <f>VLOOKUP(TableTransactions[[#This Row],[Material]],TableStockBalance[],
MATCH(TableStockBalance[[#Headers],[Supplier name]],TableStockBalance[#Headers],0),
0)</f>
        <v>Calidad Electro Group S.A.</v>
      </c>
    </row>
    <row r="2854" spans="1:12" x14ac:dyDescent="0.25">
      <c r="A2854">
        <v>49042955</v>
      </c>
      <c r="B2854">
        <v>70</v>
      </c>
      <c r="C2854" t="s">
        <v>343</v>
      </c>
      <c r="D2854" t="s">
        <v>94</v>
      </c>
      <c r="E2854" t="s">
        <v>95</v>
      </c>
      <c r="F2854" t="s">
        <v>318</v>
      </c>
      <c r="G2854" s="1">
        <v>43707</v>
      </c>
      <c r="H2854">
        <v>9</v>
      </c>
      <c r="I2854" s="7">
        <f>IF(TableTransactions[[#This Row],[Order type]]=trackOrderType,
TableTransactions[[#This Row],[Transaction quantity]]*-1,
TableTransactions[[#This Row],[Transaction quantity]]
)</f>
        <v>-9</v>
      </c>
      <c r="J28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99</v>
      </c>
      <c r="K2854" s="7">
        <f ca="1">IF(TableTransactions[[#This Row],[Stock balance backorders]]&lt;0,
0,
TableTransactions[[#This Row],[Stock balance backorders]]
)</f>
        <v>99</v>
      </c>
      <c r="L2854" s="8" t="str">
        <f>VLOOKUP(TableTransactions[[#This Row],[Material]],TableStockBalance[],
MATCH(TableStockBalance[[#Headers],[Supplier name]],TableStockBalance[#Headers],0),
0)</f>
        <v>Calidad Electro Group S.A.</v>
      </c>
    </row>
    <row r="2855" spans="1:12" x14ac:dyDescent="0.25">
      <c r="A2855">
        <v>49042978</v>
      </c>
      <c r="B2855">
        <v>10</v>
      </c>
      <c r="C2855" t="s">
        <v>343</v>
      </c>
      <c r="D2855" t="s">
        <v>94</v>
      </c>
      <c r="E2855" t="s">
        <v>95</v>
      </c>
      <c r="F2855" t="s">
        <v>316</v>
      </c>
      <c r="G2855" s="1">
        <v>43711</v>
      </c>
      <c r="H2855">
        <v>10</v>
      </c>
      <c r="I2855" s="7">
        <f>IF(TableTransactions[[#This Row],[Order type]]=trackOrderType,
TableTransactions[[#This Row],[Transaction quantity]]*-1,
TableTransactions[[#This Row],[Transaction quantity]]
)</f>
        <v>-10</v>
      </c>
      <c r="J28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89</v>
      </c>
      <c r="K2855" s="7">
        <f ca="1">IF(TableTransactions[[#This Row],[Stock balance backorders]]&lt;0,
0,
TableTransactions[[#This Row],[Stock balance backorders]]
)</f>
        <v>89</v>
      </c>
      <c r="L2855" s="8" t="str">
        <f>VLOOKUP(TableTransactions[[#This Row],[Material]],TableStockBalance[],
MATCH(TableStockBalance[[#Headers],[Supplier name]],TableStockBalance[#Headers],0),
0)</f>
        <v>Calidad Electro Group S.A.</v>
      </c>
    </row>
    <row r="2856" spans="1:12" x14ac:dyDescent="0.25">
      <c r="A2856">
        <v>49042995</v>
      </c>
      <c r="B2856">
        <v>10</v>
      </c>
      <c r="C2856" t="s">
        <v>343</v>
      </c>
      <c r="D2856" t="s">
        <v>94</v>
      </c>
      <c r="E2856" t="s">
        <v>95</v>
      </c>
      <c r="F2856" t="s">
        <v>318</v>
      </c>
      <c r="G2856" s="1">
        <v>43712</v>
      </c>
      <c r="H2856">
        <v>10</v>
      </c>
      <c r="I2856" s="7">
        <f>IF(TableTransactions[[#This Row],[Order type]]=trackOrderType,
TableTransactions[[#This Row],[Transaction quantity]]*-1,
TableTransactions[[#This Row],[Transaction quantity]]
)</f>
        <v>-10</v>
      </c>
      <c r="J28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</v>
      </c>
      <c r="K2856" s="7">
        <f ca="1">IF(TableTransactions[[#This Row],[Stock balance backorders]]&lt;0,
0,
TableTransactions[[#This Row],[Stock balance backorders]]
)</f>
        <v>79</v>
      </c>
      <c r="L2856" s="8" t="str">
        <f>VLOOKUP(TableTransactions[[#This Row],[Material]],TableStockBalance[],
MATCH(TableStockBalance[[#Headers],[Supplier name]],TableStockBalance[#Headers],0),
0)</f>
        <v>Calidad Electro Group S.A.</v>
      </c>
    </row>
    <row r="2857" spans="1:12" x14ac:dyDescent="0.25">
      <c r="A2857">
        <v>49043007</v>
      </c>
      <c r="B2857">
        <v>20</v>
      </c>
      <c r="C2857" t="s">
        <v>343</v>
      </c>
      <c r="D2857" t="s">
        <v>94</v>
      </c>
      <c r="E2857" t="s">
        <v>95</v>
      </c>
      <c r="F2857" t="s">
        <v>319</v>
      </c>
      <c r="G2857" s="1">
        <v>43713</v>
      </c>
      <c r="H2857">
        <v>4</v>
      </c>
      <c r="I2857" s="7">
        <f>IF(TableTransactions[[#This Row],[Order type]]=trackOrderType,
TableTransactions[[#This Row],[Transaction quantity]]*-1,
TableTransactions[[#This Row],[Transaction quantity]]
)</f>
        <v>-4</v>
      </c>
      <c r="J28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</v>
      </c>
      <c r="K2857" s="7">
        <f ca="1">IF(TableTransactions[[#This Row],[Stock balance backorders]]&lt;0,
0,
TableTransactions[[#This Row],[Stock balance backorders]]
)</f>
        <v>75</v>
      </c>
      <c r="L2857" s="8" t="str">
        <f>VLOOKUP(TableTransactions[[#This Row],[Material]],TableStockBalance[],
MATCH(TableStockBalance[[#Headers],[Supplier name]],TableStockBalance[#Headers],0),
0)</f>
        <v>Calidad Electro Group S.A.</v>
      </c>
    </row>
    <row r="2858" spans="1:12" x14ac:dyDescent="0.25">
      <c r="A2858">
        <v>49043087</v>
      </c>
      <c r="B2858">
        <v>60</v>
      </c>
      <c r="C2858" t="s">
        <v>343</v>
      </c>
      <c r="D2858" t="s">
        <v>94</v>
      </c>
      <c r="E2858" t="s">
        <v>95</v>
      </c>
      <c r="F2858" t="s">
        <v>313</v>
      </c>
      <c r="G2858" s="1">
        <v>43721</v>
      </c>
      <c r="H2858">
        <v>8</v>
      </c>
      <c r="I2858" s="7">
        <f>IF(TableTransactions[[#This Row],[Order type]]=trackOrderType,
TableTransactions[[#This Row],[Transaction quantity]]*-1,
TableTransactions[[#This Row],[Transaction quantity]]
)</f>
        <v>-8</v>
      </c>
      <c r="J28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</v>
      </c>
      <c r="K2858" s="7">
        <f ca="1">IF(TableTransactions[[#This Row],[Stock balance backorders]]&lt;0,
0,
TableTransactions[[#This Row],[Stock balance backorders]]
)</f>
        <v>67</v>
      </c>
      <c r="L2858" s="8" t="str">
        <f>VLOOKUP(TableTransactions[[#This Row],[Material]],TableStockBalance[],
MATCH(TableStockBalance[[#Headers],[Supplier name]],TableStockBalance[#Headers],0),
0)</f>
        <v>Calidad Electro Group S.A.</v>
      </c>
    </row>
    <row r="2859" spans="1:12" x14ac:dyDescent="0.25">
      <c r="A2859">
        <v>49043128</v>
      </c>
      <c r="B2859">
        <v>50</v>
      </c>
      <c r="C2859" t="s">
        <v>343</v>
      </c>
      <c r="D2859" t="s">
        <v>94</v>
      </c>
      <c r="E2859" t="s">
        <v>95</v>
      </c>
      <c r="F2859" t="s">
        <v>317</v>
      </c>
      <c r="G2859" s="1">
        <v>43725</v>
      </c>
      <c r="H2859">
        <v>11</v>
      </c>
      <c r="I2859" s="7">
        <f>IF(TableTransactions[[#This Row],[Order type]]=trackOrderType,
TableTransactions[[#This Row],[Transaction quantity]]*-1,
TableTransactions[[#This Row],[Transaction quantity]]
)</f>
        <v>-11</v>
      </c>
      <c r="J28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</v>
      </c>
      <c r="K2859" s="7">
        <f ca="1">IF(TableTransactions[[#This Row],[Stock balance backorders]]&lt;0,
0,
TableTransactions[[#This Row],[Stock balance backorders]]
)</f>
        <v>56</v>
      </c>
      <c r="L2859" s="8" t="str">
        <f>VLOOKUP(TableTransactions[[#This Row],[Material]],TableStockBalance[],
MATCH(TableStockBalance[[#Headers],[Supplier name]],TableStockBalance[#Headers],0),
0)</f>
        <v>Calidad Electro Group S.A.</v>
      </c>
    </row>
    <row r="2860" spans="1:12" x14ac:dyDescent="0.25">
      <c r="A2860">
        <v>49043176</v>
      </c>
      <c r="B2860">
        <v>90</v>
      </c>
      <c r="C2860" t="s">
        <v>343</v>
      </c>
      <c r="D2860" t="s">
        <v>94</v>
      </c>
      <c r="E2860" t="s">
        <v>95</v>
      </c>
      <c r="F2860" t="s">
        <v>317</v>
      </c>
      <c r="G2860" s="1">
        <v>43728</v>
      </c>
      <c r="H2860">
        <v>4</v>
      </c>
      <c r="I2860" s="7">
        <f>IF(TableTransactions[[#This Row],[Order type]]=trackOrderType,
TableTransactions[[#This Row],[Transaction quantity]]*-1,
TableTransactions[[#This Row],[Transaction quantity]]
)</f>
        <v>-4</v>
      </c>
      <c r="J28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</v>
      </c>
      <c r="K2860" s="7">
        <f ca="1">IF(TableTransactions[[#This Row],[Stock balance backorders]]&lt;0,
0,
TableTransactions[[#This Row],[Stock balance backorders]]
)</f>
        <v>52</v>
      </c>
      <c r="L2860" s="8" t="str">
        <f>VLOOKUP(TableTransactions[[#This Row],[Material]],TableStockBalance[],
MATCH(TableStockBalance[[#Headers],[Supplier name]],TableStockBalance[#Headers],0),
0)</f>
        <v>Calidad Electro Group S.A.</v>
      </c>
    </row>
    <row r="2861" spans="1:12" x14ac:dyDescent="0.25">
      <c r="A2861">
        <v>49043303</v>
      </c>
      <c r="B2861">
        <v>10</v>
      </c>
      <c r="C2861" t="s">
        <v>343</v>
      </c>
      <c r="D2861" t="s">
        <v>94</v>
      </c>
      <c r="E2861" t="s">
        <v>95</v>
      </c>
      <c r="F2861" t="s">
        <v>325</v>
      </c>
      <c r="G2861" s="1">
        <v>43741</v>
      </c>
      <c r="H2861">
        <v>7</v>
      </c>
      <c r="I2861" s="7">
        <f>IF(TableTransactions[[#This Row],[Order type]]=trackOrderType,
TableTransactions[[#This Row],[Transaction quantity]]*-1,
TableTransactions[[#This Row],[Transaction quantity]]
)</f>
        <v>-7</v>
      </c>
      <c r="J28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</v>
      </c>
      <c r="K2861" s="7">
        <f ca="1">IF(TableTransactions[[#This Row],[Stock balance backorders]]&lt;0,
0,
TableTransactions[[#This Row],[Stock balance backorders]]
)</f>
        <v>45</v>
      </c>
      <c r="L2861" s="8" t="str">
        <f>VLOOKUP(TableTransactions[[#This Row],[Material]],TableStockBalance[],
MATCH(TableStockBalance[[#Headers],[Supplier name]],TableStockBalance[#Headers],0),
0)</f>
        <v>Calidad Electro Group S.A.</v>
      </c>
    </row>
    <row r="2862" spans="1:12" x14ac:dyDescent="0.25">
      <c r="A2862">
        <v>49043320</v>
      </c>
      <c r="B2862">
        <v>120</v>
      </c>
      <c r="C2862" t="s">
        <v>343</v>
      </c>
      <c r="D2862" t="s">
        <v>94</v>
      </c>
      <c r="E2862" t="s">
        <v>95</v>
      </c>
      <c r="F2862" t="s">
        <v>317</v>
      </c>
      <c r="G2862" s="1">
        <v>43742</v>
      </c>
      <c r="H2862">
        <v>11</v>
      </c>
      <c r="I2862" s="7">
        <f>IF(TableTransactions[[#This Row],[Order type]]=trackOrderType,
TableTransactions[[#This Row],[Transaction quantity]]*-1,
TableTransactions[[#This Row],[Transaction quantity]]
)</f>
        <v>-11</v>
      </c>
      <c r="J28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</v>
      </c>
      <c r="K2862" s="7">
        <f ca="1">IF(TableTransactions[[#This Row],[Stock balance backorders]]&lt;0,
0,
TableTransactions[[#This Row],[Stock balance backorders]]
)</f>
        <v>34</v>
      </c>
      <c r="L2862" s="8" t="str">
        <f>VLOOKUP(TableTransactions[[#This Row],[Material]],TableStockBalance[],
MATCH(TableStockBalance[[#Headers],[Supplier name]],TableStockBalance[#Headers],0),
0)</f>
        <v>Calidad Electro Group S.A.</v>
      </c>
    </row>
    <row r="2863" spans="1:12" x14ac:dyDescent="0.25">
      <c r="A2863" s="4">
        <v>45057437</v>
      </c>
      <c r="B2863" s="4">
        <v>10</v>
      </c>
      <c r="C2863" s="4" t="s">
        <v>344</v>
      </c>
      <c r="D2863" s="4" t="s">
        <v>94</v>
      </c>
      <c r="E2863" s="4" t="s">
        <v>95</v>
      </c>
      <c r="F2863" s="4" t="s">
        <v>67</v>
      </c>
      <c r="G2863" s="5">
        <v>43742</v>
      </c>
      <c r="H2863" s="4">
        <v>270</v>
      </c>
      <c r="I2863" s="7">
        <f>IF(TableTransactions[[#This Row],[Order type]]=trackOrderType,
TableTransactions[[#This Row],[Transaction quantity]]*-1,
TableTransactions[[#This Row],[Transaction quantity]]
)</f>
        <v>270</v>
      </c>
      <c r="J28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304</v>
      </c>
      <c r="K2863" s="7">
        <f ca="1">IF(TableTransactions[[#This Row],[Stock balance backorders]]&lt;0,
0,
TableTransactions[[#This Row],[Stock balance backorders]]
)</f>
        <v>304</v>
      </c>
      <c r="L2863" s="8" t="str">
        <f>VLOOKUP(TableTransactions[[#This Row],[Material]],TableStockBalance[],
MATCH(TableStockBalance[[#Headers],[Supplier name]],TableStockBalance[#Headers],0),
0)</f>
        <v>Calidad Electro Group S.A.</v>
      </c>
    </row>
    <row r="2864" spans="1:12" x14ac:dyDescent="0.25">
      <c r="A2864">
        <v>49043473</v>
      </c>
      <c r="B2864">
        <v>20</v>
      </c>
      <c r="C2864" t="s">
        <v>343</v>
      </c>
      <c r="D2864" t="s">
        <v>94</v>
      </c>
      <c r="E2864" t="s">
        <v>95</v>
      </c>
      <c r="F2864" t="s">
        <v>314</v>
      </c>
      <c r="G2864" s="1">
        <v>43756</v>
      </c>
      <c r="H2864">
        <v>3</v>
      </c>
      <c r="I2864" s="7">
        <f>IF(TableTransactions[[#This Row],[Order type]]=trackOrderType,
TableTransactions[[#This Row],[Transaction quantity]]*-1,
TableTransactions[[#This Row],[Transaction quantity]]
)</f>
        <v>-3</v>
      </c>
      <c r="J28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301</v>
      </c>
      <c r="K2864" s="7">
        <f ca="1">IF(TableTransactions[[#This Row],[Stock balance backorders]]&lt;0,
0,
TableTransactions[[#This Row],[Stock balance backorders]]
)</f>
        <v>301</v>
      </c>
      <c r="L2864" s="8" t="str">
        <f>VLOOKUP(TableTransactions[[#This Row],[Material]],TableStockBalance[],
MATCH(TableStockBalance[[#Headers],[Supplier name]],TableStockBalance[#Headers],0),
0)</f>
        <v>Calidad Electro Group S.A.</v>
      </c>
    </row>
    <row r="2865" spans="1:12" x14ac:dyDescent="0.25">
      <c r="A2865">
        <v>49043519</v>
      </c>
      <c r="B2865">
        <v>50</v>
      </c>
      <c r="C2865" t="s">
        <v>343</v>
      </c>
      <c r="D2865" t="s">
        <v>94</v>
      </c>
      <c r="E2865" t="s">
        <v>95</v>
      </c>
      <c r="F2865" t="s">
        <v>313</v>
      </c>
      <c r="G2865" s="1">
        <v>43761</v>
      </c>
      <c r="H2865">
        <v>3</v>
      </c>
      <c r="I2865" s="7">
        <f>IF(TableTransactions[[#This Row],[Order type]]=trackOrderType,
TableTransactions[[#This Row],[Transaction quantity]]*-1,
TableTransactions[[#This Row],[Transaction quantity]]
)</f>
        <v>-3</v>
      </c>
      <c r="J28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298</v>
      </c>
      <c r="K2865" s="7">
        <f ca="1">IF(TableTransactions[[#This Row],[Stock balance backorders]]&lt;0,
0,
TableTransactions[[#This Row],[Stock balance backorders]]
)</f>
        <v>298</v>
      </c>
      <c r="L2865" s="8" t="str">
        <f>VLOOKUP(TableTransactions[[#This Row],[Material]],TableStockBalance[],
MATCH(TableStockBalance[[#Headers],[Supplier name]],TableStockBalance[#Headers],0),
0)</f>
        <v>Calidad Electro Group S.A.</v>
      </c>
    </row>
    <row r="2866" spans="1:12" x14ac:dyDescent="0.25">
      <c r="A2866">
        <v>49043562</v>
      </c>
      <c r="B2866">
        <v>70</v>
      </c>
      <c r="C2866" t="s">
        <v>343</v>
      </c>
      <c r="D2866" t="s">
        <v>94</v>
      </c>
      <c r="E2866" t="s">
        <v>95</v>
      </c>
      <c r="F2866" t="s">
        <v>318</v>
      </c>
      <c r="G2866" s="1">
        <v>43763</v>
      </c>
      <c r="H2866">
        <v>10</v>
      </c>
      <c r="I2866" s="7">
        <f>IF(TableTransactions[[#This Row],[Order type]]=trackOrderType,
TableTransactions[[#This Row],[Transaction quantity]]*-1,
TableTransactions[[#This Row],[Transaction quantity]]
)</f>
        <v>-10</v>
      </c>
      <c r="J28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288</v>
      </c>
      <c r="K2866" s="7">
        <f ca="1">IF(TableTransactions[[#This Row],[Stock balance backorders]]&lt;0,
0,
TableTransactions[[#This Row],[Stock balance backorders]]
)</f>
        <v>288</v>
      </c>
      <c r="L2866" s="8" t="str">
        <f>VLOOKUP(TableTransactions[[#This Row],[Material]],TableStockBalance[],
MATCH(TableStockBalance[[#Headers],[Supplier name]],TableStockBalance[#Headers],0),
0)</f>
        <v>Calidad Electro Group S.A.</v>
      </c>
    </row>
    <row r="2867" spans="1:12" x14ac:dyDescent="0.25">
      <c r="A2867">
        <v>49043638</v>
      </c>
      <c r="B2867">
        <v>60</v>
      </c>
      <c r="C2867" t="s">
        <v>343</v>
      </c>
      <c r="D2867" t="s">
        <v>94</v>
      </c>
      <c r="E2867" t="s">
        <v>95</v>
      </c>
      <c r="F2867" t="s">
        <v>319</v>
      </c>
      <c r="G2867" s="1">
        <v>43770</v>
      </c>
      <c r="H2867">
        <v>8</v>
      </c>
      <c r="I2867" s="7">
        <f>IF(TableTransactions[[#This Row],[Order type]]=trackOrderType,
TableTransactions[[#This Row],[Transaction quantity]]*-1,
TableTransactions[[#This Row],[Transaction quantity]]
)</f>
        <v>-8</v>
      </c>
      <c r="J28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280</v>
      </c>
      <c r="K2867" s="7">
        <f ca="1">IF(TableTransactions[[#This Row],[Stock balance backorders]]&lt;0,
0,
TableTransactions[[#This Row],[Stock balance backorders]]
)</f>
        <v>280</v>
      </c>
      <c r="L2867" s="8" t="str">
        <f>VLOOKUP(TableTransactions[[#This Row],[Material]],TableStockBalance[],
MATCH(TableStockBalance[[#Headers],[Supplier name]],TableStockBalance[#Headers],0),
0)</f>
        <v>Calidad Electro Group S.A.</v>
      </c>
    </row>
    <row r="2868" spans="1:12" x14ac:dyDescent="0.25">
      <c r="A2868">
        <v>49043728</v>
      </c>
      <c r="B2868">
        <v>10</v>
      </c>
      <c r="C2868" t="s">
        <v>343</v>
      </c>
      <c r="D2868" t="s">
        <v>94</v>
      </c>
      <c r="E2868" t="s">
        <v>95</v>
      </c>
      <c r="F2868" t="s">
        <v>336</v>
      </c>
      <c r="G2868" s="1">
        <v>43780</v>
      </c>
      <c r="H2868">
        <v>4</v>
      </c>
      <c r="I2868" s="7">
        <f>IF(TableTransactions[[#This Row],[Order type]]=trackOrderType,
TableTransactions[[#This Row],[Transaction quantity]]*-1,
TableTransactions[[#This Row],[Transaction quantity]]
)</f>
        <v>-4</v>
      </c>
      <c r="J28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276</v>
      </c>
      <c r="K2868" s="7">
        <f ca="1">IF(TableTransactions[[#This Row],[Stock balance backorders]]&lt;0,
0,
TableTransactions[[#This Row],[Stock balance backorders]]
)</f>
        <v>276</v>
      </c>
      <c r="L2868" s="8" t="str">
        <f>VLOOKUP(TableTransactions[[#This Row],[Material]],TableStockBalance[],
MATCH(TableStockBalance[[#Headers],[Supplier name]],TableStockBalance[#Headers],0),
0)</f>
        <v>Calidad Electro Group S.A.</v>
      </c>
    </row>
    <row r="2869" spans="1:12" x14ac:dyDescent="0.25">
      <c r="A2869">
        <v>49043745</v>
      </c>
      <c r="B2869">
        <v>40</v>
      </c>
      <c r="C2869" t="s">
        <v>343</v>
      </c>
      <c r="D2869" t="s">
        <v>94</v>
      </c>
      <c r="E2869" t="s">
        <v>95</v>
      </c>
      <c r="F2869" t="s">
        <v>317</v>
      </c>
      <c r="G2869" s="1">
        <v>43781</v>
      </c>
      <c r="H2869">
        <v>2</v>
      </c>
      <c r="I2869" s="7">
        <f>IF(TableTransactions[[#This Row],[Order type]]=trackOrderType,
TableTransactions[[#This Row],[Transaction quantity]]*-1,
TableTransactions[[#This Row],[Transaction quantity]]
)</f>
        <v>-2</v>
      </c>
      <c r="J28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274</v>
      </c>
      <c r="K2869" s="7">
        <f ca="1">IF(TableTransactions[[#This Row],[Stock balance backorders]]&lt;0,
0,
TableTransactions[[#This Row],[Stock balance backorders]]
)</f>
        <v>274</v>
      </c>
      <c r="L2869" s="8" t="str">
        <f>VLOOKUP(TableTransactions[[#This Row],[Material]],TableStockBalance[],
MATCH(TableStockBalance[[#Headers],[Supplier name]],TableStockBalance[#Headers],0),
0)</f>
        <v>Calidad Electro Group S.A.</v>
      </c>
    </row>
    <row r="2870" spans="1:12" x14ac:dyDescent="0.25">
      <c r="A2870">
        <v>49043791</v>
      </c>
      <c r="B2870">
        <v>10</v>
      </c>
      <c r="C2870" t="s">
        <v>343</v>
      </c>
      <c r="D2870" t="s">
        <v>94</v>
      </c>
      <c r="E2870" t="s">
        <v>95</v>
      </c>
      <c r="F2870" t="s">
        <v>325</v>
      </c>
      <c r="G2870" s="1">
        <v>43784</v>
      </c>
      <c r="H2870">
        <v>7</v>
      </c>
      <c r="I2870" s="7">
        <f>IF(TableTransactions[[#This Row],[Order type]]=trackOrderType,
TableTransactions[[#This Row],[Transaction quantity]]*-1,
TableTransactions[[#This Row],[Transaction quantity]]
)</f>
        <v>-7</v>
      </c>
      <c r="J28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267</v>
      </c>
      <c r="K2870" s="7">
        <f ca="1">IF(TableTransactions[[#This Row],[Stock balance backorders]]&lt;0,
0,
TableTransactions[[#This Row],[Stock balance backorders]]
)</f>
        <v>267</v>
      </c>
      <c r="L2870" s="8" t="str">
        <f>VLOOKUP(TableTransactions[[#This Row],[Material]],TableStockBalance[],
MATCH(TableStockBalance[[#Headers],[Supplier name]],TableStockBalance[#Headers],0),
0)</f>
        <v>Calidad Electro Group S.A.</v>
      </c>
    </row>
    <row r="2871" spans="1:12" x14ac:dyDescent="0.25">
      <c r="A2871">
        <v>49043956</v>
      </c>
      <c r="B2871">
        <v>80</v>
      </c>
      <c r="C2871" t="s">
        <v>343</v>
      </c>
      <c r="D2871" t="s">
        <v>94</v>
      </c>
      <c r="E2871" t="s">
        <v>95</v>
      </c>
      <c r="F2871" t="s">
        <v>317</v>
      </c>
      <c r="G2871" s="1">
        <v>43798</v>
      </c>
      <c r="H2871">
        <v>2</v>
      </c>
      <c r="I2871" s="7">
        <f>IF(TableTransactions[[#This Row],[Order type]]=trackOrderType,
TableTransactions[[#This Row],[Transaction quantity]]*-1,
TableTransactions[[#This Row],[Transaction quantity]]
)</f>
        <v>-2</v>
      </c>
      <c r="J28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265</v>
      </c>
      <c r="K2871" s="7">
        <f ca="1">IF(TableTransactions[[#This Row],[Stock balance backorders]]&lt;0,
0,
TableTransactions[[#This Row],[Stock balance backorders]]
)</f>
        <v>265</v>
      </c>
      <c r="L2871" s="8" t="str">
        <f>VLOOKUP(TableTransactions[[#This Row],[Material]],TableStockBalance[],
MATCH(TableStockBalance[[#Headers],[Supplier name]],TableStockBalance[#Headers],0),
0)</f>
        <v>Calidad Electro Group S.A.</v>
      </c>
    </row>
    <row r="2872" spans="1:12" x14ac:dyDescent="0.25">
      <c r="A2872">
        <v>49043976</v>
      </c>
      <c r="B2872">
        <v>60</v>
      </c>
      <c r="C2872" t="s">
        <v>343</v>
      </c>
      <c r="D2872" t="s">
        <v>94</v>
      </c>
      <c r="E2872" t="s">
        <v>95</v>
      </c>
      <c r="F2872" t="s">
        <v>318</v>
      </c>
      <c r="G2872" s="1">
        <v>43801</v>
      </c>
      <c r="H2872">
        <v>4</v>
      </c>
      <c r="I2872" s="7">
        <f>IF(TableTransactions[[#This Row],[Order type]]=trackOrderType,
TableTransactions[[#This Row],[Transaction quantity]]*-1,
TableTransactions[[#This Row],[Transaction quantity]]
)</f>
        <v>-4</v>
      </c>
      <c r="J28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261</v>
      </c>
      <c r="K2872" s="7">
        <f ca="1">IF(TableTransactions[[#This Row],[Stock balance backorders]]&lt;0,
0,
TableTransactions[[#This Row],[Stock balance backorders]]
)</f>
        <v>261</v>
      </c>
      <c r="L2872" s="8" t="str">
        <f>VLOOKUP(TableTransactions[[#This Row],[Material]],TableStockBalance[],
MATCH(TableStockBalance[[#Headers],[Supplier name]],TableStockBalance[#Headers],0),
0)</f>
        <v>Calidad Electro Group S.A.</v>
      </c>
    </row>
    <row r="2873" spans="1:12" x14ac:dyDescent="0.25">
      <c r="A2873">
        <v>49044036</v>
      </c>
      <c r="B2873">
        <v>140</v>
      </c>
      <c r="C2873" t="s">
        <v>343</v>
      </c>
      <c r="D2873" t="s">
        <v>94</v>
      </c>
      <c r="E2873" t="s">
        <v>95</v>
      </c>
      <c r="F2873" t="s">
        <v>317</v>
      </c>
      <c r="G2873" s="1">
        <v>43805</v>
      </c>
      <c r="H2873">
        <v>11</v>
      </c>
      <c r="I2873" s="7">
        <f>IF(TableTransactions[[#This Row],[Order type]]=trackOrderType,
TableTransactions[[#This Row],[Transaction quantity]]*-1,
TableTransactions[[#This Row],[Transaction quantity]]
)</f>
        <v>-11</v>
      </c>
      <c r="J28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250</v>
      </c>
      <c r="K2873" s="7">
        <f ca="1">IF(TableTransactions[[#This Row],[Stock balance backorders]]&lt;0,
0,
TableTransactions[[#This Row],[Stock balance backorders]]
)</f>
        <v>250</v>
      </c>
      <c r="L2873" s="8" t="str">
        <f>VLOOKUP(TableTransactions[[#This Row],[Material]],TableStockBalance[],
MATCH(TableStockBalance[[#Headers],[Supplier name]],TableStockBalance[#Headers],0),
0)</f>
        <v>Calidad Electro Group S.A.</v>
      </c>
    </row>
    <row r="2874" spans="1:12" x14ac:dyDescent="0.25">
      <c r="A2874">
        <v>49044096</v>
      </c>
      <c r="B2874">
        <v>20</v>
      </c>
      <c r="C2874" t="s">
        <v>343</v>
      </c>
      <c r="D2874" t="s">
        <v>94</v>
      </c>
      <c r="E2874" t="s">
        <v>95</v>
      </c>
      <c r="F2874" t="s">
        <v>314</v>
      </c>
      <c r="G2874" s="1">
        <v>43812</v>
      </c>
      <c r="H2874">
        <v>12</v>
      </c>
      <c r="I2874" s="7">
        <f>IF(TableTransactions[[#This Row],[Order type]]=trackOrderType,
TableTransactions[[#This Row],[Transaction quantity]]*-1,
TableTransactions[[#This Row],[Transaction quantity]]
)</f>
        <v>-12</v>
      </c>
      <c r="J28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238</v>
      </c>
      <c r="K2874" s="7">
        <f ca="1">IF(TableTransactions[[#This Row],[Stock balance backorders]]&lt;0,
0,
TableTransactions[[#This Row],[Stock balance backorders]]
)</f>
        <v>238</v>
      </c>
      <c r="L2874" s="8" t="str">
        <f>VLOOKUP(TableTransactions[[#This Row],[Material]],TableStockBalance[],
MATCH(TableStockBalance[[#Headers],[Supplier name]],TableStockBalance[#Headers],0),
0)</f>
        <v>Calidad Electro Group S.A.</v>
      </c>
    </row>
    <row r="2875" spans="1:12" x14ac:dyDescent="0.25">
      <c r="A2875">
        <v>49044184</v>
      </c>
      <c r="B2875">
        <v>10</v>
      </c>
      <c r="C2875" t="s">
        <v>343</v>
      </c>
      <c r="D2875" t="s">
        <v>94</v>
      </c>
      <c r="E2875" t="s">
        <v>95</v>
      </c>
      <c r="F2875" t="s">
        <v>332</v>
      </c>
      <c r="G2875" s="1">
        <v>43819</v>
      </c>
      <c r="H2875">
        <v>11</v>
      </c>
      <c r="I2875" s="7">
        <f>IF(TableTransactions[[#This Row],[Order type]]=trackOrderType,
TableTransactions[[#This Row],[Transaction quantity]]*-1,
TableTransactions[[#This Row],[Transaction quantity]]
)</f>
        <v>-11</v>
      </c>
      <c r="J28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227</v>
      </c>
      <c r="K2875" s="7">
        <f ca="1">IF(TableTransactions[[#This Row],[Stock balance backorders]]&lt;0,
0,
TableTransactions[[#This Row],[Stock balance backorders]]
)</f>
        <v>227</v>
      </c>
      <c r="L2875" s="8" t="str">
        <f>VLOOKUP(TableTransactions[[#This Row],[Material]],TableStockBalance[],
MATCH(TableStockBalance[[#Headers],[Supplier name]],TableStockBalance[#Headers],0),
0)</f>
        <v>Calidad Electro Group S.A.</v>
      </c>
    </row>
    <row r="2876" spans="1:12" x14ac:dyDescent="0.25">
      <c r="A2876">
        <v>49044250</v>
      </c>
      <c r="B2876">
        <v>110</v>
      </c>
      <c r="C2876" t="s">
        <v>343</v>
      </c>
      <c r="D2876" t="s">
        <v>94</v>
      </c>
      <c r="E2876" t="s">
        <v>95</v>
      </c>
      <c r="F2876" t="s">
        <v>317</v>
      </c>
      <c r="G2876" s="1">
        <v>43830</v>
      </c>
      <c r="H2876">
        <v>11</v>
      </c>
      <c r="I2876" s="7">
        <f>IF(TableTransactions[[#This Row],[Order type]]=trackOrderType,
TableTransactions[[#This Row],[Transaction quantity]]*-1,
TableTransactions[[#This Row],[Transaction quantity]]
)</f>
        <v>-11</v>
      </c>
      <c r="J28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216</v>
      </c>
      <c r="K2876" s="7">
        <f ca="1">IF(TableTransactions[[#This Row],[Stock balance backorders]]&lt;0,
0,
TableTransactions[[#This Row],[Stock balance backorders]]
)</f>
        <v>216</v>
      </c>
      <c r="L2876" s="8" t="str">
        <f>VLOOKUP(TableTransactions[[#This Row],[Material]],TableStockBalance[],
MATCH(TableStockBalance[[#Headers],[Supplier name]],TableStockBalance[#Headers],0),
0)</f>
        <v>Calidad Electro Group S.A.</v>
      </c>
    </row>
    <row r="2877" spans="1:12" x14ac:dyDescent="0.25">
      <c r="A2877">
        <v>49040369</v>
      </c>
      <c r="B2877">
        <v>60</v>
      </c>
      <c r="C2877" t="s">
        <v>343</v>
      </c>
      <c r="D2877" t="s">
        <v>96</v>
      </c>
      <c r="E2877" t="s">
        <v>97</v>
      </c>
      <c r="F2877" t="s">
        <v>316</v>
      </c>
      <c r="G2877" s="1">
        <v>43472</v>
      </c>
      <c r="H2877">
        <v>9</v>
      </c>
      <c r="I2877" s="7">
        <f>IF(TableTransactions[[#This Row],[Order type]]=trackOrderType,
TableTransactions[[#This Row],[Transaction quantity]]*-1,
TableTransactions[[#This Row],[Transaction quantity]]
)</f>
        <v>-9</v>
      </c>
      <c r="J28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92</v>
      </c>
      <c r="K2877" s="7">
        <f ca="1">IF(TableTransactions[[#This Row],[Stock balance backorders]]&lt;0,
0,
TableTransactions[[#This Row],[Stock balance backorders]]
)</f>
        <v>92</v>
      </c>
      <c r="L2877" s="8" t="str">
        <f>VLOOKUP(TableTransactions[[#This Row],[Material]],TableStockBalance[],
MATCH(TableStockBalance[[#Headers],[Supplier name]],TableStockBalance[#Headers],0),
0)</f>
        <v>Calidad Electro Group S.A.</v>
      </c>
    </row>
    <row r="2878" spans="1:12" x14ac:dyDescent="0.25">
      <c r="A2878">
        <v>49040391</v>
      </c>
      <c r="B2878">
        <v>10</v>
      </c>
      <c r="C2878" t="s">
        <v>343</v>
      </c>
      <c r="D2878" t="s">
        <v>96</v>
      </c>
      <c r="E2878" t="s">
        <v>97</v>
      </c>
      <c r="F2878" t="s">
        <v>322</v>
      </c>
      <c r="G2878" s="1">
        <v>43473</v>
      </c>
      <c r="H2878">
        <v>9</v>
      </c>
      <c r="I2878" s="7">
        <f>IF(TableTransactions[[#This Row],[Order type]]=trackOrderType,
TableTransactions[[#This Row],[Transaction quantity]]*-1,
TableTransactions[[#This Row],[Transaction quantity]]
)</f>
        <v>-9</v>
      </c>
      <c r="J28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</v>
      </c>
      <c r="K2878" s="7">
        <f ca="1">IF(TableTransactions[[#This Row],[Stock balance backorders]]&lt;0,
0,
TableTransactions[[#This Row],[Stock balance backorders]]
)</f>
        <v>83</v>
      </c>
      <c r="L2878" s="8" t="str">
        <f>VLOOKUP(TableTransactions[[#This Row],[Material]],TableStockBalance[],
MATCH(TableStockBalance[[#Headers],[Supplier name]],TableStockBalance[#Headers],0),
0)</f>
        <v>Calidad Electro Group S.A.</v>
      </c>
    </row>
    <row r="2879" spans="1:12" x14ac:dyDescent="0.25">
      <c r="A2879">
        <v>49040427</v>
      </c>
      <c r="B2879">
        <v>10</v>
      </c>
      <c r="C2879" t="s">
        <v>343</v>
      </c>
      <c r="D2879" t="s">
        <v>96</v>
      </c>
      <c r="E2879" t="s">
        <v>97</v>
      </c>
      <c r="F2879" t="s">
        <v>324</v>
      </c>
      <c r="G2879" s="1">
        <v>43476</v>
      </c>
      <c r="H2879">
        <v>5</v>
      </c>
      <c r="I2879" s="7">
        <f>IF(TableTransactions[[#This Row],[Order type]]=trackOrderType,
TableTransactions[[#This Row],[Transaction quantity]]*-1,
TableTransactions[[#This Row],[Transaction quantity]]
)</f>
        <v>-5</v>
      </c>
      <c r="J28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</v>
      </c>
      <c r="K2879" s="7">
        <f ca="1">IF(TableTransactions[[#This Row],[Stock balance backorders]]&lt;0,
0,
TableTransactions[[#This Row],[Stock balance backorders]]
)</f>
        <v>78</v>
      </c>
      <c r="L2879" s="8" t="str">
        <f>VLOOKUP(TableTransactions[[#This Row],[Material]],TableStockBalance[],
MATCH(TableStockBalance[[#Headers],[Supplier name]],TableStockBalance[#Headers],0),
0)</f>
        <v>Calidad Electro Group S.A.</v>
      </c>
    </row>
    <row r="2880" spans="1:12" x14ac:dyDescent="0.25">
      <c r="A2880">
        <v>49040595</v>
      </c>
      <c r="B2880">
        <v>10</v>
      </c>
      <c r="C2880" t="s">
        <v>343</v>
      </c>
      <c r="D2880" t="s">
        <v>96</v>
      </c>
      <c r="E2880" t="s">
        <v>97</v>
      </c>
      <c r="F2880" t="s">
        <v>319</v>
      </c>
      <c r="G2880" s="1">
        <v>43490</v>
      </c>
      <c r="H2880">
        <v>6</v>
      </c>
      <c r="I2880" s="7">
        <f>IF(TableTransactions[[#This Row],[Order type]]=trackOrderType,
TableTransactions[[#This Row],[Transaction quantity]]*-1,
TableTransactions[[#This Row],[Transaction quantity]]
)</f>
        <v>-6</v>
      </c>
      <c r="J28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</v>
      </c>
      <c r="K2880" s="7">
        <f ca="1">IF(TableTransactions[[#This Row],[Stock balance backorders]]&lt;0,
0,
TableTransactions[[#This Row],[Stock balance backorders]]
)</f>
        <v>72</v>
      </c>
      <c r="L2880" s="8" t="str">
        <f>VLOOKUP(TableTransactions[[#This Row],[Material]],TableStockBalance[],
MATCH(TableStockBalance[[#Headers],[Supplier name]],TableStockBalance[#Headers],0),
0)</f>
        <v>Calidad Electro Group S.A.</v>
      </c>
    </row>
    <row r="2881" spans="1:12" x14ac:dyDescent="0.25">
      <c r="A2881">
        <v>49040599</v>
      </c>
      <c r="B2881">
        <v>50</v>
      </c>
      <c r="C2881" t="s">
        <v>343</v>
      </c>
      <c r="D2881" t="s">
        <v>96</v>
      </c>
      <c r="E2881" t="s">
        <v>97</v>
      </c>
      <c r="F2881" t="s">
        <v>315</v>
      </c>
      <c r="G2881" s="1">
        <v>43490</v>
      </c>
      <c r="H2881">
        <v>9</v>
      </c>
      <c r="I2881" s="7">
        <f>IF(TableTransactions[[#This Row],[Order type]]=trackOrderType,
TableTransactions[[#This Row],[Transaction quantity]]*-1,
TableTransactions[[#This Row],[Transaction quantity]]
)</f>
        <v>-9</v>
      </c>
      <c r="J28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</v>
      </c>
      <c r="K2881" s="7">
        <f ca="1">IF(TableTransactions[[#This Row],[Stock balance backorders]]&lt;0,
0,
TableTransactions[[#This Row],[Stock balance backorders]]
)</f>
        <v>63</v>
      </c>
      <c r="L2881" s="8" t="str">
        <f>VLOOKUP(TableTransactions[[#This Row],[Material]],TableStockBalance[],
MATCH(TableStockBalance[[#Headers],[Supplier name]],TableStockBalance[#Headers],0),
0)</f>
        <v>Calidad Electro Group S.A.</v>
      </c>
    </row>
    <row r="2882" spans="1:12" x14ac:dyDescent="0.25">
      <c r="A2882">
        <v>49040615</v>
      </c>
      <c r="B2882">
        <v>10</v>
      </c>
      <c r="C2882" t="s">
        <v>343</v>
      </c>
      <c r="D2882" t="s">
        <v>96</v>
      </c>
      <c r="E2882" t="s">
        <v>97</v>
      </c>
      <c r="F2882" t="s">
        <v>323</v>
      </c>
      <c r="G2882" s="1">
        <v>43493</v>
      </c>
      <c r="H2882">
        <v>7</v>
      </c>
      <c r="I2882" s="7">
        <f>IF(TableTransactions[[#This Row],[Order type]]=trackOrderType,
TableTransactions[[#This Row],[Transaction quantity]]*-1,
TableTransactions[[#This Row],[Transaction quantity]]
)</f>
        <v>-7</v>
      </c>
      <c r="J28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</v>
      </c>
      <c r="K2882" s="7">
        <f ca="1">IF(TableTransactions[[#This Row],[Stock balance backorders]]&lt;0,
0,
TableTransactions[[#This Row],[Stock balance backorders]]
)</f>
        <v>56</v>
      </c>
      <c r="L2882" s="8" t="str">
        <f>VLOOKUP(TableTransactions[[#This Row],[Material]],TableStockBalance[],
MATCH(TableStockBalance[[#Headers],[Supplier name]],TableStockBalance[#Headers],0),
0)</f>
        <v>Calidad Electro Group S.A.</v>
      </c>
    </row>
    <row r="2883" spans="1:12" x14ac:dyDescent="0.25">
      <c r="A2883">
        <v>49040660</v>
      </c>
      <c r="B2883">
        <v>50</v>
      </c>
      <c r="C2883" t="s">
        <v>343</v>
      </c>
      <c r="D2883" t="s">
        <v>96</v>
      </c>
      <c r="E2883" t="s">
        <v>97</v>
      </c>
      <c r="F2883" t="s">
        <v>314</v>
      </c>
      <c r="G2883" s="1">
        <v>43497</v>
      </c>
      <c r="H2883">
        <v>1</v>
      </c>
      <c r="I2883" s="7">
        <f>IF(TableTransactions[[#This Row],[Order type]]=trackOrderType,
TableTransactions[[#This Row],[Transaction quantity]]*-1,
TableTransactions[[#This Row],[Transaction quantity]]
)</f>
        <v>-1</v>
      </c>
      <c r="J28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</v>
      </c>
      <c r="K2883" s="7">
        <f ca="1">IF(TableTransactions[[#This Row],[Stock balance backorders]]&lt;0,
0,
TableTransactions[[#This Row],[Stock balance backorders]]
)</f>
        <v>55</v>
      </c>
      <c r="L2883" s="8" t="str">
        <f>VLOOKUP(TableTransactions[[#This Row],[Material]],TableStockBalance[],
MATCH(TableStockBalance[[#Headers],[Supplier name]],TableStockBalance[#Headers],0),
0)</f>
        <v>Calidad Electro Group S.A.</v>
      </c>
    </row>
    <row r="2884" spans="1:12" x14ac:dyDescent="0.25">
      <c r="A2884">
        <v>49040716</v>
      </c>
      <c r="B2884">
        <v>50</v>
      </c>
      <c r="C2884" t="s">
        <v>343</v>
      </c>
      <c r="D2884" t="s">
        <v>96</v>
      </c>
      <c r="E2884" t="s">
        <v>97</v>
      </c>
      <c r="F2884" t="s">
        <v>317</v>
      </c>
      <c r="G2884" s="1">
        <v>43502</v>
      </c>
      <c r="H2884">
        <v>6</v>
      </c>
      <c r="I2884" s="7">
        <f>IF(TableTransactions[[#This Row],[Order type]]=trackOrderType,
TableTransactions[[#This Row],[Transaction quantity]]*-1,
TableTransactions[[#This Row],[Transaction quantity]]
)</f>
        <v>-6</v>
      </c>
      <c r="J28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</v>
      </c>
      <c r="K2884" s="7">
        <f ca="1">IF(TableTransactions[[#This Row],[Stock balance backorders]]&lt;0,
0,
TableTransactions[[#This Row],[Stock balance backorders]]
)</f>
        <v>49</v>
      </c>
      <c r="L2884" s="8" t="str">
        <f>VLOOKUP(TableTransactions[[#This Row],[Material]],TableStockBalance[],
MATCH(TableStockBalance[[#Headers],[Supplier name]],TableStockBalance[#Headers],0),
0)</f>
        <v>Calidad Electro Group S.A.</v>
      </c>
    </row>
    <row r="2885" spans="1:12" x14ac:dyDescent="0.25">
      <c r="A2885">
        <v>49040722</v>
      </c>
      <c r="B2885">
        <v>10</v>
      </c>
      <c r="C2885" t="s">
        <v>343</v>
      </c>
      <c r="D2885" t="s">
        <v>96</v>
      </c>
      <c r="E2885" t="s">
        <v>97</v>
      </c>
      <c r="F2885" t="s">
        <v>314</v>
      </c>
      <c r="G2885" s="1">
        <v>43503</v>
      </c>
      <c r="H2885">
        <v>11</v>
      </c>
      <c r="I2885" s="7">
        <f>IF(TableTransactions[[#This Row],[Order type]]=trackOrderType,
TableTransactions[[#This Row],[Transaction quantity]]*-1,
TableTransactions[[#This Row],[Transaction quantity]]
)</f>
        <v>-11</v>
      </c>
      <c r="J28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</v>
      </c>
      <c r="K2885" s="7">
        <f ca="1">IF(TableTransactions[[#This Row],[Stock balance backorders]]&lt;0,
0,
TableTransactions[[#This Row],[Stock balance backorders]]
)</f>
        <v>38</v>
      </c>
      <c r="L2885" s="8" t="str">
        <f>VLOOKUP(TableTransactions[[#This Row],[Material]],TableStockBalance[],
MATCH(TableStockBalance[[#Headers],[Supplier name]],TableStockBalance[#Headers],0),
0)</f>
        <v>Calidad Electro Group S.A.</v>
      </c>
    </row>
    <row r="2886" spans="1:12" x14ac:dyDescent="0.25">
      <c r="A2886">
        <v>49040739</v>
      </c>
      <c r="B2886">
        <v>70</v>
      </c>
      <c r="C2886" t="s">
        <v>343</v>
      </c>
      <c r="D2886" t="s">
        <v>96</v>
      </c>
      <c r="E2886" t="s">
        <v>97</v>
      </c>
      <c r="F2886" t="s">
        <v>313</v>
      </c>
      <c r="G2886" s="1">
        <v>43504</v>
      </c>
      <c r="H2886">
        <v>10</v>
      </c>
      <c r="I2886" s="7">
        <f>IF(TableTransactions[[#This Row],[Order type]]=trackOrderType,
TableTransactions[[#This Row],[Transaction quantity]]*-1,
TableTransactions[[#This Row],[Transaction quantity]]
)</f>
        <v>-10</v>
      </c>
      <c r="J28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2886" s="7">
        <f ca="1">IF(TableTransactions[[#This Row],[Stock balance backorders]]&lt;0,
0,
TableTransactions[[#This Row],[Stock balance backorders]]
)</f>
        <v>28</v>
      </c>
      <c r="L2886" s="8" t="str">
        <f>VLOOKUP(TableTransactions[[#This Row],[Material]],TableStockBalance[],
MATCH(TableStockBalance[[#Headers],[Supplier name]],TableStockBalance[#Headers],0),
0)</f>
        <v>Calidad Electro Group S.A.</v>
      </c>
    </row>
    <row r="2887" spans="1:12" x14ac:dyDescent="0.25">
      <c r="A2887">
        <v>49040797</v>
      </c>
      <c r="B2887">
        <v>40</v>
      </c>
      <c r="C2887" t="s">
        <v>343</v>
      </c>
      <c r="D2887" t="s">
        <v>96</v>
      </c>
      <c r="E2887" t="s">
        <v>97</v>
      </c>
      <c r="F2887" t="s">
        <v>317</v>
      </c>
      <c r="G2887" s="1">
        <v>43509</v>
      </c>
      <c r="H2887">
        <v>8</v>
      </c>
      <c r="I2887" s="7">
        <f>IF(TableTransactions[[#This Row],[Order type]]=trackOrderType,
TableTransactions[[#This Row],[Transaction quantity]]*-1,
TableTransactions[[#This Row],[Transaction quantity]]
)</f>
        <v>-8</v>
      </c>
      <c r="J28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2887" s="7">
        <f ca="1">IF(TableTransactions[[#This Row],[Stock balance backorders]]&lt;0,
0,
TableTransactions[[#This Row],[Stock balance backorders]]
)</f>
        <v>20</v>
      </c>
      <c r="L2887" s="8" t="str">
        <f>VLOOKUP(TableTransactions[[#This Row],[Material]],TableStockBalance[],
MATCH(TableStockBalance[[#Headers],[Supplier name]],TableStockBalance[#Headers],0),
0)</f>
        <v>Calidad Electro Group S.A.</v>
      </c>
    </row>
    <row r="2888" spans="1:12" x14ac:dyDescent="0.25">
      <c r="A2888">
        <v>49040826</v>
      </c>
      <c r="B2888">
        <v>80</v>
      </c>
      <c r="C2888" t="s">
        <v>343</v>
      </c>
      <c r="D2888" t="s">
        <v>96</v>
      </c>
      <c r="E2888" t="s">
        <v>97</v>
      </c>
      <c r="F2888" t="s">
        <v>317</v>
      </c>
      <c r="G2888" s="1">
        <v>43511</v>
      </c>
      <c r="H2888">
        <v>6</v>
      </c>
      <c r="I2888" s="7">
        <f>IF(TableTransactions[[#This Row],[Order type]]=trackOrderType,
TableTransactions[[#This Row],[Transaction quantity]]*-1,
TableTransactions[[#This Row],[Transaction quantity]]
)</f>
        <v>-6</v>
      </c>
      <c r="J28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2888" s="7">
        <f ca="1">IF(TableTransactions[[#This Row],[Stock balance backorders]]&lt;0,
0,
TableTransactions[[#This Row],[Stock balance backorders]]
)</f>
        <v>14</v>
      </c>
      <c r="L2888" s="8" t="str">
        <f>VLOOKUP(TableTransactions[[#This Row],[Material]],TableStockBalance[],
MATCH(TableStockBalance[[#Headers],[Supplier name]],TableStockBalance[#Headers],0),
0)</f>
        <v>Calidad Electro Group S.A.</v>
      </c>
    </row>
    <row r="2889" spans="1:12" x14ac:dyDescent="0.25">
      <c r="A2889">
        <v>49040850</v>
      </c>
      <c r="B2889">
        <v>10</v>
      </c>
      <c r="C2889" t="s">
        <v>343</v>
      </c>
      <c r="D2889" t="s">
        <v>96</v>
      </c>
      <c r="E2889" t="s">
        <v>97</v>
      </c>
      <c r="F2889" t="s">
        <v>329</v>
      </c>
      <c r="G2889" s="1">
        <v>43515</v>
      </c>
      <c r="H2889">
        <v>6</v>
      </c>
      <c r="I2889" s="7">
        <f>IF(TableTransactions[[#This Row],[Order type]]=trackOrderType,
TableTransactions[[#This Row],[Transaction quantity]]*-1,
TableTransactions[[#This Row],[Transaction quantity]]
)</f>
        <v>-6</v>
      </c>
      <c r="J28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2889" s="7">
        <f ca="1">IF(TableTransactions[[#This Row],[Stock balance backorders]]&lt;0,
0,
TableTransactions[[#This Row],[Stock balance backorders]]
)</f>
        <v>8</v>
      </c>
      <c r="L2889" s="8" t="str">
        <f>VLOOKUP(TableTransactions[[#This Row],[Material]],TableStockBalance[],
MATCH(TableStockBalance[[#Headers],[Supplier name]],TableStockBalance[#Headers],0),
0)</f>
        <v>Calidad Electro Group S.A.</v>
      </c>
    </row>
    <row r="2890" spans="1:12" x14ac:dyDescent="0.25">
      <c r="A2890" s="4">
        <v>45056879</v>
      </c>
      <c r="B2890" s="4">
        <v>30</v>
      </c>
      <c r="C2890" s="4" t="s">
        <v>344</v>
      </c>
      <c r="D2890" s="4" t="s">
        <v>96</v>
      </c>
      <c r="E2890" s="4" t="s">
        <v>97</v>
      </c>
      <c r="F2890" s="4" t="s">
        <v>67</v>
      </c>
      <c r="G2890" s="5">
        <v>43516</v>
      </c>
      <c r="H2890" s="4">
        <v>381</v>
      </c>
      <c r="I2890" s="7">
        <f>IF(TableTransactions[[#This Row],[Order type]]=trackOrderType,
TableTransactions[[#This Row],[Transaction quantity]]*-1,
TableTransactions[[#This Row],[Transaction quantity]]
)</f>
        <v>381</v>
      </c>
      <c r="J28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389</v>
      </c>
      <c r="K2890" s="7">
        <f ca="1">IF(TableTransactions[[#This Row],[Stock balance backorders]]&lt;0,
0,
TableTransactions[[#This Row],[Stock balance backorders]]
)</f>
        <v>389</v>
      </c>
      <c r="L2890" s="8" t="str">
        <f>VLOOKUP(TableTransactions[[#This Row],[Material]],TableStockBalance[],
MATCH(TableStockBalance[[#Headers],[Supplier name]],TableStockBalance[#Headers],0),
0)</f>
        <v>Calidad Electro Group S.A.</v>
      </c>
    </row>
    <row r="2891" spans="1:12" x14ac:dyDescent="0.25">
      <c r="A2891">
        <v>49040955</v>
      </c>
      <c r="B2891">
        <v>20</v>
      </c>
      <c r="C2891" t="s">
        <v>343</v>
      </c>
      <c r="D2891" t="s">
        <v>96</v>
      </c>
      <c r="E2891" t="s">
        <v>97</v>
      </c>
      <c r="F2891" t="s">
        <v>315</v>
      </c>
      <c r="G2891" s="1">
        <v>43523</v>
      </c>
      <c r="H2891">
        <v>3</v>
      </c>
      <c r="I2891" s="7">
        <f>IF(TableTransactions[[#This Row],[Order type]]=trackOrderType,
TableTransactions[[#This Row],[Transaction quantity]]*-1,
TableTransactions[[#This Row],[Transaction quantity]]
)</f>
        <v>-3</v>
      </c>
      <c r="J28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386</v>
      </c>
      <c r="K2891" s="7">
        <f ca="1">IF(TableTransactions[[#This Row],[Stock balance backorders]]&lt;0,
0,
TableTransactions[[#This Row],[Stock balance backorders]]
)</f>
        <v>386</v>
      </c>
      <c r="L2891" s="8" t="str">
        <f>VLOOKUP(TableTransactions[[#This Row],[Material]],TableStockBalance[],
MATCH(TableStockBalance[[#Headers],[Supplier name]],TableStockBalance[#Headers],0),
0)</f>
        <v>Calidad Electro Group S.A.</v>
      </c>
    </row>
    <row r="2892" spans="1:12" x14ac:dyDescent="0.25">
      <c r="A2892">
        <v>49040973</v>
      </c>
      <c r="B2892">
        <v>20</v>
      </c>
      <c r="C2892" t="s">
        <v>343</v>
      </c>
      <c r="D2892" t="s">
        <v>96</v>
      </c>
      <c r="E2892" t="s">
        <v>97</v>
      </c>
      <c r="F2892" t="s">
        <v>329</v>
      </c>
      <c r="G2892" s="1">
        <v>43525</v>
      </c>
      <c r="H2892">
        <v>11</v>
      </c>
      <c r="I2892" s="7">
        <f>IF(TableTransactions[[#This Row],[Order type]]=trackOrderType,
TableTransactions[[#This Row],[Transaction quantity]]*-1,
TableTransactions[[#This Row],[Transaction quantity]]
)</f>
        <v>-11</v>
      </c>
      <c r="J28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375</v>
      </c>
      <c r="K2892" s="7">
        <f ca="1">IF(TableTransactions[[#This Row],[Stock balance backorders]]&lt;0,
0,
TableTransactions[[#This Row],[Stock balance backorders]]
)</f>
        <v>375</v>
      </c>
      <c r="L2892" s="8" t="str">
        <f>VLOOKUP(TableTransactions[[#This Row],[Material]],TableStockBalance[],
MATCH(TableStockBalance[[#Headers],[Supplier name]],TableStockBalance[#Headers],0),
0)</f>
        <v>Calidad Electro Group S.A.</v>
      </c>
    </row>
    <row r="2893" spans="1:12" x14ac:dyDescent="0.25">
      <c r="A2893">
        <v>49040986</v>
      </c>
      <c r="B2893">
        <v>70</v>
      </c>
      <c r="C2893" t="s">
        <v>343</v>
      </c>
      <c r="D2893" t="s">
        <v>96</v>
      </c>
      <c r="E2893" t="s">
        <v>97</v>
      </c>
      <c r="F2893" t="s">
        <v>318</v>
      </c>
      <c r="G2893" s="1">
        <v>43525</v>
      </c>
      <c r="H2893">
        <v>8</v>
      </c>
      <c r="I2893" s="7">
        <f>IF(TableTransactions[[#This Row],[Order type]]=trackOrderType,
TableTransactions[[#This Row],[Transaction quantity]]*-1,
TableTransactions[[#This Row],[Transaction quantity]]
)</f>
        <v>-8</v>
      </c>
      <c r="J28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367</v>
      </c>
      <c r="K2893" s="7">
        <f ca="1">IF(TableTransactions[[#This Row],[Stock balance backorders]]&lt;0,
0,
TableTransactions[[#This Row],[Stock balance backorders]]
)</f>
        <v>367</v>
      </c>
      <c r="L2893" s="8" t="str">
        <f>VLOOKUP(TableTransactions[[#This Row],[Material]],TableStockBalance[],
MATCH(TableStockBalance[[#Headers],[Supplier name]],TableStockBalance[#Headers],0),
0)</f>
        <v>Calidad Electro Group S.A.</v>
      </c>
    </row>
    <row r="2894" spans="1:12" x14ac:dyDescent="0.25">
      <c r="A2894">
        <v>49041057</v>
      </c>
      <c r="B2894">
        <v>170</v>
      </c>
      <c r="C2894" t="s">
        <v>343</v>
      </c>
      <c r="D2894" t="s">
        <v>96</v>
      </c>
      <c r="E2894" t="s">
        <v>97</v>
      </c>
      <c r="F2894" t="s">
        <v>313</v>
      </c>
      <c r="G2894" s="1">
        <v>43532</v>
      </c>
      <c r="H2894">
        <v>11</v>
      </c>
      <c r="I2894" s="7">
        <f>IF(TableTransactions[[#This Row],[Order type]]=trackOrderType,
TableTransactions[[#This Row],[Transaction quantity]]*-1,
TableTransactions[[#This Row],[Transaction quantity]]
)</f>
        <v>-11</v>
      </c>
      <c r="J28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356</v>
      </c>
      <c r="K2894" s="7">
        <f ca="1">IF(TableTransactions[[#This Row],[Stock balance backorders]]&lt;0,
0,
TableTransactions[[#This Row],[Stock balance backorders]]
)</f>
        <v>356</v>
      </c>
      <c r="L2894" s="8" t="str">
        <f>VLOOKUP(TableTransactions[[#This Row],[Material]],TableStockBalance[],
MATCH(TableStockBalance[[#Headers],[Supplier name]],TableStockBalance[#Headers],0),
0)</f>
        <v>Calidad Electro Group S.A.</v>
      </c>
    </row>
    <row r="2895" spans="1:12" x14ac:dyDescent="0.25">
      <c r="A2895">
        <v>49041094</v>
      </c>
      <c r="B2895">
        <v>10</v>
      </c>
      <c r="C2895" t="s">
        <v>343</v>
      </c>
      <c r="D2895" t="s">
        <v>96</v>
      </c>
      <c r="E2895" t="s">
        <v>97</v>
      </c>
      <c r="F2895" t="s">
        <v>314</v>
      </c>
      <c r="G2895" s="1">
        <v>43536</v>
      </c>
      <c r="H2895">
        <v>5</v>
      </c>
      <c r="I2895" s="7">
        <f>IF(TableTransactions[[#This Row],[Order type]]=trackOrderType,
TableTransactions[[#This Row],[Transaction quantity]]*-1,
TableTransactions[[#This Row],[Transaction quantity]]
)</f>
        <v>-5</v>
      </c>
      <c r="J28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351</v>
      </c>
      <c r="K2895" s="7">
        <f ca="1">IF(TableTransactions[[#This Row],[Stock balance backorders]]&lt;0,
0,
TableTransactions[[#This Row],[Stock balance backorders]]
)</f>
        <v>351</v>
      </c>
      <c r="L2895" s="8" t="str">
        <f>VLOOKUP(TableTransactions[[#This Row],[Material]],TableStockBalance[],
MATCH(TableStockBalance[[#Headers],[Supplier name]],TableStockBalance[#Headers],0),
0)</f>
        <v>Calidad Electro Group S.A.</v>
      </c>
    </row>
    <row r="2896" spans="1:12" x14ac:dyDescent="0.25">
      <c r="A2896">
        <v>49041195</v>
      </c>
      <c r="B2896">
        <v>20</v>
      </c>
      <c r="C2896" t="s">
        <v>343</v>
      </c>
      <c r="D2896" t="s">
        <v>96</v>
      </c>
      <c r="E2896" t="s">
        <v>97</v>
      </c>
      <c r="F2896" t="s">
        <v>316</v>
      </c>
      <c r="G2896" s="1">
        <v>43544</v>
      </c>
      <c r="H2896">
        <v>6</v>
      </c>
      <c r="I2896" s="7">
        <f>IF(TableTransactions[[#This Row],[Order type]]=trackOrderType,
TableTransactions[[#This Row],[Transaction quantity]]*-1,
TableTransactions[[#This Row],[Transaction quantity]]
)</f>
        <v>-6</v>
      </c>
      <c r="J28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345</v>
      </c>
      <c r="K2896" s="7">
        <f ca="1">IF(TableTransactions[[#This Row],[Stock balance backorders]]&lt;0,
0,
TableTransactions[[#This Row],[Stock balance backorders]]
)</f>
        <v>345</v>
      </c>
      <c r="L2896" s="8" t="str">
        <f>VLOOKUP(TableTransactions[[#This Row],[Material]],TableStockBalance[],
MATCH(TableStockBalance[[#Headers],[Supplier name]],TableStockBalance[#Headers],0),
0)</f>
        <v>Calidad Electro Group S.A.</v>
      </c>
    </row>
    <row r="2897" spans="1:12" x14ac:dyDescent="0.25">
      <c r="A2897">
        <v>49041230</v>
      </c>
      <c r="B2897">
        <v>80</v>
      </c>
      <c r="C2897" t="s">
        <v>343</v>
      </c>
      <c r="D2897" t="s">
        <v>96</v>
      </c>
      <c r="E2897" t="s">
        <v>97</v>
      </c>
      <c r="F2897" t="s">
        <v>317</v>
      </c>
      <c r="G2897" s="1">
        <v>43546</v>
      </c>
      <c r="H2897">
        <v>6</v>
      </c>
      <c r="I2897" s="7">
        <f>IF(TableTransactions[[#This Row],[Order type]]=trackOrderType,
TableTransactions[[#This Row],[Transaction quantity]]*-1,
TableTransactions[[#This Row],[Transaction quantity]]
)</f>
        <v>-6</v>
      </c>
      <c r="J28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339</v>
      </c>
      <c r="K2897" s="7">
        <f ca="1">IF(TableTransactions[[#This Row],[Stock balance backorders]]&lt;0,
0,
TableTransactions[[#This Row],[Stock balance backorders]]
)</f>
        <v>339</v>
      </c>
      <c r="L2897" s="8" t="str">
        <f>VLOOKUP(TableTransactions[[#This Row],[Material]],TableStockBalance[],
MATCH(TableStockBalance[[#Headers],[Supplier name]],TableStockBalance[#Headers],0),
0)</f>
        <v>Calidad Electro Group S.A.</v>
      </c>
    </row>
    <row r="2898" spans="1:12" x14ac:dyDescent="0.25">
      <c r="A2898">
        <v>49041304</v>
      </c>
      <c r="B2898">
        <v>80</v>
      </c>
      <c r="C2898" t="s">
        <v>343</v>
      </c>
      <c r="D2898" t="s">
        <v>96</v>
      </c>
      <c r="E2898" t="s">
        <v>97</v>
      </c>
      <c r="F2898" t="s">
        <v>313</v>
      </c>
      <c r="G2898" s="1">
        <v>43553</v>
      </c>
      <c r="H2898">
        <v>1</v>
      </c>
      <c r="I2898" s="7">
        <f>IF(TableTransactions[[#This Row],[Order type]]=trackOrderType,
TableTransactions[[#This Row],[Transaction quantity]]*-1,
TableTransactions[[#This Row],[Transaction quantity]]
)</f>
        <v>-1</v>
      </c>
      <c r="J28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338</v>
      </c>
      <c r="K2898" s="7">
        <f ca="1">IF(TableTransactions[[#This Row],[Stock balance backorders]]&lt;0,
0,
TableTransactions[[#This Row],[Stock balance backorders]]
)</f>
        <v>338</v>
      </c>
      <c r="L2898" s="8" t="str">
        <f>VLOOKUP(TableTransactions[[#This Row],[Material]],TableStockBalance[],
MATCH(TableStockBalance[[#Headers],[Supplier name]],TableStockBalance[#Headers],0),
0)</f>
        <v>Calidad Electro Group S.A.</v>
      </c>
    </row>
    <row r="2899" spans="1:12" x14ac:dyDescent="0.25">
      <c r="A2899">
        <v>49041326</v>
      </c>
      <c r="B2899">
        <v>40</v>
      </c>
      <c r="C2899" t="s">
        <v>343</v>
      </c>
      <c r="D2899" t="s">
        <v>96</v>
      </c>
      <c r="E2899" t="s">
        <v>97</v>
      </c>
      <c r="F2899" t="s">
        <v>313</v>
      </c>
      <c r="G2899" s="1">
        <v>43556</v>
      </c>
      <c r="H2899">
        <v>9</v>
      </c>
      <c r="I2899" s="7">
        <f>IF(TableTransactions[[#This Row],[Order type]]=trackOrderType,
TableTransactions[[#This Row],[Transaction quantity]]*-1,
TableTransactions[[#This Row],[Transaction quantity]]
)</f>
        <v>-9</v>
      </c>
      <c r="J28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329</v>
      </c>
      <c r="K2899" s="7">
        <f ca="1">IF(TableTransactions[[#This Row],[Stock balance backorders]]&lt;0,
0,
TableTransactions[[#This Row],[Stock balance backorders]]
)</f>
        <v>329</v>
      </c>
      <c r="L2899" s="8" t="str">
        <f>VLOOKUP(TableTransactions[[#This Row],[Material]],TableStockBalance[],
MATCH(TableStockBalance[[#Headers],[Supplier name]],TableStockBalance[#Headers],0),
0)</f>
        <v>Calidad Electro Group S.A.</v>
      </c>
    </row>
    <row r="2900" spans="1:12" x14ac:dyDescent="0.25">
      <c r="A2900">
        <v>49041332</v>
      </c>
      <c r="B2900">
        <v>30</v>
      </c>
      <c r="C2900" t="s">
        <v>343</v>
      </c>
      <c r="D2900" t="s">
        <v>96</v>
      </c>
      <c r="E2900" t="s">
        <v>97</v>
      </c>
      <c r="F2900" t="s">
        <v>317</v>
      </c>
      <c r="G2900" s="1">
        <v>43556</v>
      </c>
      <c r="H2900">
        <v>4</v>
      </c>
      <c r="I2900" s="7">
        <f>IF(TableTransactions[[#This Row],[Order type]]=trackOrderType,
TableTransactions[[#This Row],[Transaction quantity]]*-1,
TableTransactions[[#This Row],[Transaction quantity]]
)</f>
        <v>-4</v>
      </c>
      <c r="J29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325</v>
      </c>
      <c r="K2900" s="7">
        <f ca="1">IF(TableTransactions[[#This Row],[Stock balance backorders]]&lt;0,
0,
TableTransactions[[#This Row],[Stock balance backorders]]
)</f>
        <v>325</v>
      </c>
      <c r="L2900" s="8" t="str">
        <f>VLOOKUP(TableTransactions[[#This Row],[Material]],TableStockBalance[],
MATCH(TableStockBalance[[#Headers],[Supplier name]],TableStockBalance[#Headers],0),
0)</f>
        <v>Calidad Electro Group S.A.</v>
      </c>
    </row>
    <row r="2901" spans="1:12" x14ac:dyDescent="0.25">
      <c r="A2901">
        <v>49041348</v>
      </c>
      <c r="B2901">
        <v>60</v>
      </c>
      <c r="C2901" t="s">
        <v>343</v>
      </c>
      <c r="D2901" t="s">
        <v>96</v>
      </c>
      <c r="E2901" t="s">
        <v>97</v>
      </c>
      <c r="F2901" t="s">
        <v>317</v>
      </c>
      <c r="G2901" s="1">
        <v>43557</v>
      </c>
      <c r="H2901">
        <v>6</v>
      </c>
      <c r="I2901" s="7">
        <f>IF(TableTransactions[[#This Row],[Order type]]=trackOrderType,
TableTransactions[[#This Row],[Transaction quantity]]*-1,
TableTransactions[[#This Row],[Transaction quantity]]
)</f>
        <v>-6</v>
      </c>
      <c r="J29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319</v>
      </c>
      <c r="K2901" s="7">
        <f ca="1">IF(TableTransactions[[#This Row],[Stock balance backorders]]&lt;0,
0,
TableTransactions[[#This Row],[Stock balance backorders]]
)</f>
        <v>319</v>
      </c>
      <c r="L2901" s="8" t="str">
        <f>VLOOKUP(TableTransactions[[#This Row],[Material]],TableStockBalance[],
MATCH(TableStockBalance[[#Headers],[Supplier name]],TableStockBalance[#Headers],0),
0)</f>
        <v>Calidad Electro Group S.A.</v>
      </c>
    </row>
    <row r="2902" spans="1:12" x14ac:dyDescent="0.25">
      <c r="A2902">
        <v>49041384</v>
      </c>
      <c r="B2902">
        <v>50</v>
      </c>
      <c r="C2902" t="s">
        <v>343</v>
      </c>
      <c r="D2902" t="s">
        <v>96</v>
      </c>
      <c r="E2902" t="s">
        <v>97</v>
      </c>
      <c r="F2902" t="s">
        <v>314</v>
      </c>
      <c r="G2902" s="1">
        <v>43560</v>
      </c>
      <c r="H2902">
        <v>8</v>
      </c>
      <c r="I2902" s="7">
        <f>IF(TableTransactions[[#This Row],[Order type]]=trackOrderType,
TableTransactions[[#This Row],[Transaction quantity]]*-1,
TableTransactions[[#This Row],[Transaction quantity]]
)</f>
        <v>-8</v>
      </c>
      <c r="J29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311</v>
      </c>
      <c r="K2902" s="7">
        <f ca="1">IF(TableTransactions[[#This Row],[Stock balance backorders]]&lt;0,
0,
TableTransactions[[#This Row],[Stock balance backorders]]
)</f>
        <v>311</v>
      </c>
      <c r="L2902" s="8" t="str">
        <f>VLOOKUP(TableTransactions[[#This Row],[Material]],TableStockBalance[],
MATCH(TableStockBalance[[#Headers],[Supplier name]],TableStockBalance[#Headers],0),
0)</f>
        <v>Calidad Electro Group S.A.</v>
      </c>
    </row>
    <row r="2903" spans="1:12" x14ac:dyDescent="0.25">
      <c r="A2903">
        <v>49041468</v>
      </c>
      <c r="B2903">
        <v>130</v>
      </c>
      <c r="C2903" t="s">
        <v>343</v>
      </c>
      <c r="D2903" t="s">
        <v>96</v>
      </c>
      <c r="E2903" t="s">
        <v>97</v>
      </c>
      <c r="F2903" t="s">
        <v>313</v>
      </c>
      <c r="G2903" s="1">
        <v>43567</v>
      </c>
      <c r="H2903">
        <v>5</v>
      </c>
      <c r="I2903" s="7">
        <f>IF(TableTransactions[[#This Row],[Order type]]=trackOrderType,
TableTransactions[[#This Row],[Transaction quantity]]*-1,
TableTransactions[[#This Row],[Transaction quantity]]
)</f>
        <v>-5</v>
      </c>
      <c r="J29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306</v>
      </c>
      <c r="K2903" s="7">
        <f ca="1">IF(TableTransactions[[#This Row],[Stock balance backorders]]&lt;0,
0,
TableTransactions[[#This Row],[Stock balance backorders]]
)</f>
        <v>306</v>
      </c>
      <c r="L2903" s="8" t="str">
        <f>VLOOKUP(TableTransactions[[#This Row],[Material]],TableStockBalance[],
MATCH(TableStockBalance[[#Headers],[Supplier name]],TableStockBalance[#Headers],0),
0)</f>
        <v>Calidad Electro Group S.A.</v>
      </c>
    </row>
    <row r="2904" spans="1:12" x14ac:dyDescent="0.25">
      <c r="A2904">
        <v>49041493</v>
      </c>
      <c r="B2904">
        <v>40</v>
      </c>
      <c r="C2904" t="s">
        <v>343</v>
      </c>
      <c r="D2904" t="s">
        <v>96</v>
      </c>
      <c r="E2904" t="s">
        <v>97</v>
      </c>
      <c r="F2904" t="s">
        <v>317</v>
      </c>
      <c r="G2904" s="1">
        <v>43570</v>
      </c>
      <c r="H2904">
        <v>6</v>
      </c>
      <c r="I2904" s="7">
        <f>IF(TableTransactions[[#This Row],[Order type]]=trackOrderType,
TableTransactions[[#This Row],[Transaction quantity]]*-1,
TableTransactions[[#This Row],[Transaction quantity]]
)</f>
        <v>-6</v>
      </c>
      <c r="J29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300</v>
      </c>
      <c r="K2904" s="7">
        <f ca="1">IF(TableTransactions[[#This Row],[Stock balance backorders]]&lt;0,
0,
TableTransactions[[#This Row],[Stock balance backorders]]
)</f>
        <v>300</v>
      </c>
      <c r="L2904" s="8" t="str">
        <f>VLOOKUP(TableTransactions[[#This Row],[Material]],TableStockBalance[],
MATCH(TableStockBalance[[#Headers],[Supplier name]],TableStockBalance[#Headers],0),
0)</f>
        <v>Calidad Electro Group S.A.</v>
      </c>
    </row>
    <row r="2905" spans="1:12" x14ac:dyDescent="0.25">
      <c r="A2905">
        <v>49041506</v>
      </c>
      <c r="B2905">
        <v>10</v>
      </c>
      <c r="C2905" t="s">
        <v>343</v>
      </c>
      <c r="D2905" t="s">
        <v>96</v>
      </c>
      <c r="E2905" t="s">
        <v>97</v>
      </c>
      <c r="F2905" t="s">
        <v>325</v>
      </c>
      <c r="G2905" s="1">
        <v>43571</v>
      </c>
      <c r="H2905">
        <v>11</v>
      </c>
      <c r="I2905" s="7">
        <f>IF(TableTransactions[[#This Row],[Order type]]=trackOrderType,
TableTransactions[[#This Row],[Transaction quantity]]*-1,
TableTransactions[[#This Row],[Transaction quantity]]
)</f>
        <v>-11</v>
      </c>
      <c r="J29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289</v>
      </c>
      <c r="K2905" s="7">
        <f ca="1">IF(TableTransactions[[#This Row],[Stock balance backorders]]&lt;0,
0,
TableTransactions[[#This Row],[Stock balance backorders]]
)</f>
        <v>289</v>
      </c>
      <c r="L2905" s="8" t="str">
        <f>VLOOKUP(TableTransactions[[#This Row],[Material]],TableStockBalance[],
MATCH(TableStockBalance[[#Headers],[Supplier name]],TableStockBalance[#Headers],0),
0)</f>
        <v>Calidad Electro Group S.A.</v>
      </c>
    </row>
    <row r="2906" spans="1:12" x14ac:dyDescent="0.25">
      <c r="A2906">
        <v>49041554</v>
      </c>
      <c r="B2906">
        <v>90</v>
      </c>
      <c r="C2906" t="s">
        <v>343</v>
      </c>
      <c r="D2906" t="s">
        <v>96</v>
      </c>
      <c r="E2906" t="s">
        <v>97</v>
      </c>
      <c r="F2906" t="s">
        <v>316</v>
      </c>
      <c r="G2906" s="1">
        <v>43578</v>
      </c>
      <c r="H2906">
        <v>3</v>
      </c>
      <c r="I2906" s="7">
        <f>IF(TableTransactions[[#This Row],[Order type]]=trackOrderType,
TableTransactions[[#This Row],[Transaction quantity]]*-1,
TableTransactions[[#This Row],[Transaction quantity]]
)</f>
        <v>-3</v>
      </c>
      <c r="J29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286</v>
      </c>
      <c r="K2906" s="7">
        <f ca="1">IF(TableTransactions[[#This Row],[Stock balance backorders]]&lt;0,
0,
TableTransactions[[#This Row],[Stock balance backorders]]
)</f>
        <v>286</v>
      </c>
      <c r="L2906" s="8" t="str">
        <f>VLOOKUP(TableTransactions[[#This Row],[Material]],TableStockBalance[],
MATCH(TableStockBalance[[#Headers],[Supplier name]],TableStockBalance[#Headers],0),
0)</f>
        <v>Calidad Electro Group S.A.</v>
      </c>
    </row>
    <row r="2907" spans="1:12" x14ac:dyDescent="0.25">
      <c r="A2907">
        <v>49041560</v>
      </c>
      <c r="B2907">
        <v>110</v>
      </c>
      <c r="C2907" t="s">
        <v>343</v>
      </c>
      <c r="D2907" t="s">
        <v>96</v>
      </c>
      <c r="E2907" t="s">
        <v>97</v>
      </c>
      <c r="F2907" t="s">
        <v>318</v>
      </c>
      <c r="G2907" s="1">
        <v>43578</v>
      </c>
      <c r="H2907">
        <v>3</v>
      </c>
      <c r="I2907" s="7">
        <f>IF(TableTransactions[[#This Row],[Order type]]=trackOrderType,
TableTransactions[[#This Row],[Transaction quantity]]*-1,
TableTransactions[[#This Row],[Transaction quantity]]
)</f>
        <v>-3</v>
      </c>
      <c r="J29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283</v>
      </c>
      <c r="K2907" s="7">
        <f ca="1">IF(TableTransactions[[#This Row],[Stock balance backorders]]&lt;0,
0,
TableTransactions[[#This Row],[Stock balance backorders]]
)</f>
        <v>283</v>
      </c>
      <c r="L2907" s="8" t="str">
        <f>VLOOKUP(TableTransactions[[#This Row],[Material]],TableStockBalance[],
MATCH(TableStockBalance[[#Headers],[Supplier name]],TableStockBalance[#Headers],0),
0)</f>
        <v>Calidad Electro Group S.A.</v>
      </c>
    </row>
    <row r="2908" spans="1:12" x14ac:dyDescent="0.25">
      <c r="A2908">
        <v>49041576</v>
      </c>
      <c r="B2908">
        <v>60</v>
      </c>
      <c r="C2908" t="s">
        <v>343</v>
      </c>
      <c r="D2908" t="s">
        <v>96</v>
      </c>
      <c r="E2908" t="s">
        <v>97</v>
      </c>
      <c r="F2908" t="s">
        <v>317</v>
      </c>
      <c r="G2908" s="1">
        <v>43579</v>
      </c>
      <c r="H2908">
        <v>7</v>
      </c>
      <c r="I2908" s="7">
        <f>IF(TableTransactions[[#This Row],[Order type]]=trackOrderType,
TableTransactions[[#This Row],[Transaction quantity]]*-1,
TableTransactions[[#This Row],[Transaction quantity]]
)</f>
        <v>-7</v>
      </c>
      <c r="J29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276</v>
      </c>
      <c r="K2908" s="7">
        <f ca="1">IF(TableTransactions[[#This Row],[Stock balance backorders]]&lt;0,
0,
TableTransactions[[#This Row],[Stock balance backorders]]
)</f>
        <v>276</v>
      </c>
      <c r="L2908" s="8" t="str">
        <f>VLOOKUP(TableTransactions[[#This Row],[Material]],TableStockBalance[],
MATCH(TableStockBalance[[#Headers],[Supplier name]],TableStockBalance[#Headers],0),
0)</f>
        <v>Calidad Electro Group S.A.</v>
      </c>
    </row>
    <row r="2909" spans="1:12" x14ac:dyDescent="0.25">
      <c r="A2909">
        <v>49041579</v>
      </c>
      <c r="B2909">
        <v>40</v>
      </c>
      <c r="C2909" t="s">
        <v>343</v>
      </c>
      <c r="D2909" t="s">
        <v>96</v>
      </c>
      <c r="E2909" t="s">
        <v>97</v>
      </c>
      <c r="F2909" t="s">
        <v>318</v>
      </c>
      <c r="G2909" s="1">
        <v>43579</v>
      </c>
      <c r="H2909">
        <v>1</v>
      </c>
      <c r="I2909" s="7">
        <f>IF(TableTransactions[[#This Row],[Order type]]=trackOrderType,
TableTransactions[[#This Row],[Transaction quantity]]*-1,
TableTransactions[[#This Row],[Transaction quantity]]
)</f>
        <v>-1</v>
      </c>
      <c r="J29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275</v>
      </c>
      <c r="K2909" s="7">
        <f ca="1">IF(TableTransactions[[#This Row],[Stock balance backorders]]&lt;0,
0,
TableTransactions[[#This Row],[Stock balance backorders]]
)</f>
        <v>275</v>
      </c>
      <c r="L2909" s="8" t="str">
        <f>VLOOKUP(TableTransactions[[#This Row],[Material]],TableStockBalance[],
MATCH(TableStockBalance[[#Headers],[Supplier name]],TableStockBalance[#Headers],0),
0)</f>
        <v>Calidad Electro Group S.A.</v>
      </c>
    </row>
    <row r="2910" spans="1:12" x14ac:dyDescent="0.25">
      <c r="A2910">
        <v>49041622</v>
      </c>
      <c r="B2910">
        <v>40</v>
      </c>
      <c r="C2910" t="s">
        <v>343</v>
      </c>
      <c r="D2910" t="s">
        <v>96</v>
      </c>
      <c r="E2910" t="s">
        <v>97</v>
      </c>
      <c r="F2910" t="s">
        <v>325</v>
      </c>
      <c r="G2910" s="1">
        <v>43584</v>
      </c>
      <c r="H2910">
        <v>3</v>
      </c>
      <c r="I2910" s="7">
        <f>IF(TableTransactions[[#This Row],[Order type]]=trackOrderType,
TableTransactions[[#This Row],[Transaction quantity]]*-1,
TableTransactions[[#This Row],[Transaction quantity]]
)</f>
        <v>-3</v>
      </c>
      <c r="J29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272</v>
      </c>
      <c r="K2910" s="7">
        <f ca="1">IF(TableTransactions[[#This Row],[Stock balance backorders]]&lt;0,
0,
TableTransactions[[#This Row],[Stock balance backorders]]
)</f>
        <v>272</v>
      </c>
      <c r="L2910" s="8" t="str">
        <f>VLOOKUP(TableTransactions[[#This Row],[Material]],TableStockBalance[],
MATCH(TableStockBalance[[#Headers],[Supplier name]],TableStockBalance[#Headers],0),
0)</f>
        <v>Calidad Electro Group S.A.</v>
      </c>
    </row>
    <row r="2911" spans="1:12" x14ac:dyDescent="0.25">
      <c r="A2911">
        <v>49041627</v>
      </c>
      <c r="B2911">
        <v>140</v>
      </c>
      <c r="C2911" t="s">
        <v>343</v>
      </c>
      <c r="D2911" t="s">
        <v>96</v>
      </c>
      <c r="E2911" t="s">
        <v>97</v>
      </c>
      <c r="F2911" t="s">
        <v>318</v>
      </c>
      <c r="G2911" s="1">
        <v>43584</v>
      </c>
      <c r="H2911">
        <v>9</v>
      </c>
      <c r="I2911" s="7">
        <f>IF(TableTransactions[[#This Row],[Order type]]=trackOrderType,
TableTransactions[[#This Row],[Transaction quantity]]*-1,
TableTransactions[[#This Row],[Transaction quantity]]
)</f>
        <v>-9</v>
      </c>
      <c r="J29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263</v>
      </c>
      <c r="K2911" s="7">
        <f ca="1">IF(TableTransactions[[#This Row],[Stock balance backorders]]&lt;0,
0,
TableTransactions[[#This Row],[Stock balance backorders]]
)</f>
        <v>263</v>
      </c>
      <c r="L2911" s="8" t="str">
        <f>VLOOKUP(TableTransactions[[#This Row],[Material]],TableStockBalance[],
MATCH(TableStockBalance[[#Headers],[Supplier name]],TableStockBalance[#Headers],0),
0)</f>
        <v>Calidad Electro Group S.A.</v>
      </c>
    </row>
    <row r="2912" spans="1:12" x14ac:dyDescent="0.25">
      <c r="A2912">
        <v>49041627</v>
      </c>
      <c r="B2912">
        <v>150</v>
      </c>
      <c r="C2912" t="s">
        <v>343</v>
      </c>
      <c r="D2912" t="s">
        <v>96</v>
      </c>
      <c r="E2912" t="s">
        <v>97</v>
      </c>
      <c r="F2912" t="s">
        <v>318</v>
      </c>
      <c r="G2912" s="1">
        <v>43584</v>
      </c>
      <c r="H2912">
        <v>1</v>
      </c>
      <c r="I2912" s="7">
        <f>IF(TableTransactions[[#This Row],[Order type]]=trackOrderType,
TableTransactions[[#This Row],[Transaction quantity]]*-1,
TableTransactions[[#This Row],[Transaction quantity]]
)</f>
        <v>-1</v>
      </c>
      <c r="J29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262</v>
      </c>
      <c r="K2912" s="7">
        <f ca="1">IF(TableTransactions[[#This Row],[Stock balance backorders]]&lt;0,
0,
TableTransactions[[#This Row],[Stock balance backorders]]
)</f>
        <v>262</v>
      </c>
      <c r="L2912" s="8" t="str">
        <f>VLOOKUP(TableTransactions[[#This Row],[Material]],TableStockBalance[],
MATCH(TableStockBalance[[#Headers],[Supplier name]],TableStockBalance[#Headers],0),
0)</f>
        <v>Calidad Electro Group S.A.</v>
      </c>
    </row>
    <row r="2913" spans="1:12" x14ac:dyDescent="0.25">
      <c r="A2913">
        <v>49041640</v>
      </c>
      <c r="B2913">
        <v>20</v>
      </c>
      <c r="C2913" t="s">
        <v>343</v>
      </c>
      <c r="D2913" t="s">
        <v>96</v>
      </c>
      <c r="E2913" t="s">
        <v>97</v>
      </c>
      <c r="F2913" t="s">
        <v>319</v>
      </c>
      <c r="G2913" s="1">
        <v>43585</v>
      </c>
      <c r="H2913">
        <v>6</v>
      </c>
      <c r="I2913" s="7">
        <f>IF(TableTransactions[[#This Row],[Order type]]=trackOrderType,
TableTransactions[[#This Row],[Transaction quantity]]*-1,
TableTransactions[[#This Row],[Transaction quantity]]
)</f>
        <v>-6</v>
      </c>
      <c r="J29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256</v>
      </c>
      <c r="K2913" s="7">
        <f ca="1">IF(TableTransactions[[#This Row],[Stock balance backorders]]&lt;0,
0,
TableTransactions[[#This Row],[Stock balance backorders]]
)</f>
        <v>256</v>
      </c>
      <c r="L2913" s="8" t="str">
        <f>VLOOKUP(TableTransactions[[#This Row],[Material]],TableStockBalance[],
MATCH(TableStockBalance[[#Headers],[Supplier name]],TableStockBalance[#Headers],0),
0)</f>
        <v>Calidad Electro Group S.A.</v>
      </c>
    </row>
    <row r="2914" spans="1:12" x14ac:dyDescent="0.25">
      <c r="A2914">
        <v>49041684</v>
      </c>
      <c r="B2914">
        <v>70</v>
      </c>
      <c r="C2914" t="s">
        <v>343</v>
      </c>
      <c r="D2914" t="s">
        <v>96</v>
      </c>
      <c r="E2914" t="s">
        <v>97</v>
      </c>
      <c r="F2914" t="s">
        <v>316</v>
      </c>
      <c r="G2914" s="1">
        <v>43591</v>
      </c>
      <c r="H2914">
        <v>8</v>
      </c>
      <c r="I2914" s="7">
        <f>IF(TableTransactions[[#This Row],[Order type]]=trackOrderType,
TableTransactions[[#This Row],[Transaction quantity]]*-1,
TableTransactions[[#This Row],[Transaction quantity]]
)</f>
        <v>-8</v>
      </c>
      <c r="J29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248</v>
      </c>
      <c r="K2914" s="7">
        <f ca="1">IF(TableTransactions[[#This Row],[Stock balance backorders]]&lt;0,
0,
TableTransactions[[#This Row],[Stock balance backorders]]
)</f>
        <v>248</v>
      </c>
      <c r="L2914" s="8" t="str">
        <f>VLOOKUP(TableTransactions[[#This Row],[Material]],TableStockBalance[],
MATCH(TableStockBalance[[#Headers],[Supplier name]],TableStockBalance[#Headers],0),
0)</f>
        <v>Calidad Electro Group S.A.</v>
      </c>
    </row>
    <row r="2915" spans="1:12" x14ac:dyDescent="0.25">
      <c r="A2915">
        <v>49041696</v>
      </c>
      <c r="B2915">
        <v>30</v>
      </c>
      <c r="C2915" t="s">
        <v>343</v>
      </c>
      <c r="D2915" t="s">
        <v>96</v>
      </c>
      <c r="E2915" t="s">
        <v>97</v>
      </c>
      <c r="F2915" t="s">
        <v>313</v>
      </c>
      <c r="G2915" s="1">
        <v>43592</v>
      </c>
      <c r="H2915">
        <v>3</v>
      </c>
      <c r="I2915" s="7">
        <f>IF(TableTransactions[[#This Row],[Order type]]=trackOrderType,
TableTransactions[[#This Row],[Transaction quantity]]*-1,
TableTransactions[[#This Row],[Transaction quantity]]
)</f>
        <v>-3</v>
      </c>
      <c r="J29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245</v>
      </c>
      <c r="K2915" s="7">
        <f ca="1">IF(TableTransactions[[#This Row],[Stock balance backorders]]&lt;0,
0,
TableTransactions[[#This Row],[Stock balance backorders]]
)</f>
        <v>245</v>
      </c>
      <c r="L2915" s="8" t="str">
        <f>VLOOKUP(TableTransactions[[#This Row],[Material]],TableStockBalance[],
MATCH(TableStockBalance[[#Headers],[Supplier name]],TableStockBalance[#Headers],0),
0)</f>
        <v>Calidad Electro Group S.A.</v>
      </c>
    </row>
    <row r="2916" spans="1:12" x14ac:dyDescent="0.25">
      <c r="A2916">
        <v>49041705</v>
      </c>
      <c r="B2916">
        <v>30</v>
      </c>
      <c r="C2916" t="s">
        <v>343</v>
      </c>
      <c r="D2916" t="s">
        <v>96</v>
      </c>
      <c r="E2916" t="s">
        <v>97</v>
      </c>
      <c r="F2916" t="s">
        <v>319</v>
      </c>
      <c r="G2916" s="1">
        <v>43592</v>
      </c>
      <c r="H2916">
        <v>6</v>
      </c>
      <c r="I2916" s="7">
        <f>IF(TableTransactions[[#This Row],[Order type]]=trackOrderType,
TableTransactions[[#This Row],[Transaction quantity]]*-1,
TableTransactions[[#This Row],[Transaction quantity]]
)</f>
        <v>-6</v>
      </c>
      <c r="J29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239</v>
      </c>
      <c r="K2916" s="7">
        <f ca="1">IF(TableTransactions[[#This Row],[Stock balance backorders]]&lt;0,
0,
TableTransactions[[#This Row],[Stock balance backorders]]
)</f>
        <v>239</v>
      </c>
      <c r="L2916" s="8" t="str">
        <f>VLOOKUP(TableTransactions[[#This Row],[Material]],TableStockBalance[],
MATCH(TableStockBalance[[#Headers],[Supplier name]],TableStockBalance[#Headers],0),
0)</f>
        <v>Calidad Electro Group S.A.</v>
      </c>
    </row>
    <row r="2917" spans="1:12" x14ac:dyDescent="0.25">
      <c r="A2917">
        <v>49041705</v>
      </c>
      <c r="B2917">
        <v>40</v>
      </c>
      <c r="C2917" t="s">
        <v>343</v>
      </c>
      <c r="D2917" t="s">
        <v>96</v>
      </c>
      <c r="E2917" t="s">
        <v>97</v>
      </c>
      <c r="F2917" t="s">
        <v>319</v>
      </c>
      <c r="G2917" s="1">
        <v>43592</v>
      </c>
      <c r="H2917">
        <v>8</v>
      </c>
      <c r="I2917" s="7">
        <f>IF(TableTransactions[[#This Row],[Order type]]=trackOrderType,
TableTransactions[[#This Row],[Transaction quantity]]*-1,
TableTransactions[[#This Row],[Transaction quantity]]
)</f>
        <v>-8</v>
      </c>
      <c r="J29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231</v>
      </c>
      <c r="K2917" s="7">
        <f ca="1">IF(TableTransactions[[#This Row],[Stock balance backorders]]&lt;0,
0,
TableTransactions[[#This Row],[Stock balance backorders]]
)</f>
        <v>231</v>
      </c>
      <c r="L2917" s="8" t="str">
        <f>VLOOKUP(TableTransactions[[#This Row],[Material]],TableStockBalance[],
MATCH(TableStockBalance[[#Headers],[Supplier name]],TableStockBalance[#Headers],0),
0)</f>
        <v>Calidad Electro Group S.A.</v>
      </c>
    </row>
    <row r="2918" spans="1:12" x14ac:dyDescent="0.25">
      <c r="A2918">
        <v>49041775</v>
      </c>
      <c r="B2918">
        <v>10</v>
      </c>
      <c r="C2918" t="s">
        <v>343</v>
      </c>
      <c r="D2918" t="s">
        <v>96</v>
      </c>
      <c r="E2918" t="s">
        <v>97</v>
      </c>
      <c r="F2918" t="s">
        <v>325</v>
      </c>
      <c r="G2918" s="1">
        <v>43598</v>
      </c>
      <c r="H2918">
        <v>7</v>
      </c>
      <c r="I2918" s="7">
        <f>IF(TableTransactions[[#This Row],[Order type]]=trackOrderType,
TableTransactions[[#This Row],[Transaction quantity]]*-1,
TableTransactions[[#This Row],[Transaction quantity]]
)</f>
        <v>-7</v>
      </c>
      <c r="J29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224</v>
      </c>
      <c r="K2918" s="7">
        <f ca="1">IF(TableTransactions[[#This Row],[Stock balance backorders]]&lt;0,
0,
TableTransactions[[#This Row],[Stock balance backorders]]
)</f>
        <v>224</v>
      </c>
      <c r="L2918" s="8" t="str">
        <f>VLOOKUP(TableTransactions[[#This Row],[Material]],TableStockBalance[],
MATCH(TableStockBalance[[#Headers],[Supplier name]],TableStockBalance[#Headers],0),
0)</f>
        <v>Calidad Electro Group S.A.</v>
      </c>
    </row>
    <row r="2919" spans="1:12" x14ac:dyDescent="0.25">
      <c r="A2919">
        <v>49041821</v>
      </c>
      <c r="B2919">
        <v>90</v>
      </c>
      <c r="C2919" t="s">
        <v>343</v>
      </c>
      <c r="D2919" t="s">
        <v>96</v>
      </c>
      <c r="E2919" t="s">
        <v>97</v>
      </c>
      <c r="F2919" t="s">
        <v>313</v>
      </c>
      <c r="G2919" s="1">
        <v>43602</v>
      </c>
      <c r="H2919">
        <v>1</v>
      </c>
      <c r="I2919" s="7">
        <f>IF(TableTransactions[[#This Row],[Order type]]=trackOrderType,
TableTransactions[[#This Row],[Transaction quantity]]*-1,
TableTransactions[[#This Row],[Transaction quantity]]
)</f>
        <v>-1</v>
      </c>
      <c r="J29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223</v>
      </c>
      <c r="K2919" s="7">
        <f ca="1">IF(TableTransactions[[#This Row],[Stock balance backorders]]&lt;0,
0,
TableTransactions[[#This Row],[Stock balance backorders]]
)</f>
        <v>223</v>
      </c>
      <c r="L2919" s="8" t="str">
        <f>VLOOKUP(TableTransactions[[#This Row],[Material]],TableStockBalance[],
MATCH(TableStockBalance[[#Headers],[Supplier name]],TableStockBalance[#Headers],0),
0)</f>
        <v>Calidad Electro Group S.A.</v>
      </c>
    </row>
    <row r="2920" spans="1:12" x14ac:dyDescent="0.25">
      <c r="A2920">
        <v>49041827</v>
      </c>
      <c r="B2920">
        <v>10</v>
      </c>
      <c r="C2920" t="s">
        <v>343</v>
      </c>
      <c r="D2920" t="s">
        <v>96</v>
      </c>
      <c r="E2920" t="s">
        <v>97</v>
      </c>
      <c r="F2920" t="s">
        <v>326</v>
      </c>
      <c r="G2920" s="1">
        <v>43602</v>
      </c>
      <c r="H2920">
        <v>9</v>
      </c>
      <c r="I2920" s="7">
        <f>IF(TableTransactions[[#This Row],[Order type]]=trackOrderType,
TableTransactions[[#This Row],[Transaction quantity]]*-1,
TableTransactions[[#This Row],[Transaction quantity]]
)</f>
        <v>-9</v>
      </c>
      <c r="J29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214</v>
      </c>
      <c r="K2920" s="7">
        <f ca="1">IF(TableTransactions[[#This Row],[Stock balance backorders]]&lt;0,
0,
TableTransactions[[#This Row],[Stock balance backorders]]
)</f>
        <v>214</v>
      </c>
      <c r="L2920" s="8" t="str">
        <f>VLOOKUP(TableTransactions[[#This Row],[Material]],TableStockBalance[],
MATCH(TableStockBalance[[#Headers],[Supplier name]],TableStockBalance[#Headers],0),
0)</f>
        <v>Calidad Electro Group S.A.</v>
      </c>
    </row>
    <row r="2921" spans="1:12" x14ac:dyDescent="0.25">
      <c r="A2921">
        <v>49041833</v>
      </c>
      <c r="B2921">
        <v>50</v>
      </c>
      <c r="C2921" t="s">
        <v>343</v>
      </c>
      <c r="D2921" t="s">
        <v>96</v>
      </c>
      <c r="E2921" t="s">
        <v>97</v>
      </c>
      <c r="F2921" t="s">
        <v>319</v>
      </c>
      <c r="G2921" s="1">
        <v>43602</v>
      </c>
      <c r="H2921">
        <v>5</v>
      </c>
      <c r="I2921" s="7">
        <f>IF(TableTransactions[[#This Row],[Order type]]=trackOrderType,
TableTransactions[[#This Row],[Transaction quantity]]*-1,
TableTransactions[[#This Row],[Transaction quantity]]
)</f>
        <v>-5</v>
      </c>
      <c r="J29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209</v>
      </c>
      <c r="K2921" s="7">
        <f ca="1">IF(TableTransactions[[#This Row],[Stock balance backorders]]&lt;0,
0,
TableTransactions[[#This Row],[Stock balance backorders]]
)</f>
        <v>209</v>
      </c>
      <c r="L2921" s="8" t="str">
        <f>VLOOKUP(TableTransactions[[#This Row],[Material]],TableStockBalance[],
MATCH(TableStockBalance[[#Headers],[Supplier name]],TableStockBalance[#Headers],0),
0)</f>
        <v>Calidad Electro Group S.A.</v>
      </c>
    </row>
    <row r="2922" spans="1:12" x14ac:dyDescent="0.25">
      <c r="A2922">
        <v>49041873</v>
      </c>
      <c r="B2922">
        <v>10</v>
      </c>
      <c r="C2922" t="s">
        <v>343</v>
      </c>
      <c r="D2922" t="s">
        <v>96</v>
      </c>
      <c r="E2922" t="s">
        <v>97</v>
      </c>
      <c r="F2922" t="s">
        <v>320</v>
      </c>
      <c r="G2922" s="1">
        <v>43607</v>
      </c>
      <c r="H2922">
        <v>6</v>
      </c>
      <c r="I2922" s="7">
        <f>IF(TableTransactions[[#This Row],[Order type]]=trackOrderType,
TableTransactions[[#This Row],[Transaction quantity]]*-1,
TableTransactions[[#This Row],[Transaction quantity]]
)</f>
        <v>-6</v>
      </c>
      <c r="J29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203</v>
      </c>
      <c r="K2922" s="7">
        <f ca="1">IF(TableTransactions[[#This Row],[Stock balance backorders]]&lt;0,
0,
TableTransactions[[#This Row],[Stock balance backorders]]
)</f>
        <v>203</v>
      </c>
      <c r="L2922" s="8" t="str">
        <f>VLOOKUP(TableTransactions[[#This Row],[Material]],TableStockBalance[],
MATCH(TableStockBalance[[#Headers],[Supplier name]],TableStockBalance[#Headers],0),
0)</f>
        <v>Calidad Electro Group S.A.</v>
      </c>
    </row>
    <row r="2923" spans="1:12" x14ac:dyDescent="0.25">
      <c r="A2923">
        <v>49041893</v>
      </c>
      <c r="B2923">
        <v>30</v>
      </c>
      <c r="C2923" t="s">
        <v>343</v>
      </c>
      <c r="D2923" t="s">
        <v>96</v>
      </c>
      <c r="E2923" t="s">
        <v>97</v>
      </c>
      <c r="F2923" t="s">
        <v>316</v>
      </c>
      <c r="G2923" s="1">
        <v>43608</v>
      </c>
      <c r="H2923">
        <v>11</v>
      </c>
      <c r="I2923" s="7">
        <f>IF(TableTransactions[[#This Row],[Order type]]=trackOrderType,
TableTransactions[[#This Row],[Transaction quantity]]*-1,
TableTransactions[[#This Row],[Transaction quantity]]
)</f>
        <v>-11</v>
      </c>
      <c r="J29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192</v>
      </c>
      <c r="K2923" s="7">
        <f ca="1">IF(TableTransactions[[#This Row],[Stock balance backorders]]&lt;0,
0,
TableTransactions[[#This Row],[Stock balance backorders]]
)</f>
        <v>192</v>
      </c>
      <c r="L2923" s="8" t="str">
        <f>VLOOKUP(TableTransactions[[#This Row],[Material]],TableStockBalance[],
MATCH(TableStockBalance[[#Headers],[Supplier name]],TableStockBalance[#Headers],0),
0)</f>
        <v>Calidad Electro Group S.A.</v>
      </c>
    </row>
    <row r="2924" spans="1:12" x14ac:dyDescent="0.25">
      <c r="A2924">
        <v>49041900</v>
      </c>
      <c r="B2924">
        <v>10</v>
      </c>
      <c r="C2924" t="s">
        <v>343</v>
      </c>
      <c r="D2924" t="s">
        <v>96</v>
      </c>
      <c r="E2924" t="s">
        <v>97</v>
      </c>
      <c r="F2924" t="s">
        <v>332</v>
      </c>
      <c r="G2924" s="1">
        <v>43608</v>
      </c>
      <c r="H2924">
        <v>10</v>
      </c>
      <c r="I2924" s="7">
        <f>IF(TableTransactions[[#This Row],[Order type]]=trackOrderType,
TableTransactions[[#This Row],[Transaction quantity]]*-1,
TableTransactions[[#This Row],[Transaction quantity]]
)</f>
        <v>-10</v>
      </c>
      <c r="J29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182</v>
      </c>
      <c r="K2924" s="7">
        <f ca="1">IF(TableTransactions[[#This Row],[Stock balance backorders]]&lt;0,
0,
TableTransactions[[#This Row],[Stock balance backorders]]
)</f>
        <v>182</v>
      </c>
      <c r="L2924" s="8" t="str">
        <f>VLOOKUP(TableTransactions[[#This Row],[Material]],TableStockBalance[],
MATCH(TableStockBalance[[#Headers],[Supplier name]],TableStockBalance[#Headers],0),
0)</f>
        <v>Calidad Electro Group S.A.</v>
      </c>
    </row>
    <row r="2925" spans="1:12" x14ac:dyDescent="0.25">
      <c r="A2925">
        <v>49041915</v>
      </c>
      <c r="B2925">
        <v>130</v>
      </c>
      <c r="C2925" t="s">
        <v>343</v>
      </c>
      <c r="D2925" t="s">
        <v>96</v>
      </c>
      <c r="E2925" t="s">
        <v>97</v>
      </c>
      <c r="F2925" t="s">
        <v>317</v>
      </c>
      <c r="G2925" s="1">
        <v>43609</v>
      </c>
      <c r="H2925">
        <v>10</v>
      </c>
      <c r="I2925" s="7">
        <f>IF(TableTransactions[[#This Row],[Order type]]=trackOrderType,
TableTransactions[[#This Row],[Transaction quantity]]*-1,
TableTransactions[[#This Row],[Transaction quantity]]
)</f>
        <v>-10</v>
      </c>
      <c r="J29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172</v>
      </c>
      <c r="K2925" s="7">
        <f ca="1">IF(TableTransactions[[#This Row],[Stock balance backorders]]&lt;0,
0,
TableTransactions[[#This Row],[Stock balance backorders]]
)</f>
        <v>172</v>
      </c>
      <c r="L2925" s="8" t="str">
        <f>VLOOKUP(TableTransactions[[#This Row],[Material]],TableStockBalance[],
MATCH(TableStockBalance[[#Headers],[Supplier name]],TableStockBalance[#Headers],0),
0)</f>
        <v>Calidad Electro Group S.A.</v>
      </c>
    </row>
    <row r="2926" spans="1:12" x14ac:dyDescent="0.25">
      <c r="A2926">
        <v>49041988</v>
      </c>
      <c r="B2926">
        <v>70</v>
      </c>
      <c r="C2926" t="s">
        <v>343</v>
      </c>
      <c r="D2926" t="s">
        <v>96</v>
      </c>
      <c r="E2926" t="s">
        <v>97</v>
      </c>
      <c r="F2926" t="s">
        <v>317</v>
      </c>
      <c r="G2926" s="1">
        <v>43619</v>
      </c>
      <c r="H2926">
        <v>10</v>
      </c>
      <c r="I2926" s="7">
        <f>IF(TableTransactions[[#This Row],[Order type]]=trackOrderType,
TableTransactions[[#This Row],[Transaction quantity]]*-1,
TableTransactions[[#This Row],[Transaction quantity]]
)</f>
        <v>-10</v>
      </c>
      <c r="J29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162</v>
      </c>
      <c r="K2926" s="7">
        <f ca="1">IF(TableTransactions[[#This Row],[Stock balance backorders]]&lt;0,
0,
TableTransactions[[#This Row],[Stock balance backorders]]
)</f>
        <v>162</v>
      </c>
      <c r="L2926" s="8" t="str">
        <f>VLOOKUP(TableTransactions[[#This Row],[Material]],TableStockBalance[],
MATCH(TableStockBalance[[#Headers],[Supplier name]],TableStockBalance[#Headers],0),
0)</f>
        <v>Calidad Electro Group S.A.</v>
      </c>
    </row>
    <row r="2927" spans="1:12" x14ac:dyDescent="0.25">
      <c r="A2927">
        <v>49042015</v>
      </c>
      <c r="B2927">
        <v>10</v>
      </c>
      <c r="C2927" t="s">
        <v>343</v>
      </c>
      <c r="D2927" t="s">
        <v>96</v>
      </c>
      <c r="E2927" t="s">
        <v>97</v>
      </c>
      <c r="F2927" t="s">
        <v>332</v>
      </c>
      <c r="G2927" s="1">
        <v>43620</v>
      </c>
      <c r="H2927">
        <v>3</v>
      </c>
      <c r="I2927" s="7">
        <f>IF(TableTransactions[[#This Row],[Order type]]=trackOrderType,
TableTransactions[[#This Row],[Transaction quantity]]*-1,
TableTransactions[[#This Row],[Transaction quantity]]
)</f>
        <v>-3</v>
      </c>
      <c r="J29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159</v>
      </c>
      <c r="K2927" s="7">
        <f ca="1">IF(TableTransactions[[#This Row],[Stock balance backorders]]&lt;0,
0,
TableTransactions[[#This Row],[Stock balance backorders]]
)</f>
        <v>159</v>
      </c>
      <c r="L2927" s="8" t="str">
        <f>VLOOKUP(TableTransactions[[#This Row],[Material]],TableStockBalance[],
MATCH(TableStockBalance[[#Headers],[Supplier name]],TableStockBalance[#Headers],0),
0)</f>
        <v>Calidad Electro Group S.A.</v>
      </c>
    </row>
    <row r="2928" spans="1:12" x14ac:dyDescent="0.25">
      <c r="A2928">
        <v>49042063</v>
      </c>
      <c r="B2928">
        <v>170</v>
      </c>
      <c r="C2928" t="s">
        <v>343</v>
      </c>
      <c r="D2928" t="s">
        <v>96</v>
      </c>
      <c r="E2928" t="s">
        <v>97</v>
      </c>
      <c r="F2928" t="s">
        <v>317</v>
      </c>
      <c r="G2928" s="1">
        <v>43626</v>
      </c>
      <c r="H2928">
        <v>1</v>
      </c>
      <c r="I2928" s="7">
        <f>IF(TableTransactions[[#This Row],[Order type]]=trackOrderType,
TableTransactions[[#This Row],[Transaction quantity]]*-1,
TableTransactions[[#This Row],[Transaction quantity]]
)</f>
        <v>-1</v>
      </c>
      <c r="J29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158</v>
      </c>
      <c r="K2928" s="7">
        <f ca="1">IF(TableTransactions[[#This Row],[Stock balance backorders]]&lt;0,
0,
TableTransactions[[#This Row],[Stock balance backorders]]
)</f>
        <v>158</v>
      </c>
      <c r="L2928" s="8" t="str">
        <f>VLOOKUP(TableTransactions[[#This Row],[Material]],TableStockBalance[],
MATCH(TableStockBalance[[#Headers],[Supplier name]],TableStockBalance[#Headers],0),
0)</f>
        <v>Calidad Electro Group S.A.</v>
      </c>
    </row>
    <row r="2929" spans="1:12" x14ac:dyDescent="0.25">
      <c r="A2929">
        <v>49042063</v>
      </c>
      <c r="B2929">
        <v>180</v>
      </c>
      <c r="C2929" t="s">
        <v>343</v>
      </c>
      <c r="D2929" t="s">
        <v>96</v>
      </c>
      <c r="E2929" t="s">
        <v>97</v>
      </c>
      <c r="F2929" t="s">
        <v>317</v>
      </c>
      <c r="G2929" s="1">
        <v>43626</v>
      </c>
      <c r="H2929">
        <v>5</v>
      </c>
      <c r="I2929" s="7">
        <f>IF(TableTransactions[[#This Row],[Order type]]=trackOrderType,
TableTransactions[[#This Row],[Transaction quantity]]*-1,
TableTransactions[[#This Row],[Transaction quantity]]
)</f>
        <v>-5</v>
      </c>
      <c r="J29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153</v>
      </c>
      <c r="K2929" s="7">
        <f ca="1">IF(TableTransactions[[#This Row],[Stock balance backorders]]&lt;0,
0,
TableTransactions[[#This Row],[Stock balance backorders]]
)</f>
        <v>153</v>
      </c>
      <c r="L2929" s="8" t="str">
        <f>VLOOKUP(TableTransactions[[#This Row],[Material]],TableStockBalance[],
MATCH(TableStockBalance[[#Headers],[Supplier name]],TableStockBalance[#Headers],0),
0)</f>
        <v>Calidad Electro Group S.A.</v>
      </c>
    </row>
    <row r="2930" spans="1:12" x14ac:dyDescent="0.25">
      <c r="A2930">
        <v>49042067</v>
      </c>
      <c r="B2930">
        <v>40</v>
      </c>
      <c r="C2930" t="s">
        <v>343</v>
      </c>
      <c r="D2930" t="s">
        <v>96</v>
      </c>
      <c r="E2930" t="s">
        <v>97</v>
      </c>
      <c r="F2930" t="s">
        <v>318</v>
      </c>
      <c r="G2930" s="1">
        <v>43626</v>
      </c>
      <c r="H2930">
        <v>1</v>
      </c>
      <c r="I2930" s="7">
        <f>IF(TableTransactions[[#This Row],[Order type]]=trackOrderType,
TableTransactions[[#This Row],[Transaction quantity]]*-1,
TableTransactions[[#This Row],[Transaction quantity]]
)</f>
        <v>-1</v>
      </c>
      <c r="J29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152</v>
      </c>
      <c r="K2930" s="7">
        <f ca="1">IF(TableTransactions[[#This Row],[Stock balance backorders]]&lt;0,
0,
TableTransactions[[#This Row],[Stock balance backorders]]
)</f>
        <v>152</v>
      </c>
      <c r="L2930" s="8" t="str">
        <f>VLOOKUP(TableTransactions[[#This Row],[Material]],TableStockBalance[],
MATCH(TableStockBalance[[#Headers],[Supplier name]],TableStockBalance[#Headers],0),
0)</f>
        <v>Calidad Electro Group S.A.</v>
      </c>
    </row>
    <row r="2931" spans="1:12" x14ac:dyDescent="0.25">
      <c r="A2931">
        <v>49042131</v>
      </c>
      <c r="B2931">
        <v>80</v>
      </c>
      <c r="C2931" t="s">
        <v>343</v>
      </c>
      <c r="D2931" t="s">
        <v>96</v>
      </c>
      <c r="E2931" t="s">
        <v>97</v>
      </c>
      <c r="F2931" t="s">
        <v>317</v>
      </c>
      <c r="G2931" s="1">
        <v>43630</v>
      </c>
      <c r="H2931">
        <v>1</v>
      </c>
      <c r="I2931" s="7">
        <f>IF(TableTransactions[[#This Row],[Order type]]=trackOrderType,
TableTransactions[[#This Row],[Transaction quantity]]*-1,
TableTransactions[[#This Row],[Transaction quantity]]
)</f>
        <v>-1</v>
      </c>
      <c r="J29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151</v>
      </c>
      <c r="K2931" s="7">
        <f ca="1">IF(TableTransactions[[#This Row],[Stock balance backorders]]&lt;0,
0,
TableTransactions[[#This Row],[Stock balance backorders]]
)</f>
        <v>151</v>
      </c>
      <c r="L2931" s="8" t="str">
        <f>VLOOKUP(TableTransactions[[#This Row],[Material]],TableStockBalance[],
MATCH(TableStockBalance[[#Headers],[Supplier name]],TableStockBalance[#Headers],0),
0)</f>
        <v>Calidad Electro Group S.A.</v>
      </c>
    </row>
    <row r="2932" spans="1:12" x14ac:dyDescent="0.25">
      <c r="A2932">
        <v>49042134</v>
      </c>
      <c r="B2932">
        <v>50</v>
      </c>
      <c r="C2932" t="s">
        <v>343</v>
      </c>
      <c r="D2932" t="s">
        <v>96</v>
      </c>
      <c r="E2932" t="s">
        <v>97</v>
      </c>
      <c r="F2932" t="s">
        <v>319</v>
      </c>
      <c r="G2932" s="1">
        <v>43630</v>
      </c>
      <c r="H2932">
        <v>10</v>
      </c>
      <c r="I2932" s="7">
        <f>IF(TableTransactions[[#This Row],[Order type]]=trackOrderType,
TableTransactions[[#This Row],[Transaction quantity]]*-1,
TableTransactions[[#This Row],[Transaction quantity]]
)</f>
        <v>-10</v>
      </c>
      <c r="J29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141</v>
      </c>
      <c r="K2932" s="7">
        <f ca="1">IF(TableTransactions[[#This Row],[Stock balance backorders]]&lt;0,
0,
TableTransactions[[#This Row],[Stock balance backorders]]
)</f>
        <v>141</v>
      </c>
      <c r="L2932" s="8" t="str">
        <f>VLOOKUP(TableTransactions[[#This Row],[Material]],TableStockBalance[],
MATCH(TableStockBalance[[#Headers],[Supplier name]],TableStockBalance[#Headers],0),
0)</f>
        <v>Calidad Electro Group S.A.</v>
      </c>
    </row>
    <row r="2933" spans="1:12" x14ac:dyDescent="0.25">
      <c r="A2933">
        <v>49042206</v>
      </c>
      <c r="B2933">
        <v>110</v>
      </c>
      <c r="C2933" t="s">
        <v>343</v>
      </c>
      <c r="D2933" t="s">
        <v>96</v>
      </c>
      <c r="E2933" t="s">
        <v>97</v>
      </c>
      <c r="F2933" t="s">
        <v>317</v>
      </c>
      <c r="G2933" s="1">
        <v>43637</v>
      </c>
      <c r="H2933">
        <v>11</v>
      </c>
      <c r="I2933" s="7">
        <f>IF(TableTransactions[[#This Row],[Order type]]=trackOrderType,
TableTransactions[[#This Row],[Transaction quantity]]*-1,
TableTransactions[[#This Row],[Transaction quantity]]
)</f>
        <v>-11</v>
      </c>
      <c r="J29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130</v>
      </c>
      <c r="K2933" s="7">
        <f ca="1">IF(TableTransactions[[#This Row],[Stock balance backorders]]&lt;0,
0,
TableTransactions[[#This Row],[Stock balance backorders]]
)</f>
        <v>130</v>
      </c>
      <c r="L2933" s="8" t="str">
        <f>VLOOKUP(TableTransactions[[#This Row],[Material]],TableStockBalance[],
MATCH(TableStockBalance[[#Headers],[Supplier name]],TableStockBalance[#Headers],0),
0)</f>
        <v>Calidad Electro Group S.A.</v>
      </c>
    </row>
    <row r="2934" spans="1:12" x14ac:dyDescent="0.25">
      <c r="A2934">
        <v>49042265</v>
      </c>
      <c r="B2934">
        <v>30</v>
      </c>
      <c r="C2934" t="s">
        <v>343</v>
      </c>
      <c r="D2934" t="s">
        <v>96</v>
      </c>
      <c r="E2934" t="s">
        <v>97</v>
      </c>
      <c r="F2934" t="s">
        <v>317</v>
      </c>
      <c r="G2934" s="1">
        <v>43643</v>
      </c>
      <c r="H2934">
        <v>6</v>
      </c>
      <c r="I2934" s="7">
        <f>IF(TableTransactions[[#This Row],[Order type]]=trackOrderType,
TableTransactions[[#This Row],[Transaction quantity]]*-1,
TableTransactions[[#This Row],[Transaction quantity]]
)</f>
        <v>-6</v>
      </c>
      <c r="J29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124</v>
      </c>
      <c r="K2934" s="7">
        <f ca="1">IF(TableTransactions[[#This Row],[Stock balance backorders]]&lt;0,
0,
TableTransactions[[#This Row],[Stock balance backorders]]
)</f>
        <v>124</v>
      </c>
      <c r="L2934" s="8" t="str">
        <f>VLOOKUP(TableTransactions[[#This Row],[Material]],TableStockBalance[],
MATCH(TableStockBalance[[#Headers],[Supplier name]],TableStockBalance[#Headers],0),
0)</f>
        <v>Calidad Electro Group S.A.</v>
      </c>
    </row>
    <row r="2935" spans="1:12" x14ac:dyDescent="0.25">
      <c r="A2935">
        <v>49042353</v>
      </c>
      <c r="B2935">
        <v>10</v>
      </c>
      <c r="C2935" t="s">
        <v>343</v>
      </c>
      <c r="D2935" t="s">
        <v>96</v>
      </c>
      <c r="E2935" t="s">
        <v>97</v>
      </c>
      <c r="F2935" t="s">
        <v>320</v>
      </c>
      <c r="G2935" s="1">
        <v>43651</v>
      </c>
      <c r="H2935">
        <v>5</v>
      </c>
      <c r="I2935" s="7">
        <f>IF(TableTransactions[[#This Row],[Order type]]=trackOrderType,
TableTransactions[[#This Row],[Transaction quantity]]*-1,
TableTransactions[[#This Row],[Transaction quantity]]
)</f>
        <v>-5</v>
      </c>
      <c r="J29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119</v>
      </c>
      <c r="K2935" s="7">
        <f ca="1">IF(TableTransactions[[#This Row],[Stock balance backorders]]&lt;0,
0,
TableTransactions[[#This Row],[Stock balance backorders]]
)</f>
        <v>119</v>
      </c>
      <c r="L2935" s="8" t="str">
        <f>VLOOKUP(TableTransactions[[#This Row],[Material]],TableStockBalance[],
MATCH(TableStockBalance[[#Headers],[Supplier name]],TableStockBalance[#Headers],0),
0)</f>
        <v>Calidad Electro Group S.A.</v>
      </c>
    </row>
    <row r="2936" spans="1:12" x14ac:dyDescent="0.25">
      <c r="A2936">
        <v>49042361</v>
      </c>
      <c r="B2936">
        <v>10</v>
      </c>
      <c r="C2936" t="s">
        <v>343</v>
      </c>
      <c r="D2936" t="s">
        <v>96</v>
      </c>
      <c r="E2936" t="s">
        <v>97</v>
      </c>
      <c r="F2936" t="s">
        <v>335</v>
      </c>
      <c r="G2936" s="1">
        <v>43651</v>
      </c>
      <c r="H2936">
        <v>6</v>
      </c>
      <c r="I2936" s="7">
        <f>IF(TableTransactions[[#This Row],[Order type]]=trackOrderType,
TableTransactions[[#This Row],[Transaction quantity]]*-1,
TableTransactions[[#This Row],[Transaction quantity]]
)</f>
        <v>-6</v>
      </c>
      <c r="J29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113</v>
      </c>
      <c r="K2936" s="7">
        <f ca="1">IF(TableTransactions[[#This Row],[Stock balance backorders]]&lt;0,
0,
TableTransactions[[#This Row],[Stock balance backorders]]
)</f>
        <v>113</v>
      </c>
      <c r="L2936" s="8" t="str">
        <f>VLOOKUP(TableTransactions[[#This Row],[Material]],TableStockBalance[],
MATCH(TableStockBalance[[#Headers],[Supplier name]],TableStockBalance[#Headers],0),
0)</f>
        <v>Calidad Electro Group S.A.</v>
      </c>
    </row>
    <row r="2937" spans="1:12" x14ac:dyDescent="0.25">
      <c r="A2937">
        <v>49042419</v>
      </c>
      <c r="B2937">
        <v>50</v>
      </c>
      <c r="C2937" t="s">
        <v>343</v>
      </c>
      <c r="D2937" t="s">
        <v>96</v>
      </c>
      <c r="E2937" t="s">
        <v>97</v>
      </c>
      <c r="F2937" t="s">
        <v>317</v>
      </c>
      <c r="G2937" s="1">
        <v>43657</v>
      </c>
      <c r="H2937">
        <v>3</v>
      </c>
      <c r="I2937" s="7">
        <f>IF(TableTransactions[[#This Row],[Order type]]=trackOrderType,
TableTransactions[[#This Row],[Transaction quantity]]*-1,
TableTransactions[[#This Row],[Transaction quantity]]
)</f>
        <v>-3</v>
      </c>
      <c r="J29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110</v>
      </c>
      <c r="K2937" s="7">
        <f ca="1">IF(TableTransactions[[#This Row],[Stock balance backorders]]&lt;0,
0,
TableTransactions[[#This Row],[Stock balance backorders]]
)</f>
        <v>110</v>
      </c>
      <c r="L2937" s="8" t="str">
        <f>VLOOKUP(TableTransactions[[#This Row],[Material]],TableStockBalance[],
MATCH(TableStockBalance[[#Headers],[Supplier name]],TableStockBalance[#Headers],0),
0)</f>
        <v>Calidad Electro Group S.A.</v>
      </c>
    </row>
    <row r="2938" spans="1:12" x14ac:dyDescent="0.25">
      <c r="A2938">
        <v>49042452</v>
      </c>
      <c r="B2938">
        <v>50</v>
      </c>
      <c r="C2938" t="s">
        <v>343</v>
      </c>
      <c r="D2938" t="s">
        <v>96</v>
      </c>
      <c r="E2938" t="s">
        <v>97</v>
      </c>
      <c r="F2938" t="s">
        <v>317</v>
      </c>
      <c r="G2938" s="1">
        <v>43661</v>
      </c>
      <c r="H2938">
        <v>1</v>
      </c>
      <c r="I2938" s="7">
        <f>IF(TableTransactions[[#This Row],[Order type]]=trackOrderType,
TableTransactions[[#This Row],[Transaction quantity]]*-1,
TableTransactions[[#This Row],[Transaction quantity]]
)</f>
        <v>-1</v>
      </c>
      <c r="J29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109</v>
      </c>
      <c r="K2938" s="7">
        <f ca="1">IF(TableTransactions[[#This Row],[Stock balance backorders]]&lt;0,
0,
TableTransactions[[#This Row],[Stock balance backorders]]
)</f>
        <v>109</v>
      </c>
      <c r="L2938" s="8" t="str">
        <f>VLOOKUP(TableTransactions[[#This Row],[Material]],TableStockBalance[],
MATCH(TableStockBalance[[#Headers],[Supplier name]],TableStockBalance[#Headers],0),
0)</f>
        <v>Calidad Electro Group S.A.</v>
      </c>
    </row>
    <row r="2939" spans="1:12" x14ac:dyDescent="0.25">
      <c r="A2939">
        <v>49042482</v>
      </c>
      <c r="B2939">
        <v>10</v>
      </c>
      <c r="C2939" t="s">
        <v>343</v>
      </c>
      <c r="D2939" t="s">
        <v>96</v>
      </c>
      <c r="E2939" t="s">
        <v>97</v>
      </c>
      <c r="F2939" t="s">
        <v>313</v>
      </c>
      <c r="G2939" s="1">
        <v>43664</v>
      </c>
      <c r="H2939">
        <v>9</v>
      </c>
      <c r="I2939" s="7">
        <f>IF(TableTransactions[[#This Row],[Order type]]=trackOrderType,
TableTransactions[[#This Row],[Transaction quantity]]*-1,
TableTransactions[[#This Row],[Transaction quantity]]
)</f>
        <v>-9</v>
      </c>
      <c r="J29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</v>
      </c>
      <c r="K2939" s="7">
        <f ca="1">IF(TableTransactions[[#This Row],[Stock balance backorders]]&lt;0,
0,
TableTransactions[[#This Row],[Stock balance backorders]]
)</f>
        <v>100</v>
      </c>
      <c r="L2939" s="8" t="str">
        <f>VLOOKUP(TableTransactions[[#This Row],[Material]],TableStockBalance[],
MATCH(TableStockBalance[[#Headers],[Supplier name]],TableStockBalance[#Headers],0),
0)</f>
        <v>Calidad Electro Group S.A.</v>
      </c>
    </row>
    <row r="2940" spans="1:12" x14ac:dyDescent="0.25">
      <c r="A2940">
        <v>49042507</v>
      </c>
      <c r="B2940">
        <v>110</v>
      </c>
      <c r="C2940" t="s">
        <v>343</v>
      </c>
      <c r="D2940" t="s">
        <v>96</v>
      </c>
      <c r="E2940" t="s">
        <v>97</v>
      </c>
      <c r="F2940" t="s">
        <v>317</v>
      </c>
      <c r="G2940" s="1">
        <v>43665</v>
      </c>
      <c r="H2940">
        <v>5</v>
      </c>
      <c r="I2940" s="7">
        <f>IF(TableTransactions[[#This Row],[Order type]]=trackOrderType,
TableTransactions[[#This Row],[Transaction quantity]]*-1,
TableTransactions[[#This Row],[Transaction quantity]]
)</f>
        <v>-5</v>
      </c>
      <c r="J29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</v>
      </c>
      <c r="K2940" s="7">
        <f ca="1">IF(TableTransactions[[#This Row],[Stock balance backorders]]&lt;0,
0,
TableTransactions[[#This Row],[Stock balance backorders]]
)</f>
        <v>95</v>
      </c>
      <c r="L2940" s="8" t="str">
        <f>VLOOKUP(TableTransactions[[#This Row],[Material]],TableStockBalance[],
MATCH(TableStockBalance[[#Headers],[Supplier name]],TableStockBalance[#Headers],0),
0)</f>
        <v>Calidad Electro Group S.A.</v>
      </c>
    </row>
    <row r="2941" spans="1:12" x14ac:dyDescent="0.25">
      <c r="A2941">
        <v>49042545</v>
      </c>
      <c r="B2941">
        <v>80</v>
      </c>
      <c r="C2941" t="s">
        <v>343</v>
      </c>
      <c r="D2941" t="s">
        <v>96</v>
      </c>
      <c r="E2941" t="s">
        <v>97</v>
      </c>
      <c r="F2941" t="s">
        <v>317</v>
      </c>
      <c r="G2941" s="1">
        <v>43670</v>
      </c>
      <c r="H2941">
        <v>5</v>
      </c>
      <c r="I2941" s="7">
        <f>IF(TableTransactions[[#This Row],[Order type]]=trackOrderType,
TableTransactions[[#This Row],[Transaction quantity]]*-1,
TableTransactions[[#This Row],[Transaction quantity]]
)</f>
        <v>-5</v>
      </c>
      <c r="J29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</v>
      </c>
      <c r="K2941" s="7">
        <f ca="1">IF(TableTransactions[[#This Row],[Stock balance backorders]]&lt;0,
0,
TableTransactions[[#This Row],[Stock balance backorders]]
)</f>
        <v>90</v>
      </c>
      <c r="L2941" s="8" t="str">
        <f>VLOOKUP(TableTransactions[[#This Row],[Material]],TableStockBalance[],
MATCH(TableStockBalance[[#Headers],[Supplier name]],TableStockBalance[#Headers],0),
0)</f>
        <v>Calidad Electro Group S.A.</v>
      </c>
    </row>
    <row r="2942" spans="1:12" x14ac:dyDescent="0.25">
      <c r="A2942">
        <v>49042607</v>
      </c>
      <c r="B2942">
        <v>10</v>
      </c>
      <c r="C2942" t="s">
        <v>343</v>
      </c>
      <c r="D2942" t="s">
        <v>96</v>
      </c>
      <c r="E2942" t="s">
        <v>97</v>
      </c>
      <c r="F2942" t="s">
        <v>315</v>
      </c>
      <c r="G2942" s="1">
        <v>43676</v>
      </c>
      <c r="H2942">
        <v>10</v>
      </c>
      <c r="I2942" s="7">
        <f>IF(TableTransactions[[#This Row],[Order type]]=trackOrderType,
TableTransactions[[#This Row],[Transaction quantity]]*-1,
TableTransactions[[#This Row],[Transaction quantity]]
)</f>
        <v>-10</v>
      </c>
      <c r="J29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</v>
      </c>
      <c r="K2942" s="7">
        <f ca="1">IF(TableTransactions[[#This Row],[Stock balance backorders]]&lt;0,
0,
TableTransactions[[#This Row],[Stock balance backorders]]
)</f>
        <v>80</v>
      </c>
      <c r="L2942" s="8" t="str">
        <f>VLOOKUP(TableTransactions[[#This Row],[Material]],TableStockBalance[],
MATCH(TableStockBalance[[#Headers],[Supplier name]],TableStockBalance[#Headers],0),
0)</f>
        <v>Calidad Electro Group S.A.</v>
      </c>
    </row>
    <row r="2943" spans="1:12" x14ac:dyDescent="0.25">
      <c r="A2943">
        <v>49042613</v>
      </c>
      <c r="B2943">
        <v>30</v>
      </c>
      <c r="C2943" t="s">
        <v>343</v>
      </c>
      <c r="D2943" t="s">
        <v>96</v>
      </c>
      <c r="E2943" t="s">
        <v>97</v>
      </c>
      <c r="F2943" t="s">
        <v>316</v>
      </c>
      <c r="G2943" s="1">
        <v>43677</v>
      </c>
      <c r="H2943">
        <v>10</v>
      </c>
      <c r="I2943" s="7">
        <f>IF(TableTransactions[[#This Row],[Order type]]=trackOrderType,
TableTransactions[[#This Row],[Transaction quantity]]*-1,
TableTransactions[[#This Row],[Transaction quantity]]
)</f>
        <v>-10</v>
      </c>
      <c r="J29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</v>
      </c>
      <c r="K2943" s="7">
        <f ca="1">IF(TableTransactions[[#This Row],[Stock balance backorders]]&lt;0,
0,
TableTransactions[[#This Row],[Stock balance backorders]]
)</f>
        <v>70</v>
      </c>
      <c r="L2943" s="8" t="str">
        <f>VLOOKUP(TableTransactions[[#This Row],[Material]],TableStockBalance[],
MATCH(TableStockBalance[[#Headers],[Supplier name]],TableStockBalance[#Headers],0),
0)</f>
        <v>Calidad Electro Group S.A.</v>
      </c>
    </row>
    <row r="2944" spans="1:12" x14ac:dyDescent="0.25">
      <c r="A2944">
        <v>49042615</v>
      </c>
      <c r="B2944">
        <v>30</v>
      </c>
      <c r="C2944" t="s">
        <v>343</v>
      </c>
      <c r="D2944" t="s">
        <v>96</v>
      </c>
      <c r="E2944" t="s">
        <v>97</v>
      </c>
      <c r="F2944" t="s">
        <v>317</v>
      </c>
      <c r="G2944" s="1">
        <v>43677</v>
      </c>
      <c r="H2944">
        <v>9</v>
      </c>
      <c r="I2944" s="7">
        <f>IF(TableTransactions[[#This Row],[Order type]]=trackOrderType,
TableTransactions[[#This Row],[Transaction quantity]]*-1,
TableTransactions[[#This Row],[Transaction quantity]]
)</f>
        <v>-9</v>
      </c>
      <c r="J29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</v>
      </c>
      <c r="K2944" s="7">
        <f ca="1">IF(TableTransactions[[#This Row],[Stock balance backorders]]&lt;0,
0,
TableTransactions[[#This Row],[Stock balance backorders]]
)</f>
        <v>61</v>
      </c>
      <c r="L2944" s="8" t="str">
        <f>VLOOKUP(TableTransactions[[#This Row],[Material]],TableStockBalance[],
MATCH(TableStockBalance[[#Headers],[Supplier name]],TableStockBalance[#Headers],0),
0)</f>
        <v>Calidad Electro Group S.A.</v>
      </c>
    </row>
    <row r="2945" spans="1:12" x14ac:dyDescent="0.25">
      <c r="A2945">
        <v>49042659</v>
      </c>
      <c r="B2945">
        <v>20</v>
      </c>
      <c r="C2945" t="s">
        <v>343</v>
      </c>
      <c r="D2945" t="s">
        <v>96</v>
      </c>
      <c r="E2945" t="s">
        <v>97</v>
      </c>
      <c r="F2945" t="s">
        <v>317</v>
      </c>
      <c r="G2945" s="1">
        <v>43682</v>
      </c>
      <c r="H2945">
        <v>1</v>
      </c>
      <c r="I2945" s="7">
        <f>IF(TableTransactions[[#This Row],[Order type]]=trackOrderType,
TableTransactions[[#This Row],[Transaction quantity]]*-1,
TableTransactions[[#This Row],[Transaction quantity]]
)</f>
        <v>-1</v>
      </c>
      <c r="J29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</v>
      </c>
      <c r="K2945" s="7">
        <f ca="1">IF(TableTransactions[[#This Row],[Stock balance backorders]]&lt;0,
0,
TableTransactions[[#This Row],[Stock balance backorders]]
)</f>
        <v>60</v>
      </c>
      <c r="L2945" s="8" t="str">
        <f>VLOOKUP(TableTransactions[[#This Row],[Material]],TableStockBalance[],
MATCH(TableStockBalance[[#Headers],[Supplier name]],TableStockBalance[#Headers],0),
0)</f>
        <v>Calidad Electro Group S.A.</v>
      </c>
    </row>
    <row r="2946" spans="1:12" x14ac:dyDescent="0.25">
      <c r="A2946">
        <v>49042704</v>
      </c>
      <c r="B2946">
        <v>40</v>
      </c>
      <c r="C2946" t="s">
        <v>343</v>
      </c>
      <c r="D2946" t="s">
        <v>96</v>
      </c>
      <c r="E2946" t="s">
        <v>97</v>
      </c>
      <c r="F2946" t="s">
        <v>317</v>
      </c>
      <c r="G2946" s="1">
        <v>43685</v>
      </c>
      <c r="H2946">
        <v>11</v>
      </c>
      <c r="I2946" s="7">
        <f>IF(TableTransactions[[#This Row],[Order type]]=trackOrderType,
TableTransactions[[#This Row],[Transaction quantity]]*-1,
TableTransactions[[#This Row],[Transaction quantity]]
)</f>
        <v>-11</v>
      </c>
      <c r="J29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</v>
      </c>
      <c r="K2946" s="7">
        <f ca="1">IF(TableTransactions[[#This Row],[Stock balance backorders]]&lt;0,
0,
TableTransactions[[#This Row],[Stock balance backorders]]
)</f>
        <v>49</v>
      </c>
      <c r="L2946" s="8" t="str">
        <f>VLOOKUP(TableTransactions[[#This Row],[Material]],TableStockBalance[],
MATCH(TableStockBalance[[#Headers],[Supplier name]],TableStockBalance[#Headers],0),
0)</f>
        <v>Calidad Electro Group S.A.</v>
      </c>
    </row>
    <row r="2947" spans="1:12" x14ac:dyDescent="0.25">
      <c r="A2947">
        <v>49042712</v>
      </c>
      <c r="B2947">
        <v>50</v>
      </c>
      <c r="C2947" t="s">
        <v>343</v>
      </c>
      <c r="D2947" t="s">
        <v>96</v>
      </c>
      <c r="E2947" t="s">
        <v>97</v>
      </c>
      <c r="F2947" t="s">
        <v>313</v>
      </c>
      <c r="G2947" s="1">
        <v>43686</v>
      </c>
      <c r="H2947">
        <v>11</v>
      </c>
      <c r="I2947" s="7">
        <f>IF(TableTransactions[[#This Row],[Order type]]=trackOrderType,
TableTransactions[[#This Row],[Transaction quantity]]*-1,
TableTransactions[[#This Row],[Transaction quantity]]
)</f>
        <v>-11</v>
      </c>
      <c r="J29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</v>
      </c>
      <c r="K2947" s="7">
        <f ca="1">IF(TableTransactions[[#This Row],[Stock balance backorders]]&lt;0,
0,
TableTransactions[[#This Row],[Stock balance backorders]]
)</f>
        <v>38</v>
      </c>
      <c r="L2947" s="8" t="str">
        <f>VLOOKUP(TableTransactions[[#This Row],[Material]],TableStockBalance[],
MATCH(TableStockBalance[[#Headers],[Supplier name]],TableStockBalance[#Headers],0),
0)</f>
        <v>Calidad Electro Group S.A.</v>
      </c>
    </row>
    <row r="2948" spans="1:12" x14ac:dyDescent="0.25">
      <c r="A2948">
        <v>49042726</v>
      </c>
      <c r="B2948">
        <v>40</v>
      </c>
      <c r="C2948" t="s">
        <v>343</v>
      </c>
      <c r="D2948" t="s">
        <v>96</v>
      </c>
      <c r="E2948" t="s">
        <v>97</v>
      </c>
      <c r="F2948" t="s">
        <v>318</v>
      </c>
      <c r="G2948" s="1">
        <v>43686</v>
      </c>
      <c r="H2948">
        <v>7</v>
      </c>
      <c r="I2948" s="7">
        <f>IF(TableTransactions[[#This Row],[Order type]]=trackOrderType,
TableTransactions[[#This Row],[Transaction quantity]]*-1,
TableTransactions[[#This Row],[Transaction quantity]]
)</f>
        <v>-7</v>
      </c>
      <c r="J29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2948" s="7">
        <f ca="1">IF(TableTransactions[[#This Row],[Stock balance backorders]]&lt;0,
0,
TableTransactions[[#This Row],[Stock balance backorders]]
)</f>
        <v>31</v>
      </c>
      <c r="L2948" s="8" t="str">
        <f>VLOOKUP(TableTransactions[[#This Row],[Material]],TableStockBalance[],
MATCH(TableStockBalance[[#Headers],[Supplier name]],TableStockBalance[#Headers],0),
0)</f>
        <v>Calidad Electro Group S.A.</v>
      </c>
    </row>
    <row r="2949" spans="1:12" x14ac:dyDescent="0.25">
      <c r="A2949">
        <v>49042757</v>
      </c>
      <c r="B2949">
        <v>10</v>
      </c>
      <c r="C2949" t="s">
        <v>343</v>
      </c>
      <c r="D2949" t="s">
        <v>96</v>
      </c>
      <c r="E2949" t="s">
        <v>97</v>
      </c>
      <c r="F2949" t="s">
        <v>315</v>
      </c>
      <c r="G2949" s="1">
        <v>43690</v>
      </c>
      <c r="H2949">
        <v>2</v>
      </c>
      <c r="I2949" s="7">
        <f>IF(TableTransactions[[#This Row],[Order type]]=trackOrderType,
TableTransactions[[#This Row],[Transaction quantity]]*-1,
TableTransactions[[#This Row],[Transaction quantity]]
)</f>
        <v>-2</v>
      </c>
      <c r="J29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2949" s="7">
        <f ca="1">IF(TableTransactions[[#This Row],[Stock balance backorders]]&lt;0,
0,
TableTransactions[[#This Row],[Stock balance backorders]]
)</f>
        <v>29</v>
      </c>
      <c r="L2949" s="8" t="str">
        <f>VLOOKUP(TableTransactions[[#This Row],[Material]],TableStockBalance[],
MATCH(TableStockBalance[[#Headers],[Supplier name]],TableStockBalance[#Headers],0),
0)</f>
        <v>Calidad Electro Group S.A.</v>
      </c>
    </row>
    <row r="2950" spans="1:12" x14ac:dyDescent="0.25">
      <c r="A2950">
        <v>49042763</v>
      </c>
      <c r="B2950">
        <v>60</v>
      </c>
      <c r="C2950" t="s">
        <v>343</v>
      </c>
      <c r="D2950" t="s">
        <v>96</v>
      </c>
      <c r="E2950" t="s">
        <v>97</v>
      </c>
      <c r="F2950" t="s">
        <v>317</v>
      </c>
      <c r="G2950" s="1">
        <v>43691</v>
      </c>
      <c r="H2950">
        <v>9</v>
      </c>
      <c r="I2950" s="7">
        <f>IF(TableTransactions[[#This Row],[Order type]]=trackOrderType,
TableTransactions[[#This Row],[Transaction quantity]]*-1,
TableTransactions[[#This Row],[Transaction quantity]]
)</f>
        <v>-9</v>
      </c>
      <c r="J29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2950" s="7">
        <f ca="1">IF(TableTransactions[[#This Row],[Stock balance backorders]]&lt;0,
0,
TableTransactions[[#This Row],[Stock balance backorders]]
)</f>
        <v>20</v>
      </c>
      <c r="L2950" s="8" t="str">
        <f>VLOOKUP(TableTransactions[[#This Row],[Material]],TableStockBalance[],
MATCH(TableStockBalance[[#Headers],[Supplier name]],TableStockBalance[#Headers],0),
0)</f>
        <v>Calidad Electro Group S.A.</v>
      </c>
    </row>
    <row r="2951" spans="1:12" x14ac:dyDescent="0.25">
      <c r="A2951">
        <v>49042831</v>
      </c>
      <c r="B2951">
        <v>10</v>
      </c>
      <c r="C2951" t="s">
        <v>343</v>
      </c>
      <c r="D2951" t="s">
        <v>96</v>
      </c>
      <c r="E2951" t="s">
        <v>97</v>
      </c>
      <c r="F2951" t="s">
        <v>315</v>
      </c>
      <c r="G2951" s="1">
        <v>43697</v>
      </c>
      <c r="H2951">
        <v>11</v>
      </c>
      <c r="I2951" s="7">
        <f>IF(TableTransactions[[#This Row],[Order type]]=trackOrderType,
TableTransactions[[#This Row],[Transaction quantity]]*-1,
TableTransactions[[#This Row],[Transaction quantity]]
)</f>
        <v>-11</v>
      </c>
      <c r="J29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2951" s="7">
        <f ca="1">IF(TableTransactions[[#This Row],[Stock balance backorders]]&lt;0,
0,
TableTransactions[[#This Row],[Stock balance backorders]]
)</f>
        <v>9</v>
      </c>
      <c r="L2951" s="8" t="str">
        <f>VLOOKUP(TableTransactions[[#This Row],[Material]],TableStockBalance[],
MATCH(TableStockBalance[[#Headers],[Supplier name]],TableStockBalance[#Headers],0),
0)</f>
        <v>Calidad Electro Group S.A.</v>
      </c>
    </row>
    <row r="2952" spans="1:12" x14ac:dyDescent="0.25">
      <c r="A2952">
        <v>49042852</v>
      </c>
      <c r="B2952">
        <v>50</v>
      </c>
      <c r="C2952" t="s">
        <v>343</v>
      </c>
      <c r="D2952" t="s">
        <v>96</v>
      </c>
      <c r="E2952" t="s">
        <v>97</v>
      </c>
      <c r="F2952" t="s">
        <v>317</v>
      </c>
      <c r="G2952" s="1">
        <v>43699</v>
      </c>
      <c r="H2952">
        <v>10</v>
      </c>
      <c r="I2952" s="7">
        <f>IF(TableTransactions[[#This Row],[Order type]]=trackOrderType,
TableTransactions[[#This Row],[Transaction quantity]]*-1,
TableTransactions[[#This Row],[Transaction quantity]]
)</f>
        <v>-10</v>
      </c>
      <c r="J29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</v>
      </c>
      <c r="K2952" s="7">
        <f ca="1">IF(TableTransactions[[#This Row],[Stock balance backorders]]&lt;0,
0,
TableTransactions[[#This Row],[Stock balance backorders]]
)</f>
        <v>0</v>
      </c>
      <c r="L2952" s="8" t="str">
        <f>VLOOKUP(TableTransactions[[#This Row],[Material]],TableStockBalance[],
MATCH(TableStockBalance[[#Headers],[Supplier name]],TableStockBalance[#Headers],0),
0)</f>
        <v>Calidad Electro Group S.A.</v>
      </c>
    </row>
    <row r="2953" spans="1:12" x14ac:dyDescent="0.25">
      <c r="A2953">
        <v>49042856</v>
      </c>
      <c r="B2953">
        <v>10</v>
      </c>
      <c r="C2953" t="s">
        <v>343</v>
      </c>
      <c r="D2953" t="s">
        <v>96</v>
      </c>
      <c r="E2953" t="s">
        <v>97</v>
      </c>
      <c r="F2953" t="s">
        <v>322</v>
      </c>
      <c r="G2953" s="1">
        <v>43699</v>
      </c>
      <c r="H2953">
        <v>1</v>
      </c>
      <c r="I2953" s="7">
        <f>IF(TableTransactions[[#This Row],[Order type]]=trackOrderType,
TableTransactions[[#This Row],[Transaction quantity]]*-1,
TableTransactions[[#This Row],[Transaction quantity]]
)</f>
        <v>-1</v>
      </c>
      <c r="J29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</v>
      </c>
      <c r="K2953" s="7">
        <f ca="1">IF(TableTransactions[[#This Row],[Stock balance backorders]]&lt;0,
0,
TableTransactions[[#This Row],[Stock balance backorders]]
)</f>
        <v>0</v>
      </c>
      <c r="L2953" s="8" t="str">
        <f>VLOOKUP(TableTransactions[[#This Row],[Material]],TableStockBalance[],
MATCH(TableStockBalance[[#Headers],[Supplier name]],TableStockBalance[#Headers],0),
0)</f>
        <v>Calidad Electro Group S.A.</v>
      </c>
    </row>
    <row r="2954" spans="1:12" x14ac:dyDescent="0.25">
      <c r="A2954" s="4">
        <v>45057336</v>
      </c>
      <c r="B2954" s="4">
        <v>20</v>
      </c>
      <c r="C2954" s="4" t="s">
        <v>344</v>
      </c>
      <c r="D2954" s="4" t="s">
        <v>96</v>
      </c>
      <c r="E2954" s="4" t="s">
        <v>97</v>
      </c>
      <c r="F2954" s="4" t="s">
        <v>67</v>
      </c>
      <c r="G2954" s="5">
        <v>43700</v>
      </c>
      <c r="H2954" s="4">
        <v>346</v>
      </c>
      <c r="I2954" s="7">
        <f>IF(TableTransactions[[#This Row],[Order type]]=trackOrderType,
TableTransactions[[#This Row],[Transaction quantity]]*-1,
TableTransactions[[#This Row],[Transaction quantity]]
)</f>
        <v>346</v>
      </c>
      <c r="J29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344</v>
      </c>
      <c r="K2954" s="7">
        <f ca="1">IF(TableTransactions[[#This Row],[Stock balance backorders]]&lt;0,
0,
TableTransactions[[#This Row],[Stock balance backorders]]
)</f>
        <v>344</v>
      </c>
      <c r="L2954" s="8" t="str">
        <f>VLOOKUP(TableTransactions[[#This Row],[Material]],TableStockBalance[],
MATCH(TableStockBalance[[#Headers],[Supplier name]],TableStockBalance[#Headers],0),
0)</f>
        <v>Calidad Electro Group S.A.</v>
      </c>
    </row>
    <row r="2955" spans="1:12" x14ac:dyDescent="0.25">
      <c r="A2955">
        <v>49042954</v>
      </c>
      <c r="B2955">
        <v>40</v>
      </c>
      <c r="C2955" t="s">
        <v>343</v>
      </c>
      <c r="D2955" t="s">
        <v>96</v>
      </c>
      <c r="E2955" t="s">
        <v>97</v>
      </c>
      <c r="F2955" t="s">
        <v>319</v>
      </c>
      <c r="G2955" s="1">
        <v>43707</v>
      </c>
      <c r="H2955">
        <v>6</v>
      </c>
      <c r="I2955" s="7">
        <f>IF(TableTransactions[[#This Row],[Order type]]=trackOrderType,
TableTransactions[[#This Row],[Transaction quantity]]*-1,
TableTransactions[[#This Row],[Transaction quantity]]
)</f>
        <v>-6</v>
      </c>
      <c r="J29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338</v>
      </c>
      <c r="K2955" s="7">
        <f ca="1">IF(TableTransactions[[#This Row],[Stock balance backorders]]&lt;0,
0,
TableTransactions[[#This Row],[Stock balance backorders]]
)</f>
        <v>338</v>
      </c>
      <c r="L2955" s="8" t="str">
        <f>VLOOKUP(TableTransactions[[#This Row],[Material]],TableStockBalance[],
MATCH(TableStockBalance[[#Headers],[Supplier name]],TableStockBalance[#Headers],0),
0)</f>
        <v>Calidad Electro Group S.A.</v>
      </c>
    </row>
    <row r="2956" spans="1:12" x14ac:dyDescent="0.25">
      <c r="A2956">
        <v>49042954</v>
      </c>
      <c r="B2956">
        <v>50</v>
      </c>
      <c r="C2956" t="s">
        <v>343</v>
      </c>
      <c r="D2956" t="s">
        <v>96</v>
      </c>
      <c r="E2956" t="s">
        <v>97</v>
      </c>
      <c r="F2956" t="s">
        <v>319</v>
      </c>
      <c r="G2956" s="1">
        <v>43707</v>
      </c>
      <c r="H2956">
        <v>8</v>
      </c>
      <c r="I2956" s="7">
        <f>IF(TableTransactions[[#This Row],[Order type]]=trackOrderType,
TableTransactions[[#This Row],[Transaction quantity]]*-1,
TableTransactions[[#This Row],[Transaction quantity]]
)</f>
        <v>-8</v>
      </c>
      <c r="J29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330</v>
      </c>
      <c r="K2956" s="7">
        <f ca="1">IF(TableTransactions[[#This Row],[Stock balance backorders]]&lt;0,
0,
TableTransactions[[#This Row],[Stock balance backorders]]
)</f>
        <v>330</v>
      </c>
      <c r="L2956" s="8" t="str">
        <f>VLOOKUP(TableTransactions[[#This Row],[Material]],TableStockBalance[],
MATCH(TableStockBalance[[#Headers],[Supplier name]],TableStockBalance[#Headers],0),
0)</f>
        <v>Calidad Electro Group S.A.</v>
      </c>
    </row>
    <row r="2957" spans="1:12" x14ac:dyDescent="0.25">
      <c r="A2957">
        <v>49042975</v>
      </c>
      <c r="B2957">
        <v>10</v>
      </c>
      <c r="C2957" t="s">
        <v>343</v>
      </c>
      <c r="D2957" t="s">
        <v>96</v>
      </c>
      <c r="E2957" t="s">
        <v>97</v>
      </c>
      <c r="F2957" t="s">
        <v>313</v>
      </c>
      <c r="G2957" s="1">
        <v>43711</v>
      </c>
      <c r="H2957">
        <v>6</v>
      </c>
      <c r="I2957" s="7">
        <f>IF(TableTransactions[[#This Row],[Order type]]=trackOrderType,
TableTransactions[[#This Row],[Transaction quantity]]*-1,
TableTransactions[[#This Row],[Transaction quantity]]
)</f>
        <v>-6</v>
      </c>
      <c r="J29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324</v>
      </c>
      <c r="K2957" s="7">
        <f ca="1">IF(TableTransactions[[#This Row],[Stock balance backorders]]&lt;0,
0,
TableTransactions[[#This Row],[Stock balance backorders]]
)</f>
        <v>324</v>
      </c>
      <c r="L2957" s="8" t="str">
        <f>VLOOKUP(TableTransactions[[#This Row],[Material]],TableStockBalance[],
MATCH(TableStockBalance[[#Headers],[Supplier name]],TableStockBalance[#Headers],0),
0)</f>
        <v>Calidad Electro Group S.A.</v>
      </c>
    </row>
    <row r="2958" spans="1:12" x14ac:dyDescent="0.25">
      <c r="A2958">
        <v>49043005</v>
      </c>
      <c r="B2958">
        <v>50</v>
      </c>
      <c r="C2958" t="s">
        <v>343</v>
      </c>
      <c r="D2958" t="s">
        <v>96</v>
      </c>
      <c r="E2958" t="s">
        <v>97</v>
      </c>
      <c r="F2958" t="s">
        <v>317</v>
      </c>
      <c r="G2958" s="1">
        <v>43713</v>
      </c>
      <c r="H2958">
        <v>6</v>
      </c>
      <c r="I2958" s="7">
        <f>IF(TableTransactions[[#This Row],[Order type]]=trackOrderType,
TableTransactions[[#This Row],[Transaction quantity]]*-1,
TableTransactions[[#This Row],[Transaction quantity]]
)</f>
        <v>-6</v>
      </c>
      <c r="J29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318</v>
      </c>
      <c r="K2958" s="7">
        <f ca="1">IF(TableTransactions[[#This Row],[Stock balance backorders]]&lt;0,
0,
TableTransactions[[#This Row],[Stock balance backorders]]
)</f>
        <v>318</v>
      </c>
      <c r="L2958" s="8" t="str">
        <f>VLOOKUP(TableTransactions[[#This Row],[Material]],TableStockBalance[],
MATCH(TableStockBalance[[#Headers],[Supplier name]],TableStockBalance[#Headers],0),
0)</f>
        <v>Calidad Electro Group S.A.</v>
      </c>
    </row>
    <row r="2959" spans="1:12" x14ac:dyDescent="0.25">
      <c r="A2959">
        <v>49043005</v>
      </c>
      <c r="B2959">
        <v>60</v>
      </c>
      <c r="C2959" t="s">
        <v>343</v>
      </c>
      <c r="D2959" t="s">
        <v>96</v>
      </c>
      <c r="E2959" t="s">
        <v>97</v>
      </c>
      <c r="F2959" t="s">
        <v>317</v>
      </c>
      <c r="G2959" s="1">
        <v>43713</v>
      </c>
      <c r="H2959">
        <v>6</v>
      </c>
      <c r="I2959" s="7">
        <f>IF(TableTransactions[[#This Row],[Order type]]=trackOrderType,
TableTransactions[[#This Row],[Transaction quantity]]*-1,
TableTransactions[[#This Row],[Transaction quantity]]
)</f>
        <v>-6</v>
      </c>
      <c r="J29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312</v>
      </c>
      <c r="K2959" s="7">
        <f ca="1">IF(TableTransactions[[#This Row],[Stock balance backorders]]&lt;0,
0,
TableTransactions[[#This Row],[Stock balance backorders]]
)</f>
        <v>312</v>
      </c>
      <c r="L2959" s="8" t="str">
        <f>VLOOKUP(TableTransactions[[#This Row],[Material]],TableStockBalance[],
MATCH(TableStockBalance[[#Headers],[Supplier name]],TableStockBalance[#Headers],0),
0)</f>
        <v>Calidad Electro Group S.A.</v>
      </c>
    </row>
    <row r="2960" spans="1:12" x14ac:dyDescent="0.25">
      <c r="A2960">
        <v>49043026</v>
      </c>
      <c r="B2960">
        <v>60</v>
      </c>
      <c r="C2960" t="s">
        <v>343</v>
      </c>
      <c r="D2960" t="s">
        <v>96</v>
      </c>
      <c r="E2960" t="s">
        <v>97</v>
      </c>
      <c r="F2960" t="s">
        <v>318</v>
      </c>
      <c r="G2960" s="1">
        <v>43714</v>
      </c>
      <c r="H2960">
        <v>2</v>
      </c>
      <c r="I2960" s="7">
        <f>IF(TableTransactions[[#This Row],[Order type]]=trackOrderType,
TableTransactions[[#This Row],[Transaction quantity]]*-1,
TableTransactions[[#This Row],[Transaction quantity]]
)</f>
        <v>-2</v>
      </c>
      <c r="J29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310</v>
      </c>
      <c r="K2960" s="7">
        <f ca="1">IF(TableTransactions[[#This Row],[Stock balance backorders]]&lt;0,
0,
TableTransactions[[#This Row],[Stock balance backorders]]
)</f>
        <v>310</v>
      </c>
      <c r="L2960" s="8" t="str">
        <f>VLOOKUP(TableTransactions[[#This Row],[Material]],TableStockBalance[],
MATCH(TableStockBalance[[#Headers],[Supplier name]],TableStockBalance[#Headers],0),
0)</f>
        <v>Calidad Electro Group S.A.</v>
      </c>
    </row>
    <row r="2961" spans="1:12" x14ac:dyDescent="0.25">
      <c r="A2961">
        <v>49043044</v>
      </c>
      <c r="B2961">
        <v>20</v>
      </c>
      <c r="C2961" t="s">
        <v>343</v>
      </c>
      <c r="D2961" t="s">
        <v>96</v>
      </c>
      <c r="E2961" t="s">
        <v>97</v>
      </c>
      <c r="F2961" t="s">
        <v>319</v>
      </c>
      <c r="G2961" s="1">
        <v>43717</v>
      </c>
      <c r="H2961">
        <v>3</v>
      </c>
      <c r="I2961" s="7">
        <f>IF(TableTransactions[[#This Row],[Order type]]=trackOrderType,
TableTransactions[[#This Row],[Transaction quantity]]*-1,
TableTransactions[[#This Row],[Transaction quantity]]
)</f>
        <v>-3</v>
      </c>
      <c r="J29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307</v>
      </c>
      <c r="K2961" s="7">
        <f ca="1">IF(TableTransactions[[#This Row],[Stock balance backorders]]&lt;0,
0,
TableTransactions[[#This Row],[Stock balance backorders]]
)</f>
        <v>307</v>
      </c>
      <c r="L2961" s="8" t="str">
        <f>VLOOKUP(TableTransactions[[#This Row],[Material]],TableStockBalance[],
MATCH(TableStockBalance[[#Headers],[Supplier name]],TableStockBalance[#Headers],0),
0)</f>
        <v>Calidad Electro Group S.A.</v>
      </c>
    </row>
    <row r="2962" spans="1:12" x14ac:dyDescent="0.25">
      <c r="A2962">
        <v>49043112</v>
      </c>
      <c r="B2962">
        <v>90</v>
      </c>
      <c r="C2962" t="s">
        <v>343</v>
      </c>
      <c r="D2962" t="s">
        <v>96</v>
      </c>
      <c r="E2962" t="s">
        <v>97</v>
      </c>
      <c r="F2962" t="s">
        <v>317</v>
      </c>
      <c r="G2962" s="1">
        <v>43724</v>
      </c>
      <c r="H2962">
        <v>6</v>
      </c>
      <c r="I2962" s="7">
        <f>IF(TableTransactions[[#This Row],[Order type]]=trackOrderType,
TableTransactions[[#This Row],[Transaction quantity]]*-1,
TableTransactions[[#This Row],[Transaction quantity]]
)</f>
        <v>-6</v>
      </c>
      <c r="J29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301</v>
      </c>
      <c r="K2962" s="7">
        <f ca="1">IF(TableTransactions[[#This Row],[Stock balance backorders]]&lt;0,
0,
TableTransactions[[#This Row],[Stock balance backorders]]
)</f>
        <v>301</v>
      </c>
      <c r="L2962" s="8" t="str">
        <f>VLOOKUP(TableTransactions[[#This Row],[Material]],TableStockBalance[],
MATCH(TableStockBalance[[#Headers],[Supplier name]],TableStockBalance[#Headers],0),
0)</f>
        <v>Calidad Electro Group S.A.</v>
      </c>
    </row>
    <row r="2963" spans="1:12" x14ac:dyDescent="0.25">
      <c r="A2963">
        <v>49043144</v>
      </c>
      <c r="B2963">
        <v>40</v>
      </c>
      <c r="C2963" t="s">
        <v>343</v>
      </c>
      <c r="D2963" t="s">
        <v>96</v>
      </c>
      <c r="E2963" t="s">
        <v>97</v>
      </c>
      <c r="F2963" t="s">
        <v>317</v>
      </c>
      <c r="G2963" s="1">
        <v>43726</v>
      </c>
      <c r="H2963">
        <v>5</v>
      </c>
      <c r="I2963" s="7">
        <f>IF(TableTransactions[[#This Row],[Order type]]=trackOrderType,
TableTransactions[[#This Row],[Transaction quantity]]*-1,
TableTransactions[[#This Row],[Transaction quantity]]
)</f>
        <v>-5</v>
      </c>
      <c r="J29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296</v>
      </c>
      <c r="K2963" s="7">
        <f ca="1">IF(TableTransactions[[#This Row],[Stock balance backorders]]&lt;0,
0,
TableTransactions[[#This Row],[Stock balance backorders]]
)</f>
        <v>296</v>
      </c>
      <c r="L2963" s="8" t="str">
        <f>VLOOKUP(TableTransactions[[#This Row],[Material]],TableStockBalance[],
MATCH(TableStockBalance[[#Headers],[Supplier name]],TableStockBalance[#Headers],0),
0)</f>
        <v>Calidad Electro Group S.A.</v>
      </c>
    </row>
    <row r="2964" spans="1:12" x14ac:dyDescent="0.25">
      <c r="A2964">
        <v>49043151</v>
      </c>
      <c r="B2964">
        <v>10</v>
      </c>
      <c r="C2964" t="s">
        <v>343</v>
      </c>
      <c r="D2964" t="s">
        <v>96</v>
      </c>
      <c r="E2964" t="s">
        <v>97</v>
      </c>
      <c r="F2964" t="s">
        <v>313</v>
      </c>
      <c r="G2964" s="1">
        <v>43727</v>
      </c>
      <c r="H2964">
        <v>1</v>
      </c>
      <c r="I2964" s="7">
        <f>IF(TableTransactions[[#This Row],[Order type]]=trackOrderType,
TableTransactions[[#This Row],[Transaction quantity]]*-1,
TableTransactions[[#This Row],[Transaction quantity]]
)</f>
        <v>-1</v>
      </c>
      <c r="J29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295</v>
      </c>
      <c r="K2964" s="7">
        <f ca="1">IF(TableTransactions[[#This Row],[Stock balance backorders]]&lt;0,
0,
TableTransactions[[#This Row],[Stock balance backorders]]
)</f>
        <v>295</v>
      </c>
      <c r="L2964" s="8" t="str">
        <f>VLOOKUP(TableTransactions[[#This Row],[Material]],TableStockBalance[],
MATCH(TableStockBalance[[#Headers],[Supplier name]],TableStockBalance[#Headers],0),
0)</f>
        <v>Calidad Electro Group S.A.</v>
      </c>
    </row>
    <row r="2965" spans="1:12" x14ac:dyDescent="0.25">
      <c r="A2965">
        <v>49043233</v>
      </c>
      <c r="B2965">
        <v>80</v>
      </c>
      <c r="C2965" t="s">
        <v>343</v>
      </c>
      <c r="D2965" t="s">
        <v>96</v>
      </c>
      <c r="E2965" t="s">
        <v>97</v>
      </c>
      <c r="F2965" t="s">
        <v>317</v>
      </c>
      <c r="G2965" s="1">
        <v>43734</v>
      </c>
      <c r="H2965">
        <v>9</v>
      </c>
      <c r="I2965" s="7">
        <f>IF(TableTransactions[[#This Row],[Order type]]=trackOrderType,
TableTransactions[[#This Row],[Transaction quantity]]*-1,
TableTransactions[[#This Row],[Transaction quantity]]
)</f>
        <v>-9</v>
      </c>
      <c r="J29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286</v>
      </c>
      <c r="K2965" s="7">
        <f ca="1">IF(TableTransactions[[#This Row],[Stock balance backorders]]&lt;0,
0,
TableTransactions[[#This Row],[Stock balance backorders]]
)</f>
        <v>286</v>
      </c>
      <c r="L2965" s="8" t="str">
        <f>VLOOKUP(TableTransactions[[#This Row],[Material]],TableStockBalance[],
MATCH(TableStockBalance[[#Headers],[Supplier name]],TableStockBalance[#Headers],0),
0)</f>
        <v>Calidad Electro Group S.A.</v>
      </c>
    </row>
    <row r="2966" spans="1:12" x14ac:dyDescent="0.25">
      <c r="A2966">
        <v>49043254</v>
      </c>
      <c r="B2966">
        <v>50</v>
      </c>
      <c r="C2966" t="s">
        <v>343</v>
      </c>
      <c r="D2966" t="s">
        <v>96</v>
      </c>
      <c r="E2966" t="s">
        <v>97</v>
      </c>
      <c r="F2966" t="s">
        <v>317</v>
      </c>
      <c r="G2966" s="1">
        <v>43735</v>
      </c>
      <c r="H2966">
        <v>5</v>
      </c>
      <c r="I2966" s="7">
        <f>IF(TableTransactions[[#This Row],[Order type]]=trackOrderType,
TableTransactions[[#This Row],[Transaction quantity]]*-1,
TableTransactions[[#This Row],[Transaction quantity]]
)</f>
        <v>-5</v>
      </c>
      <c r="J29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281</v>
      </c>
      <c r="K2966" s="7">
        <f ca="1">IF(TableTransactions[[#This Row],[Stock balance backorders]]&lt;0,
0,
TableTransactions[[#This Row],[Stock balance backorders]]
)</f>
        <v>281</v>
      </c>
      <c r="L2966" s="8" t="str">
        <f>VLOOKUP(TableTransactions[[#This Row],[Material]],TableStockBalance[],
MATCH(TableStockBalance[[#Headers],[Supplier name]],TableStockBalance[#Headers],0),
0)</f>
        <v>Calidad Electro Group S.A.</v>
      </c>
    </row>
    <row r="2967" spans="1:12" x14ac:dyDescent="0.25">
      <c r="A2967">
        <v>49043304</v>
      </c>
      <c r="B2967">
        <v>40</v>
      </c>
      <c r="C2967" t="s">
        <v>343</v>
      </c>
      <c r="D2967" t="s">
        <v>96</v>
      </c>
      <c r="E2967" t="s">
        <v>97</v>
      </c>
      <c r="F2967" t="s">
        <v>317</v>
      </c>
      <c r="G2967" s="1">
        <v>43741</v>
      </c>
      <c r="H2967">
        <v>4</v>
      </c>
      <c r="I2967" s="7">
        <f>IF(TableTransactions[[#This Row],[Order type]]=trackOrderType,
TableTransactions[[#This Row],[Transaction quantity]]*-1,
TableTransactions[[#This Row],[Transaction quantity]]
)</f>
        <v>-4</v>
      </c>
      <c r="J29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277</v>
      </c>
      <c r="K2967" s="7">
        <f ca="1">IF(TableTransactions[[#This Row],[Stock balance backorders]]&lt;0,
0,
TableTransactions[[#This Row],[Stock balance backorders]]
)</f>
        <v>277</v>
      </c>
      <c r="L2967" s="8" t="str">
        <f>VLOOKUP(TableTransactions[[#This Row],[Material]],TableStockBalance[],
MATCH(TableStockBalance[[#Headers],[Supplier name]],TableStockBalance[#Headers],0),
0)</f>
        <v>Calidad Electro Group S.A.</v>
      </c>
    </row>
    <row r="2968" spans="1:12" x14ac:dyDescent="0.25">
      <c r="A2968">
        <v>49043306</v>
      </c>
      <c r="B2968">
        <v>30</v>
      </c>
      <c r="C2968" t="s">
        <v>343</v>
      </c>
      <c r="D2968" t="s">
        <v>96</v>
      </c>
      <c r="E2968" t="s">
        <v>97</v>
      </c>
      <c r="F2968" t="s">
        <v>318</v>
      </c>
      <c r="G2968" s="1">
        <v>43741</v>
      </c>
      <c r="H2968">
        <v>4</v>
      </c>
      <c r="I2968" s="7">
        <f>IF(TableTransactions[[#This Row],[Order type]]=trackOrderType,
TableTransactions[[#This Row],[Transaction quantity]]*-1,
TableTransactions[[#This Row],[Transaction quantity]]
)</f>
        <v>-4</v>
      </c>
      <c r="J29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273</v>
      </c>
      <c r="K2968" s="7">
        <f ca="1">IF(TableTransactions[[#This Row],[Stock balance backorders]]&lt;0,
0,
TableTransactions[[#This Row],[Stock balance backorders]]
)</f>
        <v>273</v>
      </c>
      <c r="L2968" s="8" t="str">
        <f>VLOOKUP(TableTransactions[[#This Row],[Material]],TableStockBalance[],
MATCH(TableStockBalance[[#Headers],[Supplier name]],TableStockBalance[#Headers],0),
0)</f>
        <v>Calidad Electro Group S.A.</v>
      </c>
    </row>
    <row r="2969" spans="1:12" x14ac:dyDescent="0.25">
      <c r="A2969">
        <v>49043322</v>
      </c>
      <c r="B2969">
        <v>10</v>
      </c>
      <c r="C2969" t="s">
        <v>343</v>
      </c>
      <c r="D2969" t="s">
        <v>96</v>
      </c>
      <c r="E2969" t="s">
        <v>97</v>
      </c>
      <c r="F2969" t="s">
        <v>335</v>
      </c>
      <c r="G2969" s="1">
        <v>43742</v>
      </c>
      <c r="H2969">
        <v>11</v>
      </c>
      <c r="I2969" s="7">
        <f>IF(TableTransactions[[#This Row],[Order type]]=trackOrderType,
TableTransactions[[#This Row],[Transaction quantity]]*-1,
TableTransactions[[#This Row],[Transaction quantity]]
)</f>
        <v>-11</v>
      </c>
      <c r="J29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262</v>
      </c>
      <c r="K2969" s="7">
        <f ca="1">IF(TableTransactions[[#This Row],[Stock balance backorders]]&lt;0,
0,
TableTransactions[[#This Row],[Stock balance backorders]]
)</f>
        <v>262</v>
      </c>
      <c r="L2969" s="8" t="str">
        <f>VLOOKUP(TableTransactions[[#This Row],[Material]],TableStockBalance[],
MATCH(TableStockBalance[[#Headers],[Supplier name]],TableStockBalance[#Headers],0),
0)</f>
        <v>Calidad Electro Group S.A.</v>
      </c>
    </row>
    <row r="2970" spans="1:12" x14ac:dyDescent="0.25">
      <c r="A2970">
        <v>49043348</v>
      </c>
      <c r="B2970">
        <v>40</v>
      </c>
      <c r="C2970" t="s">
        <v>343</v>
      </c>
      <c r="D2970" t="s">
        <v>96</v>
      </c>
      <c r="E2970" t="s">
        <v>97</v>
      </c>
      <c r="F2970" t="s">
        <v>325</v>
      </c>
      <c r="G2970" s="1">
        <v>43746</v>
      </c>
      <c r="H2970">
        <v>4</v>
      </c>
      <c r="I2970" s="7">
        <f>IF(TableTransactions[[#This Row],[Order type]]=trackOrderType,
TableTransactions[[#This Row],[Transaction quantity]]*-1,
TableTransactions[[#This Row],[Transaction quantity]]
)</f>
        <v>-4</v>
      </c>
      <c r="J29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258</v>
      </c>
      <c r="K2970" s="7">
        <f ca="1">IF(TableTransactions[[#This Row],[Stock balance backorders]]&lt;0,
0,
TableTransactions[[#This Row],[Stock balance backorders]]
)</f>
        <v>258</v>
      </c>
      <c r="L2970" s="8" t="str">
        <f>VLOOKUP(TableTransactions[[#This Row],[Material]],TableStockBalance[],
MATCH(TableStockBalance[[#Headers],[Supplier name]],TableStockBalance[#Headers],0),
0)</f>
        <v>Calidad Electro Group S.A.</v>
      </c>
    </row>
    <row r="2971" spans="1:12" x14ac:dyDescent="0.25">
      <c r="A2971">
        <v>49043349</v>
      </c>
      <c r="B2971">
        <v>50</v>
      </c>
      <c r="C2971" t="s">
        <v>343</v>
      </c>
      <c r="D2971" t="s">
        <v>96</v>
      </c>
      <c r="E2971" t="s">
        <v>97</v>
      </c>
      <c r="F2971" t="s">
        <v>317</v>
      </c>
      <c r="G2971" s="1">
        <v>43746</v>
      </c>
      <c r="H2971">
        <v>6</v>
      </c>
      <c r="I2971" s="7">
        <f>IF(TableTransactions[[#This Row],[Order type]]=trackOrderType,
TableTransactions[[#This Row],[Transaction quantity]]*-1,
TableTransactions[[#This Row],[Transaction quantity]]
)</f>
        <v>-6</v>
      </c>
      <c r="J29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252</v>
      </c>
      <c r="K2971" s="7">
        <f ca="1">IF(TableTransactions[[#This Row],[Stock balance backorders]]&lt;0,
0,
TableTransactions[[#This Row],[Stock balance backorders]]
)</f>
        <v>252</v>
      </c>
      <c r="L2971" s="8" t="str">
        <f>VLOOKUP(TableTransactions[[#This Row],[Material]],TableStockBalance[],
MATCH(TableStockBalance[[#Headers],[Supplier name]],TableStockBalance[#Headers],0),
0)</f>
        <v>Calidad Electro Group S.A.</v>
      </c>
    </row>
    <row r="2972" spans="1:12" x14ac:dyDescent="0.25">
      <c r="A2972">
        <v>49043367</v>
      </c>
      <c r="B2972">
        <v>40</v>
      </c>
      <c r="C2972" t="s">
        <v>343</v>
      </c>
      <c r="D2972" t="s">
        <v>96</v>
      </c>
      <c r="E2972" t="s">
        <v>97</v>
      </c>
      <c r="F2972" t="s">
        <v>317</v>
      </c>
      <c r="G2972" s="1">
        <v>43747</v>
      </c>
      <c r="H2972">
        <v>9</v>
      </c>
      <c r="I2972" s="7">
        <f>IF(TableTransactions[[#This Row],[Order type]]=trackOrderType,
TableTransactions[[#This Row],[Transaction quantity]]*-1,
TableTransactions[[#This Row],[Transaction quantity]]
)</f>
        <v>-9</v>
      </c>
      <c r="J29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243</v>
      </c>
      <c r="K2972" s="7">
        <f ca="1">IF(TableTransactions[[#This Row],[Stock balance backorders]]&lt;0,
0,
TableTransactions[[#This Row],[Stock balance backorders]]
)</f>
        <v>243</v>
      </c>
      <c r="L2972" s="8" t="str">
        <f>VLOOKUP(TableTransactions[[#This Row],[Material]],TableStockBalance[],
MATCH(TableStockBalance[[#Headers],[Supplier name]],TableStockBalance[#Headers],0),
0)</f>
        <v>Calidad Electro Group S.A.</v>
      </c>
    </row>
    <row r="2973" spans="1:12" x14ac:dyDescent="0.25">
      <c r="A2973">
        <v>49043373</v>
      </c>
      <c r="B2973">
        <v>40</v>
      </c>
      <c r="C2973" t="s">
        <v>343</v>
      </c>
      <c r="D2973" t="s">
        <v>96</v>
      </c>
      <c r="E2973" t="s">
        <v>97</v>
      </c>
      <c r="F2973" t="s">
        <v>314</v>
      </c>
      <c r="G2973" s="1">
        <v>43748</v>
      </c>
      <c r="H2973">
        <v>6</v>
      </c>
      <c r="I2973" s="7">
        <f>IF(TableTransactions[[#This Row],[Order type]]=trackOrderType,
TableTransactions[[#This Row],[Transaction quantity]]*-1,
TableTransactions[[#This Row],[Transaction quantity]]
)</f>
        <v>-6</v>
      </c>
      <c r="J29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237</v>
      </c>
      <c r="K2973" s="7">
        <f ca="1">IF(TableTransactions[[#This Row],[Stock balance backorders]]&lt;0,
0,
TableTransactions[[#This Row],[Stock balance backorders]]
)</f>
        <v>237</v>
      </c>
      <c r="L2973" s="8" t="str">
        <f>VLOOKUP(TableTransactions[[#This Row],[Material]],TableStockBalance[],
MATCH(TableStockBalance[[#Headers],[Supplier name]],TableStockBalance[#Headers],0),
0)</f>
        <v>Calidad Electro Group S.A.</v>
      </c>
    </row>
    <row r="2974" spans="1:12" x14ac:dyDescent="0.25">
      <c r="A2974">
        <v>49043399</v>
      </c>
      <c r="B2974">
        <v>50</v>
      </c>
      <c r="C2974" t="s">
        <v>343</v>
      </c>
      <c r="D2974" t="s">
        <v>96</v>
      </c>
      <c r="E2974" t="s">
        <v>97</v>
      </c>
      <c r="F2974" t="s">
        <v>316</v>
      </c>
      <c r="G2974" s="1">
        <v>43749</v>
      </c>
      <c r="H2974">
        <v>10</v>
      </c>
      <c r="I2974" s="7">
        <f>IF(TableTransactions[[#This Row],[Order type]]=trackOrderType,
TableTransactions[[#This Row],[Transaction quantity]]*-1,
TableTransactions[[#This Row],[Transaction quantity]]
)</f>
        <v>-10</v>
      </c>
      <c r="J29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227</v>
      </c>
      <c r="K2974" s="7">
        <f ca="1">IF(TableTransactions[[#This Row],[Stock balance backorders]]&lt;0,
0,
TableTransactions[[#This Row],[Stock balance backorders]]
)</f>
        <v>227</v>
      </c>
      <c r="L2974" s="8" t="str">
        <f>VLOOKUP(TableTransactions[[#This Row],[Material]],TableStockBalance[],
MATCH(TableStockBalance[[#Headers],[Supplier name]],TableStockBalance[#Headers],0),
0)</f>
        <v>Calidad Electro Group S.A.</v>
      </c>
    </row>
    <row r="2975" spans="1:12" x14ac:dyDescent="0.25">
      <c r="A2975">
        <v>49043419</v>
      </c>
      <c r="B2975">
        <v>30</v>
      </c>
      <c r="C2975" t="s">
        <v>343</v>
      </c>
      <c r="D2975" t="s">
        <v>96</v>
      </c>
      <c r="E2975" t="s">
        <v>97</v>
      </c>
      <c r="F2975" t="s">
        <v>317</v>
      </c>
      <c r="G2975" s="1">
        <v>43752</v>
      </c>
      <c r="H2975">
        <v>5</v>
      </c>
      <c r="I2975" s="7">
        <f>IF(TableTransactions[[#This Row],[Order type]]=trackOrderType,
TableTransactions[[#This Row],[Transaction quantity]]*-1,
TableTransactions[[#This Row],[Transaction quantity]]
)</f>
        <v>-5</v>
      </c>
      <c r="J29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222</v>
      </c>
      <c r="K2975" s="7">
        <f ca="1">IF(TableTransactions[[#This Row],[Stock balance backorders]]&lt;0,
0,
TableTransactions[[#This Row],[Stock balance backorders]]
)</f>
        <v>222</v>
      </c>
      <c r="L2975" s="8" t="str">
        <f>VLOOKUP(TableTransactions[[#This Row],[Material]],TableStockBalance[],
MATCH(TableStockBalance[[#Headers],[Supplier name]],TableStockBalance[#Headers],0),
0)</f>
        <v>Calidad Electro Group S.A.</v>
      </c>
    </row>
    <row r="2976" spans="1:12" x14ac:dyDescent="0.25">
      <c r="A2976">
        <v>49043473</v>
      </c>
      <c r="B2976">
        <v>30</v>
      </c>
      <c r="C2976" t="s">
        <v>343</v>
      </c>
      <c r="D2976" t="s">
        <v>96</v>
      </c>
      <c r="E2976" t="s">
        <v>97</v>
      </c>
      <c r="F2976" t="s">
        <v>314</v>
      </c>
      <c r="G2976" s="1">
        <v>43756</v>
      </c>
      <c r="H2976">
        <v>6</v>
      </c>
      <c r="I2976" s="7">
        <f>IF(TableTransactions[[#This Row],[Order type]]=trackOrderType,
TableTransactions[[#This Row],[Transaction quantity]]*-1,
TableTransactions[[#This Row],[Transaction quantity]]
)</f>
        <v>-6</v>
      </c>
      <c r="J29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216</v>
      </c>
      <c r="K2976" s="7">
        <f ca="1">IF(TableTransactions[[#This Row],[Stock balance backorders]]&lt;0,
0,
TableTransactions[[#This Row],[Stock balance backorders]]
)</f>
        <v>216</v>
      </c>
      <c r="L2976" s="8" t="str">
        <f>VLOOKUP(TableTransactions[[#This Row],[Material]],TableStockBalance[],
MATCH(TableStockBalance[[#Headers],[Supplier name]],TableStockBalance[#Headers],0),
0)</f>
        <v>Calidad Electro Group S.A.</v>
      </c>
    </row>
    <row r="2977" spans="1:12" x14ac:dyDescent="0.25">
      <c r="A2977">
        <v>49043479</v>
      </c>
      <c r="B2977">
        <v>10</v>
      </c>
      <c r="C2977" t="s">
        <v>343</v>
      </c>
      <c r="D2977" t="s">
        <v>96</v>
      </c>
      <c r="E2977" t="s">
        <v>97</v>
      </c>
      <c r="F2977" t="s">
        <v>320</v>
      </c>
      <c r="G2977" s="1">
        <v>43756</v>
      </c>
      <c r="H2977">
        <v>3</v>
      </c>
      <c r="I2977" s="7">
        <f>IF(TableTransactions[[#This Row],[Order type]]=trackOrderType,
TableTransactions[[#This Row],[Transaction quantity]]*-1,
TableTransactions[[#This Row],[Transaction quantity]]
)</f>
        <v>-3</v>
      </c>
      <c r="J29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213</v>
      </c>
      <c r="K2977" s="7">
        <f ca="1">IF(TableTransactions[[#This Row],[Stock balance backorders]]&lt;0,
0,
TableTransactions[[#This Row],[Stock balance backorders]]
)</f>
        <v>213</v>
      </c>
      <c r="L2977" s="8" t="str">
        <f>VLOOKUP(TableTransactions[[#This Row],[Material]],TableStockBalance[],
MATCH(TableStockBalance[[#Headers],[Supplier name]],TableStockBalance[#Headers],0),
0)</f>
        <v>Calidad Electro Group S.A.</v>
      </c>
    </row>
    <row r="2978" spans="1:12" x14ac:dyDescent="0.25">
      <c r="A2978">
        <v>49043485</v>
      </c>
      <c r="B2978">
        <v>150</v>
      </c>
      <c r="C2978" t="s">
        <v>343</v>
      </c>
      <c r="D2978" t="s">
        <v>96</v>
      </c>
      <c r="E2978" t="s">
        <v>97</v>
      </c>
      <c r="F2978" t="s">
        <v>317</v>
      </c>
      <c r="G2978" s="1">
        <v>43756</v>
      </c>
      <c r="H2978">
        <v>4</v>
      </c>
      <c r="I2978" s="7">
        <f>IF(TableTransactions[[#This Row],[Order type]]=trackOrderType,
TableTransactions[[#This Row],[Transaction quantity]]*-1,
TableTransactions[[#This Row],[Transaction quantity]]
)</f>
        <v>-4</v>
      </c>
      <c r="J29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209</v>
      </c>
      <c r="K2978" s="7">
        <f ca="1">IF(TableTransactions[[#This Row],[Stock balance backorders]]&lt;0,
0,
TableTransactions[[#This Row],[Stock balance backorders]]
)</f>
        <v>209</v>
      </c>
      <c r="L2978" s="8" t="str">
        <f>VLOOKUP(TableTransactions[[#This Row],[Material]],TableStockBalance[],
MATCH(TableStockBalance[[#Headers],[Supplier name]],TableStockBalance[#Headers],0),
0)</f>
        <v>Calidad Electro Group S.A.</v>
      </c>
    </row>
    <row r="2979" spans="1:12" x14ac:dyDescent="0.25">
      <c r="A2979">
        <v>49043502</v>
      </c>
      <c r="B2979">
        <v>30</v>
      </c>
      <c r="C2979" t="s">
        <v>343</v>
      </c>
      <c r="D2979" t="s">
        <v>96</v>
      </c>
      <c r="E2979" t="s">
        <v>97</v>
      </c>
      <c r="F2979" t="s">
        <v>316</v>
      </c>
      <c r="G2979" s="1">
        <v>43759</v>
      </c>
      <c r="H2979">
        <v>6</v>
      </c>
      <c r="I2979" s="7">
        <f>IF(TableTransactions[[#This Row],[Order type]]=trackOrderType,
TableTransactions[[#This Row],[Transaction quantity]]*-1,
TableTransactions[[#This Row],[Transaction quantity]]
)</f>
        <v>-6</v>
      </c>
      <c r="J29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203</v>
      </c>
      <c r="K2979" s="7">
        <f ca="1">IF(TableTransactions[[#This Row],[Stock balance backorders]]&lt;0,
0,
TableTransactions[[#This Row],[Stock balance backorders]]
)</f>
        <v>203</v>
      </c>
      <c r="L2979" s="8" t="str">
        <f>VLOOKUP(TableTransactions[[#This Row],[Material]],TableStockBalance[],
MATCH(TableStockBalance[[#Headers],[Supplier name]],TableStockBalance[#Headers],0),
0)</f>
        <v>Calidad Electro Group S.A.</v>
      </c>
    </row>
    <row r="2980" spans="1:12" x14ac:dyDescent="0.25">
      <c r="A2980">
        <v>49043596</v>
      </c>
      <c r="B2980">
        <v>10</v>
      </c>
      <c r="C2980" t="s">
        <v>343</v>
      </c>
      <c r="D2980" t="s">
        <v>96</v>
      </c>
      <c r="E2980" t="s">
        <v>97</v>
      </c>
      <c r="F2980" t="s">
        <v>314</v>
      </c>
      <c r="G2980" s="1">
        <v>43768</v>
      </c>
      <c r="H2980">
        <v>7</v>
      </c>
      <c r="I2980" s="7">
        <f>IF(TableTransactions[[#This Row],[Order type]]=trackOrderType,
TableTransactions[[#This Row],[Transaction quantity]]*-1,
TableTransactions[[#This Row],[Transaction quantity]]
)</f>
        <v>-7</v>
      </c>
      <c r="J29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196</v>
      </c>
      <c r="K2980" s="7">
        <f ca="1">IF(TableTransactions[[#This Row],[Stock balance backorders]]&lt;0,
0,
TableTransactions[[#This Row],[Stock balance backorders]]
)</f>
        <v>196</v>
      </c>
      <c r="L2980" s="8" t="str">
        <f>VLOOKUP(TableTransactions[[#This Row],[Material]],TableStockBalance[],
MATCH(TableStockBalance[[#Headers],[Supplier name]],TableStockBalance[#Headers],0),
0)</f>
        <v>Calidad Electro Group S.A.</v>
      </c>
    </row>
    <row r="2981" spans="1:12" x14ac:dyDescent="0.25">
      <c r="A2981">
        <v>49043619</v>
      </c>
      <c r="B2981">
        <v>20</v>
      </c>
      <c r="C2981" t="s">
        <v>343</v>
      </c>
      <c r="D2981" t="s">
        <v>96</v>
      </c>
      <c r="E2981" t="s">
        <v>97</v>
      </c>
      <c r="F2981" t="s">
        <v>319</v>
      </c>
      <c r="G2981" s="1">
        <v>43769</v>
      </c>
      <c r="H2981">
        <v>2</v>
      </c>
      <c r="I2981" s="7">
        <f>IF(TableTransactions[[#This Row],[Order type]]=trackOrderType,
TableTransactions[[#This Row],[Transaction quantity]]*-1,
TableTransactions[[#This Row],[Transaction quantity]]
)</f>
        <v>-2</v>
      </c>
      <c r="J29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194</v>
      </c>
      <c r="K2981" s="7">
        <f ca="1">IF(TableTransactions[[#This Row],[Stock balance backorders]]&lt;0,
0,
TableTransactions[[#This Row],[Stock balance backorders]]
)</f>
        <v>194</v>
      </c>
      <c r="L2981" s="8" t="str">
        <f>VLOOKUP(TableTransactions[[#This Row],[Material]],TableStockBalance[],
MATCH(TableStockBalance[[#Headers],[Supplier name]],TableStockBalance[#Headers],0),
0)</f>
        <v>Calidad Electro Group S.A.</v>
      </c>
    </row>
    <row r="2982" spans="1:12" x14ac:dyDescent="0.25">
      <c r="A2982">
        <v>49043636</v>
      </c>
      <c r="B2982">
        <v>100</v>
      </c>
      <c r="C2982" t="s">
        <v>343</v>
      </c>
      <c r="D2982" t="s">
        <v>96</v>
      </c>
      <c r="E2982" t="s">
        <v>97</v>
      </c>
      <c r="F2982" t="s">
        <v>317</v>
      </c>
      <c r="G2982" s="1">
        <v>43770</v>
      </c>
      <c r="H2982">
        <v>1</v>
      </c>
      <c r="I2982" s="7">
        <f>IF(TableTransactions[[#This Row],[Order type]]=trackOrderType,
TableTransactions[[#This Row],[Transaction quantity]]*-1,
TableTransactions[[#This Row],[Transaction quantity]]
)</f>
        <v>-1</v>
      </c>
      <c r="J29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193</v>
      </c>
      <c r="K2982" s="7">
        <f ca="1">IF(TableTransactions[[#This Row],[Stock balance backorders]]&lt;0,
0,
TableTransactions[[#This Row],[Stock balance backorders]]
)</f>
        <v>193</v>
      </c>
      <c r="L2982" s="8" t="str">
        <f>VLOOKUP(TableTransactions[[#This Row],[Material]],TableStockBalance[],
MATCH(TableStockBalance[[#Headers],[Supplier name]],TableStockBalance[#Headers],0),
0)</f>
        <v>Calidad Electro Group S.A.</v>
      </c>
    </row>
    <row r="2983" spans="1:12" x14ac:dyDescent="0.25">
      <c r="A2983">
        <v>49043674</v>
      </c>
      <c r="B2983">
        <v>20</v>
      </c>
      <c r="C2983" t="s">
        <v>343</v>
      </c>
      <c r="D2983" t="s">
        <v>96</v>
      </c>
      <c r="E2983" t="s">
        <v>97</v>
      </c>
      <c r="F2983" t="s">
        <v>313</v>
      </c>
      <c r="G2983" s="1">
        <v>43775</v>
      </c>
      <c r="H2983">
        <v>10</v>
      </c>
      <c r="I2983" s="7">
        <f>IF(TableTransactions[[#This Row],[Order type]]=trackOrderType,
TableTransactions[[#This Row],[Transaction quantity]]*-1,
TableTransactions[[#This Row],[Transaction quantity]]
)</f>
        <v>-10</v>
      </c>
      <c r="J29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183</v>
      </c>
      <c r="K2983" s="7">
        <f ca="1">IF(TableTransactions[[#This Row],[Stock balance backorders]]&lt;0,
0,
TableTransactions[[#This Row],[Stock balance backorders]]
)</f>
        <v>183</v>
      </c>
      <c r="L2983" s="8" t="str">
        <f>VLOOKUP(TableTransactions[[#This Row],[Material]],TableStockBalance[],
MATCH(TableStockBalance[[#Headers],[Supplier name]],TableStockBalance[#Headers],0),
0)</f>
        <v>Calidad Electro Group S.A.</v>
      </c>
    </row>
    <row r="2984" spans="1:12" x14ac:dyDescent="0.25">
      <c r="A2984">
        <v>49043694</v>
      </c>
      <c r="B2984">
        <v>10</v>
      </c>
      <c r="C2984" t="s">
        <v>343</v>
      </c>
      <c r="D2984" t="s">
        <v>96</v>
      </c>
      <c r="E2984" t="s">
        <v>97</v>
      </c>
      <c r="F2984" t="s">
        <v>328</v>
      </c>
      <c r="G2984" s="1">
        <v>43776</v>
      </c>
      <c r="H2984">
        <v>6</v>
      </c>
      <c r="I2984" s="7">
        <f>IF(TableTransactions[[#This Row],[Order type]]=trackOrderType,
TableTransactions[[#This Row],[Transaction quantity]]*-1,
TableTransactions[[#This Row],[Transaction quantity]]
)</f>
        <v>-6</v>
      </c>
      <c r="J29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177</v>
      </c>
      <c r="K2984" s="7">
        <f ca="1">IF(TableTransactions[[#This Row],[Stock balance backorders]]&lt;0,
0,
TableTransactions[[#This Row],[Stock balance backorders]]
)</f>
        <v>177</v>
      </c>
      <c r="L2984" s="8" t="str">
        <f>VLOOKUP(TableTransactions[[#This Row],[Material]],TableStockBalance[],
MATCH(TableStockBalance[[#Headers],[Supplier name]],TableStockBalance[#Headers],0),
0)</f>
        <v>Calidad Electro Group S.A.</v>
      </c>
    </row>
    <row r="2985" spans="1:12" x14ac:dyDescent="0.25">
      <c r="A2985">
        <v>49043755</v>
      </c>
      <c r="B2985">
        <v>40</v>
      </c>
      <c r="C2985" t="s">
        <v>343</v>
      </c>
      <c r="D2985" t="s">
        <v>96</v>
      </c>
      <c r="E2985" t="s">
        <v>97</v>
      </c>
      <c r="F2985" t="s">
        <v>313</v>
      </c>
      <c r="G2985" s="1">
        <v>43782</v>
      </c>
      <c r="H2985">
        <v>1</v>
      </c>
      <c r="I2985" s="7">
        <f>IF(TableTransactions[[#This Row],[Order type]]=trackOrderType,
TableTransactions[[#This Row],[Transaction quantity]]*-1,
TableTransactions[[#This Row],[Transaction quantity]]
)</f>
        <v>-1</v>
      </c>
      <c r="J29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176</v>
      </c>
      <c r="K2985" s="7">
        <f ca="1">IF(TableTransactions[[#This Row],[Stock balance backorders]]&lt;0,
0,
TableTransactions[[#This Row],[Stock balance backorders]]
)</f>
        <v>176</v>
      </c>
      <c r="L2985" s="8" t="str">
        <f>VLOOKUP(TableTransactions[[#This Row],[Material]],TableStockBalance[],
MATCH(TableStockBalance[[#Headers],[Supplier name]],TableStockBalance[#Headers],0),
0)</f>
        <v>Calidad Electro Group S.A.</v>
      </c>
    </row>
    <row r="2986" spans="1:12" x14ac:dyDescent="0.25">
      <c r="A2986">
        <v>49043783</v>
      </c>
      <c r="B2986">
        <v>80</v>
      </c>
      <c r="C2986" t="s">
        <v>343</v>
      </c>
      <c r="D2986" t="s">
        <v>96</v>
      </c>
      <c r="E2986" t="s">
        <v>97</v>
      </c>
      <c r="F2986" t="s">
        <v>313</v>
      </c>
      <c r="G2986" s="1">
        <v>43784</v>
      </c>
      <c r="H2986">
        <v>10</v>
      </c>
      <c r="I2986" s="7">
        <f>IF(TableTransactions[[#This Row],[Order type]]=trackOrderType,
TableTransactions[[#This Row],[Transaction quantity]]*-1,
TableTransactions[[#This Row],[Transaction quantity]]
)</f>
        <v>-10</v>
      </c>
      <c r="J29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166</v>
      </c>
      <c r="K2986" s="7">
        <f ca="1">IF(TableTransactions[[#This Row],[Stock balance backorders]]&lt;0,
0,
TableTransactions[[#This Row],[Stock balance backorders]]
)</f>
        <v>166</v>
      </c>
      <c r="L2986" s="8" t="str">
        <f>VLOOKUP(TableTransactions[[#This Row],[Material]],TableStockBalance[],
MATCH(TableStockBalance[[#Headers],[Supplier name]],TableStockBalance[#Headers],0),
0)</f>
        <v>Calidad Electro Group S.A.</v>
      </c>
    </row>
    <row r="2987" spans="1:12" x14ac:dyDescent="0.25">
      <c r="A2987">
        <v>49043789</v>
      </c>
      <c r="B2987">
        <v>10</v>
      </c>
      <c r="C2987" t="s">
        <v>343</v>
      </c>
      <c r="D2987" t="s">
        <v>96</v>
      </c>
      <c r="E2987" t="s">
        <v>97</v>
      </c>
      <c r="F2987" t="s">
        <v>326</v>
      </c>
      <c r="G2987" s="1">
        <v>43784</v>
      </c>
      <c r="H2987">
        <v>11</v>
      </c>
      <c r="I2987" s="7">
        <f>IF(TableTransactions[[#This Row],[Order type]]=trackOrderType,
TableTransactions[[#This Row],[Transaction quantity]]*-1,
TableTransactions[[#This Row],[Transaction quantity]]
)</f>
        <v>-11</v>
      </c>
      <c r="J29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155</v>
      </c>
      <c r="K2987" s="7">
        <f ca="1">IF(TableTransactions[[#This Row],[Stock balance backorders]]&lt;0,
0,
TableTransactions[[#This Row],[Stock balance backorders]]
)</f>
        <v>155</v>
      </c>
      <c r="L2987" s="8" t="str">
        <f>VLOOKUP(TableTransactions[[#This Row],[Material]],TableStockBalance[],
MATCH(TableStockBalance[[#Headers],[Supplier name]],TableStockBalance[#Headers],0),
0)</f>
        <v>Calidad Electro Group S.A.</v>
      </c>
    </row>
    <row r="2988" spans="1:12" x14ac:dyDescent="0.25">
      <c r="A2988">
        <v>49043790</v>
      </c>
      <c r="B2988">
        <v>90</v>
      </c>
      <c r="C2988" t="s">
        <v>343</v>
      </c>
      <c r="D2988" t="s">
        <v>96</v>
      </c>
      <c r="E2988" t="s">
        <v>97</v>
      </c>
      <c r="F2988" t="s">
        <v>316</v>
      </c>
      <c r="G2988" s="1">
        <v>43784</v>
      </c>
      <c r="H2988">
        <v>5</v>
      </c>
      <c r="I2988" s="7">
        <f>IF(TableTransactions[[#This Row],[Order type]]=trackOrderType,
TableTransactions[[#This Row],[Transaction quantity]]*-1,
TableTransactions[[#This Row],[Transaction quantity]]
)</f>
        <v>-5</v>
      </c>
      <c r="J29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150</v>
      </c>
      <c r="K2988" s="7">
        <f ca="1">IF(TableTransactions[[#This Row],[Stock balance backorders]]&lt;0,
0,
TableTransactions[[#This Row],[Stock balance backorders]]
)</f>
        <v>150</v>
      </c>
      <c r="L2988" s="8" t="str">
        <f>VLOOKUP(TableTransactions[[#This Row],[Material]],TableStockBalance[],
MATCH(TableStockBalance[[#Headers],[Supplier name]],TableStockBalance[#Headers],0),
0)</f>
        <v>Calidad Electro Group S.A.</v>
      </c>
    </row>
    <row r="2989" spans="1:12" x14ac:dyDescent="0.25">
      <c r="A2989">
        <v>49043854</v>
      </c>
      <c r="B2989">
        <v>10</v>
      </c>
      <c r="C2989" t="s">
        <v>343</v>
      </c>
      <c r="D2989" t="s">
        <v>96</v>
      </c>
      <c r="E2989" t="s">
        <v>97</v>
      </c>
      <c r="F2989" t="s">
        <v>319</v>
      </c>
      <c r="G2989" s="1">
        <v>43790</v>
      </c>
      <c r="H2989">
        <v>2</v>
      </c>
      <c r="I2989" s="7">
        <f>IF(TableTransactions[[#This Row],[Order type]]=trackOrderType,
TableTransactions[[#This Row],[Transaction quantity]]*-1,
TableTransactions[[#This Row],[Transaction quantity]]
)</f>
        <v>-2</v>
      </c>
      <c r="J29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148</v>
      </c>
      <c r="K2989" s="7">
        <f ca="1">IF(TableTransactions[[#This Row],[Stock balance backorders]]&lt;0,
0,
TableTransactions[[#This Row],[Stock balance backorders]]
)</f>
        <v>148</v>
      </c>
      <c r="L2989" s="8" t="str">
        <f>VLOOKUP(TableTransactions[[#This Row],[Material]],TableStockBalance[],
MATCH(TableStockBalance[[#Headers],[Supplier name]],TableStockBalance[#Headers],0),
0)</f>
        <v>Calidad Electro Group S.A.</v>
      </c>
    </row>
    <row r="2990" spans="1:12" x14ac:dyDescent="0.25">
      <c r="A2990">
        <v>49043877</v>
      </c>
      <c r="B2990">
        <v>60</v>
      </c>
      <c r="C2990" t="s">
        <v>343</v>
      </c>
      <c r="D2990" t="s">
        <v>96</v>
      </c>
      <c r="E2990" t="s">
        <v>97</v>
      </c>
      <c r="F2990" t="s">
        <v>318</v>
      </c>
      <c r="G2990" s="1">
        <v>43791</v>
      </c>
      <c r="H2990">
        <v>3</v>
      </c>
      <c r="I2990" s="7">
        <f>IF(TableTransactions[[#This Row],[Order type]]=trackOrderType,
TableTransactions[[#This Row],[Transaction quantity]]*-1,
TableTransactions[[#This Row],[Transaction quantity]]
)</f>
        <v>-3</v>
      </c>
      <c r="J29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145</v>
      </c>
      <c r="K2990" s="7">
        <f ca="1">IF(TableTransactions[[#This Row],[Stock balance backorders]]&lt;0,
0,
TableTransactions[[#This Row],[Stock balance backorders]]
)</f>
        <v>145</v>
      </c>
      <c r="L2990" s="8" t="str">
        <f>VLOOKUP(TableTransactions[[#This Row],[Material]],TableStockBalance[],
MATCH(TableStockBalance[[#Headers],[Supplier name]],TableStockBalance[#Headers],0),
0)</f>
        <v>Calidad Electro Group S.A.</v>
      </c>
    </row>
    <row r="2991" spans="1:12" x14ac:dyDescent="0.25">
      <c r="A2991">
        <v>49043880</v>
      </c>
      <c r="B2991">
        <v>20</v>
      </c>
      <c r="C2991" t="s">
        <v>343</v>
      </c>
      <c r="D2991" t="s">
        <v>96</v>
      </c>
      <c r="E2991" t="s">
        <v>97</v>
      </c>
      <c r="F2991" t="s">
        <v>315</v>
      </c>
      <c r="G2991" s="1">
        <v>43791</v>
      </c>
      <c r="H2991">
        <v>10</v>
      </c>
      <c r="I2991" s="7">
        <f>IF(TableTransactions[[#This Row],[Order type]]=trackOrderType,
TableTransactions[[#This Row],[Transaction quantity]]*-1,
TableTransactions[[#This Row],[Transaction quantity]]
)</f>
        <v>-10</v>
      </c>
      <c r="J29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135</v>
      </c>
      <c r="K2991" s="7">
        <f ca="1">IF(TableTransactions[[#This Row],[Stock balance backorders]]&lt;0,
0,
TableTransactions[[#This Row],[Stock balance backorders]]
)</f>
        <v>135</v>
      </c>
      <c r="L2991" s="8" t="str">
        <f>VLOOKUP(TableTransactions[[#This Row],[Material]],TableStockBalance[],
MATCH(TableStockBalance[[#Headers],[Supplier name]],TableStockBalance[#Headers],0),
0)</f>
        <v>Calidad Electro Group S.A.</v>
      </c>
    </row>
    <row r="2992" spans="1:12" x14ac:dyDescent="0.25">
      <c r="A2992">
        <v>49043910</v>
      </c>
      <c r="B2992">
        <v>10</v>
      </c>
      <c r="C2992" t="s">
        <v>343</v>
      </c>
      <c r="D2992" t="s">
        <v>96</v>
      </c>
      <c r="E2992" t="s">
        <v>97</v>
      </c>
      <c r="F2992" t="s">
        <v>323</v>
      </c>
      <c r="G2992" s="1">
        <v>43795</v>
      </c>
      <c r="H2992">
        <v>7</v>
      </c>
      <c r="I2992" s="7">
        <f>IF(TableTransactions[[#This Row],[Order type]]=trackOrderType,
TableTransactions[[#This Row],[Transaction quantity]]*-1,
TableTransactions[[#This Row],[Transaction quantity]]
)</f>
        <v>-7</v>
      </c>
      <c r="J29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128</v>
      </c>
      <c r="K2992" s="7">
        <f ca="1">IF(TableTransactions[[#This Row],[Stock balance backorders]]&lt;0,
0,
TableTransactions[[#This Row],[Stock balance backorders]]
)</f>
        <v>128</v>
      </c>
      <c r="L2992" s="8" t="str">
        <f>VLOOKUP(TableTransactions[[#This Row],[Material]],TableStockBalance[],
MATCH(TableStockBalance[[#Headers],[Supplier name]],TableStockBalance[#Headers],0),
0)</f>
        <v>Calidad Electro Group S.A.</v>
      </c>
    </row>
    <row r="2993" spans="1:12" x14ac:dyDescent="0.25">
      <c r="A2993">
        <v>49043956</v>
      </c>
      <c r="B2993">
        <v>90</v>
      </c>
      <c r="C2993" t="s">
        <v>343</v>
      </c>
      <c r="D2993" t="s">
        <v>96</v>
      </c>
      <c r="E2993" t="s">
        <v>97</v>
      </c>
      <c r="F2993" t="s">
        <v>317</v>
      </c>
      <c r="G2993" s="1">
        <v>43798</v>
      </c>
      <c r="H2993">
        <v>1</v>
      </c>
      <c r="I2993" s="7">
        <f>IF(TableTransactions[[#This Row],[Order type]]=trackOrderType,
TableTransactions[[#This Row],[Transaction quantity]]*-1,
TableTransactions[[#This Row],[Transaction quantity]]
)</f>
        <v>-1</v>
      </c>
      <c r="J29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127</v>
      </c>
      <c r="K2993" s="7">
        <f ca="1">IF(TableTransactions[[#This Row],[Stock balance backorders]]&lt;0,
0,
TableTransactions[[#This Row],[Stock balance backorders]]
)</f>
        <v>127</v>
      </c>
      <c r="L2993" s="8" t="str">
        <f>VLOOKUP(TableTransactions[[#This Row],[Material]],TableStockBalance[],
MATCH(TableStockBalance[[#Headers],[Supplier name]],TableStockBalance[#Headers],0),
0)</f>
        <v>Calidad Electro Group S.A.</v>
      </c>
    </row>
    <row r="2994" spans="1:12" x14ac:dyDescent="0.25">
      <c r="A2994">
        <v>49043959</v>
      </c>
      <c r="B2994">
        <v>30</v>
      </c>
      <c r="C2994" t="s">
        <v>343</v>
      </c>
      <c r="D2994" t="s">
        <v>96</v>
      </c>
      <c r="E2994" t="s">
        <v>97</v>
      </c>
      <c r="F2994" t="s">
        <v>319</v>
      </c>
      <c r="G2994" s="1">
        <v>43798</v>
      </c>
      <c r="H2994">
        <v>6</v>
      </c>
      <c r="I2994" s="7">
        <f>IF(TableTransactions[[#This Row],[Order type]]=trackOrderType,
TableTransactions[[#This Row],[Transaction quantity]]*-1,
TableTransactions[[#This Row],[Transaction quantity]]
)</f>
        <v>-6</v>
      </c>
      <c r="J29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121</v>
      </c>
      <c r="K2994" s="7">
        <f ca="1">IF(TableTransactions[[#This Row],[Stock balance backorders]]&lt;0,
0,
TableTransactions[[#This Row],[Stock balance backorders]]
)</f>
        <v>121</v>
      </c>
      <c r="L2994" s="8" t="str">
        <f>VLOOKUP(TableTransactions[[#This Row],[Material]],TableStockBalance[],
MATCH(TableStockBalance[[#Headers],[Supplier name]],TableStockBalance[#Headers],0),
0)</f>
        <v>Calidad Electro Group S.A.</v>
      </c>
    </row>
    <row r="2995" spans="1:12" x14ac:dyDescent="0.25">
      <c r="A2995">
        <v>49043960</v>
      </c>
      <c r="B2995">
        <v>80</v>
      </c>
      <c r="C2995" t="s">
        <v>343</v>
      </c>
      <c r="D2995" t="s">
        <v>96</v>
      </c>
      <c r="E2995" t="s">
        <v>97</v>
      </c>
      <c r="F2995" t="s">
        <v>318</v>
      </c>
      <c r="G2995" s="1">
        <v>43798</v>
      </c>
      <c r="H2995">
        <v>4</v>
      </c>
      <c r="I2995" s="7">
        <f>IF(TableTransactions[[#This Row],[Order type]]=trackOrderType,
TableTransactions[[#This Row],[Transaction quantity]]*-1,
TableTransactions[[#This Row],[Transaction quantity]]
)</f>
        <v>-4</v>
      </c>
      <c r="J29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117</v>
      </c>
      <c r="K2995" s="7">
        <f ca="1">IF(TableTransactions[[#This Row],[Stock balance backorders]]&lt;0,
0,
TableTransactions[[#This Row],[Stock balance backorders]]
)</f>
        <v>117</v>
      </c>
      <c r="L2995" s="8" t="str">
        <f>VLOOKUP(TableTransactions[[#This Row],[Material]],TableStockBalance[],
MATCH(TableStockBalance[[#Headers],[Supplier name]],TableStockBalance[#Headers],0),
0)</f>
        <v>Calidad Electro Group S.A.</v>
      </c>
    </row>
    <row r="2996" spans="1:12" x14ac:dyDescent="0.25">
      <c r="A2996">
        <v>49043998</v>
      </c>
      <c r="B2996">
        <v>10</v>
      </c>
      <c r="C2996" t="s">
        <v>343</v>
      </c>
      <c r="D2996" t="s">
        <v>96</v>
      </c>
      <c r="E2996" t="s">
        <v>97</v>
      </c>
      <c r="F2996" t="s">
        <v>329</v>
      </c>
      <c r="G2996" s="1">
        <v>43803</v>
      </c>
      <c r="H2996">
        <v>9</v>
      </c>
      <c r="I2996" s="7">
        <f>IF(TableTransactions[[#This Row],[Order type]]=trackOrderType,
TableTransactions[[#This Row],[Transaction quantity]]*-1,
TableTransactions[[#This Row],[Transaction quantity]]
)</f>
        <v>-9</v>
      </c>
      <c r="J29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108</v>
      </c>
      <c r="K2996" s="7">
        <f ca="1">IF(TableTransactions[[#This Row],[Stock balance backorders]]&lt;0,
0,
TableTransactions[[#This Row],[Stock balance backorders]]
)</f>
        <v>108</v>
      </c>
      <c r="L2996" s="8" t="str">
        <f>VLOOKUP(TableTransactions[[#This Row],[Material]],TableStockBalance[],
MATCH(TableStockBalance[[#Headers],[Supplier name]],TableStockBalance[#Headers],0),
0)</f>
        <v>Calidad Electro Group S.A.</v>
      </c>
    </row>
    <row r="2997" spans="1:12" x14ac:dyDescent="0.25">
      <c r="A2997">
        <v>49044002</v>
      </c>
      <c r="B2997">
        <v>20</v>
      </c>
      <c r="C2997" t="s">
        <v>343</v>
      </c>
      <c r="D2997" t="s">
        <v>96</v>
      </c>
      <c r="E2997" t="s">
        <v>97</v>
      </c>
      <c r="F2997" t="s">
        <v>316</v>
      </c>
      <c r="G2997" s="1">
        <v>43803</v>
      </c>
      <c r="H2997">
        <v>8</v>
      </c>
      <c r="I2997" s="7">
        <f>IF(TableTransactions[[#This Row],[Order type]]=trackOrderType,
TableTransactions[[#This Row],[Transaction quantity]]*-1,
TableTransactions[[#This Row],[Transaction quantity]]
)</f>
        <v>-8</v>
      </c>
      <c r="J29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</v>
      </c>
      <c r="K2997" s="7">
        <f ca="1">IF(TableTransactions[[#This Row],[Stock balance backorders]]&lt;0,
0,
TableTransactions[[#This Row],[Stock balance backorders]]
)</f>
        <v>100</v>
      </c>
      <c r="L2997" s="8" t="str">
        <f>VLOOKUP(TableTransactions[[#This Row],[Material]],TableStockBalance[],
MATCH(TableStockBalance[[#Headers],[Supplier name]],TableStockBalance[#Headers],0),
0)</f>
        <v>Calidad Electro Group S.A.</v>
      </c>
    </row>
    <row r="2998" spans="1:12" x14ac:dyDescent="0.25">
      <c r="A2998">
        <v>49044012</v>
      </c>
      <c r="B2998">
        <v>30</v>
      </c>
      <c r="C2998" t="s">
        <v>343</v>
      </c>
      <c r="D2998" t="s">
        <v>96</v>
      </c>
      <c r="E2998" t="s">
        <v>97</v>
      </c>
      <c r="F2998" t="s">
        <v>313</v>
      </c>
      <c r="G2998" s="1">
        <v>43804</v>
      </c>
      <c r="H2998">
        <v>3</v>
      </c>
      <c r="I2998" s="7">
        <f>IF(TableTransactions[[#This Row],[Order type]]=trackOrderType,
TableTransactions[[#This Row],[Transaction quantity]]*-1,
TableTransactions[[#This Row],[Transaction quantity]]
)</f>
        <v>-3</v>
      </c>
      <c r="J29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97</v>
      </c>
      <c r="K2998" s="7">
        <f ca="1">IF(TableTransactions[[#This Row],[Stock balance backorders]]&lt;0,
0,
TableTransactions[[#This Row],[Stock balance backorders]]
)</f>
        <v>97</v>
      </c>
      <c r="L2998" s="8" t="str">
        <f>VLOOKUP(TableTransactions[[#This Row],[Material]],TableStockBalance[],
MATCH(TableStockBalance[[#Headers],[Supplier name]],TableStockBalance[#Headers],0),
0)</f>
        <v>Calidad Electro Group S.A.</v>
      </c>
    </row>
    <row r="2999" spans="1:12" x14ac:dyDescent="0.25">
      <c r="A2999">
        <v>49044030</v>
      </c>
      <c r="B2999">
        <v>10</v>
      </c>
      <c r="C2999" t="s">
        <v>343</v>
      </c>
      <c r="D2999" t="s">
        <v>96</v>
      </c>
      <c r="E2999" t="s">
        <v>97</v>
      </c>
      <c r="F2999" t="s">
        <v>321</v>
      </c>
      <c r="G2999" s="1">
        <v>43805</v>
      </c>
      <c r="H2999">
        <v>11</v>
      </c>
      <c r="I2999" s="7">
        <f>IF(TableTransactions[[#This Row],[Order type]]=trackOrderType,
TableTransactions[[#This Row],[Transaction quantity]]*-1,
TableTransactions[[#This Row],[Transaction quantity]]
)</f>
        <v>-11</v>
      </c>
      <c r="J29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</v>
      </c>
      <c r="K2999" s="7">
        <f ca="1">IF(TableTransactions[[#This Row],[Stock balance backorders]]&lt;0,
0,
TableTransactions[[#This Row],[Stock balance backorders]]
)</f>
        <v>86</v>
      </c>
      <c r="L2999" s="8" t="str">
        <f>VLOOKUP(TableTransactions[[#This Row],[Material]],TableStockBalance[],
MATCH(TableStockBalance[[#Headers],[Supplier name]],TableStockBalance[#Headers],0),
0)</f>
        <v>Calidad Electro Group S.A.</v>
      </c>
    </row>
    <row r="3000" spans="1:12" x14ac:dyDescent="0.25">
      <c r="A3000">
        <v>49044039</v>
      </c>
      <c r="B3000">
        <v>70</v>
      </c>
      <c r="C3000" t="s">
        <v>343</v>
      </c>
      <c r="D3000" t="s">
        <v>96</v>
      </c>
      <c r="E3000" t="s">
        <v>97</v>
      </c>
      <c r="F3000" t="s">
        <v>319</v>
      </c>
      <c r="G3000" s="1">
        <v>43805</v>
      </c>
      <c r="H3000">
        <v>7</v>
      </c>
      <c r="I3000" s="7">
        <f>IF(TableTransactions[[#This Row],[Order type]]=trackOrderType,
TableTransactions[[#This Row],[Transaction quantity]]*-1,
TableTransactions[[#This Row],[Transaction quantity]]
)</f>
        <v>-7</v>
      </c>
      <c r="J30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</v>
      </c>
      <c r="K3000" s="7">
        <f ca="1">IF(TableTransactions[[#This Row],[Stock balance backorders]]&lt;0,
0,
TableTransactions[[#This Row],[Stock balance backorders]]
)</f>
        <v>79</v>
      </c>
      <c r="L3000" s="8" t="str">
        <f>VLOOKUP(TableTransactions[[#This Row],[Material]],TableStockBalance[],
MATCH(TableStockBalance[[#Headers],[Supplier name]],TableStockBalance[#Headers],0),
0)</f>
        <v>Calidad Electro Group S.A.</v>
      </c>
    </row>
    <row r="3001" spans="1:12" x14ac:dyDescent="0.25">
      <c r="A3001">
        <v>49044124</v>
      </c>
      <c r="B3001">
        <v>30</v>
      </c>
      <c r="C3001" t="s">
        <v>343</v>
      </c>
      <c r="D3001" t="s">
        <v>96</v>
      </c>
      <c r="E3001" t="s">
        <v>97</v>
      </c>
      <c r="F3001" t="s">
        <v>316</v>
      </c>
      <c r="G3001" s="1">
        <v>43815</v>
      </c>
      <c r="H3001">
        <v>8</v>
      </c>
      <c r="I3001" s="7">
        <f>IF(TableTransactions[[#This Row],[Order type]]=trackOrderType,
TableTransactions[[#This Row],[Transaction quantity]]*-1,
TableTransactions[[#This Row],[Transaction quantity]]
)</f>
        <v>-8</v>
      </c>
      <c r="J30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</v>
      </c>
      <c r="K3001" s="7">
        <f ca="1">IF(TableTransactions[[#This Row],[Stock balance backorders]]&lt;0,
0,
TableTransactions[[#This Row],[Stock balance backorders]]
)</f>
        <v>71</v>
      </c>
      <c r="L3001" s="8" t="str">
        <f>VLOOKUP(TableTransactions[[#This Row],[Material]],TableStockBalance[],
MATCH(TableStockBalance[[#Headers],[Supplier name]],TableStockBalance[#Headers],0),
0)</f>
        <v>Calidad Electro Group S.A.</v>
      </c>
    </row>
    <row r="3002" spans="1:12" x14ac:dyDescent="0.25">
      <c r="A3002">
        <v>49044145</v>
      </c>
      <c r="B3002">
        <v>20</v>
      </c>
      <c r="C3002" t="s">
        <v>343</v>
      </c>
      <c r="D3002" t="s">
        <v>96</v>
      </c>
      <c r="E3002" t="s">
        <v>97</v>
      </c>
      <c r="F3002" t="s">
        <v>313</v>
      </c>
      <c r="G3002" s="1">
        <v>43817</v>
      </c>
      <c r="H3002">
        <v>11</v>
      </c>
      <c r="I3002" s="7">
        <f>IF(TableTransactions[[#This Row],[Order type]]=trackOrderType,
TableTransactions[[#This Row],[Transaction quantity]]*-1,
TableTransactions[[#This Row],[Transaction quantity]]
)</f>
        <v>-11</v>
      </c>
      <c r="J30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</v>
      </c>
      <c r="K3002" s="7">
        <f ca="1">IF(TableTransactions[[#This Row],[Stock balance backorders]]&lt;0,
0,
TableTransactions[[#This Row],[Stock balance backorders]]
)</f>
        <v>60</v>
      </c>
      <c r="L3002" s="8" t="str">
        <f>VLOOKUP(TableTransactions[[#This Row],[Material]],TableStockBalance[],
MATCH(TableStockBalance[[#Headers],[Supplier name]],TableStockBalance[#Headers],0),
0)</f>
        <v>Calidad Electro Group S.A.</v>
      </c>
    </row>
    <row r="3003" spans="1:12" x14ac:dyDescent="0.25">
      <c r="A3003">
        <v>49044182</v>
      </c>
      <c r="B3003">
        <v>30</v>
      </c>
      <c r="C3003" t="s">
        <v>343</v>
      </c>
      <c r="D3003" t="s">
        <v>96</v>
      </c>
      <c r="E3003" t="s">
        <v>97</v>
      </c>
      <c r="F3003" t="s">
        <v>318</v>
      </c>
      <c r="G3003" s="1">
        <v>43819</v>
      </c>
      <c r="H3003">
        <v>1</v>
      </c>
      <c r="I3003" s="7">
        <f>IF(TableTransactions[[#This Row],[Order type]]=trackOrderType,
TableTransactions[[#This Row],[Transaction quantity]]*-1,
TableTransactions[[#This Row],[Transaction quantity]]
)</f>
        <v>-1</v>
      </c>
      <c r="J30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</v>
      </c>
      <c r="K3003" s="7">
        <f ca="1">IF(TableTransactions[[#This Row],[Stock balance backorders]]&lt;0,
0,
TableTransactions[[#This Row],[Stock balance backorders]]
)</f>
        <v>59</v>
      </c>
      <c r="L3003" s="8" t="str">
        <f>VLOOKUP(TableTransactions[[#This Row],[Material]],TableStockBalance[],
MATCH(TableStockBalance[[#Headers],[Supplier name]],TableStockBalance[#Headers],0),
0)</f>
        <v>Calidad Electro Group S.A.</v>
      </c>
    </row>
    <row r="3004" spans="1:12" x14ac:dyDescent="0.25">
      <c r="A3004">
        <v>49044244</v>
      </c>
      <c r="B3004">
        <v>10</v>
      </c>
      <c r="C3004" t="s">
        <v>343</v>
      </c>
      <c r="D3004" t="s">
        <v>96</v>
      </c>
      <c r="E3004" t="s">
        <v>97</v>
      </c>
      <c r="F3004" t="s">
        <v>320</v>
      </c>
      <c r="G3004" s="1">
        <v>43830</v>
      </c>
      <c r="H3004">
        <v>9</v>
      </c>
      <c r="I3004" s="7">
        <f>IF(TableTransactions[[#This Row],[Order type]]=trackOrderType,
TableTransactions[[#This Row],[Transaction quantity]]*-1,
TableTransactions[[#This Row],[Transaction quantity]]
)</f>
        <v>-9</v>
      </c>
      <c r="J30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</v>
      </c>
      <c r="K3004" s="7">
        <f ca="1">IF(TableTransactions[[#This Row],[Stock balance backorders]]&lt;0,
0,
TableTransactions[[#This Row],[Stock balance backorders]]
)</f>
        <v>50</v>
      </c>
      <c r="L3004" s="8" t="str">
        <f>VLOOKUP(TableTransactions[[#This Row],[Material]],TableStockBalance[],
MATCH(TableStockBalance[[#Headers],[Supplier name]],TableStockBalance[#Headers],0),
0)</f>
        <v>Calidad Electro Group S.A.</v>
      </c>
    </row>
    <row r="3005" spans="1:12" x14ac:dyDescent="0.25">
      <c r="A3005">
        <v>49044253</v>
      </c>
      <c r="B3005">
        <v>50</v>
      </c>
      <c r="C3005" t="s">
        <v>343</v>
      </c>
      <c r="D3005" t="s">
        <v>96</v>
      </c>
      <c r="E3005" t="s">
        <v>97</v>
      </c>
      <c r="F3005" t="s">
        <v>318</v>
      </c>
      <c r="G3005" s="1">
        <v>43830</v>
      </c>
      <c r="H3005">
        <v>8</v>
      </c>
      <c r="I3005" s="7">
        <f>IF(TableTransactions[[#This Row],[Order type]]=trackOrderType,
TableTransactions[[#This Row],[Transaction quantity]]*-1,
TableTransactions[[#This Row],[Transaction quantity]]
)</f>
        <v>-8</v>
      </c>
      <c r="J30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</v>
      </c>
      <c r="K3005" s="7">
        <f ca="1">IF(TableTransactions[[#This Row],[Stock balance backorders]]&lt;0,
0,
TableTransactions[[#This Row],[Stock balance backorders]]
)</f>
        <v>42</v>
      </c>
      <c r="L3005" s="8" t="str">
        <f>VLOOKUP(TableTransactions[[#This Row],[Material]],TableStockBalance[],
MATCH(TableStockBalance[[#Headers],[Supplier name]],TableStockBalance[#Headers],0),
0)</f>
        <v>Calidad Electro Group S.A.</v>
      </c>
    </row>
    <row r="3006" spans="1:12" x14ac:dyDescent="0.25">
      <c r="A3006">
        <v>49040429</v>
      </c>
      <c r="B3006">
        <v>90</v>
      </c>
      <c r="C3006" t="s">
        <v>343</v>
      </c>
      <c r="D3006" t="s">
        <v>88</v>
      </c>
      <c r="E3006" t="s">
        <v>89</v>
      </c>
      <c r="F3006" t="s">
        <v>313</v>
      </c>
      <c r="G3006" s="1">
        <v>43476</v>
      </c>
      <c r="H3006">
        <v>8</v>
      </c>
      <c r="I3006" s="7">
        <f>IF(TableTransactions[[#This Row],[Order type]]=trackOrderType,
TableTransactions[[#This Row],[Transaction quantity]]*-1,
TableTransactions[[#This Row],[Transaction quantity]]
)</f>
        <v>-8</v>
      </c>
      <c r="J30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183</v>
      </c>
      <c r="K3006" s="7">
        <f ca="1">IF(TableTransactions[[#This Row],[Stock balance backorders]]&lt;0,
0,
TableTransactions[[#This Row],[Stock balance backorders]]
)</f>
        <v>183</v>
      </c>
      <c r="L3006" s="8" t="str">
        <f>VLOOKUP(TableTransactions[[#This Row],[Material]],TableStockBalance[],
MATCH(TableStockBalance[[#Headers],[Supplier name]],TableStockBalance[#Headers],0),
0)</f>
        <v>Calidad Electro Group S.A.</v>
      </c>
    </row>
    <row r="3007" spans="1:12" x14ac:dyDescent="0.25">
      <c r="A3007">
        <v>49040585</v>
      </c>
      <c r="B3007">
        <v>90</v>
      </c>
      <c r="C3007" t="s">
        <v>343</v>
      </c>
      <c r="D3007" t="s">
        <v>88</v>
      </c>
      <c r="E3007" t="s">
        <v>89</v>
      </c>
      <c r="F3007" t="s">
        <v>313</v>
      </c>
      <c r="G3007" s="1">
        <v>43490</v>
      </c>
      <c r="H3007">
        <v>2</v>
      </c>
      <c r="I3007" s="7">
        <f>IF(TableTransactions[[#This Row],[Order type]]=trackOrderType,
TableTransactions[[#This Row],[Transaction quantity]]*-1,
TableTransactions[[#This Row],[Transaction quantity]]
)</f>
        <v>-2</v>
      </c>
      <c r="J30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181</v>
      </c>
      <c r="K3007" s="7">
        <f ca="1">IF(TableTransactions[[#This Row],[Stock balance backorders]]&lt;0,
0,
TableTransactions[[#This Row],[Stock balance backorders]]
)</f>
        <v>181</v>
      </c>
      <c r="L3007" s="8" t="str">
        <f>VLOOKUP(TableTransactions[[#This Row],[Material]],TableStockBalance[],
MATCH(TableStockBalance[[#Headers],[Supplier name]],TableStockBalance[#Headers],0),
0)</f>
        <v>Calidad Electro Group S.A.</v>
      </c>
    </row>
    <row r="3008" spans="1:12" x14ac:dyDescent="0.25">
      <c r="A3008">
        <v>49040593</v>
      </c>
      <c r="B3008">
        <v>60</v>
      </c>
      <c r="C3008" t="s">
        <v>343</v>
      </c>
      <c r="D3008" t="s">
        <v>88</v>
      </c>
      <c r="E3008" t="s">
        <v>89</v>
      </c>
      <c r="F3008" t="s">
        <v>317</v>
      </c>
      <c r="G3008" s="1">
        <v>43490</v>
      </c>
      <c r="H3008">
        <v>8</v>
      </c>
      <c r="I3008" s="7">
        <f>IF(TableTransactions[[#This Row],[Order type]]=trackOrderType,
TableTransactions[[#This Row],[Transaction quantity]]*-1,
TableTransactions[[#This Row],[Transaction quantity]]
)</f>
        <v>-8</v>
      </c>
      <c r="J30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173</v>
      </c>
      <c r="K3008" s="7">
        <f ca="1">IF(TableTransactions[[#This Row],[Stock balance backorders]]&lt;0,
0,
TableTransactions[[#This Row],[Stock balance backorders]]
)</f>
        <v>173</v>
      </c>
      <c r="L3008" s="8" t="str">
        <f>VLOOKUP(TableTransactions[[#This Row],[Material]],TableStockBalance[],
MATCH(TableStockBalance[[#Headers],[Supplier name]],TableStockBalance[#Headers],0),
0)</f>
        <v>Calidad Electro Group S.A.</v>
      </c>
    </row>
    <row r="3009" spans="1:12" x14ac:dyDescent="0.25">
      <c r="A3009">
        <v>49040651</v>
      </c>
      <c r="B3009">
        <v>20</v>
      </c>
      <c r="C3009" t="s">
        <v>343</v>
      </c>
      <c r="D3009" t="s">
        <v>88</v>
      </c>
      <c r="E3009" t="s">
        <v>89</v>
      </c>
      <c r="F3009" t="s">
        <v>316</v>
      </c>
      <c r="G3009" s="1">
        <v>43496</v>
      </c>
      <c r="H3009">
        <v>4</v>
      </c>
      <c r="I3009" s="7">
        <f>IF(TableTransactions[[#This Row],[Order type]]=trackOrderType,
TableTransactions[[#This Row],[Transaction quantity]]*-1,
TableTransactions[[#This Row],[Transaction quantity]]
)</f>
        <v>-4</v>
      </c>
      <c r="J30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169</v>
      </c>
      <c r="K3009" s="7">
        <f ca="1">IF(TableTransactions[[#This Row],[Stock balance backorders]]&lt;0,
0,
TableTransactions[[#This Row],[Stock balance backorders]]
)</f>
        <v>169</v>
      </c>
      <c r="L3009" s="8" t="str">
        <f>VLOOKUP(TableTransactions[[#This Row],[Material]],TableStockBalance[],
MATCH(TableStockBalance[[#Headers],[Supplier name]],TableStockBalance[#Headers],0),
0)</f>
        <v>Calidad Electro Group S.A.</v>
      </c>
    </row>
    <row r="3010" spans="1:12" x14ac:dyDescent="0.25">
      <c r="A3010">
        <v>49040790</v>
      </c>
      <c r="B3010">
        <v>30</v>
      </c>
      <c r="C3010" t="s">
        <v>343</v>
      </c>
      <c r="D3010" t="s">
        <v>88</v>
      </c>
      <c r="E3010" t="s">
        <v>89</v>
      </c>
      <c r="F3010" t="s">
        <v>314</v>
      </c>
      <c r="G3010" s="1">
        <v>43509</v>
      </c>
      <c r="H3010">
        <v>2</v>
      </c>
      <c r="I3010" s="7">
        <f>IF(TableTransactions[[#This Row],[Order type]]=trackOrderType,
TableTransactions[[#This Row],[Transaction quantity]]*-1,
TableTransactions[[#This Row],[Transaction quantity]]
)</f>
        <v>-2</v>
      </c>
      <c r="J30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167</v>
      </c>
      <c r="K3010" s="7">
        <f ca="1">IF(TableTransactions[[#This Row],[Stock balance backorders]]&lt;0,
0,
TableTransactions[[#This Row],[Stock balance backorders]]
)</f>
        <v>167</v>
      </c>
      <c r="L3010" s="8" t="str">
        <f>VLOOKUP(TableTransactions[[#This Row],[Material]],TableStockBalance[],
MATCH(TableStockBalance[[#Headers],[Supplier name]],TableStockBalance[#Headers],0),
0)</f>
        <v>Calidad Electro Group S.A.</v>
      </c>
    </row>
    <row r="3011" spans="1:12" x14ac:dyDescent="0.25">
      <c r="A3011">
        <v>49040864</v>
      </c>
      <c r="B3011">
        <v>50</v>
      </c>
      <c r="C3011" t="s">
        <v>343</v>
      </c>
      <c r="D3011" t="s">
        <v>88</v>
      </c>
      <c r="E3011" t="s">
        <v>89</v>
      </c>
      <c r="F3011" t="s">
        <v>313</v>
      </c>
      <c r="G3011" s="1">
        <v>43516</v>
      </c>
      <c r="H3011">
        <v>7</v>
      </c>
      <c r="I3011" s="7">
        <f>IF(TableTransactions[[#This Row],[Order type]]=trackOrderType,
TableTransactions[[#This Row],[Transaction quantity]]*-1,
TableTransactions[[#This Row],[Transaction quantity]]
)</f>
        <v>-7</v>
      </c>
      <c r="J30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160</v>
      </c>
      <c r="K3011" s="7">
        <f ca="1">IF(TableTransactions[[#This Row],[Stock balance backorders]]&lt;0,
0,
TableTransactions[[#This Row],[Stock balance backorders]]
)</f>
        <v>160</v>
      </c>
      <c r="L3011" s="8" t="str">
        <f>VLOOKUP(TableTransactions[[#This Row],[Material]],TableStockBalance[],
MATCH(TableStockBalance[[#Headers],[Supplier name]],TableStockBalance[#Headers],0),
0)</f>
        <v>Calidad Electro Group S.A.</v>
      </c>
    </row>
    <row r="3012" spans="1:12" x14ac:dyDescent="0.25">
      <c r="A3012">
        <v>49040874</v>
      </c>
      <c r="B3012">
        <v>10</v>
      </c>
      <c r="C3012" t="s">
        <v>343</v>
      </c>
      <c r="D3012" t="s">
        <v>88</v>
      </c>
      <c r="E3012" t="s">
        <v>89</v>
      </c>
      <c r="F3012" t="s">
        <v>335</v>
      </c>
      <c r="G3012" s="1">
        <v>43516</v>
      </c>
      <c r="H3012">
        <v>5</v>
      </c>
      <c r="I3012" s="7">
        <f>IF(TableTransactions[[#This Row],[Order type]]=trackOrderType,
TableTransactions[[#This Row],[Transaction quantity]]*-1,
TableTransactions[[#This Row],[Transaction quantity]]
)</f>
        <v>-5</v>
      </c>
      <c r="J30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155</v>
      </c>
      <c r="K3012" s="7">
        <f ca="1">IF(TableTransactions[[#This Row],[Stock balance backorders]]&lt;0,
0,
TableTransactions[[#This Row],[Stock balance backorders]]
)</f>
        <v>155</v>
      </c>
      <c r="L3012" s="8" t="str">
        <f>VLOOKUP(TableTransactions[[#This Row],[Material]],TableStockBalance[],
MATCH(TableStockBalance[[#Headers],[Supplier name]],TableStockBalance[#Headers],0),
0)</f>
        <v>Calidad Electro Group S.A.</v>
      </c>
    </row>
    <row r="3013" spans="1:12" x14ac:dyDescent="0.25">
      <c r="A3013">
        <v>49040935</v>
      </c>
      <c r="B3013">
        <v>20</v>
      </c>
      <c r="C3013" t="s">
        <v>343</v>
      </c>
      <c r="D3013" t="s">
        <v>88</v>
      </c>
      <c r="E3013" t="s">
        <v>89</v>
      </c>
      <c r="F3013" t="s">
        <v>318</v>
      </c>
      <c r="G3013" s="1">
        <v>43522</v>
      </c>
      <c r="H3013">
        <v>6</v>
      </c>
      <c r="I3013" s="7">
        <f>IF(TableTransactions[[#This Row],[Order type]]=trackOrderType,
TableTransactions[[#This Row],[Transaction quantity]]*-1,
TableTransactions[[#This Row],[Transaction quantity]]
)</f>
        <v>-6</v>
      </c>
      <c r="J30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149</v>
      </c>
      <c r="K3013" s="7">
        <f ca="1">IF(TableTransactions[[#This Row],[Stock balance backorders]]&lt;0,
0,
TableTransactions[[#This Row],[Stock balance backorders]]
)</f>
        <v>149</v>
      </c>
      <c r="L3013" s="8" t="str">
        <f>VLOOKUP(TableTransactions[[#This Row],[Material]],TableStockBalance[],
MATCH(TableStockBalance[[#Headers],[Supplier name]],TableStockBalance[#Headers],0),
0)</f>
        <v>Calidad Electro Group S.A.</v>
      </c>
    </row>
    <row r="3014" spans="1:12" x14ac:dyDescent="0.25">
      <c r="A3014">
        <v>49041012</v>
      </c>
      <c r="B3014">
        <v>10</v>
      </c>
      <c r="C3014" t="s">
        <v>343</v>
      </c>
      <c r="D3014" t="s">
        <v>88</v>
      </c>
      <c r="E3014" t="s">
        <v>89</v>
      </c>
      <c r="F3014" t="s">
        <v>331</v>
      </c>
      <c r="G3014" s="1">
        <v>43529</v>
      </c>
      <c r="H3014">
        <v>3</v>
      </c>
      <c r="I3014" s="7">
        <f>IF(TableTransactions[[#This Row],[Order type]]=trackOrderType,
TableTransactions[[#This Row],[Transaction quantity]]*-1,
TableTransactions[[#This Row],[Transaction quantity]]
)</f>
        <v>-3</v>
      </c>
      <c r="J30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146</v>
      </c>
      <c r="K3014" s="7">
        <f ca="1">IF(TableTransactions[[#This Row],[Stock balance backorders]]&lt;0,
0,
TableTransactions[[#This Row],[Stock balance backorders]]
)</f>
        <v>146</v>
      </c>
      <c r="L3014" s="8" t="str">
        <f>VLOOKUP(TableTransactions[[#This Row],[Material]],TableStockBalance[],
MATCH(TableStockBalance[[#Headers],[Supplier name]],TableStockBalance[#Headers],0),
0)</f>
        <v>Calidad Electro Group S.A.</v>
      </c>
    </row>
    <row r="3015" spans="1:12" x14ac:dyDescent="0.25">
      <c r="A3015">
        <v>49041057</v>
      </c>
      <c r="B3015">
        <v>180</v>
      </c>
      <c r="C3015" t="s">
        <v>343</v>
      </c>
      <c r="D3015" t="s">
        <v>88</v>
      </c>
      <c r="E3015" t="s">
        <v>89</v>
      </c>
      <c r="F3015" t="s">
        <v>313</v>
      </c>
      <c r="G3015" s="1">
        <v>43532</v>
      </c>
      <c r="H3015">
        <v>10</v>
      </c>
      <c r="I3015" s="7">
        <f>IF(TableTransactions[[#This Row],[Order type]]=trackOrderType,
TableTransactions[[#This Row],[Transaction quantity]]*-1,
TableTransactions[[#This Row],[Transaction quantity]]
)</f>
        <v>-10</v>
      </c>
      <c r="J30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136</v>
      </c>
      <c r="K3015" s="7">
        <f ca="1">IF(TableTransactions[[#This Row],[Stock balance backorders]]&lt;0,
0,
TableTransactions[[#This Row],[Stock balance backorders]]
)</f>
        <v>136</v>
      </c>
      <c r="L3015" s="8" t="str">
        <f>VLOOKUP(TableTransactions[[#This Row],[Material]],TableStockBalance[],
MATCH(TableStockBalance[[#Headers],[Supplier name]],TableStockBalance[#Headers],0),
0)</f>
        <v>Calidad Electro Group S.A.</v>
      </c>
    </row>
    <row r="3016" spans="1:12" x14ac:dyDescent="0.25">
      <c r="A3016">
        <v>49041066</v>
      </c>
      <c r="B3016">
        <v>20</v>
      </c>
      <c r="C3016" t="s">
        <v>343</v>
      </c>
      <c r="D3016" t="s">
        <v>88</v>
      </c>
      <c r="E3016" t="s">
        <v>89</v>
      </c>
      <c r="F3016" t="s">
        <v>325</v>
      </c>
      <c r="G3016" s="1">
        <v>43532</v>
      </c>
      <c r="H3016">
        <v>4</v>
      </c>
      <c r="I3016" s="7">
        <f>IF(TableTransactions[[#This Row],[Order type]]=trackOrderType,
TableTransactions[[#This Row],[Transaction quantity]]*-1,
TableTransactions[[#This Row],[Transaction quantity]]
)</f>
        <v>-4</v>
      </c>
      <c r="J30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132</v>
      </c>
      <c r="K3016" s="7">
        <f ca="1">IF(TableTransactions[[#This Row],[Stock balance backorders]]&lt;0,
0,
TableTransactions[[#This Row],[Stock balance backorders]]
)</f>
        <v>132</v>
      </c>
      <c r="L3016" s="8" t="str">
        <f>VLOOKUP(TableTransactions[[#This Row],[Material]],TableStockBalance[],
MATCH(TableStockBalance[[#Headers],[Supplier name]],TableStockBalance[#Headers],0),
0)</f>
        <v>Calidad Electro Group S.A.</v>
      </c>
    </row>
    <row r="3017" spans="1:12" x14ac:dyDescent="0.25">
      <c r="A3017">
        <v>49041264</v>
      </c>
      <c r="B3017">
        <v>70</v>
      </c>
      <c r="C3017" t="s">
        <v>343</v>
      </c>
      <c r="D3017" t="s">
        <v>88</v>
      </c>
      <c r="E3017" t="s">
        <v>89</v>
      </c>
      <c r="F3017" t="s">
        <v>317</v>
      </c>
      <c r="G3017" s="1">
        <v>43550</v>
      </c>
      <c r="H3017">
        <v>3</v>
      </c>
      <c r="I3017" s="7">
        <f>IF(TableTransactions[[#This Row],[Order type]]=trackOrderType,
TableTransactions[[#This Row],[Transaction quantity]]*-1,
TableTransactions[[#This Row],[Transaction quantity]]
)</f>
        <v>-3</v>
      </c>
      <c r="J30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129</v>
      </c>
      <c r="K3017" s="7">
        <f ca="1">IF(TableTransactions[[#This Row],[Stock balance backorders]]&lt;0,
0,
TableTransactions[[#This Row],[Stock balance backorders]]
)</f>
        <v>129</v>
      </c>
      <c r="L3017" s="8" t="str">
        <f>VLOOKUP(TableTransactions[[#This Row],[Material]],TableStockBalance[],
MATCH(TableStockBalance[[#Headers],[Supplier name]],TableStockBalance[#Headers],0),
0)</f>
        <v>Calidad Electro Group S.A.</v>
      </c>
    </row>
    <row r="3018" spans="1:12" x14ac:dyDescent="0.25">
      <c r="A3018">
        <v>49041276</v>
      </c>
      <c r="B3018">
        <v>20</v>
      </c>
      <c r="C3018" t="s">
        <v>343</v>
      </c>
      <c r="D3018" t="s">
        <v>88</v>
      </c>
      <c r="E3018" t="s">
        <v>89</v>
      </c>
      <c r="F3018" t="s">
        <v>316</v>
      </c>
      <c r="G3018" s="1">
        <v>43551</v>
      </c>
      <c r="H3018">
        <v>7</v>
      </c>
      <c r="I3018" s="7">
        <f>IF(TableTransactions[[#This Row],[Order type]]=trackOrderType,
TableTransactions[[#This Row],[Transaction quantity]]*-1,
TableTransactions[[#This Row],[Transaction quantity]]
)</f>
        <v>-7</v>
      </c>
      <c r="J30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122</v>
      </c>
      <c r="K3018" s="7">
        <f ca="1">IF(TableTransactions[[#This Row],[Stock balance backorders]]&lt;0,
0,
TableTransactions[[#This Row],[Stock balance backorders]]
)</f>
        <v>122</v>
      </c>
      <c r="L3018" s="8" t="str">
        <f>VLOOKUP(TableTransactions[[#This Row],[Material]],TableStockBalance[],
MATCH(TableStockBalance[[#Headers],[Supplier name]],TableStockBalance[#Headers],0),
0)</f>
        <v>Calidad Electro Group S.A.</v>
      </c>
    </row>
    <row r="3019" spans="1:12" x14ac:dyDescent="0.25">
      <c r="A3019">
        <v>49041366</v>
      </c>
      <c r="B3019">
        <v>10</v>
      </c>
      <c r="C3019" t="s">
        <v>343</v>
      </c>
      <c r="D3019" t="s">
        <v>88</v>
      </c>
      <c r="E3019" t="s">
        <v>89</v>
      </c>
      <c r="F3019" t="s">
        <v>314</v>
      </c>
      <c r="G3019" s="1">
        <v>43559</v>
      </c>
      <c r="H3019">
        <v>3</v>
      </c>
      <c r="I3019" s="7">
        <f>IF(TableTransactions[[#This Row],[Order type]]=trackOrderType,
TableTransactions[[#This Row],[Transaction quantity]]*-1,
TableTransactions[[#This Row],[Transaction quantity]]
)</f>
        <v>-3</v>
      </c>
      <c r="J30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119</v>
      </c>
      <c r="K3019" s="7">
        <f ca="1">IF(TableTransactions[[#This Row],[Stock balance backorders]]&lt;0,
0,
TableTransactions[[#This Row],[Stock balance backorders]]
)</f>
        <v>119</v>
      </c>
      <c r="L3019" s="8" t="str">
        <f>VLOOKUP(TableTransactions[[#This Row],[Material]],TableStockBalance[],
MATCH(TableStockBalance[[#Headers],[Supplier name]],TableStockBalance[#Headers],0),
0)</f>
        <v>Calidad Electro Group S.A.</v>
      </c>
    </row>
    <row r="3020" spans="1:12" x14ac:dyDescent="0.25">
      <c r="A3020">
        <v>49041392</v>
      </c>
      <c r="B3020">
        <v>30</v>
      </c>
      <c r="C3020" t="s">
        <v>343</v>
      </c>
      <c r="D3020" t="s">
        <v>88</v>
      </c>
      <c r="E3020" t="s">
        <v>89</v>
      </c>
      <c r="F3020" t="s">
        <v>316</v>
      </c>
      <c r="G3020" s="1">
        <v>43560</v>
      </c>
      <c r="H3020">
        <v>10</v>
      </c>
      <c r="I3020" s="7">
        <f>IF(TableTransactions[[#This Row],[Order type]]=trackOrderType,
TableTransactions[[#This Row],[Transaction quantity]]*-1,
TableTransactions[[#This Row],[Transaction quantity]]
)</f>
        <v>-10</v>
      </c>
      <c r="J30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109</v>
      </c>
      <c r="K3020" s="7">
        <f ca="1">IF(TableTransactions[[#This Row],[Stock balance backorders]]&lt;0,
0,
TableTransactions[[#This Row],[Stock balance backorders]]
)</f>
        <v>109</v>
      </c>
      <c r="L3020" s="8" t="str">
        <f>VLOOKUP(TableTransactions[[#This Row],[Material]],TableStockBalance[],
MATCH(TableStockBalance[[#Headers],[Supplier name]],TableStockBalance[#Headers],0),
0)</f>
        <v>Calidad Electro Group S.A.</v>
      </c>
    </row>
    <row r="3021" spans="1:12" x14ac:dyDescent="0.25">
      <c r="A3021">
        <v>49041421</v>
      </c>
      <c r="B3021">
        <v>50</v>
      </c>
      <c r="C3021" t="s">
        <v>343</v>
      </c>
      <c r="D3021" t="s">
        <v>88</v>
      </c>
      <c r="E3021" t="s">
        <v>89</v>
      </c>
      <c r="F3021" t="s">
        <v>313</v>
      </c>
      <c r="G3021" s="1">
        <v>43564</v>
      </c>
      <c r="H3021">
        <v>2</v>
      </c>
      <c r="I3021" s="7">
        <f>IF(TableTransactions[[#This Row],[Order type]]=trackOrderType,
TableTransactions[[#This Row],[Transaction quantity]]*-1,
TableTransactions[[#This Row],[Transaction quantity]]
)</f>
        <v>-2</v>
      </c>
      <c r="J30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107</v>
      </c>
      <c r="K3021" s="7">
        <f ca="1">IF(TableTransactions[[#This Row],[Stock balance backorders]]&lt;0,
0,
TableTransactions[[#This Row],[Stock balance backorders]]
)</f>
        <v>107</v>
      </c>
      <c r="L3021" s="8" t="str">
        <f>VLOOKUP(TableTransactions[[#This Row],[Material]],TableStockBalance[],
MATCH(TableStockBalance[[#Headers],[Supplier name]],TableStockBalance[#Headers],0),
0)</f>
        <v>Calidad Electro Group S.A.</v>
      </c>
    </row>
    <row r="3022" spans="1:12" x14ac:dyDescent="0.25">
      <c r="A3022">
        <v>49041427</v>
      </c>
      <c r="B3022">
        <v>30</v>
      </c>
      <c r="C3022" t="s">
        <v>343</v>
      </c>
      <c r="D3022" t="s">
        <v>88</v>
      </c>
      <c r="E3022" t="s">
        <v>89</v>
      </c>
      <c r="F3022" t="s">
        <v>317</v>
      </c>
      <c r="G3022" s="1">
        <v>43564</v>
      </c>
      <c r="H3022">
        <v>12</v>
      </c>
      <c r="I3022" s="7">
        <f>IF(TableTransactions[[#This Row],[Order type]]=trackOrderType,
TableTransactions[[#This Row],[Transaction quantity]]*-1,
TableTransactions[[#This Row],[Transaction quantity]]
)</f>
        <v>-12</v>
      </c>
      <c r="J30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</v>
      </c>
      <c r="K3022" s="7">
        <f ca="1">IF(TableTransactions[[#This Row],[Stock balance backorders]]&lt;0,
0,
TableTransactions[[#This Row],[Stock balance backorders]]
)</f>
        <v>95</v>
      </c>
      <c r="L3022" s="8" t="str">
        <f>VLOOKUP(TableTransactions[[#This Row],[Material]],TableStockBalance[],
MATCH(TableStockBalance[[#Headers],[Supplier name]],TableStockBalance[#Headers],0),
0)</f>
        <v>Calidad Electro Group S.A.</v>
      </c>
    </row>
    <row r="3023" spans="1:12" x14ac:dyDescent="0.25">
      <c r="A3023">
        <v>49041472</v>
      </c>
      <c r="B3023">
        <v>10</v>
      </c>
      <c r="C3023" t="s">
        <v>343</v>
      </c>
      <c r="D3023" t="s">
        <v>88</v>
      </c>
      <c r="E3023" t="s">
        <v>89</v>
      </c>
      <c r="F3023" t="s">
        <v>320</v>
      </c>
      <c r="G3023" s="1">
        <v>43567</v>
      </c>
      <c r="H3023">
        <v>9</v>
      </c>
      <c r="I3023" s="7">
        <f>IF(TableTransactions[[#This Row],[Order type]]=trackOrderType,
TableTransactions[[#This Row],[Transaction quantity]]*-1,
TableTransactions[[#This Row],[Transaction quantity]]
)</f>
        <v>-9</v>
      </c>
      <c r="J30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</v>
      </c>
      <c r="K3023" s="7">
        <f ca="1">IF(TableTransactions[[#This Row],[Stock balance backorders]]&lt;0,
0,
TableTransactions[[#This Row],[Stock balance backorders]]
)</f>
        <v>86</v>
      </c>
      <c r="L3023" s="8" t="str">
        <f>VLOOKUP(TableTransactions[[#This Row],[Material]],TableStockBalance[],
MATCH(TableStockBalance[[#Headers],[Supplier name]],TableStockBalance[#Headers],0),
0)</f>
        <v>Calidad Electro Group S.A.</v>
      </c>
    </row>
    <row r="3024" spans="1:12" x14ac:dyDescent="0.25">
      <c r="A3024">
        <v>49041507</v>
      </c>
      <c r="B3024">
        <v>60</v>
      </c>
      <c r="C3024" t="s">
        <v>343</v>
      </c>
      <c r="D3024" t="s">
        <v>88</v>
      </c>
      <c r="E3024" t="s">
        <v>89</v>
      </c>
      <c r="F3024" t="s">
        <v>317</v>
      </c>
      <c r="G3024" s="1">
        <v>43571</v>
      </c>
      <c r="H3024">
        <v>1</v>
      </c>
      <c r="I3024" s="7">
        <f>IF(TableTransactions[[#This Row],[Order type]]=trackOrderType,
TableTransactions[[#This Row],[Transaction quantity]]*-1,
TableTransactions[[#This Row],[Transaction quantity]]
)</f>
        <v>-1</v>
      </c>
      <c r="J30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</v>
      </c>
      <c r="K3024" s="7">
        <f ca="1">IF(TableTransactions[[#This Row],[Stock balance backorders]]&lt;0,
0,
TableTransactions[[#This Row],[Stock balance backorders]]
)</f>
        <v>85</v>
      </c>
      <c r="L3024" s="8" t="str">
        <f>VLOOKUP(TableTransactions[[#This Row],[Material]],TableStockBalance[],
MATCH(TableStockBalance[[#Headers],[Supplier name]],TableStockBalance[#Headers],0),
0)</f>
        <v>Calidad Electro Group S.A.</v>
      </c>
    </row>
    <row r="3025" spans="1:12" x14ac:dyDescent="0.25">
      <c r="A3025">
        <v>49041536</v>
      </c>
      <c r="B3025">
        <v>30</v>
      </c>
      <c r="C3025" t="s">
        <v>343</v>
      </c>
      <c r="D3025" t="s">
        <v>88</v>
      </c>
      <c r="E3025" t="s">
        <v>89</v>
      </c>
      <c r="F3025" t="s">
        <v>316</v>
      </c>
      <c r="G3025" s="1">
        <v>43573</v>
      </c>
      <c r="H3025">
        <v>3</v>
      </c>
      <c r="I3025" s="7">
        <f>IF(TableTransactions[[#This Row],[Order type]]=trackOrderType,
TableTransactions[[#This Row],[Transaction quantity]]*-1,
TableTransactions[[#This Row],[Transaction quantity]]
)</f>
        <v>-3</v>
      </c>
      <c r="J30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</v>
      </c>
      <c r="K3025" s="7">
        <f ca="1">IF(TableTransactions[[#This Row],[Stock balance backorders]]&lt;0,
0,
TableTransactions[[#This Row],[Stock balance backorders]]
)</f>
        <v>82</v>
      </c>
      <c r="L3025" s="8" t="str">
        <f>VLOOKUP(TableTransactions[[#This Row],[Material]],TableStockBalance[],
MATCH(TableStockBalance[[#Headers],[Supplier name]],TableStockBalance[#Headers],0),
0)</f>
        <v>Calidad Electro Group S.A.</v>
      </c>
    </row>
    <row r="3026" spans="1:12" x14ac:dyDescent="0.25">
      <c r="A3026">
        <v>49041627</v>
      </c>
      <c r="B3026">
        <v>160</v>
      </c>
      <c r="C3026" t="s">
        <v>343</v>
      </c>
      <c r="D3026" t="s">
        <v>88</v>
      </c>
      <c r="E3026" t="s">
        <v>89</v>
      </c>
      <c r="F3026" t="s">
        <v>318</v>
      </c>
      <c r="G3026" s="1">
        <v>43584</v>
      </c>
      <c r="H3026">
        <v>8</v>
      </c>
      <c r="I3026" s="7">
        <f>IF(TableTransactions[[#This Row],[Order type]]=trackOrderType,
TableTransactions[[#This Row],[Transaction quantity]]*-1,
TableTransactions[[#This Row],[Transaction quantity]]
)</f>
        <v>-8</v>
      </c>
      <c r="J30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</v>
      </c>
      <c r="K3026" s="7">
        <f ca="1">IF(TableTransactions[[#This Row],[Stock balance backorders]]&lt;0,
0,
TableTransactions[[#This Row],[Stock balance backorders]]
)</f>
        <v>74</v>
      </c>
      <c r="L3026" s="8" t="str">
        <f>VLOOKUP(TableTransactions[[#This Row],[Material]],TableStockBalance[],
MATCH(TableStockBalance[[#Headers],[Supplier name]],TableStockBalance[#Headers],0),
0)</f>
        <v>Calidad Electro Group S.A.</v>
      </c>
    </row>
    <row r="3027" spans="1:12" x14ac:dyDescent="0.25">
      <c r="A3027">
        <v>49041815</v>
      </c>
      <c r="B3027">
        <v>60</v>
      </c>
      <c r="C3027" t="s">
        <v>343</v>
      </c>
      <c r="D3027" t="s">
        <v>88</v>
      </c>
      <c r="E3027" t="s">
        <v>89</v>
      </c>
      <c r="F3027" t="s">
        <v>317</v>
      </c>
      <c r="G3027" s="1">
        <v>43601</v>
      </c>
      <c r="H3027">
        <v>7</v>
      </c>
      <c r="I3027" s="7">
        <f>IF(TableTransactions[[#This Row],[Order type]]=trackOrderType,
TableTransactions[[#This Row],[Transaction quantity]]*-1,
TableTransactions[[#This Row],[Transaction quantity]]
)</f>
        <v>-7</v>
      </c>
      <c r="J30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</v>
      </c>
      <c r="K3027" s="7">
        <f ca="1">IF(TableTransactions[[#This Row],[Stock balance backorders]]&lt;0,
0,
TableTransactions[[#This Row],[Stock balance backorders]]
)</f>
        <v>67</v>
      </c>
      <c r="L3027" s="8" t="str">
        <f>VLOOKUP(TableTransactions[[#This Row],[Material]],TableStockBalance[],
MATCH(TableStockBalance[[#Headers],[Supplier name]],TableStockBalance[#Headers],0),
0)</f>
        <v>Calidad Electro Group S.A.</v>
      </c>
    </row>
    <row r="3028" spans="1:12" x14ac:dyDescent="0.25">
      <c r="A3028">
        <v>49041830</v>
      </c>
      <c r="B3028">
        <v>140</v>
      </c>
      <c r="C3028" t="s">
        <v>343</v>
      </c>
      <c r="D3028" t="s">
        <v>88</v>
      </c>
      <c r="E3028" t="s">
        <v>89</v>
      </c>
      <c r="F3028" t="s">
        <v>317</v>
      </c>
      <c r="G3028" s="1">
        <v>43602</v>
      </c>
      <c r="H3028">
        <v>9</v>
      </c>
      <c r="I3028" s="7">
        <f>IF(TableTransactions[[#This Row],[Order type]]=trackOrderType,
TableTransactions[[#This Row],[Transaction quantity]]*-1,
TableTransactions[[#This Row],[Transaction quantity]]
)</f>
        <v>-9</v>
      </c>
      <c r="J30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</v>
      </c>
      <c r="K3028" s="7">
        <f ca="1">IF(TableTransactions[[#This Row],[Stock balance backorders]]&lt;0,
0,
TableTransactions[[#This Row],[Stock balance backorders]]
)</f>
        <v>58</v>
      </c>
      <c r="L3028" s="8" t="str">
        <f>VLOOKUP(TableTransactions[[#This Row],[Material]],TableStockBalance[],
MATCH(TableStockBalance[[#Headers],[Supplier name]],TableStockBalance[#Headers],0),
0)</f>
        <v>Calidad Electro Group S.A.</v>
      </c>
    </row>
    <row r="3029" spans="1:12" x14ac:dyDescent="0.25">
      <c r="A3029">
        <v>49041832</v>
      </c>
      <c r="B3029">
        <v>20</v>
      </c>
      <c r="C3029" t="s">
        <v>343</v>
      </c>
      <c r="D3029" t="s">
        <v>88</v>
      </c>
      <c r="E3029" t="s">
        <v>89</v>
      </c>
      <c r="F3029" t="s">
        <v>335</v>
      </c>
      <c r="G3029" s="1">
        <v>43602</v>
      </c>
      <c r="H3029">
        <v>10</v>
      </c>
      <c r="I3029" s="7">
        <f>IF(TableTransactions[[#This Row],[Order type]]=trackOrderType,
TableTransactions[[#This Row],[Transaction quantity]]*-1,
TableTransactions[[#This Row],[Transaction quantity]]
)</f>
        <v>-10</v>
      </c>
      <c r="J30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</v>
      </c>
      <c r="K3029" s="7">
        <f ca="1">IF(TableTransactions[[#This Row],[Stock balance backorders]]&lt;0,
0,
TableTransactions[[#This Row],[Stock balance backorders]]
)</f>
        <v>48</v>
      </c>
      <c r="L3029" s="8" t="str">
        <f>VLOOKUP(TableTransactions[[#This Row],[Material]],TableStockBalance[],
MATCH(TableStockBalance[[#Headers],[Supplier name]],TableStockBalance[#Headers],0),
0)</f>
        <v>Calidad Electro Group S.A.</v>
      </c>
    </row>
    <row r="3030" spans="1:12" x14ac:dyDescent="0.25">
      <c r="A3030">
        <v>49041938</v>
      </c>
      <c r="B3030">
        <v>100</v>
      </c>
      <c r="C3030" t="s">
        <v>343</v>
      </c>
      <c r="D3030" t="s">
        <v>88</v>
      </c>
      <c r="E3030" t="s">
        <v>89</v>
      </c>
      <c r="F3030" t="s">
        <v>313</v>
      </c>
      <c r="G3030" s="1">
        <v>43613</v>
      </c>
      <c r="H3030">
        <v>12</v>
      </c>
      <c r="I3030" s="7">
        <f>IF(TableTransactions[[#This Row],[Order type]]=trackOrderType,
TableTransactions[[#This Row],[Transaction quantity]]*-1,
TableTransactions[[#This Row],[Transaction quantity]]
)</f>
        <v>-12</v>
      </c>
      <c r="J30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</v>
      </c>
      <c r="K3030" s="7">
        <f ca="1">IF(TableTransactions[[#This Row],[Stock balance backorders]]&lt;0,
0,
TableTransactions[[#This Row],[Stock balance backorders]]
)</f>
        <v>36</v>
      </c>
      <c r="L3030" s="8" t="str">
        <f>VLOOKUP(TableTransactions[[#This Row],[Material]],TableStockBalance[],
MATCH(TableStockBalance[[#Headers],[Supplier name]],TableStockBalance[#Headers],0),
0)</f>
        <v>Calidad Electro Group S.A.</v>
      </c>
    </row>
    <row r="3031" spans="1:12" x14ac:dyDescent="0.25">
      <c r="A3031">
        <v>49041961</v>
      </c>
      <c r="B3031">
        <v>10</v>
      </c>
      <c r="C3031" t="s">
        <v>343</v>
      </c>
      <c r="D3031" t="s">
        <v>88</v>
      </c>
      <c r="E3031" t="s">
        <v>89</v>
      </c>
      <c r="F3031" t="s">
        <v>332</v>
      </c>
      <c r="G3031" s="1">
        <v>43614</v>
      </c>
      <c r="H3031">
        <v>7</v>
      </c>
      <c r="I3031" s="7">
        <f>IF(TableTransactions[[#This Row],[Order type]]=trackOrderType,
TableTransactions[[#This Row],[Transaction quantity]]*-1,
TableTransactions[[#This Row],[Transaction quantity]]
)</f>
        <v>-7</v>
      </c>
      <c r="J30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3031" s="7">
        <f ca="1">IF(TableTransactions[[#This Row],[Stock balance backorders]]&lt;0,
0,
TableTransactions[[#This Row],[Stock balance backorders]]
)</f>
        <v>29</v>
      </c>
      <c r="L3031" s="8" t="str">
        <f>VLOOKUP(TableTransactions[[#This Row],[Material]],TableStockBalance[],
MATCH(TableStockBalance[[#Headers],[Supplier name]],TableStockBalance[#Headers],0),
0)</f>
        <v>Calidad Electro Group S.A.</v>
      </c>
    </row>
    <row r="3032" spans="1:12" x14ac:dyDescent="0.25">
      <c r="A3032">
        <v>49041966</v>
      </c>
      <c r="B3032">
        <v>30</v>
      </c>
      <c r="C3032" t="s">
        <v>343</v>
      </c>
      <c r="D3032" t="s">
        <v>88</v>
      </c>
      <c r="E3032" t="s">
        <v>89</v>
      </c>
      <c r="F3032" t="s">
        <v>313</v>
      </c>
      <c r="G3032" s="1">
        <v>43616</v>
      </c>
      <c r="H3032">
        <v>9</v>
      </c>
      <c r="I3032" s="7">
        <f>IF(TableTransactions[[#This Row],[Order type]]=trackOrderType,
TableTransactions[[#This Row],[Transaction quantity]]*-1,
TableTransactions[[#This Row],[Transaction quantity]]
)</f>
        <v>-9</v>
      </c>
      <c r="J30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3032" s="7">
        <f ca="1">IF(TableTransactions[[#This Row],[Stock balance backorders]]&lt;0,
0,
TableTransactions[[#This Row],[Stock balance backorders]]
)</f>
        <v>20</v>
      </c>
      <c r="L3032" s="8" t="str">
        <f>VLOOKUP(TableTransactions[[#This Row],[Material]],TableStockBalance[],
MATCH(TableStockBalance[[#Headers],[Supplier name]],TableStockBalance[#Headers],0),
0)</f>
        <v>Calidad Electro Group S.A.</v>
      </c>
    </row>
    <row r="3033" spans="1:12" x14ac:dyDescent="0.25">
      <c r="A3033">
        <v>49041992</v>
      </c>
      <c r="B3033">
        <v>100</v>
      </c>
      <c r="C3033" t="s">
        <v>343</v>
      </c>
      <c r="D3033" t="s">
        <v>88</v>
      </c>
      <c r="E3033" t="s">
        <v>89</v>
      </c>
      <c r="F3033" t="s">
        <v>318</v>
      </c>
      <c r="G3033" s="1">
        <v>43619</v>
      </c>
      <c r="H3033">
        <v>6</v>
      </c>
      <c r="I3033" s="7">
        <f>IF(TableTransactions[[#This Row],[Order type]]=trackOrderType,
TableTransactions[[#This Row],[Transaction quantity]]*-1,
TableTransactions[[#This Row],[Transaction quantity]]
)</f>
        <v>-6</v>
      </c>
      <c r="J30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3033" s="7">
        <f ca="1">IF(TableTransactions[[#This Row],[Stock balance backorders]]&lt;0,
0,
TableTransactions[[#This Row],[Stock balance backorders]]
)</f>
        <v>14</v>
      </c>
      <c r="L3033" s="8" t="str">
        <f>VLOOKUP(TableTransactions[[#This Row],[Material]],TableStockBalance[],
MATCH(TableStockBalance[[#Headers],[Supplier name]],TableStockBalance[#Headers],0),
0)</f>
        <v>Calidad Electro Group S.A.</v>
      </c>
    </row>
    <row r="3034" spans="1:12" x14ac:dyDescent="0.25">
      <c r="A3034" s="4">
        <v>45057151</v>
      </c>
      <c r="B3034" s="4">
        <v>20</v>
      </c>
      <c r="C3034" s="4" t="s">
        <v>344</v>
      </c>
      <c r="D3034" s="4" t="s">
        <v>88</v>
      </c>
      <c r="E3034" s="4" t="s">
        <v>89</v>
      </c>
      <c r="F3034" s="4" t="s">
        <v>67</v>
      </c>
      <c r="G3034" s="5">
        <v>43621</v>
      </c>
      <c r="H3034" s="4">
        <v>240</v>
      </c>
      <c r="I3034" s="7">
        <f>IF(TableTransactions[[#This Row],[Order type]]=trackOrderType,
TableTransactions[[#This Row],[Transaction quantity]]*-1,
TableTransactions[[#This Row],[Transaction quantity]]
)</f>
        <v>240</v>
      </c>
      <c r="J30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254</v>
      </c>
      <c r="K3034" s="7">
        <f ca="1">IF(TableTransactions[[#This Row],[Stock balance backorders]]&lt;0,
0,
TableTransactions[[#This Row],[Stock balance backorders]]
)</f>
        <v>254</v>
      </c>
      <c r="L3034" s="8" t="str">
        <f>VLOOKUP(TableTransactions[[#This Row],[Material]],TableStockBalance[],
MATCH(TableStockBalance[[#Headers],[Supplier name]],TableStockBalance[#Headers],0),
0)</f>
        <v>Calidad Electro Group S.A.</v>
      </c>
    </row>
    <row r="3035" spans="1:12" x14ac:dyDescent="0.25">
      <c r="A3035">
        <v>49042040</v>
      </c>
      <c r="B3035">
        <v>10</v>
      </c>
      <c r="C3035" t="s">
        <v>343</v>
      </c>
      <c r="D3035" t="s">
        <v>88</v>
      </c>
      <c r="E3035" t="s">
        <v>89</v>
      </c>
      <c r="F3035" t="s">
        <v>320</v>
      </c>
      <c r="G3035" s="1">
        <v>43623</v>
      </c>
      <c r="H3035">
        <v>2</v>
      </c>
      <c r="I3035" s="7">
        <f>IF(TableTransactions[[#This Row],[Order type]]=trackOrderType,
TableTransactions[[#This Row],[Transaction quantity]]*-1,
TableTransactions[[#This Row],[Transaction quantity]]
)</f>
        <v>-2</v>
      </c>
      <c r="J30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252</v>
      </c>
      <c r="K3035" s="7">
        <f ca="1">IF(TableTransactions[[#This Row],[Stock balance backorders]]&lt;0,
0,
TableTransactions[[#This Row],[Stock balance backorders]]
)</f>
        <v>252</v>
      </c>
      <c r="L3035" s="8" t="str">
        <f>VLOOKUP(TableTransactions[[#This Row],[Material]],TableStockBalance[],
MATCH(TableStockBalance[[#Headers],[Supplier name]],TableStockBalance[#Headers],0),
0)</f>
        <v>Calidad Electro Group S.A.</v>
      </c>
    </row>
    <row r="3036" spans="1:12" x14ac:dyDescent="0.25">
      <c r="A3036">
        <v>49042084</v>
      </c>
      <c r="B3036">
        <v>10</v>
      </c>
      <c r="C3036" t="s">
        <v>343</v>
      </c>
      <c r="D3036" t="s">
        <v>88</v>
      </c>
      <c r="E3036" t="s">
        <v>89</v>
      </c>
      <c r="F3036" t="s">
        <v>314</v>
      </c>
      <c r="G3036" s="1">
        <v>43628</v>
      </c>
      <c r="H3036">
        <v>11</v>
      </c>
      <c r="I3036" s="7">
        <f>IF(TableTransactions[[#This Row],[Order type]]=trackOrderType,
TableTransactions[[#This Row],[Transaction quantity]]*-1,
TableTransactions[[#This Row],[Transaction quantity]]
)</f>
        <v>-11</v>
      </c>
      <c r="J30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241</v>
      </c>
      <c r="K3036" s="7">
        <f ca="1">IF(TableTransactions[[#This Row],[Stock balance backorders]]&lt;0,
0,
TableTransactions[[#This Row],[Stock balance backorders]]
)</f>
        <v>241</v>
      </c>
      <c r="L3036" s="8" t="str">
        <f>VLOOKUP(TableTransactions[[#This Row],[Material]],TableStockBalance[],
MATCH(TableStockBalance[[#Headers],[Supplier name]],TableStockBalance[#Headers],0),
0)</f>
        <v>Calidad Electro Group S.A.</v>
      </c>
    </row>
    <row r="3037" spans="1:12" x14ac:dyDescent="0.25">
      <c r="A3037">
        <v>49042131</v>
      </c>
      <c r="B3037">
        <v>90</v>
      </c>
      <c r="C3037" t="s">
        <v>343</v>
      </c>
      <c r="D3037" t="s">
        <v>88</v>
      </c>
      <c r="E3037" t="s">
        <v>89</v>
      </c>
      <c r="F3037" t="s">
        <v>317</v>
      </c>
      <c r="G3037" s="1">
        <v>43630</v>
      </c>
      <c r="H3037">
        <v>4</v>
      </c>
      <c r="I3037" s="7">
        <f>IF(TableTransactions[[#This Row],[Order type]]=trackOrderType,
TableTransactions[[#This Row],[Transaction quantity]]*-1,
TableTransactions[[#This Row],[Transaction quantity]]
)</f>
        <v>-4</v>
      </c>
      <c r="J30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237</v>
      </c>
      <c r="K3037" s="7">
        <f ca="1">IF(TableTransactions[[#This Row],[Stock balance backorders]]&lt;0,
0,
TableTransactions[[#This Row],[Stock balance backorders]]
)</f>
        <v>237</v>
      </c>
      <c r="L3037" s="8" t="str">
        <f>VLOOKUP(TableTransactions[[#This Row],[Material]],TableStockBalance[],
MATCH(TableStockBalance[[#Headers],[Supplier name]],TableStockBalance[#Headers],0),
0)</f>
        <v>Calidad Electro Group S.A.</v>
      </c>
    </row>
    <row r="3038" spans="1:12" x14ac:dyDescent="0.25">
      <c r="A3038">
        <v>49042196</v>
      </c>
      <c r="B3038">
        <v>30</v>
      </c>
      <c r="C3038" t="s">
        <v>343</v>
      </c>
      <c r="D3038" t="s">
        <v>88</v>
      </c>
      <c r="E3038" t="s">
        <v>89</v>
      </c>
      <c r="F3038" t="s">
        <v>313</v>
      </c>
      <c r="G3038" s="1">
        <v>43637</v>
      </c>
      <c r="H3038">
        <v>1</v>
      </c>
      <c r="I3038" s="7">
        <f>IF(TableTransactions[[#This Row],[Order type]]=trackOrderType,
TableTransactions[[#This Row],[Transaction quantity]]*-1,
TableTransactions[[#This Row],[Transaction quantity]]
)</f>
        <v>-1</v>
      </c>
      <c r="J30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236</v>
      </c>
      <c r="K3038" s="7">
        <f ca="1">IF(TableTransactions[[#This Row],[Stock balance backorders]]&lt;0,
0,
TableTransactions[[#This Row],[Stock balance backorders]]
)</f>
        <v>236</v>
      </c>
      <c r="L3038" s="8" t="str">
        <f>VLOOKUP(TableTransactions[[#This Row],[Material]],TableStockBalance[],
MATCH(TableStockBalance[[#Headers],[Supplier name]],TableStockBalance[#Headers],0),
0)</f>
        <v>Calidad Electro Group S.A.</v>
      </c>
    </row>
    <row r="3039" spans="1:12" x14ac:dyDescent="0.25">
      <c r="A3039">
        <v>49042390</v>
      </c>
      <c r="B3039">
        <v>50</v>
      </c>
      <c r="C3039" t="s">
        <v>343</v>
      </c>
      <c r="D3039" t="s">
        <v>88</v>
      </c>
      <c r="E3039" t="s">
        <v>89</v>
      </c>
      <c r="F3039" t="s">
        <v>317</v>
      </c>
      <c r="G3039" s="1">
        <v>43655</v>
      </c>
      <c r="H3039">
        <v>3</v>
      </c>
      <c r="I3039" s="7">
        <f>IF(TableTransactions[[#This Row],[Order type]]=trackOrderType,
TableTransactions[[#This Row],[Transaction quantity]]*-1,
TableTransactions[[#This Row],[Transaction quantity]]
)</f>
        <v>-3</v>
      </c>
      <c r="J30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233</v>
      </c>
      <c r="K3039" s="7">
        <f ca="1">IF(TableTransactions[[#This Row],[Stock balance backorders]]&lt;0,
0,
TableTransactions[[#This Row],[Stock balance backorders]]
)</f>
        <v>233</v>
      </c>
      <c r="L3039" s="8" t="str">
        <f>VLOOKUP(TableTransactions[[#This Row],[Material]],TableStockBalance[],
MATCH(TableStockBalance[[#Headers],[Supplier name]],TableStockBalance[#Headers],0),
0)</f>
        <v>Calidad Electro Group S.A.</v>
      </c>
    </row>
    <row r="3040" spans="1:12" x14ac:dyDescent="0.25">
      <c r="A3040">
        <v>49042401</v>
      </c>
      <c r="B3040">
        <v>10</v>
      </c>
      <c r="C3040" t="s">
        <v>343</v>
      </c>
      <c r="D3040" t="s">
        <v>88</v>
      </c>
      <c r="E3040" t="s">
        <v>89</v>
      </c>
      <c r="F3040" t="s">
        <v>316</v>
      </c>
      <c r="G3040" s="1">
        <v>43656</v>
      </c>
      <c r="H3040">
        <v>6</v>
      </c>
      <c r="I3040" s="7">
        <f>IF(TableTransactions[[#This Row],[Order type]]=trackOrderType,
TableTransactions[[#This Row],[Transaction quantity]]*-1,
TableTransactions[[#This Row],[Transaction quantity]]
)</f>
        <v>-6</v>
      </c>
      <c r="J30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227</v>
      </c>
      <c r="K3040" s="7">
        <f ca="1">IF(TableTransactions[[#This Row],[Stock balance backorders]]&lt;0,
0,
TableTransactions[[#This Row],[Stock balance backorders]]
)</f>
        <v>227</v>
      </c>
      <c r="L3040" s="8" t="str">
        <f>VLOOKUP(TableTransactions[[#This Row],[Material]],TableStockBalance[],
MATCH(TableStockBalance[[#Headers],[Supplier name]],TableStockBalance[#Headers],0),
0)</f>
        <v>Calidad Electro Group S.A.</v>
      </c>
    </row>
    <row r="3041" spans="1:12" x14ac:dyDescent="0.25">
      <c r="A3041">
        <v>49042438</v>
      </c>
      <c r="B3041">
        <v>100</v>
      </c>
      <c r="C3041" t="s">
        <v>343</v>
      </c>
      <c r="D3041" t="s">
        <v>88</v>
      </c>
      <c r="E3041" t="s">
        <v>89</v>
      </c>
      <c r="F3041" t="s">
        <v>317</v>
      </c>
      <c r="G3041" s="1">
        <v>43658</v>
      </c>
      <c r="H3041">
        <v>9</v>
      </c>
      <c r="I3041" s="7">
        <f>IF(TableTransactions[[#This Row],[Order type]]=trackOrderType,
TableTransactions[[#This Row],[Transaction quantity]]*-1,
TableTransactions[[#This Row],[Transaction quantity]]
)</f>
        <v>-9</v>
      </c>
      <c r="J30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218</v>
      </c>
      <c r="K3041" s="7">
        <f ca="1">IF(TableTransactions[[#This Row],[Stock balance backorders]]&lt;0,
0,
TableTransactions[[#This Row],[Stock balance backorders]]
)</f>
        <v>218</v>
      </c>
      <c r="L3041" s="8" t="str">
        <f>VLOOKUP(TableTransactions[[#This Row],[Material]],TableStockBalance[],
MATCH(TableStockBalance[[#Headers],[Supplier name]],TableStockBalance[#Headers],0),
0)</f>
        <v>Calidad Electro Group S.A.</v>
      </c>
    </row>
    <row r="3042" spans="1:12" x14ac:dyDescent="0.25">
      <c r="A3042">
        <v>49042438</v>
      </c>
      <c r="B3042">
        <v>110</v>
      </c>
      <c r="C3042" t="s">
        <v>343</v>
      </c>
      <c r="D3042" t="s">
        <v>88</v>
      </c>
      <c r="E3042" t="s">
        <v>89</v>
      </c>
      <c r="F3042" t="s">
        <v>317</v>
      </c>
      <c r="G3042" s="1">
        <v>43658</v>
      </c>
      <c r="H3042">
        <v>10</v>
      </c>
      <c r="I3042" s="7">
        <f>IF(TableTransactions[[#This Row],[Order type]]=trackOrderType,
TableTransactions[[#This Row],[Transaction quantity]]*-1,
TableTransactions[[#This Row],[Transaction quantity]]
)</f>
        <v>-10</v>
      </c>
      <c r="J30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208</v>
      </c>
      <c r="K3042" s="7">
        <f ca="1">IF(TableTransactions[[#This Row],[Stock balance backorders]]&lt;0,
0,
TableTransactions[[#This Row],[Stock balance backorders]]
)</f>
        <v>208</v>
      </c>
      <c r="L3042" s="8" t="str">
        <f>VLOOKUP(TableTransactions[[#This Row],[Material]],TableStockBalance[],
MATCH(TableStockBalance[[#Headers],[Supplier name]],TableStockBalance[#Headers],0),
0)</f>
        <v>Calidad Electro Group S.A.</v>
      </c>
    </row>
    <row r="3043" spans="1:12" x14ac:dyDescent="0.25">
      <c r="A3043">
        <v>49042640</v>
      </c>
      <c r="B3043">
        <v>50</v>
      </c>
      <c r="C3043" t="s">
        <v>343</v>
      </c>
      <c r="D3043" t="s">
        <v>88</v>
      </c>
      <c r="E3043" t="s">
        <v>89</v>
      </c>
      <c r="F3043" t="s">
        <v>316</v>
      </c>
      <c r="G3043" s="1">
        <v>43679</v>
      </c>
      <c r="H3043">
        <v>3</v>
      </c>
      <c r="I3043" s="7">
        <f>IF(TableTransactions[[#This Row],[Order type]]=trackOrderType,
TableTransactions[[#This Row],[Transaction quantity]]*-1,
TableTransactions[[#This Row],[Transaction quantity]]
)</f>
        <v>-3</v>
      </c>
      <c r="J30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205</v>
      </c>
      <c r="K3043" s="7">
        <f ca="1">IF(TableTransactions[[#This Row],[Stock balance backorders]]&lt;0,
0,
TableTransactions[[#This Row],[Stock balance backorders]]
)</f>
        <v>205</v>
      </c>
      <c r="L3043" s="8" t="str">
        <f>VLOOKUP(TableTransactions[[#This Row],[Material]],TableStockBalance[],
MATCH(TableStockBalance[[#Headers],[Supplier name]],TableStockBalance[#Headers],0),
0)</f>
        <v>Calidad Electro Group S.A.</v>
      </c>
    </row>
    <row r="3044" spans="1:12" x14ac:dyDescent="0.25">
      <c r="A3044">
        <v>49042735</v>
      </c>
      <c r="B3044">
        <v>10</v>
      </c>
      <c r="C3044" t="s">
        <v>343</v>
      </c>
      <c r="D3044" t="s">
        <v>88</v>
      </c>
      <c r="E3044" t="s">
        <v>89</v>
      </c>
      <c r="F3044" t="s">
        <v>336</v>
      </c>
      <c r="G3044" s="1">
        <v>43689</v>
      </c>
      <c r="H3044">
        <v>1</v>
      </c>
      <c r="I3044" s="7">
        <f>IF(TableTransactions[[#This Row],[Order type]]=trackOrderType,
TableTransactions[[#This Row],[Transaction quantity]]*-1,
TableTransactions[[#This Row],[Transaction quantity]]
)</f>
        <v>-1</v>
      </c>
      <c r="J30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204</v>
      </c>
      <c r="K3044" s="7">
        <f ca="1">IF(TableTransactions[[#This Row],[Stock balance backorders]]&lt;0,
0,
TableTransactions[[#This Row],[Stock balance backorders]]
)</f>
        <v>204</v>
      </c>
      <c r="L3044" s="8" t="str">
        <f>VLOOKUP(TableTransactions[[#This Row],[Material]],TableStockBalance[],
MATCH(TableStockBalance[[#Headers],[Supplier name]],TableStockBalance[#Headers],0),
0)</f>
        <v>Calidad Electro Group S.A.</v>
      </c>
    </row>
    <row r="3045" spans="1:12" x14ac:dyDescent="0.25">
      <c r="A3045">
        <v>49042880</v>
      </c>
      <c r="B3045">
        <v>20</v>
      </c>
      <c r="C3045" t="s">
        <v>343</v>
      </c>
      <c r="D3045" t="s">
        <v>88</v>
      </c>
      <c r="E3045" t="s">
        <v>89</v>
      </c>
      <c r="F3045" t="s">
        <v>313</v>
      </c>
      <c r="G3045" s="1">
        <v>43703</v>
      </c>
      <c r="H3045">
        <v>1</v>
      </c>
      <c r="I3045" s="7">
        <f>IF(TableTransactions[[#This Row],[Order type]]=trackOrderType,
TableTransactions[[#This Row],[Transaction quantity]]*-1,
TableTransactions[[#This Row],[Transaction quantity]]
)</f>
        <v>-1</v>
      </c>
      <c r="J30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203</v>
      </c>
      <c r="K3045" s="7">
        <f ca="1">IF(TableTransactions[[#This Row],[Stock balance backorders]]&lt;0,
0,
TableTransactions[[#This Row],[Stock balance backorders]]
)</f>
        <v>203</v>
      </c>
      <c r="L3045" s="8" t="str">
        <f>VLOOKUP(TableTransactions[[#This Row],[Material]],TableStockBalance[],
MATCH(TableStockBalance[[#Headers],[Supplier name]],TableStockBalance[#Headers],0),
0)</f>
        <v>Calidad Electro Group S.A.</v>
      </c>
    </row>
    <row r="3046" spans="1:12" x14ac:dyDescent="0.25">
      <c r="A3046">
        <v>49042901</v>
      </c>
      <c r="B3046">
        <v>10</v>
      </c>
      <c r="C3046" t="s">
        <v>343</v>
      </c>
      <c r="D3046" t="s">
        <v>88</v>
      </c>
      <c r="E3046" t="s">
        <v>89</v>
      </c>
      <c r="F3046" t="s">
        <v>316</v>
      </c>
      <c r="G3046" s="1">
        <v>43704</v>
      </c>
      <c r="H3046">
        <v>8</v>
      </c>
      <c r="I3046" s="7">
        <f>IF(TableTransactions[[#This Row],[Order type]]=trackOrderType,
TableTransactions[[#This Row],[Transaction quantity]]*-1,
TableTransactions[[#This Row],[Transaction quantity]]
)</f>
        <v>-8</v>
      </c>
      <c r="J30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195</v>
      </c>
      <c r="K3046" s="7">
        <f ca="1">IF(TableTransactions[[#This Row],[Stock balance backorders]]&lt;0,
0,
TableTransactions[[#This Row],[Stock balance backorders]]
)</f>
        <v>195</v>
      </c>
      <c r="L3046" s="8" t="str">
        <f>VLOOKUP(TableTransactions[[#This Row],[Material]],TableStockBalance[],
MATCH(TableStockBalance[[#Headers],[Supplier name]],TableStockBalance[#Headers],0),
0)</f>
        <v>Calidad Electro Group S.A.</v>
      </c>
    </row>
    <row r="3047" spans="1:12" x14ac:dyDescent="0.25">
      <c r="A3047">
        <v>49042940</v>
      </c>
      <c r="B3047">
        <v>10</v>
      </c>
      <c r="C3047" t="s">
        <v>343</v>
      </c>
      <c r="D3047" t="s">
        <v>88</v>
      </c>
      <c r="E3047" t="s">
        <v>89</v>
      </c>
      <c r="F3047" t="s">
        <v>324</v>
      </c>
      <c r="G3047" s="1">
        <v>43707</v>
      </c>
      <c r="H3047">
        <v>11</v>
      </c>
      <c r="I3047" s="7">
        <f>IF(TableTransactions[[#This Row],[Order type]]=trackOrderType,
TableTransactions[[#This Row],[Transaction quantity]]*-1,
TableTransactions[[#This Row],[Transaction quantity]]
)</f>
        <v>-11</v>
      </c>
      <c r="J30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184</v>
      </c>
      <c r="K3047" s="7">
        <f ca="1">IF(TableTransactions[[#This Row],[Stock balance backorders]]&lt;0,
0,
TableTransactions[[#This Row],[Stock balance backorders]]
)</f>
        <v>184</v>
      </c>
      <c r="L3047" s="8" t="str">
        <f>VLOOKUP(TableTransactions[[#This Row],[Material]],TableStockBalance[],
MATCH(TableStockBalance[[#Headers],[Supplier name]],TableStockBalance[#Headers],0),
0)</f>
        <v>Calidad Electro Group S.A.</v>
      </c>
    </row>
    <row r="3048" spans="1:12" x14ac:dyDescent="0.25">
      <c r="A3048">
        <v>49043039</v>
      </c>
      <c r="B3048">
        <v>30</v>
      </c>
      <c r="C3048" t="s">
        <v>343</v>
      </c>
      <c r="D3048" t="s">
        <v>88</v>
      </c>
      <c r="E3048" t="s">
        <v>89</v>
      </c>
      <c r="F3048" t="s">
        <v>316</v>
      </c>
      <c r="G3048" s="1">
        <v>43717</v>
      </c>
      <c r="H3048">
        <v>7</v>
      </c>
      <c r="I3048" s="7">
        <f>IF(TableTransactions[[#This Row],[Order type]]=trackOrderType,
TableTransactions[[#This Row],[Transaction quantity]]*-1,
TableTransactions[[#This Row],[Transaction quantity]]
)</f>
        <v>-7</v>
      </c>
      <c r="J30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177</v>
      </c>
      <c r="K3048" s="7">
        <f ca="1">IF(TableTransactions[[#This Row],[Stock balance backorders]]&lt;0,
0,
TableTransactions[[#This Row],[Stock balance backorders]]
)</f>
        <v>177</v>
      </c>
      <c r="L3048" s="8" t="str">
        <f>VLOOKUP(TableTransactions[[#This Row],[Material]],TableStockBalance[],
MATCH(TableStockBalance[[#Headers],[Supplier name]],TableStockBalance[#Headers],0),
0)</f>
        <v>Calidad Electro Group S.A.</v>
      </c>
    </row>
    <row r="3049" spans="1:12" x14ac:dyDescent="0.25">
      <c r="A3049">
        <v>49043041</v>
      </c>
      <c r="B3049">
        <v>30</v>
      </c>
      <c r="C3049" t="s">
        <v>343</v>
      </c>
      <c r="D3049" t="s">
        <v>88</v>
      </c>
      <c r="E3049" t="s">
        <v>89</v>
      </c>
      <c r="F3049" t="s">
        <v>317</v>
      </c>
      <c r="G3049" s="1">
        <v>43717</v>
      </c>
      <c r="H3049">
        <v>11</v>
      </c>
      <c r="I3049" s="7">
        <f>IF(TableTransactions[[#This Row],[Order type]]=trackOrderType,
TableTransactions[[#This Row],[Transaction quantity]]*-1,
TableTransactions[[#This Row],[Transaction quantity]]
)</f>
        <v>-11</v>
      </c>
      <c r="J30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166</v>
      </c>
      <c r="K3049" s="7">
        <f ca="1">IF(TableTransactions[[#This Row],[Stock balance backorders]]&lt;0,
0,
TableTransactions[[#This Row],[Stock balance backorders]]
)</f>
        <v>166</v>
      </c>
      <c r="L3049" s="8" t="str">
        <f>VLOOKUP(TableTransactions[[#This Row],[Material]],TableStockBalance[],
MATCH(TableStockBalance[[#Headers],[Supplier name]],TableStockBalance[#Headers],0),
0)</f>
        <v>Calidad Electro Group S.A.</v>
      </c>
    </row>
    <row r="3050" spans="1:12" x14ac:dyDescent="0.25">
      <c r="A3050">
        <v>49043231</v>
      </c>
      <c r="B3050">
        <v>20</v>
      </c>
      <c r="C3050" t="s">
        <v>343</v>
      </c>
      <c r="D3050" t="s">
        <v>88</v>
      </c>
      <c r="E3050" t="s">
        <v>89</v>
      </c>
      <c r="F3050" t="s">
        <v>316</v>
      </c>
      <c r="G3050" s="1">
        <v>43734</v>
      </c>
      <c r="H3050">
        <v>8</v>
      </c>
      <c r="I3050" s="7">
        <f>IF(TableTransactions[[#This Row],[Order type]]=trackOrderType,
TableTransactions[[#This Row],[Transaction quantity]]*-1,
TableTransactions[[#This Row],[Transaction quantity]]
)</f>
        <v>-8</v>
      </c>
      <c r="J30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158</v>
      </c>
      <c r="K3050" s="7">
        <f ca="1">IF(TableTransactions[[#This Row],[Stock balance backorders]]&lt;0,
0,
TableTransactions[[#This Row],[Stock balance backorders]]
)</f>
        <v>158</v>
      </c>
      <c r="L3050" s="8" t="str">
        <f>VLOOKUP(TableTransactions[[#This Row],[Material]],TableStockBalance[],
MATCH(TableStockBalance[[#Headers],[Supplier name]],TableStockBalance[#Headers],0),
0)</f>
        <v>Calidad Electro Group S.A.</v>
      </c>
    </row>
    <row r="3051" spans="1:12" x14ac:dyDescent="0.25">
      <c r="A3051">
        <v>49043260</v>
      </c>
      <c r="B3051">
        <v>20</v>
      </c>
      <c r="C3051" t="s">
        <v>343</v>
      </c>
      <c r="D3051" t="s">
        <v>88</v>
      </c>
      <c r="E3051" t="s">
        <v>89</v>
      </c>
      <c r="F3051" t="s">
        <v>315</v>
      </c>
      <c r="G3051" s="1">
        <v>43735</v>
      </c>
      <c r="H3051">
        <v>1</v>
      </c>
      <c r="I3051" s="7">
        <f>IF(TableTransactions[[#This Row],[Order type]]=trackOrderType,
TableTransactions[[#This Row],[Transaction quantity]]*-1,
TableTransactions[[#This Row],[Transaction quantity]]
)</f>
        <v>-1</v>
      </c>
      <c r="J30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157</v>
      </c>
      <c r="K3051" s="7">
        <f ca="1">IF(TableTransactions[[#This Row],[Stock balance backorders]]&lt;0,
0,
TableTransactions[[#This Row],[Stock balance backorders]]
)</f>
        <v>157</v>
      </c>
      <c r="L3051" s="8" t="str">
        <f>VLOOKUP(TableTransactions[[#This Row],[Material]],TableStockBalance[],
MATCH(TableStockBalance[[#Headers],[Supplier name]],TableStockBalance[#Headers],0),
0)</f>
        <v>Calidad Electro Group S.A.</v>
      </c>
    </row>
    <row r="3052" spans="1:12" x14ac:dyDescent="0.25">
      <c r="A3052">
        <v>49043306</v>
      </c>
      <c r="B3052">
        <v>40</v>
      </c>
      <c r="C3052" t="s">
        <v>343</v>
      </c>
      <c r="D3052" t="s">
        <v>88</v>
      </c>
      <c r="E3052" t="s">
        <v>89</v>
      </c>
      <c r="F3052" t="s">
        <v>318</v>
      </c>
      <c r="G3052" s="1">
        <v>43741</v>
      </c>
      <c r="H3052">
        <v>10</v>
      </c>
      <c r="I3052" s="7">
        <f>IF(TableTransactions[[#This Row],[Order type]]=trackOrderType,
TableTransactions[[#This Row],[Transaction quantity]]*-1,
TableTransactions[[#This Row],[Transaction quantity]]
)</f>
        <v>-10</v>
      </c>
      <c r="J30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147</v>
      </c>
      <c r="K3052" s="7">
        <f ca="1">IF(TableTransactions[[#This Row],[Stock balance backorders]]&lt;0,
0,
TableTransactions[[#This Row],[Stock balance backorders]]
)</f>
        <v>147</v>
      </c>
      <c r="L3052" s="8" t="str">
        <f>VLOOKUP(TableTransactions[[#This Row],[Material]],TableStockBalance[],
MATCH(TableStockBalance[[#Headers],[Supplier name]],TableStockBalance[#Headers],0),
0)</f>
        <v>Calidad Electro Group S.A.</v>
      </c>
    </row>
    <row r="3053" spans="1:12" x14ac:dyDescent="0.25">
      <c r="A3053">
        <v>49043347</v>
      </c>
      <c r="B3053">
        <v>10</v>
      </c>
      <c r="C3053" t="s">
        <v>343</v>
      </c>
      <c r="D3053" t="s">
        <v>88</v>
      </c>
      <c r="E3053" t="s">
        <v>89</v>
      </c>
      <c r="F3053" t="s">
        <v>316</v>
      </c>
      <c r="G3053" s="1">
        <v>43746</v>
      </c>
      <c r="H3053">
        <v>5</v>
      </c>
      <c r="I3053" s="7">
        <f>IF(TableTransactions[[#This Row],[Order type]]=trackOrderType,
TableTransactions[[#This Row],[Transaction quantity]]*-1,
TableTransactions[[#This Row],[Transaction quantity]]
)</f>
        <v>-5</v>
      </c>
      <c r="J30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142</v>
      </c>
      <c r="K3053" s="7">
        <f ca="1">IF(TableTransactions[[#This Row],[Stock balance backorders]]&lt;0,
0,
TableTransactions[[#This Row],[Stock balance backorders]]
)</f>
        <v>142</v>
      </c>
      <c r="L3053" s="8" t="str">
        <f>VLOOKUP(TableTransactions[[#This Row],[Material]],TableStockBalance[],
MATCH(TableStockBalance[[#Headers],[Supplier name]],TableStockBalance[#Headers],0),
0)</f>
        <v>Calidad Electro Group S.A.</v>
      </c>
    </row>
    <row r="3054" spans="1:12" x14ac:dyDescent="0.25">
      <c r="A3054">
        <v>49043401</v>
      </c>
      <c r="B3054">
        <v>70</v>
      </c>
      <c r="C3054" t="s">
        <v>343</v>
      </c>
      <c r="D3054" t="s">
        <v>88</v>
      </c>
      <c r="E3054" t="s">
        <v>89</v>
      </c>
      <c r="F3054" t="s">
        <v>317</v>
      </c>
      <c r="G3054" s="1">
        <v>43749</v>
      </c>
      <c r="H3054">
        <v>9</v>
      </c>
      <c r="I3054" s="7">
        <f>IF(TableTransactions[[#This Row],[Order type]]=trackOrderType,
TableTransactions[[#This Row],[Transaction quantity]]*-1,
TableTransactions[[#This Row],[Transaction quantity]]
)</f>
        <v>-9</v>
      </c>
      <c r="J30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133</v>
      </c>
      <c r="K3054" s="7">
        <f ca="1">IF(TableTransactions[[#This Row],[Stock balance backorders]]&lt;0,
0,
TableTransactions[[#This Row],[Stock balance backorders]]
)</f>
        <v>133</v>
      </c>
      <c r="L3054" s="8" t="str">
        <f>VLOOKUP(TableTransactions[[#This Row],[Material]],TableStockBalance[],
MATCH(TableStockBalance[[#Headers],[Supplier name]],TableStockBalance[#Headers],0),
0)</f>
        <v>Calidad Electro Group S.A.</v>
      </c>
    </row>
    <row r="3055" spans="1:12" x14ac:dyDescent="0.25">
      <c r="A3055">
        <v>49043432</v>
      </c>
      <c r="B3055">
        <v>10</v>
      </c>
      <c r="C3055" t="s">
        <v>343</v>
      </c>
      <c r="D3055" t="s">
        <v>88</v>
      </c>
      <c r="E3055" t="s">
        <v>89</v>
      </c>
      <c r="F3055" t="s">
        <v>316</v>
      </c>
      <c r="G3055" s="1">
        <v>43753</v>
      </c>
      <c r="H3055">
        <v>3</v>
      </c>
      <c r="I3055" s="7">
        <f>IF(TableTransactions[[#This Row],[Order type]]=trackOrderType,
TableTransactions[[#This Row],[Transaction quantity]]*-1,
TableTransactions[[#This Row],[Transaction quantity]]
)</f>
        <v>-3</v>
      </c>
      <c r="J30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130</v>
      </c>
      <c r="K3055" s="7">
        <f ca="1">IF(TableTransactions[[#This Row],[Stock balance backorders]]&lt;0,
0,
TableTransactions[[#This Row],[Stock balance backorders]]
)</f>
        <v>130</v>
      </c>
      <c r="L3055" s="8" t="str">
        <f>VLOOKUP(TableTransactions[[#This Row],[Material]],TableStockBalance[],
MATCH(TableStockBalance[[#Headers],[Supplier name]],TableStockBalance[#Headers],0),
0)</f>
        <v>Calidad Electro Group S.A.</v>
      </c>
    </row>
    <row r="3056" spans="1:12" x14ac:dyDescent="0.25">
      <c r="A3056">
        <v>49043489</v>
      </c>
      <c r="B3056">
        <v>60</v>
      </c>
      <c r="C3056" t="s">
        <v>343</v>
      </c>
      <c r="D3056" t="s">
        <v>88</v>
      </c>
      <c r="E3056" t="s">
        <v>89</v>
      </c>
      <c r="F3056" t="s">
        <v>318</v>
      </c>
      <c r="G3056" s="1">
        <v>43756</v>
      </c>
      <c r="H3056">
        <v>6</v>
      </c>
      <c r="I3056" s="7">
        <f>IF(TableTransactions[[#This Row],[Order type]]=trackOrderType,
TableTransactions[[#This Row],[Transaction quantity]]*-1,
TableTransactions[[#This Row],[Transaction quantity]]
)</f>
        <v>-6</v>
      </c>
      <c r="J30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124</v>
      </c>
      <c r="K3056" s="7">
        <f ca="1">IF(TableTransactions[[#This Row],[Stock balance backorders]]&lt;0,
0,
TableTransactions[[#This Row],[Stock balance backorders]]
)</f>
        <v>124</v>
      </c>
      <c r="L3056" s="8" t="str">
        <f>VLOOKUP(TableTransactions[[#This Row],[Material]],TableStockBalance[],
MATCH(TableStockBalance[[#Headers],[Supplier name]],TableStockBalance[#Headers],0),
0)</f>
        <v>Calidad Electro Group S.A.</v>
      </c>
    </row>
    <row r="3057" spans="1:12" x14ac:dyDescent="0.25">
      <c r="A3057">
        <v>49043524</v>
      </c>
      <c r="B3057">
        <v>30</v>
      </c>
      <c r="C3057" t="s">
        <v>343</v>
      </c>
      <c r="D3057" t="s">
        <v>88</v>
      </c>
      <c r="E3057" t="s">
        <v>89</v>
      </c>
      <c r="F3057" t="s">
        <v>316</v>
      </c>
      <c r="G3057" s="1">
        <v>43761</v>
      </c>
      <c r="H3057">
        <v>6</v>
      </c>
      <c r="I3057" s="7">
        <f>IF(TableTransactions[[#This Row],[Order type]]=trackOrderType,
TableTransactions[[#This Row],[Transaction quantity]]*-1,
TableTransactions[[#This Row],[Transaction quantity]]
)</f>
        <v>-6</v>
      </c>
      <c r="J30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118</v>
      </c>
      <c r="K3057" s="7">
        <f ca="1">IF(TableTransactions[[#This Row],[Stock balance backorders]]&lt;0,
0,
TableTransactions[[#This Row],[Stock balance backorders]]
)</f>
        <v>118</v>
      </c>
      <c r="L3057" s="8" t="str">
        <f>VLOOKUP(TableTransactions[[#This Row],[Material]],TableStockBalance[],
MATCH(TableStockBalance[[#Headers],[Supplier name]],TableStockBalance[#Headers],0),
0)</f>
        <v>Calidad Electro Group S.A.</v>
      </c>
    </row>
    <row r="3058" spans="1:12" x14ac:dyDescent="0.25">
      <c r="A3058">
        <v>49043588</v>
      </c>
      <c r="B3058">
        <v>20</v>
      </c>
      <c r="C3058" t="s">
        <v>343</v>
      </c>
      <c r="D3058" t="s">
        <v>88</v>
      </c>
      <c r="E3058" t="s">
        <v>89</v>
      </c>
      <c r="F3058" t="s">
        <v>325</v>
      </c>
      <c r="G3058" s="1">
        <v>43767</v>
      </c>
      <c r="H3058">
        <v>5</v>
      </c>
      <c r="I3058" s="7">
        <f>IF(TableTransactions[[#This Row],[Order type]]=trackOrderType,
TableTransactions[[#This Row],[Transaction quantity]]*-1,
TableTransactions[[#This Row],[Transaction quantity]]
)</f>
        <v>-5</v>
      </c>
      <c r="J30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113</v>
      </c>
      <c r="K3058" s="7">
        <f ca="1">IF(TableTransactions[[#This Row],[Stock balance backorders]]&lt;0,
0,
TableTransactions[[#This Row],[Stock balance backorders]]
)</f>
        <v>113</v>
      </c>
      <c r="L3058" s="8" t="str">
        <f>VLOOKUP(TableTransactions[[#This Row],[Material]],TableStockBalance[],
MATCH(TableStockBalance[[#Headers],[Supplier name]],TableStockBalance[#Headers],0),
0)</f>
        <v>Calidad Electro Group S.A.</v>
      </c>
    </row>
    <row r="3059" spans="1:12" x14ac:dyDescent="0.25">
      <c r="A3059">
        <v>49043638</v>
      </c>
      <c r="B3059">
        <v>70</v>
      </c>
      <c r="C3059" t="s">
        <v>343</v>
      </c>
      <c r="D3059" t="s">
        <v>88</v>
      </c>
      <c r="E3059" t="s">
        <v>89</v>
      </c>
      <c r="F3059" t="s">
        <v>319</v>
      </c>
      <c r="G3059" s="1">
        <v>43770</v>
      </c>
      <c r="H3059">
        <v>5</v>
      </c>
      <c r="I3059" s="7">
        <f>IF(TableTransactions[[#This Row],[Order type]]=trackOrderType,
TableTransactions[[#This Row],[Transaction quantity]]*-1,
TableTransactions[[#This Row],[Transaction quantity]]
)</f>
        <v>-5</v>
      </c>
      <c r="J30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108</v>
      </c>
      <c r="K3059" s="7">
        <f ca="1">IF(TableTransactions[[#This Row],[Stock balance backorders]]&lt;0,
0,
TableTransactions[[#This Row],[Stock balance backorders]]
)</f>
        <v>108</v>
      </c>
      <c r="L3059" s="8" t="str">
        <f>VLOOKUP(TableTransactions[[#This Row],[Material]],TableStockBalance[],
MATCH(TableStockBalance[[#Headers],[Supplier name]],TableStockBalance[#Headers],0),
0)</f>
        <v>Calidad Electro Group S.A.</v>
      </c>
    </row>
    <row r="3060" spans="1:12" x14ac:dyDescent="0.25">
      <c r="A3060">
        <v>49043705</v>
      </c>
      <c r="B3060">
        <v>80</v>
      </c>
      <c r="C3060" t="s">
        <v>343</v>
      </c>
      <c r="D3060" t="s">
        <v>88</v>
      </c>
      <c r="E3060" t="s">
        <v>89</v>
      </c>
      <c r="F3060" t="s">
        <v>313</v>
      </c>
      <c r="G3060" s="1">
        <v>43777</v>
      </c>
      <c r="H3060">
        <v>5</v>
      </c>
      <c r="I3060" s="7">
        <f>IF(TableTransactions[[#This Row],[Order type]]=trackOrderType,
TableTransactions[[#This Row],[Transaction quantity]]*-1,
TableTransactions[[#This Row],[Transaction quantity]]
)</f>
        <v>-5</v>
      </c>
      <c r="J30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103</v>
      </c>
      <c r="K3060" s="7">
        <f ca="1">IF(TableTransactions[[#This Row],[Stock balance backorders]]&lt;0,
0,
TableTransactions[[#This Row],[Stock balance backorders]]
)</f>
        <v>103</v>
      </c>
      <c r="L3060" s="8" t="str">
        <f>VLOOKUP(TableTransactions[[#This Row],[Material]],TableStockBalance[],
MATCH(TableStockBalance[[#Headers],[Supplier name]],TableStockBalance[#Headers],0),
0)</f>
        <v>Calidad Electro Group S.A.</v>
      </c>
    </row>
    <row r="3061" spans="1:12" x14ac:dyDescent="0.25">
      <c r="A3061">
        <v>49043756</v>
      </c>
      <c r="B3061">
        <v>10</v>
      </c>
      <c r="C3061" t="s">
        <v>343</v>
      </c>
      <c r="D3061" t="s">
        <v>88</v>
      </c>
      <c r="E3061" t="s">
        <v>89</v>
      </c>
      <c r="F3061" t="s">
        <v>329</v>
      </c>
      <c r="G3061" s="1">
        <v>43782</v>
      </c>
      <c r="H3061">
        <v>2</v>
      </c>
      <c r="I3061" s="7">
        <f>IF(TableTransactions[[#This Row],[Order type]]=trackOrderType,
TableTransactions[[#This Row],[Transaction quantity]]*-1,
TableTransactions[[#This Row],[Transaction quantity]]
)</f>
        <v>-2</v>
      </c>
      <c r="J30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101</v>
      </c>
      <c r="K3061" s="7">
        <f ca="1">IF(TableTransactions[[#This Row],[Stock balance backorders]]&lt;0,
0,
TableTransactions[[#This Row],[Stock balance backorders]]
)</f>
        <v>101</v>
      </c>
      <c r="L3061" s="8" t="str">
        <f>VLOOKUP(TableTransactions[[#This Row],[Material]],TableStockBalance[],
MATCH(TableStockBalance[[#Headers],[Supplier name]],TableStockBalance[#Headers],0),
0)</f>
        <v>Calidad Electro Group S.A.</v>
      </c>
    </row>
    <row r="3062" spans="1:12" x14ac:dyDescent="0.25">
      <c r="A3062">
        <v>49043773</v>
      </c>
      <c r="B3062">
        <v>30</v>
      </c>
      <c r="C3062" t="s">
        <v>343</v>
      </c>
      <c r="D3062" t="s">
        <v>88</v>
      </c>
      <c r="E3062" t="s">
        <v>89</v>
      </c>
      <c r="F3062" t="s">
        <v>316</v>
      </c>
      <c r="G3062" s="1">
        <v>43783</v>
      </c>
      <c r="H3062">
        <v>7</v>
      </c>
      <c r="I3062" s="7">
        <f>IF(TableTransactions[[#This Row],[Order type]]=trackOrderType,
TableTransactions[[#This Row],[Transaction quantity]]*-1,
TableTransactions[[#This Row],[Transaction quantity]]
)</f>
        <v>-7</v>
      </c>
      <c r="J30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94</v>
      </c>
      <c r="K3062" s="7">
        <f ca="1">IF(TableTransactions[[#This Row],[Stock balance backorders]]&lt;0,
0,
TableTransactions[[#This Row],[Stock balance backorders]]
)</f>
        <v>94</v>
      </c>
      <c r="L3062" s="8" t="str">
        <f>VLOOKUP(TableTransactions[[#This Row],[Material]],TableStockBalance[],
MATCH(TableStockBalance[[#Headers],[Supplier name]],TableStockBalance[#Headers],0),
0)</f>
        <v>Calidad Electro Group S.A.</v>
      </c>
    </row>
    <row r="3063" spans="1:12" x14ac:dyDescent="0.25">
      <c r="A3063">
        <v>49043848</v>
      </c>
      <c r="B3063">
        <v>60</v>
      </c>
      <c r="C3063" t="s">
        <v>343</v>
      </c>
      <c r="D3063" t="s">
        <v>88</v>
      </c>
      <c r="E3063" t="s">
        <v>89</v>
      </c>
      <c r="F3063" t="s">
        <v>313</v>
      </c>
      <c r="G3063" s="1">
        <v>43790</v>
      </c>
      <c r="H3063">
        <v>10</v>
      </c>
      <c r="I3063" s="7">
        <f>IF(TableTransactions[[#This Row],[Order type]]=trackOrderType,
TableTransactions[[#This Row],[Transaction quantity]]*-1,
TableTransactions[[#This Row],[Transaction quantity]]
)</f>
        <v>-10</v>
      </c>
      <c r="J30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</v>
      </c>
      <c r="K3063" s="7">
        <f ca="1">IF(TableTransactions[[#This Row],[Stock balance backorders]]&lt;0,
0,
TableTransactions[[#This Row],[Stock balance backorders]]
)</f>
        <v>84</v>
      </c>
      <c r="L3063" s="8" t="str">
        <f>VLOOKUP(TableTransactions[[#This Row],[Material]],TableStockBalance[],
MATCH(TableStockBalance[[#Headers],[Supplier name]],TableStockBalance[#Headers],0),
0)</f>
        <v>Calidad Electro Group S.A.</v>
      </c>
    </row>
    <row r="3064" spans="1:12" x14ac:dyDescent="0.25">
      <c r="A3064">
        <v>49043873</v>
      </c>
      <c r="B3064">
        <v>30</v>
      </c>
      <c r="C3064" t="s">
        <v>343</v>
      </c>
      <c r="D3064" t="s">
        <v>88</v>
      </c>
      <c r="E3064" t="s">
        <v>89</v>
      </c>
      <c r="F3064" t="s">
        <v>317</v>
      </c>
      <c r="G3064" s="1">
        <v>43791</v>
      </c>
      <c r="H3064">
        <v>1</v>
      </c>
      <c r="I3064" s="7">
        <f>IF(TableTransactions[[#This Row],[Order type]]=trackOrderType,
TableTransactions[[#This Row],[Transaction quantity]]*-1,
TableTransactions[[#This Row],[Transaction quantity]]
)</f>
        <v>-1</v>
      </c>
      <c r="J30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</v>
      </c>
      <c r="K3064" s="7">
        <f ca="1">IF(TableTransactions[[#This Row],[Stock balance backorders]]&lt;0,
0,
TableTransactions[[#This Row],[Stock balance backorders]]
)</f>
        <v>83</v>
      </c>
      <c r="L3064" s="8" t="str">
        <f>VLOOKUP(TableTransactions[[#This Row],[Material]],TableStockBalance[],
MATCH(TableStockBalance[[#Headers],[Supplier name]],TableStockBalance[#Headers],0),
0)</f>
        <v>Calidad Electro Group S.A.</v>
      </c>
    </row>
    <row r="3065" spans="1:12" x14ac:dyDescent="0.25">
      <c r="A3065">
        <v>49043927</v>
      </c>
      <c r="B3065">
        <v>20</v>
      </c>
      <c r="C3065" t="s">
        <v>343</v>
      </c>
      <c r="D3065" t="s">
        <v>88</v>
      </c>
      <c r="E3065" t="s">
        <v>89</v>
      </c>
      <c r="F3065" t="s">
        <v>313</v>
      </c>
      <c r="G3065" s="1">
        <v>43797</v>
      </c>
      <c r="H3065">
        <v>3</v>
      </c>
      <c r="I3065" s="7">
        <f>IF(TableTransactions[[#This Row],[Order type]]=trackOrderType,
TableTransactions[[#This Row],[Transaction quantity]]*-1,
TableTransactions[[#This Row],[Transaction quantity]]
)</f>
        <v>-3</v>
      </c>
      <c r="J30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</v>
      </c>
      <c r="K3065" s="7">
        <f ca="1">IF(TableTransactions[[#This Row],[Stock balance backorders]]&lt;0,
0,
TableTransactions[[#This Row],[Stock balance backorders]]
)</f>
        <v>80</v>
      </c>
      <c r="L3065" s="8" t="str">
        <f>VLOOKUP(TableTransactions[[#This Row],[Material]],TableStockBalance[],
MATCH(TableStockBalance[[#Headers],[Supplier name]],TableStockBalance[#Headers],0),
0)</f>
        <v>Calidad Electro Group S.A.</v>
      </c>
    </row>
    <row r="3066" spans="1:12" x14ac:dyDescent="0.25">
      <c r="A3066">
        <v>49043997</v>
      </c>
      <c r="B3066">
        <v>10</v>
      </c>
      <c r="C3066" t="s">
        <v>343</v>
      </c>
      <c r="D3066" t="s">
        <v>88</v>
      </c>
      <c r="E3066" t="s">
        <v>89</v>
      </c>
      <c r="F3066" t="s">
        <v>313</v>
      </c>
      <c r="G3066" s="1">
        <v>43803</v>
      </c>
      <c r="H3066">
        <v>2</v>
      </c>
      <c r="I3066" s="7">
        <f>IF(TableTransactions[[#This Row],[Order type]]=trackOrderType,
TableTransactions[[#This Row],[Transaction quantity]]*-1,
TableTransactions[[#This Row],[Transaction quantity]]
)</f>
        <v>-2</v>
      </c>
      <c r="J30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</v>
      </c>
      <c r="K3066" s="7">
        <f ca="1">IF(TableTransactions[[#This Row],[Stock balance backorders]]&lt;0,
0,
TableTransactions[[#This Row],[Stock balance backorders]]
)</f>
        <v>78</v>
      </c>
      <c r="L3066" s="8" t="str">
        <f>VLOOKUP(TableTransactions[[#This Row],[Material]],TableStockBalance[],
MATCH(TableStockBalance[[#Headers],[Supplier name]],TableStockBalance[#Headers],0),
0)</f>
        <v>Calidad Electro Group S.A.</v>
      </c>
    </row>
    <row r="3067" spans="1:12" x14ac:dyDescent="0.25">
      <c r="A3067">
        <v>49044008</v>
      </c>
      <c r="B3067">
        <v>20</v>
      </c>
      <c r="C3067" t="s">
        <v>343</v>
      </c>
      <c r="D3067" t="s">
        <v>88</v>
      </c>
      <c r="E3067" t="s">
        <v>89</v>
      </c>
      <c r="F3067" t="s">
        <v>323</v>
      </c>
      <c r="G3067" s="1">
        <v>43803</v>
      </c>
      <c r="H3067">
        <v>11</v>
      </c>
      <c r="I3067" s="7">
        <f>IF(TableTransactions[[#This Row],[Order type]]=trackOrderType,
TableTransactions[[#This Row],[Transaction quantity]]*-1,
TableTransactions[[#This Row],[Transaction quantity]]
)</f>
        <v>-11</v>
      </c>
      <c r="J30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</v>
      </c>
      <c r="K3067" s="7">
        <f ca="1">IF(TableTransactions[[#This Row],[Stock balance backorders]]&lt;0,
0,
TableTransactions[[#This Row],[Stock balance backorders]]
)</f>
        <v>67</v>
      </c>
      <c r="L3067" s="8" t="str">
        <f>VLOOKUP(TableTransactions[[#This Row],[Material]],TableStockBalance[],
MATCH(TableStockBalance[[#Headers],[Supplier name]],TableStockBalance[#Headers],0),
0)</f>
        <v>Calidad Electro Group S.A.</v>
      </c>
    </row>
    <row r="3068" spans="1:12" x14ac:dyDescent="0.25">
      <c r="A3068">
        <v>49044088</v>
      </c>
      <c r="B3068">
        <v>10</v>
      </c>
      <c r="C3068" t="s">
        <v>343</v>
      </c>
      <c r="D3068" t="s">
        <v>88</v>
      </c>
      <c r="E3068" t="s">
        <v>89</v>
      </c>
      <c r="F3068" t="s">
        <v>316</v>
      </c>
      <c r="G3068" s="1">
        <v>43811</v>
      </c>
      <c r="H3068">
        <v>3</v>
      </c>
      <c r="I3068" s="7">
        <f>IF(TableTransactions[[#This Row],[Order type]]=trackOrderType,
TableTransactions[[#This Row],[Transaction quantity]]*-1,
TableTransactions[[#This Row],[Transaction quantity]]
)</f>
        <v>-3</v>
      </c>
      <c r="J30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</v>
      </c>
      <c r="K3068" s="7">
        <f ca="1">IF(TableTransactions[[#This Row],[Stock balance backorders]]&lt;0,
0,
TableTransactions[[#This Row],[Stock balance backorders]]
)</f>
        <v>64</v>
      </c>
      <c r="L3068" s="8" t="str">
        <f>VLOOKUP(TableTransactions[[#This Row],[Material]],TableStockBalance[],
MATCH(TableStockBalance[[#Headers],[Supplier name]],TableStockBalance[#Headers],0),
0)</f>
        <v>Calidad Electro Group S.A.</v>
      </c>
    </row>
    <row r="3069" spans="1:12" x14ac:dyDescent="0.25">
      <c r="A3069">
        <v>49044096</v>
      </c>
      <c r="B3069">
        <v>30</v>
      </c>
      <c r="C3069" t="s">
        <v>343</v>
      </c>
      <c r="D3069" t="s">
        <v>88</v>
      </c>
      <c r="E3069" t="s">
        <v>89</v>
      </c>
      <c r="F3069" t="s">
        <v>314</v>
      </c>
      <c r="G3069" s="1">
        <v>43812</v>
      </c>
      <c r="H3069">
        <v>8</v>
      </c>
      <c r="I3069" s="7">
        <f>IF(TableTransactions[[#This Row],[Order type]]=trackOrderType,
TableTransactions[[#This Row],[Transaction quantity]]*-1,
TableTransactions[[#This Row],[Transaction quantity]]
)</f>
        <v>-8</v>
      </c>
      <c r="J30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</v>
      </c>
      <c r="K3069" s="7">
        <f ca="1">IF(TableTransactions[[#This Row],[Stock balance backorders]]&lt;0,
0,
TableTransactions[[#This Row],[Stock balance backorders]]
)</f>
        <v>56</v>
      </c>
      <c r="L3069" s="8" t="str">
        <f>VLOOKUP(TableTransactions[[#This Row],[Material]],TableStockBalance[],
MATCH(TableStockBalance[[#Headers],[Supplier name]],TableStockBalance[#Headers],0),
0)</f>
        <v>Calidad Electro Group S.A.</v>
      </c>
    </row>
    <row r="3070" spans="1:12" x14ac:dyDescent="0.25">
      <c r="A3070">
        <v>49044166</v>
      </c>
      <c r="B3070">
        <v>50</v>
      </c>
      <c r="C3070" t="s">
        <v>343</v>
      </c>
      <c r="D3070" t="s">
        <v>88</v>
      </c>
      <c r="E3070" t="s">
        <v>89</v>
      </c>
      <c r="F3070" t="s">
        <v>318</v>
      </c>
      <c r="G3070" s="1">
        <v>43818</v>
      </c>
      <c r="H3070">
        <v>11</v>
      </c>
      <c r="I3070" s="7">
        <f>IF(TableTransactions[[#This Row],[Order type]]=trackOrderType,
TableTransactions[[#This Row],[Transaction quantity]]*-1,
TableTransactions[[#This Row],[Transaction quantity]]
)</f>
        <v>-11</v>
      </c>
      <c r="J30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</v>
      </c>
      <c r="K3070" s="7">
        <f ca="1">IF(TableTransactions[[#This Row],[Stock balance backorders]]&lt;0,
0,
TableTransactions[[#This Row],[Stock balance backorders]]
)</f>
        <v>45</v>
      </c>
      <c r="L3070" s="8" t="str">
        <f>VLOOKUP(TableTransactions[[#This Row],[Material]],TableStockBalance[],
MATCH(TableStockBalance[[#Headers],[Supplier name]],TableStockBalance[#Headers],0),
0)</f>
        <v>Calidad Electro Group S.A.</v>
      </c>
    </row>
    <row r="3071" spans="1:12" x14ac:dyDescent="0.25">
      <c r="A3071">
        <v>49044182</v>
      </c>
      <c r="B3071">
        <v>40</v>
      </c>
      <c r="C3071" t="s">
        <v>343</v>
      </c>
      <c r="D3071" t="s">
        <v>88</v>
      </c>
      <c r="E3071" t="s">
        <v>89</v>
      </c>
      <c r="F3071" t="s">
        <v>318</v>
      </c>
      <c r="G3071" s="1">
        <v>43819</v>
      </c>
      <c r="H3071">
        <v>5</v>
      </c>
      <c r="I3071" s="7">
        <f>IF(TableTransactions[[#This Row],[Order type]]=trackOrderType,
TableTransactions[[#This Row],[Transaction quantity]]*-1,
TableTransactions[[#This Row],[Transaction quantity]]
)</f>
        <v>-5</v>
      </c>
      <c r="J30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3071" s="7">
        <f ca="1">IF(TableTransactions[[#This Row],[Stock balance backorders]]&lt;0,
0,
TableTransactions[[#This Row],[Stock balance backorders]]
)</f>
        <v>40</v>
      </c>
      <c r="L3071" s="8" t="str">
        <f>VLOOKUP(TableTransactions[[#This Row],[Material]],TableStockBalance[],
MATCH(TableStockBalance[[#Headers],[Supplier name]],TableStockBalance[#Headers],0),
0)</f>
        <v>Calidad Electro Group S.A.</v>
      </c>
    </row>
    <row r="3072" spans="1:12" x14ac:dyDescent="0.25">
      <c r="A3072" s="4">
        <v>45057648</v>
      </c>
      <c r="B3072" s="4">
        <v>20</v>
      </c>
      <c r="C3072" s="4" t="s">
        <v>344</v>
      </c>
      <c r="D3072" s="4" t="s">
        <v>88</v>
      </c>
      <c r="E3072" s="4" t="s">
        <v>89</v>
      </c>
      <c r="F3072" s="4" t="s">
        <v>67</v>
      </c>
      <c r="G3072" s="5">
        <v>43830</v>
      </c>
      <c r="H3072" s="4">
        <v>76</v>
      </c>
      <c r="I3072" s="7">
        <f>IF(TableTransactions[[#This Row],[Order type]]=trackOrderType,
TableTransactions[[#This Row],[Transaction quantity]]*-1,
TableTransactions[[#This Row],[Transaction quantity]]
)</f>
        <v>76</v>
      </c>
      <c r="J30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116</v>
      </c>
      <c r="K3072" s="7">
        <f ca="1">IF(TableTransactions[[#This Row],[Stock balance backorders]]&lt;0,
0,
TableTransactions[[#This Row],[Stock balance backorders]]
)</f>
        <v>116</v>
      </c>
      <c r="L3072" s="8" t="str">
        <f>VLOOKUP(TableTransactions[[#This Row],[Material]],TableStockBalance[],
MATCH(TableStockBalance[[#Headers],[Supplier name]],TableStockBalance[#Headers],0),
0)</f>
        <v>Calidad Electro Group S.A.</v>
      </c>
    </row>
    <row r="3073" spans="1:12" x14ac:dyDescent="0.25">
      <c r="A3073">
        <v>49040373</v>
      </c>
      <c r="B3073">
        <v>70</v>
      </c>
      <c r="C3073" t="s">
        <v>343</v>
      </c>
      <c r="D3073" t="s">
        <v>86</v>
      </c>
      <c r="E3073" t="s">
        <v>87</v>
      </c>
      <c r="F3073" t="s">
        <v>318</v>
      </c>
      <c r="G3073" s="1">
        <v>43472</v>
      </c>
      <c r="H3073">
        <v>8</v>
      </c>
      <c r="I3073" s="7">
        <f>IF(TableTransactions[[#This Row],[Order type]]=trackOrderType,
TableTransactions[[#This Row],[Transaction quantity]]*-1,
TableTransactions[[#This Row],[Transaction quantity]]
)</f>
        <v>-8</v>
      </c>
      <c r="J30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148</v>
      </c>
      <c r="K3073" s="7">
        <f ca="1">IF(TableTransactions[[#This Row],[Stock balance backorders]]&lt;0,
0,
TableTransactions[[#This Row],[Stock balance backorders]]
)</f>
        <v>148</v>
      </c>
      <c r="L3073" s="8" t="str">
        <f>VLOOKUP(TableTransactions[[#This Row],[Material]],TableStockBalance[],
MATCH(TableStockBalance[[#Headers],[Supplier name]],TableStockBalance[#Headers],0),
0)</f>
        <v>Calidad Electro Group S.A.</v>
      </c>
    </row>
    <row r="3074" spans="1:12" x14ac:dyDescent="0.25">
      <c r="A3074">
        <v>49040828</v>
      </c>
      <c r="B3074">
        <v>60</v>
      </c>
      <c r="C3074" t="s">
        <v>343</v>
      </c>
      <c r="D3074" t="s">
        <v>86</v>
      </c>
      <c r="E3074" t="s">
        <v>87</v>
      </c>
      <c r="F3074" t="s">
        <v>319</v>
      </c>
      <c r="G3074" s="1">
        <v>43511</v>
      </c>
      <c r="H3074">
        <v>2</v>
      </c>
      <c r="I3074" s="7">
        <f>IF(TableTransactions[[#This Row],[Order type]]=trackOrderType,
TableTransactions[[#This Row],[Transaction quantity]]*-1,
TableTransactions[[#This Row],[Transaction quantity]]
)</f>
        <v>-2</v>
      </c>
      <c r="J30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146</v>
      </c>
      <c r="K3074" s="7">
        <f ca="1">IF(TableTransactions[[#This Row],[Stock balance backorders]]&lt;0,
0,
TableTransactions[[#This Row],[Stock balance backorders]]
)</f>
        <v>146</v>
      </c>
      <c r="L3074" s="8" t="str">
        <f>VLOOKUP(TableTransactions[[#This Row],[Material]],TableStockBalance[],
MATCH(TableStockBalance[[#Headers],[Supplier name]],TableStockBalance[#Headers],0),
0)</f>
        <v>Calidad Electro Group S.A.</v>
      </c>
    </row>
    <row r="3075" spans="1:12" x14ac:dyDescent="0.25">
      <c r="A3075">
        <v>49040965</v>
      </c>
      <c r="B3075">
        <v>40</v>
      </c>
      <c r="C3075" t="s">
        <v>343</v>
      </c>
      <c r="D3075" t="s">
        <v>86</v>
      </c>
      <c r="E3075" t="s">
        <v>87</v>
      </c>
      <c r="F3075" t="s">
        <v>317</v>
      </c>
      <c r="G3075" s="1">
        <v>43524</v>
      </c>
      <c r="H3075">
        <v>1</v>
      </c>
      <c r="I3075" s="7">
        <f>IF(TableTransactions[[#This Row],[Order type]]=trackOrderType,
TableTransactions[[#This Row],[Transaction quantity]]*-1,
TableTransactions[[#This Row],[Transaction quantity]]
)</f>
        <v>-1</v>
      </c>
      <c r="J30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145</v>
      </c>
      <c r="K3075" s="7">
        <f ca="1">IF(TableTransactions[[#This Row],[Stock balance backorders]]&lt;0,
0,
TableTransactions[[#This Row],[Stock balance backorders]]
)</f>
        <v>145</v>
      </c>
      <c r="L3075" s="8" t="str">
        <f>VLOOKUP(TableTransactions[[#This Row],[Material]],TableStockBalance[],
MATCH(TableStockBalance[[#Headers],[Supplier name]],TableStockBalance[#Headers],0),
0)</f>
        <v>Calidad Electro Group S.A.</v>
      </c>
    </row>
    <row r="3076" spans="1:12" x14ac:dyDescent="0.25">
      <c r="A3076">
        <v>49041076</v>
      </c>
      <c r="B3076">
        <v>90</v>
      </c>
      <c r="C3076" t="s">
        <v>343</v>
      </c>
      <c r="D3076" t="s">
        <v>86</v>
      </c>
      <c r="E3076" t="s">
        <v>87</v>
      </c>
      <c r="F3076" t="s">
        <v>315</v>
      </c>
      <c r="G3076" s="1">
        <v>43532</v>
      </c>
      <c r="H3076">
        <v>6</v>
      </c>
      <c r="I3076" s="7">
        <f>IF(TableTransactions[[#This Row],[Order type]]=trackOrderType,
TableTransactions[[#This Row],[Transaction quantity]]*-1,
TableTransactions[[#This Row],[Transaction quantity]]
)</f>
        <v>-6</v>
      </c>
      <c r="J30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139</v>
      </c>
      <c r="K3076" s="7">
        <f ca="1">IF(TableTransactions[[#This Row],[Stock balance backorders]]&lt;0,
0,
TableTransactions[[#This Row],[Stock balance backorders]]
)</f>
        <v>139</v>
      </c>
      <c r="L3076" s="8" t="str">
        <f>VLOOKUP(TableTransactions[[#This Row],[Material]],TableStockBalance[],
MATCH(TableStockBalance[[#Headers],[Supplier name]],TableStockBalance[#Headers],0),
0)</f>
        <v>Calidad Electro Group S.A.</v>
      </c>
    </row>
    <row r="3077" spans="1:12" x14ac:dyDescent="0.25">
      <c r="A3077">
        <v>49041304</v>
      </c>
      <c r="B3077">
        <v>90</v>
      </c>
      <c r="C3077" t="s">
        <v>343</v>
      </c>
      <c r="D3077" t="s">
        <v>86</v>
      </c>
      <c r="E3077" t="s">
        <v>87</v>
      </c>
      <c r="F3077" t="s">
        <v>313</v>
      </c>
      <c r="G3077" s="1">
        <v>43553</v>
      </c>
      <c r="H3077">
        <v>6</v>
      </c>
      <c r="I3077" s="7">
        <f>IF(TableTransactions[[#This Row],[Order type]]=trackOrderType,
TableTransactions[[#This Row],[Transaction quantity]]*-1,
TableTransactions[[#This Row],[Transaction quantity]]
)</f>
        <v>-6</v>
      </c>
      <c r="J30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133</v>
      </c>
      <c r="K3077" s="7">
        <f ca="1">IF(TableTransactions[[#This Row],[Stock balance backorders]]&lt;0,
0,
TableTransactions[[#This Row],[Stock balance backorders]]
)</f>
        <v>133</v>
      </c>
      <c r="L3077" s="8" t="str">
        <f>VLOOKUP(TableTransactions[[#This Row],[Material]],TableStockBalance[],
MATCH(TableStockBalance[[#Headers],[Supplier name]],TableStockBalance[#Headers],0),
0)</f>
        <v>Calidad Electro Group S.A.</v>
      </c>
    </row>
    <row r="3078" spans="1:12" x14ac:dyDescent="0.25">
      <c r="A3078">
        <v>49041309</v>
      </c>
      <c r="B3078">
        <v>10</v>
      </c>
      <c r="C3078" t="s">
        <v>343</v>
      </c>
      <c r="D3078" t="s">
        <v>86</v>
      </c>
      <c r="E3078" t="s">
        <v>87</v>
      </c>
      <c r="F3078" t="s">
        <v>333</v>
      </c>
      <c r="G3078" s="1">
        <v>43553</v>
      </c>
      <c r="H3078">
        <v>4</v>
      </c>
      <c r="I3078" s="7">
        <f>IF(TableTransactions[[#This Row],[Order type]]=trackOrderType,
TableTransactions[[#This Row],[Transaction quantity]]*-1,
TableTransactions[[#This Row],[Transaction quantity]]
)</f>
        <v>-4</v>
      </c>
      <c r="J30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129</v>
      </c>
      <c r="K3078" s="7">
        <f ca="1">IF(TableTransactions[[#This Row],[Stock balance backorders]]&lt;0,
0,
TableTransactions[[#This Row],[Stock balance backorders]]
)</f>
        <v>129</v>
      </c>
      <c r="L3078" s="8" t="str">
        <f>VLOOKUP(TableTransactions[[#This Row],[Material]],TableStockBalance[],
MATCH(TableStockBalance[[#Headers],[Supplier name]],TableStockBalance[#Headers],0),
0)</f>
        <v>Calidad Electro Group S.A.</v>
      </c>
    </row>
    <row r="3079" spans="1:12" x14ac:dyDescent="0.25">
      <c r="A3079">
        <v>49041411</v>
      </c>
      <c r="B3079">
        <v>30</v>
      </c>
      <c r="C3079" t="s">
        <v>343</v>
      </c>
      <c r="D3079" t="s">
        <v>86</v>
      </c>
      <c r="E3079" t="s">
        <v>87</v>
      </c>
      <c r="F3079" t="s">
        <v>317</v>
      </c>
      <c r="G3079" s="1">
        <v>43563</v>
      </c>
      <c r="H3079">
        <v>1</v>
      </c>
      <c r="I3079" s="7">
        <f>IF(TableTransactions[[#This Row],[Order type]]=trackOrderType,
TableTransactions[[#This Row],[Transaction quantity]]*-1,
TableTransactions[[#This Row],[Transaction quantity]]
)</f>
        <v>-1</v>
      </c>
      <c r="J30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128</v>
      </c>
      <c r="K3079" s="7">
        <f ca="1">IF(TableTransactions[[#This Row],[Stock balance backorders]]&lt;0,
0,
TableTransactions[[#This Row],[Stock balance backorders]]
)</f>
        <v>128</v>
      </c>
      <c r="L3079" s="8" t="str">
        <f>VLOOKUP(TableTransactions[[#This Row],[Material]],TableStockBalance[],
MATCH(TableStockBalance[[#Headers],[Supplier name]],TableStockBalance[#Headers],0),
0)</f>
        <v>Calidad Electro Group S.A.</v>
      </c>
    </row>
    <row r="3080" spans="1:12" x14ac:dyDescent="0.25">
      <c r="A3080">
        <v>49041489</v>
      </c>
      <c r="B3080">
        <v>50</v>
      </c>
      <c r="C3080" t="s">
        <v>343</v>
      </c>
      <c r="D3080" t="s">
        <v>86</v>
      </c>
      <c r="E3080" t="s">
        <v>87</v>
      </c>
      <c r="F3080" t="s">
        <v>313</v>
      </c>
      <c r="G3080" s="1">
        <v>43570</v>
      </c>
      <c r="H3080">
        <v>11</v>
      </c>
      <c r="I3080" s="7">
        <f>IF(TableTransactions[[#This Row],[Order type]]=trackOrderType,
TableTransactions[[#This Row],[Transaction quantity]]*-1,
TableTransactions[[#This Row],[Transaction quantity]]
)</f>
        <v>-11</v>
      </c>
      <c r="J30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117</v>
      </c>
      <c r="K3080" s="7">
        <f ca="1">IF(TableTransactions[[#This Row],[Stock balance backorders]]&lt;0,
0,
TableTransactions[[#This Row],[Stock balance backorders]]
)</f>
        <v>117</v>
      </c>
      <c r="L3080" s="8" t="str">
        <f>VLOOKUP(TableTransactions[[#This Row],[Material]],TableStockBalance[],
MATCH(TableStockBalance[[#Headers],[Supplier name]],TableStockBalance[#Headers],0),
0)</f>
        <v>Calidad Electro Group S.A.</v>
      </c>
    </row>
    <row r="3081" spans="1:12" x14ac:dyDescent="0.25">
      <c r="A3081">
        <v>49041491</v>
      </c>
      <c r="B3081">
        <v>10</v>
      </c>
      <c r="C3081" t="s">
        <v>343</v>
      </c>
      <c r="D3081" t="s">
        <v>86</v>
      </c>
      <c r="E3081" t="s">
        <v>87</v>
      </c>
      <c r="F3081" t="s">
        <v>316</v>
      </c>
      <c r="G3081" s="1">
        <v>43570</v>
      </c>
      <c r="H3081">
        <v>1</v>
      </c>
      <c r="I3081" s="7">
        <f>IF(TableTransactions[[#This Row],[Order type]]=trackOrderType,
TableTransactions[[#This Row],[Transaction quantity]]*-1,
TableTransactions[[#This Row],[Transaction quantity]]
)</f>
        <v>-1</v>
      </c>
      <c r="J30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116</v>
      </c>
      <c r="K3081" s="7">
        <f ca="1">IF(TableTransactions[[#This Row],[Stock balance backorders]]&lt;0,
0,
TableTransactions[[#This Row],[Stock balance backorders]]
)</f>
        <v>116</v>
      </c>
      <c r="L3081" s="8" t="str">
        <f>VLOOKUP(TableTransactions[[#This Row],[Material]],TableStockBalance[],
MATCH(TableStockBalance[[#Headers],[Supplier name]],TableStockBalance[#Headers],0),
0)</f>
        <v>Calidad Electro Group S.A.</v>
      </c>
    </row>
    <row r="3082" spans="1:12" x14ac:dyDescent="0.25">
      <c r="A3082">
        <v>49041529</v>
      </c>
      <c r="B3082">
        <v>30</v>
      </c>
      <c r="C3082" t="s">
        <v>343</v>
      </c>
      <c r="D3082" t="s">
        <v>86</v>
      </c>
      <c r="E3082" t="s">
        <v>87</v>
      </c>
      <c r="F3082" t="s">
        <v>314</v>
      </c>
      <c r="G3082" s="1">
        <v>43573</v>
      </c>
      <c r="H3082">
        <v>6</v>
      </c>
      <c r="I3082" s="7">
        <f>IF(TableTransactions[[#This Row],[Order type]]=trackOrderType,
TableTransactions[[#This Row],[Transaction quantity]]*-1,
TableTransactions[[#This Row],[Transaction quantity]]
)</f>
        <v>-6</v>
      </c>
      <c r="J30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110</v>
      </c>
      <c r="K3082" s="7">
        <f ca="1">IF(TableTransactions[[#This Row],[Stock balance backorders]]&lt;0,
0,
TableTransactions[[#This Row],[Stock balance backorders]]
)</f>
        <v>110</v>
      </c>
      <c r="L3082" s="8" t="str">
        <f>VLOOKUP(TableTransactions[[#This Row],[Material]],TableStockBalance[],
MATCH(TableStockBalance[[#Headers],[Supplier name]],TableStockBalance[#Headers],0),
0)</f>
        <v>Calidad Electro Group S.A.</v>
      </c>
    </row>
    <row r="3083" spans="1:12" x14ac:dyDescent="0.25">
      <c r="A3083">
        <v>49041621</v>
      </c>
      <c r="B3083">
        <v>110</v>
      </c>
      <c r="C3083" t="s">
        <v>343</v>
      </c>
      <c r="D3083" t="s">
        <v>86</v>
      </c>
      <c r="E3083" t="s">
        <v>87</v>
      </c>
      <c r="F3083" t="s">
        <v>316</v>
      </c>
      <c r="G3083" s="1">
        <v>43584</v>
      </c>
      <c r="H3083">
        <v>11</v>
      </c>
      <c r="I3083" s="7">
        <f>IF(TableTransactions[[#This Row],[Order type]]=trackOrderType,
TableTransactions[[#This Row],[Transaction quantity]]*-1,
TableTransactions[[#This Row],[Transaction quantity]]
)</f>
        <v>-11</v>
      </c>
      <c r="J30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99</v>
      </c>
      <c r="K3083" s="7">
        <f ca="1">IF(TableTransactions[[#This Row],[Stock balance backorders]]&lt;0,
0,
TableTransactions[[#This Row],[Stock balance backorders]]
)</f>
        <v>99</v>
      </c>
      <c r="L3083" s="8" t="str">
        <f>VLOOKUP(TableTransactions[[#This Row],[Material]],TableStockBalance[],
MATCH(TableStockBalance[[#Headers],[Supplier name]],TableStockBalance[#Headers],0),
0)</f>
        <v>Calidad Electro Group S.A.</v>
      </c>
    </row>
    <row r="3084" spans="1:12" x14ac:dyDescent="0.25">
      <c r="A3084">
        <v>49041639</v>
      </c>
      <c r="B3084">
        <v>30</v>
      </c>
      <c r="C3084" t="s">
        <v>343</v>
      </c>
      <c r="D3084" t="s">
        <v>86</v>
      </c>
      <c r="E3084" t="s">
        <v>87</v>
      </c>
      <c r="F3084" t="s">
        <v>317</v>
      </c>
      <c r="G3084" s="1">
        <v>43585</v>
      </c>
      <c r="H3084">
        <v>4</v>
      </c>
      <c r="I3084" s="7">
        <f>IF(TableTransactions[[#This Row],[Order type]]=trackOrderType,
TableTransactions[[#This Row],[Transaction quantity]]*-1,
TableTransactions[[#This Row],[Transaction quantity]]
)</f>
        <v>-4</v>
      </c>
      <c r="J30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</v>
      </c>
      <c r="K3084" s="7">
        <f ca="1">IF(TableTransactions[[#This Row],[Stock balance backorders]]&lt;0,
0,
TableTransactions[[#This Row],[Stock balance backorders]]
)</f>
        <v>95</v>
      </c>
      <c r="L3084" s="8" t="str">
        <f>VLOOKUP(TableTransactions[[#This Row],[Material]],TableStockBalance[],
MATCH(TableStockBalance[[#Headers],[Supplier name]],TableStockBalance[#Headers],0),
0)</f>
        <v>Calidad Electro Group S.A.</v>
      </c>
    </row>
    <row r="3085" spans="1:12" x14ac:dyDescent="0.25">
      <c r="A3085">
        <v>49041681</v>
      </c>
      <c r="B3085">
        <v>20</v>
      </c>
      <c r="C3085" t="s">
        <v>343</v>
      </c>
      <c r="D3085" t="s">
        <v>86</v>
      </c>
      <c r="E3085" t="s">
        <v>87</v>
      </c>
      <c r="F3085" t="s">
        <v>320</v>
      </c>
      <c r="G3085" s="1">
        <v>43591</v>
      </c>
      <c r="H3085">
        <v>6</v>
      </c>
      <c r="I3085" s="7">
        <f>IF(TableTransactions[[#This Row],[Order type]]=trackOrderType,
TableTransactions[[#This Row],[Transaction quantity]]*-1,
TableTransactions[[#This Row],[Transaction quantity]]
)</f>
        <v>-6</v>
      </c>
      <c r="J30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89</v>
      </c>
      <c r="K3085" s="7">
        <f ca="1">IF(TableTransactions[[#This Row],[Stock balance backorders]]&lt;0,
0,
TableTransactions[[#This Row],[Stock balance backorders]]
)</f>
        <v>89</v>
      </c>
      <c r="L3085" s="8" t="str">
        <f>VLOOKUP(TableTransactions[[#This Row],[Material]],TableStockBalance[],
MATCH(TableStockBalance[[#Headers],[Supplier name]],TableStockBalance[#Headers],0),
0)</f>
        <v>Calidad Electro Group S.A.</v>
      </c>
    </row>
    <row r="3086" spans="1:12" x14ac:dyDescent="0.25">
      <c r="A3086">
        <v>49041706</v>
      </c>
      <c r="B3086">
        <v>20</v>
      </c>
      <c r="C3086" t="s">
        <v>343</v>
      </c>
      <c r="D3086" t="s">
        <v>86</v>
      </c>
      <c r="E3086" t="s">
        <v>87</v>
      </c>
      <c r="F3086" t="s">
        <v>318</v>
      </c>
      <c r="G3086" s="1">
        <v>43592</v>
      </c>
      <c r="H3086">
        <v>1</v>
      </c>
      <c r="I3086" s="7">
        <f>IF(TableTransactions[[#This Row],[Order type]]=trackOrderType,
TableTransactions[[#This Row],[Transaction quantity]]*-1,
TableTransactions[[#This Row],[Transaction quantity]]
)</f>
        <v>-1</v>
      </c>
      <c r="J30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</v>
      </c>
      <c r="K3086" s="7">
        <f ca="1">IF(TableTransactions[[#This Row],[Stock balance backorders]]&lt;0,
0,
TableTransactions[[#This Row],[Stock balance backorders]]
)</f>
        <v>88</v>
      </c>
      <c r="L3086" s="8" t="str">
        <f>VLOOKUP(TableTransactions[[#This Row],[Material]],TableStockBalance[],
MATCH(TableStockBalance[[#Headers],[Supplier name]],TableStockBalance[#Headers],0),
0)</f>
        <v>Calidad Electro Group S.A.</v>
      </c>
    </row>
    <row r="3087" spans="1:12" x14ac:dyDescent="0.25">
      <c r="A3087">
        <v>49041729</v>
      </c>
      <c r="B3087">
        <v>100</v>
      </c>
      <c r="C3087" t="s">
        <v>343</v>
      </c>
      <c r="D3087" t="s">
        <v>86</v>
      </c>
      <c r="E3087" t="s">
        <v>87</v>
      </c>
      <c r="F3087" t="s">
        <v>318</v>
      </c>
      <c r="G3087" s="1">
        <v>43593</v>
      </c>
      <c r="H3087">
        <v>7</v>
      </c>
      <c r="I3087" s="7">
        <f>IF(TableTransactions[[#This Row],[Order type]]=trackOrderType,
TableTransactions[[#This Row],[Transaction quantity]]*-1,
TableTransactions[[#This Row],[Transaction quantity]]
)</f>
        <v>-7</v>
      </c>
      <c r="J30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81</v>
      </c>
      <c r="K3087" s="7">
        <f ca="1">IF(TableTransactions[[#This Row],[Stock balance backorders]]&lt;0,
0,
TableTransactions[[#This Row],[Stock balance backorders]]
)</f>
        <v>81</v>
      </c>
      <c r="L3087" s="8" t="str">
        <f>VLOOKUP(TableTransactions[[#This Row],[Material]],TableStockBalance[],
MATCH(TableStockBalance[[#Headers],[Supplier name]],TableStockBalance[#Headers],0),
0)</f>
        <v>Calidad Electro Group S.A.</v>
      </c>
    </row>
    <row r="3088" spans="1:12" x14ac:dyDescent="0.25">
      <c r="A3088">
        <v>49041751</v>
      </c>
      <c r="B3088">
        <v>90</v>
      </c>
      <c r="C3088" t="s">
        <v>343</v>
      </c>
      <c r="D3088" t="s">
        <v>86</v>
      </c>
      <c r="E3088" t="s">
        <v>87</v>
      </c>
      <c r="F3088" t="s">
        <v>313</v>
      </c>
      <c r="G3088" s="1">
        <v>43595</v>
      </c>
      <c r="H3088">
        <v>9</v>
      </c>
      <c r="I3088" s="7">
        <f>IF(TableTransactions[[#This Row],[Order type]]=trackOrderType,
TableTransactions[[#This Row],[Transaction quantity]]*-1,
TableTransactions[[#This Row],[Transaction quantity]]
)</f>
        <v>-9</v>
      </c>
      <c r="J30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</v>
      </c>
      <c r="K3088" s="7">
        <f ca="1">IF(TableTransactions[[#This Row],[Stock balance backorders]]&lt;0,
0,
TableTransactions[[#This Row],[Stock balance backorders]]
)</f>
        <v>72</v>
      </c>
      <c r="L3088" s="8" t="str">
        <f>VLOOKUP(TableTransactions[[#This Row],[Material]],TableStockBalance[],
MATCH(TableStockBalance[[#Headers],[Supplier name]],TableStockBalance[#Headers],0),
0)</f>
        <v>Calidad Electro Group S.A.</v>
      </c>
    </row>
    <row r="3089" spans="1:12" x14ac:dyDescent="0.25">
      <c r="A3089">
        <v>49041882</v>
      </c>
      <c r="B3089">
        <v>20</v>
      </c>
      <c r="C3089" t="s">
        <v>343</v>
      </c>
      <c r="D3089" t="s">
        <v>86</v>
      </c>
      <c r="E3089" t="s">
        <v>87</v>
      </c>
      <c r="F3089" t="s">
        <v>319</v>
      </c>
      <c r="G3089" s="1">
        <v>43607</v>
      </c>
      <c r="H3089">
        <v>8</v>
      </c>
      <c r="I3089" s="7">
        <f>IF(TableTransactions[[#This Row],[Order type]]=trackOrderType,
TableTransactions[[#This Row],[Transaction quantity]]*-1,
TableTransactions[[#This Row],[Transaction quantity]]
)</f>
        <v>-8</v>
      </c>
      <c r="J30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</v>
      </c>
      <c r="K3089" s="7">
        <f ca="1">IF(TableTransactions[[#This Row],[Stock balance backorders]]&lt;0,
0,
TableTransactions[[#This Row],[Stock balance backorders]]
)</f>
        <v>64</v>
      </c>
      <c r="L3089" s="8" t="str">
        <f>VLOOKUP(TableTransactions[[#This Row],[Material]],TableStockBalance[],
MATCH(TableStockBalance[[#Headers],[Supplier name]],TableStockBalance[#Headers],0),
0)</f>
        <v>Calidad Electro Group S.A.</v>
      </c>
    </row>
    <row r="3090" spans="1:12" x14ac:dyDescent="0.25">
      <c r="A3090">
        <v>49041986</v>
      </c>
      <c r="B3090">
        <v>60</v>
      </c>
      <c r="C3090" t="s">
        <v>343</v>
      </c>
      <c r="D3090" t="s">
        <v>86</v>
      </c>
      <c r="E3090" t="s">
        <v>87</v>
      </c>
      <c r="F3090" t="s">
        <v>316</v>
      </c>
      <c r="G3090" s="1">
        <v>43619</v>
      </c>
      <c r="H3090">
        <v>6</v>
      </c>
      <c r="I3090" s="7">
        <f>IF(TableTransactions[[#This Row],[Order type]]=trackOrderType,
TableTransactions[[#This Row],[Transaction quantity]]*-1,
TableTransactions[[#This Row],[Transaction quantity]]
)</f>
        <v>-6</v>
      </c>
      <c r="J30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</v>
      </c>
      <c r="K3090" s="7">
        <f ca="1">IF(TableTransactions[[#This Row],[Stock balance backorders]]&lt;0,
0,
TableTransactions[[#This Row],[Stock balance backorders]]
)</f>
        <v>58</v>
      </c>
      <c r="L3090" s="8" t="str">
        <f>VLOOKUP(TableTransactions[[#This Row],[Material]],TableStockBalance[],
MATCH(TableStockBalance[[#Headers],[Supplier name]],TableStockBalance[#Headers],0),
0)</f>
        <v>Calidad Electro Group S.A.</v>
      </c>
    </row>
    <row r="3091" spans="1:12" x14ac:dyDescent="0.25">
      <c r="A3091" s="4">
        <v>45057164</v>
      </c>
      <c r="B3091" s="4">
        <v>10</v>
      </c>
      <c r="C3091" s="4" t="s">
        <v>344</v>
      </c>
      <c r="D3091" s="4" t="s">
        <v>86</v>
      </c>
      <c r="E3091" s="4" t="s">
        <v>87</v>
      </c>
      <c r="F3091" s="4" t="s">
        <v>67</v>
      </c>
      <c r="G3091" s="5">
        <v>43626</v>
      </c>
      <c r="H3091" s="4">
        <v>275</v>
      </c>
      <c r="I3091" s="7">
        <f>IF(TableTransactions[[#This Row],[Order type]]=trackOrderType,
TableTransactions[[#This Row],[Transaction quantity]]*-1,
TableTransactions[[#This Row],[Transaction quantity]]
)</f>
        <v>275</v>
      </c>
      <c r="J30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333</v>
      </c>
      <c r="K3091" s="7">
        <f ca="1">IF(TableTransactions[[#This Row],[Stock balance backorders]]&lt;0,
0,
TableTransactions[[#This Row],[Stock balance backorders]]
)</f>
        <v>333</v>
      </c>
      <c r="L3091" s="8" t="str">
        <f>VLOOKUP(TableTransactions[[#This Row],[Material]],TableStockBalance[],
MATCH(TableStockBalance[[#Headers],[Supplier name]],TableStockBalance[#Headers],0),
0)</f>
        <v>Calidad Electro Group S.A.</v>
      </c>
    </row>
    <row r="3092" spans="1:12" x14ac:dyDescent="0.25">
      <c r="A3092">
        <v>49042075</v>
      </c>
      <c r="B3092">
        <v>20</v>
      </c>
      <c r="C3092" t="s">
        <v>343</v>
      </c>
      <c r="D3092" t="s">
        <v>86</v>
      </c>
      <c r="E3092" t="s">
        <v>87</v>
      </c>
      <c r="F3092" t="s">
        <v>316</v>
      </c>
      <c r="G3092" s="1">
        <v>43627</v>
      </c>
      <c r="H3092">
        <v>8</v>
      </c>
      <c r="I3092" s="7">
        <f>IF(TableTransactions[[#This Row],[Order type]]=trackOrderType,
TableTransactions[[#This Row],[Transaction quantity]]*-1,
TableTransactions[[#This Row],[Transaction quantity]]
)</f>
        <v>-8</v>
      </c>
      <c r="J30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325</v>
      </c>
      <c r="K3092" s="7">
        <f ca="1">IF(TableTransactions[[#This Row],[Stock balance backorders]]&lt;0,
0,
TableTransactions[[#This Row],[Stock balance backorders]]
)</f>
        <v>325</v>
      </c>
      <c r="L3092" s="8" t="str">
        <f>VLOOKUP(TableTransactions[[#This Row],[Material]],TableStockBalance[],
MATCH(TableStockBalance[[#Headers],[Supplier name]],TableStockBalance[#Headers],0),
0)</f>
        <v>Calidad Electro Group S.A.</v>
      </c>
    </row>
    <row r="3093" spans="1:12" x14ac:dyDescent="0.25">
      <c r="A3093">
        <v>49042203</v>
      </c>
      <c r="B3093">
        <v>10</v>
      </c>
      <c r="C3093" t="s">
        <v>343</v>
      </c>
      <c r="D3093" t="s">
        <v>86</v>
      </c>
      <c r="E3093" t="s">
        <v>87</v>
      </c>
      <c r="F3093" t="s">
        <v>326</v>
      </c>
      <c r="G3093" s="1">
        <v>43637</v>
      </c>
      <c r="H3093">
        <v>2</v>
      </c>
      <c r="I3093" s="7">
        <f>IF(TableTransactions[[#This Row],[Order type]]=trackOrderType,
TableTransactions[[#This Row],[Transaction quantity]]*-1,
TableTransactions[[#This Row],[Transaction quantity]]
)</f>
        <v>-2</v>
      </c>
      <c r="J30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323</v>
      </c>
      <c r="K3093" s="7">
        <f ca="1">IF(TableTransactions[[#This Row],[Stock balance backorders]]&lt;0,
0,
TableTransactions[[#This Row],[Stock balance backorders]]
)</f>
        <v>323</v>
      </c>
      <c r="L3093" s="8" t="str">
        <f>VLOOKUP(TableTransactions[[#This Row],[Material]],TableStockBalance[],
MATCH(TableStockBalance[[#Headers],[Supplier name]],TableStockBalance[#Headers],0),
0)</f>
        <v>Calidad Electro Group S.A.</v>
      </c>
    </row>
    <row r="3094" spans="1:12" x14ac:dyDescent="0.25">
      <c r="A3094">
        <v>49042333</v>
      </c>
      <c r="B3094">
        <v>20</v>
      </c>
      <c r="C3094" t="s">
        <v>343</v>
      </c>
      <c r="D3094" t="s">
        <v>86</v>
      </c>
      <c r="E3094" t="s">
        <v>87</v>
      </c>
      <c r="F3094" t="s">
        <v>314</v>
      </c>
      <c r="G3094" s="1">
        <v>43650</v>
      </c>
      <c r="H3094">
        <v>12</v>
      </c>
      <c r="I3094" s="7">
        <f>IF(TableTransactions[[#This Row],[Order type]]=trackOrderType,
TableTransactions[[#This Row],[Transaction quantity]]*-1,
TableTransactions[[#This Row],[Transaction quantity]]
)</f>
        <v>-12</v>
      </c>
      <c r="J30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311</v>
      </c>
      <c r="K3094" s="7">
        <f ca="1">IF(TableTransactions[[#This Row],[Stock balance backorders]]&lt;0,
0,
TableTransactions[[#This Row],[Stock balance backorders]]
)</f>
        <v>311</v>
      </c>
      <c r="L3094" s="8" t="str">
        <f>VLOOKUP(TableTransactions[[#This Row],[Material]],TableStockBalance[],
MATCH(TableStockBalance[[#Headers],[Supplier name]],TableStockBalance[#Headers],0),
0)</f>
        <v>Calidad Electro Group S.A.</v>
      </c>
    </row>
    <row r="3095" spans="1:12" x14ac:dyDescent="0.25">
      <c r="A3095">
        <v>49042419</v>
      </c>
      <c r="B3095">
        <v>60</v>
      </c>
      <c r="C3095" t="s">
        <v>343</v>
      </c>
      <c r="D3095" t="s">
        <v>86</v>
      </c>
      <c r="E3095" t="s">
        <v>87</v>
      </c>
      <c r="F3095" t="s">
        <v>317</v>
      </c>
      <c r="G3095" s="1">
        <v>43657</v>
      </c>
      <c r="H3095">
        <v>1</v>
      </c>
      <c r="I3095" s="7">
        <f>IF(TableTransactions[[#This Row],[Order type]]=trackOrderType,
TableTransactions[[#This Row],[Transaction quantity]]*-1,
TableTransactions[[#This Row],[Transaction quantity]]
)</f>
        <v>-1</v>
      </c>
      <c r="J30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310</v>
      </c>
      <c r="K3095" s="7">
        <f ca="1">IF(TableTransactions[[#This Row],[Stock balance backorders]]&lt;0,
0,
TableTransactions[[#This Row],[Stock balance backorders]]
)</f>
        <v>310</v>
      </c>
      <c r="L3095" s="8" t="str">
        <f>VLOOKUP(TableTransactions[[#This Row],[Material]],TableStockBalance[],
MATCH(TableStockBalance[[#Headers],[Supplier name]],TableStockBalance[#Headers],0),
0)</f>
        <v>Calidad Electro Group S.A.</v>
      </c>
    </row>
    <row r="3096" spans="1:12" x14ac:dyDescent="0.25">
      <c r="A3096">
        <v>49042440</v>
      </c>
      <c r="B3096">
        <v>30</v>
      </c>
      <c r="C3096" t="s">
        <v>343</v>
      </c>
      <c r="D3096" t="s">
        <v>86</v>
      </c>
      <c r="E3096" t="s">
        <v>87</v>
      </c>
      <c r="F3096" t="s">
        <v>319</v>
      </c>
      <c r="G3096" s="1">
        <v>43658</v>
      </c>
      <c r="H3096">
        <v>3</v>
      </c>
      <c r="I3096" s="7">
        <f>IF(TableTransactions[[#This Row],[Order type]]=trackOrderType,
TableTransactions[[#This Row],[Transaction quantity]]*-1,
TableTransactions[[#This Row],[Transaction quantity]]
)</f>
        <v>-3</v>
      </c>
      <c r="J30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307</v>
      </c>
      <c r="K3096" s="7">
        <f ca="1">IF(TableTransactions[[#This Row],[Stock balance backorders]]&lt;0,
0,
TableTransactions[[#This Row],[Stock balance backorders]]
)</f>
        <v>307</v>
      </c>
      <c r="L3096" s="8" t="str">
        <f>VLOOKUP(TableTransactions[[#This Row],[Material]],TableStockBalance[],
MATCH(TableStockBalance[[#Headers],[Supplier name]],TableStockBalance[#Headers],0),
0)</f>
        <v>Calidad Electro Group S.A.</v>
      </c>
    </row>
    <row r="3097" spans="1:12" x14ac:dyDescent="0.25">
      <c r="A3097">
        <v>49042441</v>
      </c>
      <c r="B3097">
        <v>110</v>
      </c>
      <c r="C3097" t="s">
        <v>343</v>
      </c>
      <c r="D3097" t="s">
        <v>86</v>
      </c>
      <c r="E3097" t="s">
        <v>87</v>
      </c>
      <c r="F3097" t="s">
        <v>318</v>
      </c>
      <c r="G3097" s="1">
        <v>43658</v>
      </c>
      <c r="H3097">
        <v>3</v>
      </c>
      <c r="I3097" s="7">
        <f>IF(TableTransactions[[#This Row],[Order type]]=trackOrderType,
TableTransactions[[#This Row],[Transaction quantity]]*-1,
TableTransactions[[#This Row],[Transaction quantity]]
)</f>
        <v>-3</v>
      </c>
      <c r="J30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304</v>
      </c>
      <c r="K3097" s="7">
        <f ca="1">IF(TableTransactions[[#This Row],[Stock balance backorders]]&lt;0,
0,
TableTransactions[[#This Row],[Stock balance backorders]]
)</f>
        <v>304</v>
      </c>
      <c r="L3097" s="8" t="str">
        <f>VLOOKUP(TableTransactions[[#This Row],[Material]],TableStockBalance[],
MATCH(TableStockBalance[[#Headers],[Supplier name]],TableStockBalance[#Headers],0),
0)</f>
        <v>Calidad Electro Group S.A.</v>
      </c>
    </row>
    <row r="3098" spans="1:12" x14ac:dyDescent="0.25">
      <c r="A3098">
        <v>49042745</v>
      </c>
      <c r="B3098">
        <v>10</v>
      </c>
      <c r="C3098" t="s">
        <v>343</v>
      </c>
      <c r="D3098" t="s">
        <v>86</v>
      </c>
      <c r="E3098" t="s">
        <v>87</v>
      </c>
      <c r="F3098" t="s">
        <v>313</v>
      </c>
      <c r="G3098" s="1">
        <v>43690</v>
      </c>
      <c r="H3098">
        <v>6</v>
      </c>
      <c r="I3098" s="7">
        <f>IF(TableTransactions[[#This Row],[Order type]]=trackOrderType,
TableTransactions[[#This Row],[Transaction quantity]]*-1,
TableTransactions[[#This Row],[Transaction quantity]]
)</f>
        <v>-6</v>
      </c>
      <c r="J30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298</v>
      </c>
      <c r="K3098" s="7">
        <f ca="1">IF(TableTransactions[[#This Row],[Stock balance backorders]]&lt;0,
0,
TableTransactions[[#This Row],[Stock balance backorders]]
)</f>
        <v>298</v>
      </c>
      <c r="L3098" s="8" t="str">
        <f>VLOOKUP(TableTransactions[[#This Row],[Material]],TableStockBalance[],
MATCH(TableStockBalance[[#Headers],[Supplier name]],TableStockBalance[#Headers],0),
0)</f>
        <v>Calidad Electro Group S.A.</v>
      </c>
    </row>
    <row r="3099" spans="1:12" x14ac:dyDescent="0.25">
      <c r="A3099">
        <v>49042763</v>
      </c>
      <c r="B3099">
        <v>70</v>
      </c>
      <c r="C3099" t="s">
        <v>343</v>
      </c>
      <c r="D3099" t="s">
        <v>86</v>
      </c>
      <c r="E3099" t="s">
        <v>87</v>
      </c>
      <c r="F3099" t="s">
        <v>317</v>
      </c>
      <c r="G3099" s="1">
        <v>43691</v>
      </c>
      <c r="H3099">
        <v>1</v>
      </c>
      <c r="I3099" s="7">
        <f>IF(TableTransactions[[#This Row],[Order type]]=trackOrderType,
TableTransactions[[#This Row],[Transaction quantity]]*-1,
TableTransactions[[#This Row],[Transaction quantity]]
)</f>
        <v>-1</v>
      </c>
      <c r="J30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297</v>
      </c>
      <c r="K3099" s="7">
        <f ca="1">IF(TableTransactions[[#This Row],[Stock balance backorders]]&lt;0,
0,
TableTransactions[[#This Row],[Stock balance backorders]]
)</f>
        <v>297</v>
      </c>
      <c r="L3099" s="8" t="str">
        <f>VLOOKUP(TableTransactions[[#This Row],[Material]],TableStockBalance[],
MATCH(TableStockBalance[[#Headers],[Supplier name]],TableStockBalance[#Headers],0),
0)</f>
        <v>Calidad Electro Group S.A.</v>
      </c>
    </row>
    <row r="3100" spans="1:12" x14ac:dyDescent="0.25">
      <c r="A3100">
        <v>49043005</v>
      </c>
      <c r="B3100">
        <v>70</v>
      </c>
      <c r="C3100" t="s">
        <v>343</v>
      </c>
      <c r="D3100" t="s">
        <v>86</v>
      </c>
      <c r="E3100" t="s">
        <v>87</v>
      </c>
      <c r="F3100" t="s">
        <v>317</v>
      </c>
      <c r="G3100" s="1">
        <v>43713</v>
      </c>
      <c r="H3100">
        <v>2</v>
      </c>
      <c r="I3100" s="7">
        <f>IF(TableTransactions[[#This Row],[Order type]]=trackOrderType,
TableTransactions[[#This Row],[Transaction quantity]]*-1,
TableTransactions[[#This Row],[Transaction quantity]]
)</f>
        <v>-2</v>
      </c>
      <c r="J31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295</v>
      </c>
      <c r="K3100" s="7">
        <f ca="1">IF(TableTransactions[[#This Row],[Stock balance backorders]]&lt;0,
0,
TableTransactions[[#This Row],[Stock balance backorders]]
)</f>
        <v>295</v>
      </c>
      <c r="L3100" s="8" t="str">
        <f>VLOOKUP(TableTransactions[[#This Row],[Material]],TableStockBalance[],
MATCH(TableStockBalance[[#Headers],[Supplier name]],TableStockBalance[#Headers],0),
0)</f>
        <v>Calidad Electro Group S.A.</v>
      </c>
    </row>
    <row r="3101" spans="1:12" x14ac:dyDescent="0.25">
      <c r="A3101">
        <v>49043179</v>
      </c>
      <c r="B3101">
        <v>100</v>
      </c>
      <c r="C3101" t="s">
        <v>343</v>
      </c>
      <c r="D3101" t="s">
        <v>86</v>
      </c>
      <c r="E3101" t="s">
        <v>87</v>
      </c>
      <c r="F3101" t="s">
        <v>318</v>
      </c>
      <c r="G3101" s="1">
        <v>43728</v>
      </c>
      <c r="H3101">
        <v>11</v>
      </c>
      <c r="I3101" s="7">
        <f>IF(TableTransactions[[#This Row],[Order type]]=trackOrderType,
TableTransactions[[#This Row],[Transaction quantity]]*-1,
TableTransactions[[#This Row],[Transaction quantity]]
)</f>
        <v>-11</v>
      </c>
      <c r="J31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284</v>
      </c>
      <c r="K3101" s="7">
        <f ca="1">IF(TableTransactions[[#This Row],[Stock balance backorders]]&lt;0,
0,
TableTransactions[[#This Row],[Stock balance backorders]]
)</f>
        <v>284</v>
      </c>
      <c r="L3101" s="8" t="str">
        <f>VLOOKUP(TableTransactions[[#This Row],[Material]],TableStockBalance[],
MATCH(TableStockBalance[[#Headers],[Supplier name]],TableStockBalance[#Headers],0),
0)</f>
        <v>Calidad Electro Group S.A.</v>
      </c>
    </row>
    <row r="3102" spans="1:12" x14ac:dyDescent="0.25">
      <c r="A3102">
        <v>49043300</v>
      </c>
      <c r="B3102">
        <v>30</v>
      </c>
      <c r="C3102" t="s">
        <v>343</v>
      </c>
      <c r="D3102" t="s">
        <v>86</v>
      </c>
      <c r="E3102" t="s">
        <v>87</v>
      </c>
      <c r="F3102" t="s">
        <v>313</v>
      </c>
      <c r="G3102" s="1">
        <v>43741</v>
      </c>
      <c r="H3102">
        <v>12</v>
      </c>
      <c r="I3102" s="7">
        <f>IF(TableTransactions[[#This Row],[Order type]]=trackOrderType,
TableTransactions[[#This Row],[Transaction quantity]]*-1,
TableTransactions[[#This Row],[Transaction quantity]]
)</f>
        <v>-12</v>
      </c>
      <c r="J31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272</v>
      </c>
      <c r="K3102" s="7">
        <f ca="1">IF(TableTransactions[[#This Row],[Stock balance backorders]]&lt;0,
0,
TableTransactions[[#This Row],[Stock balance backorders]]
)</f>
        <v>272</v>
      </c>
      <c r="L3102" s="8" t="str">
        <f>VLOOKUP(TableTransactions[[#This Row],[Material]],TableStockBalance[],
MATCH(TableStockBalance[[#Headers],[Supplier name]],TableStockBalance[#Headers],0),
0)</f>
        <v>Calidad Electro Group S.A.</v>
      </c>
    </row>
    <row r="3103" spans="1:12" x14ac:dyDescent="0.25">
      <c r="A3103">
        <v>49043403</v>
      </c>
      <c r="B3103">
        <v>40</v>
      </c>
      <c r="C3103" t="s">
        <v>343</v>
      </c>
      <c r="D3103" t="s">
        <v>86</v>
      </c>
      <c r="E3103" t="s">
        <v>87</v>
      </c>
      <c r="F3103" t="s">
        <v>319</v>
      </c>
      <c r="G3103" s="1">
        <v>43749</v>
      </c>
      <c r="H3103">
        <v>5</v>
      </c>
      <c r="I3103" s="7">
        <f>IF(TableTransactions[[#This Row],[Order type]]=trackOrderType,
TableTransactions[[#This Row],[Transaction quantity]]*-1,
TableTransactions[[#This Row],[Transaction quantity]]
)</f>
        <v>-5</v>
      </c>
      <c r="J31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267</v>
      </c>
      <c r="K3103" s="7">
        <f ca="1">IF(TableTransactions[[#This Row],[Stock balance backorders]]&lt;0,
0,
TableTransactions[[#This Row],[Stock balance backorders]]
)</f>
        <v>267</v>
      </c>
      <c r="L3103" s="8" t="str">
        <f>VLOOKUP(TableTransactions[[#This Row],[Material]],TableStockBalance[],
MATCH(TableStockBalance[[#Headers],[Supplier name]],TableStockBalance[#Headers],0),
0)</f>
        <v>Calidad Electro Group S.A.</v>
      </c>
    </row>
    <row r="3104" spans="1:12" x14ac:dyDescent="0.25">
      <c r="A3104">
        <v>49043473</v>
      </c>
      <c r="B3104">
        <v>40</v>
      </c>
      <c r="C3104" t="s">
        <v>343</v>
      </c>
      <c r="D3104" t="s">
        <v>86</v>
      </c>
      <c r="E3104" t="s">
        <v>87</v>
      </c>
      <c r="F3104" t="s">
        <v>314</v>
      </c>
      <c r="G3104" s="1">
        <v>43756</v>
      </c>
      <c r="H3104">
        <v>5</v>
      </c>
      <c r="I3104" s="7">
        <f>IF(TableTransactions[[#This Row],[Order type]]=trackOrderType,
TableTransactions[[#This Row],[Transaction quantity]]*-1,
TableTransactions[[#This Row],[Transaction quantity]]
)</f>
        <v>-5</v>
      </c>
      <c r="J31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262</v>
      </c>
      <c r="K3104" s="7">
        <f ca="1">IF(TableTransactions[[#This Row],[Stock balance backorders]]&lt;0,
0,
TableTransactions[[#This Row],[Stock balance backorders]]
)</f>
        <v>262</v>
      </c>
      <c r="L3104" s="8" t="str">
        <f>VLOOKUP(TableTransactions[[#This Row],[Material]],TableStockBalance[],
MATCH(TableStockBalance[[#Headers],[Supplier name]],TableStockBalance[#Headers],0),
0)</f>
        <v>Calidad Electro Group S.A.</v>
      </c>
    </row>
    <row r="3105" spans="1:12" x14ac:dyDescent="0.25">
      <c r="A3105">
        <v>49043561</v>
      </c>
      <c r="B3105">
        <v>50</v>
      </c>
      <c r="C3105" t="s">
        <v>343</v>
      </c>
      <c r="D3105" t="s">
        <v>86</v>
      </c>
      <c r="E3105" t="s">
        <v>87</v>
      </c>
      <c r="F3105" t="s">
        <v>319</v>
      </c>
      <c r="G3105" s="1">
        <v>43763</v>
      </c>
      <c r="H3105">
        <v>10</v>
      </c>
      <c r="I3105" s="7">
        <f>IF(TableTransactions[[#This Row],[Order type]]=trackOrderType,
TableTransactions[[#This Row],[Transaction quantity]]*-1,
TableTransactions[[#This Row],[Transaction quantity]]
)</f>
        <v>-10</v>
      </c>
      <c r="J31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252</v>
      </c>
      <c r="K3105" s="7">
        <f ca="1">IF(TableTransactions[[#This Row],[Stock balance backorders]]&lt;0,
0,
TableTransactions[[#This Row],[Stock balance backorders]]
)</f>
        <v>252</v>
      </c>
      <c r="L3105" s="8" t="str">
        <f>VLOOKUP(TableTransactions[[#This Row],[Material]],TableStockBalance[],
MATCH(TableStockBalance[[#Headers],[Supplier name]],TableStockBalance[#Headers],0),
0)</f>
        <v>Calidad Electro Group S.A.</v>
      </c>
    </row>
    <row r="3106" spans="1:12" x14ac:dyDescent="0.25">
      <c r="A3106">
        <v>49043571</v>
      </c>
      <c r="B3106">
        <v>10</v>
      </c>
      <c r="C3106" t="s">
        <v>343</v>
      </c>
      <c r="D3106" t="s">
        <v>86</v>
      </c>
      <c r="E3106" t="s">
        <v>87</v>
      </c>
      <c r="F3106" t="s">
        <v>331</v>
      </c>
      <c r="G3106" s="1">
        <v>43766</v>
      </c>
      <c r="H3106">
        <v>12</v>
      </c>
      <c r="I3106" s="7">
        <f>IF(TableTransactions[[#This Row],[Order type]]=trackOrderType,
TableTransactions[[#This Row],[Transaction quantity]]*-1,
TableTransactions[[#This Row],[Transaction quantity]]
)</f>
        <v>-12</v>
      </c>
      <c r="J31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240</v>
      </c>
      <c r="K3106" s="7">
        <f ca="1">IF(TableTransactions[[#This Row],[Stock balance backorders]]&lt;0,
0,
TableTransactions[[#This Row],[Stock balance backorders]]
)</f>
        <v>240</v>
      </c>
      <c r="L3106" s="8" t="str">
        <f>VLOOKUP(TableTransactions[[#This Row],[Material]],TableStockBalance[],
MATCH(TableStockBalance[[#Headers],[Supplier name]],TableStockBalance[#Headers],0),
0)</f>
        <v>Calidad Electro Group S.A.</v>
      </c>
    </row>
    <row r="3107" spans="1:12" x14ac:dyDescent="0.25">
      <c r="A3107">
        <v>49043583</v>
      </c>
      <c r="B3107">
        <v>40</v>
      </c>
      <c r="C3107" t="s">
        <v>343</v>
      </c>
      <c r="D3107" t="s">
        <v>86</v>
      </c>
      <c r="E3107" t="s">
        <v>87</v>
      </c>
      <c r="F3107" t="s">
        <v>313</v>
      </c>
      <c r="G3107" s="1">
        <v>43767</v>
      </c>
      <c r="H3107">
        <v>6</v>
      </c>
      <c r="I3107" s="7">
        <f>IF(TableTransactions[[#This Row],[Order type]]=trackOrderType,
TableTransactions[[#This Row],[Transaction quantity]]*-1,
TableTransactions[[#This Row],[Transaction quantity]]
)</f>
        <v>-6</v>
      </c>
      <c r="J31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234</v>
      </c>
      <c r="K3107" s="7">
        <f ca="1">IF(TableTransactions[[#This Row],[Stock balance backorders]]&lt;0,
0,
TableTransactions[[#This Row],[Stock balance backorders]]
)</f>
        <v>234</v>
      </c>
      <c r="L3107" s="8" t="str">
        <f>VLOOKUP(TableTransactions[[#This Row],[Material]],TableStockBalance[],
MATCH(TableStockBalance[[#Headers],[Supplier name]],TableStockBalance[#Headers],0),
0)</f>
        <v>Calidad Electro Group S.A.</v>
      </c>
    </row>
    <row r="3108" spans="1:12" x14ac:dyDescent="0.25">
      <c r="A3108">
        <v>49043615</v>
      </c>
      <c r="B3108">
        <v>20</v>
      </c>
      <c r="C3108" t="s">
        <v>343</v>
      </c>
      <c r="D3108" t="s">
        <v>86</v>
      </c>
      <c r="E3108" t="s">
        <v>87</v>
      </c>
      <c r="F3108" t="s">
        <v>316</v>
      </c>
      <c r="G3108" s="1">
        <v>43769</v>
      </c>
      <c r="H3108">
        <v>2</v>
      </c>
      <c r="I3108" s="7">
        <f>IF(TableTransactions[[#This Row],[Order type]]=trackOrderType,
TableTransactions[[#This Row],[Transaction quantity]]*-1,
TableTransactions[[#This Row],[Transaction quantity]]
)</f>
        <v>-2</v>
      </c>
      <c r="J31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232</v>
      </c>
      <c r="K3108" s="7">
        <f ca="1">IF(TableTransactions[[#This Row],[Stock balance backorders]]&lt;0,
0,
TableTransactions[[#This Row],[Stock balance backorders]]
)</f>
        <v>232</v>
      </c>
      <c r="L3108" s="8" t="str">
        <f>VLOOKUP(TableTransactions[[#This Row],[Material]],TableStockBalance[],
MATCH(TableStockBalance[[#Headers],[Supplier name]],TableStockBalance[#Headers],0),
0)</f>
        <v>Calidad Electro Group S.A.</v>
      </c>
    </row>
    <row r="3109" spans="1:12" x14ac:dyDescent="0.25">
      <c r="A3109">
        <v>49043634</v>
      </c>
      <c r="B3109">
        <v>40</v>
      </c>
      <c r="C3109" t="s">
        <v>343</v>
      </c>
      <c r="D3109" t="s">
        <v>86</v>
      </c>
      <c r="E3109" t="s">
        <v>87</v>
      </c>
      <c r="F3109" t="s">
        <v>316</v>
      </c>
      <c r="G3109" s="1">
        <v>43770</v>
      </c>
      <c r="H3109">
        <v>8</v>
      </c>
      <c r="I3109" s="7">
        <f>IF(TableTransactions[[#This Row],[Order type]]=trackOrderType,
TableTransactions[[#This Row],[Transaction quantity]]*-1,
TableTransactions[[#This Row],[Transaction quantity]]
)</f>
        <v>-8</v>
      </c>
      <c r="J31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224</v>
      </c>
      <c r="K3109" s="7">
        <f ca="1">IF(TableTransactions[[#This Row],[Stock balance backorders]]&lt;0,
0,
TableTransactions[[#This Row],[Stock balance backorders]]
)</f>
        <v>224</v>
      </c>
      <c r="L3109" s="8" t="str">
        <f>VLOOKUP(TableTransactions[[#This Row],[Material]],TableStockBalance[],
MATCH(TableStockBalance[[#Headers],[Supplier name]],TableStockBalance[#Headers],0),
0)</f>
        <v>Calidad Electro Group S.A.</v>
      </c>
    </row>
    <row r="3110" spans="1:12" x14ac:dyDescent="0.25">
      <c r="A3110">
        <v>49043638</v>
      </c>
      <c r="B3110">
        <v>80</v>
      </c>
      <c r="C3110" t="s">
        <v>343</v>
      </c>
      <c r="D3110" t="s">
        <v>86</v>
      </c>
      <c r="E3110" t="s">
        <v>87</v>
      </c>
      <c r="F3110" t="s">
        <v>319</v>
      </c>
      <c r="G3110" s="1">
        <v>43770</v>
      </c>
      <c r="H3110">
        <v>11</v>
      </c>
      <c r="I3110" s="7">
        <f>IF(TableTransactions[[#This Row],[Order type]]=trackOrderType,
TableTransactions[[#This Row],[Transaction quantity]]*-1,
TableTransactions[[#This Row],[Transaction quantity]]
)</f>
        <v>-11</v>
      </c>
      <c r="J31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213</v>
      </c>
      <c r="K3110" s="7">
        <f ca="1">IF(TableTransactions[[#This Row],[Stock balance backorders]]&lt;0,
0,
TableTransactions[[#This Row],[Stock balance backorders]]
)</f>
        <v>213</v>
      </c>
      <c r="L3110" s="8" t="str">
        <f>VLOOKUP(TableTransactions[[#This Row],[Material]],TableStockBalance[],
MATCH(TableStockBalance[[#Headers],[Supplier name]],TableStockBalance[#Headers],0),
0)</f>
        <v>Calidad Electro Group S.A.</v>
      </c>
    </row>
    <row r="3111" spans="1:12" x14ac:dyDescent="0.25">
      <c r="A3111">
        <v>49043705</v>
      </c>
      <c r="B3111">
        <v>90</v>
      </c>
      <c r="C3111" t="s">
        <v>343</v>
      </c>
      <c r="D3111" t="s">
        <v>86</v>
      </c>
      <c r="E3111" t="s">
        <v>87</v>
      </c>
      <c r="F3111" t="s">
        <v>313</v>
      </c>
      <c r="G3111" s="1">
        <v>43777</v>
      </c>
      <c r="H3111">
        <v>3</v>
      </c>
      <c r="I3111" s="7">
        <f>IF(TableTransactions[[#This Row],[Order type]]=trackOrderType,
TableTransactions[[#This Row],[Transaction quantity]]*-1,
TableTransactions[[#This Row],[Transaction quantity]]
)</f>
        <v>-3</v>
      </c>
      <c r="J31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210</v>
      </c>
      <c r="K3111" s="7">
        <f ca="1">IF(TableTransactions[[#This Row],[Stock balance backorders]]&lt;0,
0,
TableTransactions[[#This Row],[Stock balance backorders]]
)</f>
        <v>210</v>
      </c>
      <c r="L3111" s="8" t="str">
        <f>VLOOKUP(TableTransactions[[#This Row],[Material]],TableStockBalance[],
MATCH(TableStockBalance[[#Headers],[Supplier name]],TableStockBalance[#Headers],0),
0)</f>
        <v>Calidad Electro Group S.A.</v>
      </c>
    </row>
    <row r="3112" spans="1:12" x14ac:dyDescent="0.25">
      <c r="A3112">
        <v>49043715</v>
      </c>
      <c r="B3112">
        <v>100</v>
      </c>
      <c r="C3112" t="s">
        <v>343</v>
      </c>
      <c r="D3112" t="s">
        <v>86</v>
      </c>
      <c r="E3112" t="s">
        <v>87</v>
      </c>
      <c r="F3112" t="s">
        <v>317</v>
      </c>
      <c r="G3112" s="1">
        <v>43777</v>
      </c>
      <c r="H3112">
        <v>5</v>
      </c>
      <c r="I3112" s="7">
        <f>IF(TableTransactions[[#This Row],[Order type]]=trackOrderType,
TableTransactions[[#This Row],[Transaction quantity]]*-1,
TableTransactions[[#This Row],[Transaction quantity]]
)</f>
        <v>-5</v>
      </c>
      <c r="J31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205</v>
      </c>
      <c r="K3112" s="7">
        <f ca="1">IF(TableTransactions[[#This Row],[Stock balance backorders]]&lt;0,
0,
TableTransactions[[#This Row],[Stock balance backorders]]
)</f>
        <v>205</v>
      </c>
      <c r="L3112" s="8" t="str">
        <f>VLOOKUP(TableTransactions[[#This Row],[Material]],TableStockBalance[],
MATCH(TableStockBalance[[#Headers],[Supplier name]],TableStockBalance[#Headers],0),
0)</f>
        <v>Calidad Electro Group S.A.</v>
      </c>
    </row>
    <row r="3113" spans="1:12" x14ac:dyDescent="0.25">
      <c r="A3113">
        <v>49043719</v>
      </c>
      <c r="B3113">
        <v>60</v>
      </c>
      <c r="C3113" t="s">
        <v>343</v>
      </c>
      <c r="D3113" t="s">
        <v>86</v>
      </c>
      <c r="E3113" t="s">
        <v>87</v>
      </c>
      <c r="F3113" t="s">
        <v>318</v>
      </c>
      <c r="G3113" s="1">
        <v>43777</v>
      </c>
      <c r="H3113">
        <v>4</v>
      </c>
      <c r="I3113" s="7">
        <f>IF(TableTransactions[[#This Row],[Order type]]=trackOrderType,
TableTransactions[[#This Row],[Transaction quantity]]*-1,
TableTransactions[[#This Row],[Transaction quantity]]
)</f>
        <v>-4</v>
      </c>
      <c r="J31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201</v>
      </c>
      <c r="K3113" s="7">
        <f ca="1">IF(TableTransactions[[#This Row],[Stock balance backorders]]&lt;0,
0,
TableTransactions[[#This Row],[Stock balance backorders]]
)</f>
        <v>201</v>
      </c>
      <c r="L3113" s="8" t="str">
        <f>VLOOKUP(TableTransactions[[#This Row],[Material]],TableStockBalance[],
MATCH(TableStockBalance[[#Headers],[Supplier name]],TableStockBalance[#Headers],0),
0)</f>
        <v>Calidad Electro Group S.A.</v>
      </c>
    </row>
    <row r="3114" spans="1:12" x14ac:dyDescent="0.25">
      <c r="A3114">
        <v>49043733</v>
      </c>
      <c r="B3114">
        <v>20</v>
      </c>
      <c r="C3114" t="s">
        <v>343</v>
      </c>
      <c r="D3114" t="s">
        <v>86</v>
      </c>
      <c r="E3114" t="s">
        <v>87</v>
      </c>
      <c r="F3114" t="s">
        <v>319</v>
      </c>
      <c r="G3114" s="1">
        <v>43780</v>
      </c>
      <c r="H3114">
        <v>2</v>
      </c>
      <c r="I3114" s="7">
        <f>IF(TableTransactions[[#This Row],[Order type]]=trackOrderType,
TableTransactions[[#This Row],[Transaction quantity]]*-1,
TableTransactions[[#This Row],[Transaction quantity]]
)</f>
        <v>-2</v>
      </c>
      <c r="J31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199</v>
      </c>
      <c r="K3114" s="7">
        <f ca="1">IF(TableTransactions[[#This Row],[Stock balance backorders]]&lt;0,
0,
TableTransactions[[#This Row],[Stock balance backorders]]
)</f>
        <v>199</v>
      </c>
      <c r="L3114" s="8" t="str">
        <f>VLOOKUP(TableTransactions[[#This Row],[Material]],TableStockBalance[],
MATCH(TableStockBalance[[#Headers],[Supplier name]],TableStockBalance[#Headers],0),
0)</f>
        <v>Calidad Electro Group S.A.</v>
      </c>
    </row>
    <row r="3115" spans="1:12" x14ac:dyDescent="0.25">
      <c r="A3115">
        <v>49044240</v>
      </c>
      <c r="B3115">
        <v>50</v>
      </c>
      <c r="C3115" t="s">
        <v>343</v>
      </c>
      <c r="D3115" t="s">
        <v>86</v>
      </c>
      <c r="E3115" t="s">
        <v>87</v>
      </c>
      <c r="F3115" t="s">
        <v>313</v>
      </c>
      <c r="G3115" s="1">
        <v>43830</v>
      </c>
      <c r="H3115">
        <v>5</v>
      </c>
      <c r="I3115" s="7">
        <f>IF(TableTransactions[[#This Row],[Order type]]=trackOrderType,
TableTransactions[[#This Row],[Transaction quantity]]*-1,
TableTransactions[[#This Row],[Transaction quantity]]
)</f>
        <v>-5</v>
      </c>
      <c r="J31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194</v>
      </c>
      <c r="K3115" s="7">
        <f ca="1">IF(TableTransactions[[#This Row],[Stock balance backorders]]&lt;0,
0,
TableTransactions[[#This Row],[Stock balance backorders]]
)</f>
        <v>194</v>
      </c>
      <c r="L3115" s="8" t="str">
        <f>VLOOKUP(TableTransactions[[#This Row],[Material]],TableStockBalance[],
MATCH(TableStockBalance[[#Headers],[Supplier name]],TableStockBalance[#Headers],0),
0)</f>
        <v>Calidad Electro Group S.A.</v>
      </c>
    </row>
    <row r="3116" spans="1:12" x14ac:dyDescent="0.25">
      <c r="A3116">
        <v>49040359</v>
      </c>
      <c r="B3116">
        <v>10</v>
      </c>
      <c r="C3116" t="s">
        <v>343</v>
      </c>
      <c r="D3116" t="s">
        <v>100</v>
      </c>
      <c r="E3116" t="s">
        <v>101</v>
      </c>
      <c r="F3116" t="s">
        <v>315</v>
      </c>
      <c r="G3116" s="1">
        <v>43469</v>
      </c>
      <c r="H3116">
        <v>10</v>
      </c>
      <c r="I3116" s="7">
        <f>IF(TableTransactions[[#This Row],[Order type]]=trackOrderType,
TableTransactions[[#This Row],[Transaction quantity]]*-1,
TableTransactions[[#This Row],[Transaction quantity]]
)</f>
        <v>-10</v>
      </c>
      <c r="J31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269</v>
      </c>
      <c r="K3116" s="7">
        <f ca="1">IF(TableTransactions[[#This Row],[Stock balance backorders]]&lt;0,
0,
TableTransactions[[#This Row],[Stock balance backorders]]
)</f>
        <v>269</v>
      </c>
      <c r="L3116" s="8" t="str">
        <f>VLOOKUP(TableTransactions[[#This Row],[Material]],TableStockBalance[],
MATCH(TableStockBalance[[#Headers],[Supplier name]],TableStockBalance[#Headers],0),
0)</f>
        <v>Calidad Electro Group S.A.</v>
      </c>
    </row>
    <row r="3117" spans="1:12" x14ac:dyDescent="0.25">
      <c r="A3117">
        <v>49040373</v>
      </c>
      <c r="B3117">
        <v>80</v>
      </c>
      <c r="C3117" t="s">
        <v>343</v>
      </c>
      <c r="D3117" t="s">
        <v>100</v>
      </c>
      <c r="E3117" t="s">
        <v>101</v>
      </c>
      <c r="F3117" t="s">
        <v>318</v>
      </c>
      <c r="G3117" s="1">
        <v>43472</v>
      </c>
      <c r="H3117">
        <v>6</v>
      </c>
      <c r="I3117" s="7">
        <f>IF(TableTransactions[[#This Row],[Order type]]=trackOrderType,
TableTransactions[[#This Row],[Transaction quantity]]*-1,
TableTransactions[[#This Row],[Transaction quantity]]
)</f>
        <v>-6</v>
      </c>
      <c r="J31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263</v>
      </c>
      <c r="K3117" s="7">
        <f ca="1">IF(TableTransactions[[#This Row],[Stock balance backorders]]&lt;0,
0,
TableTransactions[[#This Row],[Stock balance backorders]]
)</f>
        <v>263</v>
      </c>
      <c r="L3117" s="8" t="str">
        <f>VLOOKUP(TableTransactions[[#This Row],[Material]],TableStockBalance[],
MATCH(TableStockBalance[[#Headers],[Supplier name]],TableStockBalance[#Headers],0),
0)</f>
        <v>Calidad Electro Group S.A.</v>
      </c>
    </row>
    <row r="3118" spans="1:12" x14ac:dyDescent="0.25">
      <c r="A3118">
        <v>49040463</v>
      </c>
      <c r="B3118">
        <v>30</v>
      </c>
      <c r="C3118" t="s">
        <v>343</v>
      </c>
      <c r="D3118" t="s">
        <v>100</v>
      </c>
      <c r="E3118" t="s">
        <v>101</v>
      </c>
      <c r="F3118" t="s">
        <v>313</v>
      </c>
      <c r="G3118" s="1">
        <v>43480</v>
      </c>
      <c r="H3118">
        <v>8</v>
      </c>
      <c r="I3118" s="7">
        <f>IF(TableTransactions[[#This Row],[Order type]]=trackOrderType,
TableTransactions[[#This Row],[Transaction quantity]]*-1,
TableTransactions[[#This Row],[Transaction quantity]]
)</f>
        <v>-8</v>
      </c>
      <c r="J31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255</v>
      </c>
      <c r="K3118" s="7">
        <f ca="1">IF(TableTransactions[[#This Row],[Stock balance backorders]]&lt;0,
0,
TableTransactions[[#This Row],[Stock balance backorders]]
)</f>
        <v>255</v>
      </c>
      <c r="L3118" s="8" t="str">
        <f>VLOOKUP(TableTransactions[[#This Row],[Material]],TableStockBalance[],
MATCH(TableStockBalance[[#Headers],[Supplier name]],TableStockBalance[#Headers],0),
0)</f>
        <v>Calidad Electro Group S.A.</v>
      </c>
    </row>
    <row r="3119" spans="1:12" x14ac:dyDescent="0.25">
      <c r="A3119">
        <v>49040569</v>
      </c>
      <c r="B3119">
        <v>10</v>
      </c>
      <c r="C3119" t="s">
        <v>343</v>
      </c>
      <c r="D3119" t="s">
        <v>100</v>
      </c>
      <c r="E3119" t="s">
        <v>101</v>
      </c>
      <c r="F3119" t="s">
        <v>337</v>
      </c>
      <c r="G3119" s="1">
        <v>43489</v>
      </c>
      <c r="H3119">
        <v>8</v>
      </c>
      <c r="I3119" s="7">
        <f>IF(TableTransactions[[#This Row],[Order type]]=trackOrderType,
TableTransactions[[#This Row],[Transaction quantity]]*-1,
TableTransactions[[#This Row],[Transaction quantity]]
)</f>
        <v>-8</v>
      </c>
      <c r="J31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247</v>
      </c>
      <c r="K3119" s="7">
        <f ca="1">IF(TableTransactions[[#This Row],[Stock balance backorders]]&lt;0,
0,
TableTransactions[[#This Row],[Stock balance backorders]]
)</f>
        <v>247</v>
      </c>
      <c r="L3119" s="8" t="str">
        <f>VLOOKUP(TableTransactions[[#This Row],[Material]],TableStockBalance[],
MATCH(TableStockBalance[[#Headers],[Supplier name]],TableStockBalance[#Headers],0),
0)</f>
        <v>Calidad Electro Group S.A.</v>
      </c>
    </row>
    <row r="3120" spans="1:12" x14ac:dyDescent="0.25">
      <c r="A3120">
        <v>49040690</v>
      </c>
      <c r="B3120">
        <v>20</v>
      </c>
      <c r="C3120" t="s">
        <v>343</v>
      </c>
      <c r="D3120" t="s">
        <v>100</v>
      </c>
      <c r="E3120" t="s">
        <v>101</v>
      </c>
      <c r="F3120" t="s">
        <v>317</v>
      </c>
      <c r="G3120" s="1">
        <v>43500</v>
      </c>
      <c r="H3120">
        <v>2</v>
      </c>
      <c r="I3120" s="7">
        <f>IF(TableTransactions[[#This Row],[Order type]]=trackOrderType,
TableTransactions[[#This Row],[Transaction quantity]]*-1,
TableTransactions[[#This Row],[Transaction quantity]]
)</f>
        <v>-2</v>
      </c>
      <c r="J31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245</v>
      </c>
      <c r="K3120" s="7">
        <f ca="1">IF(TableTransactions[[#This Row],[Stock balance backorders]]&lt;0,
0,
TableTransactions[[#This Row],[Stock balance backorders]]
)</f>
        <v>245</v>
      </c>
      <c r="L3120" s="8" t="str">
        <f>VLOOKUP(TableTransactions[[#This Row],[Material]],TableStockBalance[],
MATCH(TableStockBalance[[#Headers],[Supplier name]],TableStockBalance[#Headers],0),
0)</f>
        <v>Calidad Electro Group S.A.</v>
      </c>
    </row>
    <row r="3121" spans="1:12" x14ac:dyDescent="0.25">
      <c r="A3121">
        <v>49040694</v>
      </c>
      <c r="B3121">
        <v>40</v>
      </c>
      <c r="C3121" t="s">
        <v>343</v>
      </c>
      <c r="D3121" t="s">
        <v>100</v>
      </c>
      <c r="E3121" t="s">
        <v>101</v>
      </c>
      <c r="F3121" t="s">
        <v>318</v>
      </c>
      <c r="G3121" s="1">
        <v>43500</v>
      </c>
      <c r="H3121">
        <v>9</v>
      </c>
      <c r="I3121" s="7">
        <f>IF(TableTransactions[[#This Row],[Order type]]=trackOrderType,
TableTransactions[[#This Row],[Transaction quantity]]*-1,
TableTransactions[[#This Row],[Transaction quantity]]
)</f>
        <v>-9</v>
      </c>
      <c r="J31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236</v>
      </c>
      <c r="K3121" s="7">
        <f ca="1">IF(TableTransactions[[#This Row],[Stock balance backorders]]&lt;0,
0,
TableTransactions[[#This Row],[Stock balance backorders]]
)</f>
        <v>236</v>
      </c>
      <c r="L3121" s="8" t="str">
        <f>VLOOKUP(TableTransactions[[#This Row],[Material]],TableStockBalance[],
MATCH(TableStockBalance[[#Headers],[Supplier name]],TableStockBalance[#Headers],0),
0)</f>
        <v>Calidad Electro Group S.A.</v>
      </c>
    </row>
    <row r="3122" spans="1:12" x14ac:dyDescent="0.25">
      <c r="A3122">
        <v>49040739</v>
      </c>
      <c r="B3122">
        <v>80</v>
      </c>
      <c r="C3122" t="s">
        <v>343</v>
      </c>
      <c r="D3122" t="s">
        <v>100</v>
      </c>
      <c r="E3122" t="s">
        <v>101</v>
      </c>
      <c r="F3122" t="s">
        <v>313</v>
      </c>
      <c r="G3122" s="1">
        <v>43504</v>
      </c>
      <c r="H3122">
        <v>1</v>
      </c>
      <c r="I3122" s="7">
        <f>IF(TableTransactions[[#This Row],[Order type]]=trackOrderType,
TableTransactions[[#This Row],[Transaction quantity]]*-1,
TableTransactions[[#This Row],[Transaction quantity]]
)</f>
        <v>-1</v>
      </c>
      <c r="J31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235</v>
      </c>
      <c r="K3122" s="7">
        <f ca="1">IF(TableTransactions[[#This Row],[Stock balance backorders]]&lt;0,
0,
TableTransactions[[#This Row],[Stock balance backorders]]
)</f>
        <v>235</v>
      </c>
      <c r="L3122" s="8" t="str">
        <f>VLOOKUP(TableTransactions[[#This Row],[Material]],TableStockBalance[],
MATCH(TableStockBalance[[#Headers],[Supplier name]],TableStockBalance[#Headers],0),
0)</f>
        <v>Calidad Electro Group S.A.</v>
      </c>
    </row>
    <row r="3123" spans="1:12" x14ac:dyDescent="0.25">
      <c r="A3123">
        <v>49040784</v>
      </c>
      <c r="B3123">
        <v>10</v>
      </c>
      <c r="C3123" t="s">
        <v>343</v>
      </c>
      <c r="D3123" t="s">
        <v>100</v>
      </c>
      <c r="E3123" t="s">
        <v>101</v>
      </c>
      <c r="F3123" t="s">
        <v>330</v>
      </c>
      <c r="G3123" s="1">
        <v>43508</v>
      </c>
      <c r="H3123">
        <v>7</v>
      </c>
      <c r="I3123" s="7">
        <f>IF(TableTransactions[[#This Row],[Order type]]=trackOrderType,
TableTransactions[[#This Row],[Transaction quantity]]*-1,
TableTransactions[[#This Row],[Transaction quantity]]
)</f>
        <v>-7</v>
      </c>
      <c r="J31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228</v>
      </c>
      <c r="K3123" s="7">
        <f ca="1">IF(TableTransactions[[#This Row],[Stock balance backorders]]&lt;0,
0,
TableTransactions[[#This Row],[Stock balance backorders]]
)</f>
        <v>228</v>
      </c>
      <c r="L3123" s="8" t="str">
        <f>VLOOKUP(TableTransactions[[#This Row],[Material]],TableStockBalance[],
MATCH(TableStockBalance[[#Headers],[Supplier name]],TableStockBalance[#Headers],0),
0)</f>
        <v>Calidad Electro Group S.A.</v>
      </c>
    </row>
    <row r="3124" spans="1:12" x14ac:dyDescent="0.25">
      <c r="A3124">
        <v>49040818</v>
      </c>
      <c r="B3124">
        <v>40</v>
      </c>
      <c r="C3124" t="s">
        <v>343</v>
      </c>
      <c r="D3124" t="s">
        <v>100</v>
      </c>
      <c r="E3124" t="s">
        <v>101</v>
      </c>
      <c r="F3124" t="s">
        <v>313</v>
      </c>
      <c r="G3124" s="1">
        <v>43511</v>
      </c>
      <c r="H3124">
        <v>5</v>
      </c>
      <c r="I3124" s="7">
        <f>IF(TableTransactions[[#This Row],[Order type]]=trackOrderType,
TableTransactions[[#This Row],[Transaction quantity]]*-1,
TableTransactions[[#This Row],[Transaction quantity]]
)</f>
        <v>-5</v>
      </c>
      <c r="J31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223</v>
      </c>
      <c r="K3124" s="7">
        <f ca="1">IF(TableTransactions[[#This Row],[Stock balance backorders]]&lt;0,
0,
TableTransactions[[#This Row],[Stock balance backorders]]
)</f>
        <v>223</v>
      </c>
      <c r="L3124" s="8" t="str">
        <f>VLOOKUP(TableTransactions[[#This Row],[Material]],TableStockBalance[],
MATCH(TableStockBalance[[#Headers],[Supplier name]],TableStockBalance[#Headers],0),
0)</f>
        <v>Calidad Electro Group S.A.</v>
      </c>
    </row>
    <row r="3125" spans="1:12" x14ac:dyDescent="0.25">
      <c r="A3125">
        <v>49040867</v>
      </c>
      <c r="B3125">
        <v>10</v>
      </c>
      <c r="C3125" t="s">
        <v>343</v>
      </c>
      <c r="D3125" t="s">
        <v>100</v>
      </c>
      <c r="E3125" t="s">
        <v>101</v>
      </c>
      <c r="F3125" t="s">
        <v>331</v>
      </c>
      <c r="G3125" s="1">
        <v>43516</v>
      </c>
      <c r="H3125">
        <v>8</v>
      </c>
      <c r="I3125" s="7">
        <f>IF(TableTransactions[[#This Row],[Order type]]=trackOrderType,
TableTransactions[[#This Row],[Transaction quantity]]*-1,
TableTransactions[[#This Row],[Transaction quantity]]
)</f>
        <v>-8</v>
      </c>
      <c r="J31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215</v>
      </c>
      <c r="K3125" s="7">
        <f ca="1">IF(TableTransactions[[#This Row],[Stock balance backorders]]&lt;0,
0,
TableTransactions[[#This Row],[Stock balance backorders]]
)</f>
        <v>215</v>
      </c>
      <c r="L3125" s="8" t="str">
        <f>VLOOKUP(TableTransactions[[#This Row],[Material]],TableStockBalance[],
MATCH(TableStockBalance[[#Headers],[Supplier name]],TableStockBalance[#Headers],0),
0)</f>
        <v>Calidad Electro Group S.A.</v>
      </c>
    </row>
    <row r="3126" spans="1:12" x14ac:dyDescent="0.25">
      <c r="A3126">
        <v>49040881</v>
      </c>
      <c r="B3126">
        <v>40</v>
      </c>
      <c r="C3126" t="s">
        <v>343</v>
      </c>
      <c r="D3126" t="s">
        <v>100</v>
      </c>
      <c r="E3126" t="s">
        <v>101</v>
      </c>
      <c r="F3126" t="s">
        <v>313</v>
      </c>
      <c r="G3126" s="1">
        <v>43517</v>
      </c>
      <c r="H3126">
        <v>8</v>
      </c>
      <c r="I3126" s="7">
        <f>IF(TableTransactions[[#This Row],[Order type]]=trackOrderType,
TableTransactions[[#This Row],[Transaction quantity]]*-1,
TableTransactions[[#This Row],[Transaction quantity]]
)</f>
        <v>-8</v>
      </c>
      <c r="J31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207</v>
      </c>
      <c r="K3126" s="7">
        <f ca="1">IF(TableTransactions[[#This Row],[Stock balance backorders]]&lt;0,
0,
TableTransactions[[#This Row],[Stock balance backorders]]
)</f>
        <v>207</v>
      </c>
      <c r="L3126" s="8" t="str">
        <f>VLOOKUP(TableTransactions[[#This Row],[Material]],TableStockBalance[],
MATCH(TableStockBalance[[#Headers],[Supplier name]],TableStockBalance[#Headers],0),
0)</f>
        <v>Calidad Electro Group S.A.</v>
      </c>
    </row>
    <row r="3127" spans="1:12" x14ac:dyDescent="0.25">
      <c r="A3127">
        <v>49040884</v>
      </c>
      <c r="B3127">
        <v>50</v>
      </c>
      <c r="C3127" t="s">
        <v>343</v>
      </c>
      <c r="D3127" t="s">
        <v>100</v>
      </c>
      <c r="E3127" t="s">
        <v>101</v>
      </c>
      <c r="F3127" t="s">
        <v>316</v>
      </c>
      <c r="G3127" s="1">
        <v>43517</v>
      </c>
      <c r="H3127">
        <v>7</v>
      </c>
      <c r="I3127" s="7">
        <f>IF(TableTransactions[[#This Row],[Order type]]=trackOrderType,
TableTransactions[[#This Row],[Transaction quantity]]*-1,
TableTransactions[[#This Row],[Transaction quantity]]
)</f>
        <v>-7</v>
      </c>
      <c r="J31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200</v>
      </c>
      <c r="K3127" s="7">
        <f ca="1">IF(TableTransactions[[#This Row],[Stock balance backorders]]&lt;0,
0,
TableTransactions[[#This Row],[Stock balance backorders]]
)</f>
        <v>200</v>
      </c>
      <c r="L3127" s="8" t="str">
        <f>VLOOKUP(TableTransactions[[#This Row],[Material]],TableStockBalance[],
MATCH(TableStockBalance[[#Headers],[Supplier name]],TableStockBalance[#Headers],0),
0)</f>
        <v>Calidad Electro Group S.A.</v>
      </c>
    </row>
    <row r="3128" spans="1:12" x14ac:dyDescent="0.25">
      <c r="A3128">
        <v>49040886</v>
      </c>
      <c r="B3128">
        <v>30</v>
      </c>
      <c r="C3128" t="s">
        <v>343</v>
      </c>
      <c r="D3128" t="s">
        <v>100</v>
      </c>
      <c r="E3128" t="s">
        <v>101</v>
      </c>
      <c r="F3128" t="s">
        <v>317</v>
      </c>
      <c r="G3128" s="1">
        <v>43517</v>
      </c>
      <c r="H3128">
        <v>4</v>
      </c>
      <c r="I3128" s="7">
        <f>IF(TableTransactions[[#This Row],[Order type]]=trackOrderType,
TableTransactions[[#This Row],[Transaction quantity]]*-1,
TableTransactions[[#This Row],[Transaction quantity]]
)</f>
        <v>-4</v>
      </c>
      <c r="J31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196</v>
      </c>
      <c r="K3128" s="7">
        <f ca="1">IF(TableTransactions[[#This Row],[Stock balance backorders]]&lt;0,
0,
TableTransactions[[#This Row],[Stock balance backorders]]
)</f>
        <v>196</v>
      </c>
      <c r="L3128" s="8" t="str">
        <f>VLOOKUP(TableTransactions[[#This Row],[Material]],TableStockBalance[],
MATCH(TableStockBalance[[#Headers],[Supplier name]],TableStockBalance[#Headers],0),
0)</f>
        <v>Calidad Electro Group S.A.</v>
      </c>
    </row>
    <row r="3129" spans="1:12" x14ac:dyDescent="0.25">
      <c r="A3129">
        <v>49040895</v>
      </c>
      <c r="B3129">
        <v>60</v>
      </c>
      <c r="C3129" t="s">
        <v>343</v>
      </c>
      <c r="D3129" t="s">
        <v>100</v>
      </c>
      <c r="E3129" t="s">
        <v>101</v>
      </c>
      <c r="F3129" t="s">
        <v>313</v>
      </c>
      <c r="G3129" s="1">
        <v>43518</v>
      </c>
      <c r="H3129">
        <v>8</v>
      </c>
      <c r="I3129" s="7">
        <f>IF(TableTransactions[[#This Row],[Order type]]=trackOrderType,
TableTransactions[[#This Row],[Transaction quantity]]*-1,
TableTransactions[[#This Row],[Transaction quantity]]
)</f>
        <v>-8</v>
      </c>
      <c r="J31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188</v>
      </c>
      <c r="K3129" s="7">
        <f ca="1">IF(TableTransactions[[#This Row],[Stock balance backorders]]&lt;0,
0,
TableTransactions[[#This Row],[Stock balance backorders]]
)</f>
        <v>188</v>
      </c>
      <c r="L3129" s="8" t="str">
        <f>VLOOKUP(TableTransactions[[#This Row],[Material]],TableStockBalance[],
MATCH(TableStockBalance[[#Headers],[Supplier name]],TableStockBalance[#Headers],0),
0)</f>
        <v>Calidad Electro Group S.A.</v>
      </c>
    </row>
    <row r="3130" spans="1:12" x14ac:dyDescent="0.25">
      <c r="A3130">
        <v>49040908</v>
      </c>
      <c r="B3130">
        <v>60</v>
      </c>
      <c r="C3130" t="s">
        <v>343</v>
      </c>
      <c r="D3130" t="s">
        <v>100</v>
      </c>
      <c r="E3130" t="s">
        <v>101</v>
      </c>
      <c r="F3130" t="s">
        <v>318</v>
      </c>
      <c r="G3130" s="1">
        <v>43518</v>
      </c>
      <c r="H3130">
        <v>7</v>
      </c>
      <c r="I3130" s="7">
        <f>IF(TableTransactions[[#This Row],[Order type]]=trackOrderType,
TableTransactions[[#This Row],[Transaction quantity]]*-1,
TableTransactions[[#This Row],[Transaction quantity]]
)</f>
        <v>-7</v>
      </c>
      <c r="J31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181</v>
      </c>
      <c r="K3130" s="7">
        <f ca="1">IF(TableTransactions[[#This Row],[Stock balance backorders]]&lt;0,
0,
TableTransactions[[#This Row],[Stock balance backorders]]
)</f>
        <v>181</v>
      </c>
      <c r="L3130" s="8" t="str">
        <f>VLOOKUP(TableTransactions[[#This Row],[Material]],TableStockBalance[],
MATCH(TableStockBalance[[#Headers],[Supplier name]],TableStockBalance[#Headers],0),
0)</f>
        <v>Calidad Electro Group S.A.</v>
      </c>
    </row>
    <row r="3131" spans="1:12" x14ac:dyDescent="0.25">
      <c r="A3131">
        <v>49040908</v>
      </c>
      <c r="B3131">
        <v>70</v>
      </c>
      <c r="C3131" t="s">
        <v>343</v>
      </c>
      <c r="D3131" t="s">
        <v>100</v>
      </c>
      <c r="E3131" t="s">
        <v>101</v>
      </c>
      <c r="F3131" t="s">
        <v>318</v>
      </c>
      <c r="G3131" s="1">
        <v>43518</v>
      </c>
      <c r="H3131">
        <v>4</v>
      </c>
      <c r="I3131" s="7">
        <f>IF(TableTransactions[[#This Row],[Order type]]=trackOrderType,
TableTransactions[[#This Row],[Transaction quantity]]*-1,
TableTransactions[[#This Row],[Transaction quantity]]
)</f>
        <v>-4</v>
      </c>
      <c r="J31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177</v>
      </c>
      <c r="K3131" s="7">
        <f ca="1">IF(TableTransactions[[#This Row],[Stock balance backorders]]&lt;0,
0,
TableTransactions[[#This Row],[Stock balance backorders]]
)</f>
        <v>177</v>
      </c>
      <c r="L3131" s="8" t="str">
        <f>VLOOKUP(TableTransactions[[#This Row],[Material]],TableStockBalance[],
MATCH(TableStockBalance[[#Headers],[Supplier name]],TableStockBalance[#Headers],0),
0)</f>
        <v>Calidad Electro Group S.A.</v>
      </c>
    </row>
    <row r="3132" spans="1:12" x14ac:dyDescent="0.25">
      <c r="A3132">
        <v>49040958</v>
      </c>
      <c r="B3132">
        <v>10</v>
      </c>
      <c r="C3132" t="s">
        <v>343</v>
      </c>
      <c r="D3132" t="s">
        <v>100</v>
      </c>
      <c r="E3132" t="s">
        <v>101</v>
      </c>
      <c r="F3132" t="s">
        <v>329</v>
      </c>
      <c r="G3132" s="1">
        <v>43524</v>
      </c>
      <c r="H3132">
        <v>6</v>
      </c>
      <c r="I3132" s="7">
        <f>IF(TableTransactions[[#This Row],[Order type]]=trackOrderType,
TableTransactions[[#This Row],[Transaction quantity]]*-1,
TableTransactions[[#This Row],[Transaction quantity]]
)</f>
        <v>-6</v>
      </c>
      <c r="J31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171</v>
      </c>
      <c r="K3132" s="7">
        <f ca="1">IF(TableTransactions[[#This Row],[Stock balance backorders]]&lt;0,
0,
TableTransactions[[#This Row],[Stock balance backorders]]
)</f>
        <v>171</v>
      </c>
      <c r="L3132" s="8" t="str">
        <f>VLOOKUP(TableTransactions[[#This Row],[Material]],TableStockBalance[],
MATCH(TableStockBalance[[#Headers],[Supplier name]],TableStockBalance[#Headers],0),
0)</f>
        <v>Calidad Electro Group S.A.</v>
      </c>
    </row>
    <row r="3133" spans="1:12" x14ac:dyDescent="0.25">
      <c r="A3133">
        <v>49040987</v>
      </c>
      <c r="B3133">
        <v>10</v>
      </c>
      <c r="C3133" t="s">
        <v>343</v>
      </c>
      <c r="D3133" t="s">
        <v>100</v>
      </c>
      <c r="E3133" t="s">
        <v>101</v>
      </c>
      <c r="F3133" t="s">
        <v>322</v>
      </c>
      <c r="G3133" s="1">
        <v>43525</v>
      </c>
      <c r="H3133">
        <v>5</v>
      </c>
      <c r="I3133" s="7">
        <f>IF(TableTransactions[[#This Row],[Order type]]=trackOrderType,
TableTransactions[[#This Row],[Transaction quantity]]*-1,
TableTransactions[[#This Row],[Transaction quantity]]
)</f>
        <v>-5</v>
      </c>
      <c r="J31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166</v>
      </c>
      <c r="K3133" s="7">
        <f ca="1">IF(TableTransactions[[#This Row],[Stock balance backorders]]&lt;0,
0,
TableTransactions[[#This Row],[Stock balance backorders]]
)</f>
        <v>166</v>
      </c>
      <c r="L3133" s="8" t="str">
        <f>VLOOKUP(TableTransactions[[#This Row],[Material]],TableStockBalance[],
MATCH(TableStockBalance[[#Headers],[Supplier name]],TableStockBalance[#Headers],0),
0)</f>
        <v>Calidad Electro Group S.A.</v>
      </c>
    </row>
    <row r="3134" spans="1:12" x14ac:dyDescent="0.25">
      <c r="A3134">
        <v>49040988</v>
      </c>
      <c r="B3134">
        <v>10</v>
      </c>
      <c r="C3134" t="s">
        <v>343</v>
      </c>
      <c r="D3134" t="s">
        <v>100</v>
      </c>
      <c r="E3134" t="s">
        <v>101</v>
      </c>
      <c r="F3134" t="s">
        <v>332</v>
      </c>
      <c r="G3134" s="1">
        <v>43525</v>
      </c>
      <c r="H3134">
        <v>4</v>
      </c>
      <c r="I3134" s="7">
        <f>IF(TableTransactions[[#This Row],[Order type]]=trackOrderType,
TableTransactions[[#This Row],[Transaction quantity]]*-1,
TableTransactions[[#This Row],[Transaction quantity]]
)</f>
        <v>-4</v>
      </c>
      <c r="J31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162</v>
      </c>
      <c r="K3134" s="7">
        <f ca="1">IF(TableTransactions[[#This Row],[Stock balance backorders]]&lt;0,
0,
TableTransactions[[#This Row],[Stock balance backorders]]
)</f>
        <v>162</v>
      </c>
      <c r="L3134" s="8" t="str">
        <f>VLOOKUP(TableTransactions[[#This Row],[Material]],TableStockBalance[],
MATCH(TableStockBalance[[#Headers],[Supplier name]],TableStockBalance[#Headers],0),
0)</f>
        <v>Calidad Electro Group S.A.</v>
      </c>
    </row>
    <row r="3135" spans="1:12" x14ac:dyDescent="0.25">
      <c r="A3135">
        <v>49040990</v>
      </c>
      <c r="B3135">
        <v>10</v>
      </c>
      <c r="C3135" t="s">
        <v>343</v>
      </c>
      <c r="D3135" t="s">
        <v>100</v>
      </c>
      <c r="E3135" t="s">
        <v>101</v>
      </c>
      <c r="F3135" t="s">
        <v>315</v>
      </c>
      <c r="G3135" s="1">
        <v>43525</v>
      </c>
      <c r="H3135">
        <v>8</v>
      </c>
      <c r="I3135" s="7">
        <f>IF(TableTransactions[[#This Row],[Order type]]=trackOrderType,
TableTransactions[[#This Row],[Transaction quantity]]*-1,
TableTransactions[[#This Row],[Transaction quantity]]
)</f>
        <v>-8</v>
      </c>
      <c r="J31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154</v>
      </c>
      <c r="K3135" s="7">
        <f ca="1">IF(TableTransactions[[#This Row],[Stock balance backorders]]&lt;0,
0,
TableTransactions[[#This Row],[Stock balance backorders]]
)</f>
        <v>154</v>
      </c>
      <c r="L3135" s="8" t="str">
        <f>VLOOKUP(TableTransactions[[#This Row],[Material]],TableStockBalance[],
MATCH(TableStockBalance[[#Headers],[Supplier name]],TableStockBalance[#Headers],0),
0)</f>
        <v>Calidad Electro Group S.A.</v>
      </c>
    </row>
    <row r="3136" spans="1:12" x14ac:dyDescent="0.25">
      <c r="A3136">
        <v>49040999</v>
      </c>
      <c r="B3136">
        <v>60</v>
      </c>
      <c r="C3136" t="s">
        <v>343</v>
      </c>
      <c r="D3136" t="s">
        <v>100</v>
      </c>
      <c r="E3136" t="s">
        <v>101</v>
      </c>
      <c r="F3136" t="s">
        <v>317</v>
      </c>
      <c r="G3136" s="1">
        <v>43528</v>
      </c>
      <c r="H3136">
        <v>9</v>
      </c>
      <c r="I3136" s="7">
        <f>IF(TableTransactions[[#This Row],[Order type]]=trackOrderType,
TableTransactions[[#This Row],[Transaction quantity]]*-1,
TableTransactions[[#This Row],[Transaction quantity]]
)</f>
        <v>-9</v>
      </c>
      <c r="J31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145</v>
      </c>
      <c r="K3136" s="7">
        <f ca="1">IF(TableTransactions[[#This Row],[Stock balance backorders]]&lt;0,
0,
TableTransactions[[#This Row],[Stock balance backorders]]
)</f>
        <v>145</v>
      </c>
      <c r="L3136" s="8" t="str">
        <f>VLOOKUP(TableTransactions[[#This Row],[Material]],TableStockBalance[],
MATCH(TableStockBalance[[#Headers],[Supplier name]],TableStockBalance[#Headers],0),
0)</f>
        <v>Calidad Electro Group S.A.</v>
      </c>
    </row>
    <row r="3137" spans="1:12" x14ac:dyDescent="0.25">
      <c r="A3137">
        <v>49041067</v>
      </c>
      <c r="B3137">
        <v>230</v>
      </c>
      <c r="C3137" t="s">
        <v>343</v>
      </c>
      <c r="D3137" t="s">
        <v>100</v>
      </c>
      <c r="E3137" t="s">
        <v>101</v>
      </c>
      <c r="F3137" t="s">
        <v>317</v>
      </c>
      <c r="G3137" s="1">
        <v>43532</v>
      </c>
      <c r="H3137">
        <v>9</v>
      </c>
      <c r="I3137" s="7">
        <f>IF(TableTransactions[[#This Row],[Order type]]=trackOrderType,
TableTransactions[[#This Row],[Transaction quantity]]*-1,
TableTransactions[[#This Row],[Transaction quantity]]
)</f>
        <v>-9</v>
      </c>
      <c r="J31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136</v>
      </c>
      <c r="K3137" s="7">
        <f ca="1">IF(TableTransactions[[#This Row],[Stock balance backorders]]&lt;0,
0,
TableTransactions[[#This Row],[Stock balance backorders]]
)</f>
        <v>136</v>
      </c>
      <c r="L3137" s="8" t="str">
        <f>VLOOKUP(TableTransactions[[#This Row],[Material]],TableStockBalance[],
MATCH(TableStockBalance[[#Headers],[Supplier name]],TableStockBalance[#Headers],0),
0)</f>
        <v>Calidad Electro Group S.A.</v>
      </c>
    </row>
    <row r="3138" spans="1:12" x14ac:dyDescent="0.25">
      <c r="A3138">
        <v>49041090</v>
      </c>
      <c r="B3138">
        <v>30</v>
      </c>
      <c r="C3138" t="s">
        <v>343</v>
      </c>
      <c r="D3138" t="s">
        <v>100</v>
      </c>
      <c r="E3138" t="s">
        <v>101</v>
      </c>
      <c r="F3138" t="s">
        <v>318</v>
      </c>
      <c r="G3138" s="1">
        <v>43535</v>
      </c>
      <c r="H3138">
        <v>8</v>
      </c>
      <c r="I3138" s="7">
        <f>IF(TableTransactions[[#This Row],[Order type]]=trackOrderType,
TableTransactions[[#This Row],[Transaction quantity]]*-1,
TableTransactions[[#This Row],[Transaction quantity]]
)</f>
        <v>-8</v>
      </c>
      <c r="J31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128</v>
      </c>
      <c r="K3138" s="7">
        <f ca="1">IF(TableTransactions[[#This Row],[Stock balance backorders]]&lt;0,
0,
TableTransactions[[#This Row],[Stock balance backorders]]
)</f>
        <v>128</v>
      </c>
      <c r="L3138" s="8" t="str">
        <f>VLOOKUP(TableTransactions[[#This Row],[Material]],TableStockBalance[],
MATCH(TableStockBalance[[#Headers],[Supplier name]],TableStockBalance[#Headers],0),
0)</f>
        <v>Calidad Electro Group S.A.</v>
      </c>
    </row>
    <row r="3139" spans="1:12" x14ac:dyDescent="0.25">
      <c r="A3139">
        <v>49041195</v>
      </c>
      <c r="B3139">
        <v>30</v>
      </c>
      <c r="C3139" t="s">
        <v>343</v>
      </c>
      <c r="D3139" t="s">
        <v>100</v>
      </c>
      <c r="E3139" t="s">
        <v>101</v>
      </c>
      <c r="F3139" t="s">
        <v>316</v>
      </c>
      <c r="G3139" s="1">
        <v>43544</v>
      </c>
      <c r="H3139">
        <v>4</v>
      </c>
      <c r="I3139" s="7">
        <f>IF(TableTransactions[[#This Row],[Order type]]=trackOrderType,
TableTransactions[[#This Row],[Transaction quantity]]*-1,
TableTransactions[[#This Row],[Transaction quantity]]
)</f>
        <v>-4</v>
      </c>
      <c r="J31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124</v>
      </c>
      <c r="K3139" s="7">
        <f ca="1">IF(TableTransactions[[#This Row],[Stock balance backorders]]&lt;0,
0,
TableTransactions[[#This Row],[Stock balance backorders]]
)</f>
        <v>124</v>
      </c>
      <c r="L3139" s="8" t="str">
        <f>VLOOKUP(TableTransactions[[#This Row],[Material]],TableStockBalance[],
MATCH(TableStockBalance[[#Headers],[Supplier name]],TableStockBalance[#Headers],0),
0)</f>
        <v>Calidad Electro Group S.A.</v>
      </c>
    </row>
    <row r="3140" spans="1:12" x14ac:dyDescent="0.25">
      <c r="A3140">
        <v>49041219</v>
      </c>
      <c r="B3140">
        <v>40</v>
      </c>
      <c r="C3140" t="s">
        <v>343</v>
      </c>
      <c r="D3140" t="s">
        <v>100</v>
      </c>
      <c r="E3140" t="s">
        <v>101</v>
      </c>
      <c r="F3140" t="s">
        <v>314</v>
      </c>
      <c r="G3140" s="1">
        <v>43546</v>
      </c>
      <c r="H3140">
        <v>1</v>
      </c>
      <c r="I3140" s="7">
        <f>IF(TableTransactions[[#This Row],[Order type]]=trackOrderType,
TableTransactions[[#This Row],[Transaction quantity]]*-1,
TableTransactions[[#This Row],[Transaction quantity]]
)</f>
        <v>-1</v>
      </c>
      <c r="J31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123</v>
      </c>
      <c r="K3140" s="7">
        <f ca="1">IF(TableTransactions[[#This Row],[Stock balance backorders]]&lt;0,
0,
TableTransactions[[#This Row],[Stock balance backorders]]
)</f>
        <v>123</v>
      </c>
      <c r="L3140" s="8" t="str">
        <f>VLOOKUP(TableTransactions[[#This Row],[Material]],TableStockBalance[],
MATCH(TableStockBalance[[#Headers],[Supplier name]],TableStockBalance[#Headers],0),
0)</f>
        <v>Calidad Electro Group S.A.</v>
      </c>
    </row>
    <row r="3141" spans="1:12" x14ac:dyDescent="0.25">
      <c r="A3141">
        <v>49041230</v>
      </c>
      <c r="B3141">
        <v>90</v>
      </c>
      <c r="C3141" t="s">
        <v>343</v>
      </c>
      <c r="D3141" t="s">
        <v>100</v>
      </c>
      <c r="E3141" t="s">
        <v>101</v>
      </c>
      <c r="F3141" t="s">
        <v>317</v>
      </c>
      <c r="G3141" s="1">
        <v>43546</v>
      </c>
      <c r="H3141">
        <v>8</v>
      </c>
      <c r="I3141" s="7">
        <f>IF(TableTransactions[[#This Row],[Order type]]=trackOrderType,
TableTransactions[[#This Row],[Transaction quantity]]*-1,
TableTransactions[[#This Row],[Transaction quantity]]
)</f>
        <v>-8</v>
      </c>
      <c r="J31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115</v>
      </c>
      <c r="K3141" s="7">
        <f ca="1">IF(TableTransactions[[#This Row],[Stock balance backorders]]&lt;0,
0,
TableTransactions[[#This Row],[Stock balance backorders]]
)</f>
        <v>115</v>
      </c>
      <c r="L3141" s="8" t="str">
        <f>VLOOKUP(TableTransactions[[#This Row],[Material]],TableStockBalance[],
MATCH(TableStockBalance[[#Headers],[Supplier name]],TableStockBalance[#Headers],0),
0)</f>
        <v>Calidad Electro Group S.A.</v>
      </c>
    </row>
    <row r="3142" spans="1:12" x14ac:dyDescent="0.25">
      <c r="A3142">
        <v>49041233</v>
      </c>
      <c r="B3142">
        <v>50</v>
      </c>
      <c r="C3142" t="s">
        <v>343</v>
      </c>
      <c r="D3142" t="s">
        <v>100</v>
      </c>
      <c r="E3142" t="s">
        <v>101</v>
      </c>
      <c r="F3142" t="s">
        <v>319</v>
      </c>
      <c r="G3142" s="1">
        <v>43546</v>
      </c>
      <c r="H3142">
        <v>10</v>
      </c>
      <c r="I3142" s="7">
        <f>IF(TableTransactions[[#This Row],[Order type]]=trackOrderType,
TableTransactions[[#This Row],[Transaction quantity]]*-1,
TableTransactions[[#This Row],[Transaction quantity]]
)</f>
        <v>-10</v>
      </c>
      <c r="J31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105</v>
      </c>
      <c r="K3142" s="7">
        <f ca="1">IF(TableTransactions[[#This Row],[Stock balance backorders]]&lt;0,
0,
TableTransactions[[#This Row],[Stock balance backorders]]
)</f>
        <v>105</v>
      </c>
      <c r="L3142" s="8" t="str">
        <f>VLOOKUP(TableTransactions[[#This Row],[Material]],TableStockBalance[],
MATCH(TableStockBalance[[#Headers],[Supplier name]],TableStockBalance[#Headers],0),
0)</f>
        <v>Calidad Electro Group S.A.</v>
      </c>
    </row>
    <row r="3143" spans="1:12" x14ac:dyDescent="0.25">
      <c r="A3143">
        <v>49041297</v>
      </c>
      <c r="B3143">
        <v>40</v>
      </c>
      <c r="C3143" t="s">
        <v>343</v>
      </c>
      <c r="D3143" t="s">
        <v>100</v>
      </c>
      <c r="E3143" t="s">
        <v>101</v>
      </c>
      <c r="F3143" t="s">
        <v>318</v>
      </c>
      <c r="G3143" s="1">
        <v>43552</v>
      </c>
      <c r="H3143">
        <v>8</v>
      </c>
      <c r="I3143" s="7">
        <f>IF(TableTransactions[[#This Row],[Order type]]=trackOrderType,
TableTransactions[[#This Row],[Transaction quantity]]*-1,
TableTransactions[[#This Row],[Transaction quantity]]
)</f>
        <v>-8</v>
      </c>
      <c r="J31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97</v>
      </c>
      <c r="K3143" s="7">
        <f ca="1">IF(TableTransactions[[#This Row],[Stock balance backorders]]&lt;0,
0,
TableTransactions[[#This Row],[Stock balance backorders]]
)</f>
        <v>97</v>
      </c>
      <c r="L3143" s="8" t="str">
        <f>VLOOKUP(TableTransactions[[#This Row],[Material]],TableStockBalance[],
MATCH(TableStockBalance[[#Headers],[Supplier name]],TableStockBalance[#Headers],0),
0)</f>
        <v>Calidad Electro Group S.A.</v>
      </c>
    </row>
    <row r="3144" spans="1:12" x14ac:dyDescent="0.25">
      <c r="A3144">
        <v>49041311</v>
      </c>
      <c r="B3144">
        <v>10</v>
      </c>
      <c r="C3144" t="s">
        <v>343</v>
      </c>
      <c r="D3144" t="s">
        <v>100</v>
      </c>
      <c r="E3144" t="s">
        <v>101</v>
      </c>
      <c r="F3144" t="s">
        <v>336</v>
      </c>
      <c r="G3144" s="1">
        <v>43553</v>
      </c>
      <c r="H3144">
        <v>4</v>
      </c>
      <c r="I3144" s="7">
        <f>IF(TableTransactions[[#This Row],[Order type]]=trackOrderType,
TableTransactions[[#This Row],[Transaction quantity]]*-1,
TableTransactions[[#This Row],[Transaction quantity]]
)</f>
        <v>-4</v>
      </c>
      <c r="J31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93</v>
      </c>
      <c r="K3144" s="7">
        <f ca="1">IF(TableTransactions[[#This Row],[Stock balance backorders]]&lt;0,
0,
TableTransactions[[#This Row],[Stock balance backorders]]
)</f>
        <v>93</v>
      </c>
      <c r="L3144" s="8" t="str">
        <f>VLOOKUP(TableTransactions[[#This Row],[Material]],TableStockBalance[],
MATCH(TableStockBalance[[#Headers],[Supplier name]],TableStockBalance[#Headers],0),
0)</f>
        <v>Calidad Electro Group S.A.</v>
      </c>
    </row>
    <row r="3145" spans="1:12" x14ac:dyDescent="0.25">
      <c r="A3145">
        <v>49041394</v>
      </c>
      <c r="B3145">
        <v>120</v>
      </c>
      <c r="C3145" t="s">
        <v>343</v>
      </c>
      <c r="D3145" t="s">
        <v>100</v>
      </c>
      <c r="E3145" t="s">
        <v>101</v>
      </c>
      <c r="F3145" t="s">
        <v>317</v>
      </c>
      <c r="G3145" s="1">
        <v>43560</v>
      </c>
      <c r="H3145">
        <v>5</v>
      </c>
      <c r="I3145" s="7">
        <f>IF(TableTransactions[[#This Row],[Order type]]=trackOrderType,
TableTransactions[[#This Row],[Transaction quantity]]*-1,
TableTransactions[[#This Row],[Transaction quantity]]
)</f>
        <v>-5</v>
      </c>
      <c r="J31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</v>
      </c>
      <c r="K3145" s="7">
        <f ca="1">IF(TableTransactions[[#This Row],[Stock balance backorders]]&lt;0,
0,
TableTransactions[[#This Row],[Stock balance backorders]]
)</f>
        <v>88</v>
      </c>
      <c r="L3145" s="8" t="str">
        <f>VLOOKUP(TableTransactions[[#This Row],[Material]],TableStockBalance[],
MATCH(TableStockBalance[[#Headers],[Supplier name]],TableStockBalance[#Headers],0),
0)</f>
        <v>Calidad Electro Group S.A.</v>
      </c>
    </row>
    <row r="3146" spans="1:12" x14ac:dyDescent="0.25">
      <c r="A3146">
        <v>49041400</v>
      </c>
      <c r="B3146">
        <v>10</v>
      </c>
      <c r="C3146" t="s">
        <v>343</v>
      </c>
      <c r="D3146" t="s">
        <v>100</v>
      </c>
      <c r="E3146" t="s">
        <v>101</v>
      </c>
      <c r="F3146" t="s">
        <v>332</v>
      </c>
      <c r="G3146" s="1">
        <v>43560</v>
      </c>
      <c r="H3146">
        <v>9</v>
      </c>
      <c r="I3146" s="7">
        <f>IF(TableTransactions[[#This Row],[Order type]]=trackOrderType,
TableTransactions[[#This Row],[Transaction quantity]]*-1,
TableTransactions[[#This Row],[Transaction quantity]]
)</f>
        <v>-9</v>
      </c>
      <c r="J31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</v>
      </c>
      <c r="K3146" s="7">
        <f ca="1">IF(TableTransactions[[#This Row],[Stock balance backorders]]&lt;0,
0,
TableTransactions[[#This Row],[Stock balance backorders]]
)</f>
        <v>79</v>
      </c>
      <c r="L3146" s="8" t="str">
        <f>VLOOKUP(TableTransactions[[#This Row],[Material]],TableStockBalance[],
MATCH(TableStockBalance[[#Headers],[Supplier name]],TableStockBalance[#Headers],0),
0)</f>
        <v>Calidad Electro Group S.A.</v>
      </c>
    </row>
    <row r="3147" spans="1:12" x14ac:dyDescent="0.25">
      <c r="A3147">
        <v>49041404</v>
      </c>
      <c r="B3147">
        <v>30</v>
      </c>
      <c r="C3147" t="s">
        <v>343</v>
      </c>
      <c r="D3147" t="s">
        <v>100</v>
      </c>
      <c r="E3147" t="s">
        <v>101</v>
      </c>
      <c r="F3147" t="s">
        <v>313</v>
      </c>
      <c r="G3147" s="1">
        <v>43563</v>
      </c>
      <c r="H3147">
        <v>8</v>
      </c>
      <c r="I3147" s="7">
        <f>IF(TableTransactions[[#This Row],[Order type]]=trackOrderType,
TableTransactions[[#This Row],[Transaction quantity]]*-1,
TableTransactions[[#This Row],[Transaction quantity]]
)</f>
        <v>-8</v>
      </c>
      <c r="J31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</v>
      </c>
      <c r="K3147" s="7">
        <f ca="1">IF(TableTransactions[[#This Row],[Stock balance backorders]]&lt;0,
0,
TableTransactions[[#This Row],[Stock balance backorders]]
)</f>
        <v>71</v>
      </c>
      <c r="L3147" s="8" t="str">
        <f>VLOOKUP(TableTransactions[[#This Row],[Material]],TableStockBalance[],
MATCH(TableStockBalance[[#Headers],[Supplier name]],TableStockBalance[#Headers],0),
0)</f>
        <v>Calidad Electro Group S.A.</v>
      </c>
    </row>
    <row r="3148" spans="1:12" x14ac:dyDescent="0.25">
      <c r="A3148">
        <v>49041480</v>
      </c>
      <c r="B3148">
        <v>70</v>
      </c>
      <c r="C3148" t="s">
        <v>343</v>
      </c>
      <c r="D3148" t="s">
        <v>100</v>
      </c>
      <c r="E3148" t="s">
        <v>101</v>
      </c>
      <c r="F3148" t="s">
        <v>319</v>
      </c>
      <c r="G3148" s="1">
        <v>43567</v>
      </c>
      <c r="H3148">
        <v>8</v>
      </c>
      <c r="I3148" s="7">
        <f>IF(TableTransactions[[#This Row],[Order type]]=trackOrderType,
TableTransactions[[#This Row],[Transaction quantity]]*-1,
TableTransactions[[#This Row],[Transaction quantity]]
)</f>
        <v>-8</v>
      </c>
      <c r="J31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</v>
      </c>
      <c r="K3148" s="7">
        <f ca="1">IF(TableTransactions[[#This Row],[Stock balance backorders]]&lt;0,
0,
TableTransactions[[#This Row],[Stock balance backorders]]
)</f>
        <v>63</v>
      </c>
      <c r="L3148" s="8" t="str">
        <f>VLOOKUP(TableTransactions[[#This Row],[Material]],TableStockBalance[],
MATCH(TableStockBalance[[#Headers],[Supplier name]],TableStockBalance[#Headers],0),
0)</f>
        <v>Calidad Electro Group S.A.</v>
      </c>
    </row>
    <row r="3149" spans="1:12" x14ac:dyDescent="0.25">
      <c r="A3149">
        <v>49041600</v>
      </c>
      <c r="B3149">
        <v>10</v>
      </c>
      <c r="C3149" t="s">
        <v>343</v>
      </c>
      <c r="D3149" t="s">
        <v>100</v>
      </c>
      <c r="E3149" t="s">
        <v>101</v>
      </c>
      <c r="F3149" t="s">
        <v>320</v>
      </c>
      <c r="G3149" s="1">
        <v>43581</v>
      </c>
      <c r="H3149">
        <v>2</v>
      </c>
      <c r="I3149" s="7">
        <f>IF(TableTransactions[[#This Row],[Order type]]=trackOrderType,
TableTransactions[[#This Row],[Transaction quantity]]*-1,
TableTransactions[[#This Row],[Transaction quantity]]
)</f>
        <v>-2</v>
      </c>
      <c r="J31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</v>
      </c>
      <c r="K3149" s="7">
        <f ca="1">IF(TableTransactions[[#This Row],[Stock balance backorders]]&lt;0,
0,
TableTransactions[[#This Row],[Stock balance backorders]]
)</f>
        <v>61</v>
      </c>
      <c r="L3149" s="8" t="str">
        <f>VLOOKUP(TableTransactions[[#This Row],[Material]],TableStockBalance[],
MATCH(TableStockBalance[[#Headers],[Supplier name]],TableStockBalance[#Headers],0),
0)</f>
        <v>Calidad Electro Group S.A.</v>
      </c>
    </row>
    <row r="3150" spans="1:12" x14ac:dyDescent="0.25">
      <c r="A3150">
        <v>49041668</v>
      </c>
      <c r="B3150">
        <v>50</v>
      </c>
      <c r="C3150" t="s">
        <v>343</v>
      </c>
      <c r="D3150" t="s">
        <v>100</v>
      </c>
      <c r="E3150" t="s">
        <v>101</v>
      </c>
      <c r="F3150" t="s">
        <v>317</v>
      </c>
      <c r="G3150" s="1">
        <v>43588</v>
      </c>
      <c r="H3150">
        <v>8</v>
      </c>
      <c r="I3150" s="7">
        <f>IF(TableTransactions[[#This Row],[Order type]]=trackOrderType,
TableTransactions[[#This Row],[Transaction quantity]]*-1,
TableTransactions[[#This Row],[Transaction quantity]]
)</f>
        <v>-8</v>
      </c>
      <c r="J31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</v>
      </c>
      <c r="K3150" s="7">
        <f ca="1">IF(TableTransactions[[#This Row],[Stock balance backorders]]&lt;0,
0,
TableTransactions[[#This Row],[Stock balance backorders]]
)</f>
        <v>53</v>
      </c>
      <c r="L3150" s="8" t="str">
        <f>VLOOKUP(TableTransactions[[#This Row],[Material]],TableStockBalance[],
MATCH(TableStockBalance[[#Headers],[Supplier name]],TableStockBalance[#Headers],0),
0)</f>
        <v>Calidad Electro Group S.A.</v>
      </c>
    </row>
    <row r="3151" spans="1:12" x14ac:dyDescent="0.25">
      <c r="A3151">
        <v>49041724</v>
      </c>
      <c r="B3151">
        <v>10</v>
      </c>
      <c r="C3151" t="s">
        <v>343</v>
      </c>
      <c r="D3151" t="s">
        <v>100</v>
      </c>
      <c r="E3151" t="s">
        <v>101</v>
      </c>
      <c r="F3151" t="s">
        <v>325</v>
      </c>
      <c r="G3151" s="1">
        <v>43593</v>
      </c>
      <c r="H3151">
        <v>8</v>
      </c>
      <c r="I3151" s="7">
        <f>IF(TableTransactions[[#This Row],[Order type]]=trackOrderType,
TableTransactions[[#This Row],[Transaction quantity]]*-1,
TableTransactions[[#This Row],[Transaction quantity]]
)</f>
        <v>-8</v>
      </c>
      <c r="J31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</v>
      </c>
      <c r="K3151" s="7">
        <f ca="1">IF(TableTransactions[[#This Row],[Stock balance backorders]]&lt;0,
0,
TableTransactions[[#This Row],[Stock balance backorders]]
)</f>
        <v>45</v>
      </c>
      <c r="L3151" s="8" t="str">
        <f>VLOOKUP(TableTransactions[[#This Row],[Material]],TableStockBalance[],
MATCH(TableStockBalance[[#Headers],[Supplier name]],TableStockBalance[#Headers],0),
0)</f>
        <v>Calidad Electro Group S.A.</v>
      </c>
    </row>
    <row r="3152" spans="1:12" x14ac:dyDescent="0.25">
      <c r="A3152">
        <v>49041740</v>
      </c>
      <c r="B3152">
        <v>50</v>
      </c>
      <c r="C3152" t="s">
        <v>343</v>
      </c>
      <c r="D3152" t="s">
        <v>100</v>
      </c>
      <c r="E3152" t="s">
        <v>101</v>
      </c>
      <c r="F3152" t="s">
        <v>316</v>
      </c>
      <c r="G3152" s="1">
        <v>43594</v>
      </c>
      <c r="H3152">
        <v>9</v>
      </c>
      <c r="I3152" s="7">
        <f>IF(TableTransactions[[#This Row],[Order type]]=trackOrderType,
TableTransactions[[#This Row],[Transaction quantity]]*-1,
TableTransactions[[#This Row],[Transaction quantity]]
)</f>
        <v>-9</v>
      </c>
      <c r="J31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</v>
      </c>
      <c r="K3152" s="7">
        <f ca="1">IF(TableTransactions[[#This Row],[Stock balance backorders]]&lt;0,
0,
TableTransactions[[#This Row],[Stock balance backorders]]
)</f>
        <v>36</v>
      </c>
      <c r="L3152" s="8" t="str">
        <f>VLOOKUP(TableTransactions[[#This Row],[Material]],TableStockBalance[],
MATCH(TableStockBalance[[#Headers],[Supplier name]],TableStockBalance[#Headers],0),
0)</f>
        <v>Calidad Electro Group S.A.</v>
      </c>
    </row>
    <row r="3153" spans="1:12" x14ac:dyDescent="0.25">
      <c r="A3153" s="4">
        <v>45057099</v>
      </c>
      <c r="B3153" s="4">
        <v>10</v>
      </c>
      <c r="C3153" s="4" t="s">
        <v>344</v>
      </c>
      <c r="D3153" s="4" t="s">
        <v>100</v>
      </c>
      <c r="E3153" s="4" t="s">
        <v>101</v>
      </c>
      <c r="F3153" s="4" t="s">
        <v>67</v>
      </c>
      <c r="G3153" s="5">
        <v>43600</v>
      </c>
      <c r="H3153" s="4">
        <v>430</v>
      </c>
      <c r="I3153" s="7">
        <f>IF(TableTransactions[[#This Row],[Order type]]=trackOrderType,
TableTransactions[[#This Row],[Transaction quantity]]*-1,
TableTransactions[[#This Row],[Transaction quantity]]
)</f>
        <v>430</v>
      </c>
      <c r="J31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466</v>
      </c>
      <c r="K3153" s="7">
        <f ca="1">IF(TableTransactions[[#This Row],[Stock balance backorders]]&lt;0,
0,
TableTransactions[[#This Row],[Stock balance backorders]]
)</f>
        <v>466</v>
      </c>
      <c r="L3153" s="8" t="str">
        <f>VLOOKUP(TableTransactions[[#This Row],[Material]],TableStockBalance[],
MATCH(TableStockBalance[[#Headers],[Supplier name]],TableStockBalance[#Headers],0),
0)</f>
        <v>Calidad Electro Group S.A.</v>
      </c>
    </row>
    <row r="3154" spans="1:12" x14ac:dyDescent="0.25">
      <c r="A3154">
        <v>49041830</v>
      </c>
      <c r="B3154">
        <v>150</v>
      </c>
      <c r="C3154" t="s">
        <v>343</v>
      </c>
      <c r="D3154" t="s">
        <v>100</v>
      </c>
      <c r="E3154" t="s">
        <v>101</v>
      </c>
      <c r="F3154" t="s">
        <v>317</v>
      </c>
      <c r="G3154" s="1">
        <v>43602</v>
      </c>
      <c r="H3154">
        <v>1</v>
      </c>
      <c r="I3154" s="7">
        <f>IF(TableTransactions[[#This Row],[Order type]]=trackOrderType,
TableTransactions[[#This Row],[Transaction quantity]]*-1,
TableTransactions[[#This Row],[Transaction quantity]]
)</f>
        <v>-1</v>
      </c>
      <c r="J31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465</v>
      </c>
      <c r="K3154" s="7">
        <f ca="1">IF(TableTransactions[[#This Row],[Stock balance backorders]]&lt;0,
0,
TableTransactions[[#This Row],[Stock balance backorders]]
)</f>
        <v>465</v>
      </c>
      <c r="L3154" s="8" t="str">
        <f>VLOOKUP(TableTransactions[[#This Row],[Material]],TableStockBalance[],
MATCH(TableStockBalance[[#Headers],[Supplier name]],TableStockBalance[#Headers],0),
0)</f>
        <v>Calidad Electro Group S.A.</v>
      </c>
    </row>
    <row r="3155" spans="1:12" x14ac:dyDescent="0.25">
      <c r="A3155">
        <v>49041833</v>
      </c>
      <c r="B3155">
        <v>60</v>
      </c>
      <c r="C3155" t="s">
        <v>343</v>
      </c>
      <c r="D3155" t="s">
        <v>100</v>
      </c>
      <c r="E3155" t="s">
        <v>101</v>
      </c>
      <c r="F3155" t="s">
        <v>319</v>
      </c>
      <c r="G3155" s="1">
        <v>43602</v>
      </c>
      <c r="H3155">
        <v>6</v>
      </c>
      <c r="I3155" s="7">
        <f>IF(TableTransactions[[#This Row],[Order type]]=trackOrderType,
TableTransactions[[#This Row],[Transaction quantity]]*-1,
TableTransactions[[#This Row],[Transaction quantity]]
)</f>
        <v>-6</v>
      </c>
      <c r="J31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459</v>
      </c>
      <c r="K3155" s="7">
        <f ca="1">IF(TableTransactions[[#This Row],[Stock balance backorders]]&lt;0,
0,
TableTransactions[[#This Row],[Stock balance backorders]]
)</f>
        <v>459</v>
      </c>
      <c r="L3155" s="8" t="str">
        <f>VLOOKUP(TableTransactions[[#This Row],[Material]],TableStockBalance[],
MATCH(TableStockBalance[[#Headers],[Supplier name]],TableStockBalance[#Headers],0),
0)</f>
        <v>Calidad Electro Group S.A.</v>
      </c>
    </row>
    <row r="3156" spans="1:12" x14ac:dyDescent="0.25">
      <c r="A3156">
        <v>49041841</v>
      </c>
      <c r="B3156">
        <v>40</v>
      </c>
      <c r="C3156" t="s">
        <v>343</v>
      </c>
      <c r="D3156" t="s">
        <v>100</v>
      </c>
      <c r="E3156" t="s">
        <v>101</v>
      </c>
      <c r="F3156" t="s">
        <v>313</v>
      </c>
      <c r="G3156" s="1">
        <v>43605</v>
      </c>
      <c r="H3156">
        <v>3</v>
      </c>
      <c r="I3156" s="7">
        <f>IF(TableTransactions[[#This Row],[Order type]]=trackOrderType,
TableTransactions[[#This Row],[Transaction quantity]]*-1,
TableTransactions[[#This Row],[Transaction quantity]]
)</f>
        <v>-3</v>
      </c>
      <c r="J31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456</v>
      </c>
      <c r="K3156" s="7">
        <f ca="1">IF(TableTransactions[[#This Row],[Stock balance backorders]]&lt;0,
0,
TableTransactions[[#This Row],[Stock balance backorders]]
)</f>
        <v>456</v>
      </c>
      <c r="L3156" s="8" t="str">
        <f>VLOOKUP(TableTransactions[[#This Row],[Material]],TableStockBalance[],
MATCH(TableStockBalance[[#Headers],[Supplier name]],TableStockBalance[#Headers],0),
0)</f>
        <v>Calidad Electro Group S.A.</v>
      </c>
    </row>
    <row r="3157" spans="1:12" x14ac:dyDescent="0.25">
      <c r="A3157">
        <v>49041854</v>
      </c>
      <c r="B3157">
        <v>10</v>
      </c>
      <c r="C3157" t="s">
        <v>343</v>
      </c>
      <c r="D3157" t="s">
        <v>100</v>
      </c>
      <c r="E3157" t="s">
        <v>101</v>
      </c>
      <c r="F3157" t="s">
        <v>329</v>
      </c>
      <c r="G3157" s="1">
        <v>43606</v>
      </c>
      <c r="H3157">
        <v>5</v>
      </c>
      <c r="I3157" s="7">
        <f>IF(TableTransactions[[#This Row],[Order type]]=trackOrderType,
TableTransactions[[#This Row],[Transaction quantity]]*-1,
TableTransactions[[#This Row],[Transaction quantity]]
)</f>
        <v>-5</v>
      </c>
      <c r="J31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451</v>
      </c>
      <c r="K3157" s="7">
        <f ca="1">IF(TableTransactions[[#This Row],[Stock balance backorders]]&lt;0,
0,
TableTransactions[[#This Row],[Stock balance backorders]]
)</f>
        <v>451</v>
      </c>
      <c r="L3157" s="8" t="str">
        <f>VLOOKUP(TableTransactions[[#This Row],[Material]],TableStockBalance[],
MATCH(TableStockBalance[[#Headers],[Supplier name]],TableStockBalance[#Headers],0),
0)</f>
        <v>Calidad Electro Group S.A.</v>
      </c>
    </row>
    <row r="3158" spans="1:12" x14ac:dyDescent="0.25">
      <c r="A3158">
        <v>49041915</v>
      </c>
      <c r="B3158">
        <v>140</v>
      </c>
      <c r="C3158" t="s">
        <v>343</v>
      </c>
      <c r="D3158" t="s">
        <v>100</v>
      </c>
      <c r="E3158" t="s">
        <v>101</v>
      </c>
      <c r="F3158" t="s">
        <v>317</v>
      </c>
      <c r="G3158" s="1">
        <v>43609</v>
      </c>
      <c r="H3158">
        <v>1</v>
      </c>
      <c r="I3158" s="7">
        <f>IF(TableTransactions[[#This Row],[Order type]]=trackOrderType,
TableTransactions[[#This Row],[Transaction quantity]]*-1,
TableTransactions[[#This Row],[Transaction quantity]]
)</f>
        <v>-1</v>
      </c>
      <c r="J31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450</v>
      </c>
      <c r="K3158" s="7">
        <f ca="1">IF(TableTransactions[[#This Row],[Stock balance backorders]]&lt;0,
0,
TableTransactions[[#This Row],[Stock balance backorders]]
)</f>
        <v>450</v>
      </c>
      <c r="L3158" s="8" t="str">
        <f>VLOOKUP(TableTransactions[[#This Row],[Material]],TableStockBalance[],
MATCH(TableStockBalance[[#Headers],[Supplier name]],TableStockBalance[#Headers],0),
0)</f>
        <v>Calidad Electro Group S.A.</v>
      </c>
    </row>
    <row r="3159" spans="1:12" x14ac:dyDescent="0.25">
      <c r="A3159">
        <v>49041915</v>
      </c>
      <c r="B3159">
        <v>150</v>
      </c>
      <c r="C3159" t="s">
        <v>343</v>
      </c>
      <c r="D3159" t="s">
        <v>100</v>
      </c>
      <c r="E3159" t="s">
        <v>101</v>
      </c>
      <c r="F3159" t="s">
        <v>317</v>
      </c>
      <c r="G3159" s="1">
        <v>43609</v>
      </c>
      <c r="H3159">
        <v>7</v>
      </c>
      <c r="I3159" s="7">
        <f>IF(TableTransactions[[#This Row],[Order type]]=trackOrderType,
TableTransactions[[#This Row],[Transaction quantity]]*-1,
TableTransactions[[#This Row],[Transaction quantity]]
)</f>
        <v>-7</v>
      </c>
      <c r="J31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443</v>
      </c>
      <c r="K3159" s="7">
        <f ca="1">IF(TableTransactions[[#This Row],[Stock balance backorders]]&lt;0,
0,
TableTransactions[[#This Row],[Stock balance backorders]]
)</f>
        <v>443</v>
      </c>
      <c r="L3159" s="8" t="str">
        <f>VLOOKUP(TableTransactions[[#This Row],[Material]],TableStockBalance[],
MATCH(TableStockBalance[[#Headers],[Supplier name]],TableStockBalance[#Headers],0),
0)</f>
        <v>Calidad Electro Group S.A.</v>
      </c>
    </row>
    <row r="3160" spans="1:12" x14ac:dyDescent="0.25">
      <c r="A3160">
        <v>49041932</v>
      </c>
      <c r="B3160">
        <v>40</v>
      </c>
      <c r="C3160" t="s">
        <v>343</v>
      </c>
      <c r="D3160" t="s">
        <v>100</v>
      </c>
      <c r="E3160" t="s">
        <v>101</v>
      </c>
      <c r="F3160" t="s">
        <v>318</v>
      </c>
      <c r="G3160" s="1">
        <v>43612</v>
      </c>
      <c r="H3160">
        <v>5</v>
      </c>
      <c r="I3160" s="7">
        <f>IF(TableTransactions[[#This Row],[Order type]]=trackOrderType,
TableTransactions[[#This Row],[Transaction quantity]]*-1,
TableTransactions[[#This Row],[Transaction quantity]]
)</f>
        <v>-5</v>
      </c>
      <c r="J31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438</v>
      </c>
      <c r="K3160" s="7">
        <f ca="1">IF(TableTransactions[[#This Row],[Stock balance backorders]]&lt;0,
0,
TableTransactions[[#This Row],[Stock balance backorders]]
)</f>
        <v>438</v>
      </c>
      <c r="L3160" s="8" t="str">
        <f>VLOOKUP(TableTransactions[[#This Row],[Material]],TableStockBalance[],
MATCH(TableStockBalance[[#Headers],[Supplier name]],TableStockBalance[#Headers],0),
0)</f>
        <v>Calidad Electro Group S.A.</v>
      </c>
    </row>
    <row r="3161" spans="1:12" x14ac:dyDescent="0.25">
      <c r="A3161">
        <v>49042045</v>
      </c>
      <c r="B3161">
        <v>120</v>
      </c>
      <c r="C3161" t="s">
        <v>343</v>
      </c>
      <c r="D3161" t="s">
        <v>100</v>
      </c>
      <c r="E3161" t="s">
        <v>101</v>
      </c>
      <c r="F3161" t="s">
        <v>317</v>
      </c>
      <c r="G3161" s="1">
        <v>43623</v>
      </c>
      <c r="H3161">
        <v>9</v>
      </c>
      <c r="I3161" s="7">
        <f>IF(TableTransactions[[#This Row],[Order type]]=trackOrderType,
TableTransactions[[#This Row],[Transaction quantity]]*-1,
TableTransactions[[#This Row],[Transaction quantity]]
)</f>
        <v>-9</v>
      </c>
      <c r="J31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429</v>
      </c>
      <c r="K3161" s="7">
        <f ca="1">IF(TableTransactions[[#This Row],[Stock balance backorders]]&lt;0,
0,
TableTransactions[[#This Row],[Stock balance backorders]]
)</f>
        <v>429</v>
      </c>
      <c r="L3161" s="8" t="str">
        <f>VLOOKUP(TableTransactions[[#This Row],[Material]],TableStockBalance[],
MATCH(TableStockBalance[[#Headers],[Supplier name]],TableStockBalance[#Headers],0),
0)</f>
        <v>Calidad Electro Group S.A.</v>
      </c>
    </row>
    <row r="3162" spans="1:12" x14ac:dyDescent="0.25">
      <c r="A3162">
        <v>49042101</v>
      </c>
      <c r="B3162">
        <v>40</v>
      </c>
      <c r="C3162" t="s">
        <v>343</v>
      </c>
      <c r="D3162" t="s">
        <v>100</v>
      </c>
      <c r="E3162" t="s">
        <v>101</v>
      </c>
      <c r="F3162" t="s">
        <v>313</v>
      </c>
      <c r="G3162" s="1">
        <v>43629</v>
      </c>
      <c r="H3162">
        <v>7</v>
      </c>
      <c r="I3162" s="7">
        <f>IF(TableTransactions[[#This Row],[Order type]]=trackOrderType,
TableTransactions[[#This Row],[Transaction quantity]]*-1,
TableTransactions[[#This Row],[Transaction quantity]]
)</f>
        <v>-7</v>
      </c>
      <c r="J31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422</v>
      </c>
      <c r="K3162" s="7">
        <f ca="1">IF(TableTransactions[[#This Row],[Stock balance backorders]]&lt;0,
0,
TableTransactions[[#This Row],[Stock balance backorders]]
)</f>
        <v>422</v>
      </c>
      <c r="L3162" s="8" t="str">
        <f>VLOOKUP(TableTransactions[[#This Row],[Material]],TableStockBalance[],
MATCH(TableStockBalance[[#Headers],[Supplier name]],TableStockBalance[#Headers],0),
0)</f>
        <v>Calidad Electro Group S.A.</v>
      </c>
    </row>
    <row r="3163" spans="1:12" x14ac:dyDescent="0.25">
      <c r="A3163">
        <v>49042110</v>
      </c>
      <c r="B3163">
        <v>90</v>
      </c>
      <c r="C3163" t="s">
        <v>343</v>
      </c>
      <c r="D3163" t="s">
        <v>100</v>
      </c>
      <c r="E3163" t="s">
        <v>101</v>
      </c>
      <c r="F3163" t="s">
        <v>317</v>
      </c>
      <c r="G3163" s="1">
        <v>43629</v>
      </c>
      <c r="H3163">
        <v>8</v>
      </c>
      <c r="I3163" s="7">
        <f>IF(TableTransactions[[#This Row],[Order type]]=trackOrderType,
TableTransactions[[#This Row],[Transaction quantity]]*-1,
TableTransactions[[#This Row],[Transaction quantity]]
)</f>
        <v>-8</v>
      </c>
      <c r="J31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414</v>
      </c>
      <c r="K3163" s="7">
        <f ca="1">IF(TableTransactions[[#This Row],[Stock balance backorders]]&lt;0,
0,
TableTransactions[[#This Row],[Stock balance backorders]]
)</f>
        <v>414</v>
      </c>
      <c r="L3163" s="8" t="str">
        <f>VLOOKUP(TableTransactions[[#This Row],[Material]],TableStockBalance[],
MATCH(TableStockBalance[[#Headers],[Supplier name]],TableStockBalance[#Headers],0),
0)</f>
        <v>Calidad Electro Group S.A.</v>
      </c>
    </row>
    <row r="3164" spans="1:12" x14ac:dyDescent="0.25">
      <c r="A3164">
        <v>49042150</v>
      </c>
      <c r="B3164">
        <v>30</v>
      </c>
      <c r="C3164" t="s">
        <v>343</v>
      </c>
      <c r="D3164" t="s">
        <v>100</v>
      </c>
      <c r="E3164" t="s">
        <v>101</v>
      </c>
      <c r="F3164" t="s">
        <v>319</v>
      </c>
      <c r="G3164" s="1">
        <v>43633</v>
      </c>
      <c r="H3164">
        <v>3</v>
      </c>
      <c r="I3164" s="7">
        <f>IF(TableTransactions[[#This Row],[Order type]]=trackOrderType,
TableTransactions[[#This Row],[Transaction quantity]]*-1,
TableTransactions[[#This Row],[Transaction quantity]]
)</f>
        <v>-3</v>
      </c>
      <c r="J31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411</v>
      </c>
      <c r="K3164" s="7">
        <f ca="1">IF(TableTransactions[[#This Row],[Stock balance backorders]]&lt;0,
0,
TableTransactions[[#This Row],[Stock balance backorders]]
)</f>
        <v>411</v>
      </c>
      <c r="L3164" s="8" t="str">
        <f>VLOOKUP(TableTransactions[[#This Row],[Material]],TableStockBalance[],
MATCH(TableStockBalance[[#Headers],[Supplier name]],TableStockBalance[#Headers],0),
0)</f>
        <v>Calidad Electro Group S.A.</v>
      </c>
    </row>
    <row r="3165" spans="1:12" x14ac:dyDescent="0.25">
      <c r="A3165">
        <v>49042196</v>
      </c>
      <c r="B3165">
        <v>40</v>
      </c>
      <c r="C3165" t="s">
        <v>343</v>
      </c>
      <c r="D3165" t="s">
        <v>100</v>
      </c>
      <c r="E3165" t="s">
        <v>101</v>
      </c>
      <c r="F3165" t="s">
        <v>313</v>
      </c>
      <c r="G3165" s="1">
        <v>43637</v>
      </c>
      <c r="H3165">
        <v>7</v>
      </c>
      <c r="I3165" s="7">
        <f>IF(TableTransactions[[#This Row],[Order type]]=trackOrderType,
TableTransactions[[#This Row],[Transaction quantity]]*-1,
TableTransactions[[#This Row],[Transaction quantity]]
)</f>
        <v>-7</v>
      </c>
      <c r="J31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404</v>
      </c>
      <c r="K3165" s="7">
        <f ca="1">IF(TableTransactions[[#This Row],[Stock balance backorders]]&lt;0,
0,
TableTransactions[[#This Row],[Stock balance backorders]]
)</f>
        <v>404</v>
      </c>
      <c r="L3165" s="8" t="str">
        <f>VLOOKUP(TableTransactions[[#This Row],[Material]],TableStockBalance[],
MATCH(TableStockBalance[[#Headers],[Supplier name]],TableStockBalance[#Headers],0),
0)</f>
        <v>Calidad Electro Group S.A.</v>
      </c>
    </row>
    <row r="3166" spans="1:12" x14ac:dyDescent="0.25">
      <c r="A3166">
        <v>49042204</v>
      </c>
      <c r="B3166">
        <v>60</v>
      </c>
      <c r="C3166" t="s">
        <v>343</v>
      </c>
      <c r="D3166" t="s">
        <v>100</v>
      </c>
      <c r="E3166" t="s">
        <v>101</v>
      </c>
      <c r="F3166" t="s">
        <v>316</v>
      </c>
      <c r="G3166" s="1">
        <v>43637</v>
      </c>
      <c r="H3166">
        <v>6</v>
      </c>
      <c r="I3166" s="7">
        <f>IF(TableTransactions[[#This Row],[Order type]]=trackOrderType,
TableTransactions[[#This Row],[Transaction quantity]]*-1,
TableTransactions[[#This Row],[Transaction quantity]]
)</f>
        <v>-6</v>
      </c>
      <c r="J31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398</v>
      </c>
      <c r="K3166" s="7">
        <f ca="1">IF(TableTransactions[[#This Row],[Stock balance backorders]]&lt;0,
0,
TableTransactions[[#This Row],[Stock balance backorders]]
)</f>
        <v>398</v>
      </c>
      <c r="L3166" s="8" t="str">
        <f>VLOOKUP(TableTransactions[[#This Row],[Material]],TableStockBalance[],
MATCH(TableStockBalance[[#Headers],[Supplier name]],TableStockBalance[#Headers],0),
0)</f>
        <v>Calidad Electro Group S.A.</v>
      </c>
    </row>
    <row r="3167" spans="1:12" x14ac:dyDescent="0.25">
      <c r="A3167">
        <v>49042318</v>
      </c>
      <c r="B3167">
        <v>30</v>
      </c>
      <c r="C3167" t="s">
        <v>343</v>
      </c>
      <c r="D3167" t="s">
        <v>100</v>
      </c>
      <c r="E3167" t="s">
        <v>101</v>
      </c>
      <c r="F3167" t="s">
        <v>314</v>
      </c>
      <c r="G3167" s="1">
        <v>43649</v>
      </c>
      <c r="H3167">
        <v>3</v>
      </c>
      <c r="I3167" s="7">
        <f>IF(TableTransactions[[#This Row],[Order type]]=trackOrderType,
TableTransactions[[#This Row],[Transaction quantity]]*-1,
TableTransactions[[#This Row],[Transaction quantity]]
)</f>
        <v>-3</v>
      </c>
      <c r="J31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395</v>
      </c>
      <c r="K3167" s="7">
        <f ca="1">IF(TableTransactions[[#This Row],[Stock balance backorders]]&lt;0,
0,
TableTransactions[[#This Row],[Stock balance backorders]]
)</f>
        <v>395</v>
      </c>
      <c r="L3167" s="8" t="str">
        <f>VLOOKUP(TableTransactions[[#This Row],[Material]],TableStockBalance[],
MATCH(TableStockBalance[[#Headers],[Supplier name]],TableStockBalance[#Headers],0),
0)</f>
        <v>Calidad Electro Group S.A.</v>
      </c>
    </row>
    <row r="3168" spans="1:12" x14ac:dyDescent="0.25">
      <c r="A3168">
        <v>49042325</v>
      </c>
      <c r="B3168">
        <v>30</v>
      </c>
      <c r="C3168" t="s">
        <v>343</v>
      </c>
      <c r="D3168" t="s">
        <v>100</v>
      </c>
      <c r="E3168" t="s">
        <v>101</v>
      </c>
      <c r="F3168" t="s">
        <v>316</v>
      </c>
      <c r="G3168" s="1">
        <v>43649</v>
      </c>
      <c r="H3168">
        <v>9</v>
      </c>
      <c r="I3168" s="7">
        <f>IF(TableTransactions[[#This Row],[Order type]]=trackOrderType,
TableTransactions[[#This Row],[Transaction quantity]]*-1,
TableTransactions[[#This Row],[Transaction quantity]]
)</f>
        <v>-9</v>
      </c>
      <c r="J31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386</v>
      </c>
      <c r="K3168" s="7">
        <f ca="1">IF(TableTransactions[[#This Row],[Stock balance backorders]]&lt;0,
0,
TableTransactions[[#This Row],[Stock balance backorders]]
)</f>
        <v>386</v>
      </c>
      <c r="L3168" s="8" t="str">
        <f>VLOOKUP(TableTransactions[[#This Row],[Material]],TableStockBalance[],
MATCH(TableStockBalance[[#Headers],[Supplier name]],TableStockBalance[#Headers],0),
0)</f>
        <v>Calidad Electro Group S.A.</v>
      </c>
    </row>
    <row r="3169" spans="1:12" x14ac:dyDescent="0.25">
      <c r="A3169">
        <v>49042369</v>
      </c>
      <c r="B3169">
        <v>20</v>
      </c>
      <c r="C3169" t="s">
        <v>343</v>
      </c>
      <c r="D3169" t="s">
        <v>100</v>
      </c>
      <c r="E3169" t="s">
        <v>101</v>
      </c>
      <c r="F3169" t="s">
        <v>314</v>
      </c>
      <c r="G3169" s="1">
        <v>43654</v>
      </c>
      <c r="H3169">
        <v>6</v>
      </c>
      <c r="I3169" s="7">
        <f>IF(TableTransactions[[#This Row],[Order type]]=trackOrderType,
TableTransactions[[#This Row],[Transaction quantity]]*-1,
TableTransactions[[#This Row],[Transaction quantity]]
)</f>
        <v>-6</v>
      </c>
      <c r="J31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380</v>
      </c>
      <c r="K3169" s="7">
        <f ca="1">IF(TableTransactions[[#This Row],[Stock balance backorders]]&lt;0,
0,
TableTransactions[[#This Row],[Stock balance backorders]]
)</f>
        <v>380</v>
      </c>
      <c r="L3169" s="8" t="str">
        <f>VLOOKUP(TableTransactions[[#This Row],[Material]],TableStockBalance[],
MATCH(TableStockBalance[[#Headers],[Supplier name]],TableStockBalance[#Headers],0),
0)</f>
        <v>Calidad Electro Group S.A.</v>
      </c>
    </row>
    <row r="3170" spans="1:12" x14ac:dyDescent="0.25">
      <c r="A3170">
        <v>49042369</v>
      </c>
      <c r="B3170">
        <v>30</v>
      </c>
      <c r="C3170" t="s">
        <v>343</v>
      </c>
      <c r="D3170" t="s">
        <v>100</v>
      </c>
      <c r="E3170" t="s">
        <v>101</v>
      </c>
      <c r="F3170" t="s">
        <v>314</v>
      </c>
      <c r="G3170" s="1">
        <v>43654</v>
      </c>
      <c r="H3170">
        <v>9</v>
      </c>
      <c r="I3170" s="7">
        <f>IF(TableTransactions[[#This Row],[Order type]]=trackOrderType,
TableTransactions[[#This Row],[Transaction quantity]]*-1,
TableTransactions[[#This Row],[Transaction quantity]]
)</f>
        <v>-9</v>
      </c>
      <c r="J31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371</v>
      </c>
      <c r="K3170" s="7">
        <f ca="1">IF(TableTransactions[[#This Row],[Stock balance backorders]]&lt;0,
0,
TableTransactions[[#This Row],[Stock balance backorders]]
)</f>
        <v>371</v>
      </c>
      <c r="L3170" s="8" t="str">
        <f>VLOOKUP(TableTransactions[[#This Row],[Material]],TableStockBalance[],
MATCH(TableStockBalance[[#Headers],[Supplier name]],TableStockBalance[#Headers],0),
0)</f>
        <v>Calidad Electro Group S.A.</v>
      </c>
    </row>
    <row r="3171" spans="1:12" x14ac:dyDescent="0.25">
      <c r="A3171">
        <v>49042446</v>
      </c>
      <c r="B3171">
        <v>20</v>
      </c>
      <c r="C3171" t="s">
        <v>343</v>
      </c>
      <c r="D3171" t="s">
        <v>100</v>
      </c>
      <c r="E3171" t="s">
        <v>101</v>
      </c>
      <c r="F3171" t="s">
        <v>314</v>
      </c>
      <c r="G3171" s="1">
        <v>43661</v>
      </c>
      <c r="H3171">
        <v>4</v>
      </c>
      <c r="I3171" s="7">
        <f>IF(TableTransactions[[#This Row],[Order type]]=trackOrderType,
TableTransactions[[#This Row],[Transaction quantity]]*-1,
TableTransactions[[#This Row],[Transaction quantity]]
)</f>
        <v>-4</v>
      </c>
      <c r="J31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367</v>
      </c>
      <c r="K3171" s="7">
        <f ca="1">IF(TableTransactions[[#This Row],[Stock balance backorders]]&lt;0,
0,
TableTransactions[[#This Row],[Stock balance backorders]]
)</f>
        <v>367</v>
      </c>
      <c r="L3171" s="8" t="str">
        <f>VLOOKUP(TableTransactions[[#This Row],[Material]],TableStockBalance[],
MATCH(TableStockBalance[[#Headers],[Supplier name]],TableStockBalance[#Headers],0),
0)</f>
        <v>Calidad Electro Group S.A.</v>
      </c>
    </row>
    <row r="3172" spans="1:12" x14ac:dyDescent="0.25">
      <c r="A3172">
        <v>49042472</v>
      </c>
      <c r="B3172">
        <v>10</v>
      </c>
      <c r="C3172" t="s">
        <v>343</v>
      </c>
      <c r="D3172" t="s">
        <v>100</v>
      </c>
      <c r="E3172" t="s">
        <v>101</v>
      </c>
      <c r="F3172" t="s">
        <v>320</v>
      </c>
      <c r="G3172" s="1">
        <v>43663</v>
      </c>
      <c r="H3172">
        <v>4</v>
      </c>
      <c r="I3172" s="7">
        <f>IF(TableTransactions[[#This Row],[Order type]]=trackOrderType,
TableTransactions[[#This Row],[Transaction quantity]]*-1,
TableTransactions[[#This Row],[Transaction quantity]]
)</f>
        <v>-4</v>
      </c>
      <c r="J31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363</v>
      </c>
      <c r="K3172" s="7">
        <f ca="1">IF(TableTransactions[[#This Row],[Stock balance backorders]]&lt;0,
0,
TableTransactions[[#This Row],[Stock balance backorders]]
)</f>
        <v>363</v>
      </c>
      <c r="L3172" s="8" t="str">
        <f>VLOOKUP(TableTransactions[[#This Row],[Material]],TableStockBalance[],
MATCH(TableStockBalance[[#Headers],[Supplier name]],TableStockBalance[#Headers],0),
0)</f>
        <v>Calidad Electro Group S.A.</v>
      </c>
    </row>
    <row r="3173" spans="1:12" x14ac:dyDescent="0.25">
      <c r="A3173">
        <v>49042657</v>
      </c>
      <c r="B3173">
        <v>10</v>
      </c>
      <c r="C3173" t="s">
        <v>343</v>
      </c>
      <c r="D3173" t="s">
        <v>100</v>
      </c>
      <c r="E3173" t="s">
        <v>101</v>
      </c>
      <c r="F3173" t="s">
        <v>333</v>
      </c>
      <c r="G3173" s="1">
        <v>43682</v>
      </c>
      <c r="H3173">
        <v>9</v>
      </c>
      <c r="I3173" s="7">
        <f>IF(TableTransactions[[#This Row],[Order type]]=trackOrderType,
TableTransactions[[#This Row],[Transaction quantity]]*-1,
TableTransactions[[#This Row],[Transaction quantity]]
)</f>
        <v>-9</v>
      </c>
      <c r="J31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354</v>
      </c>
      <c r="K3173" s="7">
        <f ca="1">IF(TableTransactions[[#This Row],[Stock balance backorders]]&lt;0,
0,
TableTransactions[[#This Row],[Stock balance backorders]]
)</f>
        <v>354</v>
      </c>
      <c r="L3173" s="8" t="str">
        <f>VLOOKUP(TableTransactions[[#This Row],[Material]],TableStockBalance[],
MATCH(TableStockBalance[[#Headers],[Supplier name]],TableStockBalance[#Headers],0),
0)</f>
        <v>Calidad Electro Group S.A.</v>
      </c>
    </row>
    <row r="3174" spans="1:12" x14ac:dyDescent="0.25">
      <c r="A3174">
        <v>49042727</v>
      </c>
      <c r="B3174">
        <v>10</v>
      </c>
      <c r="C3174" t="s">
        <v>343</v>
      </c>
      <c r="D3174" t="s">
        <v>100</v>
      </c>
      <c r="E3174" t="s">
        <v>101</v>
      </c>
      <c r="F3174" t="s">
        <v>322</v>
      </c>
      <c r="G3174" s="1">
        <v>43686</v>
      </c>
      <c r="H3174">
        <v>11</v>
      </c>
      <c r="I3174" s="7">
        <f>IF(TableTransactions[[#This Row],[Order type]]=trackOrderType,
TableTransactions[[#This Row],[Transaction quantity]]*-1,
TableTransactions[[#This Row],[Transaction quantity]]
)</f>
        <v>-11</v>
      </c>
      <c r="J31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343</v>
      </c>
      <c r="K3174" s="7">
        <f ca="1">IF(TableTransactions[[#This Row],[Stock balance backorders]]&lt;0,
0,
TableTransactions[[#This Row],[Stock balance backorders]]
)</f>
        <v>343</v>
      </c>
      <c r="L3174" s="8" t="str">
        <f>VLOOKUP(TableTransactions[[#This Row],[Material]],TableStockBalance[],
MATCH(TableStockBalance[[#Headers],[Supplier name]],TableStockBalance[#Headers],0),
0)</f>
        <v>Calidad Electro Group S.A.</v>
      </c>
    </row>
    <row r="3175" spans="1:12" x14ac:dyDescent="0.25">
      <c r="A3175">
        <v>49042772</v>
      </c>
      <c r="B3175">
        <v>20</v>
      </c>
      <c r="C3175" t="s">
        <v>343</v>
      </c>
      <c r="D3175" t="s">
        <v>100</v>
      </c>
      <c r="E3175" t="s">
        <v>101</v>
      </c>
      <c r="F3175" t="s">
        <v>313</v>
      </c>
      <c r="G3175" s="1">
        <v>43692</v>
      </c>
      <c r="H3175">
        <v>7</v>
      </c>
      <c r="I3175" s="7">
        <f>IF(TableTransactions[[#This Row],[Order type]]=trackOrderType,
TableTransactions[[#This Row],[Transaction quantity]]*-1,
TableTransactions[[#This Row],[Transaction quantity]]
)</f>
        <v>-7</v>
      </c>
      <c r="J31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336</v>
      </c>
      <c r="K3175" s="7">
        <f ca="1">IF(TableTransactions[[#This Row],[Stock balance backorders]]&lt;0,
0,
TableTransactions[[#This Row],[Stock balance backorders]]
)</f>
        <v>336</v>
      </c>
      <c r="L3175" s="8" t="str">
        <f>VLOOKUP(TableTransactions[[#This Row],[Material]],TableStockBalance[],
MATCH(TableStockBalance[[#Headers],[Supplier name]],TableStockBalance[#Headers],0),
0)</f>
        <v>Calidad Electro Group S.A.</v>
      </c>
    </row>
    <row r="3176" spans="1:12" x14ac:dyDescent="0.25">
      <c r="A3176">
        <v>49042868</v>
      </c>
      <c r="B3176">
        <v>50</v>
      </c>
      <c r="C3176" t="s">
        <v>343</v>
      </c>
      <c r="D3176" t="s">
        <v>100</v>
      </c>
      <c r="E3176" t="s">
        <v>101</v>
      </c>
      <c r="F3176" t="s">
        <v>316</v>
      </c>
      <c r="G3176" s="1">
        <v>43700</v>
      </c>
      <c r="H3176">
        <v>8</v>
      </c>
      <c r="I3176" s="7">
        <f>IF(TableTransactions[[#This Row],[Order type]]=trackOrderType,
TableTransactions[[#This Row],[Transaction quantity]]*-1,
TableTransactions[[#This Row],[Transaction quantity]]
)</f>
        <v>-8</v>
      </c>
      <c r="J31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328</v>
      </c>
      <c r="K3176" s="7">
        <f ca="1">IF(TableTransactions[[#This Row],[Stock balance backorders]]&lt;0,
0,
TableTransactions[[#This Row],[Stock balance backorders]]
)</f>
        <v>328</v>
      </c>
      <c r="L3176" s="8" t="str">
        <f>VLOOKUP(TableTransactions[[#This Row],[Material]],TableStockBalance[],
MATCH(TableStockBalance[[#Headers],[Supplier name]],TableStockBalance[#Headers],0),
0)</f>
        <v>Calidad Electro Group S.A.</v>
      </c>
    </row>
    <row r="3177" spans="1:12" x14ac:dyDescent="0.25">
      <c r="A3177">
        <v>49042932</v>
      </c>
      <c r="B3177">
        <v>10</v>
      </c>
      <c r="C3177" t="s">
        <v>343</v>
      </c>
      <c r="D3177" t="s">
        <v>100</v>
      </c>
      <c r="E3177" t="s">
        <v>101</v>
      </c>
      <c r="F3177" t="s">
        <v>326</v>
      </c>
      <c r="G3177" s="1">
        <v>43706</v>
      </c>
      <c r="H3177">
        <v>7</v>
      </c>
      <c r="I3177" s="7">
        <f>IF(TableTransactions[[#This Row],[Order type]]=trackOrderType,
TableTransactions[[#This Row],[Transaction quantity]]*-1,
TableTransactions[[#This Row],[Transaction quantity]]
)</f>
        <v>-7</v>
      </c>
      <c r="J31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321</v>
      </c>
      <c r="K3177" s="7">
        <f ca="1">IF(TableTransactions[[#This Row],[Stock balance backorders]]&lt;0,
0,
TableTransactions[[#This Row],[Stock balance backorders]]
)</f>
        <v>321</v>
      </c>
      <c r="L3177" s="8" t="str">
        <f>VLOOKUP(TableTransactions[[#This Row],[Material]],TableStockBalance[],
MATCH(TableStockBalance[[#Headers],[Supplier name]],TableStockBalance[#Headers],0),
0)</f>
        <v>Calidad Electro Group S.A.</v>
      </c>
    </row>
    <row r="3178" spans="1:12" x14ac:dyDescent="0.25">
      <c r="A3178">
        <v>49042955</v>
      </c>
      <c r="B3178">
        <v>80</v>
      </c>
      <c r="C3178" t="s">
        <v>343</v>
      </c>
      <c r="D3178" t="s">
        <v>100</v>
      </c>
      <c r="E3178" t="s">
        <v>101</v>
      </c>
      <c r="F3178" t="s">
        <v>318</v>
      </c>
      <c r="G3178" s="1">
        <v>43707</v>
      </c>
      <c r="H3178">
        <v>11</v>
      </c>
      <c r="I3178" s="7">
        <f>IF(TableTransactions[[#This Row],[Order type]]=trackOrderType,
TableTransactions[[#This Row],[Transaction quantity]]*-1,
TableTransactions[[#This Row],[Transaction quantity]]
)</f>
        <v>-11</v>
      </c>
      <c r="J31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310</v>
      </c>
      <c r="K3178" s="7">
        <f ca="1">IF(TableTransactions[[#This Row],[Stock balance backorders]]&lt;0,
0,
TableTransactions[[#This Row],[Stock balance backorders]]
)</f>
        <v>310</v>
      </c>
      <c r="L3178" s="8" t="str">
        <f>VLOOKUP(TableTransactions[[#This Row],[Material]],TableStockBalance[],
MATCH(TableStockBalance[[#Headers],[Supplier name]],TableStockBalance[#Headers],0),
0)</f>
        <v>Calidad Electro Group S.A.</v>
      </c>
    </row>
    <row r="3179" spans="1:12" x14ac:dyDescent="0.25">
      <c r="A3179">
        <v>49042984</v>
      </c>
      <c r="B3179">
        <v>20</v>
      </c>
      <c r="C3179" t="s">
        <v>343</v>
      </c>
      <c r="D3179" t="s">
        <v>100</v>
      </c>
      <c r="E3179" t="s">
        <v>101</v>
      </c>
      <c r="F3179" t="s">
        <v>318</v>
      </c>
      <c r="G3179" s="1">
        <v>43711</v>
      </c>
      <c r="H3179">
        <v>9</v>
      </c>
      <c r="I3179" s="7">
        <f>IF(TableTransactions[[#This Row],[Order type]]=trackOrderType,
TableTransactions[[#This Row],[Transaction quantity]]*-1,
TableTransactions[[#This Row],[Transaction quantity]]
)</f>
        <v>-9</v>
      </c>
      <c r="J31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301</v>
      </c>
      <c r="K3179" s="7">
        <f ca="1">IF(TableTransactions[[#This Row],[Stock balance backorders]]&lt;0,
0,
TableTransactions[[#This Row],[Stock balance backorders]]
)</f>
        <v>301</v>
      </c>
      <c r="L3179" s="8" t="str">
        <f>VLOOKUP(TableTransactions[[#This Row],[Material]],TableStockBalance[],
MATCH(TableStockBalance[[#Headers],[Supplier name]],TableStockBalance[#Headers],0),
0)</f>
        <v>Calidad Electro Group S.A.</v>
      </c>
    </row>
    <row r="3180" spans="1:12" x14ac:dyDescent="0.25">
      <c r="A3180">
        <v>49043142</v>
      </c>
      <c r="B3180">
        <v>30</v>
      </c>
      <c r="C3180" t="s">
        <v>343</v>
      </c>
      <c r="D3180" t="s">
        <v>100</v>
      </c>
      <c r="E3180" t="s">
        <v>101</v>
      </c>
      <c r="F3180" t="s">
        <v>316</v>
      </c>
      <c r="G3180" s="1">
        <v>43726</v>
      </c>
      <c r="H3180">
        <v>10</v>
      </c>
      <c r="I3180" s="7">
        <f>IF(TableTransactions[[#This Row],[Order type]]=trackOrderType,
TableTransactions[[#This Row],[Transaction quantity]]*-1,
TableTransactions[[#This Row],[Transaction quantity]]
)</f>
        <v>-10</v>
      </c>
      <c r="J31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291</v>
      </c>
      <c r="K3180" s="7">
        <f ca="1">IF(TableTransactions[[#This Row],[Stock balance backorders]]&lt;0,
0,
TableTransactions[[#This Row],[Stock balance backorders]]
)</f>
        <v>291</v>
      </c>
      <c r="L3180" s="8" t="str">
        <f>VLOOKUP(TableTransactions[[#This Row],[Material]],TableStockBalance[],
MATCH(TableStockBalance[[#Headers],[Supplier name]],TableStockBalance[#Headers],0),
0)</f>
        <v>Calidad Electro Group S.A.</v>
      </c>
    </row>
    <row r="3181" spans="1:12" x14ac:dyDescent="0.25">
      <c r="A3181">
        <v>49043217</v>
      </c>
      <c r="B3181">
        <v>30</v>
      </c>
      <c r="C3181" t="s">
        <v>343</v>
      </c>
      <c r="D3181" t="s">
        <v>100</v>
      </c>
      <c r="E3181" t="s">
        <v>101</v>
      </c>
      <c r="F3181" t="s">
        <v>317</v>
      </c>
      <c r="G3181" s="1">
        <v>43733</v>
      </c>
      <c r="H3181">
        <v>11</v>
      </c>
      <c r="I3181" s="7">
        <f>IF(TableTransactions[[#This Row],[Order type]]=trackOrderType,
TableTransactions[[#This Row],[Transaction quantity]]*-1,
TableTransactions[[#This Row],[Transaction quantity]]
)</f>
        <v>-11</v>
      </c>
      <c r="J31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280</v>
      </c>
      <c r="K3181" s="7">
        <f ca="1">IF(TableTransactions[[#This Row],[Stock balance backorders]]&lt;0,
0,
TableTransactions[[#This Row],[Stock balance backorders]]
)</f>
        <v>280</v>
      </c>
      <c r="L3181" s="8" t="str">
        <f>VLOOKUP(TableTransactions[[#This Row],[Material]],TableStockBalance[],
MATCH(TableStockBalance[[#Headers],[Supplier name]],TableStockBalance[#Headers],0),
0)</f>
        <v>Calidad Electro Group S.A.</v>
      </c>
    </row>
    <row r="3182" spans="1:12" x14ac:dyDescent="0.25">
      <c r="A3182">
        <v>49043220</v>
      </c>
      <c r="B3182">
        <v>40</v>
      </c>
      <c r="C3182" t="s">
        <v>343</v>
      </c>
      <c r="D3182" t="s">
        <v>100</v>
      </c>
      <c r="E3182" t="s">
        <v>101</v>
      </c>
      <c r="F3182" t="s">
        <v>318</v>
      </c>
      <c r="G3182" s="1">
        <v>43733</v>
      </c>
      <c r="H3182">
        <v>11</v>
      </c>
      <c r="I3182" s="7">
        <f>IF(TableTransactions[[#This Row],[Order type]]=trackOrderType,
TableTransactions[[#This Row],[Transaction quantity]]*-1,
TableTransactions[[#This Row],[Transaction quantity]]
)</f>
        <v>-11</v>
      </c>
      <c r="J31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269</v>
      </c>
      <c r="K3182" s="7">
        <f ca="1">IF(TableTransactions[[#This Row],[Stock balance backorders]]&lt;0,
0,
TableTransactions[[#This Row],[Stock balance backorders]]
)</f>
        <v>269</v>
      </c>
      <c r="L3182" s="8" t="str">
        <f>VLOOKUP(TableTransactions[[#This Row],[Material]],TableStockBalance[],
MATCH(TableStockBalance[[#Headers],[Supplier name]],TableStockBalance[#Headers],0),
0)</f>
        <v>Calidad Electro Group S.A.</v>
      </c>
    </row>
    <row r="3183" spans="1:12" x14ac:dyDescent="0.25">
      <c r="A3183">
        <v>49043254</v>
      </c>
      <c r="B3183">
        <v>60</v>
      </c>
      <c r="C3183" t="s">
        <v>343</v>
      </c>
      <c r="D3183" t="s">
        <v>100</v>
      </c>
      <c r="E3183" t="s">
        <v>101</v>
      </c>
      <c r="F3183" t="s">
        <v>317</v>
      </c>
      <c r="G3183" s="1">
        <v>43735</v>
      </c>
      <c r="H3183">
        <v>1</v>
      </c>
      <c r="I3183" s="7">
        <f>IF(TableTransactions[[#This Row],[Order type]]=trackOrderType,
TableTransactions[[#This Row],[Transaction quantity]]*-1,
TableTransactions[[#This Row],[Transaction quantity]]
)</f>
        <v>-1</v>
      </c>
      <c r="J31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268</v>
      </c>
      <c r="K3183" s="7">
        <f ca="1">IF(TableTransactions[[#This Row],[Stock balance backorders]]&lt;0,
0,
TableTransactions[[#This Row],[Stock balance backorders]]
)</f>
        <v>268</v>
      </c>
      <c r="L3183" s="8" t="str">
        <f>VLOOKUP(TableTransactions[[#This Row],[Material]],TableStockBalance[],
MATCH(TableStockBalance[[#Headers],[Supplier name]],TableStockBalance[#Headers],0),
0)</f>
        <v>Calidad Electro Group S.A.</v>
      </c>
    </row>
    <row r="3184" spans="1:12" x14ac:dyDescent="0.25">
      <c r="A3184">
        <v>49043341</v>
      </c>
      <c r="B3184">
        <v>20</v>
      </c>
      <c r="C3184" t="s">
        <v>343</v>
      </c>
      <c r="D3184" t="s">
        <v>100</v>
      </c>
      <c r="E3184" t="s">
        <v>101</v>
      </c>
      <c r="F3184" t="s">
        <v>337</v>
      </c>
      <c r="G3184" s="1">
        <v>43746</v>
      </c>
      <c r="H3184">
        <v>6</v>
      </c>
      <c r="I3184" s="7">
        <f>IF(TableTransactions[[#This Row],[Order type]]=trackOrderType,
TableTransactions[[#This Row],[Transaction quantity]]*-1,
TableTransactions[[#This Row],[Transaction quantity]]
)</f>
        <v>-6</v>
      </c>
      <c r="J31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262</v>
      </c>
      <c r="K3184" s="7">
        <f ca="1">IF(TableTransactions[[#This Row],[Stock balance backorders]]&lt;0,
0,
TableTransactions[[#This Row],[Stock balance backorders]]
)</f>
        <v>262</v>
      </c>
      <c r="L3184" s="8" t="str">
        <f>VLOOKUP(TableTransactions[[#This Row],[Material]],TableStockBalance[],
MATCH(TableStockBalance[[#Headers],[Supplier name]],TableStockBalance[#Headers],0),
0)</f>
        <v>Calidad Electro Group S.A.</v>
      </c>
    </row>
    <row r="3185" spans="1:12" x14ac:dyDescent="0.25">
      <c r="A3185">
        <v>49043353</v>
      </c>
      <c r="B3185">
        <v>20</v>
      </c>
      <c r="C3185" t="s">
        <v>343</v>
      </c>
      <c r="D3185" t="s">
        <v>100</v>
      </c>
      <c r="E3185" t="s">
        <v>101</v>
      </c>
      <c r="F3185" t="s">
        <v>318</v>
      </c>
      <c r="G3185" s="1">
        <v>43746</v>
      </c>
      <c r="H3185">
        <v>7</v>
      </c>
      <c r="I3185" s="7">
        <f>IF(TableTransactions[[#This Row],[Order type]]=trackOrderType,
TableTransactions[[#This Row],[Transaction quantity]]*-1,
TableTransactions[[#This Row],[Transaction quantity]]
)</f>
        <v>-7</v>
      </c>
      <c r="J31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255</v>
      </c>
      <c r="K3185" s="7">
        <f ca="1">IF(TableTransactions[[#This Row],[Stock balance backorders]]&lt;0,
0,
TableTransactions[[#This Row],[Stock balance backorders]]
)</f>
        <v>255</v>
      </c>
      <c r="L3185" s="8" t="str">
        <f>VLOOKUP(TableTransactions[[#This Row],[Material]],TableStockBalance[],
MATCH(TableStockBalance[[#Headers],[Supplier name]],TableStockBalance[#Headers],0),
0)</f>
        <v>Calidad Electro Group S.A.</v>
      </c>
    </row>
    <row r="3186" spans="1:12" x14ac:dyDescent="0.25">
      <c r="A3186">
        <v>49043485</v>
      </c>
      <c r="B3186">
        <v>160</v>
      </c>
      <c r="C3186" t="s">
        <v>343</v>
      </c>
      <c r="D3186" t="s">
        <v>100</v>
      </c>
      <c r="E3186" t="s">
        <v>101</v>
      </c>
      <c r="F3186" t="s">
        <v>317</v>
      </c>
      <c r="G3186" s="1">
        <v>43756</v>
      </c>
      <c r="H3186">
        <v>2</v>
      </c>
      <c r="I3186" s="7">
        <f>IF(TableTransactions[[#This Row],[Order type]]=trackOrderType,
TableTransactions[[#This Row],[Transaction quantity]]*-1,
TableTransactions[[#This Row],[Transaction quantity]]
)</f>
        <v>-2</v>
      </c>
      <c r="J31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253</v>
      </c>
      <c r="K3186" s="7">
        <f ca="1">IF(TableTransactions[[#This Row],[Stock balance backorders]]&lt;0,
0,
TableTransactions[[#This Row],[Stock balance backorders]]
)</f>
        <v>253</v>
      </c>
      <c r="L3186" s="8" t="str">
        <f>VLOOKUP(TableTransactions[[#This Row],[Material]],TableStockBalance[],
MATCH(TableStockBalance[[#Headers],[Supplier name]],TableStockBalance[#Headers],0),
0)</f>
        <v>Calidad Electro Group S.A.</v>
      </c>
    </row>
    <row r="3187" spans="1:12" x14ac:dyDescent="0.25">
      <c r="A3187">
        <v>49043515</v>
      </c>
      <c r="B3187">
        <v>20</v>
      </c>
      <c r="C3187" t="s">
        <v>343</v>
      </c>
      <c r="D3187" t="s">
        <v>100</v>
      </c>
      <c r="E3187" t="s">
        <v>101</v>
      </c>
      <c r="F3187" t="s">
        <v>318</v>
      </c>
      <c r="G3187" s="1">
        <v>43760</v>
      </c>
      <c r="H3187">
        <v>7</v>
      </c>
      <c r="I3187" s="7">
        <f>IF(TableTransactions[[#This Row],[Order type]]=trackOrderType,
TableTransactions[[#This Row],[Transaction quantity]]*-1,
TableTransactions[[#This Row],[Transaction quantity]]
)</f>
        <v>-7</v>
      </c>
      <c r="J31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246</v>
      </c>
      <c r="K3187" s="7">
        <f ca="1">IF(TableTransactions[[#This Row],[Stock balance backorders]]&lt;0,
0,
TableTransactions[[#This Row],[Stock balance backorders]]
)</f>
        <v>246</v>
      </c>
      <c r="L3187" s="8" t="str">
        <f>VLOOKUP(TableTransactions[[#This Row],[Material]],TableStockBalance[],
MATCH(TableStockBalance[[#Headers],[Supplier name]],TableStockBalance[#Headers],0),
0)</f>
        <v>Calidad Electro Group S.A.</v>
      </c>
    </row>
    <row r="3188" spans="1:12" x14ac:dyDescent="0.25">
      <c r="A3188">
        <v>49043624</v>
      </c>
      <c r="B3188">
        <v>20</v>
      </c>
      <c r="C3188" t="s">
        <v>343</v>
      </c>
      <c r="D3188" t="s">
        <v>100</v>
      </c>
      <c r="E3188" t="s">
        <v>101</v>
      </c>
      <c r="F3188" t="s">
        <v>324</v>
      </c>
      <c r="G3188" s="1">
        <v>43770</v>
      </c>
      <c r="H3188">
        <v>5</v>
      </c>
      <c r="I3188" s="7">
        <f>IF(TableTransactions[[#This Row],[Order type]]=trackOrderType,
TableTransactions[[#This Row],[Transaction quantity]]*-1,
TableTransactions[[#This Row],[Transaction quantity]]
)</f>
        <v>-5</v>
      </c>
      <c r="J31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241</v>
      </c>
      <c r="K3188" s="7">
        <f ca="1">IF(TableTransactions[[#This Row],[Stock balance backorders]]&lt;0,
0,
TableTransactions[[#This Row],[Stock balance backorders]]
)</f>
        <v>241</v>
      </c>
      <c r="L3188" s="8" t="str">
        <f>VLOOKUP(TableTransactions[[#This Row],[Material]],TableStockBalance[],
MATCH(TableStockBalance[[#Headers],[Supplier name]],TableStockBalance[#Headers],0),
0)</f>
        <v>Calidad Electro Group S.A.</v>
      </c>
    </row>
    <row r="3189" spans="1:12" x14ac:dyDescent="0.25">
      <c r="A3189">
        <v>49043678</v>
      </c>
      <c r="B3189">
        <v>20</v>
      </c>
      <c r="C3189" t="s">
        <v>343</v>
      </c>
      <c r="D3189" t="s">
        <v>100</v>
      </c>
      <c r="E3189" t="s">
        <v>101</v>
      </c>
      <c r="F3189" t="s">
        <v>316</v>
      </c>
      <c r="G3189" s="1">
        <v>43775</v>
      </c>
      <c r="H3189">
        <v>3</v>
      </c>
      <c r="I3189" s="7">
        <f>IF(TableTransactions[[#This Row],[Order type]]=trackOrderType,
TableTransactions[[#This Row],[Transaction quantity]]*-1,
TableTransactions[[#This Row],[Transaction quantity]]
)</f>
        <v>-3</v>
      </c>
      <c r="J31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238</v>
      </c>
      <c r="K3189" s="7">
        <f ca="1">IF(TableTransactions[[#This Row],[Stock balance backorders]]&lt;0,
0,
TableTransactions[[#This Row],[Stock balance backorders]]
)</f>
        <v>238</v>
      </c>
      <c r="L3189" s="8" t="str">
        <f>VLOOKUP(TableTransactions[[#This Row],[Material]],TableStockBalance[],
MATCH(TableStockBalance[[#Headers],[Supplier name]],TableStockBalance[#Headers],0),
0)</f>
        <v>Calidad Electro Group S.A.</v>
      </c>
    </row>
    <row r="3190" spans="1:12" x14ac:dyDescent="0.25">
      <c r="A3190">
        <v>49043800</v>
      </c>
      <c r="B3190">
        <v>20</v>
      </c>
      <c r="C3190" t="s">
        <v>343</v>
      </c>
      <c r="D3190" t="s">
        <v>100</v>
      </c>
      <c r="E3190" t="s">
        <v>101</v>
      </c>
      <c r="F3190" t="s">
        <v>315</v>
      </c>
      <c r="G3190" s="1">
        <v>43784</v>
      </c>
      <c r="H3190">
        <v>7</v>
      </c>
      <c r="I3190" s="7">
        <f>IF(TableTransactions[[#This Row],[Order type]]=trackOrderType,
TableTransactions[[#This Row],[Transaction quantity]]*-1,
TableTransactions[[#This Row],[Transaction quantity]]
)</f>
        <v>-7</v>
      </c>
      <c r="J31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231</v>
      </c>
      <c r="K3190" s="7">
        <f ca="1">IF(TableTransactions[[#This Row],[Stock balance backorders]]&lt;0,
0,
TableTransactions[[#This Row],[Stock balance backorders]]
)</f>
        <v>231</v>
      </c>
      <c r="L3190" s="8" t="str">
        <f>VLOOKUP(TableTransactions[[#This Row],[Material]],TableStockBalance[],
MATCH(TableStockBalance[[#Headers],[Supplier name]],TableStockBalance[#Headers],0),
0)</f>
        <v>Calidad Electro Group S.A.</v>
      </c>
    </row>
    <row r="3191" spans="1:12" x14ac:dyDescent="0.25">
      <c r="A3191">
        <v>49043813</v>
      </c>
      <c r="B3191">
        <v>80</v>
      </c>
      <c r="C3191" t="s">
        <v>343</v>
      </c>
      <c r="D3191" t="s">
        <v>100</v>
      </c>
      <c r="E3191" t="s">
        <v>101</v>
      </c>
      <c r="F3191" t="s">
        <v>318</v>
      </c>
      <c r="G3191" s="1">
        <v>43787</v>
      </c>
      <c r="H3191">
        <v>4</v>
      </c>
      <c r="I3191" s="7">
        <f>IF(TableTransactions[[#This Row],[Order type]]=trackOrderType,
TableTransactions[[#This Row],[Transaction quantity]]*-1,
TableTransactions[[#This Row],[Transaction quantity]]
)</f>
        <v>-4</v>
      </c>
      <c r="J31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227</v>
      </c>
      <c r="K3191" s="7">
        <f ca="1">IF(TableTransactions[[#This Row],[Stock balance backorders]]&lt;0,
0,
TableTransactions[[#This Row],[Stock balance backorders]]
)</f>
        <v>227</v>
      </c>
      <c r="L3191" s="8" t="str">
        <f>VLOOKUP(TableTransactions[[#This Row],[Material]],TableStockBalance[],
MATCH(TableStockBalance[[#Headers],[Supplier name]],TableStockBalance[#Headers],0),
0)</f>
        <v>Calidad Electro Group S.A.</v>
      </c>
    </row>
    <row r="3192" spans="1:12" x14ac:dyDescent="0.25">
      <c r="A3192">
        <v>49043887</v>
      </c>
      <c r="B3192">
        <v>50</v>
      </c>
      <c r="C3192" t="s">
        <v>343</v>
      </c>
      <c r="D3192" t="s">
        <v>100</v>
      </c>
      <c r="E3192" t="s">
        <v>101</v>
      </c>
      <c r="F3192" t="s">
        <v>317</v>
      </c>
      <c r="G3192" s="1">
        <v>43794</v>
      </c>
      <c r="H3192">
        <v>1</v>
      </c>
      <c r="I3192" s="7">
        <f>IF(TableTransactions[[#This Row],[Order type]]=trackOrderType,
TableTransactions[[#This Row],[Transaction quantity]]*-1,
TableTransactions[[#This Row],[Transaction quantity]]
)</f>
        <v>-1</v>
      </c>
      <c r="J31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226</v>
      </c>
      <c r="K3192" s="7">
        <f ca="1">IF(TableTransactions[[#This Row],[Stock balance backorders]]&lt;0,
0,
TableTransactions[[#This Row],[Stock balance backorders]]
)</f>
        <v>226</v>
      </c>
      <c r="L3192" s="8" t="str">
        <f>VLOOKUP(TableTransactions[[#This Row],[Material]],TableStockBalance[],
MATCH(TableStockBalance[[#Headers],[Supplier name]],TableStockBalance[#Headers],0),
0)</f>
        <v>Calidad Electro Group S.A.</v>
      </c>
    </row>
    <row r="3193" spans="1:12" x14ac:dyDescent="0.25">
      <c r="A3193">
        <v>49043937</v>
      </c>
      <c r="B3193">
        <v>70</v>
      </c>
      <c r="C3193" t="s">
        <v>343</v>
      </c>
      <c r="D3193" t="s">
        <v>100</v>
      </c>
      <c r="E3193" t="s">
        <v>101</v>
      </c>
      <c r="F3193" t="s">
        <v>317</v>
      </c>
      <c r="G3193" s="1">
        <v>43797</v>
      </c>
      <c r="H3193">
        <v>2</v>
      </c>
      <c r="I3193" s="7">
        <f>IF(TableTransactions[[#This Row],[Order type]]=trackOrderType,
TableTransactions[[#This Row],[Transaction quantity]]*-1,
TableTransactions[[#This Row],[Transaction quantity]]
)</f>
        <v>-2</v>
      </c>
      <c r="J31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224</v>
      </c>
      <c r="K3193" s="7">
        <f ca="1">IF(TableTransactions[[#This Row],[Stock balance backorders]]&lt;0,
0,
TableTransactions[[#This Row],[Stock balance backorders]]
)</f>
        <v>224</v>
      </c>
      <c r="L3193" s="8" t="str">
        <f>VLOOKUP(TableTransactions[[#This Row],[Material]],TableStockBalance[],
MATCH(TableStockBalance[[#Headers],[Supplier name]],TableStockBalance[#Headers],0),
0)</f>
        <v>Calidad Electro Group S.A.</v>
      </c>
    </row>
    <row r="3194" spans="1:12" x14ac:dyDescent="0.25">
      <c r="A3194">
        <v>49043947</v>
      </c>
      <c r="B3194">
        <v>50</v>
      </c>
      <c r="C3194" t="s">
        <v>343</v>
      </c>
      <c r="D3194" t="s">
        <v>100</v>
      </c>
      <c r="E3194" t="s">
        <v>101</v>
      </c>
      <c r="F3194" t="s">
        <v>313</v>
      </c>
      <c r="G3194" s="1">
        <v>43798</v>
      </c>
      <c r="H3194">
        <v>4</v>
      </c>
      <c r="I3194" s="7">
        <f>IF(TableTransactions[[#This Row],[Order type]]=trackOrderType,
TableTransactions[[#This Row],[Transaction quantity]]*-1,
TableTransactions[[#This Row],[Transaction quantity]]
)</f>
        <v>-4</v>
      </c>
      <c r="J31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220</v>
      </c>
      <c r="K3194" s="7">
        <f ca="1">IF(TableTransactions[[#This Row],[Stock balance backorders]]&lt;0,
0,
TableTransactions[[#This Row],[Stock balance backorders]]
)</f>
        <v>220</v>
      </c>
      <c r="L3194" s="8" t="str">
        <f>VLOOKUP(TableTransactions[[#This Row],[Material]],TableStockBalance[],
MATCH(TableStockBalance[[#Headers],[Supplier name]],TableStockBalance[#Headers],0),
0)</f>
        <v>Calidad Electro Group S.A.</v>
      </c>
    </row>
    <row r="3195" spans="1:12" x14ac:dyDescent="0.25">
      <c r="A3195">
        <v>49044017</v>
      </c>
      <c r="B3195">
        <v>30</v>
      </c>
      <c r="C3195" t="s">
        <v>343</v>
      </c>
      <c r="D3195" t="s">
        <v>100</v>
      </c>
      <c r="E3195" t="s">
        <v>101</v>
      </c>
      <c r="F3195" t="s">
        <v>316</v>
      </c>
      <c r="G3195" s="1">
        <v>43804</v>
      </c>
      <c r="H3195">
        <v>6</v>
      </c>
      <c r="I3195" s="7">
        <f>IF(TableTransactions[[#This Row],[Order type]]=trackOrderType,
TableTransactions[[#This Row],[Transaction quantity]]*-1,
TableTransactions[[#This Row],[Transaction quantity]]
)</f>
        <v>-6</v>
      </c>
      <c r="J31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214</v>
      </c>
      <c r="K3195" s="7">
        <f ca="1">IF(TableTransactions[[#This Row],[Stock balance backorders]]&lt;0,
0,
TableTransactions[[#This Row],[Stock balance backorders]]
)</f>
        <v>214</v>
      </c>
      <c r="L3195" s="8" t="str">
        <f>VLOOKUP(TableTransactions[[#This Row],[Material]],TableStockBalance[],
MATCH(TableStockBalance[[#Headers],[Supplier name]],TableStockBalance[#Headers],0),
0)</f>
        <v>Calidad Electro Group S.A.</v>
      </c>
    </row>
    <row r="3196" spans="1:12" x14ac:dyDescent="0.25">
      <c r="A3196">
        <v>49044106</v>
      </c>
      <c r="B3196">
        <v>40</v>
      </c>
      <c r="C3196" t="s">
        <v>343</v>
      </c>
      <c r="D3196" t="s">
        <v>100</v>
      </c>
      <c r="E3196" t="s">
        <v>101</v>
      </c>
      <c r="F3196" t="s">
        <v>316</v>
      </c>
      <c r="G3196" s="1">
        <v>43812</v>
      </c>
      <c r="H3196">
        <v>1</v>
      </c>
      <c r="I3196" s="7">
        <f>IF(TableTransactions[[#This Row],[Order type]]=trackOrderType,
TableTransactions[[#This Row],[Transaction quantity]]*-1,
TableTransactions[[#This Row],[Transaction quantity]]
)</f>
        <v>-1</v>
      </c>
      <c r="J31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213</v>
      </c>
      <c r="K3196" s="7">
        <f ca="1">IF(TableTransactions[[#This Row],[Stock balance backorders]]&lt;0,
0,
TableTransactions[[#This Row],[Stock balance backorders]]
)</f>
        <v>213</v>
      </c>
      <c r="L3196" s="8" t="str">
        <f>VLOOKUP(TableTransactions[[#This Row],[Material]],TableStockBalance[],
MATCH(TableStockBalance[[#Headers],[Supplier name]],TableStockBalance[#Headers],0),
0)</f>
        <v>Calidad Electro Group S.A.</v>
      </c>
    </row>
    <row r="3197" spans="1:12" x14ac:dyDescent="0.25">
      <c r="A3197">
        <v>49044121</v>
      </c>
      <c r="B3197">
        <v>10</v>
      </c>
      <c r="C3197" t="s">
        <v>343</v>
      </c>
      <c r="D3197" t="s">
        <v>100</v>
      </c>
      <c r="E3197" t="s">
        <v>101</v>
      </c>
      <c r="F3197" t="s">
        <v>320</v>
      </c>
      <c r="G3197" s="1">
        <v>43815</v>
      </c>
      <c r="H3197">
        <v>2</v>
      </c>
      <c r="I3197" s="7">
        <f>IF(TableTransactions[[#This Row],[Order type]]=trackOrderType,
TableTransactions[[#This Row],[Transaction quantity]]*-1,
TableTransactions[[#This Row],[Transaction quantity]]
)</f>
        <v>-2</v>
      </c>
      <c r="J31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211</v>
      </c>
      <c r="K3197" s="7">
        <f ca="1">IF(TableTransactions[[#This Row],[Stock balance backorders]]&lt;0,
0,
TableTransactions[[#This Row],[Stock balance backorders]]
)</f>
        <v>211</v>
      </c>
      <c r="L3197" s="8" t="str">
        <f>VLOOKUP(TableTransactions[[#This Row],[Material]],TableStockBalance[],
MATCH(TableStockBalance[[#Headers],[Supplier name]],TableStockBalance[#Headers],0),
0)</f>
        <v>Calidad Electro Group S.A.</v>
      </c>
    </row>
    <row r="3198" spans="1:12" x14ac:dyDescent="0.25">
      <c r="A3198">
        <v>49044126</v>
      </c>
      <c r="B3198">
        <v>30</v>
      </c>
      <c r="C3198" t="s">
        <v>343</v>
      </c>
      <c r="D3198" t="s">
        <v>100</v>
      </c>
      <c r="E3198" t="s">
        <v>101</v>
      </c>
      <c r="F3198" t="s">
        <v>317</v>
      </c>
      <c r="G3198" s="1">
        <v>43815</v>
      </c>
      <c r="H3198">
        <v>1</v>
      </c>
      <c r="I3198" s="7">
        <f>IF(TableTransactions[[#This Row],[Order type]]=trackOrderType,
TableTransactions[[#This Row],[Transaction quantity]]*-1,
TableTransactions[[#This Row],[Transaction quantity]]
)</f>
        <v>-1</v>
      </c>
      <c r="J31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210</v>
      </c>
      <c r="K3198" s="7">
        <f ca="1">IF(TableTransactions[[#This Row],[Stock balance backorders]]&lt;0,
0,
TableTransactions[[#This Row],[Stock balance backorders]]
)</f>
        <v>210</v>
      </c>
      <c r="L3198" s="8" t="str">
        <f>VLOOKUP(TableTransactions[[#This Row],[Material]],TableStockBalance[],
MATCH(TableStockBalance[[#Headers],[Supplier name]],TableStockBalance[#Headers],0),
0)</f>
        <v>Calidad Electro Group S.A.</v>
      </c>
    </row>
    <row r="3199" spans="1:12" x14ac:dyDescent="0.25">
      <c r="A3199">
        <v>49044218</v>
      </c>
      <c r="B3199">
        <v>50</v>
      </c>
      <c r="C3199" t="s">
        <v>343</v>
      </c>
      <c r="D3199" t="s">
        <v>100</v>
      </c>
      <c r="E3199" t="s">
        <v>101</v>
      </c>
      <c r="F3199" t="s">
        <v>317</v>
      </c>
      <c r="G3199" s="1">
        <v>43826</v>
      </c>
      <c r="H3199">
        <v>6</v>
      </c>
      <c r="I3199" s="7">
        <f>IF(TableTransactions[[#This Row],[Order type]]=trackOrderType,
TableTransactions[[#This Row],[Transaction quantity]]*-1,
TableTransactions[[#This Row],[Transaction quantity]]
)</f>
        <v>-6</v>
      </c>
      <c r="J31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204</v>
      </c>
      <c r="K3199" s="7">
        <f ca="1">IF(TableTransactions[[#This Row],[Stock balance backorders]]&lt;0,
0,
TableTransactions[[#This Row],[Stock balance backorders]]
)</f>
        <v>204</v>
      </c>
      <c r="L3199" s="8" t="str">
        <f>VLOOKUP(TableTransactions[[#This Row],[Material]],TableStockBalance[],
MATCH(TableStockBalance[[#Headers],[Supplier name]],TableStockBalance[#Headers],0),
0)</f>
        <v>Calidad Electro Group S.A.</v>
      </c>
    </row>
    <row r="3200" spans="1:12" x14ac:dyDescent="0.25">
      <c r="A3200">
        <v>49044253</v>
      </c>
      <c r="B3200">
        <v>60</v>
      </c>
      <c r="C3200" t="s">
        <v>343</v>
      </c>
      <c r="D3200" t="s">
        <v>100</v>
      </c>
      <c r="E3200" t="s">
        <v>101</v>
      </c>
      <c r="F3200" t="s">
        <v>318</v>
      </c>
      <c r="G3200" s="1">
        <v>43830</v>
      </c>
      <c r="H3200">
        <v>1</v>
      </c>
      <c r="I3200" s="7">
        <f>IF(TableTransactions[[#This Row],[Order type]]=trackOrderType,
TableTransactions[[#This Row],[Transaction quantity]]*-1,
TableTransactions[[#This Row],[Transaction quantity]]
)</f>
        <v>-1</v>
      </c>
      <c r="J32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203</v>
      </c>
      <c r="K3200" s="7">
        <f ca="1">IF(TableTransactions[[#This Row],[Stock balance backorders]]&lt;0,
0,
TableTransactions[[#This Row],[Stock balance backorders]]
)</f>
        <v>203</v>
      </c>
      <c r="L3200" s="8" t="str">
        <f>VLOOKUP(TableTransactions[[#This Row],[Material]],TableStockBalance[],
MATCH(TableStockBalance[[#Headers],[Supplier name]],TableStockBalance[#Headers],0),
0)</f>
        <v>Calidad Electro Group S.A.</v>
      </c>
    </row>
    <row r="3201" spans="1:12" x14ac:dyDescent="0.25">
      <c r="A3201">
        <v>49040437</v>
      </c>
      <c r="B3201">
        <v>70</v>
      </c>
      <c r="C3201" t="s">
        <v>343</v>
      </c>
      <c r="D3201" t="s">
        <v>102</v>
      </c>
      <c r="E3201" t="s">
        <v>103</v>
      </c>
      <c r="F3201" t="s">
        <v>317</v>
      </c>
      <c r="G3201" s="1">
        <v>43476</v>
      </c>
      <c r="H3201">
        <v>7</v>
      </c>
      <c r="I3201" s="7">
        <f>IF(TableTransactions[[#This Row],[Order type]]=trackOrderType,
TableTransactions[[#This Row],[Transaction quantity]]*-1,
TableTransactions[[#This Row],[Transaction quantity]]
)</f>
        <v>-7</v>
      </c>
      <c r="J32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251</v>
      </c>
      <c r="K3201" s="7">
        <f ca="1">IF(TableTransactions[[#This Row],[Stock balance backorders]]&lt;0,
0,
TableTransactions[[#This Row],[Stock balance backorders]]
)</f>
        <v>251</v>
      </c>
      <c r="L3201" s="8" t="str">
        <f>VLOOKUP(TableTransactions[[#This Row],[Material]],TableStockBalance[],
MATCH(TableStockBalance[[#Headers],[Supplier name]],TableStockBalance[#Headers],0),
0)</f>
        <v>Calidad Electro Group S.A.</v>
      </c>
    </row>
    <row r="3202" spans="1:12" x14ac:dyDescent="0.25">
      <c r="A3202">
        <v>49040440</v>
      </c>
      <c r="B3202">
        <v>40</v>
      </c>
      <c r="C3202" t="s">
        <v>343</v>
      </c>
      <c r="D3202" t="s">
        <v>102</v>
      </c>
      <c r="E3202" t="s">
        <v>103</v>
      </c>
      <c r="F3202" t="s">
        <v>318</v>
      </c>
      <c r="G3202" s="1">
        <v>43476</v>
      </c>
      <c r="H3202">
        <v>10</v>
      </c>
      <c r="I3202" s="7">
        <f>IF(TableTransactions[[#This Row],[Order type]]=trackOrderType,
TableTransactions[[#This Row],[Transaction quantity]]*-1,
TableTransactions[[#This Row],[Transaction quantity]]
)</f>
        <v>-10</v>
      </c>
      <c r="J32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241</v>
      </c>
      <c r="K3202" s="7">
        <f ca="1">IF(TableTransactions[[#This Row],[Stock balance backorders]]&lt;0,
0,
TableTransactions[[#This Row],[Stock balance backorders]]
)</f>
        <v>241</v>
      </c>
      <c r="L3202" s="8" t="str">
        <f>VLOOKUP(TableTransactions[[#This Row],[Material]],TableStockBalance[],
MATCH(TableStockBalance[[#Headers],[Supplier name]],TableStockBalance[#Headers],0),
0)</f>
        <v>Calidad Electro Group S.A.</v>
      </c>
    </row>
    <row r="3203" spans="1:12" x14ac:dyDescent="0.25">
      <c r="A3203">
        <v>49040466</v>
      </c>
      <c r="B3203">
        <v>10</v>
      </c>
      <c r="C3203" t="s">
        <v>343</v>
      </c>
      <c r="D3203" t="s">
        <v>102</v>
      </c>
      <c r="E3203" t="s">
        <v>103</v>
      </c>
      <c r="F3203" t="s">
        <v>331</v>
      </c>
      <c r="G3203" s="1">
        <v>43480</v>
      </c>
      <c r="H3203">
        <v>8</v>
      </c>
      <c r="I3203" s="7">
        <f>IF(TableTransactions[[#This Row],[Order type]]=trackOrderType,
TableTransactions[[#This Row],[Transaction quantity]]*-1,
TableTransactions[[#This Row],[Transaction quantity]]
)</f>
        <v>-8</v>
      </c>
      <c r="J32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233</v>
      </c>
      <c r="K3203" s="7">
        <f ca="1">IF(TableTransactions[[#This Row],[Stock balance backorders]]&lt;0,
0,
TableTransactions[[#This Row],[Stock balance backorders]]
)</f>
        <v>233</v>
      </c>
      <c r="L3203" s="8" t="str">
        <f>VLOOKUP(TableTransactions[[#This Row],[Material]],TableStockBalance[],
MATCH(TableStockBalance[[#Headers],[Supplier name]],TableStockBalance[#Headers],0),
0)</f>
        <v>Calidad Electro Group S.A.</v>
      </c>
    </row>
    <row r="3204" spans="1:12" x14ac:dyDescent="0.25">
      <c r="A3204">
        <v>49040472</v>
      </c>
      <c r="B3204">
        <v>40</v>
      </c>
      <c r="C3204" t="s">
        <v>343</v>
      </c>
      <c r="D3204" t="s">
        <v>102</v>
      </c>
      <c r="E3204" t="s">
        <v>103</v>
      </c>
      <c r="F3204" t="s">
        <v>317</v>
      </c>
      <c r="G3204" s="1">
        <v>43480</v>
      </c>
      <c r="H3204">
        <v>6</v>
      </c>
      <c r="I3204" s="7">
        <f>IF(TableTransactions[[#This Row],[Order type]]=trackOrderType,
TableTransactions[[#This Row],[Transaction quantity]]*-1,
TableTransactions[[#This Row],[Transaction quantity]]
)</f>
        <v>-6</v>
      </c>
      <c r="J32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227</v>
      </c>
      <c r="K3204" s="7">
        <f ca="1">IF(TableTransactions[[#This Row],[Stock balance backorders]]&lt;0,
0,
TableTransactions[[#This Row],[Stock balance backorders]]
)</f>
        <v>227</v>
      </c>
      <c r="L3204" s="8" t="str">
        <f>VLOOKUP(TableTransactions[[#This Row],[Material]],TableStockBalance[],
MATCH(TableStockBalance[[#Headers],[Supplier name]],TableStockBalance[#Headers],0),
0)</f>
        <v>Calidad Electro Group S.A.</v>
      </c>
    </row>
    <row r="3205" spans="1:12" x14ac:dyDescent="0.25">
      <c r="A3205">
        <v>49040576</v>
      </c>
      <c r="B3205">
        <v>10</v>
      </c>
      <c r="C3205" t="s">
        <v>343</v>
      </c>
      <c r="D3205" t="s">
        <v>102</v>
      </c>
      <c r="E3205" t="s">
        <v>103</v>
      </c>
      <c r="F3205" t="s">
        <v>317</v>
      </c>
      <c r="G3205" s="1">
        <v>43489</v>
      </c>
      <c r="H3205">
        <v>7</v>
      </c>
      <c r="I3205" s="7">
        <f>IF(TableTransactions[[#This Row],[Order type]]=trackOrderType,
TableTransactions[[#This Row],[Transaction quantity]]*-1,
TableTransactions[[#This Row],[Transaction quantity]]
)</f>
        <v>-7</v>
      </c>
      <c r="J32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220</v>
      </c>
      <c r="K3205" s="7">
        <f ca="1">IF(TableTransactions[[#This Row],[Stock balance backorders]]&lt;0,
0,
TableTransactions[[#This Row],[Stock balance backorders]]
)</f>
        <v>220</v>
      </c>
      <c r="L3205" s="8" t="str">
        <f>VLOOKUP(TableTransactions[[#This Row],[Material]],TableStockBalance[],
MATCH(TableStockBalance[[#Headers],[Supplier name]],TableStockBalance[#Headers],0),
0)</f>
        <v>Calidad Electro Group S.A.</v>
      </c>
    </row>
    <row r="3206" spans="1:12" x14ac:dyDescent="0.25">
      <c r="A3206">
        <v>49040578</v>
      </c>
      <c r="B3206">
        <v>10</v>
      </c>
      <c r="C3206" t="s">
        <v>343</v>
      </c>
      <c r="D3206" t="s">
        <v>102</v>
      </c>
      <c r="E3206" t="s">
        <v>103</v>
      </c>
      <c r="F3206" t="s">
        <v>335</v>
      </c>
      <c r="G3206" s="1">
        <v>43489</v>
      </c>
      <c r="H3206">
        <v>11</v>
      </c>
      <c r="I3206" s="7">
        <f>IF(TableTransactions[[#This Row],[Order type]]=trackOrderType,
TableTransactions[[#This Row],[Transaction quantity]]*-1,
TableTransactions[[#This Row],[Transaction quantity]]
)</f>
        <v>-11</v>
      </c>
      <c r="J32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209</v>
      </c>
      <c r="K3206" s="7">
        <f ca="1">IF(TableTransactions[[#This Row],[Stock balance backorders]]&lt;0,
0,
TableTransactions[[#This Row],[Stock balance backorders]]
)</f>
        <v>209</v>
      </c>
      <c r="L3206" s="8" t="str">
        <f>VLOOKUP(TableTransactions[[#This Row],[Material]],TableStockBalance[],
MATCH(TableStockBalance[[#Headers],[Supplier name]],TableStockBalance[#Headers],0),
0)</f>
        <v>Calidad Electro Group S.A.</v>
      </c>
    </row>
    <row r="3207" spans="1:12" x14ac:dyDescent="0.25">
      <c r="A3207">
        <v>49040653</v>
      </c>
      <c r="B3207">
        <v>30</v>
      </c>
      <c r="C3207" t="s">
        <v>343</v>
      </c>
      <c r="D3207" t="s">
        <v>102</v>
      </c>
      <c r="E3207" t="s">
        <v>103</v>
      </c>
      <c r="F3207" t="s">
        <v>317</v>
      </c>
      <c r="G3207" s="1">
        <v>43496</v>
      </c>
      <c r="H3207">
        <v>9</v>
      </c>
      <c r="I3207" s="7">
        <f>IF(TableTransactions[[#This Row],[Order type]]=trackOrderType,
TableTransactions[[#This Row],[Transaction quantity]]*-1,
TableTransactions[[#This Row],[Transaction quantity]]
)</f>
        <v>-9</v>
      </c>
      <c r="J32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200</v>
      </c>
      <c r="K3207" s="7">
        <f ca="1">IF(TableTransactions[[#This Row],[Stock balance backorders]]&lt;0,
0,
TableTransactions[[#This Row],[Stock balance backorders]]
)</f>
        <v>200</v>
      </c>
      <c r="L3207" s="8" t="str">
        <f>VLOOKUP(TableTransactions[[#This Row],[Material]],TableStockBalance[],
MATCH(TableStockBalance[[#Headers],[Supplier name]],TableStockBalance[#Headers],0),
0)</f>
        <v>Calidad Electro Group S.A.</v>
      </c>
    </row>
    <row r="3208" spans="1:12" x14ac:dyDescent="0.25">
      <c r="A3208">
        <v>49040824</v>
      </c>
      <c r="B3208">
        <v>60</v>
      </c>
      <c r="C3208" t="s">
        <v>343</v>
      </c>
      <c r="D3208" t="s">
        <v>102</v>
      </c>
      <c r="E3208" t="s">
        <v>103</v>
      </c>
      <c r="F3208" t="s">
        <v>316</v>
      </c>
      <c r="G3208" s="1">
        <v>43511</v>
      </c>
      <c r="H3208">
        <v>1</v>
      </c>
      <c r="I3208" s="7">
        <f>IF(TableTransactions[[#This Row],[Order type]]=trackOrderType,
TableTransactions[[#This Row],[Transaction quantity]]*-1,
TableTransactions[[#This Row],[Transaction quantity]]
)</f>
        <v>-1</v>
      </c>
      <c r="J32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199</v>
      </c>
      <c r="K3208" s="7">
        <f ca="1">IF(TableTransactions[[#This Row],[Stock balance backorders]]&lt;0,
0,
TableTransactions[[#This Row],[Stock balance backorders]]
)</f>
        <v>199</v>
      </c>
      <c r="L3208" s="8" t="str">
        <f>VLOOKUP(TableTransactions[[#This Row],[Material]],TableStockBalance[],
MATCH(TableStockBalance[[#Headers],[Supplier name]],TableStockBalance[#Headers],0),
0)</f>
        <v>Calidad Electro Group S.A.</v>
      </c>
    </row>
    <row r="3209" spans="1:12" x14ac:dyDescent="0.25">
      <c r="A3209">
        <v>49040826</v>
      </c>
      <c r="B3209">
        <v>100</v>
      </c>
      <c r="C3209" t="s">
        <v>343</v>
      </c>
      <c r="D3209" t="s">
        <v>102</v>
      </c>
      <c r="E3209" t="s">
        <v>103</v>
      </c>
      <c r="F3209" t="s">
        <v>317</v>
      </c>
      <c r="G3209" s="1">
        <v>43511</v>
      </c>
      <c r="H3209">
        <v>6</v>
      </c>
      <c r="I3209" s="7">
        <f>IF(TableTransactions[[#This Row],[Order type]]=trackOrderType,
TableTransactions[[#This Row],[Transaction quantity]]*-1,
TableTransactions[[#This Row],[Transaction quantity]]
)</f>
        <v>-6</v>
      </c>
      <c r="J32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193</v>
      </c>
      <c r="K3209" s="7">
        <f ca="1">IF(TableTransactions[[#This Row],[Stock balance backorders]]&lt;0,
0,
TableTransactions[[#This Row],[Stock balance backorders]]
)</f>
        <v>193</v>
      </c>
      <c r="L3209" s="8" t="str">
        <f>VLOOKUP(TableTransactions[[#This Row],[Material]],TableStockBalance[],
MATCH(TableStockBalance[[#Headers],[Supplier name]],TableStockBalance[#Headers],0),
0)</f>
        <v>Calidad Electro Group S.A.</v>
      </c>
    </row>
    <row r="3210" spans="1:12" x14ac:dyDescent="0.25">
      <c r="A3210">
        <v>49040922</v>
      </c>
      <c r="B3210">
        <v>10</v>
      </c>
      <c r="C3210" t="s">
        <v>343</v>
      </c>
      <c r="D3210" t="s">
        <v>102</v>
      </c>
      <c r="E3210" t="s">
        <v>103</v>
      </c>
      <c r="F3210" t="s">
        <v>318</v>
      </c>
      <c r="G3210" s="1">
        <v>43521</v>
      </c>
      <c r="H3210">
        <v>10</v>
      </c>
      <c r="I3210" s="7">
        <f>IF(TableTransactions[[#This Row],[Order type]]=trackOrderType,
TableTransactions[[#This Row],[Transaction quantity]]*-1,
TableTransactions[[#This Row],[Transaction quantity]]
)</f>
        <v>-10</v>
      </c>
      <c r="J32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183</v>
      </c>
      <c r="K3210" s="7">
        <f ca="1">IF(TableTransactions[[#This Row],[Stock balance backorders]]&lt;0,
0,
TableTransactions[[#This Row],[Stock balance backorders]]
)</f>
        <v>183</v>
      </c>
      <c r="L3210" s="8" t="str">
        <f>VLOOKUP(TableTransactions[[#This Row],[Material]],TableStockBalance[],
MATCH(TableStockBalance[[#Headers],[Supplier name]],TableStockBalance[#Headers],0),
0)</f>
        <v>Calidad Electro Group S.A.</v>
      </c>
    </row>
    <row r="3211" spans="1:12" x14ac:dyDescent="0.25">
      <c r="A3211">
        <v>49040941</v>
      </c>
      <c r="B3211">
        <v>10</v>
      </c>
      <c r="C3211" t="s">
        <v>343</v>
      </c>
      <c r="D3211" t="s">
        <v>102</v>
      </c>
      <c r="E3211" t="s">
        <v>103</v>
      </c>
      <c r="F3211" t="s">
        <v>331</v>
      </c>
      <c r="G3211" s="1">
        <v>43523</v>
      </c>
      <c r="H3211">
        <v>11</v>
      </c>
      <c r="I3211" s="7">
        <f>IF(TableTransactions[[#This Row],[Order type]]=trackOrderType,
TableTransactions[[#This Row],[Transaction quantity]]*-1,
TableTransactions[[#This Row],[Transaction quantity]]
)</f>
        <v>-11</v>
      </c>
      <c r="J32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172</v>
      </c>
      <c r="K3211" s="7">
        <f ca="1">IF(TableTransactions[[#This Row],[Stock balance backorders]]&lt;0,
0,
TableTransactions[[#This Row],[Stock balance backorders]]
)</f>
        <v>172</v>
      </c>
      <c r="L3211" s="8" t="str">
        <f>VLOOKUP(TableTransactions[[#This Row],[Material]],TableStockBalance[],
MATCH(TableStockBalance[[#Headers],[Supplier name]],TableStockBalance[#Headers],0),
0)</f>
        <v>Calidad Electro Group S.A.</v>
      </c>
    </row>
    <row r="3212" spans="1:12" x14ac:dyDescent="0.25">
      <c r="A3212">
        <v>49040951</v>
      </c>
      <c r="B3212">
        <v>40</v>
      </c>
      <c r="C3212" t="s">
        <v>343</v>
      </c>
      <c r="D3212" t="s">
        <v>102</v>
      </c>
      <c r="E3212" t="s">
        <v>103</v>
      </c>
      <c r="F3212" t="s">
        <v>318</v>
      </c>
      <c r="G3212" s="1">
        <v>43523</v>
      </c>
      <c r="H3212">
        <v>1</v>
      </c>
      <c r="I3212" s="7">
        <f>IF(TableTransactions[[#This Row],[Order type]]=trackOrderType,
TableTransactions[[#This Row],[Transaction quantity]]*-1,
TableTransactions[[#This Row],[Transaction quantity]]
)</f>
        <v>-1</v>
      </c>
      <c r="J32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171</v>
      </c>
      <c r="K3212" s="7">
        <f ca="1">IF(TableTransactions[[#This Row],[Stock balance backorders]]&lt;0,
0,
TableTransactions[[#This Row],[Stock balance backorders]]
)</f>
        <v>171</v>
      </c>
      <c r="L3212" s="8" t="str">
        <f>VLOOKUP(TableTransactions[[#This Row],[Material]],TableStockBalance[],
MATCH(TableStockBalance[[#Headers],[Supplier name]],TableStockBalance[#Headers],0),
0)</f>
        <v>Calidad Electro Group S.A.</v>
      </c>
    </row>
    <row r="3213" spans="1:12" x14ac:dyDescent="0.25">
      <c r="A3213">
        <v>49041065</v>
      </c>
      <c r="B3213">
        <v>50</v>
      </c>
      <c r="C3213" t="s">
        <v>343</v>
      </c>
      <c r="D3213" t="s">
        <v>102</v>
      </c>
      <c r="E3213" t="s">
        <v>103</v>
      </c>
      <c r="F3213" t="s">
        <v>316</v>
      </c>
      <c r="G3213" s="1">
        <v>43532</v>
      </c>
      <c r="H3213">
        <v>5</v>
      </c>
      <c r="I3213" s="7">
        <f>IF(TableTransactions[[#This Row],[Order type]]=trackOrderType,
TableTransactions[[#This Row],[Transaction quantity]]*-1,
TableTransactions[[#This Row],[Transaction quantity]]
)</f>
        <v>-5</v>
      </c>
      <c r="J32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166</v>
      </c>
      <c r="K3213" s="7">
        <f ca="1">IF(TableTransactions[[#This Row],[Stock balance backorders]]&lt;0,
0,
TableTransactions[[#This Row],[Stock balance backorders]]
)</f>
        <v>166</v>
      </c>
      <c r="L3213" s="8" t="str">
        <f>VLOOKUP(TableTransactions[[#This Row],[Material]],TableStockBalance[],
MATCH(TableStockBalance[[#Headers],[Supplier name]],TableStockBalance[#Headers],0),
0)</f>
        <v>Calidad Electro Group S.A.</v>
      </c>
    </row>
    <row r="3214" spans="1:12" x14ac:dyDescent="0.25">
      <c r="A3214">
        <v>49041065</v>
      </c>
      <c r="B3214">
        <v>60</v>
      </c>
      <c r="C3214" t="s">
        <v>343</v>
      </c>
      <c r="D3214" t="s">
        <v>102</v>
      </c>
      <c r="E3214" t="s">
        <v>103</v>
      </c>
      <c r="F3214" t="s">
        <v>316</v>
      </c>
      <c r="G3214" s="1">
        <v>43532</v>
      </c>
      <c r="H3214">
        <v>5</v>
      </c>
      <c r="I3214" s="7">
        <f>IF(TableTransactions[[#This Row],[Order type]]=trackOrderType,
TableTransactions[[#This Row],[Transaction quantity]]*-1,
TableTransactions[[#This Row],[Transaction quantity]]
)</f>
        <v>-5</v>
      </c>
      <c r="J32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161</v>
      </c>
      <c r="K3214" s="7">
        <f ca="1">IF(TableTransactions[[#This Row],[Stock balance backorders]]&lt;0,
0,
TableTransactions[[#This Row],[Stock balance backorders]]
)</f>
        <v>161</v>
      </c>
      <c r="L3214" s="8" t="str">
        <f>VLOOKUP(TableTransactions[[#This Row],[Material]],TableStockBalance[],
MATCH(TableStockBalance[[#Headers],[Supplier name]],TableStockBalance[#Headers],0),
0)</f>
        <v>Calidad Electro Group S.A.</v>
      </c>
    </row>
    <row r="3215" spans="1:12" x14ac:dyDescent="0.25">
      <c r="A3215">
        <v>49041085</v>
      </c>
      <c r="B3215">
        <v>10</v>
      </c>
      <c r="C3215" t="s">
        <v>343</v>
      </c>
      <c r="D3215" t="s">
        <v>102</v>
      </c>
      <c r="E3215" t="s">
        <v>103</v>
      </c>
      <c r="F3215" t="s">
        <v>316</v>
      </c>
      <c r="G3215" s="1">
        <v>43535</v>
      </c>
      <c r="H3215">
        <v>7</v>
      </c>
      <c r="I3215" s="7">
        <f>IF(TableTransactions[[#This Row],[Order type]]=trackOrderType,
TableTransactions[[#This Row],[Transaction quantity]]*-1,
TableTransactions[[#This Row],[Transaction quantity]]
)</f>
        <v>-7</v>
      </c>
      <c r="J32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154</v>
      </c>
      <c r="K3215" s="7">
        <f ca="1">IF(TableTransactions[[#This Row],[Stock balance backorders]]&lt;0,
0,
TableTransactions[[#This Row],[Stock balance backorders]]
)</f>
        <v>154</v>
      </c>
      <c r="L3215" s="8" t="str">
        <f>VLOOKUP(TableTransactions[[#This Row],[Material]],TableStockBalance[],
MATCH(TableStockBalance[[#Headers],[Supplier name]],TableStockBalance[#Headers],0),
0)</f>
        <v>Calidad Electro Group S.A.</v>
      </c>
    </row>
    <row r="3216" spans="1:12" x14ac:dyDescent="0.25">
      <c r="A3216">
        <v>49041090</v>
      </c>
      <c r="B3216">
        <v>40</v>
      </c>
      <c r="C3216" t="s">
        <v>343</v>
      </c>
      <c r="D3216" t="s">
        <v>102</v>
      </c>
      <c r="E3216" t="s">
        <v>103</v>
      </c>
      <c r="F3216" t="s">
        <v>318</v>
      </c>
      <c r="G3216" s="1">
        <v>43535</v>
      </c>
      <c r="H3216">
        <v>7</v>
      </c>
      <c r="I3216" s="7">
        <f>IF(TableTransactions[[#This Row],[Order type]]=trackOrderType,
TableTransactions[[#This Row],[Transaction quantity]]*-1,
TableTransactions[[#This Row],[Transaction quantity]]
)</f>
        <v>-7</v>
      </c>
      <c r="J32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147</v>
      </c>
      <c r="K3216" s="7">
        <f ca="1">IF(TableTransactions[[#This Row],[Stock balance backorders]]&lt;0,
0,
TableTransactions[[#This Row],[Stock balance backorders]]
)</f>
        <v>147</v>
      </c>
      <c r="L3216" s="8" t="str">
        <f>VLOOKUP(TableTransactions[[#This Row],[Material]],TableStockBalance[],
MATCH(TableStockBalance[[#Headers],[Supplier name]],TableStockBalance[#Headers],0),
0)</f>
        <v>Calidad Electro Group S.A.</v>
      </c>
    </row>
    <row r="3217" spans="1:12" x14ac:dyDescent="0.25">
      <c r="A3217">
        <v>49041095</v>
      </c>
      <c r="B3217">
        <v>50</v>
      </c>
      <c r="C3217" t="s">
        <v>343</v>
      </c>
      <c r="D3217" t="s">
        <v>102</v>
      </c>
      <c r="E3217" t="s">
        <v>103</v>
      </c>
      <c r="F3217" t="s">
        <v>313</v>
      </c>
      <c r="G3217" s="1">
        <v>43536</v>
      </c>
      <c r="H3217">
        <v>3</v>
      </c>
      <c r="I3217" s="7">
        <f>IF(TableTransactions[[#This Row],[Order type]]=trackOrderType,
TableTransactions[[#This Row],[Transaction quantity]]*-1,
TableTransactions[[#This Row],[Transaction quantity]]
)</f>
        <v>-3</v>
      </c>
      <c r="J32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144</v>
      </c>
      <c r="K3217" s="7">
        <f ca="1">IF(TableTransactions[[#This Row],[Stock balance backorders]]&lt;0,
0,
TableTransactions[[#This Row],[Stock balance backorders]]
)</f>
        <v>144</v>
      </c>
      <c r="L3217" s="8" t="str">
        <f>VLOOKUP(TableTransactions[[#This Row],[Material]],TableStockBalance[],
MATCH(TableStockBalance[[#Headers],[Supplier name]],TableStockBalance[#Headers],0),
0)</f>
        <v>Calidad Electro Group S.A.</v>
      </c>
    </row>
    <row r="3218" spans="1:12" x14ac:dyDescent="0.25">
      <c r="A3218">
        <v>49041140</v>
      </c>
      <c r="B3218">
        <v>90</v>
      </c>
      <c r="C3218" t="s">
        <v>343</v>
      </c>
      <c r="D3218" t="s">
        <v>102</v>
      </c>
      <c r="E3218" t="s">
        <v>103</v>
      </c>
      <c r="F3218" t="s">
        <v>313</v>
      </c>
      <c r="G3218" s="1">
        <v>43539</v>
      </c>
      <c r="H3218">
        <v>1</v>
      </c>
      <c r="I3218" s="7">
        <f>IF(TableTransactions[[#This Row],[Order type]]=trackOrderType,
TableTransactions[[#This Row],[Transaction quantity]]*-1,
TableTransactions[[#This Row],[Transaction quantity]]
)</f>
        <v>-1</v>
      </c>
      <c r="J32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143</v>
      </c>
      <c r="K3218" s="7">
        <f ca="1">IF(TableTransactions[[#This Row],[Stock balance backorders]]&lt;0,
0,
TableTransactions[[#This Row],[Stock balance backorders]]
)</f>
        <v>143</v>
      </c>
      <c r="L3218" s="8" t="str">
        <f>VLOOKUP(TableTransactions[[#This Row],[Material]],TableStockBalance[],
MATCH(TableStockBalance[[#Headers],[Supplier name]],TableStockBalance[#Headers],0),
0)</f>
        <v>Calidad Electro Group S.A.</v>
      </c>
    </row>
    <row r="3219" spans="1:12" x14ac:dyDescent="0.25">
      <c r="A3219">
        <v>49041152</v>
      </c>
      <c r="B3219">
        <v>80</v>
      </c>
      <c r="C3219" t="s">
        <v>343</v>
      </c>
      <c r="D3219" t="s">
        <v>102</v>
      </c>
      <c r="E3219" t="s">
        <v>103</v>
      </c>
      <c r="F3219" t="s">
        <v>318</v>
      </c>
      <c r="G3219" s="1">
        <v>43539</v>
      </c>
      <c r="H3219">
        <v>3</v>
      </c>
      <c r="I3219" s="7">
        <f>IF(TableTransactions[[#This Row],[Order type]]=trackOrderType,
TableTransactions[[#This Row],[Transaction quantity]]*-1,
TableTransactions[[#This Row],[Transaction quantity]]
)</f>
        <v>-3</v>
      </c>
      <c r="J32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140</v>
      </c>
      <c r="K3219" s="7">
        <f ca="1">IF(TableTransactions[[#This Row],[Stock balance backorders]]&lt;0,
0,
TableTransactions[[#This Row],[Stock balance backorders]]
)</f>
        <v>140</v>
      </c>
      <c r="L3219" s="8" t="str">
        <f>VLOOKUP(TableTransactions[[#This Row],[Material]],TableStockBalance[],
MATCH(TableStockBalance[[#Headers],[Supplier name]],TableStockBalance[#Headers],0),
0)</f>
        <v>Calidad Electro Group S.A.</v>
      </c>
    </row>
    <row r="3220" spans="1:12" x14ac:dyDescent="0.25">
      <c r="A3220">
        <v>49041189</v>
      </c>
      <c r="B3220">
        <v>20</v>
      </c>
      <c r="C3220" t="s">
        <v>343</v>
      </c>
      <c r="D3220" t="s">
        <v>102</v>
      </c>
      <c r="E3220" t="s">
        <v>103</v>
      </c>
      <c r="F3220" t="s">
        <v>313</v>
      </c>
      <c r="G3220" s="1">
        <v>43544</v>
      </c>
      <c r="H3220">
        <v>5</v>
      </c>
      <c r="I3220" s="7">
        <f>IF(TableTransactions[[#This Row],[Order type]]=trackOrderType,
TableTransactions[[#This Row],[Transaction quantity]]*-1,
TableTransactions[[#This Row],[Transaction quantity]]
)</f>
        <v>-5</v>
      </c>
      <c r="J32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135</v>
      </c>
      <c r="K3220" s="7">
        <f ca="1">IF(TableTransactions[[#This Row],[Stock balance backorders]]&lt;0,
0,
TableTransactions[[#This Row],[Stock balance backorders]]
)</f>
        <v>135</v>
      </c>
      <c r="L3220" s="8" t="str">
        <f>VLOOKUP(TableTransactions[[#This Row],[Material]],TableStockBalance[],
MATCH(TableStockBalance[[#Headers],[Supplier name]],TableStockBalance[#Headers],0),
0)</f>
        <v>Calidad Electro Group S.A.</v>
      </c>
    </row>
    <row r="3221" spans="1:12" x14ac:dyDescent="0.25">
      <c r="A3221">
        <v>49041230</v>
      </c>
      <c r="B3221">
        <v>100</v>
      </c>
      <c r="C3221" t="s">
        <v>343</v>
      </c>
      <c r="D3221" t="s">
        <v>102</v>
      </c>
      <c r="E3221" t="s">
        <v>103</v>
      </c>
      <c r="F3221" t="s">
        <v>317</v>
      </c>
      <c r="G3221" s="1">
        <v>43546</v>
      </c>
      <c r="H3221">
        <v>2</v>
      </c>
      <c r="I3221" s="7">
        <f>IF(TableTransactions[[#This Row],[Order type]]=trackOrderType,
TableTransactions[[#This Row],[Transaction quantity]]*-1,
TableTransactions[[#This Row],[Transaction quantity]]
)</f>
        <v>-2</v>
      </c>
      <c r="J32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133</v>
      </c>
      <c r="K3221" s="7">
        <f ca="1">IF(TableTransactions[[#This Row],[Stock balance backorders]]&lt;0,
0,
TableTransactions[[#This Row],[Stock balance backorders]]
)</f>
        <v>133</v>
      </c>
      <c r="L3221" s="8" t="str">
        <f>VLOOKUP(TableTransactions[[#This Row],[Material]],TableStockBalance[],
MATCH(TableStockBalance[[#Headers],[Supplier name]],TableStockBalance[#Headers],0),
0)</f>
        <v>Calidad Electro Group S.A.</v>
      </c>
    </row>
    <row r="3222" spans="1:12" x14ac:dyDescent="0.25">
      <c r="A3222">
        <v>49041241</v>
      </c>
      <c r="B3222">
        <v>30</v>
      </c>
      <c r="C3222" t="s">
        <v>343</v>
      </c>
      <c r="D3222" t="s">
        <v>102</v>
      </c>
      <c r="E3222" t="s">
        <v>103</v>
      </c>
      <c r="F3222" t="s">
        <v>314</v>
      </c>
      <c r="G3222" s="1">
        <v>43549</v>
      </c>
      <c r="H3222">
        <v>8</v>
      </c>
      <c r="I3222" s="7">
        <f>IF(TableTransactions[[#This Row],[Order type]]=trackOrderType,
TableTransactions[[#This Row],[Transaction quantity]]*-1,
TableTransactions[[#This Row],[Transaction quantity]]
)</f>
        <v>-8</v>
      </c>
      <c r="J32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125</v>
      </c>
      <c r="K3222" s="7">
        <f ca="1">IF(TableTransactions[[#This Row],[Stock balance backorders]]&lt;0,
0,
TableTransactions[[#This Row],[Stock balance backorders]]
)</f>
        <v>125</v>
      </c>
      <c r="L3222" s="8" t="str">
        <f>VLOOKUP(TableTransactions[[#This Row],[Material]],TableStockBalance[],
MATCH(TableStockBalance[[#Headers],[Supplier name]],TableStockBalance[#Headers],0),
0)</f>
        <v>Calidad Electro Group S.A.</v>
      </c>
    </row>
    <row r="3223" spans="1:12" x14ac:dyDescent="0.25">
      <c r="A3223">
        <v>49041313</v>
      </c>
      <c r="B3223">
        <v>80</v>
      </c>
      <c r="C3223" t="s">
        <v>343</v>
      </c>
      <c r="D3223" t="s">
        <v>102</v>
      </c>
      <c r="E3223" t="s">
        <v>103</v>
      </c>
      <c r="F3223" t="s">
        <v>316</v>
      </c>
      <c r="G3223" s="1">
        <v>43553</v>
      </c>
      <c r="H3223">
        <v>4</v>
      </c>
      <c r="I3223" s="7">
        <f>IF(TableTransactions[[#This Row],[Order type]]=trackOrderType,
TableTransactions[[#This Row],[Transaction quantity]]*-1,
TableTransactions[[#This Row],[Transaction quantity]]
)</f>
        <v>-4</v>
      </c>
      <c r="J32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121</v>
      </c>
      <c r="K3223" s="7">
        <f ca="1">IF(TableTransactions[[#This Row],[Stock balance backorders]]&lt;0,
0,
TableTransactions[[#This Row],[Stock balance backorders]]
)</f>
        <v>121</v>
      </c>
      <c r="L3223" s="8" t="str">
        <f>VLOOKUP(TableTransactions[[#This Row],[Material]],TableStockBalance[],
MATCH(TableStockBalance[[#Headers],[Supplier name]],TableStockBalance[#Headers],0),
0)</f>
        <v>Calidad Electro Group S.A.</v>
      </c>
    </row>
    <row r="3224" spans="1:12" x14ac:dyDescent="0.25">
      <c r="A3224">
        <v>49041319</v>
      </c>
      <c r="B3224">
        <v>10</v>
      </c>
      <c r="C3224" t="s">
        <v>343</v>
      </c>
      <c r="D3224" t="s">
        <v>102</v>
      </c>
      <c r="E3224" t="s">
        <v>103</v>
      </c>
      <c r="F3224" t="s">
        <v>322</v>
      </c>
      <c r="G3224" s="1">
        <v>43553</v>
      </c>
      <c r="H3224">
        <v>11</v>
      </c>
      <c r="I3224" s="7">
        <f>IF(TableTransactions[[#This Row],[Order type]]=trackOrderType,
TableTransactions[[#This Row],[Transaction quantity]]*-1,
TableTransactions[[#This Row],[Transaction quantity]]
)</f>
        <v>-11</v>
      </c>
      <c r="J32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110</v>
      </c>
      <c r="K3224" s="7">
        <f ca="1">IF(TableTransactions[[#This Row],[Stock balance backorders]]&lt;0,
0,
TableTransactions[[#This Row],[Stock balance backorders]]
)</f>
        <v>110</v>
      </c>
      <c r="L3224" s="8" t="str">
        <f>VLOOKUP(TableTransactions[[#This Row],[Material]],TableStockBalance[],
MATCH(TableStockBalance[[#Headers],[Supplier name]],TableStockBalance[#Headers],0),
0)</f>
        <v>Calidad Electro Group S.A.</v>
      </c>
    </row>
    <row r="3225" spans="1:12" x14ac:dyDescent="0.25">
      <c r="A3225">
        <v>49041350</v>
      </c>
      <c r="B3225">
        <v>30</v>
      </c>
      <c r="C3225" t="s">
        <v>343</v>
      </c>
      <c r="D3225" t="s">
        <v>102</v>
      </c>
      <c r="E3225" t="s">
        <v>103</v>
      </c>
      <c r="F3225" t="s">
        <v>318</v>
      </c>
      <c r="G3225" s="1">
        <v>43557</v>
      </c>
      <c r="H3225">
        <v>7</v>
      </c>
      <c r="I3225" s="7">
        <f>IF(TableTransactions[[#This Row],[Order type]]=trackOrderType,
TableTransactions[[#This Row],[Transaction quantity]]*-1,
TableTransactions[[#This Row],[Transaction quantity]]
)</f>
        <v>-7</v>
      </c>
      <c r="J32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103</v>
      </c>
      <c r="K3225" s="7">
        <f ca="1">IF(TableTransactions[[#This Row],[Stock balance backorders]]&lt;0,
0,
TableTransactions[[#This Row],[Stock balance backorders]]
)</f>
        <v>103</v>
      </c>
      <c r="L3225" s="8" t="str">
        <f>VLOOKUP(TableTransactions[[#This Row],[Material]],TableStockBalance[],
MATCH(TableStockBalance[[#Headers],[Supplier name]],TableStockBalance[#Headers],0),
0)</f>
        <v>Calidad Electro Group S.A.</v>
      </c>
    </row>
    <row r="3226" spans="1:12" x14ac:dyDescent="0.25">
      <c r="A3226">
        <v>49041411</v>
      </c>
      <c r="B3226">
        <v>40</v>
      </c>
      <c r="C3226" t="s">
        <v>343</v>
      </c>
      <c r="D3226" t="s">
        <v>102</v>
      </c>
      <c r="E3226" t="s">
        <v>103</v>
      </c>
      <c r="F3226" t="s">
        <v>317</v>
      </c>
      <c r="G3226" s="1">
        <v>43563</v>
      </c>
      <c r="H3226">
        <v>11</v>
      </c>
      <c r="I3226" s="7">
        <f>IF(TableTransactions[[#This Row],[Order type]]=trackOrderType,
TableTransactions[[#This Row],[Transaction quantity]]*-1,
TableTransactions[[#This Row],[Transaction quantity]]
)</f>
        <v>-11</v>
      </c>
      <c r="J32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92</v>
      </c>
      <c r="K3226" s="7">
        <f ca="1">IF(TableTransactions[[#This Row],[Stock balance backorders]]&lt;0,
0,
TableTransactions[[#This Row],[Stock balance backorders]]
)</f>
        <v>92</v>
      </c>
      <c r="L3226" s="8" t="str">
        <f>VLOOKUP(TableTransactions[[#This Row],[Material]],TableStockBalance[],
MATCH(TableStockBalance[[#Headers],[Supplier name]],TableStockBalance[#Headers],0),
0)</f>
        <v>Calidad Electro Group S.A.</v>
      </c>
    </row>
    <row r="3227" spans="1:12" x14ac:dyDescent="0.25">
      <c r="A3227">
        <v>49041426</v>
      </c>
      <c r="B3227">
        <v>10</v>
      </c>
      <c r="C3227" t="s">
        <v>343</v>
      </c>
      <c r="D3227" t="s">
        <v>102</v>
      </c>
      <c r="E3227" t="s">
        <v>103</v>
      </c>
      <c r="F3227" t="s">
        <v>325</v>
      </c>
      <c r="G3227" s="1">
        <v>43564</v>
      </c>
      <c r="H3227">
        <v>11</v>
      </c>
      <c r="I3227" s="7">
        <f>IF(TableTransactions[[#This Row],[Order type]]=trackOrderType,
TableTransactions[[#This Row],[Transaction quantity]]*-1,
TableTransactions[[#This Row],[Transaction quantity]]
)</f>
        <v>-11</v>
      </c>
      <c r="J32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81</v>
      </c>
      <c r="K3227" s="7">
        <f ca="1">IF(TableTransactions[[#This Row],[Stock balance backorders]]&lt;0,
0,
TableTransactions[[#This Row],[Stock balance backorders]]
)</f>
        <v>81</v>
      </c>
      <c r="L3227" s="8" t="str">
        <f>VLOOKUP(TableTransactions[[#This Row],[Material]],TableStockBalance[],
MATCH(TableStockBalance[[#Headers],[Supplier name]],TableStockBalance[#Headers],0),
0)</f>
        <v>Calidad Electro Group S.A.</v>
      </c>
    </row>
    <row r="3228" spans="1:12" x14ac:dyDescent="0.25">
      <c r="A3228">
        <v>49041434</v>
      </c>
      <c r="B3228">
        <v>10</v>
      </c>
      <c r="C3228" t="s">
        <v>343</v>
      </c>
      <c r="D3228" t="s">
        <v>102</v>
      </c>
      <c r="E3228" t="s">
        <v>103</v>
      </c>
      <c r="F3228" t="s">
        <v>334</v>
      </c>
      <c r="G3228" s="1">
        <v>43564</v>
      </c>
      <c r="H3228">
        <v>3</v>
      </c>
      <c r="I3228" s="7">
        <f>IF(TableTransactions[[#This Row],[Order type]]=trackOrderType,
TableTransactions[[#This Row],[Transaction quantity]]*-1,
TableTransactions[[#This Row],[Transaction quantity]]
)</f>
        <v>-3</v>
      </c>
      <c r="J32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</v>
      </c>
      <c r="K3228" s="7">
        <f ca="1">IF(TableTransactions[[#This Row],[Stock balance backorders]]&lt;0,
0,
TableTransactions[[#This Row],[Stock balance backorders]]
)</f>
        <v>78</v>
      </c>
      <c r="L3228" s="8" t="str">
        <f>VLOOKUP(TableTransactions[[#This Row],[Material]],TableStockBalance[],
MATCH(TableStockBalance[[#Headers],[Supplier name]],TableStockBalance[#Headers],0),
0)</f>
        <v>Calidad Electro Group S.A.</v>
      </c>
    </row>
    <row r="3229" spans="1:12" x14ac:dyDescent="0.25">
      <c r="A3229">
        <v>49041468</v>
      </c>
      <c r="B3229">
        <v>140</v>
      </c>
      <c r="C3229" t="s">
        <v>343</v>
      </c>
      <c r="D3229" t="s">
        <v>102</v>
      </c>
      <c r="E3229" t="s">
        <v>103</v>
      </c>
      <c r="F3229" t="s">
        <v>313</v>
      </c>
      <c r="G3229" s="1">
        <v>43567</v>
      </c>
      <c r="H3229">
        <v>4</v>
      </c>
      <c r="I3229" s="7">
        <f>IF(TableTransactions[[#This Row],[Order type]]=trackOrderType,
TableTransactions[[#This Row],[Transaction quantity]]*-1,
TableTransactions[[#This Row],[Transaction quantity]]
)</f>
        <v>-4</v>
      </c>
      <c r="J32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</v>
      </c>
      <c r="K3229" s="7">
        <f ca="1">IF(TableTransactions[[#This Row],[Stock balance backorders]]&lt;0,
0,
TableTransactions[[#This Row],[Stock balance backorders]]
)</f>
        <v>74</v>
      </c>
      <c r="L3229" s="8" t="str">
        <f>VLOOKUP(TableTransactions[[#This Row],[Material]],TableStockBalance[],
MATCH(TableStockBalance[[#Headers],[Supplier name]],TableStockBalance[#Headers],0),
0)</f>
        <v>Calidad Electro Group S.A.</v>
      </c>
    </row>
    <row r="3230" spans="1:12" x14ac:dyDescent="0.25">
      <c r="A3230">
        <v>49041501</v>
      </c>
      <c r="B3230">
        <v>40</v>
      </c>
      <c r="C3230" t="s">
        <v>343</v>
      </c>
      <c r="D3230" t="s">
        <v>102</v>
      </c>
      <c r="E3230" t="s">
        <v>103</v>
      </c>
      <c r="F3230" t="s">
        <v>313</v>
      </c>
      <c r="G3230" s="1">
        <v>43571</v>
      </c>
      <c r="H3230">
        <v>8</v>
      </c>
      <c r="I3230" s="7">
        <f>IF(TableTransactions[[#This Row],[Order type]]=trackOrderType,
TableTransactions[[#This Row],[Transaction quantity]]*-1,
TableTransactions[[#This Row],[Transaction quantity]]
)</f>
        <v>-8</v>
      </c>
      <c r="J32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</v>
      </c>
      <c r="K3230" s="7">
        <f ca="1">IF(TableTransactions[[#This Row],[Stock balance backorders]]&lt;0,
0,
TableTransactions[[#This Row],[Stock balance backorders]]
)</f>
        <v>66</v>
      </c>
      <c r="L3230" s="8" t="str">
        <f>VLOOKUP(TableTransactions[[#This Row],[Material]],TableStockBalance[],
MATCH(TableStockBalance[[#Headers],[Supplier name]],TableStockBalance[#Headers],0),
0)</f>
        <v>Calidad Electro Group S.A.</v>
      </c>
    </row>
    <row r="3231" spans="1:12" x14ac:dyDescent="0.25">
      <c r="A3231">
        <v>49041556</v>
      </c>
      <c r="B3231">
        <v>140</v>
      </c>
      <c r="C3231" t="s">
        <v>343</v>
      </c>
      <c r="D3231" t="s">
        <v>102</v>
      </c>
      <c r="E3231" t="s">
        <v>103</v>
      </c>
      <c r="F3231" t="s">
        <v>317</v>
      </c>
      <c r="G3231" s="1">
        <v>43578</v>
      </c>
      <c r="H3231">
        <v>9</v>
      </c>
      <c r="I3231" s="7">
        <f>IF(TableTransactions[[#This Row],[Order type]]=trackOrderType,
TableTransactions[[#This Row],[Transaction quantity]]*-1,
TableTransactions[[#This Row],[Transaction quantity]]
)</f>
        <v>-9</v>
      </c>
      <c r="J32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</v>
      </c>
      <c r="K3231" s="7">
        <f ca="1">IF(TableTransactions[[#This Row],[Stock balance backorders]]&lt;0,
0,
TableTransactions[[#This Row],[Stock balance backorders]]
)</f>
        <v>57</v>
      </c>
      <c r="L3231" s="8" t="str">
        <f>VLOOKUP(TableTransactions[[#This Row],[Material]],TableStockBalance[],
MATCH(TableStockBalance[[#Headers],[Supplier name]],TableStockBalance[#Headers],0),
0)</f>
        <v>Calidad Electro Group S.A.</v>
      </c>
    </row>
    <row r="3232" spans="1:12" x14ac:dyDescent="0.25">
      <c r="A3232">
        <v>49041597</v>
      </c>
      <c r="B3232">
        <v>60</v>
      </c>
      <c r="C3232" t="s">
        <v>343</v>
      </c>
      <c r="D3232" t="s">
        <v>102</v>
      </c>
      <c r="E3232" t="s">
        <v>103</v>
      </c>
      <c r="F3232" t="s">
        <v>313</v>
      </c>
      <c r="G3232" s="1">
        <v>43581</v>
      </c>
      <c r="H3232">
        <v>3</v>
      </c>
      <c r="I3232" s="7">
        <f>IF(TableTransactions[[#This Row],[Order type]]=trackOrderType,
TableTransactions[[#This Row],[Transaction quantity]]*-1,
TableTransactions[[#This Row],[Transaction quantity]]
)</f>
        <v>-3</v>
      </c>
      <c r="J32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3232" s="7">
        <f ca="1">IF(TableTransactions[[#This Row],[Stock balance backorders]]&lt;0,
0,
TableTransactions[[#This Row],[Stock balance backorders]]
)</f>
        <v>54</v>
      </c>
      <c r="L3232" s="8" t="str">
        <f>VLOOKUP(TableTransactions[[#This Row],[Material]],TableStockBalance[],
MATCH(TableStockBalance[[#Headers],[Supplier name]],TableStockBalance[#Headers],0),
0)</f>
        <v>Calidad Electro Group S.A.</v>
      </c>
    </row>
    <row r="3233" spans="1:12" x14ac:dyDescent="0.25">
      <c r="A3233">
        <v>49041627</v>
      </c>
      <c r="B3233">
        <v>170</v>
      </c>
      <c r="C3233" t="s">
        <v>343</v>
      </c>
      <c r="D3233" t="s">
        <v>102</v>
      </c>
      <c r="E3233" t="s">
        <v>103</v>
      </c>
      <c r="F3233" t="s">
        <v>318</v>
      </c>
      <c r="G3233" s="1">
        <v>43584</v>
      </c>
      <c r="H3233">
        <v>8</v>
      </c>
      <c r="I3233" s="7">
        <f>IF(TableTransactions[[#This Row],[Order type]]=trackOrderType,
TableTransactions[[#This Row],[Transaction quantity]]*-1,
TableTransactions[[#This Row],[Transaction quantity]]
)</f>
        <v>-8</v>
      </c>
      <c r="J32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</v>
      </c>
      <c r="K3233" s="7">
        <f ca="1">IF(TableTransactions[[#This Row],[Stock balance backorders]]&lt;0,
0,
TableTransactions[[#This Row],[Stock balance backorders]]
)</f>
        <v>46</v>
      </c>
      <c r="L3233" s="8" t="str">
        <f>VLOOKUP(TableTransactions[[#This Row],[Material]],TableStockBalance[],
MATCH(TableStockBalance[[#Headers],[Supplier name]],TableStockBalance[#Headers],0),
0)</f>
        <v>Calidad Electro Group S.A.</v>
      </c>
    </row>
    <row r="3234" spans="1:12" x14ac:dyDescent="0.25">
      <c r="A3234">
        <v>49041640</v>
      </c>
      <c r="B3234">
        <v>30</v>
      </c>
      <c r="C3234" t="s">
        <v>343</v>
      </c>
      <c r="D3234" t="s">
        <v>102</v>
      </c>
      <c r="E3234" t="s">
        <v>103</v>
      </c>
      <c r="F3234" t="s">
        <v>319</v>
      </c>
      <c r="G3234" s="1">
        <v>43585</v>
      </c>
      <c r="H3234">
        <v>10</v>
      </c>
      <c r="I3234" s="7">
        <f>IF(TableTransactions[[#This Row],[Order type]]=trackOrderType,
TableTransactions[[#This Row],[Transaction quantity]]*-1,
TableTransactions[[#This Row],[Transaction quantity]]
)</f>
        <v>-10</v>
      </c>
      <c r="J32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</v>
      </c>
      <c r="K3234" s="7">
        <f ca="1">IF(TableTransactions[[#This Row],[Stock balance backorders]]&lt;0,
0,
TableTransactions[[#This Row],[Stock balance backorders]]
)</f>
        <v>36</v>
      </c>
      <c r="L3234" s="8" t="str">
        <f>VLOOKUP(TableTransactions[[#This Row],[Material]],TableStockBalance[],
MATCH(TableStockBalance[[#Headers],[Supplier name]],TableStockBalance[#Headers],0),
0)</f>
        <v>Calidad Electro Group S.A.</v>
      </c>
    </row>
    <row r="3235" spans="1:12" x14ac:dyDescent="0.25">
      <c r="A3235">
        <v>49041725</v>
      </c>
      <c r="B3235">
        <v>120</v>
      </c>
      <c r="C3235" t="s">
        <v>343</v>
      </c>
      <c r="D3235" t="s">
        <v>102</v>
      </c>
      <c r="E3235" t="s">
        <v>103</v>
      </c>
      <c r="F3235" t="s">
        <v>317</v>
      </c>
      <c r="G3235" s="1">
        <v>43593</v>
      </c>
      <c r="H3235">
        <v>9</v>
      </c>
      <c r="I3235" s="7">
        <f>IF(TableTransactions[[#This Row],[Order type]]=trackOrderType,
TableTransactions[[#This Row],[Transaction quantity]]*-1,
TableTransactions[[#This Row],[Transaction quantity]]
)</f>
        <v>-9</v>
      </c>
      <c r="J32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3235" s="7">
        <f ca="1">IF(TableTransactions[[#This Row],[Stock balance backorders]]&lt;0,
0,
TableTransactions[[#This Row],[Stock balance backorders]]
)</f>
        <v>27</v>
      </c>
      <c r="L3235" s="8" t="str">
        <f>VLOOKUP(TableTransactions[[#This Row],[Material]],TableStockBalance[],
MATCH(TableStockBalance[[#Headers],[Supplier name]],TableStockBalance[#Headers],0),
0)</f>
        <v>Calidad Electro Group S.A.</v>
      </c>
    </row>
    <row r="3236" spans="1:12" x14ac:dyDescent="0.25">
      <c r="A3236">
        <v>49041728</v>
      </c>
      <c r="B3236">
        <v>70</v>
      </c>
      <c r="C3236" t="s">
        <v>343</v>
      </c>
      <c r="D3236" t="s">
        <v>102</v>
      </c>
      <c r="E3236" t="s">
        <v>103</v>
      </c>
      <c r="F3236" t="s">
        <v>319</v>
      </c>
      <c r="G3236" s="1">
        <v>43593</v>
      </c>
      <c r="H3236">
        <v>10</v>
      </c>
      <c r="I3236" s="7">
        <f>IF(TableTransactions[[#This Row],[Order type]]=trackOrderType,
TableTransactions[[#This Row],[Transaction quantity]]*-1,
TableTransactions[[#This Row],[Transaction quantity]]
)</f>
        <v>-10</v>
      </c>
      <c r="J32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3236" s="7">
        <f ca="1">IF(TableTransactions[[#This Row],[Stock balance backorders]]&lt;0,
0,
TableTransactions[[#This Row],[Stock balance backorders]]
)</f>
        <v>17</v>
      </c>
      <c r="L3236" s="8" t="str">
        <f>VLOOKUP(TableTransactions[[#This Row],[Material]],TableStockBalance[],
MATCH(TableStockBalance[[#Headers],[Supplier name]],TableStockBalance[#Headers],0),
0)</f>
        <v>Calidad Electro Group S.A.</v>
      </c>
    </row>
    <row r="3237" spans="1:12" x14ac:dyDescent="0.25">
      <c r="A3237">
        <v>49041745</v>
      </c>
      <c r="B3237">
        <v>40</v>
      </c>
      <c r="C3237" t="s">
        <v>343</v>
      </c>
      <c r="D3237" t="s">
        <v>102</v>
      </c>
      <c r="E3237" t="s">
        <v>103</v>
      </c>
      <c r="F3237" t="s">
        <v>318</v>
      </c>
      <c r="G3237" s="1">
        <v>43594</v>
      </c>
      <c r="H3237">
        <v>5</v>
      </c>
      <c r="I3237" s="7">
        <f>IF(TableTransactions[[#This Row],[Order type]]=trackOrderType,
TableTransactions[[#This Row],[Transaction quantity]]*-1,
TableTransactions[[#This Row],[Transaction quantity]]
)</f>
        <v>-5</v>
      </c>
      <c r="J32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3237" s="7">
        <f ca="1">IF(TableTransactions[[#This Row],[Stock balance backorders]]&lt;0,
0,
TableTransactions[[#This Row],[Stock balance backorders]]
)</f>
        <v>12</v>
      </c>
      <c r="L3237" s="8" t="str">
        <f>VLOOKUP(TableTransactions[[#This Row],[Material]],TableStockBalance[],
MATCH(TableStockBalance[[#Headers],[Supplier name]],TableStockBalance[#Headers],0),
0)</f>
        <v>Calidad Electro Group S.A.</v>
      </c>
    </row>
    <row r="3238" spans="1:12" x14ac:dyDescent="0.25">
      <c r="A3238" s="4">
        <v>45057086</v>
      </c>
      <c r="B3238" s="4">
        <v>10</v>
      </c>
      <c r="C3238" s="4" t="s">
        <v>344</v>
      </c>
      <c r="D3238" s="4" t="s">
        <v>102</v>
      </c>
      <c r="E3238" s="4" t="s">
        <v>103</v>
      </c>
      <c r="F3238" s="4" t="s">
        <v>67</v>
      </c>
      <c r="G3238" s="5">
        <v>43595</v>
      </c>
      <c r="H3238" s="4">
        <v>272</v>
      </c>
      <c r="I3238" s="7">
        <f>IF(TableTransactions[[#This Row],[Order type]]=trackOrderType,
TableTransactions[[#This Row],[Transaction quantity]]*-1,
TableTransactions[[#This Row],[Transaction quantity]]
)</f>
        <v>272</v>
      </c>
      <c r="J32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284</v>
      </c>
      <c r="K3238" s="7">
        <f ca="1">IF(TableTransactions[[#This Row],[Stock balance backorders]]&lt;0,
0,
TableTransactions[[#This Row],[Stock balance backorders]]
)</f>
        <v>284</v>
      </c>
      <c r="L3238" s="8" t="str">
        <f>VLOOKUP(TableTransactions[[#This Row],[Material]],TableStockBalance[],
MATCH(TableStockBalance[[#Headers],[Supplier name]],TableStockBalance[#Headers],0),
0)</f>
        <v>Calidad Electro Group S.A.</v>
      </c>
    </row>
    <row r="3239" spans="1:12" x14ac:dyDescent="0.25">
      <c r="A3239">
        <v>49041803</v>
      </c>
      <c r="B3239">
        <v>30</v>
      </c>
      <c r="C3239" t="s">
        <v>343</v>
      </c>
      <c r="D3239" t="s">
        <v>102</v>
      </c>
      <c r="E3239" t="s">
        <v>103</v>
      </c>
      <c r="F3239" t="s">
        <v>318</v>
      </c>
      <c r="G3239" s="1">
        <v>43600</v>
      </c>
      <c r="H3239">
        <v>9</v>
      </c>
      <c r="I3239" s="7">
        <f>IF(TableTransactions[[#This Row],[Order type]]=trackOrderType,
TableTransactions[[#This Row],[Transaction quantity]]*-1,
TableTransactions[[#This Row],[Transaction quantity]]
)</f>
        <v>-9</v>
      </c>
      <c r="J32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275</v>
      </c>
      <c r="K3239" s="7">
        <f ca="1">IF(TableTransactions[[#This Row],[Stock balance backorders]]&lt;0,
0,
TableTransactions[[#This Row],[Stock balance backorders]]
)</f>
        <v>275</v>
      </c>
      <c r="L3239" s="8" t="str">
        <f>VLOOKUP(TableTransactions[[#This Row],[Material]],TableStockBalance[],
MATCH(TableStockBalance[[#Headers],[Supplier name]],TableStockBalance[#Headers],0),
0)</f>
        <v>Calidad Electro Group S.A.</v>
      </c>
    </row>
    <row r="3240" spans="1:12" x14ac:dyDescent="0.25">
      <c r="A3240">
        <v>49041815</v>
      </c>
      <c r="B3240">
        <v>70</v>
      </c>
      <c r="C3240" t="s">
        <v>343</v>
      </c>
      <c r="D3240" t="s">
        <v>102</v>
      </c>
      <c r="E3240" t="s">
        <v>103</v>
      </c>
      <c r="F3240" t="s">
        <v>317</v>
      </c>
      <c r="G3240" s="1">
        <v>43601</v>
      </c>
      <c r="H3240">
        <v>3</v>
      </c>
      <c r="I3240" s="7">
        <f>IF(TableTransactions[[#This Row],[Order type]]=trackOrderType,
TableTransactions[[#This Row],[Transaction quantity]]*-1,
TableTransactions[[#This Row],[Transaction quantity]]
)</f>
        <v>-3</v>
      </c>
      <c r="J32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272</v>
      </c>
      <c r="K3240" s="7">
        <f ca="1">IF(TableTransactions[[#This Row],[Stock balance backorders]]&lt;0,
0,
TableTransactions[[#This Row],[Stock balance backorders]]
)</f>
        <v>272</v>
      </c>
      <c r="L3240" s="8" t="str">
        <f>VLOOKUP(TableTransactions[[#This Row],[Material]],TableStockBalance[],
MATCH(TableStockBalance[[#Headers],[Supplier name]],TableStockBalance[#Headers],0),
0)</f>
        <v>Calidad Electro Group S.A.</v>
      </c>
    </row>
    <row r="3241" spans="1:12" x14ac:dyDescent="0.25">
      <c r="A3241">
        <v>49041830</v>
      </c>
      <c r="B3241">
        <v>160</v>
      </c>
      <c r="C3241" t="s">
        <v>343</v>
      </c>
      <c r="D3241" t="s">
        <v>102</v>
      </c>
      <c r="E3241" t="s">
        <v>103</v>
      </c>
      <c r="F3241" t="s">
        <v>317</v>
      </c>
      <c r="G3241" s="1">
        <v>43602</v>
      </c>
      <c r="H3241">
        <v>7</v>
      </c>
      <c r="I3241" s="7">
        <f>IF(TableTransactions[[#This Row],[Order type]]=trackOrderType,
TableTransactions[[#This Row],[Transaction quantity]]*-1,
TableTransactions[[#This Row],[Transaction quantity]]
)</f>
        <v>-7</v>
      </c>
      <c r="J32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265</v>
      </c>
      <c r="K3241" s="7">
        <f ca="1">IF(TableTransactions[[#This Row],[Stock balance backorders]]&lt;0,
0,
TableTransactions[[#This Row],[Stock balance backorders]]
)</f>
        <v>265</v>
      </c>
      <c r="L3241" s="8" t="str">
        <f>VLOOKUP(TableTransactions[[#This Row],[Material]],TableStockBalance[],
MATCH(TableStockBalance[[#Headers],[Supplier name]],TableStockBalance[#Headers],0),
0)</f>
        <v>Calidad Electro Group S.A.</v>
      </c>
    </row>
    <row r="3242" spans="1:12" x14ac:dyDescent="0.25">
      <c r="A3242">
        <v>49041853</v>
      </c>
      <c r="B3242">
        <v>60</v>
      </c>
      <c r="C3242" t="s">
        <v>343</v>
      </c>
      <c r="D3242" t="s">
        <v>102</v>
      </c>
      <c r="E3242" t="s">
        <v>103</v>
      </c>
      <c r="F3242" t="s">
        <v>313</v>
      </c>
      <c r="G3242" s="1">
        <v>43606</v>
      </c>
      <c r="H3242">
        <v>9</v>
      </c>
      <c r="I3242" s="7">
        <f>IF(TableTransactions[[#This Row],[Order type]]=trackOrderType,
TableTransactions[[#This Row],[Transaction quantity]]*-1,
TableTransactions[[#This Row],[Transaction quantity]]
)</f>
        <v>-9</v>
      </c>
      <c r="J32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256</v>
      </c>
      <c r="K3242" s="7">
        <f ca="1">IF(TableTransactions[[#This Row],[Stock balance backorders]]&lt;0,
0,
TableTransactions[[#This Row],[Stock balance backorders]]
)</f>
        <v>256</v>
      </c>
      <c r="L3242" s="8" t="str">
        <f>VLOOKUP(TableTransactions[[#This Row],[Material]],TableStockBalance[],
MATCH(TableStockBalance[[#Headers],[Supplier name]],TableStockBalance[#Headers],0),
0)</f>
        <v>Calidad Electro Group S.A.</v>
      </c>
    </row>
    <row r="3243" spans="1:12" x14ac:dyDescent="0.25">
      <c r="A3243">
        <v>49041861</v>
      </c>
      <c r="B3243">
        <v>30</v>
      </c>
      <c r="C3243" t="s">
        <v>343</v>
      </c>
      <c r="D3243" t="s">
        <v>102</v>
      </c>
      <c r="E3243" t="s">
        <v>103</v>
      </c>
      <c r="F3243" t="s">
        <v>319</v>
      </c>
      <c r="G3243" s="1">
        <v>43606</v>
      </c>
      <c r="H3243">
        <v>1</v>
      </c>
      <c r="I3243" s="7">
        <f>IF(TableTransactions[[#This Row],[Order type]]=trackOrderType,
TableTransactions[[#This Row],[Transaction quantity]]*-1,
TableTransactions[[#This Row],[Transaction quantity]]
)</f>
        <v>-1</v>
      </c>
      <c r="J32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255</v>
      </c>
      <c r="K3243" s="7">
        <f ca="1">IF(TableTransactions[[#This Row],[Stock balance backorders]]&lt;0,
0,
TableTransactions[[#This Row],[Stock balance backorders]]
)</f>
        <v>255</v>
      </c>
      <c r="L3243" s="8" t="str">
        <f>VLOOKUP(TableTransactions[[#This Row],[Material]],TableStockBalance[],
MATCH(TableStockBalance[[#Headers],[Supplier name]],TableStockBalance[#Headers],0),
0)</f>
        <v>Calidad Electro Group S.A.</v>
      </c>
    </row>
    <row r="3244" spans="1:12" x14ac:dyDescent="0.25">
      <c r="A3244">
        <v>49041904</v>
      </c>
      <c r="B3244">
        <v>30</v>
      </c>
      <c r="C3244" t="s">
        <v>343</v>
      </c>
      <c r="D3244" t="s">
        <v>102</v>
      </c>
      <c r="E3244" t="s">
        <v>103</v>
      </c>
      <c r="F3244" t="s">
        <v>314</v>
      </c>
      <c r="G3244" s="1">
        <v>43609</v>
      </c>
      <c r="H3244">
        <v>6</v>
      </c>
      <c r="I3244" s="7">
        <f>IF(TableTransactions[[#This Row],[Order type]]=trackOrderType,
TableTransactions[[#This Row],[Transaction quantity]]*-1,
TableTransactions[[#This Row],[Transaction quantity]]
)</f>
        <v>-6</v>
      </c>
      <c r="J32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249</v>
      </c>
      <c r="K3244" s="7">
        <f ca="1">IF(TableTransactions[[#This Row],[Stock balance backorders]]&lt;0,
0,
TableTransactions[[#This Row],[Stock balance backorders]]
)</f>
        <v>249</v>
      </c>
      <c r="L3244" s="8" t="str">
        <f>VLOOKUP(TableTransactions[[#This Row],[Material]],TableStockBalance[],
MATCH(TableStockBalance[[#Headers],[Supplier name]],TableStockBalance[#Headers],0),
0)</f>
        <v>Calidad Electro Group S.A.</v>
      </c>
    </row>
    <row r="3245" spans="1:12" x14ac:dyDescent="0.25">
      <c r="A3245">
        <v>49041905</v>
      </c>
      <c r="B3245">
        <v>90</v>
      </c>
      <c r="C3245" t="s">
        <v>343</v>
      </c>
      <c r="D3245" t="s">
        <v>102</v>
      </c>
      <c r="E3245" t="s">
        <v>103</v>
      </c>
      <c r="F3245" t="s">
        <v>313</v>
      </c>
      <c r="G3245" s="1">
        <v>43609</v>
      </c>
      <c r="H3245">
        <v>9</v>
      </c>
      <c r="I3245" s="7">
        <f>IF(TableTransactions[[#This Row],[Order type]]=trackOrderType,
TableTransactions[[#This Row],[Transaction quantity]]*-1,
TableTransactions[[#This Row],[Transaction quantity]]
)</f>
        <v>-9</v>
      </c>
      <c r="J32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240</v>
      </c>
      <c r="K3245" s="7">
        <f ca="1">IF(TableTransactions[[#This Row],[Stock balance backorders]]&lt;0,
0,
TableTransactions[[#This Row],[Stock balance backorders]]
)</f>
        <v>240</v>
      </c>
      <c r="L3245" s="8" t="str">
        <f>VLOOKUP(TableTransactions[[#This Row],[Material]],TableStockBalance[],
MATCH(TableStockBalance[[#Headers],[Supplier name]],TableStockBalance[#Headers],0),
0)</f>
        <v>Calidad Electro Group S.A.</v>
      </c>
    </row>
    <row r="3246" spans="1:12" x14ac:dyDescent="0.25">
      <c r="A3246">
        <v>49041915</v>
      </c>
      <c r="B3246">
        <v>160</v>
      </c>
      <c r="C3246" t="s">
        <v>343</v>
      </c>
      <c r="D3246" t="s">
        <v>102</v>
      </c>
      <c r="E3246" t="s">
        <v>103</v>
      </c>
      <c r="F3246" t="s">
        <v>317</v>
      </c>
      <c r="G3246" s="1">
        <v>43609</v>
      </c>
      <c r="H3246">
        <v>10</v>
      </c>
      <c r="I3246" s="7">
        <f>IF(TableTransactions[[#This Row],[Order type]]=trackOrderType,
TableTransactions[[#This Row],[Transaction quantity]]*-1,
TableTransactions[[#This Row],[Transaction quantity]]
)</f>
        <v>-10</v>
      </c>
      <c r="J32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230</v>
      </c>
      <c r="K3246" s="7">
        <f ca="1">IF(TableTransactions[[#This Row],[Stock balance backorders]]&lt;0,
0,
TableTransactions[[#This Row],[Stock balance backorders]]
)</f>
        <v>230</v>
      </c>
      <c r="L3246" s="8" t="str">
        <f>VLOOKUP(TableTransactions[[#This Row],[Material]],TableStockBalance[],
MATCH(TableStockBalance[[#Headers],[Supplier name]],TableStockBalance[#Headers],0),
0)</f>
        <v>Calidad Electro Group S.A.</v>
      </c>
    </row>
    <row r="3247" spans="1:12" x14ac:dyDescent="0.25">
      <c r="A3247">
        <v>49041917</v>
      </c>
      <c r="B3247">
        <v>30</v>
      </c>
      <c r="C3247" t="s">
        <v>343</v>
      </c>
      <c r="D3247" t="s">
        <v>102</v>
      </c>
      <c r="E3247" t="s">
        <v>103</v>
      </c>
      <c r="F3247" t="s">
        <v>319</v>
      </c>
      <c r="G3247" s="1">
        <v>43609</v>
      </c>
      <c r="H3247">
        <v>11</v>
      </c>
      <c r="I3247" s="7">
        <f>IF(TableTransactions[[#This Row],[Order type]]=trackOrderType,
TableTransactions[[#This Row],[Transaction quantity]]*-1,
TableTransactions[[#This Row],[Transaction quantity]]
)</f>
        <v>-11</v>
      </c>
      <c r="J32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219</v>
      </c>
      <c r="K3247" s="7">
        <f ca="1">IF(TableTransactions[[#This Row],[Stock balance backorders]]&lt;0,
0,
TableTransactions[[#This Row],[Stock balance backorders]]
)</f>
        <v>219</v>
      </c>
      <c r="L3247" s="8" t="str">
        <f>VLOOKUP(TableTransactions[[#This Row],[Material]],TableStockBalance[],
MATCH(TableStockBalance[[#Headers],[Supplier name]],TableStockBalance[#Headers],0),
0)</f>
        <v>Calidad Electro Group S.A.</v>
      </c>
    </row>
    <row r="3248" spans="1:12" x14ac:dyDescent="0.25">
      <c r="A3248">
        <v>49042028</v>
      </c>
      <c r="B3248">
        <v>70</v>
      </c>
      <c r="C3248" t="s">
        <v>343</v>
      </c>
      <c r="D3248" t="s">
        <v>102</v>
      </c>
      <c r="E3248" t="s">
        <v>103</v>
      </c>
      <c r="F3248" t="s">
        <v>317</v>
      </c>
      <c r="G3248" s="1">
        <v>43621</v>
      </c>
      <c r="H3248">
        <v>3</v>
      </c>
      <c r="I3248" s="7">
        <f>IF(TableTransactions[[#This Row],[Order type]]=trackOrderType,
TableTransactions[[#This Row],[Transaction quantity]]*-1,
TableTransactions[[#This Row],[Transaction quantity]]
)</f>
        <v>-3</v>
      </c>
      <c r="J32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216</v>
      </c>
      <c r="K3248" s="7">
        <f ca="1">IF(TableTransactions[[#This Row],[Stock balance backorders]]&lt;0,
0,
TableTransactions[[#This Row],[Stock balance backorders]]
)</f>
        <v>216</v>
      </c>
      <c r="L3248" s="8" t="str">
        <f>VLOOKUP(TableTransactions[[#This Row],[Material]],TableStockBalance[],
MATCH(TableStockBalance[[#Headers],[Supplier name]],TableStockBalance[#Headers],0),
0)</f>
        <v>Calidad Electro Group S.A.</v>
      </c>
    </row>
    <row r="3249" spans="1:12" x14ac:dyDescent="0.25">
      <c r="A3249">
        <v>49042049</v>
      </c>
      <c r="B3249">
        <v>40</v>
      </c>
      <c r="C3249" t="s">
        <v>343</v>
      </c>
      <c r="D3249" t="s">
        <v>102</v>
      </c>
      <c r="E3249" t="s">
        <v>103</v>
      </c>
      <c r="F3249" t="s">
        <v>318</v>
      </c>
      <c r="G3249" s="1">
        <v>43623</v>
      </c>
      <c r="H3249">
        <v>11</v>
      </c>
      <c r="I3249" s="7">
        <f>IF(TableTransactions[[#This Row],[Order type]]=trackOrderType,
TableTransactions[[#This Row],[Transaction quantity]]*-1,
TableTransactions[[#This Row],[Transaction quantity]]
)</f>
        <v>-11</v>
      </c>
      <c r="J32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205</v>
      </c>
      <c r="K3249" s="7">
        <f ca="1">IF(TableTransactions[[#This Row],[Stock balance backorders]]&lt;0,
0,
TableTransactions[[#This Row],[Stock balance backorders]]
)</f>
        <v>205</v>
      </c>
      <c r="L3249" s="8" t="str">
        <f>VLOOKUP(TableTransactions[[#This Row],[Material]],TableStockBalance[],
MATCH(TableStockBalance[[#Headers],[Supplier name]],TableStockBalance[#Headers],0),
0)</f>
        <v>Calidad Electro Group S.A.</v>
      </c>
    </row>
    <row r="3250" spans="1:12" x14ac:dyDescent="0.25">
      <c r="A3250">
        <v>49042129</v>
      </c>
      <c r="B3250">
        <v>90</v>
      </c>
      <c r="C3250" t="s">
        <v>343</v>
      </c>
      <c r="D3250" t="s">
        <v>102</v>
      </c>
      <c r="E3250" t="s">
        <v>103</v>
      </c>
      <c r="F3250" t="s">
        <v>316</v>
      </c>
      <c r="G3250" s="1">
        <v>43630</v>
      </c>
      <c r="H3250">
        <v>5</v>
      </c>
      <c r="I3250" s="7">
        <f>IF(TableTransactions[[#This Row],[Order type]]=trackOrderType,
TableTransactions[[#This Row],[Transaction quantity]]*-1,
TableTransactions[[#This Row],[Transaction quantity]]
)</f>
        <v>-5</v>
      </c>
      <c r="J32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200</v>
      </c>
      <c r="K3250" s="7">
        <f ca="1">IF(TableTransactions[[#This Row],[Stock balance backorders]]&lt;0,
0,
TableTransactions[[#This Row],[Stock balance backorders]]
)</f>
        <v>200</v>
      </c>
      <c r="L3250" s="8" t="str">
        <f>VLOOKUP(TableTransactions[[#This Row],[Material]],TableStockBalance[],
MATCH(TableStockBalance[[#Headers],[Supplier name]],TableStockBalance[#Headers],0),
0)</f>
        <v>Calidad Electro Group S.A.</v>
      </c>
    </row>
    <row r="3251" spans="1:12" x14ac:dyDescent="0.25">
      <c r="A3251">
        <v>49042131</v>
      </c>
      <c r="B3251">
        <v>100</v>
      </c>
      <c r="C3251" t="s">
        <v>343</v>
      </c>
      <c r="D3251" t="s">
        <v>102</v>
      </c>
      <c r="E3251" t="s">
        <v>103</v>
      </c>
      <c r="F3251" t="s">
        <v>317</v>
      </c>
      <c r="G3251" s="1">
        <v>43630</v>
      </c>
      <c r="H3251">
        <v>7</v>
      </c>
      <c r="I3251" s="7">
        <f>IF(TableTransactions[[#This Row],[Order type]]=trackOrderType,
TableTransactions[[#This Row],[Transaction quantity]]*-1,
TableTransactions[[#This Row],[Transaction quantity]]
)</f>
        <v>-7</v>
      </c>
      <c r="J32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193</v>
      </c>
      <c r="K3251" s="7">
        <f ca="1">IF(TableTransactions[[#This Row],[Stock balance backorders]]&lt;0,
0,
TableTransactions[[#This Row],[Stock balance backorders]]
)</f>
        <v>193</v>
      </c>
      <c r="L3251" s="8" t="str">
        <f>VLOOKUP(TableTransactions[[#This Row],[Material]],TableStockBalance[],
MATCH(TableStockBalance[[#Headers],[Supplier name]],TableStockBalance[#Headers],0),
0)</f>
        <v>Calidad Electro Group S.A.</v>
      </c>
    </row>
    <row r="3252" spans="1:12" x14ac:dyDescent="0.25">
      <c r="A3252">
        <v>49042144</v>
      </c>
      <c r="B3252">
        <v>10</v>
      </c>
      <c r="C3252" t="s">
        <v>343</v>
      </c>
      <c r="D3252" t="s">
        <v>102</v>
      </c>
      <c r="E3252" t="s">
        <v>103</v>
      </c>
      <c r="F3252" t="s">
        <v>320</v>
      </c>
      <c r="G3252" s="1">
        <v>43633</v>
      </c>
      <c r="H3252">
        <v>7</v>
      </c>
      <c r="I3252" s="7">
        <f>IF(TableTransactions[[#This Row],[Order type]]=trackOrderType,
TableTransactions[[#This Row],[Transaction quantity]]*-1,
TableTransactions[[#This Row],[Transaction quantity]]
)</f>
        <v>-7</v>
      </c>
      <c r="J32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186</v>
      </c>
      <c r="K3252" s="7">
        <f ca="1">IF(TableTransactions[[#This Row],[Stock balance backorders]]&lt;0,
0,
TableTransactions[[#This Row],[Stock balance backorders]]
)</f>
        <v>186</v>
      </c>
      <c r="L3252" s="8" t="str">
        <f>VLOOKUP(TableTransactions[[#This Row],[Material]],TableStockBalance[],
MATCH(TableStockBalance[[#Headers],[Supplier name]],TableStockBalance[#Headers],0),
0)</f>
        <v>Calidad Electro Group S.A.</v>
      </c>
    </row>
    <row r="3253" spans="1:12" x14ac:dyDescent="0.25">
      <c r="A3253">
        <v>49042218</v>
      </c>
      <c r="B3253">
        <v>30</v>
      </c>
      <c r="C3253" t="s">
        <v>343</v>
      </c>
      <c r="D3253" t="s">
        <v>102</v>
      </c>
      <c r="E3253" t="s">
        <v>103</v>
      </c>
      <c r="F3253" t="s">
        <v>313</v>
      </c>
      <c r="G3253" s="1">
        <v>43640</v>
      </c>
      <c r="H3253">
        <v>1</v>
      </c>
      <c r="I3253" s="7">
        <f>IF(TableTransactions[[#This Row],[Order type]]=trackOrderType,
TableTransactions[[#This Row],[Transaction quantity]]*-1,
TableTransactions[[#This Row],[Transaction quantity]]
)</f>
        <v>-1</v>
      </c>
      <c r="J32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185</v>
      </c>
      <c r="K3253" s="7">
        <f ca="1">IF(TableTransactions[[#This Row],[Stock balance backorders]]&lt;0,
0,
TableTransactions[[#This Row],[Stock balance backorders]]
)</f>
        <v>185</v>
      </c>
      <c r="L3253" s="8" t="str">
        <f>VLOOKUP(TableTransactions[[#This Row],[Material]],TableStockBalance[],
MATCH(TableStockBalance[[#Headers],[Supplier name]],TableStockBalance[#Headers],0),
0)</f>
        <v>Calidad Electro Group S.A.</v>
      </c>
    </row>
    <row r="3254" spans="1:12" x14ac:dyDescent="0.25">
      <c r="A3254">
        <v>49042282</v>
      </c>
      <c r="B3254">
        <v>90</v>
      </c>
      <c r="C3254" t="s">
        <v>343</v>
      </c>
      <c r="D3254" t="s">
        <v>102</v>
      </c>
      <c r="E3254" t="s">
        <v>103</v>
      </c>
      <c r="F3254" t="s">
        <v>317</v>
      </c>
      <c r="G3254" s="1">
        <v>43644</v>
      </c>
      <c r="H3254">
        <v>6</v>
      </c>
      <c r="I3254" s="7">
        <f>IF(TableTransactions[[#This Row],[Order type]]=trackOrderType,
TableTransactions[[#This Row],[Transaction quantity]]*-1,
TableTransactions[[#This Row],[Transaction quantity]]
)</f>
        <v>-6</v>
      </c>
      <c r="J32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179</v>
      </c>
      <c r="K3254" s="7">
        <f ca="1">IF(TableTransactions[[#This Row],[Stock balance backorders]]&lt;0,
0,
TableTransactions[[#This Row],[Stock balance backorders]]
)</f>
        <v>179</v>
      </c>
      <c r="L3254" s="8" t="str">
        <f>VLOOKUP(TableTransactions[[#This Row],[Material]],TableStockBalance[],
MATCH(TableStockBalance[[#Headers],[Supplier name]],TableStockBalance[#Headers],0),
0)</f>
        <v>Calidad Electro Group S.A.</v>
      </c>
    </row>
    <row r="3255" spans="1:12" x14ac:dyDescent="0.25">
      <c r="A3255">
        <v>49042285</v>
      </c>
      <c r="B3255">
        <v>60</v>
      </c>
      <c r="C3255" t="s">
        <v>343</v>
      </c>
      <c r="D3255" t="s">
        <v>102</v>
      </c>
      <c r="E3255" t="s">
        <v>103</v>
      </c>
      <c r="F3255" t="s">
        <v>318</v>
      </c>
      <c r="G3255" s="1">
        <v>43644</v>
      </c>
      <c r="H3255">
        <v>10</v>
      </c>
      <c r="I3255" s="7">
        <f>IF(TableTransactions[[#This Row],[Order type]]=trackOrderType,
TableTransactions[[#This Row],[Transaction quantity]]*-1,
TableTransactions[[#This Row],[Transaction quantity]]
)</f>
        <v>-10</v>
      </c>
      <c r="J32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169</v>
      </c>
      <c r="K3255" s="7">
        <f ca="1">IF(TableTransactions[[#This Row],[Stock balance backorders]]&lt;0,
0,
TableTransactions[[#This Row],[Stock balance backorders]]
)</f>
        <v>169</v>
      </c>
      <c r="L3255" s="8" t="str">
        <f>VLOOKUP(TableTransactions[[#This Row],[Material]],TableStockBalance[],
MATCH(TableStockBalance[[#Headers],[Supplier name]],TableStockBalance[#Headers],0),
0)</f>
        <v>Calidad Electro Group S.A.</v>
      </c>
    </row>
    <row r="3256" spans="1:12" x14ac:dyDescent="0.25">
      <c r="A3256">
        <v>49042295</v>
      </c>
      <c r="B3256">
        <v>10</v>
      </c>
      <c r="C3256" t="s">
        <v>343</v>
      </c>
      <c r="D3256" t="s">
        <v>102</v>
      </c>
      <c r="E3256" t="s">
        <v>103</v>
      </c>
      <c r="F3256" t="s">
        <v>316</v>
      </c>
      <c r="G3256" s="1">
        <v>43647</v>
      </c>
      <c r="H3256">
        <v>3</v>
      </c>
      <c r="I3256" s="7">
        <f>IF(TableTransactions[[#This Row],[Order type]]=trackOrderType,
TableTransactions[[#This Row],[Transaction quantity]]*-1,
TableTransactions[[#This Row],[Transaction quantity]]
)</f>
        <v>-3</v>
      </c>
      <c r="J32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166</v>
      </c>
      <c r="K3256" s="7">
        <f ca="1">IF(TableTransactions[[#This Row],[Stock balance backorders]]&lt;0,
0,
TableTransactions[[#This Row],[Stock balance backorders]]
)</f>
        <v>166</v>
      </c>
      <c r="L3256" s="8" t="str">
        <f>VLOOKUP(TableTransactions[[#This Row],[Material]],TableStockBalance[],
MATCH(TableStockBalance[[#Headers],[Supplier name]],TableStockBalance[#Headers],0),
0)</f>
        <v>Calidad Electro Group S.A.</v>
      </c>
    </row>
    <row r="3257" spans="1:12" x14ac:dyDescent="0.25">
      <c r="A3257">
        <v>49042327</v>
      </c>
      <c r="B3257">
        <v>20</v>
      </c>
      <c r="C3257" t="s">
        <v>343</v>
      </c>
      <c r="D3257" t="s">
        <v>102</v>
      </c>
      <c r="E3257" t="s">
        <v>103</v>
      </c>
      <c r="F3257" t="s">
        <v>317</v>
      </c>
      <c r="G3257" s="1">
        <v>43649</v>
      </c>
      <c r="H3257">
        <v>7</v>
      </c>
      <c r="I3257" s="7">
        <f>IF(TableTransactions[[#This Row],[Order type]]=trackOrderType,
TableTransactions[[#This Row],[Transaction quantity]]*-1,
TableTransactions[[#This Row],[Transaction quantity]]
)</f>
        <v>-7</v>
      </c>
      <c r="J32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159</v>
      </c>
      <c r="K3257" s="7">
        <f ca="1">IF(TableTransactions[[#This Row],[Stock balance backorders]]&lt;0,
0,
TableTransactions[[#This Row],[Stock balance backorders]]
)</f>
        <v>159</v>
      </c>
      <c r="L3257" s="8" t="str">
        <f>VLOOKUP(TableTransactions[[#This Row],[Material]],TableStockBalance[],
MATCH(TableStockBalance[[#Headers],[Supplier name]],TableStockBalance[#Headers],0),
0)</f>
        <v>Calidad Electro Group S.A.</v>
      </c>
    </row>
    <row r="3258" spans="1:12" x14ac:dyDescent="0.25">
      <c r="A3258">
        <v>49042394</v>
      </c>
      <c r="B3258">
        <v>10</v>
      </c>
      <c r="C3258" t="s">
        <v>343</v>
      </c>
      <c r="D3258" t="s">
        <v>102</v>
      </c>
      <c r="E3258" t="s">
        <v>103</v>
      </c>
      <c r="F3258" t="s">
        <v>322</v>
      </c>
      <c r="G3258" s="1">
        <v>43655</v>
      </c>
      <c r="H3258">
        <v>6</v>
      </c>
      <c r="I3258" s="7">
        <f>IF(TableTransactions[[#This Row],[Order type]]=trackOrderType,
TableTransactions[[#This Row],[Transaction quantity]]*-1,
TableTransactions[[#This Row],[Transaction quantity]]
)</f>
        <v>-6</v>
      </c>
      <c r="J32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153</v>
      </c>
      <c r="K3258" s="7">
        <f ca="1">IF(TableTransactions[[#This Row],[Stock balance backorders]]&lt;0,
0,
TableTransactions[[#This Row],[Stock balance backorders]]
)</f>
        <v>153</v>
      </c>
      <c r="L3258" s="8" t="str">
        <f>VLOOKUP(TableTransactions[[#This Row],[Material]],TableStockBalance[],
MATCH(TableStockBalance[[#Headers],[Supplier name]],TableStockBalance[#Headers],0),
0)</f>
        <v>Calidad Electro Group S.A.</v>
      </c>
    </row>
    <row r="3259" spans="1:12" x14ac:dyDescent="0.25">
      <c r="A3259">
        <v>49042490</v>
      </c>
      <c r="B3259">
        <v>30</v>
      </c>
      <c r="C3259" t="s">
        <v>343</v>
      </c>
      <c r="D3259" t="s">
        <v>102</v>
      </c>
      <c r="E3259" t="s">
        <v>103</v>
      </c>
      <c r="F3259" t="s">
        <v>319</v>
      </c>
      <c r="G3259" s="1">
        <v>43664</v>
      </c>
      <c r="H3259">
        <v>3</v>
      </c>
      <c r="I3259" s="7">
        <f>IF(TableTransactions[[#This Row],[Order type]]=trackOrderType,
TableTransactions[[#This Row],[Transaction quantity]]*-1,
TableTransactions[[#This Row],[Transaction quantity]]
)</f>
        <v>-3</v>
      </c>
      <c r="J32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150</v>
      </c>
      <c r="K3259" s="7">
        <f ca="1">IF(TableTransactions[[#This Row],[Stock balance backorders]]&lt;0,
0,
TableTransactions[[#This Row],[Stock balance backorders]]
)</f>
        <v>150</v>
      </c>
      <c r="L3259" s="8" t="str">
        <f>VLOOKUP(TableTransactions[[#This Row],[Material]],TableStockBalance[],
MATCH(TableStockBalance[[#Headers],[Supplier name]],TableStockBalance[#Headers],0),
0)</f>
        <v>Calidad Electro Group S.A.</v>
      </c>
    </row>
    <row r="3260" spans="1:12" x14ac:dyDescent="0.25">
      <c r="A3260">
        <v>49042495</v>
      </c>
      <c r="B3260">
        <v>40</v>
      </c>
      <c r="C3260" t="s">
        <v>343</v>
      </c>
      <c r="D3260" t="s">
        <v>102</v>
      </c>
      <c r="E3260" t="s">
        <v>103</v>
      </c>
      <c r="F3260" t="s">
        <v>314</v>
      </c>
      <c r="G3260" s="1">
        <v>43665</v>
      </c>
      <c r="H3260">
        <v>8</v>
      </c>
      <c r="I3260" s="7">
        <f>IF(TableTransactions[[#This Row],[Order type]]=trackOrderType,
TableTransactions[[#This Row],[Transaction quantity]]*-1,
TableTransactions[[#This Row],[Transaction quantity]]
)</f>
        <v>-8</v>
      </c>
      <c r="J32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142</v>
      </c>
      <c r="K3260" s="7">
        <f ca="1">IF(TableTransactions[[#This Row],[Stock balance backorders]]&lt;0,
0,
TableTransactions[[#This Row],[Stock balance backorders]]
)</f>
        <v>142</v>
      </c>
      <c r="L3260" s="8" t="str">
        <f>VLOOKUP(TableTransactions[[#This Row],[Material]],TableStockBalance[],
MATCH(TableStockBalance[[#Headers],[Supplier name]],TableStockBalance[#Headers],0),
0)</f>
        <v>Calidad Electro Group S.A.</v>
      </c>
    </row>
    <row r="3261" spans="1:12" x14ac:dyDescent="0.25">
      <c r="A3261">
        <v>49042505</v>
      </c>
      <c r="B3261">
        <v>30</v>
      </c>
      <c r="C3261" t="s">
        <v>343</v>
      </c>
      <c r="D3261" t="s">
        <v>102</v>
      </c>
      <c r="E3261" t="s">
        <v>103</v>
      </c>
      <c r="F3261" t="s">
        <v>316</v>
      </c>
      <c r="G3261" s="1">
        <v>43665</v>
      </c>
      <c r="H3261">
        <v>11</v>
      </c>
      <c r="I3261" s="7">
        <f>IF(TableTransactions[[#This Row],[Order type]]=trackOrderType,
TableTransactions[[#This Row],[Transaction quantity]]*-1,
TableTransactions[[#This Row],[Transaction quantity]]
)</f>
        <v>-11</v>
      </c>
      <c r="J32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131</v>
      </c>
      <c r="K3261" s="7">
        <f ca="1">IF(TableTransactions[[#This Row],[Stock balance backorders]]&lt;0,
0,
TableTransactions[[#This Row],[Stock balance backorders]]
)</f>
        <v>131</v>
      </c>
      <c r="L3261" s="8" t="str">
        <f>VLOOKUP(TableTransactions[[#This Row],[Material]],TableStockBalance[],
MATCH(TableStockBalance[[#Headers],[Supplier name]],TableStockBalance[#Headers],0),
0)</f>
        <v>Calidad Electro Group S.A.</v>
      </c>
    </row>
    <row r="3262" spans="1:12" x14ac:dyDescent="0.25">
      <c r="A3262">
        <v>49042555</v>
      </c>
      <c r="B3262">
        <v>20</v>
      </c>
      <c r="C3262" t="s">
        <v>343</v>
      </c>
      <c r="D3262" t="s">
        <v>102</v>
      </c>
      <c r="E3262" t="s">
        <v>103</v>
      </c>
      <c r="F3262" t="s">
        <v>316</v>
      </c>
      <c r="G3262" s="1">
        <v>43671</v>
      </c>
      <c r="H3262">
        <v>7</v>
      </c>
      <c r="I3262" s="7">
        <f>IF(TableTransactions[[#This Row],[Order type]]=trackOrderType,
TableTransactions[[#This Row],[Transaction quantity]]*-1,
TableTransactions[[#This Row],[Transaction quantity]]
)</f>
        <v>-7</v>
      </c>
      <c r="J32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124</v>
      </c>
      <c r="K3262" s="7">
        <f ca="1">IF(TableTransactions[[#This Row],[Stock balance backorders]]&lt;0,
0,
TableTransactions[[#This Row],[Stock balance backorders]]
)</f>
        <v>124</v>
      </c>
      <c r="L3262" s="8" t="str">
        <f>VLOOKUP(TableTransactions[[#This Row],[Material]],TableStockBalance[],
MATCH(TableStockBalance[[#Headers],[Supplier name]],TableStockBalance[#Headers],0),
0)</f>
        <v>Calidad Electro Group S.A.</v>
      </c>
    </row>
    <row r="3263" spans="1:12" x14ac:dyDescent="0.25">
      <c r="A3263">
        <v>49042557</v>
      </c>
      <c r="B3263">
        <v>30</v>
      </c>
      <c r="C3263" t="s">
        <v>343</v>
      </c>
      <c r="D3263" t="s">
        <v>102</v>
      </c>
      <c r="E3263" t="s">
        <v>103</v>
      </c>
      <c r="F3263" t="s">
        <v>317</v>
      </c>
      <c r="G3263" s="1">
        <v>43671</v>
      </c>
      <c r="H3263">
        <v>6</v>
      </c>
      <c r="I3263" s="7">
        <f>IF(TableTransactions[[#This Row],[Order type]]=trackOrderType,
TableTransactions[[#This Row],[Transaction quantity]]*-1,
TableTransactions[[#This Row],[Transaction quantity]]
)</f>
        <v>-6</v>
      </c>
      <c r="J32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118</v>
      </c>
      <c r="K3263" s="7">
        <f ca="1">IF(TableTransactions[[#This Row],[Stock balance backorders]]&lt;0,
0,
TableTransactions[[#This Row],[Stock balance backorders]]
)</f>
        <v>118</v>
      </c>
      <c r="L3263" s="8" t="str">
        <f>VLOOKUP(TableTransactions[[#This Row],[Material]],TableStockBalance[],
MATCH(TableStockBalance[[#Headers],[Supplier name]],TableStockBalance[#Headers],0),
0)</f>
        <v>Calidad Electro Group S.A.</v>
      </c>
    </row>
    <row r="3264" spans="1:12" x14ac:dyDescent="0.25">
      <c r="A3264">
        <v>49042614</v>
      </c>
      <c r="B3264">
        <v>10</v>
      </c>
      <c r="C3264" t="s">
        <v>343</v>
      </c>
      <c r="D3264" t="s">
        <v>102</v>
      </c>
      <c r="E3264" t="s">
        <v>103</v>
      </c>
      <c r="F3264" t="s">
        <v>325</v>
      </c>
      <c r="G3264" s="1">
        <v>43677</v>
      </c>
      <c r="H3264">
        <v>9</v>
      </c>
      <c r="I3264" s="7">
        <f>IF(TableTransactions[[#This Row],[Order type]]=trackOrderType,
TableTransactions[[#This Row],[Transaction quantity]]*-1,
TableTransactions[[#This Row],[Transaction quantity]]
)</f>
        <v>-9</v>
      </c>
      <c r="J32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109</v>
      </c>
      <c r="K3264" s="7">
        <f ca="1">IF(TableTransactions[[#This Row],[Stock balance backorders]]&lt;0,
0,
TableTransactions[[#This Row],[Stock balance backorders]]
)</f>
        <v>109</v>
      </c>
      <c r="L3264" s="8" t="str">
        <f>VLOOKUP(TableTransactions[[#This Row],[Material]],TableStockBalance[],
MATCH(TableStockBalance[[#Headers],[Supplier name]],TableStockBalance[#Headers],0),
0)</f>
        <v>Calidad Electro Group S.A.</v>
      </c>
    </row>
    <row r="3265" spans="1:12" x14ac:dyDescent="0.25">
      <c r="A3265">
        <v>49042795</v>
      </c>
      <c r="B3265">
        <v>140</v>
      </c>
      <c r="C3265" t="s">
        <v>343</v>
      </c>
      <c r="D3265" t="s">
        <v>102</v>
      </c>
      <c r="E3265" t="s">
        <v>103</v>
      </c>
      <c r="F3265" t="s">
        <v>317</v>
      </c>
      <c r="G3265" s="1">
        <v>43693</v>
      </c>
      <c r="H3265">
        <v>8</v>
      </c>
      <c r="I3265" s="7">
        <f>IF(TableTransactions[[#This Row],[Order type]]=trackOrderType,
TableTransactions[[#This Row],[Transaction quantity]]*-1,
TableTransactions[[#This Row],[Transaction quantity]]
)</f>
        <v>-8</v>
      </c>
      <c r="J32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101</v>
      </c>
      <c r="K3265" s="7">
        <f ca="1">IF(TableTransactions[[#This Row],[Stock balance backorders]]&lt;0,
0,
TableTransactions[[#This Row],[Stock balance backorders]]
)</f>
        <v>101</v>
      </c>
      <c r="L3265" s="8" t="str">
        <f>VLOOKUP(TableTransactions[[#This Row],[Material]],TableStockBalance[],
MATCH(TableStockBalance[[#Headers],[Supplier name]],TableStockBalance[#Headers],0),
0)</f>
        <v>Calidad Electro Group S.A.</v>
      </c>
    </row>
    <row r="3266" spans="1:12" x14ac:dyDescent="0.25">
      <c r="A3266">
        <v>49042797</v>
      </c>
      <c r="B3266">
        <v>20</v>
      </c>
      <c r="C3266" t="s">
        <v>343</v>
      </c>
      <c r="D3266" t="s">
        <v>102</v>
      </c>
      <c r="E3266" t="s">
        <v>103</v>
      </c>
      <c r="F3266" t="s">
        <v>319</v>
      </c>
      <c r="G3266" s="1">
        <v>43693</v>
      </c>
      <c r="H3266">
        <v>1</v>
      </c>
      <c r="I3266" s="7">
        <f>IF(TableTransactions[[#This Row],[Order type]]=trackOrderType,
TableTransactions[[#This Row],[Transaction quantity]]*-1,
TableTransactions[[#This Row],[Transaction quantity]]
)</f>
        <v>-1</v>
      </c>
      <c r="J32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</v>
      </c>
      <c r="K3266" s="7">
        <f ca="1">IF(TableTransactions[[#This Row],[Stock balance backorders]]&lt;0,
0,
TableTransactions[[#This Row],[Stock balance backorders]]
)</f>
        <v>100</v>
      </c>
      <c r="L3266" s="8" t="str">
        <f>VLOOKUP(TableTransactions[[#This Row],[Material]],TableStockBalance[],
MATCH(TableStockBalance[[#Headers],[Supplier name]],TableStockBalance[#Headers],0),
0)</f>
        <v>Calidad Electro Group S.A.</v>
      </c>
    </row>
    <row r="3267" spans="1:12" x14ac:dyDescent="0.25">
      <c r="A3267">
        <v>49042818</v>
      </c>
      <c r="B3267">
        <v>10</v>
      </c>
      <c r="C3267" t="s">
        <v>343</v>
      </c>
      <c r="D3267" t="s">
        <v>102</v>
      </c>
      <c r="E3267" t="s">
        <v>103</v>
      </c>
      <c r="F3267" t="s">
        <v>314</v>
      </c>
      <c r="G3267" s="1">
        <v>43697</v>
      </c>
      <c r="H3267">
        <v>8</v>
      </c>
      <c r="I3267" s="7">
        <f>IF(TableTransactions[[#This Row],[Order type]]=trackOrderType,
TableTransactions[[#This Row],[Transaction quantity]]*-1,
TableTransactions[[#This Row],[Transaction quantity]]
)</f>
        <v>-8</v>
      </c>
      <c r="J32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92</v>
      </c>
      <c r="K3267" s="7">
        <f ca="1">IF(TableTransactions[[#This Row],[Stock balance backorders]]&lt;0,
0,
TableTransactions[[#This Row],[Stock balance backorders]]
)</f>
        <v>92</v>
      </c>
      <c r="L3267" s="8" t="str">
        <f>VLOOKUP(TableTransactions[[#This Row],[Material]],TableStockBalance[],
MATCH(TableStockBalance[[#Headers],[Supplier name]],TableStockBalance[#Headers],0),
0)</f>
        <v>Calidad Electro Group S.A.</v>
      </c>
    </row>
    <row r="3268" spans="1:12" x14ac:dyDescent="0.25">
      <c r="A3268">
        <v>49042824</v>
      </c>
      <c r="B3268">
        <v>40</v>
      </c>
      <c r="C3268" t="s">
        <v>343</v>
      </c>
      <c r="D3268" t="s">
        <v>102</v>
      </c>
      <c r="E3268" t="s">
        <v>103</v>
      </c>
      <c r="F3268" t="s">
        <v>317</v>
      </c>
      <c r="G3268" s="1">
        <v>43697</v>
      </c>
      <c r="H3268">
        <v>7</v>
      </c>
      <c r="I3268" s="7">
        <f>IF(TableTransactions[[#This Row],[Order type]]=trackOrderType,
TableTransactions[[#This Row],[Transaction quantity]]*-1,
TableTransactions[[#This Row],[Transaction quantity]]
)</f>
        <v>-7</v>
      </c>
      <c r="J32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</v>
      </c>
      <c r="K3268" s="7">
        <f ca="1">IF(TableTransactions[[#This Row],[Stock balance backorders]]&lt;0,
0,
TableTransactions[[#This Row],[Stock balance backorders]]
)</f>
        <v>85</v>
      </c>
      <c r="L3268" s="8" t="str">
        <f>VLOOKUP(TableTransactions[[#This Row],[Material]],TableStockBalance[],
MATCH(TableStockBalance[[#Headers],[Supplier name]],TableStockBalance[#Headers],0),
0)</f>
        <v>Calidad Electro Group S.A.</v>
      </c>
    </row>
    <row r="3269" spans="1:12" x14ac:dyDescent="0.25">
      <c r="A3269">
        <v>49042970</v>
      </c>
      <c r="B3269">
        <v>40</v>
      </c>
      <c r="C3269" t="s">
        <v>343</v>
      </c>
      <c r="D3269" t="s">
        <v>102</v>
      </c>
      <c r="E3269" t="s">
        <v>103</v>
      </c>
      <c r="F3269" t="s">
        <v>318</v>
      </c>
      <c r="G3269" s="1">
        <v>43710</v>
      </c>
      <c r="H3269">
        <v>10</v>
      </c>
      <c r="I3269" s="7">
        <f>IF(TableTransactions[[#This Row],[Order type]]=trackOrderType,
TableTransactions[[#This Row],[Transaction quantity]]*-1,
TableTransactions[[#This Row],[Transaction quantity]]
)</f>
        <v>-10</v>
      </c>
      <c r="J32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</v>
      </c>
      <c r="K3269" s="7">
        <f ca="1">IF(TableTransactions[[#This Row],[Stock balance backorders]]&lt;0,
0,
TableTransactions[[#This Row],[Stock balance backorders]]
)</f>
        <v>75</v>
      </c>
      <c r="L3269" s="8" t="str">
        <f>VLOOKUP(TableTransactions[[#This Row],[Material]],TableStockBalance[],
MATCH(TableStockBalance[[#Headers],[Supplier name]],TableStockBalance[#Headers],0),
0)</f>
        <v>Calidad Electro Group S.A.</v>
      </c>
    </row>
    <row r="3270" spans="1:12" x14ac:dyDescent="0.25">
      <c r="A3270">
        <v>49043031</v>
      </c>
      <c r="B3270">
        <v>10</v>
      </c>
      <c r="C3270" t="s">
        <v>343</v>
      </c>
      <c r="D3270" t="s">
        <v>102</v>
      </c>
      <c r="E3270" t="s">
        <v>103</v>
      </c>
      <c r="F3270" t="s">
        <v>334</v>
      </c>
      <c r="G3270" s="1">
        <v>43714</v>
      </c>
      <c r="H3270">
        <v>5</v>
      </c>
      <c r="I3270" s="7">
        <f>IF(TableTransactions[[#This Row],[Order type]]=trackOrderType,
TableTransactions[[#This Row],[Transaction quantity]]*-1,
TableTransactions[[#This Row],[Transaction quantity]]
)</f>
        <v>-5</v>
      </c>
      <c r="J32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</v>
      </c>
      <c r="K3270" s="7">
        <f ca="1">IF(TableTransactions[[#This Row],[Stock balance backorders]]&lt;0,
0,
TableTransactions[[#This Row],[Stock balance backorders]]
)</f>
        <v>70</v>
      </c>
      <c r="L3270" s="8" t="str">
        <f>VLOOKUP(TableTransactions[[#This Row],[Material]],TableStockBalance[],
MATCH(TableStockBalance[[#Headers],[Supplier name]],TableStockBalance[#Headers],0),
0)</f>
        <v>Calidad Electro Group S.A.</v>
      </c>
    </row>
    <row r="3271" spans="1:12" x14ac:dyDescent="0.25">
      <c r="A3271">
        <v>49043204</v>
      </c>
      <c r="B3271">
        <v>50</v>
      </c>
      <c r="C3271" t="s">
        <v>343</v>
      </c>
      <c r="D3271" t="s">
        <v>102</v>
      </c>
      <c r="E3271" t="s">
        <v>103</v>
      </c>
      <c r="F3271" t="s">
        <v>317</v>
      </c>
      <c r="G3271" s="1">
        <v>43732</v>
      </c>
      <c r="H3271">
        <v>11</v>
      </c>
      <c r="I3271" s="7">
        <f>IF(TableTransactions[[#This Row],[Order type]]=trackOrderType,
TableTransactions[[#This Row],[Transaction quantity]]*-1,
TableTransactions[[#This Row],[Transaction quantity]]
)</f>
        <v>-11</v>
      </c>
      <c r="J32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</v>
      </c>
      <c r="K3271" s="7">
        <f ca="1">IF(TableTransactions[[#This Row],[Stock balance backorders]]&lt;0,
0,
TableTransactions[[#This Row],[Stock balance backorders]]
)</f>
        <v>59</v>
      </c>
      <c r="L3271" s="8" t="str">
        <f>VLOOKUP(TableTransactions[[#This Row],[Material]],TableStockBalance[],
MATCH(TableStockBalance[[#Headers],[Supplier name]],TableStockBalance[#Headers],0),
0)</f>
        <v>Calidad Electro Group S.A.</v>
      </c>
    </row>
    <row r="3272" spans="1:12" x14ac:dyDescent="0.25">
      <c r="A3272">
        <v>49043205</v>
      </c>
      <c r="B3272">
        <v>10</v>
      </c>
      <c r="C3272" t="s">
        <v>343</v>
      </c>
      <c r="D3272" t="s">
        <v>102</v>
      </c>
      <c r="E3272" t="s">
        <v>103</v>
      </c>
      <c r="F3272" t="s">
        <v>319</v>
      </c>
      <c r="G3272" s="1">
        <v>43732</v>
      </c>
      <c r="H3272">
        <v>9</v>
      </c>
      <c r="I3272" s="7">
        <f>IF(TableTransactions[[#This Row],[Order type]]=trackOrderType,
TableTransactions[[#This Row],[Transaction quantity]]*-1,
TableTransactions[[#This Row],[Transaction quantity]]
)</f>
        <v>-9</v>
      </c>
      <c r="J32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</v>
      </c>
      <c r="K3272" s="7">
        <f ca="1">IF(TableTransactions[[#This Row],[Stock balance backorders]]&lt;0,
0,
TableTransactions[[#This Row],[Stock balance backorders]]
)</f>
        <v>50</v>
      </c>
      <c r="L3272" s="8" t="str">
        <f>VLOOKUP(TableTransactions[[#This Row],[Material]],TableStockBalance[],
MATCH(TableStockBalance[[#Headers],[Supplier name]],TableStockBalance[#Headers],0),
0)</f>
        <v>Calidad Electro Group S.A.</v>
      </c>
    </row>
    <row r="3273" spans="1:12" x14ac:dyDescent="0.25">
      <c r="A3273">
        <v>49043271</v>
      </c>
      <c r="B3273">
        <v>20</v>
      </c>
      <c r="C3273" t="s">
        <v>343</v>
      </c>
      <c r="D3273" t="s">
        <v>102</v>
      </c>
      <c r="E3273" t="s">
        <v>103</v>
      </c>
      <c r="F3273" t="s">
        <v>319</v>
      </c>
      <c r="G3273" s="1">
        <v>43738</v>
      </c>
      <c r="H3273">
        <v>9</v>
      </c>
      <c r="I3273" s="7">
        <f>IF(TableTransactions[[#This Row],[Order type]]=trackOrderType,
TableTransactions[[#This Row],[Transaction quantity]]*-1,
TableTransactions[[#This Row],[Transaction quantity]]
)</f>
        <v>-9</v>
      </c>
      <c r="J32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</v>
      </c>
      <c r="K3273" s="7">
        <f ca="1">IF(TableTransactions[[#This Row],[Stock balance backorders]]&lt;0,
0,
TableTransactions[[#This Row],[Stock balance backorders]]
)</f>
        <v>41</v>
      </c>
      <c r="L3273" s="8" t="str">
        <f>VLOOKUP(TableTransactions[[#This Row],[Material]],TableStockBalance[],
MATCH(TableStockBalance[[#Headers],[Supplier name]],TableStockBalance[#Headers],0),
0)</f>
        <v>Calidad Electro Group S.A.</v>
      </c>
    </row>
    <row r="3274" spans="1:12" x14ac:dyDescent="0.25">
      <c r="A3274">
        <v>49043280</v>
      </c>
      <c r="B3274">
        <v>30</v>
      </c>
      <c r="C3274" t="s">
        <v>343</v>
      </c>
      <c r="D3274" t="s">
        <v>102</v>
      </c>
      <c r="E3274" t="s">
        <v>103</v>
      </c>
      <c r="F3274" t="s">
        <v>317</v>
      </c>
      <c r="G3274" s="1">
        <v>43739</v>
      </c>
      <c r="H3274">
        <v>1</v>
      </c>
      <c r="I3274" s="7">
        <f>IF(TableTransactions[[#This Row],[Order type]]=trackOrderType,
TableTransactions[[#This Row],[Transaction quantity]]*-1,
TableTransactions[[#This Row],[Transaction quantity]]
)</f>
        <v>-1</v>
      </c>
      <c r="J32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3274" s="7">
        <f ca="1">IF(TableTransactions[[#This Row],[Stock balance backorders]]&lt;0,
0,
TableTransactions[[#This Row],[Stock balance backorders]]
)</f>
        <v>40</v>
      </c>
      <c r="L3274" s="8" t="str">
        <f>VLOOKUP(TableTransactions[[#This Row],[Material]],TableStockBalance[],
MATCH(TableStockBalance[[#Headers],[Supplier name]],TableStockBalance[#Headers],0),
0)</f>
        <v>Calidad Electro Group S.A.</v>
      </c>
    </row>
    <row r="3275" spans="1:12" x14ac:dyDescent="0.25">
      <c r="A3275">
        <v>49043318</v>
      </c>
      <c r="B3275">
        <v>100</v>
      </c>
      <c r="C3275" t="s">
        <v>343</v>
      </c>
      <c r="D3275" t="s">
        <v>102</v>
      </c>
      <c r="E3275" t="s">
        <v>103</v>
      </c>
      <c r="F3275" t="s">
        <v>316</v>
      </c>
      <c r="G3275" s="1">
        <v>43742</v>
      </c>
      <c r="H3275">
        <v>11</v>
      </c>
      <c r="I3275" s="7">
        <f>IF(TableTransactions[[#This Row],[Order type]]=trackOrderType,
TableTransactions[[#This Row],[Transaction quantity]]*-1,
TableTransactions[[#This Row],[Transaction quantity]]
)</f>
        <v>-11</v>
      </c>
      <c r="J32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3275" s="7">
        <f ca="1">IF(TableTransactions[[#This Row],[Stock balance backorders]]&lt;0,
0,
TableTransactions[[#This Row],[Stock balance backorders]]
)</f>
        <v>29</v>
      </c>
      <c r="L3275" s="8" t="str">
        <f>VLOOKUP(TableTransactions[[#This Row],[Material]],TableStockBalance[],
MATCH(TableStockBalance[[#Headers],[Supplier name]],TableStockBalance[#Headers],0),
0)</f>
        <v>Calidad Electro Group S.A.</v>
      </c>
    </row>
    <row r="3276" spans="1:12" x14ac:dyDescent="0.25">
      <c r="A3276">
        <v>49043367</v>
      </c>
      <c r="B3276">
        <v>50</v>
      </c>
      <c r="C3276" t="s">
        <v>343</v>
      </c>
      <c r="D3276" t="s">
        <v>102</v>
      </c>
      <c r="E3276" t="s">
        <v>103</v>
      </c>
      <c r="F3276" t="s">
        <v>317</v>
      </c>
      <c r="G3276" s="1">
        <v>43747</v>
      </c>
      <c r="H3276">
        <v>4</v>
      </c>
      <c r="I3276" s="7">
        <f>IF(TableTransactions[[#This Row],[Order type]]=trackOrderType,
TableTransactions[[#This Row],[Transaction quantity]]*-1,
TableTransactions[[#This Row],[Transaction quantity]]
)</f>
        <v>-4</v>
      </c>
      <c r="J32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</v>
      </c>
      <c r="K3276" s="7">
        <f ca="1">IF(TableTransactions[[#This Row],[Stock balance backorders]]&lt;0,
0,
TableTransactions[[#This Row],[Stock balance backorders]]
)</f>
        <v>25</v>
      </c>
      <c r="L3276" s="8" t="str">
        <f>VLOOKUP(TableTransactions[[#This Row],[Material]],TableStockBalance[],
MATCH(TableStockBalance[[#Headers],[Supplier name]],TableStockBalance[#Headers],0),
0)</f>
        <v>Calidad Electro Group S.A.</v>
      </c>
    </row>
    <row r="3277" spans="1:12" x14ac:dyDescent="0.25">
      <c r="A3277">
        <v>49043450</v>
      </c>
      <c r="B3277">
        <v>40</v>
      </c>
      <c r="C3277" t="s">
        <v>343</v>
      </c>
      <c r="D3277" t="s">
        <v>102</v>
      </c>
      <c r="E3277" t="s">
        <v>103</v>
      </c>
      <c r="F3277" t="s">
        <v>317</v>
      </c>
      <c r="G3277" s="1">
        <v>43754</v>
      </c>
      <c r="H3277">
        <v>11</v>
      </c>
      <c r="I3277" s="7">
        <f>IF(TableTransactions[[#This Row],[Order type]]=trackOrderType,
TableTransactions[[#This Row],[Transaction quantity]]*-1,
TableTransactions[[#This Row],[Transaction quantity]]
)</f>
        <v>-11</v>
      </c>
      <c r="J32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3277" s="7">
        <f ca="1">IF(TableTransactions[[#This Row],[Stock balance backorders]]&lt;0,
0,
TableTransactions[[#This Row],[Stock balance backorders]]
)</f>
        <v>14</v>
      </c>
      <c r="L3277" s="8" t="str">
        <f>VLOOKUP(TableTransactions[[#This Row],[Material]],TableStockBalance[],
MATCH(TableStockBalance[[#Headers],[Supplier name]],TableStockBalance[#Headers],0),
0)</f>
        <v>Calidad Electro Group S.A.</v>
      </c>
    </row>
    <row r="3278" spans="1:12" x14ac:dyDescent="0.25">
      <c r="A3278">
        <v>49043466</v>
      </c>
      <c r="B3278">
        <v>50</v>
      </c>
      <c r="C3278" t="s">
        <v>343</v>
      </c>
      <c r="D3278" t="s">
        <v>102</v>
      </c>
      <c r="E3278" t="s">
        <v>103</v>
      </c>
      <c r="F3278" t="s">
        <v>317</v>
      </c>
      <c r="G3278" s="1">
        <v>43755</v>
      </c>
      <c r="H3278">
        <v>1</v>
      </c>
      <c r="I3278" s="7">
        <f>IF(TableTransactions[[#This Row],[Order type]]=trackOrderType,
TableTransactions[[#This Row],[Transaction quantity]]*-1,
TableTransactions[[#This Row],[Transaction quantity]]
)</f>
        <v>-1</v>
      </c>
      <c r="J32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3278" s="7">
        <f ca="1">IF(TableTransactions[[#This Row],[Stock balance backorders]]&lt;0,
0,
TableTransactions[[#This Row],[Stock balance backorders]]
)</f>
        <v>13</v>
      </c>
      <c r="L3278" s="8" t="str">
        <f>VLOOKUP(TableTransactions[[#This Row],[Material]],TableStockBalance[],
MATCH(TableStockBalance[[#Headers],[Supplier name]],TableStockBalance[#Headers],0),
0)</f>
        <v>Calidad Electro Group S.A.</v>
      </c>
    </row>
    <row r="3279" spans="1:12" x14ac:dyDescent="0.25">
      <c r="A3279">
        <v>49043484</v>
      </c>
      <c r="B3279">
        <v>10</v>
      </c>
      <c r="C3279" t="s">
        <v>343</v>
      </c>
      <c r="D3279" t="s">
        <v>102</v>
      </c>
      <c r="E3279" t="s">
        <v>103</v>
      </c>
      <c r="F3279" t="s">
        <v>325</v>
      </c>
      <c r="G3279" s="1">
        <v>43756</v>
      </c>
      <c r="H3279">
        <v>1</v>
      </c>
      <c r="I3279" s="7">
        <f>IF(TableTransactions[[#This Row],[Order type]]=trackOrderType,
TableTransactions[[#This Row],[Transaction quantity]]*-1,
TableTransactions[[#This Row],[Transaction quantity]]
)</f>
        <v>-1</v>
      </c>
      <c r="J32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3279" s="7">
        <f ca="1">IF(TableTransactions[[#This Row],[Stock balance backorders]]&lt;0,
0,
TableTransactions[[#This Row],[Stock balance backorders]]
)</f>
        <v>12</v>
      </c>
      <c r="L3279" s="8" t="str">
        <f>VLOOKUP(TableTransactions[[#This Row],[Material]],TableStockBalance[],
MATCH(TableStockBalance[[#Headers],[Supplier name]],TableStockBalance[#Headers],0),
0)</f>
        <v>Calidad Electro Group S.A.</v>
      </c>
    </row>
    <row r="3280" spans="1:12" x14ac:dyDescent="0.25">
      <c r="A3280" s="4">
        <v>45057457</v>
      </c>
      <c r="B3280" s="4">
        <v>30</v>
      </c>
      <c r="C3280" s="4" t="s">
        <v>344</v>
      </c>
      <c r="D3280" s="4" t="s">
        <v>102</v>
      </c>
      <c r="E3280" s="4" t="s">
        <v>103</v>
      </c>
      <c r="F3280" s="4" t="s">
        <v>67</v>
      </c>
      <c r="G3280" s="5">
        <v>43756</v>
      </c>
      <c r="H3280" s="4">
        <v>192</v>
      </c>
      <c r="I3280" s="7">
        <f>IF(TableTransactions[[#This Row],[Order type]]=trackOrderType,
TableTransactions[[#This Row],[Transaction quantity]]*-1,
TableTransactions[[#This Row],[Transaction quantity]]
)</f>
        <v>192</v>
      </c>
      <c r="J32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204</v>
      </c>
      <c r="K3280" s="7">
        <f ca="1">IF(TableTransactions[[#This Row],[Stock balance backorders]]&lt;0,
0,
TableTransactions[[#This Row],[Stock balance backorders]]
)</f>
        <v>204</v>
      </c>
      <c r="L3280" s="8" t="str">
        <f>VLOOKUP(TableTransactions[[#This Row],[Material]],TableStockBalance[],
MATCH(TableStockBalance[[#Headers],[Supplier name]],TableStockBalance[#Headers],0),
0)</f>
        <v>Calidad Electro Group S.A.</v>
      </c>
    </row>
    <row r="3281" spans="1:12" x14ac:dyDescent="0.25">
      <c r="A3281">
        <v>49043529</v>
      </c>
      <c r="B3281">
        <v>40</v>
      </c>
      <c r="C3281" t="s">
        <v>343</v>
      </c>
      <c r="D3281" t="s">
        <v>102</v>
      </c>
      <c r="E3281" t="s">
        <v>103</v>
      </c>
      <c r="F3281" t="s">
        <v>318</v>
      </c>
      <c r="G3281" s="1">
        <v>43761</v>
      </c>
      <c r="H3281">
        <v>8</v>
      </c>
      <c r="I3281" s="7">
        <f>IF(TableTransactions[[#This Row],[Order type]]=trackOrderType,
TableTransactions[[#This Row],[Transaction quantity]]*-1,
TableTransactions[[#This Row],[Transaction quantity]]
)</f>
        <v>-8</v>
      </c>
      <c r="J32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196</v>
      </c>
      <c r="K3281" s="7">
        <f ca="1">IF(TableTransactions[[#This Row],[Stock balance backorders]]&lt;0,
0,
TableTransactions[[#This Row],[Stock balance backorders]]
)</f>
        <v>196</v>
      </c>
      <c r="L3281" s="8" t="str">
        <f>VLOOKUP(TableTransactions[[#This Row],[Material]],TableStockBalance[],
MATCH(TableStockBalance[[#Headers],[Supplier name]],TableStockBalance[#Headers],0),
0)</f>
        <v>Calidad Electro Group S.A.</v>
      </c>
    </row>
    <row r="3282" spans="1:12" x14ac:dyDescent="0.25">
      <c r="A3282">
        <v>49043561</v>
      </c>
      <c r="B3282">
        <v>60</v>
      </c>
      <c r="C3282" t="s">
        <v>343</v>
      </c>
      <c r="D3282" t="s">
        <v>102</v>
      </c>
      <c r="E3282" t="s">
        <v>103</v>
      </c>
      <c r="F3282" t="s">
        <v>319</v>
      </c>
      <c r="G3282" s="1">
        <v>43763</v>
      </c>
      <c r="H3282">
        <v>4</v>
      </c>
      <c r="I3282" s="7">
        <f>IF(TableTransactions[[#This Row],[Order type]]=trackOrderType,
TableTransactions[[#This Row],[Transaction quantity]]*-1,
TableTransactions[[#This Row],[Transaction quantity]]
)</f>
        <v>-4</v>
      </c>
      <c r="J32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192</v>
      </c>
      <c r="K3282" s="7">
        <f ca="1">IF(TableTransactions[[#This Row],[Stock balance backorders]]&lt;0,
0,
TableTransactions[[#This Row],[Stock balance backorders]]
)</f>
        <v>192</v>
      </c>
      <c r="L3282" s="8" t="str">
        <f>VLOOKUP(TableTransactions[[#This Row],[Material]],TableStockBalance[],
MATCH(TableStockBalance[[#Headers],[Supplier name]],TableStockBalance[#Headers],0),
0)</f>
        <v>Calidad Electro Group S.A.</v>
      </c>
    </row>
    <row r="3283" spans="1:12" x14ac:dyDescent="0.25">
      <c r="A3283">
        <v>49043634</v>
      </c>
      <c r="B3283">
        <v>50</v>
      </c>
      <c r="C3283" t="s">
        <v>343</v>
      </c>
      <c r="D3283" t="s">
        <v>102</v>
      </c>
      <c r="E3283" t="s">
        <v>103</v>
      </c>
      <c r="F3283" t="s">
        <v>316</v>
      </c>
      <c r="G3283" s="1">
        <v>43770</v>
      </c>
      <c r="H3283">
        <v>8</v>
      </c>
      <c r="I3283" s="7">
        <f>IF(TableTransactions[[#This Row],[Order type]]=trackOrderType,
TableTransactions[[#This Row],[Transaction quantity]]*-1,
TableTransactions[[#This Row],[Transaction quantity]]
)</f>
        <v>-8</v>
      </c>
      <c r="J32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184</v>
      </c>
      <c r="K3283" s="7">
        <f ca="1">IF(TableTransactions[[#This Row],[Stock balance backorders]]&lt;0,
0,
TableTransactions[[#This Row],[Stock balance backorders]]
)</f>
        <v>184</v>
      </c>
      <c r="L3283" s="8" t="str">
        <f>VLOOKUP(TableTransactions[[#This Row],[Material]],TableStockBalance[],
MATCH(TableStockBalance[[#Headers],[Supplier name]],TableStockBalance[#Headers],0),
0)</f>
        <v>Calidad Electro Group S.A.</v>
      </c>
    </row>
    <row r="3284" spans="1:12" x14ac:dyDescent="0.25">
      <c r="A3284">
        <v>49043914</v>
      </c>
      <c r="B3284">
        <v>40</v>
      </c>
      <c r="C3284" t="s">
        <v>343</v>
      </c>
      <c r="D3284" t="s">
        <v>102</v>
      </c>
      <c r="E3284" t="s">
        <v>103</v>
      </c>
      <c r="F3284" t="s">
        <v>313</v>
      </c>
      <c r="G3284" s="1">
        <v>43796</v>
      </c>
      <c r="H3284">
        <v>11</v>
      </c>
      <c r="I3284" s="7">
        <f>IF(TableTransactions[[#This Row],[Order type]]=trackOrderType,
TableTransactions[[#This Row],[Transaction quantity]]*-1,
TableTransactions[[#This Row],[Transaction quantity]]
)</f>
        <v>-11</v>
      </c>
      <c r="J32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173</v>
      </c>
      <c r="K3284" s="7">
        <f ca="1">IF(TableTransactions[[#This Row],[Stock balance backorders]]&lt;0,
0,
TableTransactions[[#This Row],[Stock balance backorders]]
)</f>
        <v>173</v>
      </c>
      <c r="L3284" s="8" t="str">
        <f>VLOOKUP(TableTransactions[[#This Row],[Material]],TableStockBalance[],
MATCH(TableStockBalance[[#Headers],[Supplier name]],TableStockBalance[#Headers],0),
0)</f>
        <v>Calidad Electro Group S.A.</v>
      </c>
    </row>
    <row r="3285" spans="1:12" x14ac:dyDescent="0.25">
      <c r="A3285">
        <v>49043919</v>
      </c>
      <c r="B3285">
        <v>20</v>
      </c>
      <c r="C3285" t="s">
        <v>343</v>
      </c>
      <c r="D3285" t="s">
        <v>102</v>
      </c>
      <c r="E3285" t="s">
        <v>103</v>
      </c>
      <c r="F3285" t="s">
        <v>316</v>
      </c>
      <c r="G3285" s="1">
        <v>43796</v>
      </c>
      <c r="H3285">
        <v>8</v>
      </c>
      <c r="I3285" s="7">
        <f>IF(TableTransactions[[#This Row],[Order type]]=trackOrderType,
TableTransactions[[#This Row],[Transaction quantity]]*-1,
TableTransactions[[#This Row],[Transaction quantity]]
)</f>
        <v>-8</v>
      </c>
      <c r="J32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165</v>
      </c>
      <c r="K3285" s="7">
        <f ca="1">IF(TableTransactions[[#This Row],[Stock balance backorders]]&lt;0,
0,
TableTransactions[[#This Row],[Stock balance backorders]]
)</f>
        <v>165</v>
      </c>
      <c r="L3285" s="8" t="str">
        <f>VLOOKUP(TableTransactions[[#This Row],[Material]],TableStockBalance[],
MATCH(TableStockBalance[[#Headers],[Supplier name]],TableStockBalance[#Headers],0),
0)</f>
        <v>Calidad Electro Group S.A.</v>
      </c>
    </row>
    <row r="3286" spans="1:12" x14ac:dyDescent="0.25">
      <c r="A3286">
        <v>49043954</v>
      </c>
      <c r="B3286">
        <v>70</v>
      </c>
      <c r="C3286" t="s">
        <v>343</v>
      </c>
      <c r="D3286" t="s">
        <v>102</v>
      </c>
      <c r="E3286" t="s">
        <v>103</v>
      </c>
      <c r="F3286" t="s">
        <v>316</v>
      </c>
      <c r="G3286" s="1">
        <v>43798</v>
      </c>
      <c r="H3286">
        <v>1</v>
      </c>
      <c r="I3286" s="7">
        <f>IF(TableTransactions[[#This Row],[Order type]]=trackOrderType,
TableTransactions[[#This Row],[Transaction quantity]]*-1,
TableTransactions[[#This Row],[Transaction quantity]]
)</f>
        <v>-1</v>
      </c>
      <c r="J32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164</v>
      </c>
      <c r="K3286" s="7">
        <f ca="1">IF(TableTransactions[[#This Row],[Stock balance backorders]]&lt;0,
0,
TableTransactions[[#This Row],[Stock balance backorders]]
)</f>
        <v>164</v>
      </c>
      <c r="L3286" s="8" t="str">
        <f>VLOOKUP(TableTransactions[[#This Row],[Material]],TableStockBalance[],
MATCH(TableStockBalance[[#Headers],[Supplier name]],TableStockBalance[#Headers],0),
0)</f>
        <v>Calidad Electro Group S.A.</v>
      </c>
    </row>
    <row r="3287" spans="1:12" x14ac:dyDescent="0.25">
      <c r="A3287">
        <v>49043973</v>
      </c>
      <c r="B3287">
        <v>60</v>
      </c>
      <c r="C3287" t="s">
        <v>343</v>
      </c>
      <c r="D3287" t="s">
        <v>102</v>
      </c>
      <c r="E3287" t="s">
        <v>103</v>
      </c>
      <c r="F3287" t="s">
        <v>317</v>
      </c>
      <c r="G3287" s="1">
        <v>43801</v>
      </c>
      <c r="H3287">
        <v>10</v>
      </c>
      <c r="I3287" s="7">
        <f>IF(TableTransactions[[#This Row],[Order type]]=trackOrderType,
TableTransactions[[#This Row],[Transaction quantity]]*-1,
TableTransactions[[#This Row],[Transaction quantity]]
)</f>
        <v>-10</v>
      </c>
      <c r="J32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154</v>
      </c>
      <c r="K3287" s="7">
        <f ca="1">IF(TableTransactions[[#This Row],[Stock balance backorders]]&lt;0,
0,
TableTransactions[[#This Row],[Stock balance backorders]]
)</f>
        <v>154</v>
      </c>
      <c r="L3287" s="8" t="str">
        <f>VLOOKUP(TableTransactions[[#This Row],[Material]],TableStockBalance[],
MATCH(TableStockBalance[[#Headers],[Supplier name]],TableStockBalance[#Headers],0),
0)</f>
        <v>Calidad Electro Group S.A.</v>
      </c>
    </row>
    <row r="3288" spans="1:12" x14ac:dyDescent="0.25">
      <c r="A3288">
        <v>49044028</v>
      </c>
      <c r="B3288">
        <v>60</v>
      </c>
      <c r="C3288" t="s">
        <v>343</v>
      </c>
      <c r="D3288" t="s">
        <v>102</v>
      </c>
      <c r="E3288" t="s">
        <v>103</v>
      </c>
      <c r="F3288" t="s">
        <v>313</v>
      </c>
      <c r="G3288" s="1">
        <v>43805</v>
      </c>
      <c r="H3288">
        <v>9</v>
      </c>
      <c r="I3288" s="7">
        <f>IF(TableTransactions[[#This Row],[Order type]]=trackOrderType,
TableTransactions[[#This Row],[Transaction quantity]]*-1,
TableTransactions[[#This Row],[Transaction quantity]]
)</f>
        <v>-9</v>
      </c>
      <c r="J32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145</v>
      </c>
      <c r="K3288" s="7">
        <f ca="1">IF(TableTransactions[[#This Row],[Stock balance backorders]]&lt;0,
0,
TableTransactions[[#This Row],[Stock balance backorders]]
)</f>
        <v>145</v>
      </c>
      <c r="L3288" s="8" t="str">
        <f>VLOOKUP(TableTransactions[[#This Row],[Material]],TableStockBalance[],
MATCH(TableStockBalance[[#Headers],[Supplier name]],TableStockBalance[#Headers],0),
0)</f>
        <v>Calidad Electro Group S.A.</v>
      </c>
    </row>
    <row r="3289" spans="1:12" x14ac:dyDescent="0.25">
      <c r="A3289">
        <v>49044036</v>
      </c>
      <c r="B3289">
        <v>150</v>
      </c>
      <c r="C3289" t="s">
        <v>343</v>
      </c>
      <c r="D3289" t="s">
        <v>102</v>
      </c>
      <c r="E3289" t="s">
        <v>103</v>
      </c>
      <c r="F3289" t="s">
        <v>317</v>
      </c>
      <c r="G3289" s="1">
        <v>43805</v>
      </c>
      <c r="H3289">
        <v>3</v>
      </c>
      <c r="I3289" s="7">
        <f>IF(TableTransactions[[#This Row],[Order type]]=trackOrderType,
TableTransactions[[#This Row],[Transaction quantity]]*-1,
TableTransactions[[#This Row],[Transaction quantity]]
)</f>
        <v>-3</v>
      </c>
      <c r="J32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142</v>
      </c>
      <c r="K3289" s="7">
        <f ca="1">IF(TableTransactions[[#This Row],[Stock balance backorders]]&lt;0,
0,
TableTransactions[[#This Row],[Stock balance backorders]]
)</f>
        <v>142</v>
      </c>
      <c r="L3289" s="8" t="str">
        <f>VLOOKUP(TableTransactions[[#This Row],[Material]],TableStockBalance[],
MATCH(TableStockBalance[[#Headers],[Supplier name]],TableStockBalance[#Headers],0),
0)</f>
        <v>Calidad Electro Group S.A.</v>
      </c>
    </row>
    <row r="3290" spans="1:12" x14ac:dyDescent="0.25">
      <c r="A3290">
        <v>49044040</v>
      </c>
      <c r="B3290">
        <v>60</v>
      </c>
      <c r="C3290" t="s">
        <v>343</v>
      </c>
      <c r="D3290" t="s">
        <v>102</v>
      </c>
      <c r="E3290" t="s">
        <v>103</v>
      </c>
      <c r="F3290" t="s">
        <v>318</v>
      </c>
      <c r="G3290" s="1">
        <v>43805</v>
      </c>
      <c r="H3290">
        <v>7</v>
      </c>
      <c r="I3290" s="7">
        <f>IF(TableTransactions[[#This Row],[Order type]]=trackOrderType,
TableTransactions[[#This Row],[Transaction quantity]]*-1,
TableTransactions[[#This Row],[Transaction quantity]]
)</f>
        <v>-7</v>
      </c>
      <c r="J32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135</v>
      </c>
      <c r="K3290" s="7">
        <f ca="1">IF(TableTransactions[[#This Row],[Stock balance backorders]]&lt;0,
0,
TableTransactions[[#This Row],[Stock balance backorders]]
)</f>
        <v>135</v>
      </c>
      <c r="L3290" s="8" t="str">
        <f>VLOOKUP(TableTransactions[[#This Row],[Material]],TableStockBalance[],
MATCH(TableStockBalance[[#Headers],[Supplier name]],TableStockBalance[#Headers],0),
0)</f>
        <v>Calidad Electro Group S.A.</v>
      </c>
    </row>
    <row r="3291" spans="1:12" x14ac:dyDescent="0.25">
      <c r="A3291">
        <v>49044048</v>
      </c>
      <c r="B3291">
        <v>40</v>
      </c>
      <c r="C3291" t="s">
        <v>343</v>
      </c>
      <c r="D3291" t="s">
        <v>102</v>
      </c>
      <c r="E3291" t="s">
        <v>103</v>
      </c>
      <c r="F3291" t="s">
        <v>313</v>
      </c>
      <c r="G3291" s="1">
        <v>43808</v>
      </c>
      <c r="H3291">
        <v>10</v>
      </c>
      <c r="I3291" s="7">
        <f>IF(TableTransactions[[#This Row],[Order type]]=trackOrderType,
TableTransactions[[#This Row],[Transaction quantity]]*-1,
TableTransactions[[#This Row],[Transaction quantity]]
)</f>
        <v>-10</v>
      </c>
      <c r="J32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125</v>
      </c>
      <c r="K3291" s="7">
        <f ca="1">IF(TableTransactions[[#This Row],[Stock balance backorders]]&lt;0,
0,
TableTransactions[[#This Row],[Stock balance backorders]]
)</f>
        <v>125</v>
      </c>
      <c r="L3291" s="8" t="str">
        <f>VLOOKUP(TableTransactions[[#This Row],[Material]],TableStockBalance[],
MATCH(TableStockBalance[[#Headers],[Supplier name]],TableStockBalance[#Headers],0),
0)</f>
        <v>Calidad Electro Group S.A.</v>
      </c>
    </row>
    <row r="3292" spans="1:12" x14ac:dyDescent="0.25">
      <c r="A3292">
        <v>49044132</v>
      </c>
      <c r="B3292">
        <v>40</v>
      </c>
      <c r="C3292" t="s">
        <v>343</v>
      </c>
      <c r="D3292" t="s">
        <v>102</v>
      </c>
      <c r="E3292" t="s">
        <v>103</v>
      </c>
      <c r="F3292" t="s">
        <v>313</v>
      </c>
      <c r="G3292" s="1">
        <v>43816</v>
      </c>
      <c r="H3292">
        <v>2</v>
      </c>
      <c r="I3292" s="7">
        <f>IF(TableTransactions[[#This Row],[Order type]]=trackOrderType,
TableTransactions[[#This Row],[Transaction quantity]]*-1,
TableTransactions[[#This Row],[Transaction quantity]]
)</f>
        <v>-2</v>
      </c>
      <c r="J32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123</v>
      </c>
      <c r="K3292" s="7">
        <f ca="1">IF(TableTransactions[[#This Row],[Stock balance backorders]]&lt;0,
0,
TableTransactions[[#This Row],[Stock balance backorders]]
)</f>
        <v>123</v>
      </c>
      <c r="L3292" s="8" t="str">
        <f>VLOOKUP(TableTransactions[[#This Row],[Material]],TableStockBalance[],
MATCH(TableStockBalance[[#Headers],[Supplier name]],TableStockBalance[#Headers],0),
0)</f>
        <v>Calidad Electro Group S.A.</v>
      </c>
    </row>
    <row r="3293" spans="1:12" x14ac:dyDescent="0.25">
      <c r="A3293">
        <v>49044255</v>
      </c>
      <c r="B3293">
        <v>20</v>
      </c>
      <c r="C3293" t="s">
        <v>343</v>
      </c>
      <c r="D3293" t="s">
        <v>102</v>
      </c>
      <c r="E3293" t="s">
        <v>103</v>
      </c>
      <c r="F3293" t="s">
        <v>332</v>
      </c>
      <c r="G3293" s="1">
        <v>43830</v>
      </c>
      <c r="H3293">
        <v>4</v>
      </c>
      <c r="I3293" s="7">
        <f>IF(TableTransactions[[#This Row],[Order type]]=trackOrderType,
TableTransactions[[#This Row],[Transaction quantity]]*-1,
TableTransactions[[#This Row],[Transaction quantity]]
)</f>
        <v>-4</v>
      </c>
      <c r="J32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119</v>
      </c>
      <c r="K3293" s="7">
        <f ca="1">IF(TableTransactions[[#This Row],[Stock balance backorders]]&lt;0,
0,
TableTransactions[[#This Row],[Stock balance backorders]]
)</f>
        <v>119</v>
      </c>
      <c r="L3293" s="8" t="str">
        <f>VLOOKUP(TableTransactions[[#This Row],[Material]],TableStockBalance[],
MATCH(TableStockBalance[[#Headers],[Supplier name]],TableStockBalance[#Headers],0),
0)</f>
        <v>Calidad Electro Group S.A.</v>
      </c>
    </row>
    <row r="3294" spans="1:12" x14ac:dyDescent="0.25">
      <c r="A3294">
        <v>49040371</v>
      </c>
      <c r="B3294">
        <v>50</v>
      </c>
      <c r="C3294" t="s">
        <v>343</v>
      </c>
      <c r="D3294" t="s">
        <v>90</v>
      </c>
      <c r="E3294" t="s">
        <v>91</v>
      </c>
      <c r="F3294" t="s">
        <v>317</v>
      </c>
      <c r="G3294" s="1">
        <v>43472</v>
      </c>
      <c r="H3294">
        <v>7</v>
      </c>
      <c r="I3294" s="7">
        <f>IF(TableTransactions[[#This Row],[Order type]]=trackOrderType,
TableTransactions[[#This Row],[Transaction quantity]]*-1,
TableTransactions[[#This Row],[Transaction quantity]]
)</f>
        <v>-7</v>
      </c>
      <c r="J32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214</v>
      </c>
      <c r="K3294" s="7">
        <f ca="1">IF(TableTransactions[[#This Row],[Stock balance backorders]]&lt;0,
0,
TableTransactions[[#This Row],[Stock balance backorders]]
)</f>
        <v>214</v>
      </c>
      <c r="L3294" s="8" t="str">
        <f>VLOOKUP(TableTransactions[[#This Row],[Material]],TableStockBalance[],
MATCH(TableStockBalance[[#Headers],[Supplier name]],TableStockBalance[#Headers],0),
0)</f>
        <v>Calidad Electro Group S.A.</v>
      </c>
    </row>
    <row r="3295" spans="1:12" x14ac:dyDescent="0.25">
      <c r="A3295">
        <v>49040378</v>
      </c>
      <c r="B3295">
        <v>10</v>
      </c>
      <c r="C3295" t="s">
        <v>343</v>
      </c>
      <c r="D3295" t="s">
        <v>90</v>
      </c>
      <c r="E3295" t="s">
        <v>91</v>
      </c>
      <c r="F3295" t="s">
        <v>324</v>
      </c>
      <c r="G3295" s="1">
        <v>43473</v>
      </c>
      <c r="H3295">
        <v>4</v>
      </c>
      <c r="I3295" s="7">
        <f>IF(TableTransactions[[#This Row],[Order type]]=trackOrderType,
TableTransactions[[#This Row],[Transaction quantity]]*-1,
TableTransactions[[#This Row],[Transaction quantity]]
)</f>
        <v>-4</v>
      </c>
      <c r="J32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210</v>
      </c>
      <c r="K3295" s="7">
        <f ca="1">IF(TableTransactions[[#This Row],[Stock balance backorders]]&lt;0,
0,
TableTransactions[[#This Row],[Stock balance backorders]]
)</f>
        <v>210</v>
      </c>
      <c r="L3295" s="8" t="str">
        <f>VLOOKUP(TableTransactions[[#This Row],[Material]],TableStockBalance[],
MATCH(TableStockBalance[[#Headers],[Supplier name]],TableStockBalance[#Headers],0),
0)</f>
        <v>Calidad Electro Group S.A.</v>
      </c>
    </row>
    <row r="3296" spans="1:12" x14ac:dyDescent="0.25">
      <c r="A3296">
        <v>49040439</v>
      </c>
      <c r="B3296">
        <v>30</v>
      </c>
      <c r="C3296" t="s">
        <v>343</v>
      </c>
      <c r="D3296" t="s">
        <v>90</v>
      </c>
      <c r="E3296" t="s">
        <v>91</v>
      </c>
      <c r="F3296" t="s">
        <v>319</v>
      </c>
      <c r="G3296" s="1">
        <v>43476</v>
      </c>
      <c r="H3296">
        <v>4</v>
      </c>
      <c r="I3296" s="7">
        <f>IF(TableTransactions[[#This Row],[Order type]]=trackOrderType,
TableTransactions[[#This Row],[Transaction quantity]]*-1,
TableTransactions[[#This Row],[Transaction quantity]]
)</f>
        <v>-4</v>
      </c>
      <c r="J32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206</v>
      </c>
      <c r="K3296" s="7">
        <f ca="1">IF(TableTransactions[[#This Row],[Stock balance backorders]]&lt;0,
0,
TableTransactions[[#This Row],[Stock balance backorders]]
)</f>
        <v>206</v>
      </c>
      <c r="L3296" s="8" t="str">
        <f>VLOOKUP(TableTransactions[[#This Row],[Material]],TableStockBalance[],
MATCH(TableStockBalance[[#Headers],[Supplier name]],TableStockBalance[#Headers],0),
0)</f>
        <v>Calidad Electro Group S.A.</v>
      </c>
    </row>
    <row r="3297" spans="1:12" x14ac:dyDescent="0.25">
      <c r="A3297">
        <v>49040444</v>
      </c>
      <c r="B3297">
        <v>20</v>
      </c>
      <c r="C3297" t="s">
        <v>343</v>
      </c>
      <c r="D3297" t="s">
        <v>90</v>
      </c>
      <c r="E3297" t="s">
        <v>91</v>
      </c>
      <c r="F3297" t="s">
        <v>323</v>
      </c>
      <c r="G3297" s="1">
        <v>43476</v>
      </c>
      <c r="H3297">
        <v>11</v>
      </c>
      <c r="I3297" s="7">
        <f>IF(TableTransactions[[#This Row],[Order type]]=trackOrderType,
TableTransactions[[#This Row],[Transaction quantity]]*-1,
TableTransactions[[#This Row],[Transaction quantity]]
)</f>
        <v>-11</v>
      </c>
      <c r="J32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195</v>
      </c>
      <c r="K3297" s="7">
        <f ca="1">IF(TableTransactions[[#This Row],[Stock balance backorders]]&lt;0,
0,
TableTransactions[[#This Row],[Stock balance backorders]]
)</f>
        <v>195</v>
      </c>
      <c r="L3297" s="8" t="str">
        <f>VLOOKUP(TableTransactions[[#This Row],[Material]],TableStockBalance[],
MATCH(TableStockBalance[[#Headers],[Supplier name]],TableStockBalance[#Headers],0),
0)</f>
        <v>Calidad Electro Group S.A.</v>
      </c>
    </row>
    <row r="3298" spans="1:12" x14ac:dyDescent="0.25">
      <c r="A3298">
        <v>49040456</v>
      </c>
      <c r="B3298">
        <v>10</v>
      </c>
      <c r="C3298" t="s">
        <v>343</v>
      </c>
      <c r="D3298" t="s">
        <v>90</v>
      </c>
      <c r="E3298" t="s">
        <v>91</v>
      </c>
      <c r="F3298" t="s">
        <v>318</v>
      </c>
      <c r="G3298" s="1">
        <v>43479</v>
      </c>
      <c r="H3298">
        <v>9</v>
      </c>
      <c r="I3298" s="7">
        <f>IF(TableTransactions[[#This Row],[Order type]]=trackOrderType,
TableTransactions[[#This Row],[Transaction quantity]]*-1,
TableTransactions[[#This Row],[Transaction quantity]]
)</f>
        <v>-9</v>
      </c>
      <c r="J32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186</v>
      </c>
      <c r="K3298" s="7">
        <f ca="1">IF(TableTransactions[[#This Row],[Stock balance backorders]]&lt;0,
0,
TableTransactions[[#This Row],[Stock balance backorders]]
)</f>
        <v>186</v>
      </c>
      <c r="L3298" s="8" t="str">
        <f>VLOOKUP(TableTransactions[[#This Row],[Material]],TableStockBalance[],
MATCH(TableStockBalance[[#Headers],[Supplier name]],TableStockBalance[#Headers],0),
0)</f>
        <v>Calidad Electro Group S.A.</v>
      </c>
    </row>
    <row r="3299" spans="1:12" x14ac:dyDescent="0.25">
      <c r="A3299">
        <v>49040597</v>
      </c>
      <c r="B3299">
        <v>10</v>
      </c>
      <c r="C3299" t="s">
        <v>343</v>
      </c>
      <c r="D3299" t="s">
        <v>90</v>
      </c>
      <c r="E3299" t="s">
        <v>91</v>
      </c>
      <c r="F3299" t="s">
        <v>332</v>
      </c>
      <c r="G3299" s="1">
        <v>43490</v>
      </c>
      <c r="H3299">
        <v>7</v>
      </c>
      <c r="I3299" s="7">
        <f>IF(TableTransactions[[#This Row],[Order type]]=trackOrderType,
TableTransactions[[#This Row],[Transaction quantity]]*-1,
TableTransactions[[#This Row],[Transaction quantity]]
)</f>
        <v>-7</v>
      </c>
      <c r="J32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179</v>
      </c>
      <c r="K3299" s="7">
        <f ca="1">IF(TableTransactions[[#This Row],[Stock balance backorders]]&lt;0,
0,
TableTransactions[[#This Row],[Stock balance backorders]]
)</f>
        <v>179</v>
      </c>
      <c r="L3299" s="8" t="str">
        <f>VLOOKUP(TableTransactions[[#This Row],[Material]],TableStockBalance[],
MATCH(TableStockBalance[[#Headers],[Supplier name]],TableStockBalance[#Headers],0),
0)</f>
        <v>Calidad Electro Group S.A.</v>
      </c>
    </row>
    <row r="3300" spans="1:12" x14ac:dyDescent="0.25">
      <c r="A3300">
        <v>49040637</v>
      </c>
      <c r="B3300">
        <v>60</v>
      </c>
      <c r="C3300" t="s">
        <v>343</v>
      </c>
      <c r="D3300" t="s">
        <v>90</v>
      </c>
      <c r="E3300" t="s">
        <v>91</v>
      </c>
      <c r="F3300" t="s">
        <v>317</v>
      </c>
      <c r="G3300" s="1">
        <v>43495</v>
      </c>
      <c r="H3300">
        <v>5</v>
      </c>
      <c r="I3300" s="7">
        <f>IF(TableTransactions[[#This Row],[Order type]]=trackOrderType,
TableTransactions[[#This Row],[Transaction quantity]]*-1,
TableTransactions[[#This Row],[Transaction quantity]]
)</f>
        <v>-5</v>
      </c>
      <c r="J33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174</v>
      </c>
      <c r="K3300" s="7">
        <f ca="1">IF(TableTransactions[[#This Row],[Stock balance backorders]]&lt;0,
0,
TableTransactions[[#This Row],[Stock balance backorders]]
)</f>
        <v>174</v>
      </c>
      <c r="L3300" s="8" t="str">
        <f>VLOOKUP(TableTransactions[[#This Row],[Material]],TableStockBalance[],
MATCH(TableStockBalance[[#Headers],[Supplier name]],TableStockBalance[#Headers],0),
0)</f>
        <v>Calidad Electro Group S.A.</v>
      </c>
    </row>
    <row r="3301" spans="1:12" x14ac:dyDescent="0.25">
      <c r="A3301">
        <v>49040799</v>
      </c>
      <c r="B3301">
        <v>30</v>
      </c>
      <c r="C3301" t="s">
        <v>343</v>
      </c>
      <c r="D3301" t="s">
        <v>90</v>
      </c>
      <c r="E3301" t="s">
        <v>91</v>
      </c>
      <c r="F3301" t="s">
        <v>318</v>
      </c>
      <c r="G3301" s="1">
        <v>43509</v>
      </c>
      <c r="H3301">
        <v>9</v>
      </c>
      <c r="I3301" s="7">
        <f>IF(TableTransactions[[#This Row],[Order type]]=trackOrderType,
TableTransactions[[#This Row],[Transaction quantity]]*-1,
TableTransactions[[#This Row],[Transaction quantity]]
)</f>
        <v>-9</v>
      </c>
      <c r="J33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165</v>
      </c>
      <c r="K3301" s="7">
        <f ca="1">IF(TableTransactions[[#This Row],[Stock balance backorders]]&lt;0,
0,
TableTransactions[[#This Row],[Stock balance backorders]]
)</f>
        <v>165</v>
      </c>
      <c r="L3301" s="8" t="str">
        <f>VLOOKUP(TableTransactions[[#This Row],[Material]],TableStockBalance[],
MATCH(TableStockBalance[[#Headers],[Supplier name]],TableStockBalance[#Headers],0),
0)</f>
        <v>Calidad Electro Group S.A.</v>
      </c>
    </row>
    <row r="3302" spans="1:12" x14ac:dyDescent="0.25">
      <c r="A3302">
        <v>49040826</v>
      </c>
      <c r="B3302">
        <v>110</v>
      </c>
      <c r="C3302" t="s">
        <v>343</v>
      </c>
      <c r="D3302" t="s">
        <v>90</v>
      </c>
      <c r="E3302" t="s">
        <v>91</v>
      </c>
      <c r="F3302" t="s">
        <v>317</v>
      </c>
      <c r="G3302" s="1">
        <v>43511</v>
      </c>
      <c r="H3302">
        <v>10</v>
      </c>
      <c r="I3302" s="7">
        <f>IF(TableTransactions[[#This Row],[Order type]]=trackOrderType,
TableTransactions[[#This Row],[Transaction quantity]]*-1,
TableTransactions[[#This Row],[Transaction quantity]]
)</f>
        <v>-10</v>
      </c>
      <c r="J33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155</v>
      </c>
      <c r="K3302" s="7">
        <f ca="1">IF(TableTransactions[[#This Row],[Stock balance backorders]]&lt;0,
0,
TableTransactions[[#This Row],[Stock balance backorders]]
)</f>
        <v>155</v>
      </c>
      <c r="L3302" s="8" t="str">
        <f>VLOOKUP(TableTransactions[[#This Row],[Material]],TableStockBalance[],
MATCH(TableStockBalance[[#Headers],[Supplier name]],TableStockBalance[#Headers],0),
0)</f>
        <v>Calidad Electro Group S.A.</v>
      </c>
    </row>
    <row r="3303" spans="1:12" x14ac:dyDescent="0.25">
      <c r="A3303">
        <v>49040871</v>
      </c>
      <c r="B3303">
        <v>20</v>
      </c>
      <c r="C3303" t="s">
        <v>343</v>
      </c>
      <c r="D3303" t="s">
        <v>90</v>
      </c>
      <c r="E3303" t="s">
        <v>91</v>
      </c>
      <c r="F3303" t="s">
        <v>325</v>
      </c>
      <c r="G3303" s="1">
        <v>43516</v>
      </c>
      <c r="H3303">
        <v>2</v>
      </c>
      <c r="I3303" s="7">
        <f>IF(TableTransactions[[#This Row],[Order type]]=trackOrderType,
TableTransactions[[#This Row],[Transaction quantity]]*-1,
TableTransactions[[#This Row],[Transaction quantity]]
)</f>
        <v>-2</v>
      </c>
      <c r="J33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153</v>
      </c>
      <c r="K3303" s="7">
        <f ca="1">IF(TableTransactions[[#This Row],[Stock balance backorders]]&lt;0,
0,
TableTransactions[[#This Row],[Stock balance backorders]]
)</f>
        <v>153</v>
      </c>
      <c r="L3303" s="8" t="str">
        <f>VLOOKUP(TableTransactions[[#This Row],[Material]],TableStockBalance[],
MATCH(TableStockBalance[[#Headers],[Supplier name]],TableStockBalance[#Headers],0),
0)</f>
        <v>Calidad Electro Group S.A.</v>
      </c>
    </row>
    <row r="3304" spans="1:12" x14ac:dyDescent="0.25">
      <c r="A3304">
        <v>49040872</v>
      </c>
      <c r="B3304">
        <v>20</v>
      </c>
      <c r="C3304" t="s">
        <v>343</v>
      </c>
      <c r="D3304" t="s">
        <v>90</v>
      </c>
      <c r="E3304" t="s">
        <v>91</v>
      </c>
      <c r="F3304" t="s">
        <v>317</v>
      </c>
      <c r="G3304" s="1">
        <v>43516</v>
      </c>
      <c r="H3304">
        <v>6</v>
      </c>
      <c r="I3304" s="7">
        <f>IF(TableTransactions[[#This Row],[Order type]]=trackOrderType,
TableTransactions[[#This Row],[Transaction quantity]]*-1,
TableTransactions[[#This Row],[Transaction quantity]]
)</f>
        <v>-6</v>
      </c>
      <c r="J33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147</v>
      </c>
      <c r="K3304" s="7">
        <f ca="1">IF(TableTransactions[[#This Row],[Stock balance backorders]]&lt;0,
0,
TableTransactions[[#This Row],[Stock balance backorders]]
)</f>
        <v>147</v>
      </c>
      <c r="L3304" s="8" t="str">
        <f>VLOOKUP(TableTransactions[[#This Row],[Material]],TableStockBalance[],
MATCH(TableStockBalance[[#Headers],[Supplier name]],TableStockBalance[#Headers],0),
0)</f>
        <v>Calidad Electro Group S.A.</v>
      </c>
    </row>
    <row r="3305" spans="1:12" x14ac:dyDescent="0.25">
      <c r="A3305">
        <v>49040902</v>
      </c>
      <c r="B3305">
        <v>100</v>
      </c>
      <c r="C3305" t="s">
        <v>343</v>
      </c>
      <c r="D3305" t="s">
        <v>90</v>
      </c>
      <c r="E3305" t="s">
        <v>91</v>
      </c>
      <c r="F3305" t="s">
        <v>316</v>
      </c>
      <c r="G3305" s="1">
        <v>43518</v>
      </c>
      <c r="H3305">
        <v>10</v>
      </c>
      <c r="I3305" s="7">
        <f>IF(TableTransactions[[#This Row],[Order type]]=trackOrderType,
TableTransactions[[#This Row],[Transaction quantity]]*-1,
TableTransactions[[#This Row],[Transaction quantity]]
)</f>
        <v>-10</v>
      </c>
      <c r="J33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137</v>
      </c>
      <c r="K3305" s="7">
        <f ca="1">IF(TableTransactions[[#This Row],[Stock balance backorders]]&lt;0,
0,
TableTransactions[[#This Row],[Stock balance backorders]]
)</f>
        <v>137</v>
      </c>
      <c r="L3305" s="8" t="str">
        <f>VLOOKUP(TableTransactions[[#This Row],[Material]],TableStockBalance[],
MATCH(TableStockBalance[[#Headers],[Supplier name]],TableStockBalance[#Headers],0),
0)</f>
        <v>Calidad Electro Group S.A.</v>
      </c>
    </row>
    <row r="3306" spans="1:12" x14ac:dyDescent="0.25">
      <c r="A3306">
        <v>49040991</v>
      </c>
      <c r="B3306">
        <v>20</v>
      </c>
      <c r="C3306" t="s">
        <v>343</v>
      </c>
      <c r="D3306" t="s">
        <v>90</v>
      </c>
      <c r="E3306" t="s">
        <v>91</v>
      </c>
      <c r="F3306" t="s">
        <v>314</v>
      </c>
      <c r="G3306" s="1">
        <v>43528</v>
      </c>
      <c r="H3306">
        <v>7</v>
      </c>
      <c r="I3306" s="7">
        <f>IF(TableTransactions[[#This Row],[Order type]]=trackOrderType,
TableTransactions[[#This Row],[Transaction quantity]]*-1,
TableTransactions[[#This Row],[Transaction quantity]]
)</f>
        <v>-7</v>
      </c>
      <c r="J33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130</v>
      </c>
      <c r="K3306" s="7">
        <f ca="1">IF(TableTransactions[[#This Row],[Stock balance backorders]]&lt;0,
0,
TableTransactions[[#This Row],[Stock balance backorders]]
)</f>
        <v>130</v>
      </c>
      <c r="L3306" s="8" t="str">
        <f>VLOOKUP(TableTransactions[[#This Row],[Material]],TableStockBalance[],
MATCH(TableStockBalance[[#Headers],[Supplier name]],TableStockBalance[#Headers],0),
0)</f>
        <v>Calidad Electro Group S.A.</v>
      </c>
    </row>
    <row r="3307" spans="1:12" x14ac:dyDescent="0.25">
      <c r="A3307">
        <v>49041135</v>
      </c>
      <c r="B3307">
        <v>10</v>
      </c>
      <c r="C3307" t="s">
        <v>343</v>
      </c>
      <c r="D3307" t="s">
        <v>90</v>
      </c>
      <c r="E3307" t="s">
        <v>91</v>
      </c>
      <c r="F3307" t="s">
        <v>318</v>
      </c>
      <c r="G3307" s="1">
        <v>43538</v>
      </c>
      <c r="H3307">
        <v>10</v>
      </c>
      <c r="I3307" s="7">
        <f>IF(TableTransactions[[#This Row],[Order type]]=trackOrderType,
TableTransactions[[#This Row],[Transaction quantity]]*-1,
TableTransactions[[#This Row],[Transaction quantity]]
)</f>
        <v>-10</v>
      </c>
      <c r="J33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120</v>
      </c>
      <c r="K3307" s="7">
        <f ca="1">IF(TableTransactions[[#This Row],[Stock balance backorders]]&lt;0,
0,
TableTransactions[[#This Row],[Stock balance backorders]]
)</f>
        <v>120</v>
      </c>
      <c r="L3307" s="8" t="str">
        <f>VLOOKUP(TableTransactions[[#This Row],[Material]],TableStockBalance[],
MATCH(TableStockBalance[[#Headers],[Supplier name]],TableStockBalance[#Headers],0),
0)</f>
        <v>Calidad Electro Group S.A.</v>
      </c>
    </row>
    <row r="3308" spans="1:12" x14ac:dyDescent="0.25">
      <c r="A3308">
        <v>49041180</v>
      </c>
      <c r="B3308">
        <v>20</v>
      </c>
      <c r="C3308" t="s">
        <v>343</v>
      </c>
      <c r="D3308" t="s">
        <v>90</v>
      </c>
      <c r="E3308" t="s">
        <v>91</v>
      </c>
      <c r="F3308" t="s">
        <v>325</v>
      </c>
      <c r="G3308" s="1">
        <v>43543</v>
      </c>
      <c r="H3308">
        <v>4</v>
      </c>
      <c r="I3308" s="7">
        <f>IF(TableTransactions[[#This Row],[Order type]]=trackOrderType,
TableTransactions[[#This Row],[Transaction quantity]]*-1,
TableTransactions[[#This Row],[Transaction quantity]]
)</f>
        <v>-4</v>
      </c>
      <c r="J33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116</v>
      </c>
      <c r="K3308" s="7">
        <f ca="1">IF(TableTransactions[[#This Row],[Stock balance backorders]]&lt;0,
0,
TableTransactions[[#This Row],[Stock balance backorders]]
)</f>
        <v>116</v>
      </c>
      <c r="L3308" s="8" t="str">
        <f>VLOOKUP(TableTransactions[[#This Row],[Material]],TableStockBalance[],
MATCH(TableStockBalance[[#Headers],[Supplier name]],TableStockBalance[#Headers],0),
0)</f>
        <v>Calidad Electro Group S.A.</v>
      </c>
    </row>
    <row r="3309" spans="1:12" x14ac:dyDescent="0.25">
      <c r="A3309">
        <v>49041249</v>
      </c>
      <c r="B3309">
        <v>20</v>
      </c>
      <c r="C3309" t="s">
        <v>343</v>
      </c>
      <c r="D3309" t="s">
        <v>90</v>
      </c>
      <c r="E3309" t="s">
        <v>91</v>
      </c>
      <c r="F3309" t="s">
        <v>319</v>
      </c>
      <c r="G3309" s="1">
        <v>43549</v>
      </c>
      <c r="H3309">
        <v>4</v>
      </c>
      <c r="I3309" s="7">
        <f>IF(TableTransactions[[#This Row],[Order type]]=trackOrderType,
TableTransactions[[#This Row],[Transaction quantity]]*-1,
TableTransactions[[#This Row],[Transaction quantity]]
)</f>
        <v>-4</v>
      </c>
      <c r="J33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112</v>
      </c>
      <c r="K3309" s="7">
        <f ca="1">IF(TableTransactions[[#This Row],[Stock balance backorders]]&lt;0,
0,
TableTransactions[[#This Row],[Stock balance backorders]]
)</f>
        <v>112</v>
      </c>
      <c r="L3309" s="8" t="str">
        <f>VLOOKUP(TableTransactions[[#This Row],[Material]],TableStockBalance[],
MATCH(TableStockBalance[[#Headers],[Supplier name]],TableStockBalance[#Headers],0),
0)</f>
        <v>Calidad Electro Group S.A.</v>
      </c>
    </row>
    <row r="3310" spans="1:12" x14ac:dyDescent="0.25">
      <c r="A3310">
        <v>49041481</v>
      </c>
      <c r="B3310">
        <v>80</v>
      </c>
      <c r="C3310" t="s">
        <v>343</v>
      </c>
      <c r="D3310" t="s">
        <v>90</v>
      </c>
      <c r="E3310" t="s">
        <v>91</v>
      </c>
      <c r="F3310" t="s">
        <v>318</v>
      </c>
      <c r="G3310" s="1">
        <v>43567</v>
      </c>
      <c r="H3310">
        <v>10</v>
      </c>
      <c r="I3310" s="7">
        <f>IF(TableTransactions[[#This Row],[Order type]]=trackOrderType,
TableTransactions[[#This Row],[Transaction quantity]]*-1,
TableTransactions[[#This Row],[Transaction quantity]]
)</f>
        <v>-10</v>
      </c>
      <c r="J33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102</v>
      </c>
      <c r="K3310" s="7">
        <f ca="1">IF(TableTransactions[[#This Row],[Stock balance backorders]]&lt;0,
0,
TableTransactions[[#This Row],[Stock balance backorders]]
)</f>
        <v>102</v>
      </c>
      <c r="L3310" s="8" t="str">
        <f>VLOOKUP(TableTransactions[[#This Row],[Material]],TableStockBalance[],
MATCH(TableStockBalance[[#Headers],[Supplier name]],TableStockBalance[#Headers],0),
0)</f>
        <v>Calidad Electro Group S.A.</v>
      </c>
    </row>
    <row r="3311" spans="1:12" x14ac:dyDescent="0.25">
      <c r="A3311">
        <v>49041576</v>
      </c>
      <c r="B3311">
        <v>70</v>
      </c>
      <c r="C3311" t="s">
        <v>343</v>
      </c>
      <c r="D3311" t="s">
        <v>90</v>
      </c>
      <c r="E3311" t="s">
        <v>91</v>
      </c>
      <c r="F3311" t="s">
        <v>317</v>
      </c>
      <c r="G3311" s="1">
        <v>43579</v>
      </c>
      <c r="H3311">
        <v>8</v>
      </c>
      <c r="I3311" s="7">
        <f>IF(TableTransactions[[#This Row],[Order type]]=trackOrderType,
TableTransactions[[#This Row],[Transaction quantity]]*-1,
TableTransactions[[#This Row],[Transaction quantity]]
)</f>
        <v>-8</v>
      </c>
      <c r="J33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94</v>
      </c>
      <c r="K3311" s="7">
        <f ca="1">IF(TableTransactions[[#This Row],[Stock balance backorders]]&lt;0,
0,
TableTransactions[[#This Row],[Stock balance backorders]]
)</f>
        <v>94</v>
      </c>
      <c r="L3311" s="8" t="str">
        <f>VLOOKUP(TableTransactions[[#This Row],[Material]],TableStockBalance[],
MATCH(TableStockBalance[[#Headers],[Supplier name]],TableStockBalance[#Headers],0),
0)</f>
        <v>Calidad Electro Group S.A.</v>
      </c>
    </row>
    <row r="3312" spans="1:12" x14ac:dyDescent="0.25">
      <c r="A3312">
        <v>49041723</v>
      </c>
      <c r="B3312">
        <v>60</v>
      </c>
      <c r="C3312" t="s">
        <v>343</v>
      </c>
      <c r="D3312" t="s">
        <v>90</v>
      </c>
      <c r="E3312" t="s">
        <v>91</v>
      </c>
      <c r="F3312" t="s">
        <v>316</v>
      </c>
      <c r="G3312" s="1">
        <v>43593</v>
      </c>
      <c r="H3312">
        <v>7</v>
      </c>
      <c r="I3312" s="7">
        <f>IF(TableTransactions[[#This Row],[Order type]]=trackOrderType,
TableTransactions[[#This Row],[Transaction quantity]]*-1,
TableTransactions[[#This Row],[Transaction quantity]]
)</f>
        <v>-7</v>
      </c>
      <c r="J33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87</v>
      </c>
      <c r="K3312" s="7">
        <f ca="1">IF(TableTransactions[[#This Row],[Stock balance backorders]]&lt;0,
0,
TableTransactions[[#This Row],[Stock balance backorders]]
)</f>
        <v>87</v>
      </c>
      <c r="L3312" s="8" t="str">
        <f>VLOOKUP(TableTransactions[[#This Row],[Material]],TableStockBalance[],
MATCH(TableStockBalance[[#Headers],[Supplier name]],TableStockBalance[#Headers],0),
0)</f>
        <v>Calidad Electro Group S.A.</v>
      </c>
    </row>
    <row r="3313" spans="1:12" x14ac:dyDescent="0.25">
      <c r="A3313">
        <v>49041725</v>
      </c>
      <c r="B3313">
        <v>130</v>
      </c>
      <c r="C3313" t="s">
        <v>343</v>
      </c>
      <c r="D3313" t="s">
        <v>90</v>
      </c>
      <c r="E3313" t="s">
        <v>91</v>
      </c>
      <c r="F3313" t="s">
        <v>317</v>
      </c>
      <c r="G3313" s="1">
        <v>43593</v>
      </c>
      <c r="H3313">
        <v>12</v>
      </c>
      <c r="I3313" s="7">
        <f>IF(TableTransactions[[#This Row],[Order type]]=trackOrderType,
TableTransactions[[#This Row],[Transaction quantity]]*-1,
TableTransactions[[#This Row],[Transaction quantity]]
)</f>
        <v>-12</v>
      </c>
      <c r="J33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</v>
      </c>
      <c r="K3313" s="7">
        <f ca="1">IF(TableTransactions[[#This Row],[Stock balance backorders]]&lt;0,
0,
TableTransactions[[#This Row],[Stock balance backorders]]
)</f>
        <v>75</v>
      </c>
      <c r="L3313" s="8" t="str">
        <f>VLOOKUP(TableTransactions[[#This Row],[Material]],TableStockBalance[],
MATCH(TableStockBalance[[#Headers],[Supplier name]],TableStockBalance[#Headers],0),
0)</f>
        <v>Calidad Electro Group S.A.</v>
      </c>
    </row>
    <row r="3314" spans="1:12" x14ac:dyDescent="0.25">
      <c r="A3314">
        <v>49041758</v>
      </c>
      <c r="B3314">
        <v>40</v>
      </c>
      <c r="C3314" t="s">
        <v>343</v>
      </c>
      <c r="D3314" t="s">
        <v>90</v>
      </c>
      <c r="E3314" t="s">
        <v>91</v>
      </c>
      <c r="F3314" t="s">
        <v>316</v>
      </c>
      <c r="G3314" s="1">
        <v>43595</v>
      </c>
      <c r="H3314">
        <v>12</v>
      </c>
      <c r="I3314" s="7">
        <f>IF(TableTransactions[[#This Row],[Order type]]=trackOrderType,
TableTransactions[[#This Row],[Transaction quantity]]*-1,
TableTransactions[[#This Row],[Transaction quantity]]
)</f>
        <v>-12</v>
      </c>
      <c r="J33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</v>
      </c>
      <c r="K3314" s="7">
        <f ca="1">IF(TableTransactions[[#This Row],[Stock balance backorders]]&lt;0,
0,
TableTransactions[[#This Row],[Stock balance backorders]]
)</f>
        <v>63</v>
      </c>
      <c r="L3314" s="8" t="str">
        <f>VLOOKUP(TableTransactions[[#This Row],[Material]],TableStockBalance[],
MATCH(TableStockBalance[[#Headers],[Supplier name]],TableStockBalance[#Headers],0),
0)</f>
        <v>Calidad Electro Group S.A.</v>
      </c>
    </row>
    <row r="3315" spans="1:12" x14ac:dyDescent="0.25">
      <c r="A3315">
        <v>49041830</v>
      </c>
      <c r="B3315">
        <v>170</v>
      </c>
      <c r="C3315" t="s">
        <v>343</v>
      </c>
      <c r="D3315" t="s">
        <v>90</v>
      </c>
      <c r="E3315" t="s">
        <v>91</v>
      </c>
      <c r="F3315" t="s">
        <v>317</v>
      </c>
      <c r="G3315" s="1">
        <v>43602</v>
      </c>
      <c r="H3315">
        <v>8</v>
      </c>
      <c r="I3315" s="7">
        <f>IF(TableTransactions[[#This Row],[Order type]]=trackOrderType,
TableTransactions[[#This Row],[Transaction quantity]]*-1,
TableTransactions[[#This Row],[Transaction quantity]]
)</f>
        <v>-8</v>
      </c>
      <c r="J33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</v>
      </c>
      <c r="K3315" s="7">
        <f ca="1">IF(TableTransactions[[#This Row],[Stock balance backorders]]&lt;0,
0,
TableTransactions[[#This Row],[Stock balance backorders]]
)</f>
        <v>55</v>
      </c>
      <c r="L3315" s="8" t="str">
        <f>VLOOKUP(TableTransactions[[#This Row],[Material]],TableStockBalance[],
MATCH(TableStockBalance[[#Headers],[Supplier name]],TableStockBalance[#Headers],0),
0)</f>
        <v>Calidad Electro Group S.A.</v>
      </c>
    </row>
    <row r="3316" spans="1:12" x14ac:dyDescent="0.25">
      <c r="A3316">
        <v>49041893</v>
      </c>
      <c r="B3316">
        <v>40</v>
      </c>
      <c r="C3316" t="s">
        <v>343</v>
      </c>
      <c r="D3316" t="s">
        <v>90</v>
      </c>
      <c r="E3316" t="s">
        <v>91</v>
      </c>
      <c r="F3316" t="s">
        <v>316</v>
      </c>
      <c r="G3316" s="1">
        <v>43608</v>
      </c>
      <c r="H3316">
        <v>6</v>
      </c>
      <c r="I3316" s="7">
        <f>IF(TableTransactions[[#This Row],[Order type]]=trackOrderType,
TableTransactions[[#This Row],[Transaction quantity]]*-1,
TableTransactions[[#This Row],[Transaction quantity]]
)</f>
        <v>-6</v>
      </c>
      <c r="J33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</v>
      </c>
      <c r="K3316" s="7">
        <f ca="1">IF(TableTransactions[[#This Row],[Stock balance backorders]]&lt;0,
0,
TableTransactions[[#This Row],[Stock balance backorders]]
)</f>
        <v>49</v>
      </c>
      <c r="L3316" s="8" t="str">
        <f>VLOOKUP(TableTransactions[[#This Row],[Material]],TableStockBalance[],
MATCH(TableStockBalance[[#Headers],[Supplier name]],TableStockBalance[#Headers],0),
0)</f>
        <v>Calidad Electro Group S.A.</v>
      </c>
    </row>
    <row r="3317" spans="1:12" x14ac:dyDescent="0.25">
      <c r="A3317" s="4">
        <v>45057151</v>
      </c>
      <c r="B3317" s="4">
        <v>30</v>
      </c>
      <c r="C3317" s="4" t="s">
        <v>344</v>
      </c>
      <c r="D3317" s="4" t="s">
        <v>90</v>
      </c>
      <c r="E3317" s="4" t="s">
        <v>91</v>
      </c>
      <c r="F3317" s="4" t="s">
        <v>67</v>
      </c>
      <c r="G3317" s="5">
        <v>43621</v>
      </c>
      <c r="H3317" s="4">
        <v>240</v>
      </c>
      <c r="I3317" s="7">
        <f>IF(TableTransactions[[#This Row],[Order type]]=trackOrderType,
TableTransactions[[#This Row],[Transaction quantity]]*-1,
TableTransactions[[#This Row],[Transaction quantity]]
)</f>
        <v>240</v>
      </c>
      <c r="J33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289</v>
      </c>
      <c r="K3317" s="7">
        <f ca="1">IF(TableTransactions[[#This Row],[Stock balance backorders]]&lt;0,
0,
TableTransactions[[#This Row],[Stock balance backorders]]
)</f>
        <v>289</v>
      </c>
      <c r="L3317" s="8" t="str">
        <f>VLOOKUP(TableTransactions[[#This Row],[Material]],TableStockBalance[],
MATCH(TableStockBalance[[#Headers],[Supplier name]],TableStockBalance[#Headers],0),
0)</f>
        <v>Calidad Electro Group S.A.</v>
      </c>
    </row>
    <row r="3318" spans="1:12" x14ac:dyDescent="0.25">
      <c r="A3318">
        <v>49042048</v>
      </c>
      <c r="B3318">
        <v>40</v>
      </c>
      <c r="C3318" t="s">
        <v>343</v>
      </c>
      <c r="D3318" t="s">
        <v>90</v>
      </c>
      <c r="E3318" t="s">
        <v>91</v>
      </c>
      <c r="F3318" t="s">
        <v>319</v>
      </c>
      <c r="G3318" s="1">
        <v>43623</v>
      </c>
      <c r="H3318">
        <v>11</v>
      </c>
      <c r="I3318" s="7">
        <f>IF(TableTransactions[[#This Row],[Order type]]=trackOrderType,
TableTransactions[[#This Row],[Transaction quantity]]*-1,
TableTransactions[[#This Row],[Transaction quantity]]
)</f>
        <v>-11</v>
      </c>
      <c r="J33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278</v>
      </c>
      <c r="K3318" s="7">
        <f ca="1">IF(TableTransactions[[#This Row],[Stock balance backorders]]&lt;0,
0,
TableTransactions[[#This Row],[Stock balance backorders]]
)</f>
        <v>278</v>
      </c>
      <c r="L3318" s="8" t="str">
        <f>VLOOKUP(TableTransactions[[#This Row],[Material]],TableStockBalance[],
MATCH(TableStockBalance[[#Headers],[Supplier name]],TableStockBalance[#Headers],0),
0)</f>
        <v>Calidad Electro Group S.A.</v>
      </c>
    </row>
    <row r="3319" spans="1:12" x14ac:dyDescent="0.25">
      <c r="A3319">
        <v>49042061</v>
      </c>
      <c r="B3319">
        <v>70</v>
      </c>
      <c r="C3319" t="s">
        <v>343</v>
      </c>
      <c r="D3319" t="s">
        <v>90</v>
      </c>
      <c r="E3319" t="s">
        <v>91</v>
      </c>
      <c r="F3319" t="s">
        <v>316</v>
      </c>
      <c r="G3319" s="1">
        <v>43626</v>
      </c>
      <c r="H3319">
        <v>11</v>
      </c>
      <c r="I3319" s="7">
        <f>IF(TableTransactions[[#This Row],[Order type]]=trackOrderType,
TableTransactions[[#This Row],[Transaction quantity]]*-1,
TableTransactions[[#This Row],[Transaction quantity]]
)</f>
        <v>-11</v>
      </c>
      <c r="J33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267</v>
      </c>
      <c r="K3319" s="7">
        <f ca="1">IF(TableTransactions[[#This Row],[Stock balance backorders]]&lt;0,
0,
TableTransactions[[#This Row],[Stock balance backorders]]
)</f>
        <v>267</v>
      </c>
      <c r="L3319" s="8" t="str">
        <f>VLOOKUP(TableTransactions[[#This Row],[Material]],TableStockBalance[],
MATCH(TableStockBalance[[#Headers],[Supplier name]],TableStockBalance[#Headers],0),
0)</f>
        <v>Calidad Electro Group S.A.</v>
      </c>
    </row>
    <row r="3320" spans="1:12" x14ac:dyDescent="0.25">
      <c r="A3320">
        <v>49042257</v>
      </c>
      <c r="B3320">
        <v>20</v>
      </c>
      <c r="C3320" t="s">
        <v>343</v>
      </c>
      <c r="D3320" t="s">
        <v>90</v>
      </c>
      <c r="E3320" t="s">
        <v>91</v>
      </c>
      <c r="F3320" t="s">
        <v>314</v>
      </c>
      <c r="G3320" s="1">
        <v>43643</v>
      </c>
      <c r="H3320">
        <v>1</v>
      </c>
      <c r="I3320" s="7">
        <f>IF(TableTransactions[[#This Row],[Order type]]=trackOrderType,
TableTransactions[[#This Row],[Transaction quantity]]*-1,
TableTransactions[[#This Row],[Transaction quantity]]
)</f>
        <v>-1</v>
      </c>
      <c r="J33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266</v>
      </c>
      <c r="K3320" s="7">
        <f ca="1">IF(TableTransactions[[#This Row],[Stock balance backorders]]&lt;0,
0,
TableTransactions[[#This Row],[Stock balance backorders]]
)</f>
        <v>266</v>
      </c>
      <c r="L3320" s="8" t="str">
        <f>VLOOKUP(TableTransactions[[#This Row],[Material]],TableStockBalance[],
MATCH(TableStockBalance[[#Headers],[Supplier name]],TableStockBalance[#Headers],0),
0)</f>
        <v>Calidad Electro Group S.A.</v>
      </c>
    </row>
    <row r="3321" spans="1:12" x14ac:dyDescent="0.25">
      <c r="A3321">
        <v>49042484</v>
      </c>
      <c r="B3321">
        <v>10</v>
      </c>
      <c r="C3321" t="s">
        <v>343</v>
      </c>
      <c r="D3321" t="s">
        <v>90</v>
      </c>
      <c r="E3321" t="s">
        <v>91</v>
      </c>
      <c r="F3321" t="s">
        <v>321</v>
      </c>
      <c r="G3321" s="1">
        <v>43664</v>
      </c>
      <c r="H3321">
        <v>2</v>
      </c>
      <c r="I3321" s="7">
        <f>IF(TableTransactions[[#This Row],[Order type]]=trackOrderType,
TableTransactions[[#This Row],[Transaction quantity]]*-1,
TableTransactions[[#This Row],[Transaction quantity]]
)</f>
        <v>-2</v>
      </c>
      <c r="J33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264</v>
      </c>
      <c r="K3321" s="7">
        <f ca="1">IF(TableTransactions[[#This Row],[Stock balance backorders]]&lt;0,
0,
TableTransactions[[#This Row],[Stock balance backorders]]
)</f>
        <v>264</v>
      </c>
      <c r="L3321" s="8" t="str">
        <f>VLOOKUP(TableTransactions[[#This Row],[Material]],TableStockBalance[],
MATCH(TableStockBalance[[#Headers],[Supplier name]],TableStockBalance[#Headers],0),
0)</f>
        <v>Calidad Electro Group S.A.</v>
      </c>
    </row>
    <row r="3322" spans="1:12" x14ac:dyDescent="0.25">
      <c r="A3322">
        <v>49042625</v>
      </c>
      <c r="B3322">
        <v>10</v>
      </c>
      <c r="C3322" t="s">
        <v>343</v>
      </c>
      <c r="D3322" t="s">
        <v>90</v>
      </c>
      <c r="E3322" t="s">
        <v>91</v>
      </c>
      <c r="F3322" t="s">
        <v>336</v>
      </c>
      <c r="G3322" s="1">
        <v>43678</v>
      </c>
      <c r="H3322">
        <v>1</v>
      </c>
      <c r="I3322" s="7">
        <f>IF(TableTransactions[[#This Row],[Order type]]=trackOrderType,
TableTransactions[[#This Row],[Transaction quantity]]*-1,
TableTransactions[[#This Row],[Transaction quantity]]
)</f>
        <v>-1</v>
      </c>
      <c r="J33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263</v>
      </c>
      <c r="K3322" s="7">
        <f ca="1">IF(TableTransactions[[#This Row],[Stock balance backorders]]&lt;0,
0,
TableTransactions[[#This Row],[Stock balance backorders]]
)</f>
        <v>263</v>
      </c>
      <c r="L3322" s="8" t="str">
        <f>VLOOKUP(TableTransactions[[#This Row],[Material]],TableStockBalance[],
MATCH(TableStockBalance[[#Headers],[Supplier name]],TableStockBalance[#Headers],0),
0)</f>
        <v>Calidad Electro Group S.A.</v>
      </c>
    </row>
    <row r="3323" spans="1:12" x14ac:dyDescent="0.25">
      <c r="A3323">
        <v>49042779</v>
      </c>
      <c r="B3323">
        <v>30</v>
      </c>
      <c r="C3323" t="s">
        <v>343</v>
      </c>
      <c r="D3323" t="s">
        <v>90</v>
      </c>
      <c r="E3323" t="s">
        <v>91</v>
      </c>
      <c r="F3323" t="s">
        <v>319</v>
      </c>
      <c r="G3323" s="1">
        <v>43692</v>
      </c>
      <c r="H3323">
        <v>10</v>
      </c>
      <c r="I3323" s="7">
        <f>IF(TableTransactions[[#This Row],[Order type]]=trackOrderType,
TableTransactions[[#This Row],[Transaction quantity]]*-1,
TableTransactions[[#This Row],[Transaction quantity]]
)</f>
        <v>-10</v>
      </c>
      <c r="J33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253</v>
      </c>
      <c r="K3323" s="7">
        <f ca="1">IF(TableTransactions[[#This Row],[Stock balance backorders]]&lt;0,
0,
TableTransactions[[#This Row],[Stock balance backorders]]
)</f>
        <v>253</v>
      </c>
      <c r="L3323" s="8" t="str">
        <f>VLOOKUP(TableTransactions[[#This Row],[Material]],TableStockBalance[],
MATCH(TableStockBalance[[#Headers],[Supplier name]],TableStockBalance[#Headers],0),
0)</f>
        <v>Calidad Electro Group S.A.</v>
      </c>
    </row>
    <row r="3324" spans="1:12" x14ac:dyDescent="0.25">
      <c r="A3324">
        <v>49042824</v>
      </c>
      <c r="B3324">
        <v>50</v>
      </c>
      <c r="C3324" t="s">
        <v>343</v>
      </c>
      <c r="D3324" t="s">
        <v>90</v>
      </c>
      <c r="E3324" t="s">
        <v>91</v>
      </c>
      <c r="F3324" t="s">
        <v>317</v>
      </c>
      <c r="G3324" s="1">
        <v>43697</v>
      </c>
      <c r="H3324">
        <v>10</v>
      </c>
      <c r="I3324" s="7">
        <f>IF(TableTransactions[[#This Row],[Order type]]=trackOrderType,
TableTransactions[[#This Row],[Transaction quantity]]*-1,
TableTransactions[[#This Row],[Transaction quantity]]
)</f>
        <v>-10</v>
      </c>
      <c r="J33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243</v>
      </c>
      <c r="K3324" s="7">
        <f ca="1">IF(TableTransactions[[#This Row],[Stock balance backorders]]&lt;0,
0,
TableTransactions[[#This Row],[Stock balance backorders]]
)</f>
        <v>243</v>
      </c>
      <c r="L3324" s="8" t="str">
        <f>VLOOKUP(TableTransactions[[#This Row],[Material]],TableStockBalance[],
MATCH(TableStockBalance[[#Headers],[Supplier name]],TableStockBalance[#Headers],0),
0)</f>
        <v>Calidad Electro Group S.A.</v>
      </c>
    </row>
    <row r="3325" spans="1:12" x14ac:dyDescent="0.25">
      <c r="A3325">
        <v>49042851</v>
      </c>
      <c r="B3325">
        <v>10</v>
      </c>
      <c r="C3325" t="s">
        <v>343</v>
      </c>
      <c r="D3325" t="s">
        <v>90</v>
      </c>
      <c r="E3325" t="s">
        <v>91</v>
      </c>
      <c r="F3325" t="s">
        <v>325</v>
      </c>
      <c r="G3325" s="1">
        <v>43699</v>
      </c>
      <c r="H3325">
        <v>9</v>
      </c>
      <c r="I3325" s="7">
        <f>IF(TableTransactions[[#This Row],[Order type]]=trackOrderType,
TableTransactions[[#This Row],[Transaction quantity]]*-1,
TableTransactions[[#This Row],[Transaction quantity]]
)</f>
        <v>-9</v>
      </c>
      <c r="J33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234</v>
      </c>
      <c r="K3325" s="7">
        <f ca="1">IF(TableTransactions[[#This Row],[Stock balance backorders]]&lt;0,
0,
TableTransactions[[#This Row],[Stock balance backorders]]
)</f>
        <v>234</v>
      </c>
      <c r="L3325" s="8" t="str">
        <f>VLOOKUP(TableTransactions[[#This Row],[Material]],TableStockBalance[],
MATCH(TableStockBalance[[#Headers],[Supplier name]],TableStockBalance[#Headers],0),
0)</f>
        <v>Calidad Electro Group S.A.</v>
      </c>
    </row>
    <row r="3326" spans="1:12" x14ac:dyDescent="0.25">
      <c r="A3326">
        <v>49042930</v>
      </c>
      <c r="B3326">
        <v>10</v>
      </c>
      <c r="C3326" t="s">
        <v>343</v>
      </c>
      <c r="D3326" t="s">
        <v>90</v>
      </c>
      <c r="E3326" t="s">
        <v>91</v>
      </c>
      <c r="F3326" t="s">
        <v>320</v>
      </c>
      <c r="G3326" s="1">
        <v>43706</v>
      </c>
      <c r="H3326">
        <v>7</v>
      </c>
      <c r="I3326" s="7">
        <f>IF(TableTransactions[[#This Row],[Order type]]=trackOrderType,
TableTransactions[[#This Row],[Transaction quantity]]*-1,
TableTransactions[[#This Row],[Transaction quantity]]
)</f>
        <v>-7</v>
      </c>
      <c r="J33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227</v>
      </c>
      <c r="K3326" s="7">
        <f ca="1">IF(TableTransactions[[#This Row],[Stock balance backorders]]&lt;0,
0,
TableTransactions[[#This Row],[Stock balance backorders]]
)</f>
        <v>227</v>
      </c>
      <c r="L3326" s="8" t="str">
        <f>VLOOKUP(TableTransactions[[#This Row],[Material]],TableStockBalance[],
MATCH(TableStockBalance[[#Headers],[Supplier name]],TableStockBalance[#Headers],0),
0)</f>
        <v>Calidad Electro Group S.A.</v>
      </c>
    </row>
    <row r="3327" spans="1:12" x14ac:dyDescent="0.25">
      <c r="A3327">
        <v>49043110</v>
      </c>
      <c r="B3327">
        <v>60</v>
      </c>
      <c r="C3327" t="s">
        <v>343</v>
      </c>
      <c r="D3327" t="s">
        <v>90</v>
      </c>
      <c r="E3327" t="s">
        <v>91</v>
      </c>
      <c r="F3327" t="s">
        <v>316</v>
      </c>
      <c r="G3327" s="1">
        <v>43724</v>
      </c>
      <c r="H3327">
        <v>10</v>
      </c>
      <c r="I3327" s="7">
        <f>IF(TableTransactions[[#This Row],[Order type]]=trackOrderType,
TableTransactions[[#This Row],[Transaction quantity]]*-1,
TableTransactions[[#This Row],[Transaction quantity]]
)</f>
        <v>-10</v>
      </c>
      <c r="J33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217</v>
      </c>
      <c r="K3327" s="7">
        <f ca="1">IF(TableTransactions[[#This Row],[Stock balance backorders]]&lt;0,
0,
TableTransactions[[#This Row],[Stock balance backorders]]
)</f>
        <v>217</v>
      </c>
      <c r="L3327" s="8" t="str">
        <f>VLOOKUP(TableTransactions[[#This Row],[Material]],TableStockBalance[],
MATCH(TableStockBalance[[#Headers],[Supplier name]],TableStockBalance[#Headers],0),
0)</f>
        <v>Calidad Electro Group S.A.</v>
      </c>
    </row>
    <row r="3328" spans="1:12" x14ac:dyDescent="0.25">
      <c r="A3328">
        <v>49043137</v>
      </c>
      <c r="B3328">
        <v>10</v>
      </c>
      <c r="C3328" t="s">
        <v>343</v>
      </c>
      <c r="D3328" t="s">
        <v>90</v>
      </c>
      <c r="E3328" t="s">
        <v>91</v>
      </c>
      <c r="F3328" t="s">
        <v>313</v>
      </c>
      <c r="G3328" s="1">
        <v>43726</v>
      </c>
      <c r="H3328">
        <v>3</v>
      </c>
      <c r="I3328" s="7">
        <f>IF(TableTransactions[[#This Row],[Order type]]=trackOrderType,
TableTransactions[[#This Row],[Transaction quantity]]*-1,
TableTransactions[[#This Row],[Transaction quantity]]
)</f>
        <v>-3</v>
      </c>
      <c r="J33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214</v>
      </c>
      <c r="K3328" s="7">
        <f ca="1">IF(TableTransactions[[#This Row],[Stock balance backorders]]&lt;0,
0,
TableTransactions[[#This Row],[Stock balance backorders]]
)</f>
        <v>214</v>
      </c>
      <c r="L3328" s="8" t="str">
        <f>VLOOKUP(TableTransactions[[#This Row],[Material]],TableStockBalance[],
MATCH(TableStockBalance[[#Headers],[Supplier name]],TableStockBalance[#Headers],0),
0)</f>
        <v>Calidad Electro Group S.A.</v>
      </c>
    </row>
    <row r="3329" spans="1:12" x14ac:dyDescent="0.25">
      <c r="A3329">
        <v>49043174</v>
      </c>
      <c r="B3329">
        <v>30</v>
      </c>
      <c r="C3329" t="s">
        <v>343</v>
      </c>
      <c r="D3329" t="s">
        <v>90</v>
      </c>
      <c r="E3329" t="s">
        <v>91</v>
      </c>
      <c r="F3329" t="s">
        <v>316</v>
      </c>
      <c r="G3329" s="1">
        <v>43728</v>
      </c>
      <c r="H3329">
        <v>7</v>
      </c>
      <c r="I3329" s="7">
        <f>IF(TableTransactions[[#This Row],[Order type]]=trackOrderType,
TableTransactions[[#This Row],[Transaction quantity]]*-1,
TableTransactions[[#This Row],[Transaction quantity]]
)</f>
        <v>-7</v>
      </c>
      <c r="J33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207</v>
      </c>
      <c r="K3329" s="7">
        <f ca="1">IF(TableTransactions[[#This Row],[Stock balance backorders]]&lt;0,
0,
TableTransactions[[#This Row],[Stock balance backorders]]
)</f>
        <v>207</v>
      </c>
      <c r="L3329" s="8" t="str">
        <f>VLOOKUP(TableTransactions[[#This Row],[Material]],TableStockBalance[],
MATCH(TableStockBalance[[#Headers],[Supplier name]],TableStockBalance[#Headers],0),
0)</f>
        <v>Calidad Electro Group S.A.</v>
      </c>
    </row>
    <row r="3330" spans="1:12" x14ac:dyDescent="0.25">
      <c r="A3330">
        <v>49043243</v>
      </c>
      <c r="B3330">
        <v>30</v>
      </c>
      <c r="C3330" t="s">
        <v>343</v>
      </c>
      <c r="D3330" t="s">
        <v>90</v>
      </c>
      <c r="E3330" t="s">
        <v>91</v>
      </c>
      <c r="F3330" t="s">
        <v>314</v>
      </c>
      <c r="G3330" s="1">
        <v>43735</v>
      </c>
      <c r="H3330">
        <v>3</v>
      </c>
      <c r="I3330" s="7">
        <f>IF(TableTransactions[[#This Row],[Order type]]=trackOrderType,
TableTransactions[[#This Row],[Transaction quantity]]*-1,
TableTransactions[[#This Row],[Transaction quantity]]
)</f>
        <v>-3</v>
      </c>
      <c r="J33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204</v>
      </c>
      <c r="K3330" s="7">
        <f ca="1">IF(TableTransactions[[#This Row],[Stock balance backorders]]&lt;0,
0,
TableTransactions[[#This Row],[Stock balance backorders]]
)</f>
        <v>204</v>
      </c>
      <c r="L3330" s="8" t="str">
        <f>VLOOKUP(TableTransactions[[#This Row],[Material]],TableStockBalance[],
MATCH(TableStockBalance[[#Headers],[Supplier name]],TableStockBalance[#Headers],0),
0)</f>
        <v>Calidad Electro Group S.A.</v>
      </c>
    </row>
    <row r="3331" spans="1:12" x14ac:dyDescent="0.25">
      <c r="A3331">
        <v>49043269</v>
      </c>
      <c r="B3331">
        <v>60</v>
      </c>
      <c r="C3331" t="s">
        <v>343</v>
      </c>
      <c r="D3331" t="s">
        <v>90</v>
      </c>
      <c r="E3331" t="s">
        <v>91</v>
      </c>
      <c r="F3331" t="s">
        <v>317</v>
      </c>
      <c r="G3331" s="1">
        <v>43738</v>
      </c>
      <c r="H3331">
        <v>2</v>
      </c>
      <c r="I3331" s="7">
        <f>IF(TableTransactions[[#This Row],[Order type]]=trackOrderType,
TableTransactions[[#This Row],[Transaction quantity]]*-1,
TableTransactions[[#This Row],[Transaction quantity]]
)</f>
        <v>-2</v>
      </c>
      <c r="J33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202</v>
      </c>
      <c r="K3331" s="7">
        <f ca="1">IF(TableTransactions[[#This Row],[Stock balance backorders]]&lt;0,
0,
TableTransactions[[#This Row],[Stock balance backorders]]
)</f>
        <v>202</v>
      </c>
      <c r="L3331" s="8" t="str">
        <f>VLOOKUP(TableTransactions[[#This Row],[Material]],TableStockBalance[],
MATCH(TableStockBalance[[#Headers],[Supplier name]],TableStockBalance[#Headers],0),
0)</f>
        <v>Calidad Electro Group S.A.</v>
      </c>
    </row>
    <row r="3332" spans="1:12" x14ac:dyDescent="0.25">
      <c r="A3332">
        <v>49043272</v>
      </c>
      <c r="B3332">
        <v>30</v>
      </c>
      <c r="C3332" t="s">
        <v>343</v>
      </c>
      <c r="D3332" t="s">
        <v>90</v>
      </c>
      <c r="E3332" t="s">
        <v>91</v>
      </c>
      <c r="F3332" t="s">
        <v>318</v>
      </c>
      <c r="G3332" s="1">
        <v>43738</v>
      </c>
      <c r="H3332">
        <v>2</v>
      </c>
      <c r="I3332" s="7">
        <f>IF(TableTransactions[[#This Row],[Order type]]=trackOrderType,
TableTransactions[[#This Row],[Transaction quantity]]*-1,
TableTransactions[[#This Row],[Transaction quantity]]
)</f>
        <v>-2</v>
      </c>
      <c r="J33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200</v>
      </c>
      <c r="K3332" s="7">
        <f ca="1">IF(TableTransactions[[#This Row],[Stock balance backorders]]&lt;0,
0,
TableTransactions[[#This Row],[Stock balance backorders]]
)</f>
        <v>200</v>
      </c>
      <c r="L3332" s="8" t="str">
        <f>VLOOKUP(TableTransactions[[#This Row],[Material]],TableStockBalance[],
MATCH(TableStockBalance[[#Headers],[Supplier name]],TableStockBalance[#Headers],0),
0)</f>
        <v>Calidad Electro Group S.A.</v>
      </c>
    </row>
    <row r="3333" spans="1:12" x14ac:dyDescent="0.25">
      <c r="A3333">
        <v>49043323</v>
      </c>
      <c r="B3333">
        <v>70</v>
      </c>
      <c r="C3333" t="s">
        <v>343</v>
      </c>
      <c r="D3333" t="s">
        <v>90</v>
      </c>
      <c r="E3333" t="s">
        <v>91</v>
      </c>
      <c r="F3333" t="s">
        <v>319</v>
      </c>
      <c r="G3333" s="1">
        <v>43742</v>
      </c>
      <c r="H3333">
        <v>3</v>
      </c>
      <c r="I3333" s="7">
        <f>IF(TableTransactions[[#This Row],[Order type]]=trackOrderType,
TableTransactions[[#This Row],[Transaction quantity]]*-1,
TableTransactions[[#This Row],[Transaction quantity]]
)</f>
        <v>-3</v>
      </c>
      <c r="J33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197</v>
      </c>
      <c r="K3333" s="7">
        <f ca="1">IF(TableTransactions[[#This Row],[Stock balance backorders]]&lt;0,
0,
TableTransactions[[#This Row],[Stock balance backorders]]
)</f>
        <v>197</v>
      </c>
      <c r="L3333" s="8" t="str">
        <f>VLOOKUP(TableTransactions[[#This Row],[Material]],TableStockBalance[],
MATCH(TableStockBalance[[#Headers],[Supplier name]],TableStockBalance[#Headers],0),
0)</f>
        <v>Calidad Electro Group S.A.</v>
      </c>
    </row>
    <row r="3334" spans="1:12" x14ac:dyDescent="0.25">
      <c r="A3334">
        <v>49043333</v>
      </c>
      <c r="B3334">
        <v>20</v>
      </c>
      <c r="C3334" t="s">
        <v>343</v>
      </c>
      <c r="D3334" t="s">
        <v>90</v>
      </c>
      <c r="E3334" t="s">
        <v>91</v>
      </c>
      <c r="F3334" t="s">
        <v>330</v>
      </c>
      <c r="G3334" s="1">
        <v>43745</v>
      </c>
      <c r="H3334">
        <v>6</v>
      </c>
      <c r="I3334" s="7">
        <f>IF(TableTransactions[[#This Row],[Order type]]=trackOrderType,
TableTransactions[[#This Row],[Transaction quantity]]*-1,
TableTransactions[[#This Row],[Transaction quantity]]
)</f>
        <v>-6</v>
      </c>
      <c r="J33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191</v>
      </c>
      <c r="K3334" s="7">
        <f ca="1">IF(TableTransactions[[#This Row],[Stock balance backorders]]&lt;0,
0,
TableTransactions[[#This Row],[Stock balance backorders]]
)</f>
        <v>191</v>
      </c>
      <c r="L3334" s="8" t="str">
        <f>VLOOKUP(TableTransactions[[#This Row],[Material]],TableStockBalance[],
MATCH(TableStockBalance[[#Headers],[Supplier name]],TableStockBalance[#Headers],0),
0)</f>
        <v>Calidad Electro Group S.A.</v>
      </c>
    </row>
    <row r="3335" spans="1:12" x14ac:dyDescent="0.25">
      <c r="A3335">
        <v>49043442</v>
      </c>
      <c r="B3335">
        <v>30</v>
      </c>
      <c r="C3335" t="s">
        <v>343</v>
      </c>
      <c r="D3335" t="s">
        <v>90</v>
      </c>
      <c r="E3335" t="s">
        <v>91</v>
      </c>
      <c r="F3335" t="s">
        <v>314</v>
      </c>
      <c r="G3335" s="1">
        <v>43754</v>
      </c>
      <c r="H3335">
        <v>4</v>
      </c>
      <c r="I3335" s="7">
        <f>IF(TableTransactions[[#This Row],[Order type]]=trackOrderType,
TableTransactions[[#This Row],[Transaction quantity]]*-1,
TableTransactions[[#This Row],[Transaction quantity]]
)</f>
        <v>-4</v>
      </c>
      <c r="J33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187</v>
      </c>
      <c r="K3335" s="7">
        <f ca="1">IF(TableTransactions[[#This Row],[Stock balance backorders]]&lt;0,
0,
TableTransactions[[#This Row],[Stock balance backorders]]
)</f>
        <v>187</v>
      </c>
      <c r="L3335" s="8" t="str">
        <f>VLOOKUP(TableTransactions[[#This Row],[Material]],TableStockBalance[],
MATCH(TableStockBalance[[#Headers],[Supplier name]],TableStockBalance[#Headers],0),
0)</f>
        <v>Calidad Electro Group S.A.</v>
      </c>
    </row>
    <row r="3336" spans="1:12" x14ac:dyDescent="0.25">
      <c r="A3336">
        <v>49043443</v>
      </c>
      <c r="B3336">
        <v>20</v>
      </c>
      <c r="C3336" t="s">
        <v>343</v>
      </c>
      <c r="D3336" t="s">
        <v>90</v>
      </c>
      <c r="E3336" t="s">
        <v>91</v>
      </c>
      <c r="F3336" t="s">
        <v>313</v>
      </c>
      <c r="G3336" s="1">
        <v>43754</v>
      </c>
      <c r="H3336">
        <v>11</v>
      </c>
      <c r="I3336" s="7">
        <f>IF(TableTransactions[[#This Row],[Order type]]=trackOrderType,
TableTransactions[[#This Row],[Transaction quantity]]*-1,
TableTransactions[[#This Row],[Transaction quantity]]
)</f>
        <v>-11</v>
      </c>
      <c r="J33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176</v>
      </c>
      <c r="K3336" s="7">
        <f ca="1">IF(TableTransactions[[#This Row],[Stock balance backorders]]&lt;0,
0,
TableTransactions[[#This Row],[Stock balance backorders]]
)</f>
        <v>176</v>
      </c>
      <c r="L3336" s="8" t="str">
        <f>VLOOKUP(TableTransactions[[#This Row],[Material]],TableStockBalance[],
MATCH(TableStockBalance[[#Headers],[Supplier name]],TableStockBalance[#Headers],0),
0)</f>
        <v>Calidad Electro Group S.A.</v>
      </c>
    </row>
    <row r="3337" spans="1:12" x14ac:dyDescent="0.25">
      <c r="A3337">
        <v>49043665</v>
      </c>
      <c r="B3337">
        <v>30</v>
      </c>
      <c r="C3337" t="s">
        <v>343</v>
      </c>
      <c r="D3337" t="s">
        <v>90</v>
      </c>
      <c r="E3337" t="s">
        <v>91</v>
      </c>
      <c r="F3337" t="s">
        <v>317</v>
      </c>
      <c r="G3337" s="1">
        <v>43774</v>
      </c>
      <c r="H3337">
        <v>3</v>
      </c>
      <c r="I3337" s="7">
        <f>IF(TableTransactions[[#This Row],[Order type]]=trackOrderType,
TableTransactions[[#This Row],[Transaction quantity]]*-1,
TableTransactions[[#This Row],[Transaction quantity]]
)</f>
        <v>-3</v>
      </c>
      <c r="J33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173</v>
      </c>
      <c r="K3337" s="7">
        <f ca="1">IF(TableTransactions[[#This Row],[Stock balance backorders]]&lt;0,
0,
TableTransactions[[#This Row],[Stock balance backorders]]
)</f>
        <v>173</v>
      </c>
      <c r="L3337" s="8" t="str">
        <f>VLOOKUP(TableTransactions[[#This Row],[Material]],TableStockBalance[],
MATCH(TableStockBalance[[#Headers],[Supplier name]],TableStockBalance[#Headers],0),
0)</f>
        <v>Calidad Electro Group S.A.</v>
      </c>
    </row>
    <row r="3338" spans="1:12" x14ac:dyDescent="0.25">
      <c r="A3338">
        <v>49043715</v>
      </c>
      <c r="B3338">
        <v>110</v>
      </c>
      <c r="C3338" t="s">
        <v>343</v>
      </c>
      <c r="D3338" t="s">
        <v>90</v>
      </c>
      <c r="E3338" t="s">
        <v>91</v>
      </c>
      <c r="F3338" t="s">
        <v>317</v>
      </c>
      <c r="G3338" s="1">
        <v>43777</v>
      </c>
      <c r="H3338">
        <v>6</v>
      </c>
      <c r="I3338" s="7">
        <f>IF(TableTransactions[[#This Row],[Order type]]=trackOrderType,
TableTransactions[[#This Row],[Transaction quantity]]*-1,
TableTransactions[[#This Row],[Transaction quantity]]
)</f>
        <v>-6</v>
      </c>
      <c r="J33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167</v>
      </c>
      <c r="K3338" s="7">
        <f ca="1">IF(TableTransactions[[#This Row],[Stock balance backorders]]&lt;0,
0,
TableTransactions[[#This Row],[Stock balance backorders]]
)</f>
        <v>167</v>
      </c>
      <c r="L3338" s="8" t="str">
        <f>VLOOKUP(TableTransactions[[#This Row],[Material]],TableStockBalance[],
MATCH(TableStockBalance[[#Headers],[Supplier name]],TableStockBalance[#Headers],0),
0)</f>
        <v>Calidad Electro Group S.A.</v>
      </c>
    </row>
    <row r="3339" spans="1:12" x14ac:dyDescent="0.25">
      <c r="A3339">
        <v>49043862</v>
      </c>
      <c r="B3339">
        <v>90</v>
      </c>
      <c r="C3339" t="s">
        <v>343</v>
      </c>
      <c r="D3339" t="s">
        <v>90</v>
      </c>
      <c r="E3339" t="s">
        <v>91</v>
      </c>
      <c r="F3339" t="s">
        <v>313</v>
      </c>
      <c r="G3339" s="1">
        <v>43791</v>
      </c>
      <c r="H3339">
        <v>8</v>
      </c>
      <c r="I3339" s="7">
        <f>IF(TableTransactions[[#This Row],[Order type]]=trackOrderType,
TableTransactions[[#This Row],[Transaction quantity]]*-1,
TableTransactions[[#This Row],[Transaction quantity]]
)</f>
        <v>-8</v>
      </c>
      <c r="J33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159</v>
      </c>
      <c r="K3339" s="7">
        <f ca="1">IF(TableTransactions[[#This Row],[Stock balance backorders]]&lt;0,
0,
TableTransactions[[#This Row],[Stock balance backorders]]
)</f>
        <v>159</v>
      </c>
      <c r="L3339" s="8" t="str">
        <f>VLOOKUP(TableTransactions[[#This Row],[Material]],TableStockBalance[],
MATCH(TableStockBalance[[#Headers],[Supplier name]],TableStockBalance[#Headers],0),
0)</f>
        <v>Calidad Electro Group S.A.</v>
      </c>
    </row>
    <row r="3340" spans="1:12" x14ac:dyDescent="0.25">
      <c r="A3340">
        <v>49043873</v>
      </c>
      <c r="B3340">
        <v>40</v>
      </c>
      <c r="C3340" t="s">
        <v>343</v>
      </c>
      <c r="D3340" t="s">
        <v>90</v>
      </c>
      <c r="E3340" t="s">
        <v>91</v>
      </c>
      <c r="F3340" t="s">
        <v>317</v>
      </c>
      <c r="G3340" s="1">
        <v>43791</v>
      </c>
      <c r="H3340">
        <v>3</v>
      </c>
      <c r="I3340" s="7">
        <f>IF(TableTransactions[[#This Row],[Order type]]=trackOrderType,
TableTransactions[[#This Row],[Transaction quantity]]*-1,
TableTransactions[[#This Row],[Transaction quantity]]
)</f>
        <v>-3</v>
      </c>
      <c r="J33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156</v>
      </c>
      <c r="K3340" s="7">
        <f ca="1">IF(TableTransactions[[#This Row],[Stock balance backorders]]&lt;0,
0,
TableTransactions[[#This Row],[Stock balance backorders]]
)</f>
        <v>156</v>
      </c>
      <c r="L3340" s="8" t="str">
        <f>VLOOKUP(TableTransactions[[#This Row],[Material]],TableStockBalance[],
MATCH(TableStockBalance[[#Headers],[Supplier name]],TableStockBalance[#Headers],0),
0)</f>
        <v>Calidad Electro Group S.A.</v>
      </c>
    </row>
    <row r="3341" spans="1:12" x14ac:dyDescent="0.25">
      <c r="A3341">
        <v>49043947</v>
      </c>
      <c r="B3341">
        <v>60</v>
      </c>
      <c r="C3341" t="s">
        <v>343</v>
      </c>
      <c r="D3341" t="s">
        <v>90</v>
      </c>
      <c r="E3341" t="s">
        <v>91</v>
      </c>
      <c r="F3341" t="s">
        <v>313</v>
      </c>
      <c r="G3341" s="1">
        <v>43798</v>
      </c>
      <c r="H3341">
        <v>9</v>
      </c>
      <c r="I3341" s="7">
        <f>IF(TableTransactions[[#This Row],[Order type]]=trackOrderType,
TableTransactions[[#This Row],[Transaction quantity]]*-1,
TableTransactions[[#This Row],[Transaction quantity]]
)</f>
        <v>-9</v>
      </c>
      <c r="J33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147</v>
      </c>
      <c r="K3341" s="7">
        <f ca="1">IF(TableTransactions[[#This Row],[Stock balance backorders]]&lt;0,
0,
TableTransactions[[#This Row],[Stock balance backorders]]
)</f>
        <v>147</v>
      </c>
      <c r="L3341" s="8" t="str">
        <f>VLOOKUP(TableTransactions[[#This Row],[Material]],TableStockBalance[],
MATCH(TableStockBalance[[#Headers],[Supplier name]],TableStockBalance[#Headers],0),
0)</f>
        <v>Calidad Electro Group S.A.</v>
      </c>
    </row>
    <row r="3342" spans="1:12" x14ac:dyDescent="0.25">
      <c r="A3342">
        <v>49043966</v>
      </c>
      <c r="B3342">
        <v>60</v>
      </c>
      <c r="C3342" t="s">
        <v>343</v>
      </c>
      <c r="D3342" t="s">
        <v>90</v>
      </c>
      <c r="E3342" t="s">
        <v>91</v>
      </c>
      <c r="F3342" t="s">
        <v>313</v>
      </c>
      <c r="G3342" s="1">
        <v>43801</v>
      </c>
      <c r="H3342">
        <v>12</v>
      </c>
      <c r="I3342" s="7">
        <f>IF(TableTransactions[[#This Row],[Order type]]=trackOrderType,
TableTransactions[[#This Row],[Transaction quantity]]*-1,
TableTransactions[[#This Row],[Transaction quantity]]
)</f>
        <v>-12</v>
      </c>
      <c r="J33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135</v>
      </c>
      <c r="K3342" s="7">
        <f ca="1">IF(TableTransactions[[#This Row],[Stock balance backorders]]&lt;0,
0,
TableTransactions[[#This Row],[Stock balance backorders]]
)</f>
        <v>135</v>
      </c>
      <c r="L3342" s="8" t="str">
        <f>VLOOKUP(TableTransactions[[#This Row],[Material]],TableStockBalance[],
MATCH(TableStockBalance[[#Headers],[Supplier name]],TableStockBalance[#Headers],0),
0)</f>
        <v>Calidad Electro Group S.A.</v>
      </c>
    </row>
    <row r="3343" spans="1:12" x14ac:dyDescent="0.25">
      <c r="A3343">
        <v>49044000</v>
      </c>
      <c r="B3343">
        <v>10</v>
      </c>
      <c r="C3343" t="s">
        <v>343</v>
      </c>
      <c r="D3343" t="s">
        <v>90</v>
      </c>
      <c r="E3343" t="s">
        <v>91</v>
      </c>
      <c r="F3343" t="s">
        <v>333</v>
      </c>
      <c r="G3343" s="1">
        <v>43803</v>
      </c>
      <c r="H3343">
        <v>4</v>
      </c>
      <c r="I3343" s="7">
        <f>IF(TableTransactions[[#This Row],[Order type]]=trackOrderType,
TableTransactions[[#This Row],[Transaction quantity]]*-1,
TableTransactions[[#This Row],[Transaction quantity]]
)</f>
        <v>-4</v>
      </c>
      <c r="J33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131</v>
      </c>
      <c r="K3343" s="7">
        <f ca="1">IF(TableTransactions[[#This Row],[Stock balance backorders]]&lt;0,
0,
TableTransactions[[#This Row],[Stock balance backorders]]
)</f>
        <v>131</v>
      </c>
      <c r="L3343" s="8" t="str">
        <f>VLOOKUP(TableTransactions[[#This Row],[Material]],TableStockBalance[],
MATCH(TableStockBalance[[#Headers],[Supplier name]],TableStockBalance[#Headers],0),
0)</f>
        <v>Calidad Electro Group S.A.</v>
      </c>
    </row>
    <row r="3344" spans="1:12" x14ac:dyDescent="0.25">
      <c r="A3344">
        <v>49044171</v>
      </c>
      <c r="B3344">
        <v>80</v>
      </c>
      <c r="C3344" t="s">
        <v>343</v>
      </c>
      <c r="D3344" t="s">
        <v>90</v>
      </c>
      <c r="E3344" t="s">
        <v>91</v>
      </c>
      <c r="F3344" t="s">
        <v>313</v>
      </c>
      <c r="G3344" s="1">
        <v>43819</v>
      </c>
      <c r="H3344">
        <v>9</v>
      </c>
      <c r="I3344" s="7">
        <f>IF(TableTransactions[[#This Row],[Order type]]=trackOrderType,
TableTransactions[[#This Row],[Transaction quantity]]*-1,
TableTransactions[[#This Row],[Transaction quantity]]
)</f>
        <v>-9</v>
      </c>
      <c r="J33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122</v>
      </c>
      <c r="K3344" s="7">
        <f ca="1">IF(TableTransactions[[#This Row],[Stock balance backorders]]&lt;0,
0,
TableTransactions[[#This Row],[Stock balance backorders]]
)</f>
        <v>122</v>
      </c>
      <c r="L3344" s="8" t="str">
        <f>VLOOKUP(TableTransactions[[#This Row],[Material]],TableStockBalance[],
MATCH(TableStockBalance[[#Headers],[Supplier name]],TableStockBalance[#Headers],0),
0)</f>
        <v>Calidad Electro Group S.A.</v>
      </c>
    </row>
    <row r="3345" spans="1:12" x14ac:dyDescent="0.25">
      <c r="A3345">
        <v>49044235</v>
      </c>
      <c r="B3345">
        <v>10</v>
      </c>
      <c r="C3345" t="s">
        <v>343</v>
      </c>
      <c r="D3345" t="s">
        <v>90</v>
      </c>
      <c r="E3345" t="s">
        <v>91</v>
      </c>
      <c r="F3345" t="s">
        <v>318</v>
      </c>
      <c r="G3345" s="1">
        <v>43829</v>
      </c>
      <c r="H3345">
        <v>2</v>
      </c>
      <c r="I3345" s="7">
        <f>IF(TableTransactions[[#This Row],[Order type]]=trackOrderType,
TableTransactions[[#This Row],[Transaction quantity]]*-1,
TableTransactions[[#This Row],[Transaction quantity]]
)</f>
        <v>-2</v>
      </c>
      <c r="J33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120</v>
      </c>
      <c r="K3345" s="7">
        <f ca="1">IF(TableTransactions[[#This Row],[Stock balance backorders]]&lt;0,
0,
TableTransactions[[#This Row],[Stock balance backorders]]
)</f>
        <v>120</v>
      </c>
      <c r="L3345" s="8" t="str">
        <f>VLOOKUP(TableTransactions[[#This Row],[Material]],TableStockBalance[],
MATCH(TableStockBalance[[#Headers],[Supplier name]],TableStockBalance[#Headers],0),
0)</f>
        <v>Calidad Electro Group S.A.</v>
      </c>
    </row>
    <row r="3346" spans="1:12" x14ac:dyDescent="0.25">
      <c r="A3346">
        <v>49040523</v>
      </c>
      <c r="B3346">
        <v>80</v>
      </c>
      <c r="C3346" t="s">
        <v>343</v>
      </c>
      <c r="D3346" t="s">
        <v>84</v>
      </c>
      <c r="E3346" t="s">
        <v>85</v>
      </c>
      <c r="F3346" t="s">
        <v>318</v>
      </c>
      <c r="G3346" s="1">
        <v>43483</v>
      </c>
      <c r="H3346">
        <v>8</v>
      </c>
      <c r="I3346" s="7">
        <f>IF(TableTransactions[[#This Row],[Order type]]=trackOrderType,
TableTransactions[[#This Row],[Transaction quantity]]*-1,
TableTransactions[[#This Row],[Transaction quantity]]
)</f>
        <v>-8</v>
      </c>
      <c r="J33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183</v>
      </c>
      <c r="K3346" s="7">
        <f ca="1">IF(TableTransactions[[#This Row],[Stock balance backorders]]&lt;0,
0,
TableTransactions[[#This Row],[Stock balance backorders]]
)</f>
        <v>183</v>
      </c>
      <c r="L3346" s="8" t="str">
        <f>VLOOKUP(TableTransactions[[#This Row],[Material]],TableStockBalance[],
MATCH(TableStockBalance[[#Headers],[Supplier name]],TableStockBalance[#Headers],0),
0)</f>
        <v>Calidad Electro Group S.A.</v>
      </c>
    </row>
    <row r="3347" spans="1:12" x14ac:dyDescent="0.25">
      <c r="A3347">
        <v>49040570</v>
      </c>
      <c r="B3347">
        <v>30</v>
      </c>
      <c r="C3347" t="s">
        <v>343</v>
      </c>
      <c r="D3347" t="s">
        <v>84</v>
      </c>
      <c r="E3347" t="s">
        <v>85</v>
      </c>
      <c r="F3347" t="s">
        <v>313</v>
      </c>
      <c r="G3347" s="1">
        <v>43489</v>
      </c>
      <c r="H3347">
        <v>5</v>
      </c>
      <c r="I3347" s="7">
        <f>IF(TableTransactions[[#This Row],[Order type]]=trackOrderType,
TableTransactions[[#This Row],[Transaction quantity]]*-1,
TableTransactions[[#This Row],[Transaction quantity]]
)</f>
        <v>-5</v>
      </c>
      <c r="J33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178</v>
      </c>
      <c r="K3347" s="7">
        <f ca="1">IF(TableTransactions[[#This Row],[Stock balance backorders]]&lt;0,
0,
TableTransactions[[#This Row],[Stock balance backorders]]
)</f>
        <v>178</v>
      </c>
      <c r="L3347" s="8" t="str">
        <f>VLOOKUP(TableTransactions[[#This Row],[Material]],TableStockBalance[],
MATCH(TableStockBalance[[#Headers],[Supplier name]],TableStockBalance[#Headers],0),
0)</f>
        <v>Calidad Electro Group S.A.</v>
      </c>
    </row>
    <row r="3348" spans="1:12" x14ac:dyDescent="0.25">
      <c r="A3348">
        <v>49040632</v>
      </c>
      <c r="B3348">
        <v>70</v>
      </c>
      <c r="C3348" t="s">
        <v>343</v>
      </c>
      <c r="D3348" t="s">
        <v>84</v>
      </c>
      <c r="E3348" t="s">
        <v>85</v>
      </c>
      <c r="F3348" t="s">
        <v>313</v>
      </c>
      <c r="G3348" s="1">
        <v>43495</v>
      </c>
      <c r="H3348">
        <v>3</v>
      </c>
      <c r="I3348" s="7">
        <f>IF(TableTransactions[[#This Row],[Order type]]=trackOrderType,
TableTransactions[[#This Row],[Transaction quantity]]*-1,
TableTransactions[[#This Row],[Transaction quantity]]
)</f>
        <v>-3</v>
      </c>
      <c r="J33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175</v>
      </c>
      <c r="K3348" s="7">
        <f ca="1">IF(TableTransactions[[#This Row],[Stock balance backorders]]&lt;0,
0,
TableTransactions[[#This Row],[Stock balance backorders]]
)</f>
        <v>175</v>
      </c>
      <c r="L3348" s="8" t="str">
        <f>VLOOKUP(TableTransactions[[#This Row],[Material]],TableStockBalance[],
MATCH(TableStockBalance[[#Headers],[Supplier name]],TableStockBalance[#Headers],0),
0)</f>
        <v>Calidad Electro Group S.A.</v>
      </c>
    </row>
    <row r="3349" spans="1:12" x14ac:dyDescent="0.25">
      <c r="A3349">
        <v>49040635</v>
      </c>
      <c r="B3349">
        <v>20</v>
      </c>
      <c r="C3349" t="s">
        <v>343</v>
      </c>
      <c r="D3349" t="s">
        <v>84</v>
      </c>
      <c r="E3349" t="s">
        <v>85</v>
      </c>
      <c r="F3349" t="s">
        <v>316</v>
      </c>
      <c r="G3349" s="1">
        <v>43495</v>
      </c>
      <c r="H3349">
        <v>5</v>
      </c>
      <c r="I3349" s="7">
        <f>IF(TableTransactions[[#This Row],[Order type]]=trackOrderType,
TableTransactions[[#This Row],[Transaction quantity]]*-1,
TableTransactions[[#This Row],[Transaction quantity]]
)</f>
        <v>-5</v>
      </c>
      <c r="J33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170</v>
      </c>
      <c r="K3349" s="7">
        <f ca="1">IF(TableTransactions[[#This Row],[Stock balance backorders]]&lt;0,
0,
TableTransactions[[#This Row],[Stock balance backorders]]
)</f>
        <v>170</v>
      </c>
      <c r="L3349" s="8" t="str">
        <f>VLOOKUP(TableTransactions[[#This Row],[Material]],TableStockBalance[],
MATCH(TableStockBalance[[#Headers],[Supplier name]],TableStockBalance[#Headers],0),
0)</f>
        <v>Calidad Electro Group S.A.</v>
      </c>
    </row>
    <row r="3350" spans="1:12" x14ac:dyDescent="0.25">
      <c r="A3350">
        <v>49040661</v>
      </c>
      <c r="B3350">
        <v>90</v>
      </c>
      <c r="C3350" t="s">
        <v>343</v>
      </c>
      <c r="D3350" t="s">
        <v>84</v>
      </c>
      <c r="E3350" t="s">
        <v>85</v>
      </c>
      <c r="F3350" t="s">
        <v>313</v>
      </c>
      <c r="G3350" s="1">
        <v>43497</v>
      </c>
      <c r="H3350">
        <v>7</v>
      </c>
      <c r="I3350" s="7">
        <f>IF(TableTransactions[[#This Row],[Order type]]=trackOrderType,
TableTransactions[[#This Row],[Transaction quantity]]*-1,
TableTransactions[[#This Row],[Transaction quantity]]
)</f>
        <v>-7</v>
      </c>
      <c r="J33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163</v>
      </c>
      <c r="K3350" s="7">
        <f ca="1">IF(TableTransactions[[#This Row],[Stock balance backorders]]&lt;0,
0,
TableTransactions[[#This Row],[Stock balance backorders]]
)</f>
        <v>163</v>
      </c>
      <c r="L3350" s="8" t="str">
        <f>VLOOKUP(TableTransactions[[#This Row],[Material]],TableStockBalance[],
MATCH(TableStockBalance[[#Headers],[Supplier name]],TableStockBalance[#Headers],0),
0)</f>
        <v>Calidad Electro Group S.A.</v>
      </c>
    </row>
    <row r="3351" spans="1:12" x14ac:dyDescent="0.25">
      <c r="A3351">
        <v>49040737</v>
      </c>
      <c r="B3351">
        <v>60</v>
      </c>
      <c r="C3351" t="s">
        <v>343</v>
      </c>
      <c r="D3351" t="s">
        <v>84</v>
      </c>
      <c r="E3351" t="s">
        <v>85</v>
      </c>
      <c r="F3351" t="s">
        <v>314</v>
      </c>
      <c r="G3351" s="1">
        <v>43504</v>
      </c>
      <c r="H3351">
        <v>12</v>
      </c>
      <c r="I3351" s="7">
        <f>IF(TableTransactions[[#This Row],[Order type]]=trackOrderType,
TableTransactions[[#This Row],[Transaction quantity]]*-1,
TableTransactions[[#This Row],[Transaction quantity]]
)</f>
        <v>-12</v>
      </c>
      <c r="J33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151</v>
      </c>
      <c r="K3351" s="7">
        <f ca="1">IF(TableTransactions[[#This Row],[Stock balance backorders]]&lt;0,
0,
TableTransactions[[#This Row],[Stock balance backorders]]
)</f>
        <v>151</v>
      </c>
      <c r="L3351" s="8" t="str">
        <f>VLOOKUP(TableTransactions[[#This Row],[Material]],TableStockBalance[],
MATCH(TableStockBalance[[#Headers],[Supplier name]],TableStockBalance[#Headers],0),
0)</f>
        <v>Calidad Electro Group S.A.</v>
      </c>
    </row>
    <row r="3352" spans="1:12" x14ac:dyDescent="0.25">
      <c r="A3352">
        <v>49040791</v>
      </c>
      <c r="B3352">
        <v>30</v>
      </c>
      <c r="C3352" t="s">
        <v>343</v>
      </c>
      <c r="D3352" t="s">
        <v>84</v>
      </c>
      <c r="E3352" t="s">
        <v>85</v>
      </c>
      <c r="F3352" t="s">
        <v>313</v>
      </c>
      <c r="G3352" s="1">
        <v>43509</v>
      </c>
      <c r="H3352">
        <v>10</v>
      </c>
      <c r="I3352" s="7">
        <f>IF(TableTransactions[[#This Row],[Order type]]=trackOrderType,
TableTransactions[[#This Row],[Transaction quantity]]*-1,
TableTransactions[[#This Row],[Transaction quantity]]
)</f>
        <v>-10</v>
      </c>
      <c r="J33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141</v>
      </c>
      <c r="K3352" s="7">
        <f ca="1">IF(TableTransactions[[#This Row],[Stock balance backorders]]&lt;0,
0,
TableTransactions[[#This Row],[Stock balance backorders]]
)</f>
        <v>141</v>
      </c>
      <c r="L3352" s="8" t="str">
        <f>VLOOKUP(TableTransactions[[#This Row],[Material]],TableStockBalance[],
MATCH(TableStockBalance[[#Headers],[Supplier name]],TableStockBalance[#Headers],0),
0)</f>
        <v>Calidad Electro Group S.A.</v>
      </c>
    </row>
    <row r="3353" spans="1:12" x14ac:dyDescent="0.25">
      <c r="A3353">
        <v>49040894</v>
      </c>
      <c r="B3353">
        <v>40</v>
      </c>
      <c r="C3353" t="s">
        <v>343</v>
      </c>
      <c r="D3353" t="s">
        <v>84</v>
      </c>
      <c r="E3353" t="s">
        <v>85</v>
      </c>
      <c r="F3353" t="s">
        <v>314</v>
      </c>
      <c r="G3353" s="1">
        <v>43518</v>
      </c>
      <c r="H3353">
        <v>9</v>
      </c>
      <c r="I3353" s="7">
        <f>IF(TableTransactions[[#This Row],[Order type]]=trackOrderType,
TableTransactions[[#This Row],[Transaction quantity]]*-1,
TableTransactions[[#This Row],[Transaction quantity]]
)</f>
        <v>-9</v>
      </c>
      <c r="J33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132</v>
      </c>
      <c r="K3353" s="7">
        <f ca="1">IF(TableTransactions[[#This Row],[Stock balance backorders]]&lt;0,
0,
TableTransactions[[#This Row],[Stock balance backorders]]
)</f>
        <v>132</v>
      </c>
      <c r="L3353" s="8" t="str">
        <f>VLOOKUP(TableTransactions[[#This Row],[Material]],TableStockBalance[],
MATCH(TableStockBalance[[#Headers],[Supplier name]],TableStockBalance[#Headers],0),
0)</f>
        <v>Calidad Electro Group S.A.</v>
      </c>
    </row>
    <row r="3354" spans="1:12" x14ac:dyDescent="0.25">
      <c r="A3354">
        <v>49040908</v>
      </c>
      <c r="B3354">
        <v>80</v>
      </c>
      <c r="C3354" t="s">
        <v>343</v>
      </c>
      <c r="D3354" t="s">
        <v>84</v>
      </c>
      <c r="E3354" t="s">
        <v>85</v>
      </c>
      <c r="F3354" t="s">
        <v>318</v>
      </c>
      <c r="G3354" s="1">
        <v>43518</v>
      </c>
      <c r="H3354">
        <v>4</v>
      </c>
      <c r="I3354" s="7">
        <f>IF(TableTransactions[[#This Row],[Order type]]=trackOrderType,
TableTransactions[[#This Row],[Transaction quantity]]*-1,
TableTransactions[[#This Row],[Transaction quantity]]
)</f>
        <v>-4</v>
      </c>
      <c r="J33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128</v>
      </c>
      <c r="K3354" s="7">
        <f ca="1">IF(TableTransactions[[#This Row],[Stock balance backorders]]&lt;0,
0,
TableTransactions[[#This Row],[Stock balance backorders]]
)</f>
        <v>128</v>
      </c>
      <c r="L3354" s="8" t="str">
        <f>VLOOKUP(TableTransactions[[#This Row],[Material]],TableStockBalance[],
MATCH(TableStockBalance[[#Headers],[Supplier name]],TableStockBalance[#Headers],0),
0)</f>
        <v>Calidad Electro Group S.A.</v>
      </c>
    </row>
    <row r="3355" spans="1:12" x14ac:dyDescent="0.25">
      <c r="A3355">
        <v>49040968</v>
      </c>
      <c r="B3355">
        <v>10</v>
      </c>
      <c r="C3355" t="s">
        <v>343</v>
      </c>
      <c r="D3355" t="s">
        <v>84</v>
      </c>
      <c r="E3355" t="s">
        <v>85</v>
      </c>
      <c r="F3355" t="s">
        <v>318</v>
      </c>
      <c r="G3355" s="1">
        <v>43524</v>
      </c>
      <c r="H3355">
        <v>10</v>
      </c>
      <c r="I3355" s="7">
        <f>IF(TableTransactions[[#This Row],[Order type]]=trackOrderType,
TableTransactions[[#This Row],[Transaction quantity]]*-1,
TableTransactions[[#This Row],[Transaction quantity]]
)</f>
        <v>-10</v>
      </c>
      <c r="J33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118</v>
      </c>
      <c r="K3355" s="7">
        <f ca="1">IF(TableTransactions[[#This Row],[Stock balance backorders]]&lt;0,
0,
TableTransactions[[#This Row],[Stock balance backorders]]
)</f>
        <v>118</v>
      </c>
      <c r="L3355" s="8" t="str">
        <f>VLOOKUP(TableTransactions[[#This Row],[Material]],TableStockBalance[],
MATCH(TableStockBalance[[#Headers],[Supplier name]],TableStockBalance[#Headers],0),
0)</f>
        <v>Calidad Electro Group S.A.</v>
      </c>
    </row>
    <row r="3356" spans="1:12" x14ac:dyDescent="0.25">
      <c r="A3356">
        <v>49040972</v>
      </c>
      <c r="B3356">
        <v>70</v>
      </c>
      <c r="C3356" t="s">
        <v>343</v>
      </c>
      <c r="D3356" t="s">
        <v>84</v>
      </c>
      <c r="E3356" t="s">
        <v>85</v>
      </c>
      <c r="F3356" t="s">
        <v>313</v>
      </c>
      <c r="G3356" s="1">
        <v>43525</v>
      </c>
      <c r="H3356">
        <v>7</v>
      </c>
      <c r="I3356" s="7">
        <f>IF(TableTransactions[[#This Row],[Order type]]=trackOrderType,
TableTransactions[[#This Row],[Transaction quantity]]*-1,
TableTransactions[[#This Row],[Transaction quantity]]
)</f>
        <v>-7</v>
      </c>
      <c r="J33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111</v>
      </c>
      <c r="K3356" s="7">
        <f ca="1">IF(TableTransactions[[#This Row],[Stock balance backorders]]&lt;0,
0,
TableTransactions[[#This Row],[Stock balance backorders]]
)</f>
        <v>111</v>
      </c>
      <c r="L3356" s="8" t="str">
        <f>VLOOKUP(TableTransactions[[#This Row],[Material]],TableStockBalance[],
MATCH(TableStockBalance[[#Headers],[Supplier name]],TableStockBalance[#Headers],0),
0)</f>
        <v>Calidad Electro Group S.A.</v>
      </c>
    </row>
    <row r="3357" spans="1:12" x14ac:dyDescent="0.25">
      <c r="A3357">
        <v>49041151</v>
      </c>
      <c r="B3357">
        <v>60</v>
      </c>
      <c r="C3357" t="s">
        <v>343</v>
      </c>
      <c r="D3357" t="s">
        <v>84</v>
      </c>
      <c r="E3357" t="s">
        <v>85</v>
      </c>
      <c r="F3357" t="s">
        <v>319</v>
      </c>
      <c r="G3357" s="1">
        <v>43539</v>
      </c>
      <c r="H3357">
        <v>11</v>
      </c>
      <c r="I3357" s="7">
        <f>IF(TableTransactions[[#This Row],[Order type]]=trackOrderType,
TableTransactions[[#This Row],[Transaction quantity]]*-1,
TableTransactions[[#This Row],[Transaction quantity]]
)</f>
        <v>-11</v>
      </c>
      <c r="J33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</v>
      </c>
      <c r="K3357" s="7">
        <f ca="1">IF(TableTransactions[[#This Row],[Stock balance backorders]]&lt;0,
0,
TableTransactions[[#This Row],[Stock balance backorders]]
)</f>
        <v>100</v>
      </c>
      <c r="L3357" s="8" t="str">
        <f>VLOOKUP(TableTransactions[[#This Row],[Material]],TableStockBalance[],
MATCH(TableStockBalance[[#Headers],[Supplier name]],TableStockBalance[#Headers],0),
0)</f>
        <v>Calidad Electro Group S.A.</v>
      </c>
    </row>
    <row r="3358" spans="1:12" x14ac:dyDescent="0.25">
      <c r="A3358">
        <v>49041167</v>
      </c>
      <c r="B3358">
        <v>10</v>
      </c>
      <c r="C3358" t="s">
        <v>343</v>
      </c>
      <c r="D3358" t="s">
        <v>84</v>
      </c>
      <c r="E3358" t="s">
        <v>85</v>
      </c>
      <c r="F3358" t="s">
        <v>318</v>
      </c>
      <c r="G3358" s="1">
        <v>43542</v>
      </c>
      <c r="H3358">
        <v>2</v>
      </c>
      <c r="I3358" s="7">
        <f>IF(TableTransactions[[#This Row],[Order type]]=trackOrderType,
TableTransactions[[#This Row],[Transaction quantity]]*-1,
TableTransactions[[#This Row],[Transaction quantity]]
)</f>
        <v>-2</v>
      </c>
      <c r="J33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98</v>
      </c>
      <c r="K3358" s="7">
        <f ca="1">IF(TableTransactions[[#This Row],[Stock balance backorders]]&lt;0,
0,
TableTransactions[[#This Row],[Stock balance backorders]]
)</f>
        <v>98</v>
      </c>
      <c r="L3358" s="8" t="str">
        <f>VLOOKUP(TableTransactions[[#This Row],[Material]],TableStockBalance[],
MATCH(TableStockBalance[[#Headers],[Supplier name]],TableStockBalance[#Headers],0),
0)</f>
        <v>Calidad Electro Group S.A.</v>
      </c>
    </row>
    <row r="3359" spans="1:12" x14ac:dyDescent="0.25">
      <c r="A3359">
        <v>49041200</v>
      </c>
      <c r="B3359">
        <v>40</v>
      </c>
      <c r="C3359" t="s">
        <v>343</v>
      </c>
      <c r="D3359" t="s">
        <v>84</v>
      </c>
      <c r="E3359" t="s">
        <v>85</v>
      </c>
      <c r="F3359" t="s">
        <v>318</v>
      </c>
      <c r="G3359" s="1">
        <v>43544</v>
      </c>
      <c r="H3359">
        <v>8</v>
      </c>
      <c r="I3359" s="7">
        <f>IF(TableTransactions[[#This Row],[Order type]]=trackOrderType,
TableTransactions[[#This Row],[Transaction quantity]]*-1,
TableTransactions[[#This Row],[Transaction quantity]]
)</f>
        <v>-8</v>
      </c>
      <c r="J33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</v>
      </c>
      <c r="K3359" s="7">
        <f ca="1">IF(TableTransactions[[#This Row],[Stock balance backorders]]&lt;0,
0,
TableTransactions[[#This Row],[Stock balance backorders]]
)</f>
        <v>90</v>
      </c>
      <c r="L3359" s="8" t="str">
        <f>VLOOKUP(TableTransactions[[#This Row],[Material]],TableStockBalance[],
MATCH(TableStockBalance[[#Headers],[Supplier name]],TableStockBalance[#Headers],0),
0)</f>
        <v>Calidad Electro Group S.A.</v>
      </c>
    </row>
    <row r="3360" spans="1:12" x14ac:dyDescent="0.25">
      <c r="A3360">
        <v>49042036</v>
      </c>
      <c r="B3360">
        <v>100</v>
      </c>
      <c r="C3360" t="s">
        <v>343</v>
      </c>
      <c r="D3360" t="s">
        <v>84</v>
      </c>
      <c r="E3360" t="s">
        <v>85</v>
      </c>
      <c r="F3360" t="s">
        <v>313</v>
      </c>
      <c r="G3360" s="1">
        <v>43623</v>
      </c>
      <c r="H3360">
        <v>12</v>
      </c>
      <c r="I3360" s="7">
        <f>IF(TableTransactions[[#This Row],[Order type]]=trackOrderType,
TableTransactions[[#This Row],[Transaction quantity]]*-1,
TableTransactions[[#This Row],[Transaction quantity]]
)</f>
        <v>-12</v>
      </c>
      <c r="J33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</v>
      </c>
      <c r="K3360" s="7">
        <f ca="1">IF(TableTransactions[[#This Row],[Stock balance backorders]]&lt;0,
0,
TableTransactions[[#This Row],[Stock balance backorders]]
)</f>
        <v>78</v>
      </c>
      <c r="L3360" s="8" t="str">
        <f>VLOOKUP(TableTransactions[[#This Row],[Material]],TableStockBalance[],
MATCH(TableStockBalance[[#Headers],[Supplier name]],TableStockBalance[#Headers],0),
0)</f>
        <v>Calidad Electro Group S.A.</v>
      </c>
    </row>
    <row r="3361" spans="1:12" x14ac:dyDescent="0.25">
      <c r="A3361">
        <v>49042110</v>
      </c>
      <c r="B3361">
        <v>100</v>
      </c>
      <c r="C3361" t="s">
        <v>343</v>
      </c>
      <c r="D3361" t="s">
        <v>84</v>
      </c>
      <c r="E3361" t="s">
        <v>85</v>
      </c>
      <c r="F3361" t="s">
        <v>317</v>
      </c>
      <c r="G3361" s="1">
        <v>43629</v>
      </c>
      <c r="H3361">
        <v>1</v>
      </c>
      <c r="I3361" s="7">
        <f>IF(TableTransactions[[#This Row],[Order type]]=trackOrderType,
TableTransactions[[#This Row],[Transaction quantity]]*-1,
TableTransactions[[#This Row],[Transaction quantity]]
)</f>
        <v>-1</v>
      </c>
      <c r="J33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</v>
      </c>
      <c r="K3361" s="7">
        <f ca="1">IF(TableTransactions[[#This Row],[Stock balance backorders]]&lt;0,
0,
TableTransactions[[#This Row],[Stock balance backorders]]
)</f>
        <v>77</v>
      </c>
      <c r="L3361" s="8" t="str">
        <f>VLOOKUP(TableTransactions[[#This Row],[Material]],TableStockBalance[],
MATCH(TableStockBalance[[#Headers],[Supplier name]],TableStockBalance[#Headers],0),
0)</f>
        <v>Calidad Electro Group S.A.</v>
      </c>
    </row>
    <row r="3362" spans="1:12" x14ac:dyDescent="0.25">
      <c r="A3362">
        <v>49042177</v>
      </c>
      <c r="B3362">
        <v>70</v>
      </c>
      <c r="C3362" t="s">
        <v>343</v>
      </c>
      <c r="D3362" t="s">
        <v>84</v>
      </c>
      <c r="E3362" t="s">
        <v>85</v>
      </c>
      <c r="F3362" t="s">
        <v>317</v>
      </c>
      <c r="G3362" s="1">
        <v>43635</v>
      </c>
      <c r="H3362">
        <v>2</v>
      </c>
      <c r="I3362" s="7">
        <f>IF(TableTransactions[[#This Row],[Order type]]=trackOrderType,
TableTransactions[[#This Row],[Transaction quantity]]*-1,
TableTransactions[[#This Row],[Transaction quantity]]
)</f>
        <v>-2</v>
      </c>
      <c r="J33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</v>
      </c>
      <c r="K3362" s="7">
        <f ca="1">IF(TableTransactions[[#This Row],[Stock balance backorders]]&lt;0,
0,
TableTransactions[[#This Row],[Stock balance backorders]]
)</f>
        <v>75</v>
      </c>
      <c r="L3362" s="8" t="str">
        <f>VLOOKUP(TableTransactions[[#This Row],[Material]],TableStockBalance[],
MATCH(TableStockBalance[[#Headers],[Supplier name]],TableStockBalance[#Headers],0),
0)</f>
        <v>Calidad Electro Group S.A.</v>
      </c>
    </row>
    <row r="3363" spans="1:12" x14ac:dyDescent="0.25">
      <c r="A3363">
        <v>49042390</v>
      </c>
      <c r="B3363">
        <v>60</v>
      </c>
      <c r="C3363" t="s">
        <v>343</v>
      </c>
      <c r="D3363" t="s">
        <v>84</v>
      </c>
      <c r="E3363" t="s">
        <v>85</v>
      </c>
      <c r="F3363" t="s">
        <v>317</v>
      </c>
      <c r="G3363" s="1">
        <v>43655</v>
      </c>
      <c r="H3363">
        <v>1</v>
      </c>
      <c r="I3363" s="7">
        <f>IF(TableTransactions[[#This Row],[Order type]]=trackOrderType,
TableTransactions[[#This Row],[Transaction quantity]]*-1,
TableTransactions[[#This Row],[Transaction quantity]]
)</f>
        <v>-1</v>
      </c>
      <c r="J33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</v>
      </c>
      <c r="K3363" s="7">
        <f ca="1">IF(TableTransactions[[#This Row],[Stock balance backorders]]&lt;0,
0,
TableTransactions[[#This Row],[Stock balance backorders]]
)</f>
        <v>74</v>
      </c>
      <c r="L3363" s="8" t="str">
        <f>VLOOKUP(TableTransactions[[#This Row],[Material]],TableStockBalance[],
MATCH(TableStockBalance[[#Headers],[Supplier name]],TableStockBalance[#Headers],0),
0)</f>
        <v>Calidad Electro Group S.A.</v>
      </c>
    </row>
    <row r="3364" spans="1:12" x14ac:dyDescent="0.25">
      <c r="A3364">
        <v>49042535</v>
      </c>
      <c r="B3364">
        <v>60</v>
      </c>
      <c r="C3364" t="s">
        <v>343</v>
      </c>
      <c r="D3364" t="s">
        <v>84</v>
      </c>
      <c r="E3364" t="s">
        <v>85</v>
      </c>
      <c r="F3364" t="s">
        <v>317</v>
      </c>
      <c r="G3364" s="1">
        <v>43669</v>
      </c>
      <c r="H3364">
        <v>7</v>
      </c>
      <c r="I3364" s="7">
        <f>IF(TableTransactions[[#This Row],[Order type]]=trackOrderType,
TableTransactions[[#This Row],[Transaction quantity]]*-1,
TableTransactions[[#This Row],[Transaction quantity]]
)</f>
        <v>-7</v>
      </c>
      <c r="J33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</v>
      </c>
      <c r="K3364" s="7">
        <f ca="1">IF(TableTransactions[[#This Row],[Stock balance backorders]]&lt;0,
0,
TableTransactions[[#This Row],[Stock balance backorders]]
)</f>
        <v>67</v>
      </c>
      <c r="L3364" s="8" t="str">
        <f>VLOOKUP(TableTransactions[[#This Row],[Material]],TableStockBalance[],
MATCH(TableStockBalance[[#Headers],[Supplier name]],TableStockBalance[#Headers],0),
0)</f>
        <v>Calidad Electro Group S.A.</v>
      </c>
    </row>
    <row r="3365" spans="1:12" x14ac:dyDescent="0.25">
      <c r="A3365">
        <v>49042577</v>
      </c>
      <c r="B3365">
        <v>60</v>
      </c>
      <c r="C3365" t="s">
        <v>343</v>
      </c>
      <c r="D3365" t="s">
        <v>84</v>
      </c>
      <c r="E3365" t="s">
        <v>85</v>
      </c>
      <c r="F3365" t="s">
        <v>318</v>
      </c>
      <c r="G3365" s="1">
        <v>43672</v>
      </c>
      <c r="H3365">
        <v>7</v>
      </c>
      <c r="I3365" s="7">
        <f>IF(TableTransactions[[#This Row],[Order type]]=trackOrderType,
TableTransactions[[#This Row],[Transaction quantity]]*-1,
TableTransactions[[#This Row],[Transaction quantity]]
)</f>
        <v>-7</v>
      </c>
      <c r="J33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</v>
      </c>
      <c r="K3365" s="7">
        <f ca="1">IF(TableTransactions[[#This Row],[Stock balance backorders]]&lt;0,
0,
TableTransactions[[#This Row],[Stock balance backorders]]
)</f>
        <v>60</v>
      </c>
      <c r="L3365" s="8" t="str">
        <f>VLOOKUP(TableTransactions[[#This Row],[Material]],TableStockBalance[],
MATCH(TableStockBalance[[#Headers],[Supplier name]],TableStockBalance[#Headers],0),
0)</f>
        <v>Calidad Electro Group S.A.</v>
      </c>
    </row>
    <row r="3366" spans="1:12" x14ac:dyDescent="0.25">
      <c r="A3366">
        <v>49042651</v>
      </c>
      <c r="B3366">
        <v>10</v>
      </c>
      <c r="C3366" t="s">
        <v>343</v>
      </c>
      <c r="D3366" t="s">
        <v>84</v>
      </c>
      <c r="E3366" t="s">
        <v>85</v>
      </c>
      <c r="F3366" t="s">
        <v>314</v>
      </c>
      <c r="G3366" s="1">
        <v>43682</v>
      </c>
      <c r="H3366">
        <v>1</v>
      </c>
      <c r="I3366" s="7">
        <f>IF(TableTransactions[[#This Row],[Order type]]=trackOrderType,
TableTransactions[[#This Row],[Transaction quantity]]*-1,
TableTransactions[[#This Row],[Transaction quantity]]
)</f>
        <v>-1</v>
      </c>
      <c r="J33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</v>
      </c>
      <c r="K3366" s="7">
        <f ca="1">IF(TableTransactions[[#This Row],[Stock balance backorders]]&lt;0,
0,
TableTransactions[[#This Row],[Stock balance backorders]]
)</f>
        <v>59</v>
      </c>
      <c r="L3366" s="8" t="str">
        <f>VLOOKUP(TableTransactions[[#This Row],[Material]],TableStockBalance[],
MATCH(TableStockBalance[[#Headers],[Supplier name]],TableStockBalance[#Headers],0),
0)</f>
        <v>Calidad Electro Group S.A.</v>
      </c>
    </row>
    <row r="3367" spans="1:12" x14ac:dyDescent="0.25">
      <c r="A3367">
        <v>49042693</v>
      </c>
      <c r="B3367">
        <v>20</v>
      </c>
      <c r="C3367" t="s">
        <v>343</v>
      </c>
      <c r="D3367" t="s">
        <v>84</v>
      </c>
      <c r="E3367" t="s">
        <v>85</v>
      </c>
      <c r="F3367" t="s">
        <v>318</v>
      </c>
      <c r="G3367" s="1">
        <v>43684</v>
      </c>
      <c r="H3367">
        <v>5</v>
      </c>
      <c r="I3367" s="7">
        <f>IF(TableTransactions[[#This Row],[Order type]]=trackOrderType,
TableTransactions[[#This Row],[Transaction quantity]]*-1,
TableTransactions[[#This Row],[Transaction quantity]]
)</f>
        <v>-5</v>
      </c>
      <c r="J33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3367" s="7">
        <f ca="1">IF(TableTransactions[[#This Row],[Stock balance backorders]]&lt;0,
0,
TableTransactions[[#This Row],[Stock balance backorders]]
)</f>
        <v>54</v>
      </c>
      <c r="L3367" s="8" t="str">
        <f>VLOOKUP(TableTransactions[[#This Row],[Material]],TableStockBalance[],
MATCH(TableStockBalance[[#Headers],[Supplier name]],TableStockBalance[#Headers],0),
0)</f>
        <v>Calidad Electro Group S.A.</v>
      </c>
    </row>
    <row r="3368" spans="1:12" x14ac:dyDescent="0.25">
      <c r="A3368" s="4">
        <v>45057322</v>
      </c>
      <c r="B3368" s="4">
        <v>30</v>
      </c>
      <c r="C3368" s="4" t="s">
        <v>344</v>
      </c>
      <c r="D3368" s="4" t="s">
        <v>84</v>
      </c>
      <c r="E3368" s="4" t="s">
        <v>85</v>
      </c>
      <c r="F3368" s="4" t="s">
        <v>67</v>
      </c>
      <c r="G3368" s="5">
        <v>43692</v>
      </c>
      <c r="H3368" s="4">
        <v>170</v>
      </c>
      <c r="I3368" s="7">
        <f>IF(TableTransactions[[#This Row],[Order type]]=trackOrderType,
TableTransactions[[#This Row],[Transaction quantity]]*-1,
TableTransactions[[#This Row],[Transaction quantity]]
)</f>
        <v>170</v>
      </c>
      <c r="J33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224</v>
      </c>
      <c r="K3368" s="7">
        <f ca="1">IF(TableTransactions[[#This Row],[Stock balance backorders]]&lt;0,
0,
TableTransactions[[#This Row],[Stock balance backorders]]
)</f>
        <v>224</v>
      </c>
      <c r="L3368" s="8" t="str">
        <f>VLOOKUP(TableTransactions[[#This Row],[Material]],TableStockBalance[],
MATCH(TableStockBalance[[#Headers],[Supplier name]],TableStockBalance[#Headers],0),
0)</f>
        <v>Calidad Electro Group S.A.</v>
      </c>
    </row>
    <row r="3369" spans="1:12" x14ac:dyDescent="0.25">
      <c r="A3369">
        <v>49042798</v>
      </c>
      <c r="B3369">
        <v>50</v>
      </c>
      <c r="C3369" t="s">
        <v>343</v>
      </c>
      <c r="D3369" t="s">
        <v>84</v>
      </c>
      <c r="E3369" t="s">
        <v>85</v>
      </c>
      <c r="F3369" t="s">
        <v>318</v>
      </c>
      <c r="G3369" s="1">
        <v>43693</v>
      </c>
      <c r="H3369">
        <v>6</v>
      </c>
      <c r="I3369" s="7">
        <f>IF(TableTransactions[[#This Row],[Order type]]=trackOrderType,
TableTransactions[[#This Row],[Transaction quantity]]*-1,
TableTransactions[[#This Row],[Transaction quantity]]
)</f>
        <v>-6</v>
      </c>
      <c r="J33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218</v>
      </c>
      <c r="K3369" s="7">
        <f ca="1">IF(TableTransactions[[#This Row],[Stock balance backorders]]&lt;0,
0,
TableTransactions[[#This Row],[Stock balance backorders]]
)</f>
        <v>218</v>
      </c>
      <c r="L3369" s="8" t="str">
        <f>VLOOKUP(TableTransactions[[#This Row],[Material]],TableStockBalance[],
MATCH(TableStockBalance[[#Headers],[Supplier name]],TableStockBalance[#Headers],0),
0)</f>
        <v>Calidad Electro Group S.A.</v>
      </c>
    </row>
    <row r="3370" spans="1:12" x14ac:dyDescent="0.25">
      <c r="A3370">
        <v>49042870</v>
      </c>
      <c r="B3370">
        <v>70</v>
      </c>
      <c r="C3370" t="s">
        <v>343</v>
      </c>
      <c r="D3370" t="s">
        <v>84</v>
      </c>
      <c r="E3370" t="s">
        <v>85</v>
      </c>
      <c r="F3370" t="s">
        <v>317</v>
      </c>
      <c r="G3370" s="1">
        <v>43700</v>
      </c>
      <c r="H3370">
        <v>11</v>
      </c>
      <c r="I3370" s="7">
        <f>IF(TableTransactions[[#This Row],[Order type]]=trackOrderType,
TableTransactions[[#This Row],[Transaction quantity]]*-1,
TableTransactions[[#This Row],[Transaction quantity]]
)</f>
        <v>-11</v>
      </c>
      <c r="J33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207</v>
      </c>
      <c r="K3370" s="7">
        <f ca="1">IF(TableTransactions[[#This Row],[Stock balance backorders]]&lt;0,
0,
TableTransactions[[#This Row],[Stock balance backorders]]
)</f>
        <v>207</v>
      </c>
      <c r="L3370" s="8" t="str">
        <f>VLOOKUP(TableTransactions[[#This Row],[Material]],TableStockBalance[],
MATCH(TableStockBalance[[#Headers],[Supplier name]],TableStockBalance[#Headers],0),
0)</f>
        <v>Calidad Electro Group S.A.</v>
      </c>
    </row>
    <row r="3371" spans="1:12" x14ac:dyDescent="0.25">
      <c r="A3371">
        <v>49043231</v>
      </c>
      <c r="B3371">
        <v>30</v>
      </c>
      <c r="C3371" t="s">
        <v>343</v>
      </c>
      <c r="D3371" t="s">
        <v>84</v>
      </c>
      <c r="E3371" t="s">
        <v>85</v>
      </c>
      <c r="F3371" t="s">
        <v>316</v>
      </c>
      <c r="G3371" s="1">
        <v>43734</v>
      </c>
      <c r="H3371">
        <v>5</v>
      </c>
      <c r="I3371" s="7">
        <f>IF(TableTransactions[[#This Row],[Order type]]=trackOrderType,
TableTransactions[[#This Row],[Transaction quantity]]*-1,
TableTransactions[[#This Row],[Transaction quantity]]
)</f>
        <v>-5</v>
      </c>
      <c r="J33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202</v>
      </c>
      <c r="K3371" s="7">
        <f ca="1">IF(TableTransactions[[#This Row],[Stock balance backorders]]&lt;0,
0,
TableTransactions[[#This Row],[Stock balance backorders]]
)</f>
        <v>202</v>
      </c>
      <c r="L3371" s="8" t="str">
        <f>VLOOKUP(TableTransactions[[#This Row],[Material]],TableStockBalance[],
MATCH(TableStockBalance[[#Headers],[Supplier name]],TableStockBalance[#Headers],0),
0)</f>
        <v>Calidad Electro Group S.A.</v>
      </c>
    </row>
    <row r="3372" spans="1:12" x14ac:dyDescent="0.25">
      <c r="A3372">
        <v>49043254</v>
      </c>
      <c r="B3372">
        <v>70</v>
      </c>
      <c r="C3372" t="s">
        <v>343</v>
      </c>
      <c r="D3372" t="s">
        <v>84</v>
      </c>
      <c r="E3372" t="s">
        <v>85</v>
      </c>
      <c r="F3372" t="s">
        <v>317</v>
      </c>
      <c r="G3372" s="1">
        <v>43735</v>
      </c>
      <c r="H3372">
        <v>2</v>
      </c>
      <c r="I3372" s="7">
        <f>IF(TableTransactions[[#This Row],[Order type]]=trackOrderType,
TableTransactions[[#This Row],[Transaction quantity]]*-1,
TableTransactions[[#This Row],[Transaction quantity]]
)</f>
        <v>-2</v>
      </c>
      <c r="J33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200</v>
      </c>
      <c r="K3372" s="7">
        <f ca="1">IF(TableTransactions[[#This Row],[Stock balance backorders]]&lt;0,
0,
TableTransactions[[#This Row],[Stock balance backorders]]
)</f>
        <v>200</v>
      </c>
      <c r="L3372" s="8" t="str">
        <f>VLOOKUP(TableTransactions[[#This Row],[Material]],TableStockBalance[],
MATCH(TableStockBalance[[#Headers],[Supplier name]],TableStockBalance[#Headers],0),
0)</f>
        <v>Calidad Electro Group S.A.</v>
      </c>
    </row>
    <row r="3373" spans="1:12" x14ac:dyDescent="0.25">
      <c r="A3373">
        <v>49043627</v>
      </c>
      <c r="B3373">
        <v>70</v>
      </c>
      <c r="C3373" t="s">
        <v>343</v>
      </c>
      <c r="D3373" t="s">
        <v>84</v>
      </c>
      <c r="E3373" t="s">
        <v>85</v>
      </c>
      <c r="F3373" t="s">
        <v>313</v>
      </c>
      <c r="G3373" s="1">
        <v>43770</v>
      </c>
      <c r="H3373">
        <v>1</v>
      </c>
      <c r="I3373" s="7">
        <f>IF(TableTransactions[[#This Row],[Order type]]=trackOrderType,
TableTransactions[[#This Row],[Transaction quantity]]*-1,
TableTransactions[[#This Row],[Transaction quantity]]
)</f>
        <v>-1</v>
      </c>
      <c r="J33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199</v>
      </c>
      <c r="K3373" s="7">
        <f ca="1">IF(TableTransactions[[#This Row],[Stock balance backorders]]&lt;0,
0,
TableTransactions[[#This Row],[Stock balance backorders]]
)</f>
        <v>199</v>
      </c>
      <c r="L3373" s="8" t="str">
        <f>VLOOKUP(TableTransactions[[#This Row],[Material]],TableStockBalance[],
MATCH(TableStockBalance[[#Headers],[Supplier name]],TableStockBalance[#Headers],0),
0)</f>
        <v>Calidad Electro Group S.A.</v>
      </c>
    </row>
    <row r="3374" spans="1:12" x14ac:dyDescent="0.25">
      <c r="A3374">
        <v>49043667</v>
      </c>
      <c r="B3374">
        <v>30</v>
      </c>
      <c r="C3374" t="s">
        <v>343</v>
      </c>
      <c r="D3374" t="s">
        <v>84</v>
      </c>
      <c r="E3374" t="s">
        <v>85</v>
      </c>
      <c r="F3374" t="s">
        <v>318</v>
      </c>
      <c r="G3374" s="1">
        <v>43774</v>
      </c>
      <c r="H3374">
        <v>10</v>
      </c>
      <c r="I3374" s="7">
        <f>IF(TableTransactions[[#This Row],[Order type]]=trackOrderType,
TableTransactions[[#This Row],[Transaction quantity]]*-1,
TableTransactions[[#This Row],[Transaction quantity]]
)</f>
        <v>-10</v>
      </c>
      <c r="J33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189</v>
      </c>
      <c r="K3374" s="7">
        <f ca="1">IF(TableTransactions[[#This Row],[Stock balance backorders]]&lt;0,
0,
TableTransactions[[#This Row],[Stock balance backorders]]
)</f>
        <v>189</v>
      </c>
      <c r="L3374" s="8" t="str">
        <f>VLOOKUP(TableTransactions[[#This Row],[Material]],TableStockBalance[],
MATCH(TableStockBalance[[#Headers],[Supplier name]],TableStockBalance[#Headers],0),
0)</f>
        <v>Calidad Electro Group S.A.</v>
      </c>
    </row>
    <row r="3375" spans="1:12" x14ac:dyDescent="0.25">
      <c r="A3375">
        <v>49043882</v>
      </c>
      <c r="B3375">
        <v>40</v>
      </c>
      <c r="C3375" t="s">
        <v>343</v>
      </c>
      <c r="D3375" t="s">
        <v>84</v>
      </c>
      <c r="E3375" t="s">
        <v>85</v>
      </c>
      <c r="F3375" t="s">
        <v>313</v>
      </c>
      <c r="G3375" s="1">
        <v>43794</v>
      </c>
      <c r="H3375">
        <v>9</v>
      </c>
      <c r="I3375" s="7">
        <f>IF(TableTransactions[[#This Row],[Order type]]=trackOrderType,
TableTransactions[[#This Row],[Transaction quantity]]*-1,
TableTransactions[[#This Row],[Transaction quantity]]
)</f>
        <v>-9</v>
      </c>
      <c r="J33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180</v>
      </c>
      <c r="K3375" s="7">
        <f ca="1">IF(TableTransactions[[#This Row],[Stock balance backorders]]&lt;0,
0,
TableTransactions[[#This Row],[Stock balance backorders]]
)</f>
        <v>180</v>
      </c>
      <c r="L3375" s="8" t="str">
        <f>VLOOKUP(TableTransactions[[#This Row],[Material]],TableStockBalance[],
MATCH(TableStockBalance[[#Headers],[Supplier name]],TableStockBalance[#Headers],0),
0)</f>
        <v>Calidad Electro Group S.A.</v>
      </c>
    </row>
    <row r="3376" spans="1:12" x14ac:dyDescent="0.25">
      <c r="A3376">
        <v>49043947</v>
      </c>
      <c r="B3376">
        <v>70</v>
      </c>
      <c r="C3376" t="s">
        <v>343</v>
      </c>
      <c r="D3376" t="s">
        <v>84</v>
      </c>
      <c r="E3376" t="s">
        <v>85</v>
      </c>
      <c r="F3376" t="s">
        <v>313</v>
      </c>
      <c r="G3376" s="1">
        <v>43798</v>
      </c>
      <c r="H3376">
        <v>10</v>
      </c>
      <c r="I3376" s="7">
        <f>IF(TableTransactions[[#This Row],[Order type]]=trackOrderType,
TableTransactions[[#This Row],[Transaction quantity]]*-1,
TableTransactions[[#This Row],[Transaction quantity]]
)</f>
        <v>-10</v>
      </c>
      <c r="J33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170</v>
      </c>
      <c r="K3376" s="7">
        <f ca="1">IF(TableTransactions[[#This Row],[Stock balance backorders]]&lt;0,
0,
TableTransactions[[#This Row],[Stock balance backorders]]
)</f>
        <v>170</v>
      </c>
      <c r="L3376" s="8" t="str">
        <f>VLOOKUP(TableTransactions[[#This Row],[Material]],TableStockBalance[],
MATCH(TableStockBalance[[#Headers],[Supplier name]],TableStockBalance[#Headers],0),
0)</f>
        <v>Calidad Electro Group S.A.</v>
      </c>
    </row>
    <row r="3377" spans="1:12" x14ac:dyDescent="0.25">
      <c r="A3377">
        <v>49043962</v>
      </c>
      <c r="B3377">
        <v>10</v>
      </c>
      <c r="C3377" t="s">
        <v>343</v>
      </c>
      <c r="D3377" t="s">
        <v>84</v>
      </c>
      <c r="E3377" t="s">
        <v>85</v>
      </c>
      <c r="F3377" t="s">
        <v>332</v>
      </c>
      <c r="G3377" s="1">
        <v>43798</v>
      </c>
      <c r="H3377">
        <v>6</v>
      </c>
      <c r="I3377" s="7">
        <f>IF(TableTransactions[[#This Row],[Order type]]=trackOrderType,
TableTransactions[[#This Row],[Transaction quantity]]*-1,
TableTransactions[[#This Row],[Transaction quantity]]
)</f>
        <v>-6</v>
      </c>
      <c r="J33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164</v>
      </c>
      <c r="K3377" s="7">
        <f ca="1">IF(TableTransactions[[#This Row],[Stock balance backorders]]&lt;0,
0,
TableTransactions[[#This Row],[Stock balance backorders]]
)</f>
        <v>164</v>
      </c>
      <c r="L3377" s="8" t="str">
        <f>VLOOKUP(TableTransactions[[#This Row],[Material]],TableStockBalance[],
MATCH(TableStockBalance[[#Headers],[Supplier name]],TableStockBalance[#Headers],0),
0)</f>
        <v>Calidad Electro Group S.A.</v>
      </c>
    </row>
    <row r="3378" spans="1:12" x14ac:dyDescent="0.25">
      <c r="A3378">
        <v>49043991</v>
      </c>
      <c r="B3378">
        <v>20</v>
      </c>
      <c r="C3378" t="s">
        <v>343</v>
      </c>
      <c r="D3378" t="s">
        <v>84</v>
      </c>
      <c r="E3378" t="s">
        <v>85</v>
      </c>
      <c r="F3378" t="s">
        <v>318</v>
      </c>
      <c r="G3378" s="1">
        <v>43802</v>
      </c>
      <c r="H3378">
        <v>10</v>
      </c>
      <c r="I3378" s="7">
        <f>IF(TableTransactions[[#This Row],[Order type]]=trackOrderType,
TableTransactions[[#This Row],[Transaction quantity]]*-1,
TableTransactions[[#This Row],[Transaction quantity]]
)</f>
        <v>-10</v>
      </c>
      <c r="J33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154</v>
      </c>
      <c r="K3378" s="7">
        <f ca="1">IF(TableTransactions[[#This Row],[Stock balance backorders]]&lt;0,
0,
TableTransactions[[#This Row],[Stock balance backorders]]
)</f>
        <v>154</v>
      </c>
      <c r="L3378" s="8" t="str">
        <f>VLOOKUP(TableTransactions[[#This Row],[Material]],TableStockBalance[],
MATCH(TableStockBalance[[#Headers],[Supplier name]],TableStockBalance[#Headers],0),
0)</f>
        <v>Calidad Electro Group S.A.</v>
      </c>
    </row>
    <row r="3379" spans="1:12" x14ac:dyDescent="0.25">
      <c r="A3379">
        <v>49040339</v>
      </c>
      <c r="B3379">
        <v>80</v>
      </c>
      <c r="C3379" t="s">
        <v>343</v>
      </c>
      <c r="D3379" t="s">
        <v>92</v>
      </c>
      <c r="E3379" t="s">
        <v>93</v>
      </c>
      <c r="F3379" t="s">
        <v>313</v>
      </c>
      <c r="G3379" s="1">
        <v>43468</v>
      </c>
      <c r="H3379">
        <v>6</v>
      </c>
      <c r="I3379" s="7">
        <f>IF(TableTransactions[[#This Row],[Order type]]=trackOrderType,
TableTransactions[[#This Row],[Transaction quantity]]*-1,
TableTransactions[[#This Row],[Transaction quantity]]
)</f>
        <v>-6</v>
      </c>
      <c r="J33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233</v>
      </c>
      <c r="K3379" s="7">
        <f ca="1">IF(TableTransactions[[#This Row],[Stock balance backorders]]&lt;0,
0,
TableTransactions[[#This Row],[Stock balance backorders]]
)</f>
        <v>233</v>
      </c>
      <c r="L3379" s="8" t="str">
        <f>VLOOKUP(TableTransactions[[#This Row],[Material]],TableStockBalance[],
MATCH(TableStockBalance[[#Headers],[Supplier name]],TableStockBalance[#Headers],0),
0)</f>
        <v>Calidad Electro Group S.A.</v>
      </c>
    </row>
    <row r="3380" spans="1:12" x14ac:dyDescent="0.25">
      <c r="A3380">
        <v>49040429</v>
      </c>
      <c r="B3380">
        <v>100</v>
      </c>
      <c r="C3380" t="s">
        <v>343</v>
      </c>
      <c r="D3380" t="s">
        <v>92</v>
      </c>
      <c r="E3380" t="s">
        <v>93</v>
      </c>
      <c r="F3380" t="s">
        <v>313</v>
      </c>
      <c r="G3380" s="1">
        <v>43476</v>
      </c>
      <c r="H3380">
        <v>7</v>
      </c>
      <c r="I3380" s="7">
        <f>IF(TableTransactions[[#This Row],[Order type]]=trackOrderType,
TableTransactions[[#This Row],[Transaction quantity]]*-1,
TableTransactions[[#This Row],[Transaction quantity]]
)</f>
        <v>-7</v>
      </c>
      <c r="J33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226</v>
      </c>
      <c r="K3380" s="7">
        <f ca="1">IF(TableTransactions[[#This Row],[Stock balance backorders]]&lt;0,
0,
TableTransactions[[#This Row],[Stock balance backorders]]
)</f>
        <v>226</v>
      </c>
      <c r="L3380" s="8" t="str">
        <f>VLOOKUP(TableTransactions[[#This Row],[Material]],TableStockBalance[],
MATCH(TableStockBalance[[#Headers],[Supplier name]],TableStockBalance[#Headers],0),
0)</f>
        <v>Calidad Electro Group S.A.</v>
      </c>
    </row>
    <row r="3381" spans="1:12" x14ac:dyDescent="0.25">
      <c r="A3381">
        <v>49040585</v>
      </c>
      <c r="B3381">
        <v>100</v>
      </c>
      <c r="C3381" t="s">
        <v>343</v>
      </c>
      <c r="D3381" t="s">
        <v>92</v>
      </c>
      <c r="E3381" t="s">
        <v>93</v>
      </c>
      <c r="F3381" t="s">
        <v>313</v>
      </c>
      <c r="G3381" s="1">
        <v>43490</v>
      </c>
      <c r="H3381">
        <v>11</v>
      </c>
      <c r="I3381" s="7">
        <f>IF(TableTransactions[[#This Row],[Order type]]=trackOrderType,
TableTransactions[[#This Row],[Transaction quantity]]*-1,
TableTransactions[[#This Row],[Transaction quantity]]
)</f>
        <v>-11</v>
      </c>
      <c r="J33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215</v>
      </c>
      <c r="K3381" s="7">
        <f ca="1">IF(TableTransactions[[#This Row],[Stock balance backorders]]&lt;0,
0,
TableTransactions[[#This Row],[Stock balance backorders]]
)</f>
        <v>215</v>
      </c>
      <c r="L3381" s="8" t="str">
        <f>VLOOKUP(TableTransactions[[#This Row],[Material]],TableStockBalance[],
MATCH(TableStockBalance[[#Headers],[Supplier name]],TableStockBalance[#Headers],0),
0)</f>
        <v>Calidad Electro Group S.A.</v>
      </c>
    </row>
    <row r="3382" spans="1:12" x14ac:dyDescent="0.25">
      <c r="A3382">
        <v>49040671</v>
      </c>
      <c r="B3382">
        <v>90</v>
      </c>
      <c r="C3382" t="s">
        <v>343</v>
      </c>
      <c r="D3382" t="s">
        <v>92</v>
      </c>
      <c r="E3382" t="s">
        <v>93</v>
      </c>
      <c r="F3382" t="s">
        <v>317</v>
      </c>
      <c r="G3382" s="1">
        <v>43497</v>
      </c>
      <c r="H3382">
        <v>10</v>
      </c>
      <c r="I3382" s="7">
        <f>IF(TableTransactions[[#This Row],[Order type]]=trackOrderType,
TableTransactions[[#This Row],[Transaction quantity]]*-1,
TableTransactions[[#This Row],[Transaction quantity]]
)</f>
        <v>-10</v>
      </c>
      <c r="J33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205</v>
      </c>
      <c r="K3382" s="7">
        <f ca="1">IF(TableTransactions[[#This Row],[Stock balance backorders]]&lt;0,
0,
TableTransactions[[#This Row],[Stock balance backorders]]
)</f>
        <v>205</v>
      </c>
      <c r="L3382" s="8" t="str">
        <f>VLOOKUP(TableTransactions[[#This Row],[Material]],TableStockBalance[],
MATCH(TableStockBalance[[#Headers],[Supplier name]],TableStockBalance[#Headers],0),
0)</f>
        <v>Calidad Electro Group S.A.</v>
      </c>
    </row>
    <row r="3383" spans="1:12" x14ac:dyDescent="0.25">
      <c r="A3383">
        <v>49040733</v>
      </c>
      <c r="B3383">
        <v>20</v>
      </c>
      <c r="C3383" t="s">
        <v>343</v>
      </c>
      <c r="D3383" t="s">
        <v>92</v>
      </c>
      <c r="E3383" t="s">
        <v>93</v>
      </c>
      <c r="F3383" t="s">
        <v>318</v>
      </c>
      <c r="G3383" s="1">
        <v>43503</v>
      </c>
      <c r="H3383">
        <v>4</v>
      </c>
      <c r="I3383" s="7">
        <f>IF(TableTransactions[[#This Row],[Order type]]=trackOrderType,
TableTransactions[[#This Row],[Transaction quantity]]*-1,
TableTransactions[[#This Row],[Transaction quantity]]
)</f>
        <v>-4</v>
      </c>
      <c r="J33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201</v>
      </c>
      <c r="K3383" s="7">
        <f ca="1">IF(TableTransactions[[#This Row],[Stock balance backorders]]&lt;0,
0,
TableTransactions[[#This Row],[Stock balance backorders]]
)</f>
        <v>201</v>
      </c>
      <c r="L3383" s="8" t="str">
        <f>VLOOKUP(TableTransactions[[#This Row],[Material]],TableStockBalance[],
MATCH(TableStockBalance[[#Headers],[Supplier name]],TableStockBalance[#Headers],0),
0)</f>
        <v>Calidad Electro Group S.A.</v>
      </c>
    </row>
    <row r="3384" spans="1:12" x14ac:dyDescent="0.25">
      <c r="A3384">
        <v>49040761</v>
      </c>
      <c r="B3384">
        <v>30</v>
      </c>
      <c r="C3384" t="s">
        <v>343</v>
      </c>
      <c r="D3384" t="s">
        <v>92</v>
      </c>
      <c r="E3384" t="s">
        <v>93</v>
      </c>
      <c r="F3384" t="s">
        <v>313</v>
      </c>
      <c r="G3384" s="1">
        <v>43507</v>
      </c>
      <c r="H3384">
        <v>1</v>
      </c>
      <c r="I3384" s="7">
        <f>IF(TableTransactions[[#This Row],[Order type]]=trackOrderType,
TableTransactions[[#This Row],[Transaction quantity]]*-1,
TableTransactions[[#This Row],[Transaction quantity]]
)</f>
        <v>-1</v>
      </c>
      <c r="J33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200</v>
      </c>
      <c r="K3384" s="7">
        <f ca="1">IF(TableTransactions[[#This Row],[Stock balance backorders]]&lt;0,
0,
TableTransactions[[#This Row],[Stock balance backorders]]
)</f>
        <v>200</v>
      </c>
      <c r="L3384" s="8" t="str">
        <f>VLOOKUP(TableTransactions[[#This Row],[Material]],TableStockBalance[],
MATCH(TableStockBalance[[#Headers],[Supplier name]],TableStockBalance[#Headers],0),
0)</f>
        <v>Calidad Electro Group S.A.</v>
      </c>
    </row>
    <row r="3385" spans="1:12" x14ac:dyDescent="0.25">
      <c r="A3385">
        <v>49040894</v>
      </c>
      <c r="B3385">
        <v>50</v>
      </c>
      <c r="C3385" t="s">
        <v>343</v>
      </c>
      <c r="D3385" t="s">
        <v>92</v>
      </c>
      <c r="E3385" t="s">
        <v>93</v>
      </c>
      <c r="F3385" t="s">
        <v>314</v>
      </c>
      <c r="G3385" s="1">
        <v>43518</v>
      </c>
      <c r="H3385">
        <v>4</v>
      </c>
      <c r="I3385" s="7">
        <f>IF(TableTransactions[[#This Row],[Order type]]=trackOrderType,
TableTransactions[[#This Row],[Transaction quantity]]*-1,
TableTransactions[[#This Row],[Transaction quantity]]
)</f>
        <v>-4</v>
      </c>
      <c r="J33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196</v>
      </c>
      <c r="K3385" s="7">
        <f ca="1">IF(TableTransactions[[#This Row],[Stock balance backorders]]&lt;0,
0,
TableTransactions[[#This Row],[Stock balance backorders]]
)</f>
        <v>196</v>
      </c>
      <c r="L3385" s="8" t="str">
        <f>VLOOKUP(TableTransactions[[#This Row],[Material]],TableStockBalance[],
MATCH(TableStockBalance[[#Headers],[Supplier name]],TableStockBalance[#Headers],0),
0)</f>
        <v>Calidad Electro Group S.A.</v>
      </c>
    </row>
    <row r="3386" spans="1:12" x14ac:dyDescent="0.25">
      <c r="A3386">
        <v>49041057</v>
      </c>
      <c r="B3386">
        <v>190</v>
      </c>
      <c r="C3386" t="s">
        <v>343</v>
      </c>
      <c r="D3386" t="s">
        <v>92</v>
      </c>
      <c r="E3386" t="s">
        <v>93</v>
      </c>
      <c r="F3386" t="s">
        <v>313</v>
      </c>
      <c r="G3386" s="1">
        <v>43532</v>
      </c>
      <c r="H3386">
        <v>4</v>
      </c>
      <c r="I3386" s="7">
        <f>IF(TableTransactions[[#This Row],[Order type]]=trackOrderType,
TableTransactions[[#This Row],[Transaction quantity]]*-1,
TableTransactions[[#This Row],[Transaction quantity]]
)</f>
        <v>-4</v>
      </c>
      <c r="J33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192</v>
      </c>
      <c r="K3386" s="7">
        <f ca="1">IF(TableTransactions[[#This Row],[Stock balance backorders]]&lt;0,
0,
TableTransactions[[#This Row],[Stock balance backorders]]
)</f>
        <v>192</v>
      </c>
      <c r="L3386" s="8" t="str">
        <f>VLOOKUP(TableTransactions[[#This Row],[Material]],TableStockBalance[],
MATCH(TableStockBalance[[#Headers],[Supplier name]],TableStockBalance[#Headers],0),
0)</f>
        <v>Calidad Electro Group S.A.</v>
      </c>
    </row>
    <row r="3387" spans="1:12" x14ac:dyDescent="0.25">
      <c r="A3387">
        <v>49041124</v>
      </c>
      <c r="B3387">
        <v>10</v>
      </c>
      <c r="C3387" t="s">
        <v>343</v>
      </c>
      <c r="D3387" t="s">
        <v>92</v>
      </c>
      <c r="E3387" t="s">
        <v>93</v>
      </c>
      <c r="F3387" t="s">
        <v>314</v>
      </c>
      <c r="G3387" s="1">
        <v>43538</v>
      </c>
      <c r="H3387">
        <v>11</v>
      </c>
      <c r="I3387" s="7">
        <f>IF(TableTransactions[[#This Row],[Order type]]=trackOrderType,
TableTransactions[[#This Row],[Transaction quantity]]*-1,
TableTransactions[[#This Row],[Transaction quantity]]
)</f>
        <v>-11</v>
      </c>
      <c r="J33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181</v>
      </c>
      <c r="K3387" s="7">
        <f ca="1">IF(TableTransactions[[#This Row],[Stock balance backorders]]&lt;0,
0,
TableTransactions[[#This Row],[Stock balance backorders]]
)</f>
        <v>181</v>
      </c>
      <c r="L3387" s="8" t="str">
        <f>VLOOKUP(TableTransactions[[#This Row],[Material]],TableStockBalance[],
MATCH(TableStockBalance[[#Headers],[Supplier name]],TableStockBalance[#Headers],0),
0)</f>
        <v>Calidad Electro Group S.A.</v>
      </c>
    </row>
    <row r="3388" spans="1:12" x14ac:dyDescent="0.25">
      <c r="A3388">
        <v>49041128</v>
      </c>
      <c r="B3388">
        <v>10</v>
      </c>
      <c r="C3388" t="s">
        <v>343</v>
      </c>
      <c r="D3388" t="s">
        <v>92</v>
      </c>
      <c r="E3388" t="s">
        <v>93</v>
      </c>
      <c r="F3388" t="s">
        <v>328</v>
      </c>
      <c r="G3388" s="1">
        <v>43538</v>
      </c>
      <c r="H3388">
        <v>4</v>
      </c>
      <c r="I3388" s="7">
        <f>IF(TableTransactions[[#This Row],[Order type]]=trackOrderType,
TableTransactions[[#This Row],[Transaction quantity]]*-1,
TableTransactions[[#This Row],[Transaction quantity]]
)</f>
        <v>-4</v>
      </c>
      <c r="J33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177</v>
      </c>
      <c r="K3388" s="7">
        <f ca="1">IF(TableTransactions[[#This Row],[Stock balance backorders]]&lt;0,
0,
TableTransactions[[#This Row],[Stock balance backorders]]
)</f>
        <v>177</v>
      </c>
      <c r="L3388" s="8" t="str">
        <f>VLOOKUP(TableTransactions[[#This Row],[Material]],TableStockBalance[],
MATCH(TableStockBalance[[#Headers],[Supplier name]],TableStockBalance[#Headers],0),
0)</f>
        <v>Calidad Electro Group S.A.</v>
      </c>
    </row>
    <row r="3389" spans="1:12" x14ac:dyDescent="0.25">
      <c r="A3389">
        <v>49041241</v>
      </c>
      <c r="B3389">
        <v>40</v>
      </c>
      <c r="C3389" t="s">
        <v>343</v>
      </c>
      <c r="D3389" t="s">
        <v>92</v>
      </c>
      <c r="E3389" t="s">
        <v>93</v>
      </c>
      <c r="F3389" t="s">
        <v>314</v>
      </c>
      <c r="G3389" s="1">
        <v>43549</v>
      </c>
      <c r="H3389">
        <v>1</v>
      </c>
      <c r="I3389" s="7">
        <f>IF(TableTransactions[[#This Row],[Order type]]=trackOrderType,
TableTransactions[[#This Row],[Transaction quantity]]*-1,
TableTransactions[[#This Row],[Transaction quantity]]
)</f>
        <v>-1</v>
      </c>
      <c r="J33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176</v>
      </c>
      <c r="K3389" s="7">
        <f ca="1">IF(TableTransactions[[#This Row],[Stock balance backorders]]&lt;0,
0,
TableTransactions[[#This Row],[Stock balance backorders]]
)</f>
        <v>176</v>
      </c>
      <c r="L3389" s="8" t="str">
        <f>VLOOKUP(TableTransactions[[#This Row],[Material]],TableStockBalance[],
MATCH(TableStockBalance[[#Headers],[Supplier name]],TableStockBalance[#Headers],0),
0)</f>
        <v>Calidad Electro Group S.A.</v>
      </c>
    </row>
    <row r="3390" spans="1:12" x14ac:dyDescent="0.25">
      <c r="A3390">
        <v>49041264</v>
      </c>
      <c r="B3390">
        <v>80</v>
      </c>
      <c r="C3390" t="s">
        <v>343</v>
      </c>
      <c r="D3390" t="s">
        <v>92</v>
      </c>
      <c r="E3390" t="s">
        <v>93</v>
      </c>
      <c r="F3390" t="s">
        <v>317</v>
      </c>
      <c r="G3390" s="1">
        <v>43550</v>
      </c>
      <c r="H3390">
        <v>4</v>
      </c>
      <c r="I3390" s="7">
        <f>IF(TableTransactions[[#This Row],[Order type]]=trackOrderType,
TableTransactions[[#This Row],[Transaction quantity]]*-1,
TableTransactions[[#This Row],[Transaction quantity]]
)</f>
        <v>-4</v>
      </c>
      <c r="J33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172</v>
      </c>
      <c r="K3390" s="7">
        <f ca="1">IF(TableTransactions[[#This Row],[Stock balance backorders]]&lt;0,
0,
TableTransactions[[#This Row],[Stock balance backorders]]
)</f>
        <v>172</v>
      </c>
      <c r="L3390" s="8" t="str">
        <f>VLOOKUP(TableTransactions[[#This Row],[Material]],TableStockBalance[],
MATCH(TableStockBalance[[#Headers],[Supplier name]],TableStockBalance[#Headers],0),
0)</f>
        <v>Calidad Electro Group S.A.</v>
      </c>
    </row>
    <row r="3391" spans="1:12" x14ac:dyDescent="0.25">
      <c r="A3391">
        <v>49041313</v>
      </c>
      <c r="B3391">
        <v>90</v>
      </c>
      <c r="C3391" t="s">
        <v>343</v>
      </c>
      <c r="D3391" t="s">
        <v>92</v>
      </c>
      <c r="E3391" t="s">
        <v>93</v>
      </c>
      <c r="F3391" t="s">
        <v>316</v>
      </c>
      <c r="G3391" s="1">
        <v>43553</v>
      </c>
      <c r="H3391">
        <v>11</v>
      </c>
      <c r="I3391" s="7">
        <f>IF(TableTransactions[[#This Row],[Order type]]=trackOrderType,
TableTransactions[[#This Row],[Transaction quantity]]*-1,
TableTransactions[[#This Row],[Transaction quantity]]
)</f>
        <v>-11</v>
      </c>
      <c r="J33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161</v>
      </c>
      <c r="K3391" s="7">
        <f ca="1">IF(TableTransactions[[#This Row],[Stock balance backorders]]&lt;0,
0,
TableTransactions[[#This Row],[Stock balance backorders]]
)</f>
        <v>161</v>
      </c>
      <c r="L3391" s="8" t="str">
        <f>VLOOKUP(TableTransactions[[#This Row],[Material]],TableStockBalance[],
MATCH(TableStockBalance[[#Headers],[Supplier name]],TableStockBalance[#Headers],0),
0)</f>
        <v>Calidad Electro Group S.A.</v>
      </c>
    </row>
    <row r="3392" spans="1:12" x14ac:dyDescent="0.25">
      <c r="A3392">
        <v>49041313</v>
      </c>
      <c r="B3392">
        <v>100</v>
      </c>
      <c r="C3392" t="s">
        <v>343</v>
      </c>
      <c r="D3392" t="s">
        <v>92</v>
      </c>
      <c r="E3392" t="s">
        <v>93</v>
      </c>
      <c r="F3392" t="s">
        <v>316</v>
      </c>
      <c r="G3392" s="1">
        <v>43553</v>
      </c>
      <c r="H3392">
        <v>5</v>
      </c>
      <c r="I3392" s="7">
        <f>IF(TableTransactions[[#This Row],[Order type]]=trackOrderType,
TableTransactions[[#This Row],[Transaction quantity]]*-1,
TableTransactions[[#This Row],[Transaction quantity]]
)</f>
        <v>-5</v>
      </c>
      <c r="J33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156</v>
      </c>
      <c r="K3392" s="7">
        <f ca="1">IF(TableTransactions[[#This Row],[Stock balance backorders]]&lt;0,
0,
TableTransactions[[#This Row],[Stock balance backorders]]
)</f>
        <v>156</v>
      </c>
      <c r="L3392" s="8" t="str">
        <f>VLOOKUP(TableTransactions[[#This Row],[Material]],TableStockBalance[],
MATCH(TableStockBalance[[#Headers],[Supplier name]],TableStockBalance[#Headers],0),
0)</f>
        <v>Calidad Electro Group S.A.</v>
      </c>
    </row>
    <row r="3393" spans="1:12" x14ac:dyDescent="0.25">
      <c r="A3393">
        <v>49041348</v>
      </c>
      <c r="B3393">
        <v>80</v>
      </c>
      <c r="C3393" t="s">
        <v>343</v>
      </c>
      <c r="D3393" t="s">
        <v>92</v>
      </c>
      <c r="E3393" t="s">
        <v>93</v>
      </c>
      <c r="F3393" t="s">
        <v>317</v>
      </c>
      <c r="G3393" s="1">
        <v>43557</v>
      </c>
      <c r="H3393">
        <v>12</v>
      </c>
      <c r="I3393" s="7">
        <f>IF(TableTransactions[[#This Row],[Order type]]=trackOrderType,
TableTransactions[[#This Row],[Transaction quantity]]*-1,
TableTransactions[[#This Row],[Transaction quantity]]
)</f>
        <v>-12</v>
      </c>
      <c r="J33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144</v>
      </c>
      <c r="K3393" s="7">
        <f ca="1">IF(TableTransactions[[#This Row],[Stock balance backorders]]&lt;0,
0,
TableTransactions[[#This Row],[Stock balance backorders]]
)</f>
        <v>144</v>
      </c>
      <c r="L3393" s="8" t="str">
        <f>VLOOKUP(TableTransactions[[#This Row],[Material]],TableStockBalance[],
MATCH(TableStockBalance[[#Headers],[Supplier name]],TableStockBalance[#Headers],0),
0)</f>
        <v>Calidad Electro Group S.A.</v>
      </c>
    </row>
    <row r="3394" spans="1:12" x14ac:dyDescent="0.25">
      <c r="A3394">
        <v>49041480</v>
      </c>
      <c r="B3394">
        <v>80</v>
      </c>
      <c r="C3394" t="s">
        <v>343</v>
      </c>
      <c r="D3394" t="s">
        <v>92</v>
      </c>
      <c r="E3394" t="s">
        <v>93</v>
      </c>
      <c r="F3394" t="s">
        <v>319</v>
      </c>
      <c r="G3394" s="1">
        <v>43567</v>
      </c>
      <c r="H3394">
        <v>7</v>
      </c>
      <c r="I3394" s="7">
        <f>IF(TableTransactions[[#This Row],[Order type]]=trackOrderType,
TableTransactions[[#This Row],[Transaction quantity]]*-1,
TableTransactions[[#This Row],[Transaction quantity]]
)</f>
        <v>-7</v>
      </c>
      <c r="J33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137</v>
      </c>
      <c r="K3394" s="7">
        <f ca="1">IF(TableTransactions[[#This Row],[Stock balance backorders]]&lt;0,
0,
TableTransactions[[#This Row],[Stock balance backorders]]
)</f>
        <v>137</v>
      </c>
      <c r="L3394" s="8" t="str">
        <f>VLOOKUP(TableTransactions[[#This Row],[Material]],TableStockBalance[],
MATCH(TableStockBalance[[#Headers],[Supplier name]],TableStockBalance[#Headers],0),
0)</f>
        <v>Calidad Electro Group S.A.</v>
      </c>
    </row>
    <row r="3395" spans="1:12" x14ac:dyDescent="0.25">
      <c r="A3395">
        <v>49041525</v>
      </c>
      <c r="B3395">
        <v>50</v>
      </c>
      <c r="C3395" t="s">
        <v>343</v>
      </c>
      <c r="D3395" t="s">
        <v>92</v>
      </c>
      <c r="E3395" t="s">
        <v>93</v>
      </c>
      <c r="F3395" t="s">
        <v>318</v>
      </c>
      <c r="G3395" s="1">
        <v>43572</v>
      </c>
      <c r="H3395">
        <v>12</v>
      </c>
      <c r="I3395" s="7">
        <f>IF(TableTransactions[[#This Row],[Order type]]=trackOrderType,
TableTransactions[[#This Row],[Transaction quantity]]*-1,
TableTransactions[[#This Row],[Transaction quantity]]
)</f>
        <v>-12</v>
      </c>
      <c r="J33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125</v>
      </c>
      <c r="K3395" s="7">
        <f ca="1">IF(TableTransactions[[#This Row],[Stock balance backorders]]&lt;0,
0,
TableTransactions[[#This Row],[Stock balance backorders]]
)</f>
        <v>125</v>
      </c>
      <c r="L3395" s="8" t="str">
        <f>VLOOKUP(TableTransactions[[#This Row],[Material]],TableStockBalance[],
MATCH(TableStockBalance[[#Headers],[Supplier name]],TableStockBalance[#Headers],0),
0)</f>
        <v>Calidad Electro Group S.A.</v>
      </c>
    </row>
    <row r="3396" spans="1:12" x14ac:dyDescent="0.25">
      <c r="A3396">
        <v>49041545</v>
      </c>
      <c r="B3396">
        <v>60</v>
      </c>
      <c r="C3396" t="s">
        <v>343</v>
      </c>
      <c r="D3396" t="s">
        <v>92</v>
      </c>
      <c r="E3396" t="s">
        <v>93</v>
      </c>
      <c r="F3396" t="s">
        <v>314</v>
      </c>
      <c r="G3396" s="1">
        <v>43578</v>
      </c>
      <c r="H3396">
        <v>5</v>
      </c>
      <c r="I3396" s="7">
        <f>IF(TableTransactions[[#This Row],[Order type]]=trackOrderType,
TableTransactions[[#This Row],[Transaction quantity]]*-1,
TableTransactions[[#This Row],[Transaction quantity]]
)</f>
        <v>-5</v>
      </c>
      <c r="J33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120</v>
      </c>
      <c r="K3396" s="7">
        <f ca="1">IF(TableTransactions[[#This Row],[Stock balance backorders]]&lt;0,
0,
TableTransactions[[#This Row],[Stock balance backorders]]
)</f>
        <v>120</v>
      </c>
      <c r="L3396" s="8" t="str">
        <f>VLOOKUP(TableTransactions[[#This Row],[Material]],TableStockBalance[],
MATCH(TableStockBalance[[#Headers],[Supplier name]],TableStockBalance[#Headers],0),
0)</f>
        <v>Calidad Electro Group S.A.</v>
      </c>
    </row>
    <row r="3397" spans="1:12" x14ac:dyDescent="0.25">
      <c r="A3397">
        <v>49041547</v>
      </c>
      <c r="B3397">
        <v>90</v>
      </c>
      <c r="C3397" t="s">
        <v>343</v>
      </c>
      <c r="D3397" t="s">
        <v>92</v>
      </c>
      <c r="E3397" t="s">
        <v>93</v>
      </c>
      <c r="F3397" t="s">
        <v>313</v>
      </c>
      <c r="G3397" s="1">
        <v>43578</v>
      </c>
      <c r="H3397">
        <v>1</v>
      </c>
      <c r="I3397" s="7">
        <f>IF(TableTransactions[[#This Row],[Order type]]=trackOrderType,
TableTransactions[[#This Row],[Transaction quantity]]*-1,
TableTransactions[[#This Row],[Transaction quantity]]
)</f>
        <v>-1</v>
      </c>
      <c r="J33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119</v>
      </c>
      <c r="K3397" s="7">
        <f ca="1">IF(TableTransactions[[#This Row],[Stock balance backorders]]&lt;0,
0,
TableTransactions[[#This Row],[Stock balance backorders]]
)</f>
        <v>119</v>
      </c>
      <c r="L3397" s="8" t="str">
        <f>VLOOKUP(TableTransactions[[#This Row],[Material]],TableStockBalance[],
MATCH(TableStockBalance[[#Headers],[Supplier name]],TableStockBalance[#Headers],0),
0)</f>
        <v>Calidad Electro Group S.A.</v>
      </c>
    </row>
    <row r="3398" spans="1:12" x14ac:dyDescent="0.25">
      <c r="A3398">
        <v>49041583</v>
      </c>
      <c r="B3398">
        <v>50</v>
      </c>
      <c r="C3398" t="s">
        <v>343</v>
      </c>
      <c r="D3398" t="s">
        <v>92</v>
      </c>
      <c r="E3398" t="s">
        <v>93</v>
      </c>
      <c r="F3398" t="s">
        <v>313</v>
      </c>
      <c r="G3398" s="1">
        <v>43580</v>
      </c>
      <c r="H3398">
        <v>10</v>
      </c>
      <c r="I3398" s="7">
        <f>IF(TableTransactions[[#This Row],[Order type]]=trackOrderType,
TableTransactions[[#This Row],[Transaction quantity]]*-1,
TableTransactions[[#This Row],[Transaction quantity]]
)</f>
        <v>-10</v>
      </c>
      <c r="J33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109</v>
      </c>
      <c r="K3398" s="7">
        <f ca="1">IF(TableTransactions[[#This Row],[Stock balance backorders]]&lt;0,
0,
TableTransactions[[#This Row],[Stock balance backorders]]
)</f>
        <v>109</v>
      </c>
      <c r="L3398" s="8" t="str">
        <f>VLOOKUP(TableTransactions[[#This Row],[Material]],TableStockBalance[],
MATCH(TableStockBalance[[#Headers],[Supplier name]],TableStockBalance[#Headers],0),
0)</f>
        <v>Calidad Electro Group S.A.</v>
      </c>
    </row>
    <row r="3399" spans="1:12" x14ac:dyDescent="0.25">
      <c r="A3399">
        <v>49041690</v>
      </c>
      <c r="B3399">
        <v>50</v>
      </c>
      <c r="C3399" t="s">
        <v>343</v>
      </c>
      <c r="D3399" t="s">
        <v>92</v>
      </c>
      <c r="E3399" t="s">
        <v>93</v>
      </c>
      <c r="F3399" t="s">
        <v>318</v>
      </c>
      <c r="G3399" s="1">
        <v>43591</v>
      </c>
      <c r="H3399">
        <v>8</v>
      </c>
      <c r="I3399" s="7">
        <f>IF(TableTransactions[[#This Row],[Order type]]=trackOrderType,
TableTransactions[[#This Row],[Transaction quantity]]*-1,
TableTransactions[[#This Row],[Transaction quantity]]
)</f>
        <v>-8</v>
      </c>
      <c r="J33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101</v>
      </c>
      <c r="K3399" s="7">
        <f ca="1">IF(TableTransactions[[#This Row],[Stock balance backorders]]&lt;0,
0,
TableTransactions[[#This Row],[Stock balance backorders]]
)</f>
        <v>101</v>
      </c>
      <c r="L3399" s="8" t="str">
        <f>VLOOKUP(TableTransactions[[#This Row],[Material]],TableStockBalance[],
MATCH(TableStockBalance[[#Headers],[Supplier name]],TableStockBalance[#Headers],0),
0)</f>
        <v>Calidad Electro Group S.A.</v>
      </c>
    </row>
    <row r="3400" spans="1:12" x14ac:dyDescent="0.25">
      <c r="A3400">
        <v>49041808</v>
      </c>
      <c r="B3400">
        <v>20</v>
      </c>
      <c r="C3400" t="s">
        <v>343</v>
      </c>
      <c r="D3400" t="s">
        <v>92</v>
      </c>
      <c r="E3400" t="s">
        <v>93</v>
      </c>
      <c r="F3400" t="s">
        <v>313</v>
      </c>
      <c r="G3400" s="1">
        <v>43601</v>
      </c>
      <c r="H3400">
        <v>8</v>
      </c>
      <c r="I3400" s="7">
        <f>IF(TableTransactions[[#This Row],[Order type]]=trackOrderType,
TableTransactions[[#This Row],[Transaction quantity]]*-1,
TableTransactions[[#This Row],[Transaction quantity]]
)</f>
        <v>-8</v>
      </c>
      <c r="J34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93</v>
      </c>
      <c r="K3400" s="7">
        <f ca="1">IF(TableTransactions[[#This Row],[Stock balance backorders]]&lt;0,
0,
TableTransactions[[#This Row],[Stock balance backorders]]
)</f>
        <v>93</v>
      </c>
      <c r="L3400" s="8" t="str">
        <f>VLOOKUP(TableTransactions[[#This Row],[Material]],TableStockBalance[],
MATCH(TableStockBalance[[#Headers],[Supplier name]],TableStockBalance[#Headers],0),
0)</f>
        <v>Calidad Electro Group S.A.</v>
      </c>
    </row>
    <row r="3401" spans="1:12" x14ac:dyDescent="0.25">
      <c r="A3401">
        <v>49041847</v>
      </c>
      <c r="B3401">
        <v>40</v>
      </c>
      <c r="C3401" t="s">
        <v>343</v>
      </c>
      <c r="D3401" t="s">
        <v>92</v>
      </c>
      <c r="E3401" t="s">
        <v>93</v>
      </c>
      <c r="F3401" t="s">
        <v>317</v>
      </c>
      <c r="G3401" s="1">
        <v>43605</v>
      </c>
      <c r="H3401">
        <v>7</v>
      </c>
      <c r="I3401" s="7">
        <f>IF(TableTransactions[[#This Row],[Order type]]=trackOrderType,
TableTransactions[[#This Row],[Transaction quantity]]*-1,
TableTransactions[[#This Row],[Transaction quantity]]
)</f>
        <v>-7</v>
      </c>
      <c r="J34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</v>
      </c>
      <c r="K3401" s="7">
        <f ca="1">IF(TableTransactions[[#This Row],[Stock balance backorders]]&lt;0,
0,
TableTransactions[[#This Row],[Stock balance backorders]]
)</f>
        <v>86</v>
      </c>
      <c r="L3401" s="8" t="str">
        <f>VLOOKUP(TableTransactions[[#This Row],[Material]],TableStockBalance[],
MATCH(TableStockBalance[[#Headers],[Supplier name]],TableStockBalance[#Headers],0),
0)</f>
        <v>Calidad Electro Group S.A.</v>
      </c>
    </row>
    <row r="3402" spans="1:12" x14ac:dyDescent="0.25">
      <c r="A3402">
        <v>49041915</v>
      </c>
      <c r="B3402">
        <v>170</v>
      </c>
      <c r="C3402" t="s">
        <v>343</v>
      </c>
      <c r="D3402" t="s">
        <v>92</v>
      </c>
      <c r="E3402" t="s">
        <v>93</v>
      </c>
      <c r="F3402" t="s">
        <v>317</v>
      </c>
      <c r="G3402" s="1">
        <v>43609</v>
      </c>
      <c r="H3402">
        <v>8</v>
      </c>
      <c r="I3402" s="7">
        <f>IF(TableTransactions[[#This Row],[Order type]]=trackOrderType,
TableTransactions[[#This Row],[Transaction quantity]]*-1,
TableTransactions[[#This Row],[Transaction quantity]]
)</f>
        <v>-8</v>
      </c>
      <c r="J34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</v>
      </c>
      <c r="K3402" s="7">
        <f ca="1">IF(TableTransactions[[#This Row],[Stock balance backorders]]&lt;0,
0,
TableTransactions[[#This Row],[Stock balance backorders]]
)</f>
        <v>78</v>
      </c>
      <c r="L3402" s="8" t="str">
        <f>VLOOKUP(TableTransactions[[#This Row],[Material]],TableStockBalance[],
MATCH(TableStockBalance[[#Headers],[Supplier name]],TableStockBalance[#Headers],0),
0)</f>
        <v>Calidad Electro Group S.A.</v>
      </c>
    </row>
    <row r="3403" spans="1:12" x14ac:dyDescent="0.25">
      <c r="A3403">
        <v>49041988</v>
      </c>
      <c r="B3403">
        <v>80</v>
      </c>
      <c r="C3403" t="s">
        <v>343</v>
      </c>
      <c r="D3403" t="s">
        <v>92</v>
      </c>
      <c r="E3403" t="s">
        <v>93</v>
      </c>
      <c r="F3403" t="s">
        <v>317</v>
      </c>
      <c r="G3403" s="1">
        <v>43619</v>
      </c>
      <c r="H3403">
        <v>10</v>
      </c>
      <c r="I3403" s="7">
        <f>IF(TableTransactions[[#This Row],[Order type]]=trackOrderType,
TableTransactions[[#This Row],[Transaction quantity]]*-1,
TableTransactions[[#This Row],[Transaction quantity]]
)</f>
        <v>-10</v>
      </c>
      <c r="J34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</v>
      </c>
      <c r="K3403" s="7">
        <f ca="1">IF(TableTransactions[[#This Row],[Stock balance backorders]]&lt;0,
0,
TableTransactions[[#This Row],[Stock balance backorders]]
)</f>
        <v>68</v>
      </c>
      <c r="L3403" s="8" t="str">
        <f>VLOOKUP(TableTransactions[[#This Row],[Material]],TableStockBalance[],
MATCH(TableStockBalance[[#Headers],[Supplier name]],TableStockBalance[#Headers],0),
0)</f>
        <v>Calidad Electro Group S.A.</v>
      </c>
    </row>
    <row r="3404" spans="1:12" x14ac:dyDescent="0.25">
      <c r="A3404">
        <v>49042036</v>
      </c>
      <c r="B3404">
        <v>110</v>
      </c>
      <c r="C3404" t="s">
        <v>343</v>
      </c>
      <c r="D3404" t="s">
        <v>92</v>
      </c>
      <c r="E3404" t="s">
        <v>93</v>
      </c>
      <c r="F3404" t="s">
        <v>313</v>
      </c>
      <c r="G3404" s="1">
        <v>43623</v>
      </c>
      <c r="H3404">
        <v>1</v>
      </c>
      <c r="I3404" s="7">
        <f>IF(TableTransactions[[#This Row],[Order type]]=trackOrderType,
TableTransactions[[#This Row],[Transaction quantity]]*-1,
TableTransactions[[#This Row],[Transaction quantity]]
)</f>
        <v>-1</v>
      </c>
      <c r="J34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</v>
      </c>
      <c r="K3404" s="7">
        <f ca="1">IF(TableTransactions[[#This Row],[Stock balance backorders]]&lt;0,
0,
TableTransactions[[#This Row],[Stock balance backorders]]
)</f>
        <v>67</v>
      </c>
      <c r="L3404" s="8" t="str">
        <f>VLOOKUP(TableTransactions[[#This Row],[Material]],TableStockBalance[],
MATCH(TableStockBalance[[#Headers],[Supplier name]],TableStockBalance[#Headers],0),
0)</f>
        <v>Calidad Electro Group S.A.</v>
      </c>
    </row>
    <row r="3405" spans="1:12" x14ac:dyDescent="0.25">
      <c r="A3405">
        <v>49042131</v>
      </c>
      <c r="B3405">
        <v>110</v>
      </c>
      <c r="C3405" t="s">
        <v>343</v>
      </c>
      <c r="D3405" t="s">
        <v>92</v>
      </c>
      <c r="E3405" t="s">
        <v>93</v>
      </c>
      <c r="F3405" t="s">
        <v>317</v>
      </c>
      <c r="G3405" s="1">
        <v>43630</v>
      </c>
      <c r="H3405">
        <v>6</v>
      </c>
      <c r="I3405" s="7">
        <f>IF(TableTransactions[[#This Row],[Order type]]=trackOrderType,
TableTransactions[[#This Row],[Transaction quantity]]*-1,
TableTransactions[[#This Row],[Transaction quantity]]
)</f>
        <v>-6</v>
      </c>
      <c r="J34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</v>
      </c>
      <c r="K3405" s="7">
        <f ca="1">IF(TableTransactions[[#This Row],[Stock balance backorders]]&lt;0,
0,
TableTransactions[[#This Row],[Stock balance backorders]]
)</f>
        <v>61</v>
      </c>
      <c r="L3405" s="8" t="str">
        <f>VLOOKUP(TableTransactions[[#This Row],[Material]],TableStockBalance[],
MATCH(TableStockBalance[[#Headers],[Supplier name]],TableStockBalance[#Headers],0),
0)</f>
        <v>Calidad Electro Group S.A.</v>
      </c>
    </row>
    <row r="3406" spans="1:12" x14ac:dyDescent="0.25">
      <c r="A3406">
        <v>49042168</v>
      </c>
      <c r="B3406">
        <v>30</v>
      </c>
      <c r="C3406" t="s">
        <v>343</v>
      </c>
      <c r="D3406" t="s">
        <v>92</v>
      </c>
      <c r="E3406" t="s">
        <v>93</v>
      </c>
      <c r="F3406" t="s">
        <v>315</v>
      </c>
      <c r="G3406" s="1">
        <v>43634</v>
      </c>
      <c r="H3406">
        <v>6</v>
      </c>
      <c r="I3406" s="7">
        <f>IF(TableTransactions[[#This Row],[Order type]]=trackOrderType,
TableTransactions[[#This Row],[Transaction quantity]]*-1,
TableTransactions[[#This Row],[Transaction quantity]]
)</f>
        <v>-6</v>
      </c>
      <c r="J34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</v>
      </c>
      <c r="K3406" s="7">
        <f ca="1">IF(TableTransactions[[#This Row],[Stock balance backorders]]&lt;0,
0,
TableTransactions[[#This Row],[Stock balance backorders]]
)</f>
        <v>55</v>
      </c>
      <c r="L3406" s="8" t="str">
        <f>VLOOKUP(TableTransactions[[#This Row],[Material]],TableStockBalance[],
MATCH(TableStockBalance[[#Headers],[Supplier name]],TableStockBalance[#Headers],0),
0)</f>
        <v>Calidad Electro Group S.A.</v>
      </c>
    </row>
    <row r="3407" spans="1:12" x14ac:dyDescent="0.25">
      <c r="A3407">
        <v>49042224</v>
      </c>
      <c r="B3407">
        <v>40</v>
      </c>
      <c r="C3407" t="s">
        <v>343</v>
      </c>
      <c r="D3407" t="s">
        <v>92</v>
      </c>
      <c r="E3407" t="s">
        <v>93</v>
      </c>
      <c r="F3407" t="s">
        <v>317</v>
      </c>
      <c r="G3407" s="1">
        <v>43640</v>
      </c>
      <c r="H3407">
        <v>10</v>
      </c>
      <c r="I3407" s="7">
        <f>IF(TableTransactions[[#This Row],[Order type]]=trackOrderType,
TableTransactions[[#This Row],[Transaction quantity]]*-1,
TableTransactions[[#This Row],[Transaction quantity]]
)</f>
        <v>-10</v>
      </c>
      <c r="J34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</v>
      </c>
      <c r="K3407" s="7">
        <f ca="1">IF(TableTransactions[[#This Row],[Stock balance backorders]]&lt;0,
0,
TableTransactions[[#This Row],[Stock balance backorders]]
)</f>
        <v>45</v>
      </c>
      <c r="L3407" s="8" t="str">
        <f>VLOOKUP(TableTransactions[[#This Row],[Material]],TableStockBalance[],
MATCH(TableStockBalance[[#Headers],[Supplier name]],TableStockBalance[#Headers],0),
0)</f>
        <v>Calidad Electro Group S.A.</v>
      </c>
    </row>
    <row r="3408" spans="1:12" x14ac:dyDescent="0.25">
      <c r="A3408" s="4">
        <v>45057202</v>
      </c>
      <c r="B3408" s="4">
        <v>10</v>
      </c>
      <c r="C3408" s="4" t="s">
        <v>344</v>
      </c>
      <c r="D3408" s="4" t="s">
        <v>92</v>
      </c>
      <c r="E3408" s="4" t="s">
        <v>93</v>
      </c>
      <c r="F3408" s="4" t="s">
        <v>67</v>
      </c>
      <c r="G3408" s="5">
        <v>43640</v>
      </c>
      <c r="H3408" s="4">
        <v>240</v>
      </c>
      <c r="I3408" s="7">
        <f>IF(TableTransactions[[#This Row],[Order type]]=trackOrderType,
TableTransactions[[#This Row],[Transaction quantity]]*-1,
TableTransactions[[#This Row],[Transaction quantity]]
)</f>
        <v>240</v>
      </c>
      <c r="J34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285</v>
      </c>
      <c r="K3408" s="7">
        <f ca="1">IF(TableTransactions[[#This Row],[Stock balance backorders]]&lt;0,
0,
TableTransactions[[#This Row],[Stock balance backorders]]
)</f>
        <v>285</v>
      </c>
      <c r="L3408" s="8" t="str">
        <f>VLOOKUP(TableTransactions[[#This Row],[Material]],TableStockBalance[],
MATCH(TableStockBalance[[#Headers],[Supplier name]],TableStockBalance[#Headers],0),
0)</f>
        <v>Calidad Electro Group S.A.</v>
      </c>
    </row>
    <row r="3409" spans="1:12" x14ac:dyDescent="0.25">
      <c r="A3409">
        <v>49042264</v>
      </c>
      <c r="B3409">
        <v>10</v>
      </c>
      <c r="C3409" t="s">
        <v>343</v>
      </c>
      <c r="D3409" t="s">
        <v>92</v>
      </c>
      <c r="E3409" t="s">
        <v>93</v>
      </c>
      <c r="F3409" t="s">
        <v>325</v>
      </c>
      <c r="G3409" s="1">
        <v>43643</v>
      </c>
      <c r="H3409">
        <v>6</v>
      </c>
      <c r="I3409" s="7">
        <f>IF(TableTransactions[[#This Row],[Order type]]=trackOrderType,
TableTransactions[[#This Row],[Transaction quantity]]*-1,
TableTransactions[[#This Row],[Transaction quantity]]
)</f>
        <v>-6</v>
      </c>
      <c r="J34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279</v>
      </c>
      <c r="K3409" s="7">
        <f ca="1">IF(TableTransactions[[#This Row],[Stock balance backorders]]&lt;0,
0,
TableTransactions[[#This Row],[Stock balance backorders]]
)</f>
        <v>279</v>
      </c>
      <c r="L3409" s="8" t="str">
        <f>VLOOKUP(TableTransactions[[#This Row],[Material]],TableStockBalance[],
MATCH(TableStockBalance[[#Headers],[Supplier name]],TableStockBalance[#Headers],0),
0)</f>
        <v>Calidad Electro Group S.A.</v>
      </c>
    </row>
    <row r="3410" spans="1:12" x14ac:dyDescent="0.25">
      <c r="A3410">
        <v>49042282</v>
      </c>
      <c r="B3410">
        <v>100</v>
      </c>
      <c r="C3410" t="s">
        <v>343</v>
      </c>
      <c r="D3410" t="s">
        <v>92</v>
      </c>
      <c r="E3410" t="s">
        <v>93</v>
      </c>
      <c r="F3410" t="s">
        <v>317</v>
      </c>
      <c r="G3410" s="1">
        <v>43644</v>
      </c>
      <c r="H3410">
        <v>6</v>
      </c>
      <c r="I3410" s="7">
        <f>IF(TableTransactions[[#This Row],[Order type]]=trackOrderType,
TableTransactions[[#This Row],[Transaction quantity]]*-1,
TableTransactions[[#This Row],[Transaction quantity]]
)</f>
        <v>-6</v>
      </c>
      <c r="J34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273</v>
      </c>
      <c r="K3410" s="7">
        <f ca="1">IF(TableTransactions[[#This Row],[Stock balance backorders]]&lt;0,
0,
TableTransactions[[#This Row],[Stock balance backorders]]
)</f>
        <v>273</v>
      </c>
      <c r="L3410" s="8" t="str">
        <f>VLOOKUP(TableTransactions[[#This Row],[Material]],TableStockBalance[],
MATCH(TableStockBalance[[#Headers],[Supplier name]],TableStockBalance[#Headers],0),
0)</f>
        <v>Calidad Electro Group S.A.</v>
      </c>
    </row>
    <row r="3411" spans="1:12" x14ac:dyDescent="0.25">
      <c r="A3411">
        <v>49042360</v>
      </c>
      <c r="B3411">
        <v>20</v>
      </c>
      <c r="C3411" t="s">
        <v>343</v>
      </c>
      <c r="D3411" t="s">
        <v>92</v>
      </c>
      <c r="E3411" t="s">
        <v>93</v>
      </c>
      <c r="F3411" t="s">
        <v>330</v>
      </c>
      <c r="G3411" s="1">
        <v>43651</v>
      </c>
      <c r="H3411">
        <v>9</v>
      </c>
      <c r="I3411" s="7">
        <f>IF(TableTransactions[[#This Row],[Order type]]=trackOrderType,
TableTransactions[[#This Row],[Transaction quantity]]*-1,
TableTransactions[[#This Row],[Transaction quantity]]
)</f>
        <v>-9</v>
      </c>
      <c r="J34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264</v>
      </c>
      <c r="K3411" s="7">
        <f ca="1">IF(TableTransactions[[#This Row],[Stock balance backorders]]&lt;0,
0,
TableTransactions[[#This Row],[Stock balance backorders]]
)</f>
        <v>264</v>
      </c>
      <c r="L3411" s="8" t="str">
        <f>VLOOKUP(TableTransactions[[#This Row],[Material]],TableStockBalance[],
MATCH(TableStockBalance[[#Headers],[Supplier name]],TableStockBalance[#Headers],0),
0)</f>
        <v>Calidad Electro Group S.A.</v>
      </c>
    </row>
    <row r="3412" spans="1:12" x14ac:dyDescent="0.25">
      <c r="A3412">
        <v>49042416</v>
      </c>
      <c r="B3412">
        <v>10</v>
      </c>
      <c r="C3412" t="s">
        <v>343</v>
      </c>
      <c r="D3412" t="s">
        <v>92</v>
      </c>
      <c r="E3412" t="s">
        <v>93</v>
      </c>
      <c r="F3412" t="s">
        <v>336</v>
      </c>
      <c r="G3412" s="1">
        <v>43657</v>
      </c>
      <c r="H3412">
        <v>3</v>
      </c>
      <c r="I3412" s="7">
        <f>IF(TableTransactions[[#This Row],[Order type]]=trackOrderType,
TableTransactions[[#This Row],[Transaction quantity]]*-1,
TableTransactions[[#This Row],[Transaction quantity]]
)</f>
        <v>-3</v>
      </c>
      <c r="J34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261</v>
      </c>
      <c r="K3412" s="7">
        <f ca="1">IF(TableTransactions[[#This Row],[Stock balance backorders]]&lt;0,
0,
TableTransactions[[#This Row],[Stock balance backorders]]
)</f>
        <v>261</v>
      </c>
      <c r="L3412" s="8" t="str">
        <f>VLOOKUP(TableTransactions[[#This Row],[Material]],TableStockBalance[],
MATCH(TableStockBalance[[#Headers],[Supplier name]],TableStockBalance[#Headers],0),
0)</f>
        <v>Calidad Electro Group S.A.</v>
      </c>
    </row>
    <row r="3413" spans="1:12" x14ac:dyDescent="0.25">
      <c r="A3413">
        <v>49042590</v>
      </c>
      <c r="B3413">
        <v>30</v>
      </c>
      <c r="C3413" t="s">
        <v>343</v>
      </c>
      <c r="D3413" t="s">
        <v>92</v>
      </c>
      <c r="E3413" t="s">
        <v>93</v>
      </c>
      <c r="F3413" t="s">
        <v>318</v>
      </c>
      <c r="G3413" s="1">
        <v>43675</v>
      </c>
      <c r="H3413">
        <v>10</v>
      </c>
      <c r="I3413" s="7">
        <f>IF(TableTransactions[[#This Row],[Order type]]=trackOrderType,
TableTransactions[[#This Row],[Transaction quantity]]*-1,
TableTransactions[[#This Row],[Transaction quantity]]
)</f>
        <v>-10</v>
      </c>
      <c r="J34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251</v>
      </c>
      <c r="K3413" s="7">
        <f ca="1">IF(TableTransactions[[#This Row],[Stock balance backorders]]&lt;0,
0,
TableTransactions[[#This Row],[Stock balance backorders]]
)</f>
        <v>251</v>
      </c>
      <c r="L3413" s="8" t="str">
        <f>VLOOKUP(TableTransactions[[#This Row],[Material]],TableStockBalance[],
MATCH(TableStockBalance[[#Headers],[Supplier name]],TableStockBalance[#Headers],0),
0)</f>
        <v>Calidad Electro Group S.A.</v>
      </c>
    </row>
    <row r="3414" spans="1:12" x14ac:dyDescent="0.25">
      <c r="A3414">
        <v>49042627</v>
      </c>
      <c r="B3414">
        <v>50</v>
      </c>
      <c r="C3414" t="s">
        <v>343</v>
      </c>
      <c r="D3414" t="s">
        <v>92</v>
      </c>
      <c r="E3414" t="s">
        <v>93</v>
      </c>
      <c r="F3414" t="s">
        <v>317</v>
      </c>
      <c r="G3414" s="1">
        <v>43678</v>
      </c>
      <c r="H3414">
        <v>1</v>
      </c>
      <c r="I3414" s="7">
        <f>IF(TableTransactions[[#This Row],[Order type]]=trackOrderType,
TableTransactions[[#This Row],[Transaction quantity]]*-1,
TableTransactions[[#This Row],[Transaction quantity]]
)</f>
        <v>-1</v>
      </c>
      <c r="J34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250</v>
      </c>
      <c r="K3414" s="7">
        <f ca="1">IF(TableTransactions[[#This Row],[Stock balance backorders]]&lt;0,
0,
TableTransactions[[#This Row],[Stock balance backorders]]
)</f>
        <v>250</v>
      </c>
      <c r="L3414" s="8" t="str">
        <f>VLOOKUP(TableTransactions[[#This Row],[Material]],TableStockBalance[],
MATCH(TableStockBalance[[#Headers],[Supplier name]],TableStockBalance[#Headers],0),
0)</f>
        <v>Calidad Electro Group S.A.</v>
      </c>
    </row>
    <row r="3415" spans="1:12" x14ac:dyDescent="0.25">
      <c r="A3415">
        <v>49042642</v>
      </c>
      <c r="B3415">
        <v>160</v>
      </c>
      <c r="C3415" t="s">
        <v>343</v>
      </c>
      <c r="D3415" t="s">
        <v>92</v>
      </c>
      <c r="E3415" t="s">
        <v>93</v>
      </c>
      <c r="F3415" t="s">
        <v>317</v>
      </c>
      <c r="G3415" s="1">
        <v>43679</v>
      </c>
      <c r="H3415">
        <v>12</v>
      </c>
      <c r="I3415" s="7">
        <f>IF(TableTransactions[[#This Row],[Order type]]=trackOrderType,
TableTransactions[[#This Row],[Transaction quantity]]*-1,
TableTransactions[[#This Row],[Transaction quantity]]
)</f>
        <v>-12</v>
      </c>
      <c r="J34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238</v>
      </c>
      <c r="K3415" s="7">
        <f ca="1">IF(TableTransactions[[#This Row],[Stock balance backorders]]&lt;0,
0,
TableTransactions[[#This Row],[Stock balance backorders]]
)</f>
        <v>238</v>
      </c>
      <c r="L3415" s="8" t="str">
        <f>VLOOKUP(TableTransactions[[#This Row],[Material]],TableStockBalance[],
MATCH(TableStockBalance[[#Headers],[Supplier name]],TableStockBalance[#Headers],0),
0)</f>
        <v>Calidad Electro Group S.A.</v>
      </c>
    </row>
    <row r="3416" spans="1:12" x14ac:dyDescent="0.25">
      <c r="A3416">
        <v>49042937</v>
      </c>
      <c r="B3416">
        <v>40</v>
      </c>
      <c r="C3416" t="s">
        <v>343</v>
      </c>
      <c r="D3416" t="s">
        <v>92</v>
      </c>
      <c r="E3416" t="s">
        <v>93</v>
      </c>
      <c r="F3416" t="s">
        <v>318</v>
      </c>
      <c r="G3416" s="1">
        <v>43706</v>
      </c>
      <c r="H3416">
        <v>7</v>
      </c>
      <c r="I3416" s="7">
        <f>IF(TableTransactions[[#This Row],[Order type]]=trackOrderType,
TableTransactions[[#This Row],[Transaction quantity]]*-1,
TableTransactions[[#This Row],[Transaction quantity]]
)</f>
        <v>-7</v>
      </c>
      <c r="J34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231</v>
      </c>
      <c r="K3416" s="7">
        <f ca="1">IF(TableTransactions[[#This Row],[Stock balance backorders]]&lt;0,
0,
TableTransactions[[#This Row],[Stock balance backorders]]
)</f>
        <v>231</v>
      </c>
      <c r="L3416" s="8" t="str">
        <f>VLOOKUP(TableTransactions[[#This Row],[Material]],TableStockBalance[],
MATCH(TableStockBalance[[#Headers],[Supplier name]],TableStockBalance[#Headers],0),
0)</f>
        <v>Calidad Electro Group S.A.</v>
      </c>
    </row>
    <row r="3417" spans="1:12" x14ac:dyDescent="0.25">
      <c r="A3417">
        <v>49042942</v>
      </c>
      <c r="B3417">
        <v>70</v>
      </c>
      <c r="C3417" t="s">
        <v>343</v>
      </c>
      <c r="D3417" t="s">
        <v>92</v>
      </c>
      <c r="E3417" t="s">
        <v>93</v>
      </c>
      <c r="F3417" t="s">
        <v>313</v>
      </c>
      <c r="G3417" s="1">
        <v>43707</v>
      </c>
      <c r="H3417">
        <v>8</v>
      </c>
      <c r="I3417" s="7">
        <f>IF(TableTransactions[[#This Row],[Order type]]=trackOrderType,
TableTransactions[[#This Row],[Transaction quantity]]*-1,
TableTransactions[[#This Row],[Transaction quantity]]
)</f>
        <v>-8</v>
      </c>
      <c r="J34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223</v>
      </c>
      <c r="K3417" s="7">
        <f ca="1">IF(TableTransactions[[#This Row],[Stock balance backorders]]&lt;0,
0,
TableTransactions[[#This Row],[Stock balance backorders]]
)</f>
        <v>223</v>
      </c>
      <c r="L3417" s="8" t="str">
        <f>VLOOKUP(TableTransactions[[#This Row],[Material]],TableStockBalance[],
MATCH(TableStockBalance[[#Headers],[Supplier name]],TableStockBalance[#Headers],0),
0)</f>
        <v>Calidad Electro Group S.A.</v>
      </c>
    </row>
    <row r="3418" spans="1:12" x14ac:dyDescent="0.25">
      <c r="A3418">
        <v>49042953</v>
      </c>
      <c r="B3418">
        <v>20</v>
      </c>
      <c r="C3418" t="s">
        <v>343</v>
      </c>
      <c r="D3418" t="s">
        <v>92</v>
      </c>
      <c r="E3418" t="s">
        <v>93</v>
      </c>
      <c r="F3418" t="s">
        <v>335</v>
      </c>
      <c r="G3418" s="1">
        <v>43707</v>
      </c>
      <c r="H3418">
        <v>10</v>
      </c>
      <c r="I3418" s="7">
        <f>IF(TableTransactions[[#This Row],[Order type]]=trackOrderType,
TableTransactions[[#This Row],[Transaction quantity]]*-1,
TableTransactions[[#This Row],[Transaction quantity]]
)</f>
        <v>-10</v>
      </c>
      <c r="J34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213</v>
      </c>
      <c r="K3418" s="7">
        <f ca="1">IF(TableTransactions[[#This Row],[Stock balance backorders]]&lt;0,
0,
TableTransactions[[#This Row],[Stock balance backorders]]
)</f>
        <v>213</v>
      </c>
      <c r="L3418" s="8" t="str">
        <f>VLOOKUP(TableTransactions[[#This Row],[Material]],TableStockBalance[],
MATCH(TableStockBalance[[#Headers],[Supplier name]],TableStockBalance[#Headers],0),
0)</f>
        <v>Calidad Electro Group S.A.</v>
      </c>
    </row>
    <row r="3419" spans="1:12" x14ac:dyDescent="0.25">
      <c r="A3419">
        <v>49043269</v>
      </c>
      <c r="B3419">
        <v>70</v>
      </c>
      <c r="C3419" t="s">
        <v>343</v>
      </c>
      <c r="D3419" t="s">
        <v>92</v>
      </c>
      <c r="E3419" t="s">
        <v>93</v>
      </c>
      <c r="F3419" t="s">
        <v>317</v>
      </c>
      <c r="G3419" s="1">
        <v>43738</v>
      </c>
      <c r="H3419">
        <v>6</v>
      </c>
      <c r="I3419" s="7">
        <f>IF(TableTransactions[[#This Row],[Order type]]=trackOrderType,
TableTransactions[[#This Row],[Transaction quantity]]*-1,
TableTransactions[[#This Row],[Transaction quantity]]
)</f>
        <v>-6</v>
      </c>
      <c r="J34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207</v>
      </c>
      <c r="K3419" s="7">
        <f ca="1">IF(TableTransactions[[#This Row],[Stock balance backorders]]&lt;0,
0,
TableTransactions[[#This Row],[Stock balance backorders]]
)</f>
        <v>207</v>
      </c>
      <c r="L3419" s="8" t="str">
        <f>VLOOKUP(TableTransactions[[#This Row],[Material]],TableStockBalance[],
MATCH(TableStockBalance[[#Headers],[Supplier name]],TableStockBalance[#Headers],0),
0)</f>
        <v>Calidad Electro Group S.A.</v>
      </c>
    </row>
    <row r="3420" spans="1:12" x14ac:dyDescent="0.25">
      <c r="A3420">
        <v>49043281</v>
      </c>
      <c r="B3420">
        <v>10</v>
      </c>
      <c r="C3420" t="s">
        <v>343</v>
      </c>
      <c r="D3420" t="s">
        <v>92</v>
      </c>
      <c r="E3420" t="s">
        <v>93</v>
      </c>
      <c r="F3420" t="s">
        <v>330</v>
      </c>
      <c r="G3420" s="1">
        <v>43739</v>
      </c>
      <c r="H3420">
        <v>3</v>
      </c>
      <c r="I3420" s="7">
        <f>IF(TableTransactions[[#This Row],[Order type]]=trackOrderType,
TableTransactions[[#This Row],[Transaction quantity]]*-1,
TableTransactions[[#This Row],[Transaction quantity]]
)</f>
        <v>-3</v>
      </c>
      <c r="J34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204</v>
      </c>
      <c r="K3420" s="7">
        <f ca="1">IF(TableTransactions[[#This Row],[Stock balance backorders]]&lt;0,
0,
TableTransactions[[#This Row],[Stock balance backorders]]
)</f>
        <v>204</v>
      </c>
      <c r="L3420" s="8" t="str">
        <f>VLOOKUP(TableTransactions[[#This Row],[Material]],TableStockBalance[],
MATCH(TableStockBalance[[#Headers],[Supplier name]],TableStockBalance[#Headers],0),
0)</f>
        <v>Calidad Electro Group S.A.</v>
      </c>
    </row>
    <row r="3421" spans="1:12" x14ac:dyDescent="0.25">
      <c r="A3421">
        <v>49043316</v>
      </c>
      <c r="B3421">
        <v>10</v>
      </c>
      <c r="C3421" t="s">
        <v>343</v>
      </c>
      <c r="D3421" t="s">
        <v>92</v>
      </c>
      <c r="E3421" t="s">
        <v>93</v>
      </c>
      <c r="F3421" t="s">
        <v>333</v>
      </c>
      <c r="G3421" s="1">
        <v>43742</v>
      </c>
      <c r="H3421">
        <v>6</v>
      </c>
      <c r="I3421" s="7">
        <f>IF(TableTransactions[[#This Row],[Order type]]=trackOrderType,
TableTransactions[[#This Row],[Transaction quantity]]*-1,
TableTransactions[[#This Row],[Transaction quantity]]
)</f>
        <v>-6</v>
      </c>
      <c r="J34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198</v>
      </c>
      <c r="K3421" s="7">
        <f ca="1">IF(TableTransactions[[#This Row],[Stock balance backorders]]&lt;0,
0,
TableTransactions[[#This Row],[Stock balance backorders]]
)</f>
        <v>198</v>
      </c>
      <c r="L3421" s="8" t="str">
        <f>VLOOKUP(TableTransactions[[#This Row],[Material]],TableStockBalance[],
MATCH(TableStockBalance[[#Headers],[Supplier name]],TableStockBalance[#Headers],0),
0)</f>
        <v>Calidad Electro Group S.A.</v>
      </c>
    </row>
    <row r="3422" spans="1:12" x14ac:dyDescent="0.25">
      <c r="A3422">
        <v>49043342</v>
      </c>
      <c r="B3422">
        <v>60</v>
      </c>
      <c r="C3422" t="s">
        <v>343</v>
      </c>
      <c r="D3422" t="s">
        <v>92</v>
      </c>
      <c r="E3422" t="s">
        <v>93</v>
      </c>
      <c r="F3422" t="s">
        <v>313</v>
      </c>
      <c r="G3422" s="1">
        <v>43746</v>
      </c>
      <c r="H3422">
        <v>3</v>
      </c>
      <c r="I3422" s="7">
        <f>IF(TableTransactions[[#This Row],[Order type]]=trackOrderType,
TableTransactions[[#This Row],[Transaction quantity]]*-1,
TableTransactions[[#This Row],[Transaction quantity]]
)</f>
        <v>-3</v>
      </c>
      <c r="J34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195</v>
      </c>
      <c r="K3422" s="7">
        <f ca="1">IF(TableTransactions[[#This Row],[Stock balance backorders]]&lt;0,
0,
TableTransactions[[#This Row],[Stock balance backorders]]
)</f>
        <v>195</v>
      </c>
      <c r="L3422" s="8" t="str">
        <f>VLOOKUP(TableTransactions[[#This Row],[Material]],TableStockBalance[],
MATCH(TableStockBalance[[#Headers],[Supplier name]],TableStockBalance[#Headers],0),
0)</f>
        <v>Calidad Electro Group S.A.</v>
      </c>
    </row>
    <row r="3423" spans="1:12" x14ac:dyDescent="0.25">
      <c r="A3423">
        <v>49043353</v>
      </c>
      <c r="B3423">
        <v>30</v>
      </c>
      <c r="C3423" t="s">
        <v>343</v>
      </c>
      <c r="D3423" t="s">
        <v>92</v>
      </c>
      <c r="E3423" t="s">
        <v>93</v>
      </c>
      <c r="F3423" t="s">
        <v>318</v>
      </c>
      <c r="G3423" s="1">
        <v>43746</v>
      </c>
      <c r="H3423">
        <v>12</v>
      </c>
      <c r="I3423" s="7">
        <f>IF(TableTransactions[[#This Row],[Order type]]=trackOrderType,
TableTransactions[[#This Row],[Transaction quantity]]*-1,
TableTransactions[[#This Row],[Transaction quantity]]
)</f>
        <v>-12</v>
      </c>
      <c r="J34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183</v>
      </c>
      <c r="K3423" s="7">
        <f ca="1">IF(TableTransactions[[#This Row],[Stock balance backorders]]&lt;0,
0,
TableTransactions[[#This Row],[Stock balance backorders]]
)</f>
        <v>183</v>
      </c>
      <c r="L3423" s="8" t="str">
        <f>VLOOKUP(TableTransactions[[#This Row],[Material]],TableStockBalance[],
MATCH(TableStockBalance[[#Headers],[Supplier name]],TableStockBalance[#Headers],0),
0)</f>
        <v>Calidad Electro Group S.A.</v>
      </c>
    </row>
    <row r="3424" spans="1:12" x14ac:dyDescent="0.25">
      <c r="A3424">
        <v>49043395</v>
      </c>
      <c r="B3424">
        <v>20</v>
      </c>
      <c r="C3424" t="s">
        <v>343</v>
      </c>
      <c r="D3424" t="s">
        <v>92</v>
      </c>
      <c r="E3424" t="s">
        <v>93</v>
      </c>
      <c r="F3424" t="s">
        <v>320</v>
      </c>
      <c r="G3424" s="1">
        <v>43749</v>
      </c>
      <c r="H3424">
        <v>1</v>
      </c>
      <c r="I3424" s="7">
        <f>IF(TableTransactions[[#This Row],[Order type]]=trackOrderType,
TableTransactions[[#This Row],[Transaction quantity]]*-1,
TableTransactions[[#This Row],[Transaction quantity]]
)</f>
        <v>-1</v>
      </c>
      <c r="J34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182</v>
      </c>
      <c r="K3424" s="7">
        <f ca="1">IF(TableTransactions[[#This Row],[Stock balance backorders]]&lt;0,
0,
TableTransactions[[#This Row],[Stock balance backorders]]
)</f>
        <v>182</v>
      </c>
      <c r="L3424" s="8" t="str">
        <f>VLOOKUP(TableTransactions[[#This Row],[Material]],TableStockBalance[],
MATCH(TableStockBalance[[#Headers],[Supplier name]],TableStockBalance[#Headers],0),
0)</f>
        <v>Calidad Electro Group S.A.</v>
      </c>
    </row>
    <row r="3425" spans="1:12" x14ac:dyDescent="0.25">
      <c r="A3425">
        <v>49043562</v>
      </c>
      <c r="B3425">
        <v>80</v>
      </c>
      <c r="C3425" t="s">
        <v>343</v>
      </c>
      <c r="D3425" t="s">
        <v>92</v>
      </c>
      <c r="E3425" t="s">
        <v>93</v>
      </c>
      <c r="F3425" t="s">
        <v>318</v>
      </c>
      <c r="G3425" s="1">
        <v>43763</v>
      </c>
      <c r="H3425">
        <v>4</v>
      </c>
      <c r="I3425" s="7">
        <f>IF(TableTransactions[[#This Row],[Order type]]=trackOrderType,
TableTransactions[[#This Row],[Transaction quantity]]*-1,
TableTransactions[[#This Row],[Transaction quantity]]
)</f>
        <v>-4</v>
      </c>
      <c r="J34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178</v>
      </c>
      <c r="K3425" s="7">
        <f ca="1">IF(TableTransactions[[#This Row],[Stock balance backorders]]&lt;0,
0,
TableTransactions[[#This Row],[Stock balance backorders]]
)</f>
        <v>178</v>
      </c>
      <c r="L3425" s="8" t="str">
        <f>VLOOKUP(TableTransactions[[#This Row],[Material]],TableStockBalance[],
MATCH(TableStockBalance[[#Headers],[Supplier name]],TableStockBalance[#Headers],0),
0)</f>
        <v>Calidad Electro Group S.A.</v>
      </c>
    </row>
    <row r="3426" spans="1:12" x14ac:dyDescent="0.25">
      <c r="A3426">
        <v>49043645</v>
      </c>
      <c r="B3426">
        <v>10</v>
      </c>
      <c r="C3426" t="s">
        <v>343</v>
      </c>
      <c r="D3426" t="s">
        <v>92</v>
      </c>
      <c r="E3426" t="s">
        <v>93</v>
      </c>
      <c r="F3426" t="s">
        <v>314</v>
      </c>
      <c r="G3426" s="1">
        <v>43773</v>
      </c>
      <c r="H3426">
        <v>10</v>
      </c>
      <c r="I3426" s="7">
        <f>IF(TableTransactions[[#This Row],[Order type]]=trackOrderType,
TableTransactions[[#This Row],[Transaction quantity]]*-1,
TableTransactions[[#This Row],[Transaction quantity]]
)</f>
        <v>-10</v>
      </c>
      <c r="J34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168</v>
      </c>
      <c r="K3426" s="7">
        <f ca="1">IF(TableTransactions[[#This Row],[Stock balance backorders]]&lt;0,
0,
TableTransactions[[#This Row],[Stock balance backorders]]
)</f>
        <v>168</v>
      </c>
      <c r="L3426" s="8" t="str">
        <f>VLOOKUP(TableTransactions[[#This Row],[Material]],TableStockBalance[],
MATCH(TableStockBalance[[#Headers],[Supplier name]],TableStockBalance[#Headers],0),
0)</f>
        <v>Calidad Electro Group S.A.</v>
      </c>
    </row>
    <row r="3427" spans="1:12" x14ac:dyDescent="0.25">
      <c r="A3427">
        <v>49043795</v>
      </c>
      <c r="B3427">
        <v>70</v>
      </c>
      <c r="C3427" t="s">
        <v>343</v>
      </c>
      <c r="D3427" t="s">
        <v>92</v>
      </c>
      <c r="E3427" t="s">
        <v>93</v>
      </c>
      <c r="F3427" t="s">
        <v>319</v>
      </c>
      <c r="G3427" s="1">
        <v>43784</v>
      </c>
      <c r="H3427">
        <v>10</v>
      </c>
      <c r="I3427" s="7">
        <f>IF(TableTransactions[[#This Row],[Order type]]=trackOrderType,
TableTransactions[[#This Row],[Transaction quantity]]*-1,
TableTransactions[[#This Row],[Transaction quantity]]
)</f>
        <v>-10</v>
      </c>
      <c r="J34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158</v>
      </c>
      <c r="K3427" s="7">
        <f ca="1">IF(TableTransactions[[#This Row],[Stock balance backorders]]&lt;0,
0,
TableTransactions[[#This Row],[Stock balance backorders]]
)</f>
        <v>158</v>
      </c>
      <c r="L3427" s="8" t="str">
        <f>VLOOKUP(TableTransactions[[#This Row],[Material]],TableStockBalance[],
MATCH(TableStockBalance[[#Headers],[Supplier name]],TableStockBalance[#Headers],0),
0)</f>
        <v>Calidad Electro Group S.A.</v>
      </c>
    </row>
    <row r="3428" spans="1:12" x14ac:dyDescent="0.25">
      <c r="A3428">
        <v>49043796</v>
      </c>
      <c r="B3428">
        <v>20</v>
      </c>
      <c r="C3428" t="s">
        <v>343</v>
      </c>
      <c r="D3428" t="s">
        <v>92</v>
      </c>
      <c r="E3428" t="s">
        <v>93</v>
      </c>
      <c r="F3428" t="s">
        <v>318</v>
      </c>
      <c r="G3428" s="1">
        <v>43784</v>
      </c>
      <c r="H3428">
        <v>6</v>
      </c>
      <c r="I3428" s="7">
        <f>IF(TableTransactions[[#This Row],[Order type]]=trackOrderType,
TableTransactions[[#This Row],[Transaction quantity]]*-1,
TableTransactions[[#This Row],[Transaction quantity]]
)</f>
        <v>-6</v>
      </c>
      <c r="J34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152</v>
      </c>
      <c r="K3428" s="7">
        <f ca="1">IF(TableTransactions[[#This Row],[Stock balance backorders]]&lt;0,
0,
TableTransactions[[#This Row],[Stock balance backorders]]
)</f>
        <v>152</v>
      </c>
      <c r="L3428" s="8" t="str">
        <f>VLOOKUP(TableTransactions[[#This Row],[Material]],TableStockBalance[],
MATCH(TableStockBalance[[#Headers],[Supplier name]],TableStockBalance[#Headers],0),
0)</f>
        <v>Calidad Electro Group S.A.</v>
      </c>
    </row>
    <row r="3429" spans="1:12" x14ac:dyDescent="0.25">
      <c r="A3429">
        <v>49043824</v>
      </c>
      <c r="B3429">
        <v>60</v>
      </c>
      <c r="C3429" t="s">
        <v>343</v>
      </c>
      <c r="D3429" t="s">
        <v>92</v>
      </c>
      <c r="E3429" t="s">
        <v>93</v>
      </c>
      <c r="F3429" t="s">
        <v>316</v>
      </c>
      <c r="G3429" s="1">
        <v>43788</v>
      </c>
      <c r="H3429">
        <v>1</v>
      </c>
      <c r="I3429" s="7">
        <f>IF(TableTransactions[[#This Row],[Order type]]=trackOrderType,
TableTransactions[[#This Row],[Transaction quantity]]*-1,
TableTransactions[[#This Row],[Transaction quantity]]
)</f>
        <v>-1</v>
      </c>
      <c r="J34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151</v>
      </c>
      <c r="K3429" s="7">
        <f ca="1">IF(TableTransactions[[#This Row],[Stock balance backorders]]&lt;0,
0,
TableTransactions[[#This Row],[Stock balance backorders]]
)</f>
        <v>151</v>
      </c>
      <c r="L3429" s="8" t="str">
        <f>VLOOKUP(TableTransactions[[#This Row],[Material]],TableStockBalance[],
MATCH(TableStockBalance[[#Headers],[Supplier name]],TableStockBalance[#Headers],0),
0)</f>
        <v>Calidad Electro Group S.A.</v>
      </c>
    </row>
    <row r="3430" spans="1:12" x14ac:dyDescent="0.25">
      <c r="A3430">
        <v>49043921</v>
      </c>
      <c r="B3430">
        <v>20</v>
      </c>
      <c r="C3430" t="s">
        <v>343</v>
      </c>
      <c r="D3430" t="s">
        <v>92</v>
      </c>
      <c r="E3430" t="s">
        <v>93</v>
      </c>
      <c r="F3430" t="s">
        <v>317</v>
      </c>
      <c r="G3430" s="1">
        <v>43796</v>
      </c>
      <c r="H3430">
        <v>3</v>
      </c>
      <c r="I3430" s="7">
        <f>IF(TableTransactions[[#This Row],[Order type]]=trackOrderType,
TableTransactions[[#This Row],[Transaction quantity]]*-1,
TableTransactions[[#This Row],[Transaction quantity]]
)</f>
        <v>-3</v>
      </c>
      <c r="J34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148</v>
      </c>
      <c r="K3430" s="7">
        <f ca="1">IF(TableTransactions[[#This Row],[Stock balance backorders]]&lt;0,
0,
TableTransactions[[#This Row],[Stock balance backorders]]
)</f>
        <v>148</v>
      </c>
      <c r="L3430" s="8" t="str">
        <f>VLOOKUP(TableTransactions[[#This Row],[Material]],TableStockBalance[],
MATCH(TableStockBalance[[#Headers],[Supplier name]],TableStockBalance[#Headers],0),
0)</f>
        <v>Calidad Electro Group S.A.</v>
      </c>
    </row>
    <row r="3431" spans="1:12" x14ac:dyDescent="0.25">
      <c r="A3431">
        <v>49043927</v>
      </c>
      <c r="B3431">
        <v>30</v>
      </c>
      <c r="C3431" t="s">
        <v>343</v>
      </c>
      <c r="D3431" t="s">
        <v>92</v>
      </c>
      <c r="E3431" t="s">
        <v>93</v>
      </c>
      <c r="F3431" t="s">
        <v>313</v>
      </c>
      <c r="G3431" s="1">
        <v>43797</v>
      </c>
      <c r="H3431">
        <v>3</v>
      </c>
      <c r="I3431" s="7">
        <f>IF(TableTransactions[[#This Row],[Order type]]=trackOrderType,
TableTransactions[[#This Row],[Transaction quantity]]*-1,
TableTransactions[[#This Row],[Transaction quantity]]
)</f>
        <v>-3</v>
      </c>
      <c r="J34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145</v>
      </c>
      <c r="K3431" s="7">
        <f ca="1">IF(TableTransactions[[#This Row],[Stock balance backorders]]&lt;0,
0,
TableTransactions[[#This Row],[Stock balance backorders]]
)</f>
        <v>145</v>
      </c>
      <c r="L3431" s="8" t="str">
        <f>VLOOKUP(TableTransactions[[#This Row],[Material]],TableStockBalance[],
MATCH(TableStockBalance[[#Headers],[Supplier name]],TableStockBalance[#Headers],0),
0)</f>
        <v>Calidad Electro Group S.A.</v>
      </c>
    </row>
    <row r="3432" spans="1:12" x14ac:dyDescent="0.25">
      <c r="A3432">
        <v>49043939</v>
      </c>
      <c r="B3432">
        <v>30</v>
      </c>
      <c r="C3432" t="s">
        <v>343</v>
      </c>
      <c r="D3432" t="s">
        <v>92</v>
      </c>
      <c r="E3432" t="s">
        <v>93</v>
      </c>
      <c r="F3432" t="s">
        <v>319</v>
      </c>
      <c r="G3432" s="1">
        <v>43797</v>
      </c>
      <c r="H3432">
        <v>4</v>
      </c>
      <c r="I3432" s="7">
        <f>IF(TableTransactions[[#This Row],[Order type]]=trackOrderType,
TableTransactions[[#This Row],[Transaction quantity]]*-1,
TableTransactions[[#This Row],[Transaction quantity]]
)</f>
        <v>-4</v>
      </c>
      <c r="J34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141</v>
      </c>
      <c r="K3432" s="7">
        <f ca="1">IF(TableTransactions[[#This Row],[Stock balance backorders]]&lt;0,
0,
TableTransactions[[#This Row],[Stock balance backorders]]
)</f>
        <v>141</v>
      </c>
      <c r="L3432" s="8" t="str">
        <f>VLOOKUP(TableTransactions[[#This Row],[Material]],TableStockBalance[],
MATCH(TableStockBalance[[#Headers],[Supplier name]],TableStockBalance[#Headers],0),
0)</f>
        <v>Calidad Electro Group S.A.</v>
      </c>
    </row>
    <row r="3433" spans="1:12" x14ac:dyDescent="0.25">
      <c r="A3433">
        <v>49044006</v>
      </c>
      <c r="B3433">
        <v>50</v>
      </c>
      <c r="C3433" t="s">
        <v>343</v>
      </c>
      <c r="D3433" t="s">
        <v>92</v>
      </c>
      <c r="E3433" t="s">
        <v>93</v>
      </c>
      <c r="F3433" t="s">
        <v>318</v>
      </c>
      <c r="G3433" s="1">
        <v>43803</v>
      </c>
      <c r="H3433">
        <v>4</v>
      </c>
      <c r="I3433" s="7">
        <f>IF(TableTransactions[[#This Row],[Order type]]=trackOrderType,
TableTransactions[[#This Row],[Transaction quantity]]*-1,
TableTransactions[[#This Row],[Transaction quantity]]
)</f>
        <v>-4</v>
      </c>
      <c r="J34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137</v>
      </c>
      <c r="K3433" s="7">
        <f ca="1">IF(TableTransactions[[#This Row],[Stock balance backorders]]&lt;0,
0,
TableTransactions[[#This Row],[Stock balance backorders]]
)</f>
        <v>137</v>
      </c>
      <c r="L3433" s="8" t="str">
        <f>VLOOKUP(TableTransactions[[#This Row],[Material]],TableStockBalance[],
MATCH(TableStockBalance[[#Headers],[Supplier name]],TableStockBalance[#Headers],0),
0)</f>
        <v>Calidad Electro Group S.A.</v>
      </c>
    </row>
    <row r="3434" spans="1:12" x14ac:dyDescent="0.25">
      <c r="A3434">
        <v>49044028</v>
      </c>
      <c r="B3434">
        <v>70</v>
      </c>
      <c r="C3434" t="s">
        <v>343</v>
      </c>
      <c r="D3434" t="s">
        <v>92</v>
      </c>
      <c r="E3434" t="s">
        <v>93</v>
      </c>
      <c r="F3434" t="s">
        <v>313</v>
      </c>
      <c r="G3434" s="1">
        <v>43805</v>
      </c>
      <c r="H3434">
        <v>1</v>
      </c>
      <c r="I3434" s="7">
        <f>IF(TableTransactions[[#This Row],[Order type]]=trackOrderType,
TableTransactions[[#This Row],[Transaction quantity]]*-1,
TableTransactions[[#This Row],[Transaction quantity]]
)</f>
        <v>-1</v>
      </c>
      <c r="J34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136</v>
      </c>
      <c r="K3434" s="7">
        <f ca="1">IF(TableTransactions[[#This Row],[Stock balance backorders]]&lt;0,
0,
TableTransactions[[#This Row],[Stock balance backorders]]
)</f>
        <v>136</v>
      </c>
      <c r="L3434" s="8" t="str">
        <f>VLOOKUP(TableTransactions[[#This Row],[Material]],TableStockBalance[],
MATCH(TableStockBalance[[#Headers],[Supplier name]],TableStockBalance[#Headers],0),
0)</f>
        <v>Calidad Electro Group S.A.</v>
      </c>
    </row>
    <row r="3435" spans="1:12" x14ac:dyDescent="0.25">
      <c r="A3435">
        <v>49044056</v>
      </c>
      <c r="B3435">
        <v>20</v>
      </c>
      <c r="C3435" t="s">
        <v>343</v>
      </c>
      <c r="D3435" t="s">
        <v>92</v>
      </c>
      <c r="E3435" t="s">
        <v>93</v>
      </c>
      <c r="F3435" t="s">
        <v>318</v>
      </c>
      <c r="G3435" s="1">
        <v>43808</v>
      </c>
      <c r="H3435">
        <v>8</v>
      </c>
      <c r="I3435" s="7">
        <f>IF(TableTransactions[[#This Row],[Order type]]=trackOrderType,
TableTransactions[[#This Row],[Transaction quantity]]*-1,
TableTransactions[[#This Row],[Transaction quantity]]
)</f>
        <v>-8</v>
      </c>
      <c r="J34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128</v>
      </c>
      <c r="K3435" s="7">
        <f ca="1">IF(TableTransactions[[#This Row],[Stock balance backorders]]&lt;0,
0,
TableTransactions[[#This Row],[Stock balance backorders]]
)</f>
        <v>128</v>
      </c>
      <c r="L3435" s="8" t="str">
        <f>VLOOKUP(TableTransactions[[#This Row],[Material]],TableStockBalance[],
MATCH(TableStockBalance[[#Headers],[Supplier name]],TableStockBalance[#Headers],0),
0)</f>
        <v>Calidad Electro Group S.A.</v>
      </c>
    </row>
    <row r="3436" spans="1:12" x14ac:dyDescent="0.25">
      <c r="A3436">
        <v>49044098</v>
      </c>
      <c r="B3436">
        <v>90</v>
      </c>
      <c r="C3436" t="s">
        <v>343</v>
      </c>
      <c r="D3436" t="s">
        <v>92</v>
      </c>
      <c r="E3436" t="s">
        <v>93</v>
      </c>
      <c r="F3436" t="s">
        <v>313</v>
      </c>
      <c r="G3436" s="1">
        <v>43812</v>
      </c>
      <c r="H3436">
        <v>2</v>
      </c>
      <c r="I3436" s="7">
        <f>IF(TableTransactions[[#This Row],[Order type]]=trackOrderType,
TableTransactions[[#This Row],[Transaction quantity]]*-1,
TableTransactions[[#This Row],[Transaction quantity]]
)</f>
        <v>-2</v>
      </c>
      <c r="J34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126</v>
      </c>
      <c r="K3436" s="7">
        <f ca="1">IF(TableTransactions[[#This Row],[Stock balance backorders]]&lt;0,
0,
TableTransactions[[#This Row],[Stock balance backorders]]
)</f>
        <v>126</v>
      </c>
      <c r="L3436" s="8" t="str">
        <f>VLOOKUP(TableTransactions[[#This Row],[Material]],TableStockBalance[],
MATCH(TableStockBalance[[#Headers],[Supplier name]],TableStockBalance[#Headers],0),
0)</f>
        <v>Calidad Electro Group S.A.</v>
      </c>
    </row>
    <row r="3437" spans="1:12" x14ac:dyDescent="0.25">
      <c r="A3437">
        <v>49040387</v>
      </c>
      <c r="B3437">
        <v>70</v>
      </c>
      <c r="C3437" t="s">
        <v>343</v>
      </c>
      <c r="D3437" t="s">
        <v>98</v>
      </c>
      <c r="E3437" t="s">
        <v>99</v>
      </c>
      <c r="F3437" t="s">
        <v>317</v>
      </c>
      <c r="G3437" s="1">
        <v>43473</v>
      </c>
      <c r="H3437">
        <v>9</v>
      </c>
      <c r="I3437" s="7">
        <f>IF(TableTransactions[[#This Row],[Order type]]=trackOrderType,
TableTransactions[[#This Row],[Transaction quantity]]*-1,
TableTransactions[[#This Row],[Transaction quantity]]
)</f>
        <v>-9</v>
      </c>
      <c r="J34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206</v>
      </c>
      <c r="K3437" s="7">
        <f ca="1">IF(TableTransactions[[#This Row],[Stock balance backorders]]&lt;0,
0,
TableTransactions[[#This Row],[Stock balance backorders]]
)</f>
        <v>206</v>
      </c>
      <c r="L3437" s="8" t="str">
        <f>VLOOKUP(TableTransactions[[#This Row],[Material]],TableStockBalance[],
MATCH(TableStockBalance[[#Headers],[Supplier name]],TableStockBalance[#Headers],0),
0)</f>
        <v>Calidad Electro Group S.A.</v>
      </c>
    </row>
    <row r="3438" spans="1:12" x14ac:dyDescent="0.25">
      <c r="A3438">
        <v>49040437</v>
      </c>
      <c r="B3438">
        <v>80</v>
      </c>
      <c r="C3438" t="s">
        <v>343</v>
      </c>
      <c r="D3438" t="s">
        <v>98</v>
      </c>
      <c r="E3438" t="s">
        <v>99</v>
      </c>
      <c r="F3438" t="s">
        <v>317</v>
      </c>
      <c r="G3438" s="1">
        <v>43476</v>
      </c>
      <c r="H3438">
        <v>9</v>
      </c>
      <c r="I3438" s="7">
        <f>IF(TableTransactions[[#This Row],[Order type]]=trackOrderType,
TableTransactions[[#This Row],[Transaction quantity]]*-1,
TableTransactions[[#This Row],[Transaction quantity]]
)</f>
        <v>-9</v>
      </c>
      <c r="J34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197</v>
      </c>
      <c r="K3438" s="7">
        <f ca="1">IF(TableTransactions[[#This Row],[Stock balance backorders]]&lt;0,
0,
TableTransactions[[#This Row],[Stock balance backorders]]
)</f>
        <v>197</v>
      </c>
      <c r="L3438" s="8" t="str">
        <f>VLOOKUP(TableTransactions[[#This Row],[Material]],TableStockBalance[],
MATCH(TableStockBalance[[#Headers],[Supplier name]],TableStockBalance[#Headers],0),
0)</f>
        <v>Calidad Electro Group S.A.</v>
      </c>
    </row>
    <row r="3439" spans="1:12" x14ac:dyDescent="0.25">
      <c r="A3439">
        <v>49040446</v>
      </c>
      <c r="B3439">
        <v>10</v>
      </c>
      <c r="C3439" t="s">
        <v>343</v>
      </c>
      <c r="D3439" t="s">
        <v>98</v>
      </c>
      <c r="E3439" t="s">
        <v>99</v>
      </c>
      <c r="F3439" t="s">
        <v>314</v>
      </c>
      <c r="G3439" s="1">
        <v>43479</v>
      </c>
      <c r="H3439">
        <v>4</v>
      </c>
      <c r="I3439" s="7">
        <f>IF(TableTransactions[[#This Row],[Order type]]=trackOrderType,
TableTransactions[[#This Row],[Transaction quantity]]*-1,
TableTransactions[[#This Row],[Transaction quantity]]
)</f>
        <v>-4</v>
      </c>
      <c r="J34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193</v>
      </c>
      <c r="K3439" s="7">
        <f ca="1">IF(TableTransactions[[#This Row],[Stock balance backorders]]&lt;0,
0,
TableTransactions[[#This Row],[Stock balance backorders]]
)</f>
        <v>193</v>
      </c>
      <c r="L3439" s="8" t="str">
        <f>VLOOKUP(TableTransactions[[#This Row],[Material]],TableStockBalance[],
MATCH(TableStockBalance[[#Headers],[Supplier name]],TableStockBalance[#Headers],0),
0)</f>
        <v>Calidad Electro Group S.A.</v>
      </c>
    </row>
    <row r="3440" spans="1:12" x14ac:dyDescent="0.25">
      <c r="A3440">
        <v>49040526</v>
      </c>
      <c r="B3440">
        <v>10</v>
      </c>
      <c r="C3440" t="s">
        <v>343</v>
      </c>
      <c r="D3440" t="s">
        <v>98</v>
      </c>
      <c r="E3440" t="s">
        <v>99</v>
      </c>
      <c r="F3440" t="s">
        <v>323</v>
      </c>
      <c r="G3440" s="1">
        <v>43483</v>
      </c>
      <c r="H3440">
        <v>8</v>
      </c>
      <c r="I3440" s="7">
        <f>IF(TableTransactions[[#This Row],[Order type]]=trackOrderType,
TableTransactions[[#This Row],[Transaction quantity]]*-1,
TableTransactions[[#This Row],[Transaction quantity]]
)</f>
        <v>-8</v>
      </c>
      <c r="J34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185</v>
      </c>
      <c r="K3440" s="7">
        <f ca="1">IF(TableTransactions[[#This Row],[Stock balance backorders]]&lt;0,
0,
TableTransactions[[#This Row],[Stock balance backorders]]
)</f>
        <v>185</v>
      </c>
      <c r="L3440" s="8" t="str">
        <f>VLOOKUP(TableTransactions[[#This Row],[Material]],TableStockBalance[],
MATCH(TableStockBalance[[#Headers],[Supplier name]],TableStockBalance[#Headers],0),
0)</f>
        <v>Calidad Electro Group S.A.</v>
      </c>
    </row>
    <row r="3441" spans="1:12" x14ac:dyDescent="0.25">
      <c r="A3441">
        <v>49040532</v>
      </c>
      <c r="B3441">
        <v>10</v>
      </c>
      <c r="C3441" t="s">
        <v>343</v>
      </c>
      <c r="D3441" t="s">
        <v>98</v>
      </c>
      <c r="E3441" t="s">
        <v>99</v>
      </c>
      <c r="F3441" t="s">
        <v>320</v>
      </c>
      <c r="G3441" s="1">
        <v>43486</v>
      </c>
      <c r="H3441">
        <v>5</v>
      </c>
      <c r="I3441" s="7">
        <f>IF(TableTransactions[[#This Row],[Order type]]=trackOrderType,
TableTransactions[[#This Row],[Transaction quantity]]*-1,
TableTransactions[[#This Row],[Transaction quantity]]
)</f>
        <v>-5</v>
      </c>
      <c r="J34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180</v>
      </c>
      <c r="K3441" s="7">
        <f ca="1">IF(TableTransactions[[#This Row],[Stock balance backorders]]&lt;0,
0,
TableTransactions[[#This Row],[Stock balance backorders]]
)</f>
        <v>180</v>
      </c>
      <c r="L3441" s="8" t="str">
        <f>VLOOKUP(TableTransactions[[#This Row],[Material]],TableStockBalance[],
MATCH(TableStockBalance[[#Headers],[Supplier name]],TableStockBalance[#Headers],0),
0)</f>
        <v>Calidad Electro Group S.A.</v>
      </c>
    </row>
    <row r="3442" spans="1:12" x14ac:dyDescent="0.25">
      <c r="A3442">
        <v>49040567</v>
      </c>
      <c r="B3442">
        <v>20</v>
      </c>
      <c r="C3442" t="s">
        <v>343</v>
      </c>
      <c r="D3442" t="s">
        <v>98</v>
      </c>
      <c r="E3442" t="s">
        <v>99</v>
      </c>
      <c r="F3442" t="s">
        <v>315</v>
      </c>
      <c r="G3442" s="1">
        <v>43488</v>
      </c>
      <c r="H3442">
        <v>9</v>
      </c>
      <c r="I3442" s="7">
        <f>IF(TableTransactions[[#This Row],[Order type]]=trackOrderType,
TableTransactions[[#This Row],[Transaction quantity]]*-1,
TableTransactions[[#This Row],[Transaction quantity]]
)</f>
        <v>-9</v>
      </c>
      <c r="J34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171</v>
      </c>
      <c r="K3442" s="7">
        <f ca="1">IF(TableTransactions[[#This Row],[Stock balance backorders]]&lt;0,
0,
TableTransactions[[#This Row],[Stock balance backorders]]
)</f>
        <v>171</v>
      </c>
      <c r="L3442" s="8" t="str">
        <f>VLOOKUP(TableTransactions[[#This Row],[Material]],TableStockBalance[],
MATCH(TableStockBalance[[#Headers],[Supplier name]],TableStockBalance[#Headers],0),
0)</f>
        <v>Calidad Electro Group S.A.</v>
      </c>
    </row>
    <row r="3443" spans="1:12" x14ac:dyDescent="0.25">
      <c r="A3443">
        <v>49040669</v>
      </c>
      <c r="B3443">
        <v>40</v>
      </c>
      <c r="C3443" t="s">
        <v>343</v>
      </c>
      <c r="D3443" t="s">
        <v>98</v>
      </c>
      <c r="E3443" t="s">
        <v>99</v>
      </c>
      <c r="F3443" t="s">
        <v>316</v>
      </c>
      <c r="G3443" s="1">
        <v>43497</v>
      </c>
      <c r="H3443">
        <v>8</v>
      </c>
      <c r="I3443" s="7">
        <f>IF(TableTransactions[[#This Row],[Order type]]=trackOrderType,
TableTransactions[[#This Row],[Transaction quantity]]*-1,
TableTransactions[[#This Row],[Transaction quantity]]
)</f>
        <v>-8</v>
      </c>
      <c r="J34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163</v>
      </c>
      <c r="K3443" s="7">
        <f ca="1">IF(TableTransactions[[#This Row],[Stock balance backorders]]&lt;0,
0,
TableTransactions[[#This Row],[Stock balance backorders]]
)</f>
        <v>163</v>
      </c>
      <c r="L3443" s="8" t="str">
        <f>VLOOKUP(TableTransactions[[#This Row],[Material]],TableStockBalance[],
MATCH(TableStockBalance[[#Headers],[Supplier name]],TableStockBalance[#Headers],0),
0)</f>
        <v>Calidad Electro Group S.A.</v>
      </c>
    </row>
    <row r="3444" spans="1:12" x14ac:dyDescent="0.25">
      <c r="A3444">
        <v>49040696</v>
      </c>
      <c r="B3444">
        <v>20</v>
      </c>
      <c r="C3444" t="s">
        <v>343</v>
      </c>
      <c r="D3444" t="s">
        <v>98</v>
      </c>
      <c r="E3444" t="s">
        <v>99</v>
      </c>
      <c r="F3444" t="s">
        <v>315</v>
      </c>
      <c r="G3444" s="1">
        <v>43500</v>
      </c>
      <c r="H3444">
        <v>5</v>
      </c>
      <c r="I3444" s="7">
        <f>IF(TableTransactions[[#This Row],[Order type]]=trackOrderType,
TableTransactions[[#This Row],[Transaction quantity]]*-1,
TableTransactions[[#This Row],[Transaction quantity]]
)</f>
        <v>-5</v>
      </c>
      <c r="J34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158</v>
      </c>
      <c r="K3444" s="7">
        <f ca="1">IF(TableTransactions[[#This Row],[Stock balance backorders]]&lt;0,
0,
TableTransactions[[#This Row],[Stock balance backorders]]
)</f>
        <v>158</v>
      </c>
      <c r="L3444" s="8" t="str">
        <f>VLOOKUP(TableTransactions[[#This Row],[Material]],TableStockBalance[],
MATCH(TableStockBalance[[#Headers],[Supplier name]],TableStockBalance[#Headers],0),
0)</f>
        <v>Calidad Electro Group S.A.</v>
      </c>
    </row>
    <row r="3445" spans="1:12" x14ac:dyDescent="0.25">
      <c r="A3445">
        <v>49040711</v>
      </c>
      <c r="B3445">
        <v>50</v>
      </c>
      <c r="C3445" t="s">
        <v>343</v>
      </c>
      <c r="D3445" t="s">
        <v>98</v>
      </c>
      <c r="E3445" t="s">
        <v>99</v>
      </c>
      <c r="F3445" t="s">
        <v>313</v>
      </c>
      <c r="G3445" s="1">
        <v>43502</v>
      </c>
      <c r="H3445">
        <v>5</v>
      </c>
      <c r="I3445" s="7">
        <f>IF(TableTransactions[[#This Row],[Order type]]=trackOrderType,
TableTransactions[[#This Row],[Transaction quantity]]*-1,
TableTransactions[[#This Row],[Transaction quantity]]
)</f>
        <v>-5</v>
      </c>
      <c r="J34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153</v>
      </c>
      <c r="K3445" s="7">
        <f ca="1">IF(TableTransactions[[#This Row],[Stock balance backorders]]&lt;0,
0,
TableTransactions[[#This Row],[Stock balance backorders]]
)</f>
        <v>153</v>
      </c>
      <c r="L3445" s="8" t="str">
        <f>VLOOKUP(TableTransactions[[#This Row],[Material]],TableStockBalance[],
MATCH(TableStockBalance[[#Headers],[Supplier name]],TableStockBalance[#Headers],0),
0)</f>
        <v>Calidad Electro Group S.A.</v>
      </c>
    </row>
    <row r="3446" spans="1:12" x14ac:dyDescent="0.25">
      <c r="A3446">
        <v>49040807</v>
      </c>
      <c r="B3446">
        <v>30</v>
      </c>
      <c r="C3446" t="s">
        <v>343</v>
      </c>
      <c r="D3446" t="s">
        <v>98</v>
      </c>
      <c r="E3446" t="s">
        <v>99</v>
      </c>
      <c r="F3446" t="s">
        <v>316</v>
      </c>
      <c r="G3446" s="1">
        <v>43510</v>
      </c>
      <c r="H3446">
        <v>5</v>
      </c>
      <c r="I3446" s="7">
        <f>IF(TableTransactions[[#This Row],[Order type]]=trackOrderType,
TableTransactions[[#This Row],[Transaction quantity]]*-1,
TableTransactions[[#This Row],[Transaction quantity]]
)</f>
        <v>-5</v>
      </c>
      <c r="J34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148</v>
      </c>
      <c r="K3446" s="7">
        <f ca="1">IF(TableTransactions[[#This Row],[Stock balance backorders]]&lt;0,
0,
TableTransactions[[#This Row],[Stock balance backorders]]
)</f>
        <v>148</v>
      </c>
      <c r="L3446" s="8" t="str">
        <f>VLOOKUP(TableTransactions[[#This Row],[Material]],TableStockBalance[],
MATCH(TableStockBalance[[#Headers],[Supplier name]],TableStockBalance[#Headers],0),
0)</f>
        <v>Calidad Electro Group S.A.</v>
      </c>
    </row>
    <row r="3447" spans="1:12" x14ac:dyDescent="0.25">
      <c r="A3447">
        <v>49040826</v>
      </c>
      <c r="B3447">
        <v>120</v>
      </c>
      <c r="C3447" t="s">
        <v>343</v>
      </c>
      <c r="D3447" t="s">
        <v>98</v>
      </c>
      <c r="E3447" t="s">
        <v>99</v>
      </c>
      <c r="F3447" t="s">
        <v>317</v>
      </c>
      <c r="G3447" s="1">
        <v>43511</v>
      </c>
      <c r="H3447">
        <v>4</v>
      </c>
      <c r="I3447" s="7">
        <f>IF(TableTransactions[[#This Row],[Order type]]=trackOrderType,
TableTransactions[[#This Row],[Transaction quantity]]*-1,
TableTransactions[[#This Row],[Transaction quantity]]
)</f>
        <v>-4</v>
      </c>
      <c r="J34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144</v>
      </c>
      <c r="K3447" s="7">
        <f ca="1">IF(TableTransactions[[#This Row],[Stock balance backorders]]&lt;0,
0,
TableTransactions[[#This Row],[Stock balance backorders]]
)</f>
        <v>144</v>
      </c>
      <c r="L3447" s="8" t="str">
        <f>VLOOKUP(TableTransactions[[#This Row],[Material]],TableStockBalance[],
MATCH(TableStockBalance[[#Headers],[Supplier name]],TableStockBalance[#Headers],0),
0)</f>
        <v>Calidad Electro Group S.A.</v>
      </c>
    </row>
    <row r="3448" spans="1:12" x14ac:dyDescent="0.25">
      <c r="A3448">
        <v>49040828</v>
      </c>
      <c r="B3448">
        <v>70</v>
      </c>
      <c r="C3448" t="s">
        <v>343</v>
      </c>
      <c r="D3448" t="s">
        <v>98</v>
      </c>
      <c r="E3448" t="s">
        <v>99</v>
      </c>
      <c r="F3448" t="s">
        <v>319</v>
      </c>
      <c r="G3448" s="1">
        <v>43511</v>
      </c>
      <c r="H3448">
        <v>7</v>
      </c>
      <c r="I3448" s="7">
        <f>IF(TableTransactions[[#This Row],[Order type]]=trackOrderType,
TableTransactions[[#This Row],[Transaction quantity]]*-1,
TableTransactions[[#This Row],[Transaction quantity]]
)</f>
        <v>-7</v>
      </c>
      <c r="J34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137</v>
      </c>
      <c r="K3448" s="7">
        <f ca="1">IF(TableTransactions[[#This Row],[Stock balance backorders]]&lt;0,
0,
TableTransactions[[#This Row],[Stock balance backorders]]
)</f>
        <v>137</v>
      </c>
      <c r="L3448" s="8" t="str">
        <f>VLOOKUP(TableTransactions[[#This Row],[Material]],TableStockBalance[],
MATCH(TableStockBalance[[#Headers],[Supplier name]],TableStockBalance[#Headers],0),
0)</f>
        <v>Calidad Electro Group S.A.</v>
      </c>
    </row>
    <row r="3449" spans="1:12" x14ac:dyDescent="0.25">
      <c r="A3449">
        <v>49040904</v>
      </c>
      <c r="B3449">
        <v>110</v>
      </c>
      <c r="C3449" t="s">
        <v>343</v>
      </c>
      <c r="D3449" t="s">
        <v>98</v>
      </c>
      <c r="E3449" t="s">
        <v>99</v>
      </c>
      <c r="F3449" t="s">
        <v>317</v>
      </c>
      <c r="G3449" s="1">
        <v>43518</v>
      </c>
      <c r="H3449">
        <v>8</v>
      </c>
      <c r="I3449" s="7">
        <f>IF(TableTransactions[[#This Row],[Order type]]=trackOrderType,
TableTransactions[[#This Row],[Transaction quantity]]*-1,
TableTransactions[[#This Row],[Transaction quantity]]
)</f>
        <v>-8</v>
      </c>
      <c r="J34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129</v>
      </c>
      <c r="K3449" s="7">
        <f ca="1">IF(TableTransactions[[#This Row],[Stock balance backorders]]&lt;0,
0,
TableTransactions[[#This Row],[Stock balance backorders]]
)</f>
        <v>129</v>
      </c>
      <c r="L3449" s="8" t="str">
        <f>VLOOKUP(TableTransactions[[#This Row],[Material]],TableStockBalance[],
MATCH(TableStockBalance[[#Headers],[Supplier name]],TableStockBalance[#Headers],0),
0)</f>
        <v>Calidad Electro Group S.A.</v>
      </c>
    </row>
    <row r="3450" spans="1:12" x14ac:dyDescent="0.25">
      <c r="A3450">
        <v>49040917</v>
      </c>
      <c r="B3450">
        <v>30</v>
      </c>
      <c r="C3450" t="s">
        <v>343</v>
      </c>
      <c r="D3450" t="s">
        <v>98</v>
      </c>
      <c r="E3450" t="s">
        <v>99</v>
      </c>
      <c r="F3450" t="s">
        <v>316</v>
      </c>
      <c r="G3450" s="1">
        <v>43521</v>
      </c>
      <c r="H3450">
        <v>5</v>
      </c>
      <c r="I3450" s="7">
        <f>IF(TableTransactions[[#This Row],[Order type]]=trackOrderType,
TableTransactions[[#This Row],[Transaction quantity]]*-1,
TableTransactions[[#This Row],[Transaction quantity]]
)</f>
        <v>-5</v>
      </c>
      <c r="J34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124</v>
      </c>
      <c r="K3450" s="7">
        <f ca="1">IF(TableTransactions[[#This Row],[Stock balance backorders]]&lt;0,
0,
TableTransactions[[#This Row],[Stock balance backorders]]
)</f>
        <v>124</v>
      </c>
      <c r="L3450" s="8" t="str">
        <f>VLOOKUP(TableTransactions[[#This Row],[Material]],TableStockBalance[],
MATCH(TableStockBalance[[#Headers],[Supplier name]],TableStockBalance[#Headers],0),
0)</f>
        <v>Calidad Electro Group S.A.</v>
      </c>
    </row>
    <row r="3451" spans="1:12" x14ac:dyDescent="0.25">
      <c r="A3451">
        <v>49040939</v>
      </c>
      <c r="B3451">
        <v>70</v>
      </c>
      <c r="C3451" t="s">
        <v>343</v>
      </c>
      <c r="D3451" t="s">
        <v>98</v>
      </c>
      <c r="E3451" t="s">
        <v>99</v>
      </c>
      <c r="F3451" t="s">
        <v>313</v>
      </c>
      <c r="G3451" s="1">
        <v>43523</v>
      </c>
      <c r="H3451">
        <v>8</v>
      </c>
      <c r="I3451" s="7">
        <f>IF(TableTransactions[[#This Row],[Order type]]=trackOrderType,
TableTransactions[[#This Row],[Transaction quantity]]*-1,
TableTransactions[[#This Row],[Transaction quantity]]
)</f>
        <v>-8</v>
      </c>
      <c r="J34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116</v>
      </c>
      <c r="K3451" s="7">
        <f ca="1">IF(TableTransactions[[#This Row],[Stock balance backorders]]&lt;0,
0,
TableTransactions[[#This Row],[Stock balance backorders]]
)</f>
        <v>116</v>
      </c>
      <c r="L3451" s="8" t="str">
        <f>VLOOKUP(TableTransactions[[#This Row],[Material]],TableStockBalance[],
MATCH(TableStockBalance[[#Headers],[Supplier name]],TableStockBalance[#Headers],0),
0)</f>
        <v>Calidad Electro Group S.A.</v>
      </c>
    </row>
    <row r="3452" spans="1:12" x14ac:dyDescent="0.25">
      <c r="A3452">
        <v>49041019</v>
      </c>
      <c r="B3452">
        <v>40</v>
      </c>
      <c r="C3452" t="s">
        <v>343</v>
      </c>
      <c r="D3452" t="s">
        <v>98</v>
      </c>
      <c r="E3452" t="s">
        <v>99</v>
      </c>
      <c r="F3452" t="s">
        <v>319</v>
      </c>
      <c r="G3452" s="1">
        <v>43529</v>
      </c>
      <c r="H3452">
        <v>5</v>
      </c>
      <c r="I3452" s="7">
        <f>IF(TableTransactions[[#This Row],[Order type]]=trackOrderType,
TableTransactions[[#This Row],[Transaction quantity]]*-1,
TableTransactions[[#This Row],[Transaction quantity]]
)</f>
        <v>-5</v>
      </c>
      <c r="J34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111</v>
      </c>
      <c r="K3452" s="7">
        <f ca="1">IF(TableTransactions[[#This Row],[Stock balance backorders]]&lt;0,
0,
TableTransactions[[#This Row],[Stock balance backorders]]
)</f>
        <v>111</v>
      </c>
      <c r="L3452" s="8" t="str">
        <f>VLOOKUP(TableTransactions[[#This Row],[Material]],TableStockBalance[],
MATCH(TableStockBalance[[#Headers],[Supplier name]],TableStockBalance[#Headers],0),
0)</f>
        <v>Calidad Electro Group S.A.</v>
      </c>
    </row>
    <row r="3453" spans="1:12" x14ac:dyDescent="0.25">
      <c r="A3453">
        <v>49041065</v>
      </c>
      <c r="B3453">
        <v>70</v>
      </c>
      <c r="C3453" t="s">
        <v>343</v>
      </c>
      <c r="D3453" t="s">
        <v>98</v>
      </c>
      <c r="E3453" t="s">
        <v>99</v>
      </c>
      <c r="F3453" t="s">
        <v>316</v>
      </c>
      <c r="G3453" s="1">
        <v>43532</v>
      </c>
      <c r="H3453">
        <v>8</v>
      </c>
      <c r="I3453" s="7">
        <f>IF(TableTransactions[[#This Row],[Order type]]=trackOrderType,
TableTransactions[[#This Row],[Transaction quantity]]*-1,
TableTransactions[[#This Row],[Transaction quantity]]
)</f>
        <v>-8</v>
      </c>
      <c r="J34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103</v>
      </c>
      <c r="K3453" s="7">
        <f ca="1">IF(TableTransactions[[#This Row],[Stock balance backorders]]&lt;0,
0,
TableTransactions[[#This Row],[Stock balance backorders]]
)</f>
        <v>103</v>
      </c>
      <c r="L3453" s="8" t="str">
        <f>VLOOKUP(TableTransactions[[#This Row],[Material]],TableStockBalance[],
MATCH(TableStockBalance[[#Headers],[Supplier name]],TableStockBalance[#Headers],0),
0)</f>
        <v>Calidad Electro Group S.A.</v>
      </c>
    </row>
    <row r="3454" spans="1:12" x14ac:dyDescent="0.25">
      <c r="A3454">
        <v>49041152</v>
      </c>
      <c r="B3454">
        <v>90</v>
      </c>
      <c r="C3454" t="s">
        <v>343</v>
      </c>
      <c r="D3454" t="s">
        <v>98</v>
      </c>
      <c r="E3454" t="s">
        <v>99</v>
      </c>
      <c r="F3454" t="s">
        <v>318</v>
      </c>
      <c r="G3454" s="1">
        <v>43539</v>
      </c>
      <c r="H3454">
        <v>6</v>
      </c>
      <c r="I3454" s="7">
        <f>IF(TableTransactions[[#This Row],[Order type]]=trackOrderType,
TableTransactions[[#This Row],[Transaction quantity]]*-1,
TableTransactions[[#This Row],[Transaction quantity]]
)</f>
        <v>-6</v>
      </c>
      <c r="J34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97</v>
      </c>
      <c r="K3454" s="7">
        <f ca="1">IF(TableTransactions[[#This Row],[Stock balance backorders]]&lt;0,
0,
TableTransactions[[#This Row],[Stock balance backorders]]
)</f>
        <v>97</v>
      </c>
      <c r="L3454" s="8" t="str">
        <f>VLOOKUP(TableTransactions[[#This Row],[Material]],TableStockBalance[],
MATCH(TableStockBalance[[#Headers],[Supplier name]],TableStockBalance[#Headers],0),
0)</f>
        <v>Calidad Electro Group S.A.</v>
      </c>
    </row>
    <row r="3455" spans="1:12" x14ac:dyDescent="0.25">
      <c r="A3455">
        <v>49041230</v>
      </c>
      <c r="B3455">
        <v>110</v>
      </c>
      <c r="C3455" t="s">
        <v>343</v>
      </c>
      <c r="D3455" t="s">
        <v>98</v>
      </c>
      <c r="E3455" t="s">
        <v>99</v>
      </c>
      <c r="F3455" t="s">
        <v>317</v>
      </c>
      <c r="G3455" s="1">
        <v>43546</v>
      </c>
      <c r="H3455">
        <v>3</v>
      </c>
      <c r="I3455" s="7">
        <f>IF(TableTransactions[[#This Row],[Order type]]=trackOrderType,
TableTransactions[[#This Row],[Transaction quantity]]*-1,
TableTransactions[[#This Row],[Transaction quantity]]
)</f>
        <v>-3</v>
      </c>
      <c r="J34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94</v>
      </c>
      <c r="K3455" s="7">
        <f ca="1">IF(TableTransactions[[#This Row],[Stock balance backorders]]&lt;0,
0,
TableTransactions[[#This Row],[Stock balance backorders]]
)</f>
        <v>94</v>
      </c>
      <c r="L3455" s="8" t="str">
        <f>VLOOKUP(TableTransactions[[#This Row],[Material]],TableStockBalance[],
MATCH(TableStockBalance[[#Headers],[Supplier name]],TableStockBalance[#Headers],0),
0)</f>
        <v>Calidad Electro Group S.A.</v>
      </c>
    </row>
    <row r="3456" spans="1:12" x14ac:dyDescent="0.25">
      <c r="A3456">
        <v>49041305</v>
      </c>
      <c r="B3456">
        <v>20</v>
      </c>
      <c r="C3456" t="s">
        <v>343</v>
      </c>
      <c r="D3456" t="s">
        <v>98</v>
      </c>
      <c r="E3456" t="s">
        <v>99</v>
      </c>
      <c r="F3456" t="s">
        <v>329</v>
      </c>
      <c r="G3456" s="1">
        <v>43553</v>
      </c>
      <c r="H3456">
        <v>3</v>
      </c>
      <c r="I3456" s="7">
        <f>IF(TableTransactions[[#This Row],[Order type]]=trackOrderType,
TableTransactions[[#This Row],[Transaction quantity]]*-1,
TableTransactions[[#This Row],[Transaction quantity]]
)</f>
        <v>-3</v>
      </c>
      <c r="J34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</v>
      </c>
      <c r="K3456" s="7">
        <f ca="1">IF(TableTransactions[[#This Row],[Stock balance backorders]]&lt;0,
0,
TableTransactions[[#This Row],[Stock balance backorders]]
)</f>
        <v>91</v>
      </c>
      <c r="L3456" s="8" t="str">
        <f>VLOOKUP(TableTransactions[[#This Row],[Material]],TableStockBalance[],
MATCH(TableStockBalance[[#Headers],[Supplier name]],TableStockBalance[#Headers],0),
0)</f>
        <v>Calidad Electro Group S.A.</v>
      </c>
    </row>
    <row r="3457" spans="1:12" x14ac:dyDescent="0.25">
      <c r="A3457">
        <v>49041318</v>
      </c>
      <c r="B3457">
        <v>60</v>
      </c>
      <c r="C3457" t="s">
        <v>343</v>
      </c>
      <c r="D3457" t="s">
        <v>98</v>
      </c>
      <c r="E3457" t="s">
        <v>99</v>
      </c>
      <c r="F3457" t="s">
        <v>318</v>
      </c>
      <c r="G3457" s="1">
        <v>43553</v>
      </c>
      <c r="H3457">
        <v>5</v>
      </c>
      <c r="I3457" s="7">
        <f>IF(TableTransactions[[#This Row],[Order type]]=trackOrderType,
TableTransactions[[#This Row],[Transaction quantity]]*-1,
TableTransactions[[#This Row],[Transaction quantity]]
)</f>
        <v>-5</v>
      </c>
      <c r="J34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</v>
      </c>
      <c r="K3457" s="7">
        <f ca="1">IF(TableTransactions[[#This Row],[Stock balance backorders]]&lt;0,
0,
TableTransactions[[#This Row],[Stock balance backorders]]
)</f>
        <v>86</v>
      </c>
      <c r="L3457" s="8" t="str">
        <f>VLOOKUP(TableTransactions[[#This Row],[Material]],TableStockBalance[],
MATCH(TableStockBalance[[#Headers],[Supplier name]],TableStockBalance[#Headers],0),
0)</f>
        <v>Calidad Electro Group S.A.</v>
      </c>
    </row>
    <row r="3458" spans="1:12" x14ac:dyDescent="0.25">
      <c r="A3458">
        <v>49041393</v>
      </c>
      <c r="B3458">
        <v>20</v>
      </c>
      <c r="C3458" t="s">
        <v>343</v>
      </c>
      <c r="D3458" t="s">
        <v>98</v>
      </c>
      <c r="E3458" t="s">
        <v>99</v>
      </c>
      <c r="F3458" t="s">
        <v>325</v>
      </c>
      <c r="G3458" s="1">
        <v>43560</v>
      </c>
      <c r="H3458">
        <v>10</v>
      </c>
      <c r="I3458" s="7">
        <f>IF(TableTransactions[[#This Row],[Order type]]=trackOrderType,
TableTransactions[[#This Row],[Transaction quantity]]*-1,
TableTransactions[[#This Row],[Transaction quantity]]
)</f>
        <v>-10</v>
      </c>
      <c r="J34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</v>
      </c>
      <c r="K3458" s="7">
        <f ca="1">IF(TableTransactions[[#This Row],[Stock balance backorders]]&lt;0,
0,
TableTransactions[[#This Row],[Stock balance backorders]]
)</f>
        <v>76</v>
      </c>
      <c r="L3458" s="8" t="str">
        <f>VLOOKUP(TableTransactions[[#This Row],[Material]],TableStockBalance[],
MATCH(TableStockBalance[[#Headers],[Supplier name]],TableStockBalance[#Headers],0),
0)</f>
        <v>Calidad Electro Group S.A.</v>
      </c>
    </row>
    <row r="3459" spans="1:12" x14ac:dyDescent="0.25">
      <c r="A3459">
        <v>49041425</v>
      </c>
      <c r="B3459">
        <v>30</v>
      </c>
      <c r="C3459" t="s">
        <v>343</v>
      </c>
      <c r="D3459" t="s">
        <v>98</v>
      </c>
      <c r="E3459" t="s">
        <v>99</v>
      </c>
      <c r="F3459" t="s">
        <v>316</v>
      </c>
      <c r="G3459" s="1">
        <v>43564</v>
      </c>
      <c r="H3459">
        <v>7</v>
      </c>
      <c r="I3459" s="7">
        <f>IF(TableTransactions[[#This Row],[Order type]]=trackOrderType,
TableTransactions[[#This Row],[Transaction quantity]]*-1,
TableTransactions[[#This Row],[Transaction quantity]]
)</f>
        <v>-7</v>
      </c>
      <c r="J34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</v>
      </c>
      <c r="K3459" s="7">
        <f ca="1">IF(TableTransactions[[#This Row],[Stock balance backorders]]&lt;0,
0,
TableTransactions[[#This Row],[Stock balance backorders]]
)</f>
        <v>69</v>
      </c>
      <c r="L3459" s="8" t="str">
        <f>VLOOKUP(TableTransactions[[#This Row],[Material]],TableStockBalance[],
MATCH(TableStockBalance[[#Headers],[Supplier name]],TableStockBalance[#Headers],0),
0)</f>
        <v>Calidad Electro Group S.A.</v>
      </c>
    </row>
    <row r="3460" spans="1:12" x14ac:dyDescent="0.25">
      <c r="A3460">
        <v>49041427</v>
      </c>
      <c r="B3460">
        <v>40</v>
      </c>
      <c r="C3460" t="s">
        <v>343</v>
      </c>
      <c r="D3460" t="s">
        <v>98</v>
      </c>
      <c r="E3460" t="s">
        <v>99</v>
      </c>
      <c r="F3460" t="s">
        <v>317</v>
      </c>
      <c r="G3460" s="1">
        <v>43564</v>
      </c>
      <c r="H3460">
        <v>9</v>
      </c>
      <c r="I3460" s="7">
        <f>IF(TableTransactions[[#This Row],[Order type]]=trackOrderType,
TableTransactions[[#This Row],[Transaction quantity]]*-1,
TableTransactions[[#This Row],[Transaction quantity]]
)</f>
        <v>-9</v>
      </c>
      <c r="J34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</v>
      </c>
      <c r="K3460" s="7">
        <f ca="1">IF(TableTransactions[[#This Row],[Stock balance backorders]]&lt;0,
0,
TableTransactions[[#This Row],[Stock balance backorders]]
)</f>
        <v>60</v>
      </c>
      <c r="L3460" s="8" t="str">
        <f>VLOOKUP(TableTransactions[[#This Row],[Material]],TableStockBalance[],
MATCH(TableStockBalance[[#Headers],[Supplier name]],TableStockBalance[#Headers],0),
0)</f>
        <v>Calidad Electro Group S.A.</v>
      </c>
    </row>
    <row r="3461" spans="1:12" x14ac:dyDescent="0.25">
      <c r="A3461">
        <v>49041438</v>
      </c>
      <c r="B3461">
        <v>10</v>
      </c>
      <c r="C3461" t="s">
        <v>343</v>
      </c>
      <c r="D3461" t="s">
        <v>98</v>
      </c>
      <c r="E3461" t="s">
        <v>99</v>
      </c>
      <c r="F3461" t="s">
        <v>320</v>
      </c>
      <c r="G3461" s="1">
        <v>43565</v>
      </c>
      <c r="H3461">
        <v>10</v>
      </c>
      <c r="I3461" s="7">
        <f>IF(TableTransactions[[#This Row],[Order type]]=trackOrderType,
TableTransactions[[#This Row],[Transaction quantity]]*-1,
TableTransactions[[#This Row],[Transaction quantity]]
)</f>
        <v>-10</v>
      </c>
      <c r="J34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</v>
      </c>
      <c r="K3461" s="7">
        <f ca="1">IF(TableTransactions[[#This Row],[Stock balance backorders]]&lt;0,
0,
TableTransactions[[#This Row],[Stock balance backorders]]
)</f>
        <v>50</v>
      </c>
      <c r="L3461" s="8" t="str">
        <f>VLOOKUP(TableTransactions[[#This Row],[Material]],TableStockBalance[],
MATCH(TableStockBalance[[#Headers],[Supplier name]],TableStockBalance[#Headers],0),
0)</f>
        <v>Calidad Electro Group S.A.</v>
      </c>
    </row>
    <row r="3462" spans="1:12" x14ac:dyDescent="0.25">
      <c r="A3462">
        <v>49041473</v>
      </c>
      <c r="B3462">
        <v>10</v>
      </c>
      <c r="C3462" t="s">
        <v>343</v>
      </c>
      <c r="D3462" t="s">
        <v>98</v>
      </c>
      <c r="E3462" t="s">
        <v>99</v>
      </c>
      <c r="F3462" t="s">
        <v>336</v>
      </c>
      <c r="G3462" s="1">
        <v>43567</v>
      </c>
      <c r="H3462">
        <v>11</v>
      </c>
      <c r="I3462" s="7">
        <f>IF(TableTransactions[[#This Row],[Order type]]=trackOrderType,
TableTransactions[[#This Row],[Transaction quantity]]*-1,
TableTransactions[[#This Row],[Transaction quantity]]
)</f>
        <v>-11</v>
      </c>
      <c r="J34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</v>
      </c>
      <c r="K3462" s="7">
        <f ca="1">IF(TableTransactions[[#This Row],[Stock balance backorders]]&lt;0,
0,
TableTransactions[[#This Row],[Stock balance backorders]]
)</f>
        <v>39</v>
      </c>
      <c r="L3462" s="8" t="str">
        <f>VLOOKUP(TableTransactions[[#This Row],[Material]],TableStockBalance[],
MATCH(TableStockBalance[[#Headers],[Supplier name]],TableStockBalance[#Headers],0),
0)</f>
        <v>Calidad Electro Group S.A.</v>
      </c>
    </row>
    <row r="3463" spans="1:12" x14ac:dyDescent="0.25">
      <c r="A3463">
        <v>49041478</v>
      </c>
      <c r="B3463">
        <v>10</v>
      </c>
      <c r="C3463" t="s">
        <v>343</v>
      </c>
      <c r="D3463" t="s">
        <v>98</v>
      </c>
      <c r="E3463" t="s">
        <v>99</v>
      </c>
      <c r="F3463" t="s">
        <v>330</v>
      </c>
      <c r="G3463" s="1">
        <v>43567</v>
      </c>
      <c r="H3463">
        <v>10</v>
      </c>
      <c r="I3463" s="7">
        <f>IF(TableTransactions[[#This Row],[Order type]]=trackOrderType,
TableTransactions[[#This Row],[Transaction quantity]]*-1,
TableTransactions[[#This Row],[Transaction quantity]]
)</f>
        <v>-10</v>
      </c>
      <c r="J34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3463" s="7">
        <f ca="1">IF(TableTransactions[[#This Row],[Stock balance backorders]]&lt;0,
0,
TableTransactions[[#This Row],[Stock balance backorders]]
)</f>
        <v>29</v>
      </c>
      <c r="L3463" s="8" t="str">
        <f>VLOOKUP(TableTransactions[[#This Row],[Material]],TableStockBalance[],
MATCH(TableStockBalance[[#Headers],[Supplier name]],TableStockBalance[#Headers],0),
0)</f>
        <v>Calidad Electro Group S.A.</v>
      </c>
    </row>
    <row r="3464" spans="1:12" x14ac:dyDescent="0.25">
      <c r="A3464">
        <v>49041570</v>
      </c>
      <c r="B3464">
        <v>10</v>
      </c>
      <c r="C3464" t="s">
        <v>343</v>
      </c>
      <c r="D3464" t="s">
        <v>98</v>
      </c>
      <c r="E3464" t="s">
        <v>99</v>
      </c>
      <c r="F3464" t="s">
        <v>331</v>
      </c>
      <c r="G3464" s="1">
        <v>43579</v>
      </c>
      <c r="H3464">
        <v>3</v>
      </c>
      <c r="I3464" s="7">
        <f>IF(TableTransactions[[#This Row],[Order type]]=trackOrderType,
TableTransactions[[#This Row],[Transaction quantity]]*-1,
TableTransactions[[#This Row],[Transaction quantity]]
)</f>
        <v>-3</v>
      </c>
      <c r="J34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</v>
      </c>
      <c r="K3464" s="7">
        <f ca="1">IF(TableTransactions[[#This Row],[Stock balance backorders]]&lt;0,
0,
TableTransactions[[#This Row],[Stock balance backorders]]
)</f>
        <v>26</v>
      </c>
      <c r="L3464" s="8" t="str">
        <f>VLOOKUP(TableTransactions[[#This Row],[Material]],TableStockBalance[],
MATCH(TableStockBalance[[#Headers],[Supplier name]],TableStockBalance[#Headers],0),
0)</f>
        <v>Calidad Electro Group S.A.</v>
      </c>
    </row>
    <row r="3465" spans="1:12" x14ac:dyDescent="0.25">
      <c r="A3465">
        <v>49041622</v>
      </c>
      <c r="B3465">
        <v>50</v>
      </c>
      <c r="C3465" t="s">
        <v>343</v>
      </c>
      <c r="D3465" t="s">
        <v>98</v>
      </c>
      <c r="E3465" t="s">
        <v>99</v>
      </c>
      <c r="F3465" t="s">
        <v>325</v>
      </c>
      <c r="G3465" s="1">
        <v>43584</v>
      </c>
      <c r="H3465">
        <v>1</v>
      </c>
      <c r="I3465" s="7">
        <f>IF(TableTransactions[[#This Row],[Order type]]=trackOrderType,
TableTransactions[[#This Row],[Transaction quantity]]*-1,
TableTransactions[[#This Row],[Transaction quantity]]
)</f>
        <v>-1</v>
      </c>
      <c r="J34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</v>
      </c>
      <c r="K3465" s="7">
        <f ca="1">IF(TableTransactions[[#This Row],[Stock balance backorders]]&lt;0,
0,
TableTransactions[[#This Row],[Stock balance backorders]]
)</f>
        <v>25</v>
      </c>
      <c r="L3465" s="8" t="str">
        <f>VLOOKUP(TableTransactions[[#This Row],[Material]],TableStockBalance[],
MATCH(TableStockBalance[[#Headers],[Supplier name]],TableStockBalance[#Headers],0),
0)</f>
        <v>Calidad Electro Group S.A.</v>
      </c>
    </row>
    <row r="3466" spans="1:12" x14ac:dyDescent="0.25">
      <c r="A3466" s="4">
        <v>45057064</v>
      </c>
      <c r="B3466" s="4">
        <v>60</v>
      </c>
      <c r="C3466" s="4" t="s">
        <v>344</v>
      </c>
      <c r="D3466" s="4" t="s">
        <v>98</v>
      </c>
      <c r="E3466" s="4" t="s">
        <v>99</v>
      </c>
      <c r="F3466" s="4" t="s">
        <v>67</v>
      </c>
      <c r="G3466" s="5">
        <v>43584</v>
      </c>
      <c r="H3466" s="4">
        <v>107</v>
      </c>
      <c r="I3466" s="7">
        <f>IF(TableTransactions[[#This Row],[Order type]]=trackOrderType,
TableTransactions[[#This Row],[Transaction quantity]]*-1,
TableTransactions[[#This Row],[Transaction quantity]]
)</f>
        <v>107</v>
      </c>
      <c r="J34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132</v>
      </c>
      <c r="K3466" s="7">
        <f ca="1">IF(TableTransactions[[#This Row],[Stock balance backorders]]&lt;0,
0,
TableTransactions[[#This Row],[Stock balance backorders]]
)</f>
        <v>132</v>
      </c>
      <c r="L3466" s="8" t="str">
        <f>VLOOKUP(TableTransactions[[#This Row],[Material]],TableStockBalance[],
MATCH(TableStockBalance[[#Headers],[Supplier name]],TableStockBalance[#Headers],0),
0)</f>
        <v>Calidad Electro Group S.A.</v>
      </c>
    </row>
    <row r="3467" spans="1:12" x14ac:dyDescent="0.25">
      <c r="A3467">
        <v>49041656</v>
      </c>
      <c r="B3467">
        <v>60</v>
      </c>
      <c r="C3467" t="s">
        <v>343</v>
      </c>
      <c r="D3467" t="s">
        <v>98</v>
      </c>
      <c r="E3467" t="s">
        <v>99</v>
      </c>
      <c r="F3467" t="s">
        <v>317</v>
      </c>
      <c r="G3467" s="1">
        <v>43587</v>
      </c>
      <c r="H3467">
        <v>9</v>
      </c>
      <c r="I3467" s="7">
        <f>IF(TableTransactions[[#This Row],[Order type]]=trackOrderType,
TableTransactions[[#This Row],[Transaction quantity]]*-1,
TableTransactions[[#This Row],[Transaction quantity]]
)</f>
        <v>-9</v>
      </c>
      <c r="J34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123</v>
      </c>
      <c r="K3467" s="7">
        <f ca="1">IF(TableTransactions[[#This Row],[Stock balance backorders]]&lt;0,
0,
TableTransactions[[#This Row],[Stock balance backorders]]
)</f>
        <v>123</v>
      </c>
      <c r="L3467" s="8" t="str">
        <f>VLOOKUP(TableTransactions[[#This Row],[Material]],TableStockBalance[],
MATCH(TableStockBalance[[#Headers],[Supplier name]],TableStockBalance[#Headers],0),
0)</f>
        <v>Calidad Electro Group S.A.</v>
      </c>
    </row>
    <row r="3468" spans="1:12" x14ac:dyDescent="0.25">
      <c r="A3468">
        <v>49041690</v>
      </c>
      <c r="B3468">
        <v>60</v>
      </c>
      <c r="C3468" t="s">
        <v>343</v>
      </c>
      <c r="D3468" t="s">
        <v>98</v>
      </c>
      <c r="E3468" t="s">
        <v>99</v>
      </c>
      <c r="F3468" t="s">
        <v>318</v>
      </c>
      <c r="G3468" s="1">
        <v>43591</v>
      </c>
      <c r="H3468">
        <v>4</v>
      </c>
      <c r="I3468" s="7">
        <f>IF(TableTransactions[[#This Row],[Order type]]=trackOrderType,
TableTransactions[[#This Row],[Transaction quantity]]*-1,
TableTransactions[[#This Row],[Transaction quantity]]
)</f>
        <v>-4</v>
      </c>
      <c r="J34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119</v>
      </c>
      <c r="K3468" s="7">
        <f ca="1">IF(TableTransactions[[#This Row],[Stock balance backorders]]&lt;0,
0,
TableTransactions[[#This Row],[Stock balance backorders]]
)</f>
        <v>119</v>
      </c>
      <c r="L3468" s="8" t="str">
        <f>VLOOKUP(TableTransactions[[#This Row],[Material]],TableStockBalance[],
MATCH(TableStockBalance[[#Headers],[Supplier name]],TableStockBalance[#Headers],0),
0)</f>
        <v>Calidad Electro Group S.A.</v>
      </c>
    </row>
    <row r="3469" spans="1:12" x14ac:dyDescent="0.25">
      <c r="A3469">
        <v>49041735</v>
      </c>
      <c r="B3469">
        <v>40</v>
      </c>
      <c r="C3469" t="s">
        <v>343</v>
      </c>
      <c r="D3469" t="s">
        <v>98</v>
      </c>
      <c r="E3469" t="s">
        <v>99</v>
      </c>
      <c r="F3469" t="s">
        <v>313</v>
      </c>
      <c r="G3469" s="1">
        <v>43594</v>
      </c>
      <c r="H3469">
        <v>2</v>
      </c>
      <c r="I3469" s="7">
        <f>IF(TableTransactions[[#This Row],[Order type]]=trackOrderType,
TableTransactions[[#This Row],[Transaction quantity]]*-1,
TableTransactions[[#This Row],[Transaction quantity]]
)</f>
        <v>-2</v>
      </c>
      <c r="J34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117</v>
      </c>
      <c r="K3469" s="7">
        <f ca="1">IF(TableTransactions[[#This Row],[Stock balance backorders]]&lt;0,
0,
TableTransactions[[#This Row],[Stock balance backorders]]
)</f>
        <v>117</v>
      </c>
      <c r="L3469" s="8" t="str">
        <f>VLOOKUP(TableTransactions[[#This Row],[Material]],TableStockBalance[],
MATCH(TableStockBalance[[#Headers],[Supplier name]],TableStockBalance[#Headers],0),
0)</f>
        <v>Calidad Electro Group S.A.</v>
      </c>
    </row>
    <row r="3470" spans="1:12" x14ac:dyDescent="0.25">
      <c r="A3470">
        <v>49041740</v>
      </c>
      <c r="B3470">
        <v>60</v>
      </c>
      <c r="C3470" t="s">
        <v>343</v>
      </c>
      <c r="D3470" t="s">
        <v>98</v>
      </c>
      <c r="E3470" t="s">
        <v>99</v>
      </c>
      <c r="F3470" t="s">
        <v>316</v>
      </c>
      <c r="G3470" s="1">
        <v>43594</v>
      </c>
      <c r="H3470">
        <v>6</v>
      </c>
      <c r="I3470" s="7">
        <f>IF(TableTransactions[[#This Row],[Order type]]=trackOrderType,
TableTransactions[[#This Row],[Transaction quantity]]*-1,
TableTransactions[[#This Row],[Transaction quantity]]
)</f>
        <v>-6</v>
      </c>
      <c r="J34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111</v>
      </c>
      <c r="K3470" s="7">
        <f ca="1">IF(TableTransactions[[#This Row],[Stock balance backorders]]&lt;0,
0,
TableTransactions[[#This Row],[Stock balance backorders]]
)</f>
        <v>111</v>
      </c>
      <c r="L3470" s="8" t="str">
        <f>VLOOKUP(TableTransactions[[#This Row],[Material]],TableStockBalance[],
MATCH(TableStockBalance[[#Headers],[Supplier name]],TableStockBalance[#Headers],0),
0)</f>
        <v>Calidad Electro Group S.A.</v>
      </c>
    </row>
    <row r="3471" spans="1:12" x14ac:dyDescent="0.25">
      <c r="A3471">
        <v>49041745</v>
      </c>
      <c r="B3471">
        <v>50</v>
      </c>
      <c r="C3471" t="s">
        <v>343</v>
      </c>
      <c r="D3471" t="s">
        <v>98</v>
      </c>
      <c r="E3471" t="s">
        <v>99</v>
      </c>
      <c r="F3471" t="s">
        <v>318</v>
      </c>
      <c r="G3471" s="1">
        <v>43594</v>
      </c>
      <c r="H3471">
        <v>8</v>
      </c>
      <c r="I3471" s="7">
        <f>IF(TableTransactions[[#This Row],[Order type]]=trackOrderType,
TableTransactions[[#This Row],[Transaction quantity]]*-1,
TableTransactions[[#This Row],[Transaction quantity]]
)</f>
        <v>-8</v>
      </c>
      <c r="J34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103</v>
      </c>
      <c r="K3471" s="7">
        <f ca="1">IF(TableTransactions[[#This Row],[Stock balance backorders]]&lt;0,
0,
TableTransactions[[#This Row],[Stock balance backorders]]
)</f>
        <v>103</v>
      </c>
      <c r="L3471" s="8" t="str">
        <f>VLOOKUP(TableTransactions[[#This Row],[Material]],TableStockBalance[],
MATCH(TableStockBalance[[#Headers],[Supplier name]],TableStockBalance[#Headers],0),
0)</f>
        <v>Calidad Electro Group S.A.</v>
      </c>
    </row>
    <row r="3472" spans="1:12" x14ac:dyDescent="0.25">
      <c r="A3472">
        <v>49041751</v>
      </c>
      <c r="B3472">
        <v>100</v>
      </c>
      <c r="C3472" t="s">
        <v>343</v>
      </c>
      <c r="D3472" t="s">
        <v>98</v>
      </c>
      <c r="E3472" t="s">
        <v>99</v>
      </c>
      <c r="F3472" t="s">
        <v>313</v>
      </c>
      <c r="G3472" s="1">
        <v>43595</v>
      </c>
      <c r="H3472">
        <v>3</v>
      </c>
      <c r="I3472" s="7">
        <f>IF(TableTransactions[[#This Row],[Order type]]=trackOrderType,
TableTransactions[[#This Row],[Transaction quantity]]*-1,
TableTransactions[[#This Row],[Transaction quantity]]
)</f>
        <v>-3</v>
      </c>
      <c r="J34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</v>
      </c>
      <c r="K3472" s="7">
        <f ca="1">IF(TableTransactions[[#This Row],[Stock balance backorders]]&lt;0,
0,
TableTransactions[[#This Row],[Stock balance backorders]]
)</f>
        <v>100</v>
      </c>
      <c r="L3472" s="8" t="str">
        <f>VLOOKUP(TableTransactions[[#This Row],[Material]],TableStockBalance[],
MATCH(TableStockBalance[[#Headers],[Supplier name]],TableStockBalance[#Headers],0),
0)</f>
        <v>Calidad Electro Group S.A.</v>
      </c>
    </row>
    <row r="3473" spans="1:12" x14ac:dyDescent="0.25">
      <c r="A3473">
        <v>49041751</v>
      </c>
      <c r="B3473">
        <v>110</v>
      </c>
      <c r="C3473" t="s">
        <v>343</v>
      </c>
      <c r="D3473" t="s">
        <v>98</v>
      </c>
      <c r="E3473" t="s">
        <v>99</v>
      </c>
      <c r="F3473" t="s">
        <v>313</v>
      </c>
      <c r="G3473" s="1">
        <v>43595</v>
      </c>
      <c r="H3473">
        <v>1</v>
      </c>
      <c r="I3473" s="7">
        <f>IF(TableTransactions[[#This Row],[Order type]]=trackOrderType,
TableTransactions[[#This Row],[Transaction quantity]]*-1,
TableTransactions[[#This Row],[Transaction quantity]]
)</f>
        <v>-1</v>
      </c>
      <c r="J34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99</v>
      </c>
      <c r="K3473" s="7">
        <f ca="1">IF(TableTransactions[[#This Row],[Stock balance backorders]]&lt;0,
0,
TableTransactions[[#This Row],[Stock balance backorders]]
)</f>
        <v>99</v>
      </c>
      <c r="L3473" s="8" t="str">
        <f>VLOOKUP(TableTransactions[[#This Row],[Material]],TableStockBalance[],
MATCH(TableStockBalance[[#Headers],[Supplier name]],TableStockBalance[#Headers],0),
0)</f>
        <v>Calidad Electro Group S.A.</v>
      </c>
    </row>
    <row r="3474" spans="1:12" x14ac:dyDescent="0.25">
      <c r="A3474">
        <v>49041760</v>
      </c>
      <c r="B3474">
        <v>80</v>
      </c>
      <c r="C3474" t="s">
        <v>343</v>
      </c>
      <c r="D3474" t="s">
        <v>98</v>
      </c>
      <c r="E3474" t="s">
        <v>99</v>
      </c>
      <c r="F3474" t="s">
        <v>317</v>
      </c>
      <c r="G3474" s="1">
        <v>43595</v>
      </c>
      <c r="H3474">
        <v>3</v>
      </c>
      <c r="I3474" s="7">
        <f>IF(TableTransactions[[#This Row],[Order type]]=trackOrderType,
TableTransactions[[#This Row],[Transaction quantity]]*-1,
TableTransactions[[#This Row],[Transaction quantity]]
)</f>
        <v>-3</v>
      </c>
      <c r="J34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</v>
      </c>
      <c r="K3474" s="7">
        <f ca="1">IF(TableTransactions[[#This Row],[Stock balance backorders]]&lt;0,
0,
TableTransactions[[#This Row],[Stock balance backorders]]
)</f>
        <v>96</v>
      </c>
      <c r="L3474" s="8" t="str">
        <f>VLOOKUP(TableTransactions[[#This Row],[Material]],TableStockBalance[],
MATCH(TableStockBalance[[#Headers],[Supplier name]],TableStockBalance[#Headers],0),
0)</f>
        <v>Calidad Electro Group S.A.</v>
      </c>
    </row>
    <row r="3475" spans="1:12" x14ac:dyDescent="0.25">
      <c r="A3475">
        <v>49041776</v>
      </c>
      <c r="B3475">
        <v>30</v>
      </c>
      <c r="C3475" t="s">
        <v>343</v>
      </c>
      <c r="D3475" t="s">
        <v>98</v>
      </c>
      <c r="E3475" t="s">
        <v>99</v>
      </c>
      <c r="F3475" t="s">
        <v>317</v>
      </c>
      <c r="G3475" s="1">
        <v>43598</v>
      </c>
      <c r="H3475">
        <v>6</v>
      </c>
      <c r="I3475" s="7">
        <f>IF(TableTransactions[[#This Row],[Order type]]=trackOrderType,
TableTransactions[[#This Row],[Transaction quantity]]*-1,
TableTransactions[[#This Row],[Transaction quantity]]
)</f>
        <v>-6</v>
      </c>
      <c r="J34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</v>
      </c>
      <c r="K3475" s="7">
        <f ca="1">IF(TableTransactions[[#This Row],[Stock balance backorders]]&lt;0,
0,
TableTransactions[[#This Row],[Stock balance backorders]]
)</f>
        <v>90</v>
      </c>
      <c r="L3475" s="8" t="str">
        <f>VLOOKUP(TableTransactions[[#This Row],[Material]],TableStockBalance[],
MATCH(TableStockBalance[[#Headers],[Supplier name]],TableStockBalance[#Headers],0),
0)</f>
        <v>Calidad Electro Group S.A.</v>
      </c>
    </row>
    <row r="3476" spans="1:12" x14ac:dyDescent="0.25">
      <c r="A3476">
        <v>49041871</v>
      </c>
      <c r="B3476">
        <v>50</v>
      </c>
      <c r="C3476" t="s">
        <v>343</v>
      </c>
      <c r="D3476" t="s">
        <v>98</v>
      </c>
      <c r="E3476" t="s">
        <v>99</v>
      </c>
      <c r="F3476" t="s">
        <v>313</v>
      </c>
      <c r="G3476" s="1">
        <v>43607</v>
      </c>
      <c r="H3476">
        <v>11</v>
      </c>
      <c r="I3476" s="7">
        <f>IF(TableTransactions[[#This Row],[Order type]]=trackOrderType,
TableTransactions[[#This Row],[Transaction quantity]]*-1,
TableTransactions[[#This Row],[Transaction quantity]]
)</f>
        <v>-11</v>
      </c>
      <c r="J34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</v>
      </c>
      <c r="K3476" s="7">
        <f ca="1">IF(TableTransactions[[#This Row],[Stock balance backorders]]&lt;0,
0,
TableTransactions[[#This Row],[Stock balance backorders]]
)</f>
        <v>79</v>
      </c>
      <c r="L3476" s="8" t="str">
        <f>VLOOKUP(TableTransactions[[#This Row],[Material]],TableStockBalance[],
MATCH(TableStockBalance[[#Headers],[Supplier name]],TableStockBalance[#Headers],0),
0)</f>
        <v>Calidad Electro Group S.A.</v>
      </c>
    </row>
    <row r="3477" spans="1:12" x14ac:dyDescent="0.25">
      <c r="A3477">
        <v>49041915</v>
      </c>
      <c r="B3477">
        <v>180</v>
      </c>
      <c r="C3477" t="s">
        <v>343</v>
      </c>
      <c r="D3477" t="s">
        <v>98</v>
      </c>
      <c r="E3477" t="s">
        <v>99</v>
      </c>
      <c r="F3477" t="s">
        <v>317</v>
      </c>
      <c r="G3477" s="1">
        <v>43609</v>
      </c>
      <c r="H3477">
        <v>1</v>
      </c>
      <c r="I3477" s="7">
        <f>IF(TableTransactions[[#This Row],[Order type]]=trackOrderType,
TableTransactions[[#This Row],[Transaction quantity]]*-1,
TableTransactions[[#This Row],[Transaction quantity]]
)</f>
        <v>-1</v>
      </c>
      <c r="J34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</v>
      </c>
      <c r="K3477" s="7">
        <f ca="1">IF(TableTransactions[[#This Row],[Stock balance backorders]]&lt;0,
0,
TableTransactions[[#This Row],[Stock balance backorders]]
)</f>
        <v>78</v>
      </c>
      <c r="L3477" s="8" t="str">
        <f>VLOOKUP(TableTransactions[[#This Row],[Material]],TableStockBalance[],
MATCH(TableStockBalance[[#Headers],[Supplier name]],TableStockBalance[#Headers],0),
0)</f>
        <v>Calidad Electro Group S.A.</v>
      </c>
    </row>
    <row r="3478" spans="1:12" x14ac:dyDescent="0.25">
      <c r="A3478">
        <v>49041918</v>
      </c>
      <c r="B3478">
        <v>110</v>
      </c>
      <c r="C3478" t="s">
        <v>343</v>
      </c>
      <c r="D3478" t="s">
        <v>98</v>
      </c>
      <c r="E3478" t="s">
        <v>99</v>
      </c>
      <c r="F3478" t="s">
        <v>318</v>
      </c>
      <c r="G3478" s="1">
        <v>43609</v>
      </c>
      <c r="H3478">
        <v>9</v>
      </c>
      <c r="I3478" s="7">
        <f>IF(TableTransactions[[#This Row],[Order type]]=trackOrderType,
TableTransactions[[#This Row],[Transaction quantity]]*-1,
TableTransactions[[#This Row],[Transaction quantity]]
)</f>
        <v>-9</v>
      </c>
      <c r="J34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</v>
      </c>
      <c r="K3478" s="7">
        <f ca="1">IF(TableTransactions[[#This Row],[Stock balance backorders]]&lt;0,
0,
TableTransactions[[#This Row],[Stock balance backorders]]
)</f>
        <v>69</v>
      </c>
      <c r="L3478" s="8" t="str">
        <f>VLOOKUP(TableTransactions[[#This Row],[Material]],TableStockBalance[],
MATCH(TableStockBalance[[#Headers],[Supplier name]],TableStockBalance[#Headers],0),
0)</f>
        <v>Calidad Electro Group S.A.</v>
      </c>
    </row>
    <row r="3479" spans="1:12" x14ac:dyDescent="0.25">
      <c r="A3479">
        <v>49041980</v>
      </c>
      <c r="B3479">
        <v>100</v>
      </c>
      <c r="C3479" t="s">
        <v>343</v>
      </c>
      <c r="D3479" t="s">
        <v>98</v>
      </c>
      <c r="E3479" t="s">
        <v>99</v>
      </c>
      <c r="F3479" t="s">
        <v>313</v>
      </c>
      <c r="G3479" s="1">
        <v>43619</v>
      </c>
      <c r="H3479">
        <v>7</v>
      </c>
      <c r="I3479" s="7">
        <f>IF(TableTransactions[[#This Row],[Order type]]=trackOrderType,
TableTransactions[[#This Row],[Transaction quantity]]*-1,
TableTransactions[[#This Row],[Transaction quantity]]
)</f>
        <v>-7</v>
      </c>
      <c r="J34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</v>
      </c>
      <c r="K3479" s="7">
        <f ca="1">IF(TableTransactions[[#This Row],[Stock balance backorders]]&lt;0,
0,
TableTransactions[[#This Row],[Stock balance backorders]]
)</f>
        <v>62</v>
      </c>
      <c r="L3479" s="8" t="str">
        <f>VLOOKUP(TableTransactions[[#This Row],[Material]],TableStockBalance[],
MATCH(TableStockBalance[[#Headers],[Supplier name]],TableStockBalance[#Headers],0),
0)</f>
        <v>Calidad Electro Group S.A.</v>
      </c>
    </row>
    <row r="3480" spans="1:12" x14ac:dyDescent="0.25">
      <c r="A3480">
        <v>49041987</v>
      </c>
      <c r="B3480">
        <v>10</v>
      </c>
      <c r="C3480" t="s">
        <v>343</v>
      </c>
      <c r="D3480" t="s">
        <v>98</v>
      </c>
      <c r="E3480" t="s">
        <v>99</v>
      </c>
      <c r="F3480" t="s">
        <v>325</v>
      </c>
      <c r="G3480" s="1">
        <v>43619</v>
      </c>
      <c r="H3480">
        <v>6</v>
      </c>
      <c r="I3480" s="7">
        <f>IF(TableTransactions[[#This Row],[Order type]]=trackOrderType,
TableTransactions[[#This Row],[Transaction quantity]]*-1,
TableTransactions[[#This Row],[Transaction quantity]]
)</f>
        <v>-6</v>
      </c>
      <c r="J34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</v>
      </c>
      <c r="K3480" s="7">
        <f ca="1">IF(TableTransactions[[#This Row],[Stock balance backorders]]&lt;0,
0,
TableTransactions[[#This Row],[Stock balance backorders]]
)</f>
        <v>56</v>
      </c>
      <c r="L3480" s="8" t="str">
        <f>VLOOKUP(TableTransactions[[#This Row],[Material]],TableStockBalance[],
MATCH(TableStockBalance[[#Headers],[Supplier name]],TableStockBalance[#Headers],0),
0)</f>
        <v>Calidad Electro Group S.A.</v>
      </c>
    </row>
    <row r="3481" spans="1:12" x14ac:dyDescent="0.25">
      <c r="A3481">
        <v>49041988</v>
      </c>
      <c r="B3481">
        <v>90</v>
      </c>
      <c r="C3481" t="s">
        <v>343</v>
      </c>
      <c r="D3481" t="s">
        <v>98</v>
      </c>
      <c r="E3481" t="s">
        <v>99</v>
      </c>
      <c r="F3481" t="s">
        <v>317</v>
      </c>
      <c r="G3481" s="1">
        <v>43619</v>
      </c>
      <c r="H3481">
        <v>2</v>
      </c>
      <c r="I3481" s="7">
        <f>IF(TableTransactions[[#This Row],[Order type]]=trackOrderType,
TableTransactions[[#This Row],[Transaction quantity]]*-1,
TableTransactions[[#This Row],[Transaction quantity]]
)</f>
        <v>-2</v>
      </c>
      <c r="J34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3481" s="7">
        <f ca="1">IF(TableTransactions[[#This Row],[Stock balance backorders]]&lt;0,
0,
TableTransactions[[#This Row],[Stock balance backorders]]
)</f>
        <v>54</v>
      </c>
      <c r="L3481" s="8" t="str">
        <f>VLOOKUP(TableTransactions[[#This Row],[Material]],TableStockBalance[],
MATCH(TableStockBalance[[#Headers],[Supplier name]],TableStockBalance[#Headers],0),
0)</f>
        <v>Calidad Electro Group S.A.</v>
      </c>
    </row>
    <row r="3482" spans="1:12" x14ac:dyDescent="0.25">
      <c r="A3482">
        <v>49041991</v>
      </c>
      <c r="B3482">
        <v>40</v>
      </c>
      <c r="C3482" t="s">
        <v>343</v>
      </c>
      <c r="D3482" t="s">
        <v>98</v>
      </c>
      <c r="E3482" t="s">
        <v>99</v>
      </c>
      <c r="F3482" t="s">
        <v>319</v>
      </c>
      <c r="G3482" s="1">
        <v>43619</v>
      </c>
      <c r="H3482">
        <v>8</v>
      </c>
      <c r="I3482" s="7">
        <f>IF(TableTransactions[[#This Row],[Order type]]=trackOrderType,
TableTransactions[[#This Row],[Transaction quantity]]*-1,
TableTransactions[[#This Row],[Transaction quantity]]
)</f>
        <v>-8</v>
      </c>
      <c r="J34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</v>
      </c>
      <c r="K3482" s="7">
        <f ca="1">IF(TableTransactions[[#This Row],[Stock balance backorders]]&lt;0,
0,
TableTransactions[[#This Row],[Stock balance backorders]]
)</f>
        <v>46</v>
      </c>
      <c r="L3482" s="8" t="str">
        <f>VLOOKUP(TableTransactions[[#This Row],[Material]],TableStockBalance[],
MATCH(TableStockBalance[[#Headers],[Supplier name]],TableStockBalance[#Headers],0),
0)</f>
        <v>Calidad Electro Group S.A.</v>
      </c>
    </row>
    <row r="3483" spans="1:12" x14ac:dyDescent="0.25">
      <c r="A3483">
        <v>49042049</v>
      </c>
      <c r="B3483">
        <v>50</v>
      </c>
      <c r="C3483" t="s">
        <v>343</v>
      </c>
      <c r="D3483" t="s">
        <v>98</v>
      </c>
      <c r="E3483" t="s">
        <v>99</v>
      </c>
      <c r="F3483" t="s">
        <v>318</v>
      </c>
      <c r="G3483" s="1">
        <v>43623</v>
      </c>
      <c r="H3483">
        <v>4</v>
      </c>
      <c r="I3483" s="7">
        <f>IF(TableTransactions[[#This Row],[Order type]]=trackOrderType,
TableTransactions[[#This Row],[Transaction quantity]]*-1,
TableTransactions[[#This Row],[Transaction quantity]]
)</f>
        <v>-4</v>
      </c>
      <c r="J34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</v>
      </c>
      <c r="K3483" s="7">
        <f ca="1">IF(TableTransactions[[#This Row],[Stock balance backorders]]&lt;0,
0,
TableTransactions[[#This Row],[Stock balance backorders]]
)</f>
        <v>42</v>
      </c>
      <c r="L3483" s="8" t="str">
        <f>VLOOKUP(TableTransactions[[#This Row],[Material]],TableStockBalance[],
MATCH(TableStockBalance[[#Headers],[Supplier name]],TableStockBalance[#Headers],0),
0)</f>
        <v>Calidad Electro Group S.A.</v>
      </c>
    </row>
    <row r="3484" spans="1:12" x14ac:dyDescent="0.25">
      <c r="A3484">
        <v>49042143</v>
      </c>
      <c r="B3484">
        <v>30</v>
      </c>
      <c r="C3484" t="s">
        <v>343</v>
      </c>
      <c r="D3484" t="s">
        <v>98</v>
      </c>
      <c r="E3484" t="s">
        <v>99</v>
      </c>
      <c r="F3484" t="s">
        <v>313</v>
      </c>
      <c r="G3484" s="1">
        <v>43633</v>
      </c>
      <c r="H3484">
        <v>6</v>
      </c>
      <c r="I3484" s="7">
        <f>IF(TableTransactions[[#This Row],[Order type]]=trackOrderType,
TableTransactions[[#This Row],[Transaction quantity]]*-1,
TableTransactions[[#This Row],[Transaction quantity]]
)</f>
        <v>-6</v>
      </c>
      <c r="J34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</v>
      </c>
      <c r="K3484" s="7">
        <f ca="1">IF(TableTransactions[[#This Row],[Stock balance backorders]]&lt;0,
0,
TableTransactions[[#This Row],[Stock balance backorders]]
)</f>
        <v>36</v>
      </c>
      <c r="L3484" s="8" t="str">
        <f>VLOOKUP(TableTransactions[[#This Row],[Material]],TableStockBalance[],
MATCH(TableStockBalance[[#Headers],[Supplier name]],TableStockBalance[#Headers],0),
0)</f>
        <v>Calidad Electro Group S.A.</v>
      </c>
    </row>
    <row r="3485" spans="1:12" x14ac:dyDescent="0.25">
      <c r="A3485" s="4">
        <v>45057193</v>
      </c>
      <c r="B3485" s="4">
        <v>10</v>
      </c>
      <c r="C3485" s="4" t="s">
        <v>344</v>
      </c>
      <c r="D3485" s="4" t="s">
        <v>98</v>
      </c>
      <c r="E3485" s="4" t="s">
        <v>99</v>
      </c>
      <c r="F3485" s="4" t="s">
        <v>67</v>
      </c>
      <c r="G3485" s="5">
        <v>43636</v>
      </c>
      <c r="H3485" s="4">
        <v>375</v>
      </c>
      <c r="I3485" s="7">
        <f>IF(TableTransactions[[#This Row],[Order type]]=trackOrderType,
TableTransactions[[#This Row],[Transaction quantity]]*-1,
TableTransactions[[#This Row],[Transaction quantity]]
)</f>
        <v>375</v>
      </c>
      <c r="J34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411</v>
      </c>
      <c r="K3485" s="7">
        <f ca="1">IF(TableTransactions[[#This Row],[Stock balance backorders]]&lt;0,
0,
TableTransactions[[#This Row],[Stock balance backorders]]
)</f>
        <v>411</v>
      </c>
      <c r="L3485" s="8" t="str">
        <f>VLOOKUP(TableTransactions[[#This Row],[Material]],TableStockBalance[],
MATCH(TableStockBalance[[#Headers],[Supplier name]],TableStockBalance[#Headers],0),
0)</f>
        <v>Calidad Electro Group S.A.</v>
      </c>
    </row>
    <row r="3486" spans="1:12" x14ac:dyDescent="0.25">
      <c r="A3486">
        <v>49042258</v>
      </c>
      <c r="B3486">
        <v>30</v>
      </c>
      <c r="C3486" t="s">
        <v>343</v>
      </c>
      <c r="D3486" t="s">
        <v>98</v>
      </c>
      <c r="E3486" t="s">
        <v>99</v>
      </c>
      <c r="F3486" t="s">
        <v>313</v>
      </c>
      <c r="G3486" s="1">
        <v>43643</v>
      </c>
      <c r="H3486">
        <v>4</v>
      </c>
      <c r="I3486" s="7">
        <f>IF(TableTransactions[[#This Row],[Order type]]=trackOrderType,
TableTransactions[[#This Row],[Transaction quantity]]*-1,
TableTransactions[[#This Row],[Transaction quantity]]
)</f>
        <v>-4</v>
      </c>
      <c r="J34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407</v>
      </c>
      <c r="K3486" s="7">
        <f ca="1">IF(TableTransactions[[#This Row],[Stock balance backorders]]&lt;0,
0,
TableTransactions[[#This Row],[Stock balance backorders]]
)</f>
        <v>407</v>
      </c>
      <c r="L3486" s="8" t="str">
        <f>VLOOKUP(TableTransactions[[#This Row],[Material]],TableStockBalance[],
MATCH(TableStockBalance[[#Headers],[Supplier name]],TableStockBalance[#Headers],0),
0)</f>
        <v>Calidad Electro Group S.A.</v>
      </c>
    </row>
    <row r="3487" spans="1:12" x14ac:dyDescent="0.25">
      <c r="A3487">
        <v>49042280</v>
      </c>
      <c r="B3487">
        <v>100</v>
      </c>
      <c r="C3487" t="s">
        <v>343</v>
      </c>
      <c r="D3487" t="s">
        <v>98</v>
      </c>
      <c r="E3487" t="s">
        <v>99</v>
      </c>
      <c r="F3487" t="s">
        <v>316</v>
      </c>
      <c r="G3487" s="1">
        <v>43644</v>
      </c>
      <c r="H3487">
        <v>4</v>
      </c>
      <c r="I3487" s="7">
        <f>IF(TableTransactions[[#This Row],[Order type]]=trackOrderType,
TableTransactions[[#This Row],[Transaction quantity]]*-1,
TableTransactions[[#This Row],[Transaction quantity]]
)</f>
        <v>-4</v>
      </c>
      <c r="J34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403</v>
      </c>
      <c r="K3487" s="7">
        <f ca="1">IF(TableTransactions[[#This Row],[Stock balance backorders]]&lt;0,
0,
TableTransactions[[#This Row],[Stock balance backorders]]
)</f>
        <v>403</v>
      </c>
      <c r="L3487" s="8" t="str">
        <f>VLOOKUP(TableTransactions[[#This Row],[Material]],TableStockBalance[],
MATCH(TableStockBalance[[#Headers],[Supplier name]],TableStockBalance[#Headers],0),
0)</f>
        <v>Calidad Electro Group S.A.</v>
      </c>
    </row>
    <row r="3488" spans="1:12" x14ac:dyDescent="0.25">
      <c r="A3488">
        <v>49042295</v>
      </c>
      <c r="B3488">
        <v>20</v>
      </c>
      <c r="C3488" t="s">
        <v>343</v>
      </c>
      <c r="D3488" t="s">
        <v>98</v>
      </c>
      <c r="E3488" t="s">
        <v>99</v>
      </c>
      <c r="F3488" t="s">
        <v>316</v>
      </c>
      <c r="G3488" s="1">
        <v>43647</v>
      </c>
      <c r="H3488">
        <v>6</v>
      </c>
      <c r="I3488" s="7">
        <f>IF(TableTransactions[[#This Row],[Order type]]=trackOrderType,
TableTransactions[[#This Row],[Transaction quantity]]*-1,
TableTransactions[[#This Row],[Transaction quantity]]
)</f>
        <v>-6</v>
      </c>
      <c r="J34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397</v>
      </c>
      <c r="K3488" s="7">
        <f ca="1">IF(TableTransactions[[#This Row],[Stock balance backorders]]&lt;0,
0,
TableTransactions[[#This Row],[Stock balance backorders]]
)</f>
        <v>397</v>
      </c>
      <c r="L3488" s="8" t="str">
        <f>VLOOKUP(TableTransactions[[#This Row],[Material]],TableStockBalance[],
MATCH(TableStockBalance[[#Headers],[Supplier name]],TableStockBalance[#Headers],0),
0)</f>
        <v>Calidad Electro Group S.A.</v>
      </c>
    </row>
    <row r="3489" spans="1:12" x14ac:dyDescent="0.25">
      <c r="A3489">
        <v>49042393</v>
      </c>
      <c r="B3489">
        <v>40</v>
      </c>
      <c r="C3489" t="s">
        <v>343</v>
      </c>
      <c r="D3489" t="s">
        <v>98</v>
      </c>
      <c r="E3489" t="s">
        <v>99</v>
      </c>
      <c r="F3489" t="s">
        <v>318</v>
      </c>
      <c r="G3489" s="1">
        <v>43655</v>
      </c>
      <c r="H3489">
        <v>2</v>
      </c>
      <c r="I3489" s="7">
        <f>IF(TableTransactions[[#This Row],[Order type]]=trackOrderType,
TableTransactions[[#This Row],[Transaction quantity]]*-1,
TableTransactions[[#This Row],[Transaction quantity]]
)</f>
        <v>-2</v>
      </c>
      <c r="J34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395</v>
      </c>
      <c r="K3489" s="7">
        <f ca="1">IF(TableTransactions[[#This Row],[Stock balance backorders]]&lt;0,
0,
TableTransactions[[#This Row],[Stock balance backorders]]
)</f>
        <v>395</v>
      </c>
      <c r="L3489" s="8" t="str">
        <f>VLOOKUP(TableTransactions[[#This Row],[Material]],TableStockBalance[],
MATCH(TableStockBalance[[#Headers],[Supplier name]],TableStockBalance[#Headers],0),
0)</f>
        <v>Calidad Electro Group S.A.</v>
      </c>
    </row>
    <row r="3490" spans="1:12" x14ac:dyDescent="0.25">
      <c r="A3490">
        <v>49042411</v>
      </c>
      <c r="B3490">
        <v>30</v>
      </c>
      <c r="C3490" t="s">
        <v>343</v>
      </c>
      <c r="D3490" t="s">
        <v>98</v>
      </c>
      <c r="E3490" t="s">
        <v>99</v>
      </c>
      <c r="F3490" t="s">
        <v>314</v>
      </c>
      <c r="G3490" s="1">
        <v>43657</v>
      </c>
      <c r="H3490">
        <v>11</v>
      </c>
      <c r="I3490" s="7">
        <f>IF(TableTransactions[[#This Row],[Order type]]=trackOrderType,
TableTransactions[[#This Row],[Transaction quantity]]*-1,
TableTransactions[[#This Row],[Transaction quantity]]
)</f>
        <v>-11</v>
      </c>
      <c r="J34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384</v>
      </c>
      <c r="K3490" s="7">
        <f ca="1">IF(TableTransactions[[#This Row],[Stock balance backorders]]&lt;0,
0,
TableTransactions[[#This Row],[Stock balance backorders]]
)</f>
        <v>384</v>
      </c>
      <c r="L3490" s="8" t="str">
        <f>VLOOKUP(TableTransactions[[#This Row],[Material]],TableStockBalance[],
MATCH(TableStockBalance[[#Headers],[Supplier name]],TableStockBalance[#Headers],0),
0)</f>
        <v>Calidad Electro Group S.A.</v>
      </c>
    </row>
    <row r="3491" spans="1:12" x14ac:dyDescent="0.25">
      <c r="A3491">
        <v>49042511</v>
      </c>
      <c r="B3491">
        <v>100</v>
      </c>
      <c r="C3491" t="s">
        <v>343</v>
      </c>
      <c r="D3491" t="s">
        <v>98</v>
      </c>
      <c r="E3491" t="s">
        <v>99</v>
      </c>
      <c r="F3491" t="s">
        <v>318</v>
      </c>
      <c r="G3491" s="1">
        <v>43665</v>
      </c>
      <c r="H3491">
        <v>2</v>
      </c>
      <c r="I3491" s="7">
        <f>IF(TableTransactions[[#This Row],[Order type]]=trackOrderType,
TableTransactions[[#This Row],[Transaction quantity]]*-1,
TableTransactions[[#This Row],[Transaction quantity]]
)</f>
        <v>-2</v>
      </c>
      <c r="J34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382</v>
      </c>
      <c r="K3491" s="7">
        <f ca="1">IF(TableTransactions[[#This Row],[Stock balance backorders]]&lt;0,
0,
TableTransactions[[#This Row],[Stock balance backorders]]
)</f>
        <v>382</v>
      </c>
      <c r="L3491" s="8" t="str">
        <f>VLOOKUP(TableTransactions[[#This Row],[Material]],TableStockBalance[],
MATCH(TableStockBalance[[#Headers],[Supplier name]],TableStockBalance[#Headers],0),
0)</f>
        <v>Calidad Electro Group S.A.</v>
      </c>
    </row>
    <row r="3492" spans="1:12" x14ac:dyDescent="0.25">
      <c r="A3492">
        <v>49042536</v>
      </c>
      <c r="B3492">
        <v>10</v>
      </c>
      <c r="C3492" t="s">
        <v>343</v>
      </c>
      <c r="D3492" t="s">
        <v>98</v>
      </c>
      <c r="E3492" t="s">
        <v>99</v>
      </c>
      <c r="F3492" t="s">
        <v>319</v>
      </c>
      <c r="G3492" s="1">
        <v>43669</v>
      </c>
      <c r="H3492">
        <v>11</v>
      </c>
      <c r="I3492" s="7">
        <f>IF(TableTransactions[[#This Row],[Order type]]=trackOrderType,
TableTransactions[[#This Row],[Transaction quantity]]*-1,
TableTransactions[[#This Row],[Transaction quantity]]
)</f>
        <v>-11</v>
      </c>
      <c r="J34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371</v>
      </c>
      <c r="K3492" s="7">
        <f ca="1">IF(TableTransactions[[#This Row],[Stock balance backorders]]&lt;0,
0,
TableTransactions[[#This Row],[Stock balance backorders]]
)</f>
        <v>371</v>
      </c>
      <c r="L3492" s="8" t="str">
        <f>VLOOKUP(TableTransactions[[#This Row],[Material]],TableStockBalance[],
MATCH(TableStockBalance[[#Headers],[Supplier name]],TableStockBalance[#Headers],0),
0)</f>
        <v>Calidad Electro Group S.A.</v>
      </c>
    </row>
    <row r="3493" spans="1:12" x14ac:dyDescent="0.25">
      <c r="A3493">
        <v>49042545</v>
      </c>
      <c r="B3493">
        <v>90</v>
      </c>
      <c r="C3493" t="s">
        <v>343</v>
      </c>
      <c r="D3493" t="s">
        <v>98</v>
      </c>
      <c r="E3493" t="s">
        <v>99</v>
      </c>
      <c r="F3493" t="s">
        <v>317</v>
      </c>
      <c r="G3493" s="1">
        <v>43670</v>
      </c>
      <c r="H3493">
        <v>8</v>
      </c>
      <c r="I3493" s="7">
        <f>IF(TableTransactions[[#This Row],[Order type]]=trackOrderType,
TableTransactions[[#This Row],[Transaction quantity]]*-1,
TableTransactions[[#This Row],[Transaction quantity]]
)</f>
        <v>-8</v>
      </c>
      <c r="J34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363</v>
      </c>
      <c r="K3493" s="7">
        <f ca="1">IF(TableTransactions[[#This Row],[Stock balance backorders]]&lt;0,
0,
TableTransactions[[#This Row],[Stock balance backorders]]
)</f>
        <v>363</v>
      </c>
      <c r="L3493" s="8" t="str">
        <f>VLOOKUP(TableTransactions[[#This Row],[Material]],TableStockBalance[],
MATCH(TableStockBalance[[#Headers],[Supplier name]],TableStockBalance[#Headers],0),
0)</f>
        <v>Calidad Electro Group S.A.</v>
      </c>
    </row>
    <row r="3494" spans="1:12" x14ac:dyDescent="0.25">
      <c r="A3494">
        <v>49042609</v>
      </c>
      <c r="B3494">
        <v>10</v>
      </c>
      <c r="C3494" t="s">
        <v>343</v>
      </c>
      <c r="D3494" t="s">
        <v>98</v>
      </c>
      <c r="E3494" t="s">
        <v>99</v>
      </c>
      <c r="F3494" t="s">
        <v>314</v>
      </c>
      <c r="G3494" s="1">
        <v>43677</v>
      </c>
      <c r="H3494">
        <v>2</v>
      </c>
      <c r="I3494" s="7">
        <f>IF(TableTransactions[[#This Row],[Order type]]=trackOrderType,
TableTransactions[[#This Row],[Transaction quantity]]*-1,
TableTransactions[[#This Row],[Transaction quantity]]
)</f>
        <v>-2</v>
      </c>
      <c r="J34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361</v>
      </c>
      <c r="K3494" s="7">
        <f ca="1">IF(TableTransactions[[#This Row],[Stock balance backorders]]&lt;0,
0,
TableTransactions[[#This Row],[Stock balance backorders]]
)</f>
        <v>361</v>
      </c>
      <c r="L3494" s="8" t="str">
        <f>VLOOKUP(TableTransactions[[#This Row],[Material]],TableStockBalance[],
MATCH(TableStockBalance[[#Headers],[Supplier name]],TableStockBalance[#Headers],0),
0)</f>
        <v>Calidad Electro Group S.A.</v>
      </c>
    </row>
    <row r="3495" spans="1:12" x14ac:dyDescent="0.25">
      <c r="A3495">
        <v>49042642</v>
      </c>
      <c r="B3495">
        <v>170</v>
      </c>
      <c r="C3495" t="s">
        <v>343</v>
      </c>
      <c r="D3495" t="s">
        <v>98</v>
      </c>
      <c r="E3495" t="s">
        <v>99</v>
      </c>
      <c r="F3495" t="s">
        <v>317</v>
      </c>
      <c r="G3495" s="1">
        <v>43679</v>
      </c>
      <c r="H3495">
        <v>11</v>
      </c>
      <c r="I3495" s="7">
        <f>IF(TableTransactions[[#This Row],[Order type]]=trackOrderType,
TableTransactions[[#This Row],[Transaction quantity]]*-1,
TableTransactions[[#This Row],[Transaction quantity]]
)</f>
        <v>-11</v>
      </c>
      <c r="J34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350</v>
      </c>
      <c r="K3495" s="7">
        <f ca="1">IF(TableTransactions[[#This Row],[Stock balance backorders]]&lt;0,
0,
TableTransactions[[#This Row],[Stock balance backorders]]
)</f>
        <v>350</v>
      </c>
      <c r="L3495" s="8" t="str">
        <f>VLOOKUP(TableTransactions[[#This Row],[Material]],TableStockBalance[],
MATCH(TableStockBalance[[#Headers],[Supplier name]],TableStockBalance[#Headers],0),
0)</f>
        <v>Calidad Electro Group S.A.</v>
      </c>
    </row>
    <row r="3496" spans="1:12" x14ac:dyDescent="0.25">
      <c r="A3496">
        <v>49042752</v>
      </c>
      <c r="B3496">
        <v>50</v>
      </c>
      <c r="C3496" t="s">
        <v>343</v>
      </c>
      <c r="D3496" t="s">
        <v>98</v>
      </c>
      <c r="E3496" t="s">
        <v>99</v>
      </c>
      <c r="F3496" t="s">
        <v>317</v>
      </c>
      <c r="G3496" s="1">
        <v>43690</v>
      </c>
      <c r="H3496">
        <v>2</v>
      </c>
      <c r="I3496" s="7">
        <f>IF(TableTransactions[[#This Row],[Order type]]=trackOrderType,
TableTransactions[[#This Row],[Transaction quantity]]*-1,
TableTransactions[[#This Row],[Transaction quantity]]
)</f>
        <v>-2</v>
      </c>
      <c r="J34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348</v>
      </c>
      <c r="K3496" s="7">
        <f ca="1">IF(TableTransactions[[#This Row],[Stock balance backorders]]&lt;0,
0,
TableTransactions[[#This Row],[Stock balance backorders]]
)</f>
        <v>348</v>
      </c>
      <c r="L3496" s="8" t="str">
        <f>VLOOKUP(TableTransactions[[#This Row],[Material]],TableStockBalance[],
MATCH(TableStockBalance[[#Headers],[Supplier name]],TableStockBalance[#Headers],0),
0)</f>
        <v>Calidad Electro Group S.A.</v>
      </c>
    </row>
    <row r="3497" spans="1:12" x14ac:dyDescent="0.25">
      <c r="A3497">
        <v>49042809</v>
      </c>
      <c r="B3497">
        <v>20</v>
      </c>
      <c r="C3497" t="s">
        <v>343</v>
      </c>
      <c r="D3497" t="s">
        <v>98</v>
      </c>
      <c r="E3497" t="s">
        <v>99</v>
      </c>
      <c r="F3497" t="s">
        <v>317</v>
      </c>
      <c r="G3497" s="1">
        <v>43696</v>
      </c>
      <c r="H3497">
        <v>1</v>
      </c>
      <c r="I3497" s="7">
        <f>IF(TableTransactions[[#This Row],[Order type]]=trackOrderType,
TableTransactions[[#This Row],[Transaction quantity]]*-1,
TableTransactions[[#This Row],[Transaction quantity]]
)</f>
        <v>-1</v>
      </c>
      <c r="J34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347</v>
      </c>
      <c r="K3497" s="7">
        <f ca="1">IF(TableTransactions[[#This Row],[Stock balance backorders]]&lt;0,
0,
TableTransactions[[#This Row],[Stock balance backorders]]
)</f>
        <v>347</v>
      </c>
      <c r="L3497" s="8" t="str">
        <f>VLOOKUP(TableTransactions[[#This Row],[Material]],TableStockBalance[],
MATCH(TableStockBalance[[#Headers],[Supplier name]],TableStockBalance[#Headers],0),
0)</f>
        <v>Calidad Electro Group S.A.</v>
      </c>
    </row>
    <row r="3498" spans="1:12" x14ac:dyDescent="0.25">
      <c r="A3498">
        <v>49042879</v>
      </c>
      <c r="B3498">
        <v>20</v>
      </c>
      <c r="C3498" t="s">
        <v>343</v>
      </c>
      <c r="D3498" t="s">
        <v>98</v>
      </c>
      <c r="E3498" t="s">
        <v>99</v>
      </c>
      <c r="F3498" t="s">
        <v>314</v>
      </c>
      <c r="G3498" s="1">
        <v>43703</v>
      </c>
      <c r="H3498">
        <v>11</v>
      </c>
      <c r="I3498" s="7">
        <f>IF(TableTransactions[[#This Row],[Order type]]=trackOrderType,
TableTransactions[[#This Row],[Transaction quantity]]*-1,
TableTransactions[[#This Row],[Transaction quantity]]
)</f>
        <v>-11</v>
      </c>
      <c r="J34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336</v>
      </c>
      <c r="K3498" s="7">
        <f ca="1">IF(TableTransactions[[#This Row],[Stock balance backorders]]&lt;0,
0,
TableTransactions[[#This Row],[Stock balance backorders]]
)</f>
        <v>336</v>
      </c>
      <c r="L3498" s="8" t="str">
        <f>VLOOKUP(TableTransactions[[#This Row],[Material]],TableStockBalance[],
MATCH(TableStockBalance[[#Headers],[Supplier name]],TableStockBalance[#Headers],0),
0)</f>
        <v>Calidad Electro Group S.A.</v>
      </c>
    </row>
    <row r="3499" spans="1:12" x14ac:dyDescent="0.25">
      <c r="A3499">
        <v>49042895</v>
      </c>
      <c r="B3499">
        <v>20</v>
      </c>
      <c r="C3499" t="s">
        <v>343</v>
      </c>
      <c r="D3499" t="s">
        <v>98</v>
      </c>
      <c r="E3499" t="s">
        <v>99</v>
      </c>
      <c r="F3499" t="s">
        <v>313</v>
      </c>
      <c r="G3499" s="1">
        <v>43704</v>
      </c>
      <c r="H3499">
        <v>11</v>
      </c>
      <c r="I3499" s="7">
        <f>IF(TableTransactions[[#This Row],[Order type]]=trackOrderType,
TableTransactions[[#This Row],[Transaction quantity]]*-1,
TableTransactions[[#This Row],[Transaction quantity]]
)</f>
        <v>-11</v>
      </c>
      <c r="J34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325</v>
      </c>
      <c r="K3499" s="7">
        <f ca="1">IF(TableTransactions[[#This Row],[Stock balance backorders]]&lt;0,
0,
TableTransactions[[#This Row],[Stock balance backorders]]
)</f>
        <v>325</v>
      </c>
      <c r="L3499" s="8" t="str">
        <f>VLOOKUP(TableTransactions[[#This Row],[Material]],TableStockBalance[],
MATCH(TableStockBalance[[#Headers],[Supplier name]],TableStockBalance[#Headers],0),
0)</f>
        <v>Calidad Electro Group S.A.</v>
      </c>
    </row>
    <row r="3500" spans="1:12" x14ac:dyDescent="0.25">
      <c r="A3500">
        <v>49042942</v>
      </c>
      <c r="B3500">
        <v>80</v>
      </c>
      <c r="C3500" t="s">
        <v>343</v>
      </c>
      <c r="D3500" t="s">
        <v>98</v>
      </c>
      <c r="E3500" t="s">
        <v>99</v>
      </c>
      <c r="F3500" t="s">
        <v>313</v>
      </c>
      <c r="G3500" s="1">
        <v>43707</v>
      </c>
      <c r="H3500">
        <v>5</v>
      </c>
      <c r="I3500" s="7">
        <f>IF(TableTransactions[[#This Row],[Order type]]=trackOrderType,
TableTransactions[[#This Row],[Transaction quantity]]*-1,
TableTransactions[[#This Row],[Transaction quantity]]
)</f>
        <v>-5</v>
      </c>
      <c r="J35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320</v>
      </c>
      <c r="K3500" s="7">
        <f ca="1">IF(TableTransactions[[#This Row],[Stock balance backorders]]&lt;0,
0,
TableTransactions[[#This Row],[Stock balance backorders]]
)</f>
        <v>320</v>
      </c>
      <c r="L3500" s="8" t="str">
        <f>VLOOKUP(TableTransactions[[#This Row],[Material]],TableStockBalance[],
MATCH(TableStockBalance[[#Headers],[Supplier name]],TableStockBalance[#Headers],0),
0)</f>
        <v>Calidad Electro Group S.A.</v>
      </c>
    </row>
    <row r="3501" spans="1:12" x14ac:dyDescent="0.25">
      <c r="A3501">
        <v>49042950</v>
      </c>
      <c r="B3501">
        <v>10</v>
      </c>
      <c r="C3501" t="s">
        <v>343</v>
      </c>
      <c r="D3501" t="s">
        <v>98</v>
      </c>
      <c r="E3501" t="s">
        <v>99</v>
      </c>
      <c r="F3501" t="s">
        <v>325</v>
      </c>
      <c r="G3501" s="1">
        <v>43707</v>
      </c>
      <c r="H3501">
        <v>2</v>
      </c>
      <c r="I3501" s="7">
        <f>IF(TableTransactions[[#This Row],[Order type]]=trackOrderType,
TableTransactions[[#This Row],[Transaction quantity]]*-1,
TableTransactions[[#This Row],[Transaction quantity]]
)</f>
        <v>-2</v>
      </c>
      <c r="J35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318</v>
      </c>
      <c r="K3501" s="7">
        <f ca="1">IF(TableTransactions[[#This Row],[Stock balance backorders]]&lt;0,
0,
TableTransactions[[#This Row],[Stock balance backorders]]
)</f>
        <v>318</v>
      </c>
      <c r="L3501" s="8" t="str">
        <f>VLOOKUP(TableTransactions[[#This Row],[Material]],TableStockBalance[],
MATCH(TableStockBalance[[#Headers],[Supplier name]],TableStockBalance[#Headers],0),
0)</f>
        <v>Calidad Electro Group S.A.</v>
      </c>
    </row>
    <row r="3502" spans="1:12" x14ac:dyDescent="0.25">
      <c r="A3502">
        <v>49042951</v>
      </c>
      <c r="B3502">
        <v>90</v>
      </c>
      <c r="C3502" t="s">
        <v>343</v>
      </c>
      <c r="D3502" t="s">
        <v>98</v>
      </c>
      <c r="E3502" t="s">
        <v>99</v>
      </c>
      <c r="F3502" t="s">
        <v>317</v>
      </c>
      <c r="G3502" s="1">
        <v>43707</v>
      </c>
      <c r="H3502">
        <v>4</v>
      </c>
      <c r="I3502" s="7">
        <f>IF(TableTransactions[[#This Row],[Order type]]=trackOrderType,
TableTransactions[[#This Row],[Transaction quantity]]*-1,
TableTransactions[[#This Row],[Transaction quantity]]
)</f>
        <v>-4</v>
      </c>
      <c r="J35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314</v>
      </c>
      <c r="K3502" s="7">
        <f ca="1">IF(TableTransactions[[#This Row],[Stock balance backorders]]&lt;0,
0,
TableTransactions[[#This Row],[Stock balance backorders]]
)</f>
        <v>314</v>
      </c>
      <c r="L3502" s="8" t="str">
        <f>VLOOKUP(TableTransactions[[#This Row],[Material]],TableStockBalance[],
MATCH(TableStockBalance[[#Headers],[Supplier name]],TableStockBalance[#Headers],0),
0)</f>
        <v>Calidad Electro Group S.A.</v>
      </c>
    </row>
    <row r="3503" spans="1:12" x14ac:dyDescent="0.25">
      <c r="A3503">
        <v>49042970</v>
      </c>
      <c r="B3503">
        <v>50</v>
      </c>
      <c r="C3503" t="s">
        <v>343</v>
      </c>
      <c r="D3503" t="s">
        <v>98</v>
      </c>
      <c r="E3503" t="s">
        <v>99</v>
      </c>
      <c r="F3503" t="s">
        <v>318</v>
      </c>
      <c r="G3503" s="1">
        <v>43710</v>
      </c>
      <c r="H3503">
        <v>2</v>
      </c>
      <c r="I3503" s="7">
        <f>IF(TableTransactions[[#This Row],[Order type]]=trackOrderType,
TableTransactions[[#This Row],[Transaction quantity]]*-1,
TableTransactions[[#This Row],[Transaction quantity]]
)</f>
        <v>-2</v>
      </c>
      <c r="J35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312</v>
      </c>
      <c r="K3503" s="7">
        <f ca="1">IF(TableTransactions[[#This Row],[Stock balance backorders]]&lt;0,
0,
TableTransactions[[#This Row],[Stock balance backorders]]
)</f>
        <v>312</v>
      </c>
      <c r="L3503" s="8" t="str">
        <f>VLOOKUP(TableTransactions[[#This Row],[Material]],TableStockBalance[],
MATCH(TableStockBalance[[#Headers],[Supplier name]],TableStockBalance[#Headers],0),
0)</f>
        <v>Calidad Electro Group S.A.</v>
      </c>
    </row>
    <row r="3504" spans="1:12" x14ac:dyDescent="0.25">
      <c r="A3504">
        <v>49042984</v>
      </c>
      <c r="B3504">
        <v>30</v>
      </c>
      <c r="C3504" t="s">
        <v>343</v>
      </c>
      <c r="D3504" t="s">
        <v>98</v>
      </c>
      <c r="E3504" t="s">
        <v>99</v>
      </c>
      <c r="F3504" t="s">
        <v>318</v>
      </c>
      <c r="G3504" s="1">
        <v>43711</v>
      </c>
      <c r="H3504">
        <v>4</v>
      </c>
      <c r="I3504" s="7">
        <f>IF(TableTransactions[[#This Row],[Order type]]=trackOrderType,
TableTransactions[[#This Row],[Transaction quantity]]*-1,
TableTransactions[[#This Row],[Transaction quantity]]
)</f>
        <v>-4</v>
      </c>
      <c r="J35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308</v>
      </c>
      <c r="K3504" s="7">
        <f ca="1">IF(TableTransactions[[#This Row],[Stock balance backorders]]&lt;0,
0,
TableTransactions[[#This Row],[Stock balance backorders]]
)</f>
        <v>308</v>
      </c>
      <c r="L3504" s="8" t="str">
        <f>VLOOKUP(TableTransactions[[#This Row],[Material]],TableStockBalance[],
MATCH(TableStockBalance[[#Headers],[Supplier name]],TableStockBalance[#Headers],0),
0)</f>
        <v>Calidad Electro Group S.A.</v>
      </c>
    </row>
    <row r="3505" spans="1:12" x14ac:dyDescent="0.25">
      <c r="A3505">
        <v>49043034</v>
      </c>
      <c r="B3505">
        <v>10</v>
      </c>
      <c r="C3505" t="s">
        <v>343</v>
      </c>
      <c r="D3505" t="s">
        <v>98</v>
      </c>
      <c r="E3505" t="s">
        <v>99</v>
      </c>
      <c r="F3505" t="s">
        <v>313</v>
      </c>
      <c r="G3505" s="1">
        <v>43717</v>
      </c>
      <c r="H3505">
        <v>6</v>
      </c>
      <c r="I3505" s="7">
        <f>IF(TableTransactions[[#This Row],[Order type]]=trackOrderType,
TableTransactions[[#This Row],[Transaction quantity]]*-1,
TableTransactions[[#This Row],[Transaction quantity]]
)</f>
        <v>-6</v>
      </c>
      <c r="J35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302</v>
      </c>
      <c r="K3505" s="7">
        <f ca="1">IF(TableTransactions[[#This Row],[Stock balance backorders]]&lt;0,
0,
TableTransactions[[#This Row],[Stock balance backorders]]
)</f>
        <v>302</v>
      </c>
      <c r="L3505" s="8" t="str">
        <f>VLOOKUP(TableTransactions[[#This Row],[Material]],TableStockBalance[],
MATCH(TableStockBalance[[#Headers],[Supplier name]],TableStockBalance[#Headers],0),
0)</f>
        <v>Calidad Electro Group S.A.</v>
      </c>
    </row>
    <row r="3506" spans="1:12" x14ac:dyDescent="0.25">
      <c r="A3506">
        <v>49043071</v>
      </c>
      <c r="B3506">
        <v>30</v>
      </c>
      <c r="C3506" t="s">
        <v>343</v>
      </c>
      <c r="D3506" t="s">
        <v>98</v>
      </c>
      <c r="E3506" t="s">
        <v>99</v>
      </c>
      <c r="F3506" t="s">
        <v>318</v>
      </c>
      <c r="G3506" s="1">
        <v>43719</v>
      </c>
      <c r="H3506">
        <v>11</v>
      </c>
      <c r="I3506" s="7">
        <f>IF(TableTransactions[[#This Row],[Order type]]=trackOrderType,
TableTransactions[[#This Row],[Transaction quantity]]*-1,
TableTransactions[[#This Row],[Transaction quantity]]
)</f>
        <v>-11</v>
      </c>
      <c r="J35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291</v>
      </c>
      <c r="K3506" s="7">
        <f ca="1">IF(TableTransactions[[#This Row],[Stock balance backorders]]&lt;0,
0,
TableTransactions[[#This Row],[Stock balance backorders]]
)</f>
        <v>291</v>
      </c>
      <c r="L3506" s="8" t="str">
        <f>VLOOKUP(TableTransactions[[#This Row],[Material]],TableStockBalance[],
MATCH(TableStockBalance[[#Headers],[Supplier name]],TableStockBalance[#Headers],0),
0)</f>
        <v>Calidad Electro Group S.A.</v>
      </c>
    </row>
    <row r="3507" spans="1:12" x14ac:dyDescent="0.25">
      <c r="A3507">
        <v>49043087</v>
      </c>
      <c r="B3507">
        <v>70</v>
      </c>
      <c r="C3507" t="s">
        <v>343</v>
      </c>
      <c r="D3507" t="s">
        <v>98</v>
      </c>
      <c r="E3507" t="s">
        <v>99</v>
      </c>
      <c r="F3507" t="s">
        <v>313</v>
      </c>
      <c r="G3507" s="1">
        <v>43721</v>
      </c>
      <c r="H3507">
        <v>6</v>
      </c>
      <c r="I3507" s="7">
        <f>IF(TableTransactions[[#This Row],[Order type]]=trackOrderType,
TableTransactions[[#This Row],[Transaction quantity]]*-1,
TableTransactions[[#This Row],[Transaction quantity]]
)</f>
        <v>-6</v>
      </c>
      <c r="J35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285</v>
      </c>
      <c r="K3507" s="7">
        <f ca="1">IF(TableTransactions[[#This Row],[Stock balance backorders]]&lt;0,
0,
TableTransactions[[#This Row],[Stock balance backorders]]
)</f>
        <v>285</v>
      </c>
      <c r="L3507" s="8" t="str">
        <f>VLOOKUP(TableTransactions[[#This Row],[Material]],TableStockBalance[],
MATCH(TableStockBalance[[#Headers],[Supplier name]],TableStockBalance[#Headers],0),
0)</f>
        <v>Calidad Electro Group S.A.</v>
      </c>
    </row>
    <row r="3508" spans="1:12" x14ac:dyDescent="0.25">
      <c r="A3508">
        <v>49043146</v>
      </c>
      <c r="B3508">
        <v>50</v>
      </c>
      <c r="C3508" t="s">
        <v>343</v>
      </c>
      <c r="D3508" t="s">
        <v>98</v>
      </c>
      <c r="E3508" t="s">
        <v>99</v>
      </c>
      <c r="F3508" t="s">
        <v>318</v>
      </c>
      <c r="G3508" s="1">
        <v>43726</v>
      </c>
      <c r="H3508">
        <v>6</v>
      </c>
      <c r="I3508" s="7">
        <f>IF(TableTransactions[[#This Row],[Order type]]=trackOrderType,
TableTransactions[[#This Row],[Transaction quantity]]*-1,
TableTransactions[[#This Row],[Transaction quantity]]
)</f>
        <v>-6</v>
      </c>
      <c r="J35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279</v>
      </c>
      <c r="K3508" s="7">
        <f ca="1">IF(TableTransactions[[#This Row],[Stock balance backorders]]&lt;0,
0,
TableTransactions[[#This Row],[Stock balance backorders]]
)</f>
        <v>279</v>
      </c>
      <c r="L3508" s="8" t="str">
        <f>VLOOKUP(TableTransactions[[#This Row],[Material]],TableStockBalance[],
MATCH(TableStockBalance[[#Headers],[Supplier name]],TableStockBalance[#Headers],0),
0)</f>
        <v>Calidad Electro Group S.A.</v>
      </c>
    </row>
    <row r="3509" spans="1:12" x14ac:dyDescent="0.25">
      <c r="A3509">
        <v>49043174</v>
      </c>
      <c r="B3509">
        <v>40</v>
      </c>
      <c r="C3509" t="s">
        <v>343</v>
      </c>
      <c r="D3509" t="s">
        <v>98</v>
      </c>
      <c r="E3509" t="s">
        <v>99</v>
      </c>
      <c r="F3509" t="s">
        <v>316</v>
      </c>
      <c r="G3509" s="1">
        <v>43728</v>
      </c>
      <c r="H3509">
        <v>1</v>
      </c>
      <c r="I3509" s="7">
        <f>IF(TableTransactions[[#This Row],[Order type]]=trackOrderType,
TableTransactions[[#This Row],[Transaction quantity]]*-1,
TableTransactions[[#This Row],[Transaction quantity]]
)</f>
        <v>-1</v>
      </c>
      <c r="J35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278</v>
      </c>
      <c r="K3509" s="7">
        <f ca="1">IF(TableTransactions[[#This Row],[Stock balance backorders]]&lt;0,
0,
TableTransactions[[#This Row],[Stock balance backorders]]
)</f>
        <v>278</v>
      </c>
      <c r="L3509" s="8" t="str">
        <f>VLOOKUP(TableTransactions[[#This Row],[Material]],TableStockBalance[],
MATCH(TableStockBalance[[#Headers],[Supplier name]],TableStockBalance[#Headers],0),
0)</f>
        <v>Calidad Electro Group S.A.</v>
      </c>
    </row>
    <row r="3510" spans="1:12" x14ac:dyDescent="0.25">
      <c r="A3510">
        <v>49043176</v>
      </c>
      <c r="B3510">
        <v>100</v>
      </c>
      <c r="C3510" t="s">
        <v>343</v>
      </c>
      <c r="D3510" t="s">
        <v>98</v>
      </c>
      <c r="E3510" t="s">
        <v>99</v>
      </c>
      <c r="F3510" t="s">
        <v>317</v>
      </c>
      <c r="G3510" s="1">
        <v>43728</v>
      </c>
      <c r="H3510">
        <v>8</v>
      </c>
      <c r="I3510" s="7">
        <f>IF(TableTransactions[[#This Row],[Order type]]=trackOrderType,
TableTransactions[[#This Row],[Transaction quantity]]*-1,
TableTransactions[[#This Row],[Transaction quantity]]
)</f>
        <v>-8</v>
      </c>
      <c r="J35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270</v>
      </c>
      <c r="K3510" s="7">
        <f ca="1">IF(TableTransactions[[#This Row],[Stock balance backorders]]&lt;0,
0,
TableTransactions[[#This Row],[Stock balance backorders]]
)</f>
        <v>270</v>
      </c>
      <c r="L3510" s="8" t="str">
        <f>VLOOKUP(TableTransactions[[#This Row],[Material]],TableStockBalance[],
MATCH(TableStockBalance[[#Headers],[Supplier name]],TableStockBalance[#Headers],0),
0)</f>
        <v>Calidad Electro Group S.A.</v>
      </c>
    </row>
    <row r="3511" spans="1:12" x14ac:dyDescent="0.25">
      <c r="A3511">
        <v>49043428</v>
      </c>
      <c r="B3511">
        <v>50</v>
      </c>
      <c r="C3511" t="s">
        <v>343</v>
      </c>
      <c r="D3511" t="s">
        <v>98</v>
      </c>
      <c r="E3511" t="s">
        <v>99</v>
      </c>
      <c r="F3511" t="s">
        <v>313</v>
      </c>
      <c r="G3511" s="1">
        <v>43753</v>
      </c>
      <c r="H3511">
        <v>9</v>
      </c>
      <c r="I3511" s="7">
        <f>IF(TableTransactions[[#This Row],[Order type]]=trackOrderType,
TableTransactions[[#This Row],[Transaction quantity]]*-1,
TableTransactions[[#This Row],[Transaction quantity]]
)</f>
        <v>-9</v>
      </c>
      <c r="J35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261</v>
      </c>
      <c r="K3511" s="7">
        <f ca="1">IF(TableTransactions[[#This Row],[Stock balance backorders]]&lt;0,
0,
TableTransactions[[#This Row],[Stock balance backorders]]
)</f>
        <v>261</v>
      </c>
      <c r="L3511" s="8" t="str">
        <f>VLOOKUP(TableTransactions[[#This Row],[Material]],TableStockBalance[],
MATCH(TableStockBalance[[#Headers],[Supplier name]],TableStockBalance[#Headers],0),
0)</f>
        <v>Calidad Electro Group S.A.</v>
      </c>
    </row>
    <row r="3512" spans="1:12" x14ac:dyDescent="0.25">
      <c r="A3512">
        <v>49043434</v>
      </c>
      <c r="B3512">
        <v>30</v>
      </c>
      <c r="C3512" t="s">
        <v>343</v>
      </c>
      <c r="D3512" t="s">
        <v>98</v>
      </c>
      <c r="E3512" t="s">
        <v>99</v>
      </c>
      <c r="F3512" t="s">
        <v>317</v>
      </c>
      <c r="G3512" s="1">
        <v>43753</v>
      </c>
      <c r="H3512">
        <v>9</v>
      </c>
      <c r="I3512" s="7">
        <f>IF(TableTransactions[[#This Row],[Order type]]=trackOrderType,
TableTransactions[[#This Row],[Transaction quantity]]*-1,
TableTransactions[[#This Row],[Transaction quantity]]
)</f>
        <v>-9</v>
      </c>
      <c r="J35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252</v>
      </c>
      <c r="K3512" s="7">
        <f ca="1">IF(TableTransactions[[#This Row],[Stock balance backorders]]&lt;0,
0,
TableTransactions[[#This Row],[Stock balance backorders]]
)</f>
        <v>252</v>
      </c>
      <c r="L3512" s="8" t="str">
        <f>VLOOKUP(TableTransactions[[#This Row],[Material]],TableStockBalance[],
MATCH(TableStockBalance[[#Headers],[Supplier name]],TableStockBalance[#Headers],0),
0)</f>
        <v>Calidad Electro Group S.A.</v>
      </c>
    </row>
    <row r="3513" spans="1:12" x14ac:dyDescent="0.25">
      <c r="A3513">
        <v>49043448</v>
      </c>
      <c r="B3513">
        <v>30</v>
      </c>
      <c r="C3513" t="s">
        <v>343</v>
      </c>
      <c r="D3513" t="s">
        <v>98</v>
      </c>
      <c r="E3513" t="s">
        <v>99</v>
      </c>
      <c r="F3513" t="s">
        <v>316</v>
      </c>
      <c r="G3513" s="1">
        <v>43754</v>
      </c>
      <c r="H3513">
        <v>4</v>
      </c>
      <c r="I3513" s="7">
        <f>IF(TableTransactions[[#This Row],[Order type]]=trackOrderType,
TableTransactions[[#This Row],[Transaction quantity]]*-1,
TableTransactions[[#This Row],[Transaction quantity]]
)</f>
        <v>-4</v>
      </c>
      <c r="J35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248</v>
      </c>
      <c r="K3513" s="7">
        <f ca="1">IF(TableTransactions[[#This Row],[Stock balance backorders]]&lt;0,
0,
TableTransactions[[#This Row],[Stock balance backorders]]
)</f>
        <v>248</v>
      </c>
      <c r="L3513" s="8" t="str">
        <f>VLOOKUP(TableTransactions[[#This Row],[Material]],TableStockBalance[],
MATCH(TableStockBalance[[#Headers],[Supplier name]],TableStockBalance[#Headers],0),
0)</f>
        <v>Calidad Electro Group S.A.</v>
      </c>
    </row>
    <row r="3514" spans="1:12" x14ac:dyDescent="0.25">
      <c r="A3514">
        <v>49043548</v>
      </c>
      <c r="B3514">
        <v>110</v>
      </c>
      <c r="C3514" t="s">
        <v>343</v>
      </c>
      <c r="D3514" t="s">
        <v>98</v>
      </c>
      <c r="E3514" t="s">
        <v>99</v>
      </c>
      <c r="F3514" t="s">
        <v>313</v>
      </c>
      <c r="G3514" s="1">
        <v>43763</v>
      </c>
      <c r="H3514">
        <v>8</v>
      </c>
      <c r="I3514" s="7">
        <f>IF(TableTransactions[[#This Row],[Order type]]=trackOrderType,
TableTransactions[[#This Row],[Transaction quantity]]*-1,
TableTransactions[[#This Row],[Transaction quantity]]
)</f>
        <v>-8</v>
      </c>
      <c r="J35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240</v>
      </c>
      <c r="K3514" s="7">
        <f ca="1">IF(TableTransactions[[#This Row],[Stock balance backorders]]&lt;0,
0,
TableTransactions[[#This Row],[Stock balance backorders]]
)</f>
        <v>240</v>
      </c>
      <c r="L3514" s="8" t="str">
        <f>VLOOKUP(TableTransactions[[#This Row],[Material]],TableStockBalance[],
MATCH(TableStockBalance[[#Headers],[Supplier name]],TableStockBalance[#Headers],0),
0)</f>
        <v>Calidad Electro Group S.A.</v>
      </c>
    </row>
    <row r="3515" spans="1:12" x14ac:dyDescent="0.25">
      <c r="A3515">
        <v>49043558</v>
      </c>
      <c r="B3515">
        <v>110</v>
      </c>
      <c r="C3515" t="s">
        <v>343</v>
      </c>
      <c r="D3515" t="s">
        <v>98</v>
      </c>
      <c r="E3515" t="s">
        <v>99</v>
      </c>
      <c r="F3515" t="s">
        <v>317</v>
      </c>
      <c r="G3515" s="1">
        <v>43763</v>
      </c>
      <c r="H3515">
        <v>10</v>
      </c>
      <c r="I3515" s="7">
        <f>IF(TableTransactions[[#This Row],[Order type]]=trackOrderType,
TableTransactions[[#This Row],[Transaction quantity]]*-1,
TableTransactions[[#This Row],[Transaction quantity]]
)</f>
        <v>-10</v>
      </c>
      <c r="J35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230</v>
      </c>
      <c r="K3515" s="7">
        <f ca="1">IF(TableTransactions[[#This Row],[Stock balance backorders]]&lt;0,
0,
TableTransactions[[#This Row],[Stock balance backorders]]
)</f>
        <v>230</v>
      </c>
      <c r="L3515" s="8" t="str">
        <f>VLOOKUP(TableTransactions[[#This Row],[Material]],TableStockBalance[],
MATCH(TableStockBalance[[#Headers],[Supplier name]],TableStockBalance[#Headers],0),
0)</f>
        <v>Calidad Electro Group S.A.</v>
      </c>
    </row>
    <row r="3516" spans="1:12" x14ac:dyDescent="0.25">
      <c r="A3516">
        <v>49043590</v>
      </c>
      <c r="B3516">
        <v>30</v>
      </c>
      <c r="C3516" t="s">
        <v>343</v>
      </c>
      <c r="D3516" t="s">
        <v>98</v>
      </c>
      <c r="E3516" t="s">
        <v>99</v>
      </c>
      <c r="F3516" t="s">
        <v>319</v>
      </c>
      <c r="G3516" s="1">
        <v>43767</v>
      </c>
      <c r="H3516">
        <v>1</v>
      </c>
      <c r="I3516" s="7">
        <f>IF(TableTransactions[[#This Row],[Order type]]=trackOrderType,
TableTransactions[[#This Row],[Transaction quantity]]*-1,
TableTransactions[[#This Row],[Transaction quantity]]
)</f>
        <v>-1</v>
      </c>
      <c r="J35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229</v>
      </c>
      <c r="K3516" s="7">
        <f ca="1">IF(TableTransactions[[#This Row],[Stock balance backorders]]&lt;0,
0,
TableTransactions[[#This Row],[Stock balance backorders]]
)</f>
        <v>229</v>
      </c>
      <c r="L3516" s="8" t="str">
        <f>VLOOKUP(TableTransactions[[#This Row],[Material]],TableStockBalance[],
MATCH(TableStockBalance[[#Headers],[Supplier name]],TableStockBalance[#Headers],0),
0)</f>
        <v>Calidad Electro Group S.A.</v>
      </c>
    </row>
    <row r="3517" spans="1:12" x14ac:dyDescent="0.25">
      <c r="A3517">
        <v>49043627</v>
      </c>
      <c r="B3517">
        <v>80</v>
      </c>
      <c r="C3517" t="s">
        <v>343</v>
      </c>
      <c r="D3517" t="s">
        <v>98</v>
      </c>
      <c r="E3517" t="s">
        <v>99</v>
      </c>
      <c r="F3517" t="s">
        <v>313</v>
      </c>
      <c r="G3517" s="1">
        <v>43770</v>
      </c>
      <c r="H3517">
        <v>5</v>
      </c>
      <c r="I3517" s="7">
        <f>IF(TableTransactions[[#This Row],[Order type]]=trackOrderType,
TableTransactions[[#This Row],[Transaction quantity]]*-1,
TableTransactions[[#This Row],[Transaction quantity]]
)</f>
        <v>-5</v>
      </c>
      <c r="J35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224</v>
      </c>
      <c r="K3517" s="7">
        <f ca="1">IF(TableTransactions[[#This Row],[Stock balance backorders]]&lt;0,
0,
TableTransactions[[#This Row],[Stock balance backorders]]
)</f>
        <v>224</v>
      </c>
      <c r="L3517" s="8" t="str">
        <f>VLOOKUP(TableTransactions[[#This Row],[Material]],TableStockBalance[],
MATCH(TableStockBalance[[#Headers],[Supplier name]],TableStockBalance[#Headers],0),
0)</f>
        <v>Calidad Electro Group S.A.</v>
      </c>
    </row>
    <row r="3518" spans="1:12" x14ac:dyDescent="0.25">
      <c r="A3518">
        <v>49043645</v>
      </c>
      <c r="B3518">
        <v>20</v>
      </c>
      <c r="C3518" t="s">
        <v>343</v>
      </c>
      <c r="D3518" t="s">
        <v>98</v>
      </c>
      <c r="E3518" t="s">
        <v>99</v>
      </c>
      <c r="F3518" t="s">
        <v>314</v>
      </c>
      <c r="G3518" s="1">
        <v>43773</v>
      </c>
      <c r="H3518">
        <v>1</v>
      </c>
      <c r="I3518" s="7">
        <f>IF(TableTransactions[[#This Row],[Order type]]=trackOrderType,
TableTransactions[[#This Row],[Transaction quantity]]*-1,
TableTransactions[[#This Row],[Transaction quantity]]
)</f>
        <v>-1</v>
      </c>
      <c r="J35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223</v>
      </c>
      <c r="K3518" s="7">
        <f ca="1">IF(TableTransactions[[#This Row],[Stock balance backorders]]&lt;0,
0,
TableTransactions[[#This Row],[Stock balance backorders]]
)</f>
        <v>223</v>
      </c>
      <c r="L3518" s="8" t="str">
        <f>VLOOKUP(TableTransactions[[#This Row],[Material]],TableStockBalance[],
MATCH(TableStockBalance[[#Headers],[Supplier name]],TableStockBalance[#Headers],0),
0)</f>
        <v>Calidad Electro Group S.A.</v>
      </c>
    </row>
    <row r="3519" spans="1:12" x14ac:dyDescent="0.25">
      <c r="A3519">
        <v>49043745</v>
      </c>
      <c r="B3519">
        <v>50</v>
      </c>
      <c r="C3519" t="s">
        <v>343</v>
      </c>
      <c r="D3519" t="s">
        <v>98</v>
      </c>
      <c r="E3519" t="s">
        <v>99</v>
      </c>
      <c r="F3519" t="s">
        <v>317</v>
      </c>
      <c r="G3519" s="1">
        <v>43781</v>
      </c>
      <c r="H3519">
        <v>8</v>
      </c>
      <c r="I3519" s="7">
        <f>IF(TableTransactions[[#This Row],[Order type]]=trackOrderType,
TableTransactions[[#This Row],[Transaction quantity]]*-1,
TableTransactions[[#This Row],[Transaction quantity]]
)</f>
        <v>-8</v>
      </c>
      <c r="J35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215</v>
      </c>
      <c r="K3519" s="7">
        <f ca="1">IF(TableTransactions[[#This Row],[Stock balance backorders]]&lt;0,
0,
TableTransactions[[#This Row],[Stock balance backorders]]
)</f>
        <v>215</v>
      </c>
      <c r="L3519" s="8" t="str">
        <f>VLOOKUP(TableTransactions[[#This Row],[Material]],TableStockBalance[],
MATCH(TableStockBalance[[#Headers],[Supplier name]],TableStockBalance[#Headers],0),
0)</f>
        <v>Calidad Electro Group S.A.</v>
      </c>
    </row>
    <row r="3520" spans="1:12" x14ac:dyDescent="0.25">
      <c r="A3520">
        <v>49043825</v>
      </c>
      <c r="B3520">
        <v>50</v>
      </c>
      <c r="C3520" t="s">
        <v>343</v>
      </c>
      <c r="D3520" t="s">
        <v>98</v>
      </c>
      <c r="E3520" t="s">
        <v>99</v>
      </c>
      <c r="F3520" t="s">
        <v>317</v>
      </c>
      <c r="G3520" s="1">
        <v>43788</v>
      </c>
      <c r="H3520">
        <v>11</v>
      </c>
      <c r="I3520" s="7">
        <f>IF(TableTransactions[[#This Row],[Order type]]=trackOrderType,
TableTransactions[[#This Row],[Transaction quantity]]*-1,
TableTransactions[[#This Row],[Transaction quantity]]
)</f>
        <v>-11</v>
      </c>
      <c r="J35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204</v>
      </c>
      <c r="K3520" s="7">
        <f ca="1">IF(TableTransactions[[#This Row],[Stock balance backorders]]&lt;0,
0,
TableTransactions[[#This Row],[Stock balance backorders]]
)</f>
        <v>204</v>
      </c>
      <c r="L3520" s="8" t="str">
        <f>VLOOKUP(TableTransactions[[#This Row],[Material]],TableStockBalance[],
MATCH(TableStockBalance[[#Headers],[Supplier name]],TableStockBalance[#Headers],0),
0)</f>
        <v>Calidad Electro Group S.A.</v>
      </c>
    </row>
    <row r="3521" spans="1:12" x14ac:dyDescent="0.25">
      <c r="A3521">
        <v>49043837</v>
      </c>
      <c r="B3521">
        <v>10</v>
      </c>
      <c r="C3521" t="s">
        <v>343</v>
      </c>
      <c r="D3521" t="s">
        <v>98</v>
      </c>
      <c r="E3521" t="s">
        <v>99</v>
      </c>
      <c r="F3521" t="s">
        <v>336</v>
      </c>
      <c r="G3521" s="1">
        <v>43789</v>
      </c>
      <c r="H3521">
        <v>1</v>
      </c>
      <c r="I3521" s="7">
        <f>IF(TableTransactions[[#This Row],[Order type]]=trackOrderType,
TableTransactions[[#This Row],[Transaction quantity]]*-1,
TableTransactions[[#This Row],[Transaction quantity]]
)</f>
        <v>-1</v>
      </c>
      <c r="J35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203</v>
      </c>
      <c r="K3521" s="7">
        <f ca="1">IF(TableTransactions[[#This Row],[Stock balance backorders]]&lt;0,
0,
TableTransactions[[#This Row],[Stock balance backorders]]
)</f>
        <v>203</v>
      </c>
      <c r="L3521" s="8" t="str">
        <f>VLOOKUP(TableTransactions[[#This Row],[Material]],TableStockBalance[],
MATCH(TableStockBalance[[#Headers],[Supplier name]],TableStockBalance[#Headers],0),
0)</f>
        <v>Calidad Electro Group S.A.</v>
      </c>
    </row>
    <row r="3522" spans="1:12" x14ac:dyDescent="0.25">
      <c r="A3522">
        <v>49043866</v>
      </c>
      <c r="B3522">
        <v>10</v>
      </c>
      <c r="C3522" t="s">
        <v>343</v>
      </c>
      <c r="D3522" t="s">
        <v>98</v>
      </c>
      <c r="E3522" t="s">
        <v>99</v>
      </c>
      <c r="F3522" t="s">
        <v>320</v>
      </c>
      <c r="G3522" s="1">
        <v>43791</v>
      </c>
      <c r="H3522">
        <v>6</v>
      </c>
      <c r="I3522" s="7">
        <f>IF(TableTransactions[[#This Row],[Order type]]=trackOrderType,
TableTransactions[[#This Row],[Transaction quantity]]*-1,
TableTransactions[[#This Row],[Transaction quantity]]
)</f>
        <v>-6</v>
      </c>
      <c r="J35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197</v>
      </c>
      <c r="K3522" s="7">
        <f ca="1">IF(TableTransactions[[#This Row],[Stock balance backorders]]&lt;0,
0,
TableTransactions[[#This Row],[Stock balance backorders]]
)</f>
        <v>197</v>
      </c>
      <c r="L3522" s="8" t="str">
        <f>VLOOKUP(TableTransactions[[#This Row],[Material]],TableStockBalance[],
MATCH(TableStockBalance[[#Headers],[Supplier name]],TableStockBalance[#Headers],0),
0)</f>
        <v>Calidad Electro Group S.A.</v>
      </c>
    </row>
    <row r="3523" spans="1:12" x14ac:dyDescent="0.25">
      <c r="A3523">
        <v>49044024</v>
      </c>
      <c r="B3523">
        <v>10</v>
      </c>
      <c r="C3523" t="s">
        <v>343</v>
      </c>
      <c r="D3523" t="s">
        <v>98</v>
      </c>
      <c r="E3523" t="s">
        <v>99</v>
      </c>
      <c r="F3523" t="s">
        <v>315</v>
      </c>
      <c r="G3523" s="1">
        <v>43804</v>
      </c>
      <c r="H3523">
        <v>11</v>
      </c>
      <c r="I3523" s="7">
        <f>IF(TableTransactions[[#This Row],[Order type]]=trackOrderType,
TableTransactions[[#This Row],[Transaction quantity]]*-1,
TableTransactions[[#This Row],[Transaction quantity]]
)</f>
        <v>-11</v>
      </c>
      <c r="J35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186</v>
      </c>
      <c r="K3523" s="7">
        <f ca="1">IF(TableTransactions[[#This Row],[Stock balance backorders]]&lt;0,
0,
TableTransactions[[#This Row],[Stock balance backorders]]
)</f>
        <v>186</v>
      </c>
      <c r="L3523" s="8" t="str">
        <f>VLOOKUP(TableTransactions[[#This Row],[Material]],TableStockBalance[],
MATCH(TableStockBalance[[#Headers],[Supplier name]],TableStockBalance[#Headers],0),
0)</f>
        <v>Calidad Electro Group S.A.</v>
      </c>
    </row>
    <row r="3524" spans="1:12" x14ac:dyDescent="0.25">
      <c r="A3524">
        <v>49044036</v>
      </c>
      <c r="B3524">
        <v>160</v>
      </c>
      <c r="C3524" t="s">
        <v>343</v>
      </c>
      <c r="D3524" t="s">
        <v>98</v>
      </c>
      <c r="E3524" t="s">
        <v>99</v>
      </c>
      <c r="F3524" t="s">
        <v>317</v>
      </c>
      <c r="G3524" s="1">
        <v>43805</v>
      </c>
      <c r="H3524">
        <v>10</v>
      </c>
      <c r="I3524" s="7">
        <f>IF(TableTransactions[[#This Row],[Order type]]=trackOrderType,
TableTransactions[[#This Row],[Transaction quantity]]*-1,
TableTransactions[[#This Row],[Transaction quantity]]
)</f>
        <v>-10</v>
      </c>
      <c r="J35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176</v>
      </c>
      <c r="K3524" s="7">
        <f ca="1">IF(TableTransactions[[#This Row],[Stock balance backorders]]&lt;0,
0,
TableTransactions[[#This Row],[Stock balance backorders]]
)</f>
        <v>176</v>
      </c>
      <c r="L3524" s="8" t="str">
        <f>VLOOKUP(TableTransactions[[#This Row],[Material]],TableStockBalance[],
MATCH(TableStockBalance[[#Headers],[Supplier name]],TableStockBalance[#Headers],0),
0)</f>
        <v>Calidad Electro Group S.A.</v>
      </c>
    </row>
    <row r="3525" spans="1:12" x14ac:dyDescent="0.25">
      <c r="A3525">
        <v>49044126</v>
      </c>
      <c r="B3525">
        <v>40</v>
      </c>
      <c r="C3525" t="s">
        <v>343</v>
      </c>
      <c r="D3525" t="s">
        <v>98</v>
      </c>
      <c r="E3525" t="s">
        <v>99</v>
      </c>
      <c r="F3525" t="s">
        <v>317</v>
      </c>
      <c r="G3525" s="1">
        <v>43815</v>
      </c>
      <c r="H3525">
        <v>9</v>
      </c>
      <c r="I3525" s="7">
        <f>IF(TableTransactions[[#This Row],[Order type]]=trackOrderType,
TableTransactions[[#This Row],[Transaction quantity]]*-1,
TableTransactions[[#This Row],[Transaction quantity]]
)</f>
        <v>-9</v>
      </c>
      <c r="J35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167</v>
      </c>
      <c r="K3525" s="7">
        <f ca="1">IF(TableTransactions[[#This Row],[Stock balance backorders]]&lt;0,
0,
TableTransactions[[#This Row],[Stock balance backorders]]
)</f>
        <v>167</v>
      </c>
      <c r="L3525" s="8" t="str">
        <f>VLOOKUP(TableTransactions[[#This Row],[Material]],TableStockBalance[],
MATCH(TableStockBalance[[#Headers],[Supplier name]],TableStockBalance[#Headers],0),
0)</f>
        <v>Calidad Electro Group S.A.</v>
      </c>
    </row>
    <row r="3526" spans="1:12" x14ac:dyDescent="0.25">
      <c r="A3526">
        <v>49044163</v>
      </c>
      <c r="B3526">
        <v>30</v>
      </c>
      <c r="C3526" t="s">
        <v>343</v>
      </c>
      <c r="D3526" t="s">
        <v>98</v>
      </c>
      <c r="E3526" t="s">
        <v>99</v>
      </c>
      <c r="F3526" t="s">
        <v>317</v>
      </c>
      <c r="G3526" s="1">
        <v>43818</v>
      </c>
      <c r="H3526">
        <v>4</v>
      </c>
      <c r="I3526" s="7">
        <f>IF(TableTransactions[[#This Row],[Order type]]=trackOrderType,
TableTransactions[[#This Row],[Transaction quantity]]*-1,
TableTransactions[[#This Row],[Transaction quantity]]
)</f>
        <v>-4</v>
      </c>
      <c r="J35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163</v>
      </c>
      <c r="K3526" s="7">
        <f ca="1">IF(TableTransactions[[#This Row],[Stock balance backorders]]&lt;0,
0,
TableTransactions[[#This Row],[Stock balance backorders]]
)</f>
        <v>163</v>
      </c>
      <c r="L3526" s="8" t="str">
        <f>VLOOKUP(TableTransactions[[#This Row],[Material]],TableStockBalance[],
MATCH(TableStockBalance[[#Headers],[Supplier name]],TableStockBalance[#Headers],0),
0)</f>
        <v>Calidad Electro Group S.A.</v>
      </c>
    </row>
    <row r="3527" spans="1:12" x14ac:dyDescent="0.25">
      <c r="A3527">
        <v>49044194</v>
      </c>
      <c r="B3527">
        <v>10</v>
      </c>
      <c r="C3527" t="s">
        <v>343</v>
      </c>
      <c r="D3527" t="s">
        <v>98</v>
      </c>
      <c r="E3527" t="s">
        <v>99</v>
      </c>
      <c r="F3527" t="s">
        <v>322</v>
      </c>
      <c r="G3527" s="1">
        <v>43822</v>
      </c>
      <c r="H3527">
        <v>9</v>
      </c>
      <c r="I3527" s="7">
        <f>IF(TableTransactions[[#This Row],[Order type]]=trackOrderType,
TableTransactions[[#This Row],[Transaction quantity]]*-1,
TableTransactions[[#This Row],[Transaction quantity]]
)</f>
        <v>-9</v>
      </c>
      <c r="J35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154</v>
      </c>
      <c r="K3527" s="7">
        <f ca="1">IF(TableTransactions[[#This Row],[Stock balance backorders]]&lt;0,
0,
TableTransactions[[#This Row],[Stock balance backorders]]
)</f>
        <v>154</v>
      </c>
      <c r="L3527" s="8" t="str">
        <f>VLOOKUP(TableTransactions[[#This Row],[Material]],TableStockBalance[],
MATCH(TableStockBalance[[#Headers],[Supplier name]],TableStockBalance[#Headers],0),
0)</f>
        <v>Calidad Electro Group S.A.</v>
      </c>
    </row>
    <row r="3528" spans="1:12" x14ac:dyDescent="0.25">
      <c r="A3528">
        <v>49044257</v>
      </c>
      <c r="B3528">
        <v>10</v>
      </c>
      <c r="C3528" t="s">
        <v>343</v>
      </c>
      <c r="D3528" t="s">
        <v>98</v>
      </c>
      <c r="E3528" t="s">
        <v>99</v>
      </c>
      <c r="F3528" t="s">
        <v>315</v>
      </c>
      <c r="G3528" s="1">
        <v>43830</v>
      </c>
      <c r="H3528">
        <v>10</v>
      </c>
      <c r="I3528" s="7">
        <f>IF(TableTransactions[[#This Row],[Order type]]=trackOrderType,
TableTransactions[[#This Row],[Transaction quantity]]*-1,
TableTransactions[[#This Row],[Transaction quantity]]
)</f>
        <v>-10</v>
      </c>
      <c r="J35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144</v>
      </c>
      <c r="K3528" s="7">
        <f ca="1">IF(TableTransactions[[#This Row],[Stock balance backorders]]&lt;0,
0,
TableTransactions[[#This Row],[Stock balance backorders]]
)</f>
        <v>144</v>
      </c>
      <c r="L3528" s="8" t="str">
        <f>VLOOKUP(TableTransactions[[#This Row],[Material]],TableStockBalance[],
MATCH(TableStockBalance[[#Headers],[Supplier name]],TableStockBalance[#Headers],0),
0)</f>
        <v>Calidad Electro Group S.A.</v>
      </c>
    </row>
    <row r="3529" spans="1:12" x14ac:dyDescent="0.25">
      <c r="A3529">
        <v>49040338</v>
      </c>
      <c r="B3529">
        <v>30</v>
      </c>
      <c r="C3529" t="s">
        <v>343</v>
      </c>
      <c r="D3529" t="s">
        <v>106</v>
      </c>
      <c r="E3529" t="s">
        <v>107</v>
      </c>
      <c r="F3529" t="s">
        <v>314</v>
      </c>
      <c r="G3529" s="1">
        <v>43468</v>
      </c>
      <c r="H3529">
        <v>3</v>
      </c>
      <c r="I3529" s="7">
        <f>IF(TableTransactions[[#This Row],[Order type]]=trackOrderType,
TableTransactions[[#This Row],[Transaction quantity]]*-1,
TableTransactions[[#This Row],[Transaction quantity]]
)</f>
        <v>-3</v>
      </c>
      <c r="J35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</v>
      </c>
      <c r="K3529" s="7">
        <f ca="1">IF(TableTransactions[[#This Row],[Stock balance backorders]]&lt;0,
0,
TableTransactions[[#This Row],[Stock balance backorders]]
)</f>
        <v>72</v>
      </c>
      <c r="L3529" s="8" t="str">
        <f>VLOOKUP(TableTransactions[[#This Row],[Material]],TableStockBalance[],
MATCH(TableStockBalance[[#Headers],[Supplier name]],TableStockBalance[#Headers],0),
0)</f>
        <v>Calidad Electro Group S.A.</v>
      </c>
    </row>
    <row r="3530" spans="1:12" x14ac:dyDescent="0.25">
      <c r="A3530">
        <v>49040414</v>
      </c>
      <c r="B3530">
        <v>10</v>
      </c>
      <c r="C3530" t="s">
        <v>343</v>
      </c>
      <c r="D3530" t="s">
        <v>106</v>
      </c>
      <c r="E3530" t="s">
        <v>107</v>
      </c>
      <c r="F3530" t="s">
        <v>313</v>
      </c>
      <c r="G3530" s="1">
        <v>43475</v>
      </c>
      <c r="H3530">
        <v>10</v>
      </c>
      <c r="I3530" s="7">
        <f>IF(TableTransactions[[#This Row],[Order type]]=trackOrderType,
TableTransactions[[#This Row],[Transaction quantity]]*-1,
TableTransactions[[#This Row],[Transaction quantity]]
)</f>
        <v>-10</v>
      </c>
      <c r="J35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</v>
      </c>
      <c r="K3530" s="7">
        <f ca="1">IF(TableTransactions[[#This Row],[Stock balance backorders]]&lt;0,
0,
TableTransactions[[#This Row],[Stock balance backorders]]
)</f>
        <v>62</v>
      </c>
      <c r="L3530" s="8" t="str">
        <f>VLOOKUP(TableTransactions[[#This Row],[Material]],TableStockBalance[],
MATCH(TableStockBalance[[#Headers],[Supplier name]],TableStockBalance[#Headers],0),
0)</f>
        <v>Calidad Electro Group S.A.</v>
      </c>
    </row>
    <row r="3531" spans="1:12" x14ac:dyDescent="0.25">
      <c r="A3531">
        <v>49040424</v>
      </c>
      <c r="B3531">
        <v>40</v>
      </c>
      <c r="C3531" t="s">
        <v>343</v>
      </c>
      <c r="D3531" t="s">
        <v>106</v>
      </c>
      <c r="E3531" t="s">
        <v>107</v>
      </c>
      <c r="F3531" t="s">
        <v>319</v>
      </c>
      <c r="G3531" s="1">
        <v>43475</v>
      </c>
      <c r="H3531">
        <v>11</v>
      </c>
      <c r="I3531" s="7">
        <f>IF(TableTransactions[[#This Row],[Order type]]=trackOrderType,
TableTransactions[[#This Row],[Transaction quantity]]*-1,
TableTransactions[[#This Row],[Transaction quantity]]
)</f>
        <v>-11</v>
      </c>
      <c r="J35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</v>
      </c>
      <c r="K3531" s="7">
        <f ca="1">IF(TableTransactions[[#This Row],[Stock balance backorders]]&lt;0,
0,
TableTransactions[[#This Row],[Stock balance backorders]]
)</f>
        <v>51</v>
      </c>
      <c r="L3531" s="8" t="str">
        <f>VLOOKUP(TableTransactions[[#This Row],[Material]],TableStockBalance[],
MATCH(TableStockBalance[[#Headers],[Supplier name]],TableStockBalance[#Headers],0),
0)</f>
        <v>Calidad Electro Group S.A.</v>
      </c>
    </row>
    <row r="3532" spans="1:12" x14ac:dyDescent="0.25">
      <c r="A3532">
        <v>49040430</v>
      </c>
      <c r="B3532">
        <v>20</v>
      </c>
      <c r="C3532" t="s">
        <v>343</v>
      </c>
      <c r="D3532" t="s">
        <v>106</v>
      </c>
      <c r="E3532" t="s">
        <v>107</v>
      </c>
      <c r="F3532" t="s">
        <v>329</v>
      </c>
      <c r="G3532" s="1">
        <v>43476</v>
      </c>
      <c r="H3532">
        <v>3</v>
      </c>
      <c r="I3532" s="7">
        <f>IF(TableTransactions[[#This Row],[Order type]]=trackOrderType,
TableTransactions[[#This Row],[Transaction quantity]]*-1,
TableTransactions[[#This Row],[Transaction quantity]]
)</f>
        <v>-3</v>
      </c>
      <c r="J35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</v>
      </c>
      <c r="K3532" s="7">
        <f ca="1">IF(TableTransactions[[#This Row],[Stock balance backorders]]&lt;0,
0,
TableTransactions[[#This Row],[Stock balance backorders]]
)</f>
        <v>48</v>
      </c>
      <c r="L3532" s="8" t="str">
        <f>VLOOKUP(TableTransactions[[#This Row],[Material]],TableStockBalance[],
MATCH(TableStockBalance[[#Headers],[Supplier name]],TableStockBalance[#Headers],0),
0)</f>
        <v>Calidad Electro Group S.A.</v>
      </c>
    </row>
    <row r="3533" spans="1:12" x14ac:dyDescent="0.25">
      <c r="A3533">
        <v>49040508</v>
      </c>
      <c r="B3533">
        <v>50</v>
      </c>
      <c r="C3533" t="s">
        <v>343</v>
      </c>
      <c r="D3533" t="s">
        <v>106</v>
      </c>
      <c r="E3533" t="s">
        <v>107</v>
      </c>
      <c r="F3533" t="s">
        <v>313</v>
      </c>
      <c r="G3533" s="1">
        <v>43483</v>
      </c>
      <c r="H3533">
        <v>4</v>
      </c>
      <c r="I3533" s="7">
        <f>IF(TableTransactions[[#This Row],[Order type]]=trackOrderType,
TableTransactions[[#This Row],[Transaction quantity]]*-1,
TableTransactions[[#This Row],[Transaction quantity]]
)</f>
        <v>-4</v>
      </c>
      <c r="J35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</v>
      </c>
      <c r="K3533" s="7">
        <f ca="1">IF(TableTransactions[[#This Row],[Stock balance backorders]]&lt;0,
0,
TableTransactions[[#This Row],[Stock balance backorders]]
)</f>
        <v>44</v>
      </c>
      <c r="L3533" s="8" t="str">
        <f>VLOOKUP(TableTransactions[[#This Row],[Material]],TableStockBalance[],
MATCH(TableStockBalance[[#Headers],[Supplier name]],TableStockBalance[#Headers],0),
0)</f>
        <v>Calidad Electro Group S.A.</v>
      </c>
    </row>
    <row r="3534" spans="1:12" x14ac:dyDescent="0.25">
      <c r="A3534">
        <v>49040545</v>
      </c>
      <c r="B3534">
        <v>40</v>
      </c>
      <c r="C3534" t="s">
        <v>343</v>
      </c>
      <c r="D3534" t="s">
        <v>106</v>
      </c>
      <c r="E3534" t="s">
        <v>107</v>
      </c>
      <c r="F3534" t="s">
        <v>316</v>
      </c>
      <c r="G3534" s="1">
        <v>43487</v>
      </c>
      <c r="H3534">
        <v>9</v>
      </c>
      <c r="I3534" s="7">
        <f>IF(TableTransactions[[#This Row],[Order type]]=trackOrderType,
TableTransactions[[#This Row],[Transaction quantity]]*-1,
TableTransactions[[#This Row],[Transaction quantity]]
)</f>
        <v>-9</v>
      </c>
      <c r="J35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</v>
      </c>
      <c r="K3534" s="7">
        <f ca="1">IF(TableTransactions[[#This Row],[Stock balance backorders]]&lt;0,
0,
TableTransactions[[#This Row],[Stock balance backorders]]
)</f>
        <v>35</v>
      </c>
      <c r="L3534" s="8" t="str">
        <f>VLOOKUP(TableTransactions[[#This Row],[Material]],TableStockBalance[],
MATCH(TableStockBalance[[#Headers],[Supplier name]],TableStockBalance[#Headers],0),
0)</f>
        <v>Calidad Electro Group S.A.</v>
      </c>
    </row>
    <row r="3535" spans="1:12" x14ac:dyDescent="0.25">
      <c r="A3535">
        <v>49040545</v>
      </c>
      <c r="B3535">
        <v>50</v>
      </c>
      <c r="C3535" t="s">
        <v>343</v>
      </c>
      <c r="D3535" t="s">
        <v>106</v>
      </c>
      <c r="E3535" t="s">
        <v>107</v>
      </c>
      <c r="F3535" t="s">
        <v>316</v>
      </c>
      <c r="G3535" s="1">
        <v>43487</v>
      </c>
      <c r="H3535">
        <v>9</v>
      </c>
      <c r="I3535" s="7">
        <f>IF(TableTransactions[[#This Row],[Order type]]=trackOrderType,
TableTransactions[[#This Row],[Transaction quantity]]*-1,
TableTransactions[[#This Row],[Transaction quantity]]
)</f>
        <v>-9</v>
      </c>
      <c r="J35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</v>
      </c>
      <c r="K3535" s="7">
        <f ca="1">IF(TableTransactions[[#This Row],[Stock balance backorders]]&lt;0,
0,
TableTransactions[[#This Row],[Stock balance backorders]]
)</f>
        <v>26</v>
      </c>
      <c r="L3535" s="8" t="str">
        <f>VLOOKUP(TableTransactions[[#This Row],[Material]],TableStockBalance[],
MATCH(TableStockBalance[[#Headers],[Supplier name]],TableStockBalance[#Headers],0),
0)</f>
        <v>Calidad Electro Group S.A.</v>
      </c>
    </row>
    <row r="3536" spans="1:12" x14ac:dyDescent="0.25">
      <c r="A3536">
        <v>49040554</v>
      </c>
      <c r="B3536">
        <v>30</v>
      </c>
      <c r="C3536" t="s">
        <v>343</v>
      </c>
      <c r="D3536" t="s">
        <v>106</v>
      </c>
      <c r="E3536" t="s">
        <v>107</v>
      </c>
      <c r="F3536" t="s">
        <v>313</v>
      </c>
      <c r="G3536" s="1">
        <v>43488</v>
      </c>
      <c r="H3536">
        <v>3</v>
      </c>
      <c r="I3536" s="7">
        <f>IF(TableTransactions[[#This Row],[Order type]]=trackOrderType,
TableTransactions[[#This Row],[Transaction quantity]]*-1,
TableTransactions[[#This Row],[Transaction quantity]]
)</f>
        <v>-3</v>
      </c>
      <c r="J35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3536" s="7">
        <f ca="1">IF(TableTransactions[[#This Row],[Stock balance backorders]]&lt;0,
0,
TableTransactions[[#This Row],[Stock balance backorders]]
)</f>
        <v>23</v>
      </c>
      <c r="L3536" s="8" t="str">
        <f>VLOOKUP(TableTransactions[[#This Row],[Material]],TableStockBalance[],
MATCH(TableStockBalance[[#Headers],[Supplier name]],TableStockBalance[#Headers],0),
0)</f>
        <v>Calidad Electro Group S.A.</v>
      </c>
    </row>
    <row r="3537" spans="1:12" x14ac:dyDescent="0.25">
      <c r="A3537">
        <v>49040588</v>
      </c>
      <c r="B3537">
        <v>10</v>
      </c>
      <c r="C3537" t="s">
        <v>343</v>
      </c>
      <c r="D3537" t="s">
        <v>106</v>
      </c>
      <c r="E3537" t="s">
        <v>107</v>
      </c>
      <c r="F3537" t="s">
        <v>320</v>
      </c>
      <c r="G3537" s="1">
        <v>43490</v>
      </c>
      <c r="H3537">
        <v>4</v>
      </c>
      <c r="I3537" s="7">
        <f>IF(TableTransactions[[#This Row],[Order type]]=trackOrderType,
TableTransactions[[#This Row],[Transaction quantity]]*-1,
TableTransactions[[#This Row],[Transaction quantity]]
)</f>
        <v>-4</v>
      </c>
      <c r="J35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3537" s="7">
        <f ca="1">IF(TableTransactions[[#This Row],[Stock balance backorders]]&lt;0,
0,
TableTransactions[[#This Row],[Stock balance backorders]]
)</f>
        <v>19</v>
      </c>
      <c r="L3537" s="8" t="str">
        <f>VLOOKUP(TableTransactions[[#This Row],[Material]],TableStockBalance[],
MATCH(TableStockBalance[[#Headers],[Supplier name]],TableStockBalance[#Headers],0),
0)</f>
        <v>Calidad Electro Group S.A.</v>
      </c>
    </row>
    <row r="3538" spans="1:12" x14ac:dyDescent="0.25">
      <c r="A3538">
        <v>49040636</v>
      </c>
      <c r="B3538">
        <v>10</v>
      </c>
      <c r="C3538" t="s">
        <v>343</v>
      </c>
      <c r="D3538" t="s">
        <v>106</v>
      </c>
      <c r="E3538" t="s">
        <v>107</v>
      </c>
      <c r="F3538" t="s">
        <v>325</v>
      </c>
      <c r="G3538" s="1">
        <v>43495</v>
      </c>
      <c r="H3538">
        <v>1</v>
      </c>
      <c r="I3538" s="7">
        <f>IF(TableTransactions[[#This Row],[Order type]]=trackOrderType,
TableTransactions[[#This Row],[Transaction quantity]]*-1,
TableTransactions[[#This Row],[Transaction quantity]]
)</f>
        <v>-1</v>
      </c>
      <c r="J35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3538" s="7">
        <f ca="1">IF(TableTransactions[[#This Row],[Stock balance backorders]]&lt;0,
0,
TableTransactions[[#This Row],[Stock balance backorders]]
)</f>
        <v>18</v>
      </c>
      <c r="L3538" s="8" t="str">
        <f>VLOOKUP(TableTransactions[[#This Row],[Material]],TableStockBalance[],
MATCH(TableStockBalance[[#Headers],[Supplier name]],TableStockBalance[#Headers],0),
0)</f>
        <v>Calidad Electro Group S.A.</v>
      </c>
    </row>
    <row r="3539" spans="1:12" x14ac:dyDescent="0.25">
      <c r="A3539" s="4">
        <v>45056825</v>
      </c>
      <c r="B3539" s="4">
        <v>70</v>
      </c>
      <c r="C3539" s="4" t="s">
        <v>344</v>
      </c>
      <c r="D3539" s="4" t="s">
        <v>106</v>
      </c>
      <c r="E3539" s="4" t="s">
        <v>107</v>
      </c>
      <c r="F3539" s="4" t="s">
        <v>67</v>
      </c>
      <c r="G3539" s="5">
        <v>43496</v>
      </c>
      <c r="H3539" s="4">
        <v>147</v>
      </c>
      <c r="I3539" s="7">
        <f>IF(TableTransactions[[#This Row],[Order type]]=trackOrderType,
TableTransactions[[#This Row],[Transaction quantity]]*-1,
TableTransactions[[#This Row],[Transaction quantity]]
)</f>
        <v>147</v>
      </c>
      <c r="J35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165</v>
      </c>
      <c r="K3539" s="7">
        <f ca="1">IF(TableTransactions[[#This Row],[Stock balance backorders]]&lt;0,
0,
TableTransactions[[#This Row],[Stock balance backorders]]
)</f>
        <v>165</v>
      </c>
      <c r="L3539" s="8" t="str">
        <f>VLOOKUP(TableTransactions[[#This Row],[Material]],TableStockBalance[],
MATCH(TableStockBalance[[#Headers],[Supplier name]],TableStockBalance[#Headers],0),
0)</f>
        <v>Calidad Electro Group S.A.</v>
      </c>
    </row>
    <row r="3540" spans="1:12" x14ac:dyDescent="0.25">
      <c r="A3540">
        <v>49040673</v>
      </c>
      <c r="B3540">
        <v>10</v>
      </c>
      <c r="C3540" t="s">
        <v>343</v>
      </c>
      <c r="D3540" t="s">
        <v>106</v>
      </c>
      <c r="E3540" t="s">
        <v>107</v>
      </c>
      <c r="F3540" t="s">
        <v>335</v>
      </c>
      <c r="G3540" s="1">
        <v>43497</v>
      </c>
      <c r="H3540">
        <v>9</v>
      </c>
      <c r="I3540" s="7">
        <f>IF(TableTransactions[[#This Row],[Order type]]=trackOrderType,
TableTransactions[[#This Row],[Transaction quantity]]*-1,
TableTransactions[[#This Row],[Transaction quantity]]
)</f>
        <v>-9</v>
      </c>
      <c r="J35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156</v>
      </c>
      <c r="K3540" s="7">
        <f ca="1">IF(TableTransactions[[#This Row],[Stock balance backorders]]&lt;0,
0,
TableTransactions[[#This Row],[Stock balance backorders]]
)</f>
        <v>156</v>
      </c>
      <c r="L3540" s="8" t="str">
        <f>VLOOKUP(TableTransactions[[#This Row],[Material]],TableStockBalance[],
MATCH(TableStockBalance[[#Headers],[Supplier name]],TableStockBalance[#Headers],0),
0)</f>
        <v>Calidad Electro Group S.A.</v>
      </c>
    </row>
    <row r="3541" spans="1:12" x14ac:dyDescent="0.25">
      <c r="A3541">
        <v>49040739</v>
      </c>
      <c r="B3541">
        <v>90</v>
      </c>
      <c r="C3541" t="s">
        <v>343</v>
      </c>
      <c r="D3541" t="s">
        <v>106</v>
      </c>
      <c r="E3541" t="s">
        <v>107</v>
      </c>
      <c r="F3541" t="s">
        <v>313</v>
      </c>
      <c r="G3541" s="1">
        <v>43504</v>
      </c>
      <c r="H3541">
        <v>4</v>
      </c>
      <c r="I3541" s="7">
        <f>IF(TableTransactions[[#This Row],[Order type]]=trackOrderType,
TableTransactions[[#This Row],[Transaction quantity]]*-1,
TableTransactions[[#This Row],[Transaction quantity]]
)</f>
        <v>-4</v>
      </c>
      <c r="J35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152</v>
      </c>
      <c r="K3541" s="7">
        <f ca="1">IF(TableTransactions[[#This Row],[Stock balance backorders]]&lt;0,
0,
TableTransactions[[#This Row],[Stock balance backorders]]
)</f>
        <v>152</v>
      </c>
      <c r="L3541" s="8" t="str">
        <f>VLOOKUP(TableTransactions[[#This Row],[Material]],TableStockBalance[],
MATCH(TableStockBalance[[#Headers],[Supplier name]],TableStockBalance[#Headers],0),
0)</f>
        <v>Calidad Electro Group S.A.</v>
      </c>
    </row>
    <row r="3542" spans="1:12" x14ac:dyDescent="0.25">
      <c r="A3542">
        <v>49040829</v>
      </c>
      <c r="B3542">
        <v>80</v>
      </c>
      <c r="C3542" t="s">
        <v>343</v>
      </c>
      <c r="D3542" t="s">
        <v>106</v>
      </c>
      <c r="E3542" t="s">
        <v>107</v>
      </c>
      <c r="F3542" t="s">
        <v>318</v>
      </c>
      <c r="G3542" s="1">
        <v>43511</v>
      </c>
      <c r="H3542">
        <v>7</v>
      </c>
      <c r="I3542" s="7">
        <f>IF(TableTransactions[[#This Row],[Order type]]=trackOrderType,
TableTransactions[[#This Row],[Transaction quantity]]*-1,
TableTransactions[[#This Row],[Transaction quantity]]
)</f>
        <v>-7</v>
      </c>
      <c r="J35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145</v>
      </c>
      <c r="K3542" s="7">
        <f ca="1">IF(TableTransactions[[#This Row],[Stock balance backorders]]&lt;0,
0,
TableTransactions[[#This Row],[Stock balance backorders]]
)</f>
        <v>145</v>
      </c>
      <c r="L3542" s="8" t="str">
        <f>VLOOKUP(TableTransactions[[#This Row],[Material]],TableStockBalance[],
MATCH(TableStockBalance[[#Headers],[Supplier name]],TableStockBalance[#Headers],0),
0)</f>
        <v>Calidad Electro Group S.A.</v>
      </c>
    </row>
    <row r="3543" spans="1:12" x14ac:dyDescent="0.25">
      <c r="A3543">
        <v>49040877</v>
      </c>
      <c r="B3543">
        <v>10</v>
      </c>
      <c r="C3543" t="s">
        <v>343</v>
      </c>
      <c r="D3543" t="s">
        <v>106</v>
      </c>
      <c r="E3543" t="s">
        <v>107</v>
      </c>
      <c r="F3543" t="s">
        <v>323</v>
      </c>
      <c r="G3543" s="1">
        <v>43516</v>
      </c>
      <c r="H3543">
        <v>8</v>
      </c>
      <c r="I3543" s="7">
        <f>IF(TableTransactions[[#This Row],[Order type]]=trackOrderType,
TableTransactions[[#This Row],[Transaction quantity]]*-1,
TableTransactions[[#This Row],[Transaction quantity]]
)</f>
        <v>-8</v>
      </c>
      <c r="J35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137</v>
      </c>
      <c r="K3543" s="7">
        <f ca="1">IF(TableTransactions[[#This Row],[Stock balance backorders]]&lt;0,
0,
TableTransactions[[#This Row],[Stock balance backorders]]
)</f>
        <v>137</v>
      </c>
      <c r="L3543" s="8" t="str">
        <f>VLOOKUP(TableTransactions[[#This Row],[Material]],TableStockBalance[],
MATCH(TableStockBalance[[#Headers],[Supplier name]],TableStockBalance[#Headers],0),
0)</f>
        <v>Calidad Electro Group S.A.</v>
      </c>
    </row>
    <row r="3544" spans="1:12" x14ac:dyDescent="0.25">
      <c r="A3544">
        <v>49040886</v>
      </c>
      <c r="B3544">
        <v>40</v>
      </c>
      <c r="C3544" t="s">
        <v>343</v>
      </c>
      <c r="D3544" t="s">
        <v>106</v>
      </c>
      <c r="E3544" t="s">
        <v>107</v>
      </c>
      <c r="F3544" t="s">
        <v>317</v>
      </c>
      <c r="G3544" s="1">
        <v>43517</v>
      </c>
      <c r="H3544">
        <v>7</v>
      </c>
      <c r="I3544" s="7">
        <f>IF(TableTransactions[[#This Row],[Order type]]=trackOrderType,
TableTransactions[[#This Row],[Transaction quantity]]*-1,
TableTransactions[[#This Row],[Transaction quantity]]
)</f>
        <v>-7</v>
      </c>
      <c r="J35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130</v>
      </c>
      <c r="K3544" s="7">
        <f ca="1">IF(TableTransactions[[#This Row],[Stock balance backorders]]&lt;0,
0,
TableTransactions[[#This Row],[Stock balance backorders]]
)</f>
        <v>130</v>
      </c>
      <c r="L3544" s="8" t="str">
        <f>VLOOKUP(TableTransactions[[#This Row],[Material]],TableStockBalance[],
MATCH(TableStockBalance[[#Headers],[Supplier name]],TableStockBalance[#Headers],0),
0)</f>
        <v>Calidad Electro Group S.A.</v>
      </c>
    </row>
    <row r="3545" spans="1:12" x14ac:dyDescent="0.25">
      <c r="A3545">
        <v>49040917</v>
      </c>
      <c r="B3545">
        <v>40</v>
      </c>
      <c r="C3545" t="s">
        <v>343</v>
      </c>
      <c r="D3545" t="s">
        <v>106</v>
      </c>
      <c r="E3545" t="s">
        <v>107</v>
      </c>
      <c r="F3545" t="s">
        <v>316</v>
      </c>
      <c r="G3545" s="1">
        <v>43521</v>
      </c>
      <c r="H3545">
        <v>10</v>
      </c>
      <c r="I3545" s="7">
        <f>IF(TableTransactions[[#This Row],[Order type]]=trackOrderType,
TableTransactions[[#This Row],[Transaction quantity]]*-1,
TableTransactions[[#This Row],[Transaction quantity]]
)</f>
        <v>-10</v>
      </c>
      <c r="J35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120</v>
      </c>
      <c r="K3545" s="7">
        <f ca="1">IF(TableTransactions[[#This Row],[Stock balance backorders]]&lt;0,
0,
TableTransactions[[#This Row],[Stock balance backorders]]
)</f>
        <v>120</v>
      </c>
      <c r="L3545" s="8" t="str">
        <f>VLOOKUP(TableTransactions[[#This Row],[Material]],TableStockBalance[],
MATCH(TableStockBalance[[#Headers],[Supplier name]],TableStockBalance[#Headers],0),
0)</f>
        <v>Calidad Electro Group S.A.</v>
      </c>
    </row>
    <row r="3546" spans="1:12" x14ac:dyDescent="0.25">
      <c r="A3546">
        <v>49041001</v>
      </c>
      <c r="B3546">
        <v>10</v>
      </c>
      <c r="C3546" t="s">
        <v>343</v>
      </c>
      <c r="D3546" t="s">
        <v>106</v>
      </c>
      <c r="E3546" t="s">
        <v>107</v>
      </c>
      <c r="F3546" t="s">
        <v>319</v>
      </c>
      <c r="G3546" s="1">
        <v>43528</v>
      </c>
      <c r="H3546">
        <v>1</v>
      </c>
      <c r="I3546" s="7">
        <f>IF(TableTransactions[[#This Row],[Order type]]=trackOrderType,
TableTransactions[[#This Row],[Transaction quantity]]*-1,
TableTransactions[[#This Row],[Transaction quantity]]
)</f>
        <v>-1</v>
      </c>
      <c r="J35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119</v>
      </c>
      <c r="K3546" s="7">
        <f ca="1">IF(TableTransactions[[#This Row],[Stock balance backorders]]&lt;0,
0,
TableTransactions[[#This Row],[Stock balance backorders]]
)</f>
        <v>119</v>
      </c>
      <c r="L3546" s="8" t="str">
        <f>VLOOKUP(TableTransactions[[#This Row],[Material]],TableStockBalance[],
MATCH(TableStockBalance[[#Headers],[Supplier name]],TableStockBalance[#Headers],0),
0)</f>
        <v>Calidad Electro Group S.A.</v>
      </c>
    </row>
    <row r="3547" spans="1:12" x14ac:dyDescent="0.25">
      <c r="A3547">
        <v>49041065</v>
      </c>
      <c r="B3547">
        <v>80</v>
      </c>
      <c r="C3547" t="s">
        <v>343</v>
      </c>
      <c r="D3547" t="s">
        <v>106</v>
      </c>
      <c r="E3547" t="s">
        <v>107</v>
      </c>
      <c r="F3547" t="s">
        <v>316</v>
      </c>
      <c r="G3547" s="1">
        <v>43532</v>
      </c>
      <c r="H3547">
        <v>2</v>
      </c>
      <c r="I3547" s="7">
        <f>IF(TableTransactions[[#This Row],[Order type]]=trackOrderType,
TableTransactions[[#This Row],[Transaction quantity]]*-1,
TableTransactions[[#This Row],[Transaction quantity]]
)</f>
        <v>-2</v>
      </c>
      <c r="J35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117</v>
      </c>
      <c r="K3547" s="7">
        <f ca="1">IF(TableTransactions[[#This Row],[Stock balance backorders]]&lt;0,
0,
TableTransactions[[#This Row],[Stock balance backorders]]
)</f>
        <v>117</v>
      </c>
      <c r="L3547" s="8" t="str">
        <f>VLOOKUP(TableTransactions[[#This Row],[Material]],TableStockBalance[],
MATCH(TableStockBalance[[#Headers],[Supplier name]],TableStockBalance[#Headers],0),
0)</f>
        <v>Calidad Electro Group S.A.</v>
      </c>
    </row>
    <row r="3548" spans="1:12" x14ac:dyDescent="0.25">
      <c r="A3548">
        <v>49041070</v>
      </c>
      <c r="B3548">
        <v>80</v>
      </c>
      <c r="C3548" t="s">
        <v>343</v>
      </c>
      <c r="D3548" t="s">
        <v>106</v>
      </c>
      <c r="E3548" t="s">
        <v>107</v>
      </c>
      <c r="F3548" t="s">
        <v>319</v>
      </c>
      <c r="G3548" s="1">
        <v>43532</v>
      </c>
      <c r="H3548">
        <v>5</v>
      </c>
      <c r="I3548" s="7">
        <f>IF(TableTransactions[[#This Row],[Order type]]=trackOrderType,
TableTransactions[[#This Row],[Transaction quantity]]*-1,
TableTransactions[[#This Row],[Transaction quantity]]
)</f>
        <v>-5</v>
      </c>
      <c r="J35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112</v>
      </c>
      <c r="K3548" s="7">
        <f ca="1">IF(TableTransactions[[#This Row],[Stock balance backorders]]&lt;0,
0,
TableTransactions[[#This Row],[Stock balance backorders]]
)</f>
        <v>112</v>
      </c>
      <c r="L3548" s="8" t="str">
        <f>VLOOKUP(TableTransactions[[#This Row],[Material]],TableStockBalance[],
MATCH(TableStockBalance[[#Headers],[Supplier name]],TableStockBalance[#Headers],0),
0)</f>
        <v>Calidad Electro Group S.A.</v>
      </c>
    </row>
    <row r="3549" spans="1:12" x14ac:dyDescent="0.25">
      <c r="A3549">
        <v>49041075</v>
      </c>
      <c r="B3549">
        <v>30</v>
      </c>
      <c r="C3549" t="s">
        <v>343</v>
      </c>
      <c r="D3549" t="s">
        <v>106</v>
      </c>
      <c r="E3549" t="s">
        <v>107</v>
      </c>
      <c r="F3549" t="s">
        <v>323</v>
      </c>
      <c r="G3549" s="1">
        <v>43532</v>
      </c>
      <c r="H3549">
        <v>6</v>
      </c>
      <c r="I3549" s="7">
        <f>IF(TableTransactions[[#This Row],[Order type]]=trackOrderType,
TableTransactions[[#This Row],[Transaction quantity]]*-1,
TableTransactions[[#This Row],[Transaction quantity]]
)</f>
        <v>-6</v>
      </c>
      <c r="J35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106</v>
      </c>
      <c r="K3549" s="7">
        <f ca="1">IF(TableTransactions[[#This Row],[Stock balance backorders]]&lt;0,
0,
TableTransactions[[#This Row],[Stock balance backorders]]
)</f>
        <v>106</v>
      </c>
      <c r="L3549" s="8" t="str">
        <f>VLOOKUP(TableTransactions[[#This Row],[Material]],TableStockBalance[],
MATCH(TableStockBalance[[#Headers],[Supplier name]],TableStockBalance[#Headers],0),
0)</f>
        <v>Calidad Electro Group S.A.</v>
      </c>
    </row>
    <row r="3550" spans="1:12" x14ac:dyDescent="0.25">
      <c r="A3550">
        <v>49041090</v>
      </c>
      <c r="B3550">
        <v>50</v>
      </c>
      <c r="C3550" t="s">
        <v>343</v>
      </c>
      <c r="D3550" t="s">
        <v>106</v>
      </c>
      <c r="E3550" t="s">
        <v>107</v>
      </c>
      <c r="F3550" t="s">
        <v>318</v>
      </c>
      <c r="G3550" s="1">
        <v>43535</v>
      </c>
      <c r="H3550">
        <v>11</v>
      </c>
      <c r="I3550" s="7">
        <f>IF(TableTransactions[[#This Row],[Order type]]=trackOrderType,
TableTransactions[[#This Row],[Transaction quantity]]*-1,
TableTransactions[[#This Row],[Transaction quantity]]
)</f>
        <v>-11</v>
      </c>
      <c r="J35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</v>
      </c>
      <c r="K3550" s="7">
        <f ca="1">IF(TableTransactions[[#This Row],[Stock balance backorders]]&lt;0,
0,
TableTransactions[[#This Row],[Stock balance backorders]]
)</f>
        <v>95</v>
      </c>
      <c r="L3550" s="8" t="str">
        <f>VLOOKUP(TableTransactions[[#This Row],[Material]],TableStockBalance[],
MATCH(TableStockBalance[[#Headers],[Supplier name]],TableStockBalance[#Headers],0),
0)</f>
        <v>Calidad Electro Group S.A.</v>
      </c>
    </row>
    <row r="3551" spans="1:12" x14ac:dyDescent="0.25">
      <c r="A3551">
        <v>49041131</v>
      </c>
      <c r="B3551">
        <v>60</v>
      </c>
      <c r="C3551" t="s">
        <v>343</v>
      </c>
      <c r="D3551" t="s">
        <v>106</v>
      </c>
      <c r="E3551" t="s">
        <v>107</v>
      </c>
      <c r="F3551" t="s">
        <v>317</v>
      </c>
      <c r="G3551" s="1">
        <v>43538</v>
      </c>
      <c r="H3551">
        <v>7</v>
      </c>
      <c r="I3551" s="7">
        <f>IF(TableTransactions[[#This Row],[Order type]]=trackOrderType,
TableTransactions[[#This Row],[Transaction quantity]]*-1,
TableTransactions[[#This Row],[Transaction quantity]]
)</f>
        <v>-7</v>
      </c>
      <c r="J35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</v>
      </c>
      <c r="K3551" s="7">
        <f ca="1">IF(TableTransactions[[#This Row],[Stock balance backorders]]&lt;0,
0,
TableTransactions[[#This Row],[Stock balance backorders]]
)</f>
        <v>88</v>
      </c>
      <c r="L3551" s="8" t="str">
        <f>VLOOKUP(TableTransactions[[#This Row],[Material]],TableStockBalance[],
MATCH(TableStockBalance[[#Headers],[Supplier name]],TableStockBalance[#Headers],0),
0)</f>
        <v>Calidad Electro Group S.A.</v>
      </c>
    </row>
    <row r="3552" spans="1:12" x14ac:dyDescent="0.25">
      <c r="A3552">
        <v>49041230</v>
      </c>
      <c r="B3552">
        <v>120</v>
      </c>
      <c r="C3552" t="s">
        <v>343</v>
      </c>
      <c r="D3552" t="s">
        <v>106</v>
      </c>
      <c r="E3552" t="s">
        <v>107</v>
      </c>
      <c r="F3552" t="s">
        <v>317</v>
      </c>
      <c r="G3552" s="1">
        <v>43546</v>
      </c>
      <c r="H3552">
        <v>1</v>
      </c>
      <c r="I3552" s="7">
        <f>IF(TableTransactions[[#This Row],[Order type]]=trackOrderType,
TableTransactions[[#This Row],[Transaction quantity]]*-1,
TableTransactions[[#This Row],[Transaction quantity]]
)</f>
        <v>-1</v>
      </c>
      <c r="J35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87</v>
      </c>
      <c r="K3552" s="7">
        <f ca="1">IF(TableTransactions[[#This Row],[Stock balance backorders]]&lt;0,
0,
TableTransactions[[#This Row],[Stock balance backorders]]
)</f>
        <v>87</v>
      </c>
      <c r="L3552" s="8" t="str">
        <f>VLOOKUP(TableTransactions[[#This Row],[Material]],TableStockBalance[],
MATCH(TableStockBalance[[#Headers],[Supplier name]],TableStockBalance[#Headers],0),
0)</f>
        <v>Calidad Electro Group S.A.</v>
      </c>
    </row>
    <row r="3553" spans="1:12" x14ac:dyDescent="0.25">
      <c r="A3553">
        <v>49041257</v>
      </c>
      <c r="B3553">
        <v>30</v>
      </c>
      <c r="C3553" t="s">
        <v>343</v>
      </c>
      <c r="D3553" t="s">
        <v>106</v>
      </c>
      <c r="E3553" t="s">
        <v>107</v>
      </c>
      <c r="F3553" t="s">
        <v>313</v>
      </c>
      <c r="G3553" s="1">
        <v>43550</v>
      </c>
      <c r="H3553">
        <v>10</v>
      </c>
      <c r="I3553" s="7">
        <f>IF(TableTransactions[[#This Row],[Order type]]=trackOrderType,
TableTransactions[[#This Row],[Transaction quantity]]*-1,
TableTransactions[[#This Row],[Transaction quantity]]
)</f>
        <v>-10</v>
      </c>
      <c r="J35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</v>
      </c>
      <c r="K3553" s="7">
        <f ca="1">IF(TableTransactions[[#This Row],[Stock balance backorders]]&lt;0,
0,
TableTransactions[[#This Row],[Stock balance backorders]]
)</f>
        <v>77</v>
      </c>
      <c r="L3553" s="8" t="str">
        <f>VLOOKUP(TableTransactions[[#This Row],[Material]],TableStockBalance[],
MATCH(TableStockBalance[[#Headers],[Supplier name]],TableStockBalance[#Headers],0),
0)</f>
        <v>Calidad Electro Group S.A.</v>
      </c>
    </row>
    <row r="3554" spans="1:12" x14ac:dyDescent="0.25">
      <c r="A3554">
        <v>49041332</v>
      </c>
      <c r="B3554">
        <v>40</v>
      </c>
      <c r="C3554" t="s">
        <v>343</v>
      </c>
      <c r="D3554" t="s">
        <v>106</v>
      </c>
      <c r="E3554" t="s">
        <v>107</v>
      </c>
      <c r="F3554" t="s">
        <v>317</v>
      </c>
      <c r="G3554" s="1">
        <v>43556</v>
      </c>
      <c r="H3554">
        <v>1</v>
      </c>
      <c r="I3554" s="7">
        <f>IF(TableTransactions[[#This Row],[Order type]]=trackOrderType,
TableTransactions[[#This Row],[Transaction quantity]]*-1,
TableTransactions[[#This Row],[Transaction quantity]]
)</f>
        <v>-1</v>
      </c>
      <c r="J35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</v>
      </c>
      <c r="K3554" s="7">
        <f ca="1">IF(TableTransactions[[#This Row],[Stock balance backorders]]&lt;0,
0,
TableTransactions[[#This Row],[Stock balance backorders]]
)</f>
        <v>76</v>
      </c>
      <c r="L3554" s="8" t="str">
        <f>VLOOKUP(TableTransactions[[#This Row],[Material]],TableStockBalance[],
MATCH(TableStockBalance[[#Headers],[Supplier name]],TableStockBalance[#Headers],0),
0)</f>
        <v>Calidad Electro Group S.A.</v>
      </c>
    </row>
    <row r="3555" spans="1:12" x14ac:dyDescent="0.25">
      <c r="A3555">
        <v>49041367</v>
      </c>
      <c r="B3555">
        <v>50</v>
      </c>
      <c r="C3555" t="s">
        <v>343</v>
      </c>
      <c r="D3555" t="s">
        <v>106</v>
      </c>
      <c r="E3555" t="s">
        <v>107</v>
      </c>
      <c r="F3555" t="s">
        <v>313</v>
      </c>
      <c r="G3555" s="1">
        <v>43559</v>
      </c>
      <c r="H3555">
        <v>11</v>
      </c>
      <c r="I3555" s="7">
        <f>IF(TableTransactions[[#This Row],[Order type]]=trackOrderType,
TableTransactions[[#This Row],[Transaction quantity]]*-1,
TableTransactions[[#This Row],[Transaction quantity]]
)</f>
        <v>-11</v>
      </c>
      <c r="J35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</v>
      </c>
      <c r="K3555" s="7">
        <f ca="1">IF(TableTransactions[[#This Row],[Stock balance backorders]]&lt;0,
0,
TableTransactions[[#This Row],[Stock balance backorders]]
)</f>
        <v>65</v>
      </c>
      <c r="L3555" s="8" t="str">
        <f>VLOOKUP(TableTransactions[[#This Row],[Material]],TableStockBalance[],
MATCH(TableStockBalance[[#Headers],[Supplier name]],TableStockBalance[#Headers],0),
0)</f>
        <v>Calidad Electro Group S.A.</v>
      </c>
    </row>
    <row r="3556" spans="1:12" x14ac:dyDescent="0.25">
      <c r="A3556">
        <v>49041367</v>
      </c>
      <c r="B3556">
        <v>60</v>
      </c>
      <c r="C3556" t="s">
        <v>343</v>
      </c>
      <c r="D3556" t="s">
        <v>106</v>
      </c>
      <c r="E3556" t="s">
        <v>107</v>
      </c>
      <c r="F3556" t="s">
        <v>313</v>
      </c>
      <c r="G3556" s="1">
        <v>43559</v>
      </c>
      <c r="H3556">
        <v>8</v>
      </c>
      <c r="I3556" s="7">
        <f>IF(TableTransactions[[#This Row],[Order type]]=trackOrderType,
TableTransactions[[#This Row],[Transaction quantity]]*-1,
TableTransactions[[#This Row],[Transaction quantity]]
)</f>
        <v>-8</v>
      </c>
      <c r="J35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</v>
      </c>
      <c r="K3556" s="7">
        <f ca="1">IF(TableTransactions[[#This Row],[Stock balance backorders]]&lt;0,
0,
TableTransactions[[#This Row],[Stock balance backorders]]
)</f>
        <v>57</v>
      </c>
      <c r="L3556" s="8" t="str">
        <f>VLOOKUP(TableTransactions[[#This Row],[Material]],TableStockBalance[],
MATCH(TableStockBalance[[#Headers],[Supplier name]],TableStockBalance[#Headers],0),
0)</f>
        <v>Calidad Electro Group S.A.</v>
      </c>
    </row>
    <row r="3557" spans="1:12" x14ac:dyDescent="0.25">
      <c r="A3557">
        <v>49041411</v>
      </c>
      <c r="B3557">
        <v>50</v>
      </c>
      <c r="C3557" t="s">
        <v>343</v>
      </c>
      <c r="D3557" t="s">
        <v>106</v>
      </c>
      <c r="E3557" t="s">
        <v>107</v>
      </c>
      <c r="F3557" t="s">
        <v>317</v>
      </c>
      <c r="G3557" s="1">
        <v>43563</v>
      </c>
      <c r="H3557">
        <v>6</v>
      </c>
      <c r="I3557" s="7">
        <f>IF(TableTransactions[[#This Row],[Order type]]=trackOrderType,
TableTransactions[[#This Row],[Transaction quantity]]*-1,
TableTransactions[[#This Row],[Transaction quantity]]
)</f>
        <v>-6</v>
      </c>
      <c r="J35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</v>
      </c>
      <c r="K3557" s="7">
        <f ca="1">IF(TableTransactions[[#This Row],[Stock balance backorders]]&lt;0,
0,
TableTransactions[[#This Row],[Stock balance backorders]]
)</f>
        <v>51</v>
      </c>
      <c r="L3557" s="8" t="str">
        <f>VLOOKUP(TableTransactions[[#This Row],[Material]],TableStockBalance[],
MATCH(TableStockBalance[[#Headers],[Supplier name]],TableStockBalance[#Headers],0),
0)</f>
        <v>Calidad Electro Group S.A.</v>
      </c>
    </row>
    <row r="3558" spans="1:12" x14ac:dyDescent="0.25">
      <c r="A3558">
        <v>49041462</v>
      </c>
      <c r="B3558">
        <v>30</v>
      </c>
      <c r="C3558" t="s">
        <v>343</v>
      </c>
      <c r="D3558" t="s">
        <v>106</v>
      </c>
      <c r="E3558" t="s">
        <v>107</v>
      </c>
      <c r="F3558" t="s">
        <v>318</v>
      </c>
      <c r="G3558" s="1">
        <v>43566</v>
      </c>
      <c r="H3558">
        <v>8</v>
      </c>
      <c r="I3558" s="7">
        <f>IF(TableTransactions[[#This Row],[Order type]]=trackOrderType,
TableTransactions[[#This Row],[Transaction quantity]]*-1,
TableTransactions[[#This Row],[Transaction quantity]]
)</f>
        <v>-8</v>
      </c>
      <c r="J35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</v>
      </c>
      <c r="K3558" s="7">
        <f ca="1">IF(TableTransactions[[#This Row],[Stock balance backorders]]&lt;0,
0,
TableTransactions[[#This Row],[Stock balance backorders]]
)</f>
        <v>43</v>
      </c>
      <c r="L3558" s="8" t="str">
        <f>VLOOKUP(TableTransactions[[#This Row],[Material]],TableStockBalance[],
MATCH(TableStockBalance[[#Headers],[Supplier name]],TableStockBalance[#Headers],0),
0)</f>
        <v>Calidad Electro Group S.A.</v>
      </c>
    </row>
    <row r="3559" spans="1:12" x14ac:dyDescent="0.25">
      <c r="A3559">
        <v>49041468</v>
      </c>
      <c r="B3559">
        <v>160</v>
      </c>
      <c r="C3559" t="s">
        <v>343</v>
      </c>
      <c r="D3559" t="s">
        <v>106</v>
      </c>
      <c r="E3559" t="s">
        <v>107</v>
      </c>
      <c r="F3559" t="s">
        <v>313</v>
      </c>
      <c r="G3559" s="1">
        <v>43567</v>
      </c>
      <c r="H3559">
        <v>6</v>
      </c>
      <c r="I3559" s="7">
        <f>IF(TableTransactions[[#This Row],[Order type]]=trackOrderType,
TableTransactions[[#This Row],[Transaction quantity]]*-1,
TableTransactions[[#This Row],[Transaction quantity]]
)</f>
        <v>-6</v>
      </c>
      <c r="J35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</v>
      </c>
      <c r="K3559" s="7">
        <f ca="1">IF(TableTransactions[[#This Row],[Stock balance backorders]]&lt;0,
0,
TableTransactions[[#This Row],[Stock balance backorders]]
)</f>
        <v>37</v>
      </c>
      <c r="L3559" s="8" t="str">
        <f>VLOOKUP(TableTransactions[[#This Row],[Material]],TableStockBalance[],
MATCH(TableStockBalance[[#Headers],[Supplier name]],TableStockBalance[#Headers],0),
0)</f>
        <v>Calidad Electro Group S.A.</v>
      </c>
    </row>
    <row r="3560" spans="1:12" x14ac:dyDescent="0.25">
      <c r="A3560">
        <v>49041476</v>
      </c>
      <c r="B3560">
        <v>20</v>
      </c>
      <c r="C3560" t="s">
        <v>343</v>
      </c>
      <c r="D3560" t="s">
        <v>106</v>
      </c>
      <c r="E3560" t="s">
        <v>107</v>
      </c>
      <c r="F3560" t="s">
        <v>325</v>
      </c>
      <c r="G3560" s="1">
        <v>43567</v>
      </c>
      <c r="H3560">
        <v>3</v>
      </c>
      <c r="I3560" s="7">
        <f>IF(TableTransactions[[#This Row],[Order type]]=trackOrderType,
TableTransactions[[#This Row],[Transaction quantity]]*-1,
TableTransactions[[#This Row],[Transaction quantity]]
)</f>
        <v>-3</v>
      </c>
      <c r="J35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</v>
      </c>
      <c r="K3560" s="7">
        <f ca="1">IF(TableTransactions[[#This Row],[Stock balance backorders]]&lt;0,
0,
TableTransactions[[#This Row],[Stock balance backorders]]
)</f>
        <v>34</v>
      </c>
      <c r="L3560" s="8" t="str">
        <f>VLOOKUP(TableTransactions[[#This Row],[Material]],TableStockBalance[],
MATCH(TableStockBalance[[#Headers],[Supplier name]],TableStockBalance[#Headers],0),
0)</f>
        <v>Calidad Electro Group S.A.</v>
      </c>
    </row>
    <row r="3561" spans="1:12" x14ac:dyDescent="0.25">
      <c r="A3561">
        <v>49041481</v>
      </c>
      <c r="B3561">
        <v>90</v>
      </c>
      <c r="C3561" t="s">
        <v>343</v>
      </c>
      <c r="D3561" t="s">
        <v>106</v>
      </c>
      <c r="E3561" t="s">
        <v>107</v>
      </c>
      <c r="F3561" t="s">
        <v>318</v>
      </c>
      <c r="G3561" s="1">
        <v>43567</v>
      </c>
      <c r="H3561">
        <v>10</v>
      </c>
      <c r="I3561" s="7">
        <f>IF(TableTransactions[[#This Row],[Order type]]=trackOrderType,
TableTransactions[[#This Row],[Transaction quantity]]*-1,
TableTransactions[[#This Row],[Transaction quantity]]
)</f>
        <v>-10</v>
      </c>
      <c r="J35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3561" s="7">
        <f ca="1">IF(TableTransactions[[#This Row],[Stock balance backorders]]&lt;0,
0,
TableTransactions[[#This Row],[Stock balance backorders]]
)</f>
        <v>24</v>
      </c>
      <c r="L3561" s="8" t="str">
        <f>VLOOKUP(TableTransactions[[#This Row],[Material]],TableStockBalance[],
MATCH(TableStockBalance[[#Headers],[Supplier name]],TableStockBalance[#Headers],0),
0)</f>
        <v>Calidad Electro Group S.A.</v>
      </c>
    </row>
    <row r="3562" spans="1:12" x14ac:dyDescent="0.25">
      <c r="A3562">
        <v>49041493</v>
      </c>
      <c r="B3562">
        <v>60</v>
      </c>
      <c r="C3562" t="s">
        <v>343</v>
      </c>
      <c r="D3562" t="s">
        <v>106</v>
      </c>
      <c r="E3562" t="s">
        <v>107</v>
      </c>
      <c r="F3562" t="s">
        <v>317</v>
      </c>
      <c r="G3562" s="1">
        <v>43570</v>
      </c>
      <c r="H3562">
        <v>3</v>
      </c>
      <c r="I3562" s="7">
        <f>IF(TableTransactions[[#This Row],[Order type]]=trackOrderType,
TableTransactions[[#This Row],[Transaction quantity]]*-1,
TableTransactions[[#This Row],[Transaction quantity]]
)</f>
        <v>-3</v>
      </c>
      <c r="J35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3562" s="7">
        <f ca="1">IF(TableTransactions[[#This Row],[Stock balance backorders]]&lt;0,
0,
TableTransactions[[#This Row],[Stock balance backorders]]
)</f>
        <v>21</v>
      </c>
      <c r="L3562" s="8" t="str">
        <f>VLOOKUP(TableTransactions[[#This Row],[Material]],TableStockBalance[],
MATCH(TableStockBalance[[#Headers],[Supplier name]],TableStockBalance[#Headers],0),
0)</f>
        <v>Calidad Electro Group S.A.</v>
      </c>
    </row>
    <row r="3563" spans="1:12" x14ac:dyDescent="0.25">
      <c r="A3563" s="4">
        <v>45057041</v>
      </c>
      <c r="B3563" s="4">
        <v>10</v>
      </c>
      <c r="C3563" s="4" t="s">
        <v>344</v>
      </c>
      <c r="D3563" s="4" t="s">
        <v>106</v>
      </c>
      <c r="E3563" s="4" t="s">
        <v>107</v>
      </c>
      <c r="F3563" s="4" t="s">
        <v>67</v>
      </c>
      <c r="G3563" s="5">
        <v>43578</v>
      </c>
      <c r="H3563" s="4">
        <v>202</v>
      </c>
      <c r="I3563" s="7">
        <f>IF(TableTransactions[[#This Row],[Order type]]=trackOrderType,
TableTransactions[[#This Row],[Transaction quantity]]*-1,
TableTransactions[[#This Row],[Transaction quantity]]
)</f>
        <v>202</v>
      </c>
      <c r="J35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223</v>
      </c>
      <c r="K3563" s="7">
        <f ca="1">IF(TableTransactions[[#This Row],[Stock balance backorders]]&lt;0,
0,
TableTransactions[[#This Row],[Stock balance backorders]]
)</f>
        <v>223</v>
      </c>
      <c r="L3563" s="8" t="str">
        <f>VLOOKUP(TableTransactions[[#This Row],[Material]],TableStockBalance[],
MATCH(TableStockBalance[[#Headers],[Supplier name]],TableStockBalance[#Headers],0),
0)</f>
        <v>Calidad Electro Group S.A.</v>
      </c>
    </row>
    <row r="3564" spans="1:12" x14ac:dyDescent="0.25">
      <c r="A3564">
        <v>49041627</v>
      </c>
      <c r="B3564">
        <v>180</v>
      </c>
      <c r="C3564" t="s">
        <v>343</v>
      </c>
      <c r="D3564" t="s">
        <v>106</v>
      </c>
      <c r="E3564" t="s">
        <v>107</v>
      </c>
      <c r="F3564" t="s">
        <v>318</v>
      </c>
      <c r="G3564" s="1">
        <v>43584</v>
      </c>
      <c r="H3564">
        <v>10</v>
      </c>
      <c r="I3564" s="7">
        <f>IF(TableTransactions[[#This Row],[Order type]]=trackOrderType,
TableTransactions[[#This Row],[Transaction quantity]]*-1,
TableTransactions[[#This Row],[Transaction quantity]]
)</f>
        <v>-10</v>
      </c>
      <c r="J35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213</v>
      </c>
      <c r="K3564" s="7">
        <f ca="1">IF(TableTransactions[[#This Row],[Stock balance backorders]]&lt;0,
0,
TableTransactions[[#This Row],[Stock balance backorders]]
)</f>
        <v>213</v>
      </c>
      <c r="L3564" s="8" t="str">
        <f>VLOOKUP(TableTransactions[[#This Row],[Material]],TableStockBalance[],
MATCH(TableStockBalance[[#Headers],[Supplier name]],TableStockBalance[#Headers],0),
0)</f>
        <v>Calidad Electro Group S.A.</v>
      </c>
    </row>
    <row r="3565" spans="1:12" x14ac:dyDescent="0.25">
      <c r="A3565">
        <v>49041631</v>
      </c>
      <c r="B3565">
        <v>80</v>
      </c>
      <c r="C3565" t="s">
        <v>343</v>
      </c>
      <c r="D3565" t="s">
        <v>106</v>
      </c>
      <c r="E3565" t="s">
        <v>107</v>
      </c>
      <c r="F3565" t="s">
        <v>315</v>
      </c>
      <c r="G3565" s="1">
        <v>43584</v>
      </c>
      <c r="H3565">
        <v>5</v>
      </c>
      <c r="I3565" s="7">
        <f>IF(TableTransactions[[#This Row],[Order type]]=trackOrderType,
TableTransactions[[#This Row],[Transaction quantity]]*-1,
TableTransactions[[#This Row],[Transaction quantity]]
)</f>
        <v>-5</v>
      </c>
      <c r="J35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208</v>
      </c>
      <c r="K3565" s="7">
        <f ca="1">IF(TableTransactions[[#This Row],[Stock balance backorders]]&lt;0,
0,
TableTransactions[[#This Row],[Stock balance backorders]]
)</f>
        <v>208</v>
      </c>
      <c r="L3565" s="8" t="str">
        <f>VLOOKUP(TableTransactions[[#This Row],[Material]],TableStockBalance[],
MATCH(TableStockBalance[[#Headers],[Supplier name]],TableStockBalance[#Headers],0),
0)</f>
        <v>Calidad Electro Group S.A.</v>
      </c>
    </row>
    <row r="3566" spans="1:12" x14ac:dyDescent="0.25">
      <c r="A3566">
        <v>49041769</v>
      </c>
      <c r="B3566">
        <v>10</v>
      </c>
      <c r="C3566" t="s">
        <v>343</v>
      </c>
      <c r="D3566" t="s">
        <v>106</v>
      </c>
      <c r="E3566" t="s">
        <v>107</v>
      </c>
      <c r="F3566" t="s">
        <v>313</v>
      </c>
      <c r="G3566" s="1">
        <v>43598</v>
      </c>
      <c r="H3566">
        <v>7</v>
      </c>
      <c r="I3566" s="7">
        <f>IF(TableTransactions[[#This Row],[Order type]]=trackOrderType,
TableTransactions[[#This Row],[Transaction quantity]]*-1,
TableTransactions[[#This Row],[Transaction quantity]]
)</f>
        <v>-7</v>
      </c>
      <c r="J35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201</v>
      </c>
      <c r="K3566" s="7">
        <f ca="1">IF(TableTransactions[[#This Row],[Stock balance backorders]]&lt;0,
0,
TableTransactions[[#This Row],[Stock balance backorders]]
)</f>
        <v>201</v>
      </c>
      <c r="L3566" s="8" t="str">
        <f>VLOOKUP(TableTransactions[[#This Row],[Material]],TableStockBalance[],
MATCH(TableStockBalance[[#Headers],[Supplier name]],TableStockBalance[#Headers],0),
0)</f>
        <v>Calidad Electro Group S.A.</v>
      </c>
    </row>
    <row r="3567" spans="1:12" x14ac:dyDescent="0.25">
      <c r="A3567">
        <v>49041787</v>
      </c>
      <c r="B3567">
        <v>10</v>
      </c>
      <c r="C3567" t="s">
        <v>343</v>
      </c>
      <c r="D3567" t="s">
        <v>106</v>
      </c>
      <c r="E3567" t="s">
        <v>107</v>
      </c>
      <c r="F3567" t="s">
        <v>325</v>
      </c>
      <c r="G3567" s="1">
        <v>43599</v>
      </c>
      <c r="H3567">
        <v>4</v>
      </c>
      <c r="I3567" s="7">
        <f>IF(TableTransactions[[#This Row],[Order type]]=trackOrderType,
TableTransactions[[#This Row],[Transaction quantity]]*-1,
TableTransactions[[#This Row],[Transaction quantity]]
)</f>
        <v>-4</v>
      </c>
      <c r="J35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197</v>
      </c>
      <c r="K3567" s="7">
        <f ca="1">IF(TableTransactions[[#This Row],[Stock balance backorders]]&lt;0,
0,
TableTransactions[[#This Row],[Stock balance backorders]]
)</f>
        <v>197</v>
      </c>
      <c r="L3567" s="8" t="str">
        <f>VLOOKUP(TableTransactions[[#This Row],[Material]],TableStockBalance[],
MATCH(TableStockBalance[[#Headers],[Supplier name]],TableStockBalance[#Headers],0),
0)</f>
        <v>Calidad Electro Group S.A.</v>
      </c>
    </row>
    <row r="3568" spans="1:12" x14ac:dyDescent="0.25">
      <c r="A3568">
        <v>49041792</v>
      </c>
      <c r="B3568">
        <v>10</v>
      </c>
      <c r="C3568" t="s">
        <v>343</v>
      </c>
      <c r="D3568" t="s">
        <v>106</v>
      </c>
      <c r="E3568" t="s">
        <v>107</v>
      </c>
      <c r="F3568" t="s">
        <v>315</v>
      </c>
      <c r="G3568" s="1">
        <v>43599</v>
      </c>
      <c r="H3568">
        <v>7</v>
      </c>
      <c r="I3568" s="7">
        <f>IF(TableTransactions[[#This Row],[Order type]]=trackOrderType,
TableTransactions[[#This Row],[Transaction quantity]]*-1,
TableTransactions[[#This Row],[Transaction quantity]]
)</f>
        <v>-7</v>
      </c>
      <c r="J35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190</v>
      </c>
      <c r="K3568" s="7">
        <f ca="1">IF(TableTransactions[[#This Row],[Stock balance backorders]]&lt;0,
0,
TableTransactions[[#This Row],[Stock balance backorders]]
)</f>
        <v>190</v>
      </c>
      <c r="L3568" s="8" t="str">
        <f>VLOOKUP(TableTransactions[[#This Row],[Material]],TableStockBalance[],
MATCH(TableStockBalance[[#Headers],[Supplier name]],TableStockBalance[#Headers],0),
0)</f>
        <v>Calidad Electro Group S.A.</v>
      </c>
    </row>
    <row r="3569" spans="1:12" x14ac:dyDescent="0.25">
      <c r="A3569">
        <v>49041794</v>
      </c>
      <c r="B3569">
        <v>10</v>
      </c>
      <c r="C3569" t="s">
        <v>343</v>
      </c>
      <c r="D3569" t="s">
        <v>106</v>
      </c>
      <c r="E3569" t="s">
        <v>107</v>
      </c>
      <c r="F3569" t="s">
        <v>314</v>
      </c>
      <c r="G3569" s="1">
        <v>43600</v>
      </c>
      <c r="H3569">
        <v>6</v>
      </c>
      <c r="I3569" s="7">
        <f>IF(TableTransactions[[#This Row],[Order type]]=trackOrderType,
TableTransactions[[#This Row],[Transaction quantity]]*-1,
TableTransactions[[#This Row],[Transaction quantity]]
)</f>
        <v>-6</v>
      </c>
      <c r="J35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184</v>
      </c>
      <c r="K3569" s="7">
        <f ca="1">IF(TableTransactions[[#This Row],[Stock balance backorders]]&lt;0,
0,
TableTransactions[[#This Row],[Stock balance backorders]]
)</f>
        <v>184</v>
      </c>
      <c r="L3569" s="8" t="str">
        <f>VLOOKUP(TableTransactions[[#This Row],[Material]],TableStockBalance[],
MATCH(TableStockBalance[[#Headers],[Supplier name]],TableStockBalance[#Headers],0),
0)</f>
        <v>Calidad Electro Group S.A.</v>
      </c>
    </row>
    <row r="3570" spans="1:12" x14ac:dyDescent="0.25">
      <c r="A3570">
        <v>49041918</v>
      </c>
      <c r="B3570">
        <v>130</v>
      </c>
      <c r="C3570" t="s">
        <v>343</v>
      </c>
      <c r="D3570" t="s">
        <v>106</v>
      </c>
      <c r="E3570" t="s">
        <v>107</v>
      </c>
      <c r="F3570" t="s">
        <v>318</v>
      </c>
      <c r="G3570" s="1">
        <v>43609</v>
      </c>
      <c r="H3570">
        <v>7</v>
      </c>
      <c r="I3570" s="7">
        <f>IF(TableTransactions[[#This Row],[Order type]]=trackOrderType,
TableTransactions[[#This Row],[Transaction quantity]]*-1,
TableTransactions[[#This Row],[Transaction quantity]]
)</f>
        <v>-7</v>
      </c>
      <c r="J35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177</v>
      </c>
      <c r="K3570" s="7">
        <f ca="1">IF(TableTransactions[[#This Row],[Stock balance backorders]]&lt;0,
0,
TableTransactions[[#This Row],[Stock balance backorders]]
)</f>
        <v>177</v>
      </c>
      <c r="L3570" s="8" t="str">
        <f>VLOOKUP(TableTransactions[[#This Row],[Material]],TableStockBalance[],
MATCH(TableStockBalance[[#Headers],[Supplier name]],TableStockBalance[#Headers],0),
0)</f>
        <v>Calidad Electro Group S.A.</v>
      </c>
    </row>
    <row r="3571" spans="1:12" x14ac:dyDescent="0.25">
      <c r="A3571">
        <v>49041918</v>
      </c>
      <c r="B3571">
        <v>140</v>
      </c>
      <c r="C3571" t="s">
        <v>343</v>
      </c>
      <c r="D3571" t="s">
        <v>106</v>
      </c>
      <c r="E3571" t="s">
        <v>107</v>
      </c>
      <c r="F3571" t="s">
        <v>318</v>
      </c>
      <c r="G3571" s="1">
        <v>43609</v>
      </c>
      <c r="H3571">
        <v>2</v>
      </c>
      <c r="I3571" s="7">
        <f>IF(TableTransactions[[#This Row],[Order type]]=trackOrderType,
TableTransactions[[#This Row],[Transaction quantity]]*-1,
TableTransactions[[#This Row],[Transaction quantity]]
)</f>
        <v>-2</v>
      </c>
      <c r="J35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175</v>
      </c>
      <c r="K3571" s="7">
        <f ca="1">IF(TableTransactions[[#This Row],[Stock balance backorders]]&lt;0,
0,
TableTransactions[[#This Row],[Stock balance backorders]]
)</f>
        <v>175</v>
      </c>
      <c r="L3571" s="8" t="str">
        <f>VLOOKUP(TableTransactions[[#This Row],[Material]],TableStockBalance[],
MATCH(TableStockBalance[[#Headers],[Supplier name]],TableStockBalance[#Headers],0),
0)</f>
        <v>Calidad Electro Group S.A.</v>
      </c>
    </row>
    <row r="3572" spans="1:12" x14ac:dyDescent="0.25">
      <c r="A3572">
        <v>49041918</v>
      </c>
      <c r="B3572">
        <v>150</v>
      </c>
      <c r="C3572" t="s">
        <v>343</v>
      </c>
      <c r="D3572" t="s">
        <v>106</v>
      </c>
      <c r="E3572" t="s">
        <v>107</v>
      </c>
      <c r="F3572" t="s">
        <v>318</v>
      </c>
      <c r="G3572" s="1">
        <v>43609</v>
      </c>
      <c r="H3572">
        <v>6</v>
      </c>
      <c r="I3572" s="7">
        <f>IF(TableTransactions[[#This Row],[Order type]]=trackOrderType,
TableTransactions[[#This Row],[Transaction quantity]]*-1,
TableTransactions[[#This Row],[Transaction quantity]]
)</f>
        <v>-6</v>
      </c>
      <c r="J35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169</v>
      </c>
      <c r="K3572" s="7">
        <f ca="1">IF(TableTransactions[[#This Row],[Stock balance backorders]]&lt;0,
0,
TableTransactions[[#This Row],[Stock balance backorders]]
)</f>
        <v>169</v>
      </c>
      <c r="L3572" s="8" t="str">
        <f>VLOOKUP(TableTransactions[[#This Row],[Material]],TableStockBalance[],
MATCH(TableStockBalance[[#Headers],[Supplier name]],TableStockBalance[#Headers],0),
0)</f>
        <v>Calidad Electro Group S.A.</v>
      </c>
    </row>
    <row r="3573" spans="1:12" x14ac:dyDescent="0.25">
      <c r="A3573">
        <v>49041942</v>
      </c>
      <c r="B3573">
        <v>70</v>
      </c>
      <c r="C3573" t="s">
        <v>343</v>
      </c>
      <c r="D3573" t="s">
        <v>106</v>
      </c>
      <c r="E3573" t="s">
        <v>107</v>
      </c>
      <c r="F3573" t="s">
        <v>317</v>
      </c>
      <c r="G3573" s="1">
        <v>43613</v>
      </c>
      <c r="H3573">
        <v>5</v>
      </c>
      <c r="I3573" s="7">
        <f>IF(TableTransactions[[#This Row],[Order type]]=trackOrderType,
TableTransactions[[#This Row],[Transaction quantity]]*-1,
TableTransactions[[#This Row],[Transaction quantity]]
)</f>
        <v>-5</v>
      </c>
      <c r="J35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164</v>
      </c>
      <c r="K3573" s="7">
        <f ca="1">IF(TableTransactions[[#This Row],[Stock balance backorders]]&lt;0,
0,
TableTransactions[[#This Row],[Stock balance backorders]]
)</f>
        <v>164</v>
      </c>
      <c r="L3573" s="8" t="str">
        <f>VLOOKUP(TableTransactions[[#This Row],[Material]],TableStockBalance[],
MATCH(TableStockBalance[[#Headers],[Supplier name]],TableStockBalance[#Headers],0),
0)</f>
        <v>Calidad Electro Group S.A.</v>
      </c>
    </row>
    <row r="3574" spans="1:12" x14ac:dyDescent="0.25">
      <c r="A3574">
        <v>49041988</v>
      </c>
      <c r="B3574">
        <v>110</v>
      </c>
      <c r="C3574" t="s">
        <v>343</v>
      </c>
      <c r="D3574" t="s">
        <v>106</v>
      </c>
      <c r="E3574" t="s">
        <v>107</v>
      </c>
      <c r="F3574" t="s">
        <v>317</v>
      </c>
      <c r="G3574" s="1">
        <v>43619</v>
      </c>
      <c r="H3574">
        <v>6</v>
      </c>
      <c r="I3574" s="7">
        <f>IF(TableTransactions[[#This Row],[Order type]]=trackOrderType,
TableTransactions[[#This Row],[Transaction quantity]]*-1,
TableTransactions[[#This Row],[Transaction quantity]]
)</f>
        <v>-6</v>
      </c>
      <c r="J35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158</v>
      </c>
      <c r="K3574" s="7">
        <f ca="1">IF(TableTransactions[[#This Row],[Stock balance backorders]]&lt;0,
0,
TableTransactions[[#This Row],[Stock balance backorders]]
)</f>
        <v>158</v>
      </c>
      <c r="L3574" s="8" t="str">
        <f>VLOOKUP(TableTransactions[[#This Row],[Material]],TableStockBalance[],
MATCH(TableStockBalance[[#Headers],[Supplier name]],TableStockBalance[#Headers],0),
0)</f>
        <v>Calidad Electro Group S.A.</v>
      </c>
    </row>
    <row r="3575" spans="1:12" x14ac:dyDescent="0.25">
      <c r="A3575">
        <v>49042055</v>
      </c>
      <c r="B3575">
        <v>70</v>
      </c>
      <c r="C3575" t="s">
        <v>343</v>
      </c>
      <c r="D3575" t="s">
        <v>106</v>
      </c>
      <c r="E3575" t="s">
        <v>107</v>
      </c>
      <c r="F3575" t="s">
        <v>313</v>
      </c>
      <c r="G3575" s="1">
        <v>43626</v>
      </c>
      <c r="H3575">
        <v>10</v>
      </c>
      <c r="I3575" s="7">
        <f>IF(TableTransactions[[#This Row],[Order type]]=trackOrderType,
TableTransactions[[#This Row],[Transaction quantity]]*-1,
TableTransactions[[#This Row],[Transaction quantity]]
)</f>
        <v>-10</v>
      </c>
      <c r="J35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148</v>
      </c>
      <c r="K3575" s="7">
        <f ca="1">IF(TableTransactions[[#This Row],[Stock balance backorders]]&lt;0,
0,
TableTransactions[[#This Row],[Stock balance backorders]]
)</f>
        <v>148</v>
      </c>
      <c r="L3575" s="8" t="str">
        <f>VLOOKUP(TableTransactions[[#This Row],[Material]],TableStockBalance[],
MATCH(TableStockBalance[[#Headers],[Supplier name]],TableStockBalance[#Headers],0),
0)</f>
        <v>Calidad Electro Group S.A.</v>
      </c>
    </row>
    <row r="3576" spans="1:12" x14ac:dyDescent="0.25">
      <c r="A3576">
        <v>49042085</v>
      </c>
      <c r="B3576">
        <v>10</v>
      </c>
      <c r="C3576" t="s">
        <v>343</v>
      </c>
      <c r="D3576" t="s">
        <v>106</v>
      </c>
      <c r="E3576" t="s">
        <v>107</v>
      </c>
      <c r="F3576" t="s">
        <v>313</v>
      </c>
      <c r="G3576" s="1">
        <v>43628</v>
      </c>
      <c r="H3576">
        <v>9</v>
      </c>
      <c r="I3576" s="7">
        <f>IF(TableTransactions[[#This Row],[Order type]]=trackOrderType,
TableTransactions[[#This Row],[Transaction quantity]]*-1,
TableTransactions[[#This Row],[Transaction quantity]]
)</f>
        <v>-9</v>
      </c>
      <c r="J35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139</v>
      </c>
      <c r="K3576" s="7">
        <f ca="1">IF(TableTransactions[[#This Row],[Stock balance backorders]]&lt;0,
0,
TableTransactions[[#This Row],[Stock balance backorders]]
)</f>
        <v>139</v>
      </c>
      <c r="L3576" s="8" t="str">
        <f>VLOOKUP(TableTransactions[[#This Row],[Material]],TableStockBalance[],
MATCH(TableStockBalance[[#Headers],[Supplier name]],TableStockBalance[#Headers],0),
0)</f>
        <v>Calidad Electro Group S.A.</v>
      </c>
    </row>
    <row r="3577" spans="1:12" x14ac:dyDescent="0.25">
      <c r="A3577">
        <v>49042119</v>
      </c>
      <c r="B3577">
        <v>30</v>
      </c>
      <c r="C3577" t="s">
        <v>343</v>
      </c>
      <c r="D3577" t="s">
        <v>106</v>
      </c>
      <c r="E3577" t="s">
        <v>107</v>
      </c>
      <c r="F3577" t="s">
        <v>314</v>
      </c>
      <c r="G3577" s="1">
        <v>43630</v>
      </c>
      <c r="H3577">
        <v>4</v>
      </c>
      <c r="I3577" s="7">
        <f>IF(TableTransactions[[#This Row],[Order type]]=trackOrderType,
TableTransactions[[#This Row],[Transaction quantity]]*-1,
TableTransactions[[#This Row],[Transaction quantity]]
)</f>
        <v>-4</v>
      </c>
      <c r="J35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135</v>
      </c>
      <c r="K3577" s="7">
        <f ca="1">IF(TableTransactions[[#This Row],[Stock balance backorders]]&lt;0,
0,
TableTransactions[[#This Row],[Stock balance backorders]]
)</f>
        <v>135</v>
      </c>
      <c r="L3577" s="8" t="str">
        <f>VLOOKUP(TableTransactions[[#This Row],[Material]],TableStockBalance[],
MATCH(TableStockBalance[[#Headers],[Supplier name]],TableStockBalance[#Headers],0),
0)</f>
        <v>Calidad Electro Group S.A.</v>
      </c>
    </row>
    <row r="3578" spans="1:12" x14ac:dyDescent="0.25">
      <c r="A3578">
        <v>49042131</v>
      </c>
      <c r="B3578">
        <v>120</v>
      </c>
      <c r="C3578" t="s">
        <v>343</v>
      </c>
      <c r="D3578" t="s">
        <v>106</v>
      </c>
      <c r="E3578" t="s">
        <v>107</v>
      </c>
      <c r="F3578" t="s">
        <v>317</v>
      </c>
      <c r="G3578" s="1">
        <v>43630</v>
      </c>
      <c r="H3578">
        <v>5</v>
      </c>
      <c r="I3578" s="7">
        <f>IF(TableTransactions[[#This Row],[Order type]]=trackOrderType,
TableTransactions[[#This Row],[Transaction quantity]]*-1,
TableTransactions[[#This Row],[Transaction quantity]]
)</f>
        <v>-5</v>
      </c>
      <c r="J35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130</v>
      </c>
      <c r="K3578" s="7">
        <f ca="1">IF(TableTransactions[[#This Row],[Stock balance backorders]]&lt;0,
0,
TableTransactions[[#This Row],[Stock balance backorders]]
)</f>
        <v>130</v>
      </c>
      <c r="L3578" s="8" t="str">
        <f>VLOOKUP(TableTransactions[[#This Row],[Material]],TableStockBalance[],
MATCH(TableStockBalance[[#Headers],[Supplier name]],TableStockBalance[#Headers],0),
0)</f>
        <v>Calidad Electro Group S.A.</v>
      </c>
    </row>
    <row r="3579" spans="1:12" x14ac:dyDescent="0.25">
      <c r="A3579">
        <v>49042143</v>
      </c>
      <c r="B3579">
        <v>40</v>
      </c>
      <c r="C3579" t="s">
        <v>343</v>
      </c>
      <c r="D3579" t="s">
        <v>106</v>
      </c>
      <c r="E3579" t="s">
        <v>107</v>
      </c>
      <c r="F3579" t="s">
        <v>313</v>
      </c>
      <c r="G3579" s="1">
        <v>43633</v>
      </c>
      <c r="H3579">
        <v>3</v>
      </c>
      <c r="I3579" s="7">
        <f>IF(TableTransactions[[#This Row],[Order type]]=trackOrderType,
TableTransactions[[#This Row],[Transaction quantity]]*-1,
TableTransactions[[#This Row],[Transaction quantity]]
)</f>
        <v>-3</v>
      </c>
      <c r="J35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127</v>
      </c>
      <c r="K3579" s="7">
        <f ca="1">IF(TableTransactions[[#This Row],[Stock balance backorders]]&lt;0,
0,
TableTransactions[[#This Row],[Stock balance backorders]]
)</f>
        <v>127</v>
      </c>
      <c r="L3579" s="8" t="str">
        <f>VLOOKUP(TableTransactions[[#This Row],[Material]],TableStockBalance[],
MATCH(TableStockBalance[[#Headers],[Supplier name]],TableStockBalance[#Headers],0),
0)</f>
        <v>Calidad Electro Group S.A.</v>
      </c>
    </row>
    <row r="3580" spans="1:12" x14ac:dyDescent="0.25">
      <c r="A3580">
        <v>49042196</v>
      </c>
      <c r="B3580">
        <v>60</v>
      </c>
      <c r="C3580" t="s">
        <v>343</v>
      </c>
      <c r="D3580" t="s">
        <v>106</v>
      </c>
      <c r="E3580" t="s">
        <v>107</v>
      </c>
      <c r="F3580" t="s">
        <v>313</v>
      </c>
      <c r="G3580" s="1">
        <v>43637</v>
      </c>
      <c r="H3580">
        <v>7</v>
      </c>
      <c r="I3580" s="7">
        <f>IF(TableTransactions[[#This Row],[Order type]]=trackOrderType,
TableTransactions[[#This Row],[Transaction quantity]]*-1,
TableTransactions[[#This Row],[Transaction quantity]]
)</f>
        <v>-7</v>
      </c>
      <c r="J35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120</v>
      </c>
      <c r="K3580" s="7">
        <f ca="1">IF(TableTransactions[[#This Row],[Stock balance backorders]]&lt;0,
0,
TableTransactions[[#This Row],[Stock balance backorders]]
)</f>
        <v>120</v>
      </c>
      <c r="L3580" s="8" t="str">
        <f>VLOOKUP(TableTransactions[[#This Row],[Material]],TableStockBalance[],
MATCH(TableStockBalance[[#Headers],[Supplier name]],TableStockBalance[#Headers],0),
0)</f>
        <v>Calidad Electro Group S.A.</v>
      </c>
    </row>
    <row r="3581" spans="1:12" x14ac:dyDescent="0.25">
      <c r="A3581">
        <v>49042337</v>
      </c>
      <c r="B3581">
        <v>40</v>
      </c>
      <c r="C3581" t="s">
        <v>343</v>
      </c>
      <c r="D3581" t="s">
        <v>106</v>
      </c>
      <c r="E3581" t="s">
        <v>107</v>
      </c>
      <c r="F3581" t="s">
        <v>316</v>
      </c>
      <c r="G3581" s="1">
        <v>43650</v>
      </c>
      <c r="H3581">
        <v>11</v>
      </c>
      <c r="I3581" s="7">
        <f>IF(TableTransactions[[#This Row],[Order type]]=trackOrderType,
TableTransactions[[#This Row],[Transaction quantity]]*-1,
TableTransactions[[#This Row],[Transaction quantity]]
)</f>
        <v>-11</v>
      </c>
      <c r="J35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109</v>
      </c>
      <c r="K3581" s="7">
        <f ca="1">IF(TableTransactions[[#This Row],[Stock balance backorders]]&lt;0,
0,
TableTransactions[[#This Row],[Stock balance backorders]]
)</f>
        <v>109</v>
      </c>
      <c r="L3581" s="8" t="str">
        <f>VLOOKUP(TableTransactions[[#This Row],[Material]],TableStockBalance[],
MATCH(TableStockBalance[[#Headers],[Supplier name]],TableStockBalance[#Headers],0),
0)</f>
        <v>Calidad Electro Group S.A.</v>
      </c>
    </row>
    <row r="3582" spans="1:12" x14ac:dyDescent="0.25">
      <c r="A3582">
        <v>49042390</v>
      </c>
      <c r="B3582">
        <v>70</v>
      </c>
      <c r="C3582" t="s">
        <v>343</v>
      </c>
      <c r="D3582" t="s">
        <v>106</v>
      </c>
      <c r="E3582" t="s">
        <v>107</v>
      </c>
      <c r="F3582" t="s">
        <v>317</v>
      </c>
      <c r="G3582" s="1">
        <v>43655</v>
      </c>
      <c r="H3582">
        <v>11</v>
      </c>
      <c r="I3582" s="7">
        <f>IF(TableTransactions[[#This Row],[Order type]]=trackOrderType,
TableTransactions[[#This Row],[Transaction quantity]]*-1,
TableTransactions[[#This Row],[Transaction quantity]]
)</f>
        <v>-11</v>
      </c>
      <c r="J35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98</v>
      </c>
      <c r="K3582" s="7">
        <f ca="1">IF(TableTransactions[[#This Row],[Stock balance backorders]]&lt;0,
0,
TableTransactions[[#This Row],[Stock balance backorders]]
)</f>
        <v>98</v>
      </c>
      <c r="L3582" s="8" t="str">
        <f>VLOOKUP(TableTransactions[[#This Row],[Material]],TableStockBalance[],
MATCH(TableStockBalance[[#Headers],[Supplier name]],TableStockBalance[#Headers],0),
0)</f>
        <v>Calidad Electro Group S.A.</v>
      </c>
    </row>
    <row r="3583" spans="1:12" x14ac:dyDescent="0.25">
      <c r="A3583">
        <v>49042399</v>
      </c>
      <c r="B3583">
        <v>20</v>
      </c>
      <c r="C3583" t="s">
        <v>343</v>
      </c>
      <c r="D3583" t="s">
        <v>106</v>
      </c>
      <c r="E3583" t="s">
        <v>107</v>
      </c>
      <c r="F3583" t="s">
        <v>313</v>
      </c>
      <c r="G3583" s="1">
        <v>43656</v>
      </c>
      <c r="H3583">
        <v>3</v>
      </c>
      <c r="I3583" s="7">
        <f>IF(TableTransactions[[#This Row],[Order type]]=trackOrderType,
TableTransactions[[#This Row],[Transaction quantity]]*-1,
TableTransactions[[#This Row],[Transaction quantity]]
)</f>
        <v>-3</v>
      </c>
      <c r="J35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</v>
      </c>
      <c r="K3583" s="7">
        <f ca="1">IF(TableTransactions[[#This Row],[Stock balance backorders]]&lt;0,
0,
TableTransactions[[#This Row],[Stock balance backorders]]
)</f>
        <v>95</v>
      </c>
      <c r="L3583" s="8" t="str">
        <f>VLOOKUP(TableTransactions[[#This Row],[Material]],TableStockBalance[],
MATCH(TableStockBalance[[#Headers],[Supplier name]],TableStockBalance[#Headers],0),
0)</f>
        <v>Calidad Electro Group S.A.</v>
      </c>
    </row>
    <row r="3584" spans="1:12" x14ac:dyDescent="0.25">
      <c r="A3584">
        <v>49042417</v>
      </c>
      <c r="B3584">
        <v>30</v>
      </c>
      <c r="C3584" t="s">
        <v>343</v>
      </c>
      <c r="D3584" t="s">
        <v>106</v>
      </c>
      <c r="E3584" t="s">
        <v>107</v>
      </c>
      <c r="F3584" t="s">
        <v>316</v>
      </c>
      <c r="G3584" s="1">
        <v>43657</v>
      </c>
      <c r="H3584">
        <v>6</v>
      </c>
      <c r="I3584" s="7">
        <f>IF(TableTransactions[[#This Row],[Order type]]=trackOrderType,
TableTransactions[[#This Row],[Transaction quantity]]*-1,
TableTransactions[[#This Row],[Transaction quantity]]
)</f>
        <v>-6</v>
      </c>
      <c r="J35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89</v>
      </c>
      <c r="K3584" s="7">
        <f ca="1">IF(TableTransactions[[#This Row],[Stock balance backorders]]&lt;0,
0,
TableTransactions[[#This Row],[Stock balance backorders]]
)</f>
        <v>89</v>
      </c>
      <c r="L3584" s="8" t="str">
        <f>VLOOKUP(TableTransactions[[#This Row],[Material]],TableStockBalance[],
MATCH(TableStockBalance[[#Headers],[Supplier name]],TableStockBalance[#Headers],0),
0)</f>
        <v>Calidad Electro Group S.A.</v>
      </c>
    </row>
    <row r="3585" spans="1:12" x14ac:dyDescent="0.25">
      <c r="A3585">
        <v>49042522</v>
      </c>
      <c r="B3585">
        <v>20</v>
      </c>
      <c r="C3585" t="s">
        <v>343</v>
      </c>
      <c r="D3585" t="s">
        <v>106</v>
      </c>
      <c r="E3585" t="s">
        <v>107</v>
      </c>
      <c r="F3585" t="s">
        <v>316</v>
      </c>
      <c r="G3585" s="1">
        <v>43668</v>
      </c>
      <c r="H3585">
        <v>7</v>
      </c>
      <c r="I3585" s="7">
        <f>IF(TableTransactions[[#This Row],[Order type]]=trackOrderType,
TableTransactions[[#This Row],[Transaction quantity]]*-1,
TableTransactions[[#This Row],[Transaction quantity]]
)</f>
        <v>-7</v>
      </c>
      <c r="J35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</v>
      </c>
      <c r="K3585" s="7">
        <f ca="1">IF(TableTransactions[[#This Row],[Stock balance backorders]]&lt;0,
0,
TableTransactions[[#This Row],[Stock balance backorders]]
)</f>
        <v>82</v>
      </c>
      <c r="L3585" s="8" t="str">
        <f>VLOOKUP(TableTransactions[[#This Row],[Material]],TableStockBalance[],
MATCH(TableStockBalance[[#Headers],[Supplier name]],TableStockBalance[#Headers],0),
0)</f>
        <v>Calidad Electro Group S.A.</v>
      </c>
    </row>
    <row r="3586" spans="1:12" x14ac:dyDescent="0.25">
      <c r="A3586">
        <v>49042750</v>
      </c>
      <c r="B3586">
        <v>20</v>
      </c>
      <c r="C3586" t="s">
        <v>343</v>
      </c>
      <c r="D3586" t="s">
        <v>106</v>
      </c>
      <c r="E3586" t="s">
        <v>107</v>
      </c>
      <c r="F3586" t="s">
        <v>316</v>
      </c>
      <c r="G3586" s="1">
        <v>43690</v>
      </c>
      <c r="H3586">
        <v>3</v>
      </c>
      <c r="I3586" s="7">
        <f>IF(TableTransactions[[#This Row],[Order type]]=trackOrderType,
TableTransactions[[#This Row],[Transaction quantity]]*-1,
TableTransactions[[#This Row],[Transaction quantity]]
)</f>
        <v>-3</v>
      </c>
      <c r="J35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</v>
      </c>
      <c r="K3586" s="7">
        <f ca="1">IF(TableTransactions[[#This Row],[Stock balance backorders]]&lt;0,
0,
TableTransactions[[#This Row],[Stock balance backorders]]
)</f>
        <v>79</v>
      </c>
      <c r="L3586" s="8" t="str">
        <f>VLOOKUP(TableTransactions[[#This Row],[Material]],TableStockBalance[],
MATCH(TableStockBalance[[#Headers],[Supplier name]],TableStockBalance[#Headers],0),
0)</f>
        <v>Calidad Electro Group S.A.</v>
      </c>
    </row>
    <row r="3587" spans="1:12" x14ac:dyDescent="0.25">
      <c r="A3587">
        <v>49042764</v>
      </c>
      <c r="B3587">
        <v>10</v>
      </c>
      <c r="C3587" t="s">
        <v>343</v>
      </c>
      <c r="D3587" t="s">
        <v>106</v>
      </c>
      <c r="E3587" t="s">
        <v>107</v>
      </c>
      <c r="F3587" t="s">
        <v>319</v>
      </c>
      <c r="G3587" s="1">
        <v>43691</v>
      </c>
      <c r="H3587">
        <v>7</v>
      </c>
      <c r="I3587" s="7">
        <f>IF(TableTransactions[[#This Row],[Order type]]=trackOrderType,
TableTransactions[[#This Row],[Transaction quantity]]*-1,
TableTransactions[[#This Row],[Transaction quantity]]
)</f>
        <v>-7</v>
      </c>
      <c r="J35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</v>
      </c>
      <c r="K3587" s="7">
        <f ca="1">IF(TableTransactions[[#This Row],[Stock balance backorders]]&lt;0,
0,
TableTransactions[[#This Row],[Stock balance backorders]]
)</f>
        <v>72</v>
      </c>
      <c r="L3587" s="8" t="str">
        <f>VLOOKUP(TableTransactions[[#This Row],[Material]],TableStockBalance[],
MATCH(TableStockBalance[[#Headers],[Supplier name]],TableStockBalance[#Headers],0),
0)</f>
        <v>Calidad Electro Group S.A.</v>
      </c>
    </row>
    <row r="3588" spans="1:12" x14ac:dyDescent="0.25">
      <c r="A3588">
        <v>49042840</v>
      </c>
      <c r="B3588">
        <v>40</v>
      </c>
      <c r="C3588" t="s">
        <v>343</v>
      </c>
      <c r="D3588" t="s">
        <v>106</v>
      </c>
      <c r="E3588" t="s">
        <v>107</v>
      </c>
      <c r="F3588" t="s">
        <v>317</v>
      </c>
      <c r="G3588" s="1">
        <v>43698</v>
      </c>
      <c r="H3588">
        <v>7</v>
      </c>
      <c r="I3588" s="7">
        <f>IF(TableTransactions[[#This Row],[Order type]]=trackOrderType,
TableTransactions[[#This Row],[Transaction quantity]]*-1,
TableTransactions[[#This Row],[Transaction quantity]]
)</f>
        <v>-7</v>
      </c>
      <c r="J35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</v>
      </c>
      <c r="K3588" s="7">
        <f ca="1">IF(TableTransactions[[#This Row],[Stock balance backorders]]&lt;0,
0,
TableTransactions[[#This Row],[Stock balance backorders]]
)</f>
        <v>65</v>
      </c>
      <c r="L3588" s="8" t="str">
        <f>VLOOKUP(TableTransactions[[#This Row],[Material]],TableStockBalance[],
MATCH(TableStockBalance[[#Headers],[Supplier name]],TableStockBalance[#Headers],0),
0)</f>
        <v>Calidad Electro Group S.A.</v>
      </c>
    </row>
    <row r="3589" spans="1:12" x14ac:dyDescent="0.25">
      <c r="A3589">
        <v>49042915</v>
      </c>
      <c r="B3589">
        <v>20</v>
      </c>
      <c r="C3589" t="s">
        <v>343</v>
      </c>
      <c r="D3589" t="s">
        <v>106</v>
      </c>
      <c r="E3589" t="s">
        <v>107</v>
      </c>
      <c r="F3589" t="s">
        <v>326</v>
      </c>
      <c r="G3589" s="1">
        <v>43705</v>
      </c>
      <c r="H3589">
        <v>6</v>
      </c>
      <c r="I3589" s="7">
        <f>IF(TableTransactions[[#This Row],[Order type]]=trackOrderType,
TableTransactions[[#This Row],[Transaction quantity]]*-1,
TableTransactions[[#This Row],[Transaction quantity]]
)</f>
        <v>-6</v>
      </c>
      <c r="J35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</v>
      </c>
      <c r="K3589" s="7">
        <f ca="1">IF(TableTransactions[[#This Row],[Stock balance backorders]]&lt;0,
0,
TableTransactions[[#This Row],[Stock balance backorders]]
)</f>
        <v>59</v>
      </c>
      <c r="L3589" s="8" t="str">
        <f>VLOOKUP(TableTransactions[[#This Row],[Material]],TableStockBalance[],
MATCH(TableStockBalance[[#Headers],[Supplier name]],TableStockBalance[#Headers],0),
0)</f>
        <v>Calidad Electro Group S.A.</v>
      </c>
    </row>
    <row r="3590" spans="1:12" x14ac:dyDescent="0.25">
      <c r="A3590">
        <v>49042937</v>
      </c>
      <c r="B3590">
        <v>50</v>
      </c>
      <c r="C3590" t="s">
        <v>343</v>
      </c>
      <c r="D3590" t="s">
        <v>106</v>
      </c>
      <c r="E3590" t="s">
        <v>107</v>
      </c>
      <c r="F3590" t="s">
        <v>318</v>
      </c>
      <c r="G3590" s="1">
        <v>43706</v>
      </c>
      <c r="H3590">
        <v>1</v>
      </c>
      <c r="I3590" s="7">
        <f>IF(TableTransactions[[#This Row],[Order type]]=trackOrderType,
TableTransactions[[#This Row],[Transaction quantity]]*-1,
TableTransactions[[#This Row],[Transaction quantity]]
)</f>
        <v>-1</v>
      </c>
      <c r="J35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</v>
      </c>
      <c r="K3590" s="7">
        <f ca="1">IF(TableTransactions[[#This Row],[Stock balance backorders]]&lt;0,
0,
TableTransactions[[#This Row],[Stock balance backorders]]
)</f>
        <v>58</v>
      </c>
      <c r="L3590" s="8" t="str">
        <f>VLOOKUP(TableTransactions[[#This Row],[Material]],TableStockBalance[],
MATCH(TableStockBalance[[#Headers],[Supplier name]],TableStockBalance[#Headers],0),
0)</f>
        <v>Calidad Electro Group S.A.</v>
      </c>
    </row>
    <row r="3591" spans="1:12" x14ac:dyDescent="0.25">
      <c r="A3591">
        <v>49043019</v>
      </c>
      <c r="B3591">
        <v>30</v>
      </c>
      <c r="C3591" t="s">
        <v>343</v>
      </c>
      <c r="D3591" t="s">
        <v>106</v>
      </c>
      <c r="E3591" t="s">
        <v>107</v>
      </c>
      <c r="F3591" t="s">
        <v>336</v>
      </c>
      <c r="G3591" s="1">
        <v>43714</v>
      </c>
      <c r="H3591">
        <v>1</v>
      </c>
      <c r="I3591" s="7">
        <f>IF(TableTransactions[[#This Row],[Order type]]=trackOrderType,
TableTransactions[[#This Row],[Transaction quantity]]*-1,
TableTransactions[[#This Row],[Transaction quantity]]
)</f>
        <v>-1</v>
      </c>
      <c r="J35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</v>
      </c>
      <c r="K3591" s="7">
        <f ca="1">IF(TableTransactions[[#This Row],[Stock balance backorders]]&lt;0,
0,
TableTransactions[[#This Row],[Stock balance backorders]]
)</f>
        <v>57</v>
      </c>
      <c r="L3591" s="8" t="str">
        <f>VLOOKUP(TableTransactions[[#This Row],[Material]],TableStockBalance[],
MATCH(TableStockBalance[[#Headers],[Supplier name]],TableStockBalance[#Headers],0),
0)</f>
        <v>Calidad Electro Group S.A.</v>
      </c>
    </row>
    <row r="3592" spans="1:12" x14ac:dyDescent="0.25">
      <c r="A3592">
        <v>49043021</v>
      </c>
      <c r="B3592">
        <v>60</v>
      </c>
      <c r="C3592" t="s">
        <v>343</v>
      </c>
      <c r="D3592" t="s">
        <v>106</v>
      </c>
      <c r="E3592" t="s">
        <v>107</v>
      </c>
      <c r="F3592" t="s">
        <v>316</v>
      </c>
      <c r="G3592" s="1">
        <v>43714</v>
      </c>
      <c r="H3592">
        <v>1</v>
      </c>
      <c r="I3592" s="7">
        <f>IF(TableTransactions[[#This Row],[Order type]]=trackOrderType,
TableTransactions[[#This Row],[Transaction quantity]]*-1,
TableTransactions[[#This Row],[Transaction quantity]]
)</f>
        <v>-1</v>
      </c>
      <c r="J35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</v>
      </c>
      <c r="K3592" s="7">
        <f ca="1">IF(TableTransactions[[#This Row],[Stock balance backorders]]&lt;0,
0,
TableTransactions[[#This Row],[Stock balance backorders]]
)</f>
        <v>56</v>
      </c>
      <c r="L3592" s="8" t="str">
        <f>VLOOKUP(TableTransactions[[#This Row],[Material]],TableStockBalance[],
MATCH(TableStockBalance[[#Headers],[Supplier name]],TableStockBalance[#Headers],0),
0)</f>
        <v>Calidad Electro Group S.A.</v>
      </c>
    </row>
    <row r="3593" spans="1:12" x14ac:dyDescent="0.25">
      <c r="A3593" s="4">
        <v>45057387</v>
      </c>
      <c r="B3593" s="4">
        <v>70</v>
      </c>
      <c r="C3593" s="4" t="s">
        <v>344</v>
      </c>
      <c r="D3593" s="4" t="s">
        <v>106</v>
      </c>
      <c r="E3593" s="4" t="s">
        <v>107</v>
      </c>
      <c r="F3593" s="4" t="s">
        <v>67</v>
      </c>
      <c r="G3593" s="5">
        <v>43724</v>
      </c>
      <c r="H3593" s="4">
        <v>284</v>
      </c>
      <c r="I3593" s="7">
        <f>IF(TableTransactions[[#This Row],[Order type]]=trackOrderType,
TableTransactions[[#This Row],[Transaction quantity]]*-1,
TableTransactions[[#This Row],[Transaction quantity]]
)</f>
        <v>284</v>
      </c>
      <c r="J35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340</v>
      </c>
      <c r="K3593" s="7">
        <f ca="1">IF(TableTransactions[[#This Row],[Stock balance backorders]]&lt;0,
0,
TableTransactions[[#This Row],[Stock balance backorders]]
)</f>
        <v>340</v>
      </c>
      <c r="L3593" s="8" t="str">
        <f>VLOOKUP(TableTransactions[[#This Row],[Material]],TableStockBalance[],
MATCH(TableStockBalance[[#Headers],[Supplier name]],TableStockBalance[#Headers],0),
0)</f>
        <v>Calidad Electro Group S.A.</v>
      </c>
    </row>
    <row r="3594" spans="1:12" x14ac:dyDescent="0.25">
      <c r="A3594">
        <v>49043176</v>
      </c>
      <c r="B3594">
        <v>120</v>
      </c>
      <c r="C3594" t="s">
        <v>343</v>
      </c>
      <c r="D3594" t="s">
        <v>106</v>
      </c>
      <c r="E3594" t="s">
        <v>107</v>
      </c>
      <c r="F3594" t="s">
        <v>317</v>
      </c>
      <c r="G3594" s="1">
        <v>43728</v>
      </c>
      <c r="H3594">
        <v>1</v>
      </c>
      <c r="I3594" s="7">
        <f>IF(TableTransactions[[#This Row],[Order type]]=trackOrderType,
TableTransactions[[#This Row],[Transaction quantity]]*-1,
TableTransactions[[#This Row],[Transaction quantity]]
)</f>
        <v>-1</v>
      </c>
      <c r="J35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339</v>
      </c>
      <c r="K3594" s="7">
        <f ca="1">IF(TableTransactions[[#This Row],[Stock balance backorders]]&lt;0,
0,
TableTransactions[[#This Row],[Stock balance backorders]]
)</f>
        <v>339</v>
      </c>
      <c r="L3594" s="8" t="str">
        <f>VLOOKUP(TableTransactions[[#This Row],[Material]],TableStockBalance[],
MATCH(TableStockBalance[[#Headers],[Supplier name]],TableStockBalance[#Headers],0),
0)</f>
        <v>Calidad Electro Group S.A.</v>
      </c>
    </row>
    <row r="3595" spans="1:12" x14ac:dyDescent="0.25">
      <c r="A3595">
        <v>49043195</v>
      </c>
      <c r="B3595">
        <v>10</v>
      </c>
      <c r="C3595" t="s">
        <v>343</v>
      </c>
      <c r="D3595" t="s">
        <v>106</v>
      </c>
      <c r="E3595" t="s">
        <v>107</v>
      </c>
      <c r="F3595" t="s">
        <v>322</v>
      </c>
      <c r="G3595" s="1">
        <v>43731</v>
      </c>
      <c r="H3595">
        <v>2</v>
      </c>
      <c r="I3595" s="7">
        <f>IF(TableTransactions[[#This Row],[Order type]]=trackOrderType,
TableTransactions[[#This Row],[Transaction quantity]]*-1,
TableTransactions[[#This Row],[Transaction quantity]]
)</f>
        <v>-2</v>
      </c>
      <c r="J35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337</v>
      </c>
      <c r="K3595" s="7">
        <f ca="1">IF(TableTransactions[[#This Row],[Stock balance backorders]]&lt;0,
0,
TableTransactions[[#This Row],[Stock balance backorders]]
)</f>
        <v>337</v>
      </c>
      <c r="L3595" s="8" t="str">
        <f>VLOOKUP(TableTransactions[[#This Row],[Material]],TableStockBalance[],
MATCH(TableStockBalance[[#Headers],[Supplier name]],TableStockBalance[#Headers],0),
0)</f>
        <v>Calidad Electro Group S.A.</v>
      </c>
    </row>
    <row r="3596" spans="1:12" x14ac:dyDescent="0.25">
      <c r="A3596">
        <v>49043309</v>
      </c>
      <c r="B3596">
        <v>10</v>
      </c>
      <c r="C3596" t="s">
        <v>343</v>
      </c>
      <c r="D3596" t="s">
        <v>106</v>
      </c>
      <c r="E3596" t="s">
        <v>107</v>
      </c>
      <c r="F3596" t="s">
        <v>324</v>
      </c>
      <c r="G3596" s="1">
        <v>43742</v>
      </c>
      <c r="H3596">
        <v>9</v>
      </c>
      <c r="I3596" s="7">
        <f>IF(TableTransactions[[#This Row],[Order type]]=trackOrderType,
TableTransactions[[#This Row],[Transaction quantity]]*-1,
TableTransactions[[#This Row],[Transaction quantity]]
)</f>
        <v>-9</v>
      </c>
      <c r="J35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328</v>
      </c>
      <c r="K3596" s="7">
        <f ca="1">IF(TableTransactions[[#This Row],[Stock balance backorders]]&lt;0,
0,
TableTransactions[[#This Row],[Stock balance backorders]]
)</f>
        <v>328</v>
      </c>
      <c r="L3596" s="8" t="str">
        <f>VLOOKUP(TableTransactions[[#This Row],[Material]],TableStockBalance[],
MATCH(TableStockBalance[[#Headers],[Supplier name]],TableStockBalance[#Headers],0),
0)</f>
        <v>Calidad Electro Group S.A.</v>
      </c>
    </row>
    <row r="3597" spans="1:12" x14ac:dyDescent="0.25">
      <c r="A3597">
        <v>49043401</v>
      </c>
      <c r="B3597">
        <v>90</v>
      </c>
      <c r="C3597" t="s">
        <v>343</v>
      </c>
      <c r="D3597" t="s">
        <v>106</v>
      </c>
      <c r="E3597" t="s">
        <v>107</v>
      </c>
      <c r="F3597" t="s">
        <v>317</v>
      </c>
      <c r="G3597" s="1">
        <v>43749</v>
      </c>
      <c r="H3597">
        <v>7</v>
      </c>
      <c r="I3597" s="7">
        <f>IF(TableTransactions[[#This Row],[Order type]]=trackOrderType,
TableTransactions[[#This Row],[Transaction quantity]]*-1,
TableTransactions[[#This Row],[Transaction quantity]]
)</f>
        <v>-7</v>
      </c>
      <c r="J35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321</v>
      </c>
      <c r="K3597" s="7">
        <f ca="1">IF(TableTransactions[[#This Row],[Stock balance backorders]]&lt;0,
0,
TableTransactions[[#This Row],[Stock balance backorders]]
)</f>
        <v>321</v>
      </c>
      <c r="L3597" s="8" t="str">
        <f>VLOOKUP(TableTransactions[[#This Row],[Material]],TableStockBalance[],
MATCH(TableStockBalance[[#Headers],[Supplier name]],TableStockBalance[#Headers],0),
0)</f>
        <v>Calidad Electro Group S.A.</v>
      </c>
    </row>
    <row r="3598" spans="1:12" x14ac:dyDescent="0.25">
      <c r="A3598">
        <v>49043428</v>
      </c>
      <c r="B3598">
        <v>60</v>
      </c>
      <c r="C3598" t="s">
        <v>343</v>
      </c>
      <c r="D3598" t="s">
        <v>106</v>
      </c>
      <c r="E3598" t="s">
        <v>107</v>
      </c>
      <c r="F3598" t="s">
        <v>313</v>
      </c>
      <c r="G3598" s="1">
        <v>43753</v>
      </c>
      <c r="H3598">
        <v>6</v>
      </c>
      <c r="I3598" s="7">
        <f>IF(TableTransactions[[#This Row],[Order type]]=trackOrderType,
TableTransactions[[#This Row],[Transaction quantity]]*-1,
TableTransactions[[#This Row],[Transaction quantity]]
)</f>
        <v>-6</v>
      </c>
      <c r="J35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315</v>
      </c>
      <c r="K3598" s="7">
        <f ca="1">IF(TableTransactions[[#This Row],[Stock balance backorders]]&lt;0,
0,
TableTransactions[[#This Row],[Stock balance backorders]]
)</f>
        <v>315</v>
      </c>
      <c r="L3598" s="8" t="str">
        <f>VLOOKUP(TableTransactions[[#This Row],[Material]],TableStockBalance[],
MATCH(TableStockBalance[[#Headers],[Supplier name]],TableStockBalance[#Headers],0),
0)</f>
        <v>Calidad Electro Group S.A.</v>
      </c>
    </row>
    <row r="3599" spans="1:12" x14ac:dyDescent="0.25">
      <c r="A3599">
        <v>49043541</v>
      </c>
      <c r="B3599">
        <v>20</v>
      </c>
      <c r="C3599" t="s">
        <v>343</v>
      </c>
      <c r="D3599" t="s">
        <v>106</v>
      </c>
      <c r="E3599" t="s">
        <v>107</v>
      </c>
      <c r="F3599" t="s">
        <v>318</v>
      </c>
      <c r="G3599" s="1">
        <v>43762</v>
      </c>
      <c r="H3599">
        <v>2</v>
      </c>
      <c r="I3599" s="7">
        <f>IF(TableTransactions[[#This Row],[Order type]]=trackOrderType,
TableTransactions[[#This Row],[Transaction quantity]]*-1,
TableTransactions[[#This Row],[Transaction quantity]]
)</f>
        <v>-2</v>
      </c>
      <c r="J35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313</v>
      </c>
      <c r="K3599" s="7">
        <f ca="1">IF(TableTransactions[[#This Row],[Stock balance backorders]]&lt;0,
0,
TableTransactions[[#This Row],[Stock balance backorders]]
)</f>
        <v>313</v>
      </c>
      <c r="L3599" s="8" t="str">
        <f>VLOOKUP(TableTransactions[[#This Row],[Material]],TableStockBalance[],
MATCH(TableStockBalance[[#Headers],[Supplier name]],TableStockBalance[#Headers],0),
0)</f>
        <v>Calidad Electro Group S.A.</v>
      </c>
    </row>
    <row r="3600" spans="1:12" x14ac:dyDescent="0.25">
      <c r="A3600">
        <v>49043558</v>
      </c>
      <c r="B3600">
        <v>120</v>
      </c>
      <c r="C3600" t="s">
        <v>343</v>
      </c>
      <c r="D3600" t="s">
        <v>106</v>
      </c>
      <c r="E3600" t="s">
        <v>107</v>
      </c>
      <c r="F3600" t="s">
        <v>317</v>
      </c>
      <c r="G3600" s="1">
        <v>43763</v>
      </c>
      <c r="H3600">
        <v>5</v>
      </c>
      <c r="I3600" s="7">
        <f>IF(TableTransactions[[#This Row],[Order type]]=trackOrderType,
TableTransactions[[#This Row],[Transaction quantity]]*-1,
TableTransactions[[#This Row],[Transaction quantity]]
)</f>
        <v>-5</v>
      </c>
      <c r="J36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308</v>
      </c>
      <c r="K3600" s="7">
        <f ca="1">IF(TableTransactions[[#This Row],[Stock balance backorders]]&lt;0,
0,
TableTransactions[[#This Row],[Stock balance backorders]]
)</f>
        <v>308</v>
      </c>
      <c r="L3600" s="8" t="str">
        <f>VLOOKUP(TableTransactions[[#This Row],[Material]],TableStockBalance[],
MATCH(TableStockBalance[[#Headers],[Supplier name]],TableStockBalance[#Headers],0),
0)</f>
        <v>Calidad Electro Group S.A.</v>
      </c>
    </row>
    <row r="3601" spans="1:12" x14ac:dyDescent="0.25">
      <c r="A3601">
        <v>49043567</v>
      </c>
      <c r="B3601">
        <v>20</v>
      </c>
      <c r="C3601" t="s">
        <v>343</v>
      </c>
      <c r="D3601" t="s">
        <v>106</v>
      </c>
      <c r="E3601" t="s">
        <v>107</v>
      </c>
      <c r="F3601" t="s">
        <v>314</v>
      </c>
      <c r="G3601" s="1">
        <v>43766</v>
      </c>
      <c r="H3601">
        <v>4</v>
      </c>
      <c r="I3601" s="7">
        <f>IF(TableTransactions[[#This Row],[Order type]]=trackOrderType,
TableTransactions[[#This Row],[Transaction quantity]]*-1,
TableTransactions[[#This Row],[Transaction quantity]]
)</f>
        <v>-4</v>
      </c>
      <c r="J36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304</v>
      </c>
      <c r="K3601" s="7">
        <f ca="1">IF(TableTransactions[[#This Row],[Stock balance backorders]]&lt;0,
0,
TableTransactions[[#This Row],[Stock balance backorders]]
)</f>
        <v>304</v>
      </c>
      <c r="L3601" s="8" t="str">
        <f>VLOOKUP(TableTransactions[[#This Row],[Material]],TableStockBalance[],
MATCH(TableStockBalance[[#Headers],[Supplier name]],TableStockBalance[#Headers],0),
0)</f>
        <v>Calidad Electro Group S.A.</v>
      </c>
    </row>
    <row r="3602" spans="1:12" x14ac:dyDescent="0.25">
      <c r="A3602">
        <v>49043749</v>
      </c>
      <c r="B3602">
        <v>10</v>
      </c>
      <c r="C3602" t="s">
        <v>343</v>
      </c>
      <c r="D3602" t="s">
        <v>106</v>
      </c>
      <c r="E3602" t="s">
        <v>107</v>
      </c>
      <c r="F3602" t="s">
        <v>323</v>
      </c>
      <c r="G3602" s="1">
        <v>43781</v>
      </c>
      <c r="H3602">
        <v>10</v>
      </c>
      <c r="I3602" s="7">
        <f>IF(TableTransactions[[#This Row],[Order type]]=trackOrderType,
TableTransactions[[#This Row],[Transaction quantity]]*-1,
TableTransactions[[#This Row],[Transaction quantity]]
)</f>
        <v>-10</v>
      </c>
      <c r="J36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294</v>
      </c>
      <c r="K3602" s="7">
        <f ca="1">IF(TableTransactions[[#This Row],[Stock balance backorders]]&lt;0,
0,
TableTransactions[[#This Row],[Stock balance backorders]]
)</f>
        <v>294</v>
      </c>
      <c r="L3602" s="8" t="str">
        <f>VLOOKUP(TableTransactions[[#This Row],[Material]],TableStockBalance[],
MATCH(TableStockBalance[[#Headers],[Supplier name]],TableStockBalance[#Headers],0),
0)</f>
        <v>Calidad Electro Group S.A.</v>
      </c>
    </row>
    <row r="3603" spans="1:12" x14ac:dyDescent="0.25">
      <c r="A3603">
        <v>49043764</v>
      </c>
      <c r="B3603">
        <v>20</v>
      </c>
      <c r="C3603" t="s">
        <v>343</v>
      </c>
      <c r="D3603" t="s">
        <v>106</v>
      </c>
      <c r="E3603" t="s">
        <v>107</v>
      </c>
      <c r="F3603" t="s">
        <v>319</v>
      </c>
      <c r="G3603" s="1">
        <v>43782</v>
      </c>
      <c r="H3603">
        <v>9</v>
      </c>
      <c r="I3603" s="7">
        <f>IF(TableTransactions[[#This Row],[Order type]]=trackOrderType,
TableTransactions[[#This Row],[Transaction quantity]]*-1,
TableTransactions[[#This Row],[Transaction quantity]]
)</f>
        <v>-9</v>
      </c>
      <c r="J36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285</v>
      </c>
      <c r="K3603" s="7">
        <f ca="1">IF(TableTransactions[[#This Row],[Stock balance backorders]]&lt;0,
0,
TableTransactions[[#This Row],[Stock balance backorders]]
)</f>
        <v>285</v>
      </c>
      <c r="L3603" s="8" t="str">
        <f>VLOOKUP(TableTransactions[[#This Row],[Material]],TableStockBalance[],
MATCH(TableStockBalance[[#Headers],[Supplier name]],TableStockBalance[#Headers],0),
0)</f>
        <v>Calidad Electro Group S.A.</v>
      </c>
    </row>
    <row r="3604" spans="1:12" x14ac:dyDescent="0.25">
      <c r="A3604">
        <v>49043839</v>
      </c>
      <c r="B3604">
        <v>10</v>
      </c>
      <c r="C3604" t="s">
        <v>343</v>
      </c>
      <c r="D3604" t="s">
        <v>106</v>
      </c>
      <c r="E3604" t="s">
        <v>107</v>
      </c>
      <c r="F3604" t="s">
        <v>325</v>
      </c>
      <c r="G3604" s="1">
        <v>43789</v>
      </c>
      <c r="H3604">
        <v>4</v>
      </c>
      <c r="I3604" s="7">
        <f>IF(TableTransactions[[#This Row],[Order type]]=trackOrderType,
TableTransactions[[#This Row],[Transaction quantity]]*-1,
TableTransactions[[#This Row],[Transaction quantity]]
)</f>
        <v>-4</v>
      </c>
      <c r="J36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281</v>
      </c>
      <c r="K3604" s="7">
        <f ca="1">IF(TableTransactions[[#This Row],[Stock balance backorders]]&lt;0,
0,
TableTransactions[[#This Row],[Stock balance backorders]]
)</f>
        <v>281</v>
      </c>
      <c r="L3604" s="8" t="str">
        <f>VLOOKUP(TableTransactions[[#This Row],[Material]],TableStockBalance[],
MATCH(TableStockBalance[[#Headers],[Supplier name]],TableStockBalance[#Headers],0),
0)</f>
        <v>Calidad Electro Group S.A.</v>
      </c>
    </row>
    <row r="3605" spans="1:12" x14ac:dyDescent="0.25">
      <c r="A3605">
        <v>49043873</v>
      </c>
      <c r="B3605">
        <v>50</v>
      </c>
      <c r="C3605" t="s">
        <v>343</v>
      </c>
      <c r="D3605" t="s">
        <v>106</v>
      </c>
      <c r="E3605" t="s">
        <v>107</v>
      </c>
      <c r="F3605" t="s">
        <v>317</v>
      </c>
      <c r="G3605" s="1">
        <v>43791</v>
      </c>
      <c r="H3605">
        <v>10</v>
      </c>
      <c r="I3605" s="7">
        <f>IF(TableTransactions[[#This Row],[Order type]]=trackOrderType,
TableTransactions[[#This Row],[Transaction quantity]]*-1,
TableTransactions[[#This Row],[Transaction quantity]]
)</f>
        <v>-10</v>
      </c>
      <c r="J36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271</v>
      </c>
      <c r="K3605" s="7">
        <f ca="1">IF(TableTransactions[[#This Row],[Stock balance backorders]]&lt;0,
0,
TableTransactions[[#This Row],[Stock balance backorders]]
)</f>
        <v>271</v>
      </c>
      <c r="L3605" s="8" t="str">
        <f>VLOOKUP(TableTransactions[[#This Row],[Material]],TableStockBalance[],
MATCH(TableStockBalance[[#Headers],[Supplier name]],TableStockBalance[#Headers],0),
0)</f>
        <v>Calidad Electro Group S.A.</v>
      </c>
    </row>
    <row r="3606" spans="1:12" x14ac:dyDescent="0.25">
      <c r="A3606">
        <v>49043959</v>
      </c>
      <c r="B3606">
        <v>40</v>
      </c>
      <c r="C3606" t="s">
        <v>343</v>
      </c>
      <c r="D3606" t="s">
        <v>106</v>
      </c>
      <c r="E3606" t="s">
        <v>107</v>
      </c>
      <c r="F3606" t="s">
        <v>319</v>
      </c>
      <c r="G3606" s="1">
        <v>43798</v>
      </c>
      <c r="H3606">
        <v>10</v>
      </c>
      <c r="I3606" s="7">
        <f>IF(TableTransactions[[#This Row],[Order type]]=trackOrderType,
TableTransactions[[#This Row],[Transaction quantity]]*-1,
TableTransactions[[#This Row],[Transaction quantity]]
)</f>
        <v>-10</v>
      </c>
      <c r="J36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261</v>
      </c>
      <c r="K3606" s="7">
        <f ca="1">IF(TableTransactions[[#This Row],[Stock balance backorders]]&lt;0,
0,
TableTransactions[[#This Row],[Stock balance backorders]]
)</f>
        <v>261</v>
      </c>
      <c r="L3606" s="8" t="str">
        <f>VLOOKUP(TableTransactions[[#This Row],[Material]],TableStockBalance[],
MATCH(TableStockBalance[[#Headers],[Supplier name]],TableStockBalance[#Headers],0),
0)</f>
        <v>Calidad Electro Group S.A.</v>
      </c>
    </row>
    <row r="3607" spans="1:12" x14ac:dyDescent="0.25">
      <c r="A3607">
        <v>49044096</v>
      </c>
      <c r="B3607">
        <v>40</v>
      </c>
      <c r="C3607" t="s">
        <v>343</v>
      </c>
      <c r="D3607" t="s">
        <v>106</v>
      </c>
      <c r="E3607" t="s">
        <v>107</v>
      </c>
      <c r="F3607" t="s">
        <v>314</v>
      </c>
      <c r="G3607" s="1">
        <v>43812</v>
      </c>
      <c r="H3607">
        <v>10</v>
      </c>
      <c r="I3607" s="7">
        <f>IF(TableTransactions[[#This Row],[Order type]]=trackOrderType,
TableTransactions[[#This Row],[Transaction quantity]]*-1,
TableTransactions[[#This Row],[Transaction quantity]]
)</f>
        <v>-10</v>
      </c>
      <c r="J36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251</v>
      </c>
      <c r="K3607" s="7">
        <f ca="1">IF(TableTransactions[[#This Row],[Stock balance backorders]]&lt;0,
0,
TableTransactions[[#This Row],[Stock balance backorders]]
)</f>
        <v>251</v>
      </c>
      <c r="L3607" s="8" t="str">
        <f>VLOOKUP(TableTransactions[[#This Row],[Material]],TableStockBalance[],
MATCH(TableStockBalance[[#Headers],[Supplier name]],TableStockBalance[#Headers],0),
0)</f>
        <v>Calidad Electro Group S.A.</v>
      </c>
    </row>
    <row r="3608" spans="1:12" x14ac:dyDescent="0.25">
      <c r="A3608">
        <v>49044108</v>
      </c>
      <c r="B3608">
        <v>60</v>
      </c>
      <c r="C3608" t="s">
        <v>343</v>
      </c>
      <c r="D3608" t="s">
        <v>106</v>
      </c>
      <c r="E3608" t="s">
        <v>107</v>
      </c>
      <c r="F3608" t="s">
        <v>317</v>
      </c>
      <c r="G3608" s="1">
        <v>43812</v>
      </c>
      <c r="H3608">
        <v>8</v>
      </c>
      <c r="I3608" s="7">
        <f>IF(TableTransactions[[#This Row],[Order type]]=trackOrderType,
TableTransactions[[#This Row],[Transaction quantity]]*-1,
TableTransactions[[#This Row],[Transaction quantity]]
)</f>
        <v>-8</v>
      </c>
      <c r="J36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243</v>
      </c>
      <c r="K3608" s="7">
        <f ca="1">IF(TableTransactions[[#This Row],[Stock balance backorders]]&lt;0,
0,
TableTransactions[[#This Row],[Stock balance backorders]]
)</f>
        <v>243</v>
      </c>
      <c r="L3608" s="8" t="str">
        <f>VLOOKUP(TableTransactions[[#This Row],[Material]],TableStockBalance[],
MATCH(TableStockBalance[[#Headers],[Supplier name]],TableStockBalance[#Headers],0),
0)</f>
        <v>Calidad Electro Group S.A.</v>
      </c>
    </row>
    <row r="3609" spans="1:12" x14ac:dyDescent="0.25">
      <c r="A3609">
        <v>49044111</v>
      </c>
      <c r="B3609">
        <v>40</v>
      </c>
      <c r="C3609" t="s">
        <v>343</v>
      </c>
      <c r="D3609" t="s">
        <v>106</v>
      </c>
      <c r="E3609" t="s">
        <v>107</v>
      </c>
      <c r="F3609" t="s">
        <v>318</v>
      </c>
      <c r="G3609" s="1">
        <v>43812</v>
      </c>
      <c r="H3609">
        <v>7</v>
      </c>
      <c r="I3609" s="7">
        <f>IF(TableTransactions[[#This Row],[Order type]]=trackOrderType,
TableTransactions[[#This Row],[Transaction quantity]]*-1,
TableTransactions[[#This Row],[Transaction quantity]]
)</f>
        <v>-7</v>
      </c>
      <c r="J36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236</v>
      </c>
      <c r="K3609" s="7">
        <f ca="1">IF(TableTransactions[[#This Row],[Stock balance backorders]]&lt;0,
0,
TableTransactions[[#This Row],[Stock balance backorders]]
)</f>
        <v>236</v>
      </c>
      <c r="L3609" s="8" t="str">
        <f>VLOOKUP(TableTransactions[[#This Row],[Material]],TableStockBalance[],
MATCH(TableStockBalance[[#Headers],[Supplier name]],TableStockBalance[#Headers],0),
0)</f>
        <v>Calidad Electro Group S.A.</v>
      </c>
    </row>
    <row r="3610" spans="1:12" x14ac:dyDescent="0.25">
      <c r="A3610">
        <v>49044117</v>
      </c>
      <c r="B3610">
        <v>20</v>
      </c>
      <c r="C3610" t="s">
        <v>343</v>
      </c>
      <c r="D3610" t="s">
        <v>106</v>
      </c>
      <c r="E3610" t="s">
        <v>107</v>
      </c>
      <c r="F3610" t="s">
        <v>314</v>
      </c>
      <c r="G3610" s="1">
        <v>43815</v>
      </c>
      <c r="H3610">
        <v>5</v>
      </c>
      <c r="I3610" s="7">
        <f>IF(TableTransactions[[#This Row],[Order type]]=trackOrderType,
TableTransactions[[#This Row],[Transaction quantity]]*-1,
TableTransactions[[#This Row],[Transaction quantity]]
)</f>
        <v>-5</v>
      </c>
      <c r="J36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231</v>
      </c>
      <c r="K3610" s="7">
        <f ca="1">IF(TableTransactions[[#This Row],[Stock balance backorders]]&lt;0,
0,
TableTransactions[[#This Row],[Stock balance backorders]]
)</f>
        <v>231</v>
      </c>
      <c r="L3610" s="8" t="str">
        <f>VLOOKUP(TableTransactions[[#This Row],[Material]],TableStockBalance[],
MATCH(TableStockBalance[[#Headers],[Supplier name]],TableStockBalance[#Headers],0),
0)</f>
        <v>Calidad Electro Group S.A.</v>
      </c>
    </row>
    <row r="3611" spans="1:12" x14ac:dyDescent="0.25">
      <c r="A3611">
        <v>49044149</v>
      </c>
      <c r="B3611">
        <v>10</v>
      </c>
      <c r="C3611" t="s">
        <v>343</v>
      </c>
      <c r="D3611" t="s">
        <v>106</v>
      </c>
      <c r="E3611" t="s">
        <v>107</v>
      </c>
      <c r="F3611" t="s">
        <v>316</v>
      </c>
      <c r="G3611" s="1">
        <v>43817</v>
      </c>
      <c r="H3611">
        <v>11</v>
      </c>
      <c r="I3611" s="7">
        <f>IF(TableTransactions[[#This Row],[Order type]]=trackOrderType,
TableTransactions[[#This Row],[Transaction quantity]]*-1,
TableTransactions[[#This Row],[Transaction quantity]]
)</f>
        <v>-11</v>
      </c>
      <c r="J36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220</v>
      </c>
      <c r="K3611" s="7">
        <f ca="1">IF(TableTransactions[[#This Row],[Stock balance backorders]]&lt;0,
0,
TableTransactions[[#This Row],[Stock balance backorders]]
)</f>
        <v>220</v>
      </c>
      <c r="L3611" s="8" t="str">
        <f>VLOOKUP(TableTransactions[[#This Row],[Material]],TableStockBalance[],
MATCH(TableStockBalance[[#Headers],[Supplier name]],TableStockBalance[#Headers],0),
0)</f>
        <v>Calidad Electro Group S.A.</v>
      </c>
    </row>
    <row r="3612" spans="1:12" x14ac:dyDescent="0.25">
      <c r="A3612">
        <v>49044171</v>
      </c>
      <c r="B3612">
        <v>100</v>
      </c>
      <c r="C3612" t="s">
        <v>343</v>
      </c>
      <c r="D3612" t="s">
        <v>106</v>
      </c>
      <c r="E3612" t="s">
        <v>107</v>
      </c>
      <c r="F3612" t="s">
        <v>313</v>
      </c>
      <c r="G3612" s="1">
        <v>43819</v>
      </c>
      <c r="H3612">
        <v>2</v>
      </c>
      <c r="I3612" s="7">
        <f>IF(TableTransactions[[#This Row],[Order type]]=trackOrderType,
TableTransactions[[#This Row],[Transaction quantity]]*-1,
TableTransactions[[#This Row],[Transaction quantity]]
)</f>
        <v>-2</v>
      </c>
      <c r="J36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218</v>
      </c>
      <c r="K3612" s="7">
        <f ca="1">IF(TableTransactions[[#This Row],[Stock balance backorders]]&lt;0,
0,
TableTransactions[[#This Row],[Stock balance backorders]]
)</f>
        <v>218</v>
      </c>
      <c r="L3612" s="8" t="str">
        <f>VLOOKUP(TableTransactions[[#This Row],[Material]],TableStockBalance[],
MATCH(TableStockBalance[[#Headers],[Supplier name]],TableStockBalance[#Headers],0),
0)</f>
        <v>Calidad Electro Group S.A.</v>
      </c>
    </row>
    <row r="3613" spans="1:12" x14ac:dyDescent="0.25">
      <c r="A3613">
        <v>49044189</v>
      </c>
      <c r="B3613">
        <v>10</v>
      </c>
      <c r="C3613" t="s">
        <v>343</v>
      </c>
      <c r="D3613" t="s">
        <v>106</v>
      </c>
      <c r="E3613" t="s">
        <v>107</v>
      </c>
      <c r="F3613" t="s">
        <v>316</v>
      </c>
      <c r="G3613" s="1">
        <v>43822</v>
      </c>
      <c r="H3613">
        <v>1</v>
      </c>
      <c r="I3613" s="7">
        <f>IF(TableTransactions[[#This Row],[Order type]]=trackOrderType,
TableTransactions[[#This Row],[Transaction quantity]]*-1,
TableTransactions[[#This Row],[Transaction quantity]]
)</f>
        <v>-1</v>
      </c>
      <c r="J36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217</v>
      </c>
      <c r="K3613" s="7">
        <f ca="1">IF(TableTransactions[[#This Row],[Stock balance backorders]]&lt;0,
0,
TableTransactions[[#This Row],[Stock balance backorders]]
)</f>
        <v>217</v>
      </c>
      <c r="L3613" s="8" t="str">
        <f>VLOOKUP(TableTransactions[[#This Row],[Material]],TableStockBalance[],
MATCH(TableStockBalance[[#Headers],[Supplier name]],TableStockBalance[#Headers],0),
0)</f>
        <v>Calidad Electro Group S.A.</v>
      </c>
    </row>
    <row r="3614" spans="1:12" x14ac:dyDescent="0.25">
      <c r="A3614">
        <v>49044240</v>
      </c>
      <c r="B3614">
        <v>60</v>
      </c>
      <c r="C3614" t="s">
        <v>343</v>
      </c>
      <c r="D3614" t="s">
        <v>106</v>
      </c>
      <c r="E3614" t="s">
        <v>107</v>
      </c>
      <c r="F3614" t="s">
        <v>313</v>
      </c>
      <c r="G3614" s="1">
        <v>43830</v>
      </c>
      <c r="H3614">
        <v>3</v>
      </c>
      <c r="I3614" s="7">
        <f>IF(TableTransactions[[#This Row],[Order type]]=trackOrderType,
TableTransactions[[#This Row],[Transaction quantity]]*-1,
TableTransactions[[#This Row],[Transaction quantity]]
)</f>
        <v>-3</v>
      </c>
      <c r="J36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214</v>
      </c>
      <c r="K3614" s="7">
        <f ca="1">IF(TableTransactions[[#This Row],[Stock balance backorders]]&lt;0,
0,
TableTransactions[[#This Row],[Stock balance backorders]]
)</f>
        <v>214</v>
      </c>
      <c r="L3614" s="8" t="str">
        <f>VLOOKUP(TableTransactions[[#This Row],[Material]],TableStockBalance[],
MATCH(TableStockBalance[[#Headers],[Supplier name]],TableStockBalance[#Headers],0),
0)</f>
        <v>Calidad Electro Group S.A.</v>
      </c>
    </row>
    <row r="3615" spans="1:12" x14ac:dyDescent="0.25">
      <c r="A3615">
        <v>49044250</v>
      </c>
      <c r="B3615">
        <v>130</v>
      </c>
      <c r="C3615" t="s">
        <v>343</v>
      </c>
      <c r="D3615" t="s">
        <v>106</v>
      </c>
      <c r="E3615" t="s">
        <v>107</v>
      </c>
      <c r="F3615" t="s">
        <v>317</v>
      </c>
      <c r="G3615" s="1">
        <v>43830</v>
      </c>
      <c r="H3615">
        <v>10</v>
      </c>
      <c r="I3615" s="7">
        <f>IF(TableTransactions[[#This Row],[Order type]]=trackOrderType,
TableTransactions[[#This Row],[Transaction quantity]]*-1,
TableTransactions[[#This Row],[Transaction quantity]]
)</f>
        <v>-10</v>
      </c>
      <c r="J36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204</v>
      </c>
      <c r="K3615" s="7">
        <f ca="1">IF(TableTransactions[[#This Row],[Stock balance backorders]]&lt;0,
0,
TableTransactions[[#This Row],[Stock balance backorders]]
)</f>
        <v>204</v>
      </c>
      <c r="L3615" s="8" t="str">
        <f>VLOOKUP(TableTransactions[[#This Row],[Material]],TableStockBalance[],
MATCH(TableStockBalance[[#Headers],[Supplier name]],TableStockBalance[#Headers],0),
0)</f>
        <v>Calidad Electro Group S.A.</v>
      </c>
    </row>
    <row r="3616" spans="1:12" x14ac:dyDescent="0.25">
      <c r="A3616">
        <v>49040359</v>
      </c>
      <c r="B3616">
        <v>20</v>
      </c>
      <c r="C3616" t="s">
        <v>343</v>
      </c>
      <c r="D3616" t="s">
        <v>116</v>
      </c>
      <c r="E3616" t="s">
        <v>117</v>
      </c>
      <c r="F3616" t="s">
        <v>315</v>
      </c>
      <c r="G3616" s="1">
        <v>43469</v>
      </c>
      <c r="H3616">
        <v>20</v>
      </c>
      <c r="I3616" s="7">
        <f>IF(TableTransactions[[#This Row],[Order type]]=trackOrderType,
TableTransactions[[#This Row],[Transaction quantity]]*-1,
TableTransactions[[#This Row],[Transaction quantity]]
)</f>
        <v>-20</v>
      </c>
      <c r="J36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415</v>
      </c>
      <c r="K3616" s="7">
        <f ca="1">IF(TableTransactions[[#This Row],[Stock balance backorders]]&lt;0,
0,
TableTransactions[[#This Row],[Stock balance backorders]]
)</f>
        <v>415</v>
      </c>
      <c r="L3616" s="8" t="str">
        <f>VLOOKUP(TableTransactions[[#This Row],[Material]],TableStockBalance[],
MATCH(TableStockBalance[[#Headers],[Supplier name]],TableStockBalance[#Headers],0),
0)</f>
        <v>Électroniquex Générale S.A.</v>
      </c>
    </row>
    <row r="3617" spans="1:12" x14ac:dyDescent="0.25">
      <c r="A3617">
        <v>49040385</v>
      </c>
      <c r="B3617">
        <v>30</v>
      </c>
      <c r="C3617" t="s">
        <v>343</v>
      </c>
      <c r="D3617" t="s">
        <v>116</v>
      </c>
      <c r="E3617" t="s">
        <v>117</v>
      </c>
      <c r="F3617" t="s">
        <v>316</v>
      </c>
      <c r="G3617" s="1">
        <v>43473</v>
      </c>
      <c r="H3617">
        <v>45</v>
      </c>
      <c r="I3617" s="7">
        <f>IF(TableTransactions[[#This Row],[Order type]]=trackOrderType,
TableTransactions[[#This Row],[Transaction quantity]]*-1,
TableTransactions[[#This Row],[Transaction quantity]]
)</f>
        <v>-45</v>
      </c>
      <c r="J36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370</v>
      </c>
      <c r="K3617" s="7">
        <f ca="1">IF(TableTransactions[[#This Row],[Stock balance backorders]]&lt;0,
0,
TableTransactions[[#This Row],[Stock balance backorders]]
)</f>
        <v>370</v>
      </c>
      <c r="L3617" s="8" t="str">
        <f>VLOOKUP(TableTransactions[[#This Row],[Material]],TableStockBalance[],
MATCH(TableStockBalance[[#Headers],[Supplier name]],TableStockBalance[#Headers],0),
0)</f>
        <v>Électroniquex Générale S.A.</v>
      </c>
    </row>
    <row r="3618" spans="1:12" x14ac:dyDescent="0.25">
      <c r="A3618">
        <v>49040439</v>
      </c>
      <c r="B3618">
        <v>40</v>
      </c>
      <c r="C3618" t="s">
        <v>343</v>
      </c>
      <c r="D3618" t="s">
        <v>116</v>
      </c>
      <c r="E3618" t="s">
        <v>117</v>
      </c>
      <c r="F3618" t="s">
        <v>319</v>
      </c>
      <c r="G3618" s="1">
        <v>43476</v>
      </c>
      <c r="H3618">
        <v>30</v>
      </c>
      <c r="I3618" s="7">
        <f>IF(TableTransactions[[#This Row],[Order type]]=trackOrderType,
TableTransactions[[#This Row],[Transaction quantity]]*-1,
TableTransactions[[#This Row],[Transaction quantity]]
)</f>
        <v>-30</v>
      </c>
      <c r="J36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340</v>
      </c>
      <c r="K3618" s="7">
        <f ca="1">IF(TableTransactions[[#This Row],[Stock balance backorders]]&lt;0,
0,
TableTransactions[[#This Row],[Stock balance backorders]]
)</f>
        <v>340</v>
      </c>
      <c r="L3618" s="8" t="str">
        <f>VLOOKUP(TableTransactions[[#This Row],[Material]],TableStockBalance[],
MATCH(TableStockBalance[[#Headers],[Supplier name]],TableStockBalance[#Headers],0),
0)</f>
        <v>Électroniquex Générale S.A.</v>
      </c>
    </row>
    <row r="3619" spans="1:12" x14ac:dyDescent="0.25">
      <c r="A3619">
        <v>49040542</v>
      </c>
      <c r="B3619">
        <v>20</v>
      </c>
      <c r="C3619" t="s">
        <v>343</v>
      </c>
      <c r="D3619" t="s">
        <v>116</v>
      </c>
      <c r="E3619" t="s">
        <v>117</v>
      </c>
      <c r="F3619" t="s">
        <v>313</v>
      </c>
      <c r="G3619" s="1">
        <v>43487</v>
      </c>
      <c r="H3619">
        <v>25</v>
      </c>
      <c r="I3619" s="7">
        <f>IF(TableTransactions[[#This Row],[Order type]]=trackOrderType,
TableTransactions[[#This Row],[Transaction quantity]]*-1,
TableTransactions[[#This Row],[Transaction quantity]]
)</f>
        <v>-25</v>
      </c>
      <c r="J36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315</v>
      </c>
      <c r="K3619" s="7">
        <f ca="1">IF(TableTransactions[[#This Row],[Stock balance backorders]]&lt;0,
0,
TableTransactions[[#This Row],[Stock balance backorders]]
)</f>
        <v>315</v>
      </c>
      <c r="L3619" s="8" t="str">
        <f>VLOOKUP(TableTransactions[[#This Row],[Material]],TableStockBalance[],
MATCH(TableStockBalance[[#Headers],[Supplier name]],TableStockBalance[#Headers],0),
0)</f>
        <v>Électroniquex Générale S.A.</v>
      </c>
    </row>
    <row r="3620" spans="1:12" x14ac:dyDescent="0.25">
      <c r="A3620">
        <v>49040653</v>
      </c>
      <c r="B3620">
        <v>40</v>
      </c>
      <c r="C3620" t="s">
        <v>343</v>
      </c>
      <c r="D3620" t="s">
        <v>116</v>
      </c>
      <c r="E3620" t="s">
        <v>117</v>
      </c>
      <c r="F3620" t="s">
        <v>317</v>
      </c>
      <c r="G3620" s="1">
        <v>43496</v>
      </c>
      <c r="H3620">
        <v>15</v>
      </c>
      <c r="I3620" s="7">
        <f>IF(TableTransactions[[#This Row],[Order type]]=trackOrderType,
TableTransactions[[#This Row],[Transaction quantity]]*-1,
TableTransactions[[#This Row],[Transaction quantity]]
)</f>
        <v>-15</v>
      </c>
      <c r="J36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300</v>
      </c>
      <c r="K3620" s="7">
        <f ca="1">IF(TableTransactions[[#This Row],[Stock balance backorders]]&lt;0,
0,
TableTransactions[[#This Row],[Stock balance backorders]]
)</f>
        <v>300</v>
      </c>
      <c r="L3620" s="8" t="str">
        <f>VLOOKUP(TableTransactions[[#This Row],[Material]],TableStockBalance[],
MATCH(TableStockBalance[[#Headers],[Supplier name]],TableStockBalance[#Headers],0),
0)</f>
        <v>Électroniquex Générale S.A.</v>
      </c>
    </row>
    <row r="3621" spans="1:12" x14ac:dyDescent="0.25">
      <c r="A3621">
        <v>49040736</v>
      </c>
      <c r="B3621">
        <v>10</v>
      </c>
      <c r="C3621" t="s">
        <v>343</v>
      </c>
      <c r="D3621" t="s">
        <v>116</v>
      </c>
      <c r="E3621" t="s">
        <v>117</v>
      </c>
      <c r="F3621" t="s">
        <v>315</v>
      </c>
      <c r="G3621" s="1">
        <v>43503</v>
      </c>
      <c r="H3621">
        <v>10</v>
      </c>
      <c r="I3621" s="7">
        <f>IF(TableTransactions[[#This Row],[Order type]]=trackOrderType,
TableTransactions[[#This Row],[Transaction quantity]]*-1,
TableTransactions[[#This Row],[Transaction quantity]]
)</f>
        <v>-10</v>
      </c>
      <c r="J36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290</v>
      </c>
      <c r="K3621" s="7">
        <f ca="1">IF(TableTransactions[[#This Row],[Stock balance backorders]]&lt;0,
0,
TableTransactions[[#This Row],[Stock balance backorders]]
)</f>
        <v>290</v>
      </c>
      <c r="L3621" s="8" t="str">
        <f>VLOOKUP(TableTransactions[[#This Row],[Material]],TableStockBalance[],
MATCH(TableStockBalance[[#Headers],[Supplier name]],TableStockBalance[#Headers],0),
0)</f>
        <v>Électroniquex Générale S.A.</v>
      </c>
    </row>
    <row r="3622" spans="1:12" x14ac:dyDescent="0.25">
      <c r="A3622">
        <v>49040799</v>
      </c>
      <c r="B3622">
        <v>40</v>
      </c>
      <c r="C3622" t="s">
        <v>343</v>
      </c>
      <c r="D3622" t="s">
        <v>116</v>
      </c>
      <c r="E3622" t="s">
        <v>117</v>
      </c>
      <c r="F3622" t="s">
        <v>318</v>
      </c>
      <c r="G3622" s="1">
        <v>43509</v>
      </c>
      <c r="H3622">
        <v>20</v>
      </c>
      <c r="I3622" s="7">
        <f>IF(TableTransactions[[#This Row],[Order type]]=trackOrderType,
TableTransactions[[#This Row],[Transaction quantity]]*-1,
TableTransactions[[#This Row],[Transaction quantity]]
)</f>
        <v>-20</v>
      </c>
      <c r="J36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270</v>
      </c>
      <c r="K3622" s="7">
        <f ca="1">IF(TableTransactions[[#This Row],[Stock balance backorders]]&lt;0,
0,
TableTransactions[[#This Row],[Stock balance backorders]]
)</f>
        <v>270</v>
      </c>
      <c r="L3622" s="8" t="str">
        <f>VLOOKUP(TableTransactions[[#This Row],[Material]],TableStockBalance[],
MATCH(TableStockBalance[[#Headers],[Supplier name]],TableStockBalance[#Headers],0),
0)</f>
        <v>Électroniquex Générale S.A.</v>
      </c>
    </row>
    <row r="3623" spans="1:12" x14ac:dyDescent="0.25">
      <c r="A3623">
        <v>49040904</v>
      </c>
      <c r="B3623">
        <v>120</v>
      </c>
      <c r="C3623" t="s">
        <v>343</v>
      </c>
      <c r="D3623" t="s">
        <v>116</v>
      </c>
      <c r="E3623" t="s">
        <v>117</v>
      </c>
      <c r="F3623" t="s">
        <v>317</v>
      </c>
      <c r="G3623" s="1">
        <v>43518</v>
      </c>
      <c r="H3623">
        <v>10</v>
      </c>
      <c r="I3623" s="7">
        <f>IF(TableTransactions[[#This Row],[Order type]]=trackOrderType,
TableTransactions[[#This Row],[Transaction quantity]]*-1,
TableTransactions[[#This Row],[Transaction quantity]]
)</f>
        <v>-10</v>
      </c>
      <c r="J36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260</v>
      </c>
      <c r="K3623" s="7">
        <f ca="1">IF(TableTransactions[[#This Row],[Stock balance backorders]]&lt;0,
0,
TableTransactions[[#This Row],[Stock balance backorders]]
)</f>
        <v>260</v>
      </c>
      <c r="L3623" s="8" t="str">
        <f>VLOOKUP(TableTransactions[[#This Row],[Material]],TableStockBalance[],
MATCH(TableStockBalance[[#Headers],[Supplier name]],TableStockBalance[#Headers],0),
0)</f>
        <v>Électroniquex Générale S.A.</v>
      </c>
    </row>
    <row r="3624" spans="1:12" x14ac:dyDescent="0.25">
      <c r="A3624">
        <v>49040908</v>
      </c>
      <c r="B3624">
        <v>90</v>
      </c>
      <c r="C3624" t="s">
        <v>343</v>
      </c>
      <c r="D3624" t="s">
        <v>116</v>
      </c>
      <c r="E3624" t="s">
        <v>117</v>
      </c>
      <c r="F3624" t="s">
        <v>318</v>
      </c>
      <c r="G3624" s="1">
        <v>43518</v>
      </c>
      <c r="H3624">
        <v>10</v>
      </c>
      <c r="I3624" s="7">
        <f>IF(TableTransactions[[#This Row],[Order type]]=trackOrderType,
TableTransactions[[#This Row],[Transaction quantity]]*-1,
TableTransactions[[#This Row],[Transaction quantity]]
)</f>
        <v>-10</v>
      </c>
      <c r="J36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250</v>
      </c>
      <c r="K3624" s="7">
        <f ca="1">IF(TableTransactions[[#This Row],[Stock balance backorders]]&lt;0,
0,
TableTransactions[[#This Row],[Stock balance backorders]]
)</f>
        <v>250</v>
      </c>
      <c r="L3624" s="8" t="str">
        <f>VLOOKUP(TableTransactions[[#This Row],[Material]],TableStockBalance[],
MATCH(TableStockBalance[[#Headers],[Supplier name]],TableStockBalance[#Headers],0),
0)</f>
        <v>Électroniquex Générale S.A.</v>
      </c>
    </row>
    <row r="3625" spans="1:12" x14ac:dyDescent="0.25">
      <c r="A3625">
        <v>49040919</v>
      </c>
      <c r="B3625">
        <v>50</v>
      </c>
      <c r="C3625" t="s">
        <v>343</v>
      </c>
      <c r="D3625" t="s">
        <v>116</v>
      </c>
      <c r="E3625" t="s">
        <v>117</v>
      </c>
      <c r="F3625" t="s">
        <v>317</v>
      </c>
      <c r="G3625" s="1">
        <v>43521</v>
      </c>
      <c r="H3625">
        <v>40</v>
      </c>
      <c r="I3625" s="7">
        <f>IF(TableTransactions[[#This Row],[Order type]]=trackOrderType,
TableTransactions[[#This Row],[Transaction quantity]]*-1,
TableTransactions[[#This Row],[Transaction quantity]]
)</f>
        <v>-40</v>
      </c>
      <c r="J36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210</v>
      </c>
      <c r="K3625" s="7">
        <f ca="1">IF(TableTransactions[[#This Row],[Stock balance backorders]]&lt;0,
0,
TableTransactions[[#This Row],[Stock balance backorders]]
)</f>
        <v>210</v>
      </c>
      <c r="L3625" s="8" t="str">
        <f>VLOOKUP(TableTransactions[[#This Row],[Material]],TableStockBalance[],
MATCH(TableStockBalance[[#Headers],[Supplier name]],TableStockBalance[#Headers],0),
0)</f>
        <v>Électroniquex Générale S.A.</v>
      </c>
    </row>
    <row r="3626" spans="1:12" x14ac:dyDescent="0.25">
      <c r="A3626">
        <v>49040921</v>
      </c>
      <c r="B3626">
        <v>10</v>
      </c>
      <c r="C3626" t="s">
        <v>343</v>
      </c>
      <c r="D3626" t="s">
        <v>116</v>
      </c>
      <c r="E3626" t="s">
        <v>117</v>
      </c>
      <c r="F3626" t="s">
        <v>319</v>
      </c>
      <c r="G3626" s="1">
        <v>43521</v>
      </c>
      <c r="H3626">
        <v>35</v>
      </c>
      <c r="I3626" s="7">
        <f>IF(TableTransactions[[#This Row],[Order type]]=trackOrderType,
TableTransactions[[#This Row],[Transaction quantity]]*-1,
TableTransactions[[#This Row],[Transaction quantity]]
)</f>
        <v>-35</v>
      </c>
      <c r="J36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175</v>
      </c>
      <c r="K3626" s="7">
        <f ca="1">IF(TableTransactions[[#This Row],[Stock balance backorders]]&lt;0,
0,
TableTransactions[[#This Row],[Stock balance backorders]]
)</f>
        <v>175</v>
      </c>
      <c r="L3626" s="8" t="str">
        <f>VLOOKUP(TableTransactions[[#This Row],[Material]],TableStockBalance[],
MATCH(TableStockBalance[[#Headers],[Supplier name]],TableStockBalance[#Headers],0),
0)</f>
        <v>Électroniquex Générale S.A.</v>
      </c>
    </row>
    <row r="3627" spans="1:12" x14ac:dyDescent="0.25">
      <c r="A3627">
        <v>49040931</v>
      </c>
      <c r="B3627">
        <v>10</v>
      </c>
      <c r="C3627" t="s">
        <v>343</v>
      </c>
      <c r="D3627" t="s">
        <v>116</v>
      </c>
      <c r="E3627" t="s">
        <v>117</v>
      </c>
      <c r="F3627" t="s">
        <v>316</v>
      </c>
      <c r="G3627" s="1">
        <v>43522</v>
      </c>
      <c r="H3627">
        <v>35</v>
      </c>
      <c r="I3627" s="7">
        <f>IF(TableTransactions[[#This Row],[Order type]]=trackOrderType,
TableTransactions[[#This Row],[Transaction quantity]]*-1,
TableTransactions[[#This Row],[Transaction quantity]]
)</f>
        <v>-35</v>
      </c>
      <c r="J36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140</v>
      </c>
      <c r="K3627" s="7">
        <f ca="1">IF(TableTransactions[[#This Row],[Stock balance backorders]]&lt;0,
0,
TableTransactions[[#This Row],[Stock balance backorders]]
)</f>
        <v>140</v>
      </c>
      <c r="L3627" s="8" t="str">
        <f>VLOOKUP(TableTransactions[[#This Row],[Material]],TableStockBalance[],
MATCH(TableStockBalance[[#Headers],[Supplier name]],TableStockBalance[#Headers],0),
0)</f>
        <v>Électroniquex Générale S.A.</v>
      </c>
    </row>
    <row r="3628" spans="1:12" x14ac:dyDescent="0.25">
      <c r="A3628">
        <v>49040933</v>
      </c>
      <c r="B3628">
        <v>50</v>
      </c>
      <c r="C3628" t="s">
        <v>343</v>
      </c>
      <c r="D3628" t="s">
        <v>116</v>
      </c>
      <c r="E3628" t="s">
        <v>117</v>
      </c>
      <c r="F3628" t="s">
        <v>317</v>
      </c>
      <c r="G3628" s="1">
        <v>43522</v>
      </c>
      <c r="H3628">
        <v>45</v>
      </c>
      <c r="I3628" s="7">
        <f>IF(TableTransactions[[#This Row],[Order type]]=trackOrderType,
TableTransactions[[#This Row],[Transaction quantity]]*-1,
TableTransactions[[#This Row],[Transaction quantity]]
)</f>
        <v>-45</v>
      </c>
      <c r="J36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</v>
      </c>
      <c r="K3628" s="7">
        <f ca="1">IF(TableTransactions[[#This Row],[Stock balance backorders]]&lt;0,
0,
TableTransactions[[#This Row],[Stock balance backorders]]
)</f>
        <v>95</v>
      </c>
      <c r="L3628" s="8" t="str">
        <f>VLOOKUP(TableTransactions[[#This Row],[Material]],TableStockBalance[],
MATCH(TableStockBalance[[#Headers],[Supplier name]],TableStockBalance[#Headers],0),
0)</f>
        <v>Électroniquex Générale S.A.</v>
      </c>
    </row>
    <row r="3629" spans="1:12" x14ac:dyDescent="0.25">
      <c r="A3629">
        <v>49041006</v>
      </c>
      <c r="B3629">
        <v>20</v>
      </c>
      <c r="C3629" t="s">
        <v>343</v>
      </c>
      <c r="D3629" t="s">
        <v>116</v>
      </c>
      <c r="E3629" t="s">
        <v>117</v>
      </c>
      <c r="F3629" t="s">
        <v>315</v>
      </c>
      <c r="G3629" s="1">
        <v>43528</v>
      </c>
      <c r="H3629">
        <v>15</v>
      </c>
      <c r="I3629" s="7">
        <f>IF(TableTransactions[[#This Row],[Order type]]=trackOrderType,
TableTransactions[[#This Row],[Transaction quantity]]*-1,
TableTransactions[[#This Row],[Transaction quantity]]
)</f>
        <v>-15</v>
      </c>
      <c r="J36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</v>
      </c>
      <c r="K3629" s="7">
        <f ca="1">IF(TableTransactions[[#This Row],[Stock balance backorders]]&lt;0,
0,
TableTransactions[[#This Row],[Stock balance backorders]]
)</f>
        <v>80</v>
      </c>
      <c r="L3629" s="8" t="str">
        <f>VLOOKUP(TableTransactions[[#This Row],[Material]],TableStockBalance[],
MATCH(TableStockBalance[[#Headers],[Supplier name]],TableStockBalance[#Headers],0),
0)</f>
        <v>Électroniquex Générale S.A.</v>
      </c>
    </row>
    <row r="3630" spans="1:12" x14ac:dyDescent="0.25">
      <c r="A3630">
        <v>49041015</v>
      </c>
      <c r="B3630">
        <v>10</v>
      </c>
      <c r="C3630" t="s">
        <v>343</v>
      </c>
      <c r="D3630" t="s">
        <v>116</v>
      </c>
      <c r="E3630" t="s">
        <v>117</v>
      </c>
      <c r="F3630" t="s">
        <v>316</v>
      </c>
      <c r="G3630" s="1">
        <v>43529</v>
      </c>
      <c r="H3630">
        <v>25</v>
      </c>
      <c r="I3630" s="7">
        <f>IF(TableTransactions[[#This Row],[Order type]]=trackOrderType,
TableTransactions[[#This Row],[Transaction quantity]]*-1,
TableTransactions[[#This Row],[Transaction quantity]]
)</f>
        <v>-25</v>
      </c>
      <c r="J36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</v>
      </c>
      <c r="K3630" s="7">
        <f ca="1">IF(TableTransactions[[#This Row],[Stock balance backorders]]&lt;0,
0,
TableTransactions[[#This Row],[Stock balance backorders]]
)</f>
        <v>55</v>
      </c>
      <c r="L3630" s="8" t="str">
        <f>VLOOKUP(TableTransactions[[#This Row],[Material]],TableStockBalance[],
MATCH(TableStockBalance[[#Headers],[Supplier name]],TableStockBalance[#Headers],0),
0)</f>
        <v>Électroniquex Générale S.A.</v>
      </c>
    </row>
    <row r="3631" spans="1:12" x14ac:dyDescent="0.25">
      <c r="A3631">
        <v>49041057</v>
      </c>
      <c r="B3631">
        <v>200</v>
      </c>
      <c r="C3631" t="s">
        <v>343</v>
      </c>
      <c r="D3631" t="s">
        <v>116</v>
      </c>
      <c r="E3631" t="s">
        <v>117</v>
      </c>
      <c r="F3631" t="s">
        <v>313</v>
      </c>
      <c r="G3631" s="1">
        <v>43532</v>
      </c>
      <c r="H3631">
        <v>25</v>
      </c>
      <c r="I3631" s="7">
        <f>IF(TableTransactions[[#This Row],[Order type]]=trackOrderType,
TableTransactions[[#This Row],[Transaction quantity]]*-1,
TableTransactions[[#This Row],[Transaction quantity]]
)</f>
        <v>-25</v>
      </c>
      <c r="J36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3631" s="7">
        <f ca="1">IF(TableTransactions[[#This Row],[Stock balance backorders]]&lt;0,
0,
TableTransactions[[#This Row],[Stock balance backorders]]
)</f>
        <v>30</v>
      </c>
      <c r="L3631" s="8" t="str">
        <f>VLOOKUP(TableTransactions[[#This Row],[Material]],TableStockBalance[],
MATCH(TableStockBalance[[#Headers],[Supplier name]],TableStockBalance[#Headers],0),
0)</f>
        <v>Électroniquex Générale S.A.</v>
      </c>
    </row>
    <row r="3632" spans="1:12" x14ac:dyDescent="0.25">
      <c r="A3632">
        <v>49041067</v>
      </c>
      <c r="B3632">
        <v>250</v>
      </c>
      <c r="C3632" t="s">
        <v>343</v>
      </c>
      <c r="D3632" t="s">
        <v>116</v>
      </c>
      <c r="E3632" t="s">
        <v>117</v>
      </c>
      <c r="F3632" t="s">
        <v>317</v>
      </c>
      <c r="G3632" s="1">
        <v>43532</v>
      </c>
      <c r="H3632">
        <v>45</v>
      </c>
      <c r="I3632" s="7">
        <f>IF(TableTransactions[[#This Row],[Order type]]=trackOrderType,
TableTransactions[[#This Row],[Transaction quantity]]*-1,
TableTransactions[[#This Row],[Transaction quantity]]
)</f>
        <v>-45</v>
      </c>
      <c r="J36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-15</v>
      </c>
      <c r="K3632" s="7">
        <f ca="1">IF(TableTransactions[[#This Row],[Stock balance backorders]]&lt;0,
0,
TableTransactions[[#This Row],[Stock balance backorders]]
)</f>
        <v>0</v>
      </c>
      <c r="L3632" s="8" t="str">
        <f>VLOOKUP(TableTransactions[[#This Row],[Material]],TableStockBalance[],
MATCH(TableStockBalance[[#Headers],[Supplier name]],TableStockBalance[#Headers],0),
0)</f>
        <v>Électroniquex Générale S.A.</v>
      </c>
    </row>
    <row r="3633" spans="1:12" x14ac:dyDescent="0.25">
      <c r="A3633" s="4">
        <v>45056949</v>
      </c>
      <c r="B3633" s="4">
        <v>10</v>
      </c>
      <c r="C3633" s="4" t="s">
        <v>344</v>
      </c>
      <c r="D3633" s="4" t="s">
        <v>116</v>
      </c>
      <c r="E3633" s="4" t="s">
        <v>117</v>
      </c>
      <c r="F3633" s="4" t="s">
        <v>110</v>
      </c>
      <c r="G3633" s="5">
        <v>43550</v>
      </c>
      <c r="H3633" s="4">
        <v>540</v>
      </c>
      <c r="I3633" s="7">
        <f>IF(TableTransactions[[#This Row],[Order type]]=trackOrderType,
TableTransactions[[#This Row],[Transaction quantity]]*-1,
TableTransactions[[#This Row],[Transaction quantity]]
)</f>
        <v>540</v>
      </c>
      <c r="J36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525</v>
      </c>
      <c r="K3633" s="7">
        <f ca="1">IF(TableTransactions[[#This Row],[Stock balance backorders]]&lt;0,
0,
TableTransactions[[#This Row],[Stock balance backorders]]
)</f>
        <v>525</v>
      </c>
      <c r="L3633" s="8" t="str">
        <f>VLOOKUP(TableTransactions[[#This Row],[Material]],TableStockBalance[],
MATCH(TableStockBalance[[#Headers],[Supplier name]],TableStockBalance[#Headers],0),
0)</f>
        <v>Électroniquex Générale S.A.</v>
      </c>
    </row>
    <row r="3634" spans="1:12" x14ac:dyDescent="0.25">
      <c r="A3634">
        <v>49041286</v>
      </c>
      <c r="B3634">
        <v>40</v>
      </c>
      <c r="C3634" t="s">
        <v>343</v>
      </c>
      <c r="D3634" t="s">
        <v>116</v>
      </c>
      <c r="E3634" t="s">
        <v>117</v>
      </c>
      <c r="F3634" t="s">
        <v>313</v>
      </c>
      <c r="G3634" s="1">
        <v>43552</v>
      </c>
      <c r="H3634">
        <v>25</v>
      </c>
      <c r="I3634" s="7">
        <f>IF(TableTransactions[[#This Row],[Order type]]=trackOrderType,
TableTransactions[[#This Row],[Transaction quantity]]*-1,
TableTransactions[[#This Row],[Transaction quantity]]
)</f>
        <v>-25</v>
      </c>
      <c r="J36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500</v>
      </c>
      <c r="K3634" s="7">
        <f ca="1">IF(TableTransactions[[#This Row],[Stock balance backorders]]&lt;0,
0,
TableTransactions[[#This Row],[Stock balance backorders]]
)</f>
        <v>500</v>
      </c>
      <c r="L3634" s="8" t="str">
        <f>VLOOKUP(TableTransactions[[#This Row],[Material]],TableStockBalance[],
MATCH(TableStockBalance[[#Headers],[Supplier name]],TableStockBalance[#Headers],0),
0)</f>
        <v>Électroniquex Générale S.A.</v>
      </c>
    </row>
    <row r="3635" spans="1:12" x14ac:dyDescent="0.25">
      <c r="A3635">
        <v>49041315</v>
      </c>
      <c r="B3635">
        <v>80</v>
      </c>
      <c r="C3635" t="s">
        <v>343</v>
      </c>
      <c r="D3635" t="s">
        <v>116</v>
      </c>
      <c r="E3635" t="s">
        <v>117</v>
      </c>
      <c r="F3635" t="s">
        <v>317</v>
      </c>
      <c r="G3635" s="1">
        <v>43553</v>
      </c>
      <c r="H3635">
        <v>15</v>
      </c>
      <c r="I3635" s="7">
        <f>IF(TableTransactions[[#This Row],[Order type]]=trackOrderType,
TableTransactions[[#This Row],[Transaction quantity]]*-1,
TableTransactions[[#This Row],[Transaction quantity]]
)</f>
        <v>-15</v>
      </c>
      <c r="J36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485</v>
      </c>
      <c r="K3635" s="7">
        <f ca="1">IF(TableTransactions[[#This Row],[Stock balance backorders]]&lt;0,
0,
TableTransactions[[#This Row],[Stock balance backorders]]
)</f>
        <v>485</v>
      </c>
      <c r="L3635" s="8" t="str">
        <f>VLOOKUP(TableTransactions[[#This Row],[Material]],TableStockBalance[],
MATCH(TableStockBalance[[#Headers],[Supplier name]],TableStockBalance[#Headers],0),
0)</f>
        <v>Électroniquex Générale S.A.</v>
      </c>
    </row>
    <row r="3636" spans="1:12" x14ac:dyDescent="0.25">
      <c r="A3636">
        <v>49041331</v>
      </c>
      <c r="B3636">
        <v>10</v>
      </c>
      <c r="C3636" t="s">
        <v>343</v>
      </c>
      <c r="D3636" t="s">
        <v>116</v>
      </c>
      <c r="E3636" t="s">
        <v>117</v>
      </c>
      <c r="F3636" t="s">
        <v>316</v>
      </c>
      <c r="G3636" s="1">
        <v>43556</v>
      </c>
      <c r="H3636">
        <v>15</v>
      </c>
      <c r="I3636" s="7">
        <f>IF(TableTransactions[[#This Row],[Order type]]=trackOrderType,
TableTransactions[[#This Row],[Transaction quantity]]*-1,
TableTransactions[[#This Row],[Transaction quantity]]
)</f>
        <v>-15</v>
      </c>
      <c r="J36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470</v>
      </c>
      <c r="K3636" s="7">
        <f ca="1">IF(TableTransactions[[#This Row],[Stock balance backorders]]&lt;0,
0,
TableTransactions[[#This Row],[Stock balance backorders]]
)</f>
        <v>470</v>
      </c>
      <c r="L3636" s="8" t="str">
        <f>VLOOKUP(TableTransactions[[#This Row],[Material]],TableStockBalance[],
MATCH(TableStockBalance[[#Headers],[Supplier name]],TableStockBalance[#Headers],0),
0)</f>
        <v>Électroniquex Générale S.A.</v>
      </c>
    </row>
    <row r="3637" spans="1:12" x14ac:dyDescent="0.25">
      <c r="A3637">
        <v>49041457</v>
      </c>
      <c r="B3637">
        <v>20</v>
      </c>
      <c r="C3637" t="s">
        <v>343</v>
      </c>
      <c r="D3637" t="s">
        <v>116</v>
      </c>
      <c r="E3637" t="s">
        <v>117</v>
      </c>
      <c r="F3637" t="s">
        <v>316</v>
      </c>
      <c r="G3637" s="1">
        <v>43566</v>
      </c>
      <c r="H3637">
        <v>40</v>
      </c>
      <c r="I3637" s="7">
        <f>IF(TableTransactions[[#This Row],[Order type]]=trackOrderType,
TableTransactions[[#This Row],[Transaction quantity]]*-1,
TableTransactions[[#This Row],[Transaction quantity]]
)</f>
        <v>-40</v>
      </c>
      <c r="J36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430</v>
      </c>
      <c r="K3637" s="7">
        <f ca="1">IF(TableTransactions[[#This Row],[Stock balance backorders]]&lt;0,
0,
TableTransactions[[#This Row],[Stock balance backorders]]
)</f>
        <v>430</v>
      </c>
      <c r="L3637" s="8" t="str">
        <f>VLOOKUP(TableTransactions[[#This Row],[Material]],TableStockBalance[],
MATCH(TableStockBalance[[#Headers],[Supplier name]],TableStockBalance[#Headers],0),
0)</f>
        <v>Électroniquex Générale S.A.</v>
      </c>
    </row>
    <row r="3638" spans="1:12" x14ac:dyDescent="0.25">
      <c r="A3638">
        <v>49041483</v>
      </c>
      <c r="B3638">
        <v>10</v>
      </c>
      <c r="C3638" t="s">
        <v>343</v>
      </c>
      <c r="D3638" t="s">
        <v>116</v>
      </c>
      <c r="E3638" t="s">
        <v>117</v>
      </c>
      <c r="F3638" t="s">
        <v>327</v>
      </c>
      <c r="G3638" s="1">
        <v>43567</v>
      </c>
      <c r="H3638">
        <v>5</v>
      </c>
      <c r="I3638" s="7">
        <f>IF(TableTransactions[[#This Row],[Order type]]=trackOrderType,
TableTransactions[[#This Row],[Transaction quantity]]*-1,
TableTransactions[[#This Row],[Transaction quantity]]
)</f>
        <v>-5</v>
      </c>
      <c r="J36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425</v>
      </c>
      <c r="K3638" s="7">
        <f ca="1">IF(TableTransactions[[#This Row],[Stock balance backorders]]&lt;0,
0,
TableTransactions[[#This Row],[Stock balance backorders]]
)</f>
        <v>425</v>
      </c>
      <c r="L3638" s="8" t="str">
        <f>VLOOKUP(TableTransactions[[#This Row],[Material]],TableStockBalance[],
MATCH(TableStockBalance[[#Headers],[Supplier name]],TableStockBalance[#Headers],0),
0)</f>
        <v>Électroniquex Générale S.A.</v>
      </c>
    </row>
    <row r="3639" spans="1:12" x14ac:dyDescent="0.25">
      <c r="A3639">
        <v>49041507</v>
      </c>
      <c r="B3639">
        <v>70</v>
      </c>
      <c r="C3639" t="s">
        <v>343</v>
      </c>
      <c r="D3639" t="s">
        <v>116</v>
      </c>
      <c r="E3639" t="s">
        <v>117</v>
      </c>
      <c r="F3639" t="s">
        <v>317</v>
      </c>
      <c r="G3639" s="1">
        <v>43571</v>
      </c>
      <c r="H3639">
        <v>30</v>
      </c>
      <c r="I3639" s="7">
        <f>IF(TableTransactions[[#This Row],[Order type]]=trackOrderType,
TableTransactions[[#This Row],[Transaction quantity]]*-1,
TableTransactions[[#This Row],[Transaction quantity]]
)</f>
        <v>-30</v>
      </c>
      <c r="J36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395</v>
      </c>
      <c r="K3639" s="7">
        <f ca="1">IF(TableTransactions[[#This Row],[Stock balance backorders]]&lt;0,
0,
TableTransactions[[#This Row],[Stock balance backorders]]
)</f>
        <v>395</v>
      </c>
      <c r="L3639" s="8" t="str">
        <f>VLOOKUP(TableTransactions[[#This Row],[Material]],TableStockBalance[],
MATCH(TableStockBalance[[#Headers],[Supplier name]],TableStockBalance[#Headers],0),
0)</f>
        <v>Électroniquex Générale S.A.</v>
      </c>
    </row>
    <row r="3640" spans="1:12" x14ac:dyDescent="0.25">
      <c r="A3640">
        <v>49041525</v>
      </c>
      <c r="B3640">
        <v>60</v>
      </c>
      <c r="C3640" t="s">
        <v>343</v>
      </c>
      <c r="D3640" t="s">
        <v>116</v>
      </c>
      <c r="E3640" t="s">
        <v>117</v>
      </c>
      <c r="F3640" t="s">
        <v>318</v>
      </c>
      <c r="G3640" s="1">
        <v>43572</v>
      </c>
      <c r="H3640">
        <v>5</v>
      </c>
      <c r="I3640" s="7">
        <f>IF(TableTransactions[[#This Row],[Order type]]=trackOrderType,
TableTransactions[[#This Row],[Transaction quantity]]*-1,
TableTransactions[[#This Row],[Transaction quantity]]
)</f>
        <v>-5</v>
      </c>
      <c r="J36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390</v>
      </c>
      <c r="K3640" s="7">
        <f ca="1">IF(TableTransactions[[#This Row],[Stock balance backorders]]&lt;0,
0,
TableTransactions[[#This Row],[Stock balance backorders]]
)</f>
        <v>390</v>
      </c>
      <c r="L3640" s="8" t="str">
        <f>VLOOKUP(TableTransactions[[#This Row],[Material]],TableStockBalance[],
MATCH(TableStockBalance[[#Headers],[Supplier name]],TableStockBalance[#Headers],0),
0)</f>
        <v>Électroniquex Générale S.A.</v>
      </c>
    </row>
    <row r="3641" spans="1:12" x14ac:dyDescent="0.25">
      <c r="A3641">
        <v>49041564</v>
      </c>
      <c r="B3641">
        <v>20</v>
      </c>
      <c r="C3641" t="s">
        <v>343</v>
      </c>
      <c r="D3641" t="s">
        <v>116</v>
      </c>
      <c r="E3641" t="s">
        <v>117</v>
      </c>
      <c r="F3641" t="s">
        <v>323</v>
      </c>
      <c r="G3641" s="1">
        <v>43578</v>
      </c>
      <c r="H3641">
        <v>40</v>
      </c>
      <c r="I3641" s="7">
        <f>IF(TableTransactions[[#This Row],[Order type]]=trackOrderType,
TableTransactions[[#This Row],[Transaction quantity]]*-1,
TableTransactions[[#This Row],[Transaction quantity]]
)</f>
        <v>-40</v>
      </c>
      <c r="J36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350</v>
      </c>
      <c r="K3641" s="7">
        <f ca="1">IF(TableTransactions[[#This Row],[Stock balance backorders]]&lt;0,
0,
TableTransactions[[#This Row],[Stock balance backorders]]
)</f>
        <v>350</v>
      </c>
      <c r="L3641" s="8" t="str">
        <f>VLOOKUP(TableTransactions[[#This Row],[Material]],TableStockBalance[],
MATCH(TableStockBalance[[#Headers],[Supplier name]],TableStockBalance[#Headers],0),
0)</f>
        <v>Électroniquex Générale S.A.</v>
      </c>
    </row>
    <row r="3642" spans="1:12" x14ac:dyDescent="0.25">
      <c r="A3642">
        <v>49041579</v>
      </c>
      <c r="B3642">
        <v>50</v>
      </c>
      <c r="C3642" t="s">
        <v>343</v>
      </c>
      <c r="D3642" t="s">
        <v>116</v>
      </c>
      <c r="E3642" t="s">
        <v>117</v>
      </c>
      <c r="F3642" t="s">
        <v>318</v>
      </c>
      <c r="G3642" s="1">
        <v>43579</v>
      </c>
      <c r="H3642">
        <v>35</v>
      </c>
      <c r="I3642" s="7">
        <f>IF(TableTransactions[[#This Row],[Order type]]=trackOrderType,
TableTransactions[[#This Row],[Transaction quantity]]*-1,
TableTransactions[[#This Row],[Transaction quantity]]
)</f>
        <v>-35</v>
      </c>
      <c r="J36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315</v>
      </c>
      <c r="K3642" s="7">
        <f ca="1">IF(TableTransactions[[#This Row],[Stock balance backorders]]&lt;0,
0,
TableTransactions[[#This Row],[Stock balance backorders]]
)</f>
        <v>315</v>
      </c>
      <c r="L3642" s="8" t="str">
        <f>VLOOKUP(TableTransactions[[#This Row],[Material]],TableStockBalance[],
MATCH(TableStockBalance[[#Headers],[Supplier name]],TableStockBalance[#Headers],0),
0)</f>
        <v>Électroniquex Générale S.A.</v>
      </c>
    </row>
    <row r="3643" spans="1:12" x14ac:dyDescent="0.25">
      <c r="A3643">
        <v>49041583</v>
      </c>
      <c r="B3643">
        <v>60</v>
      </c>
      <c r="C3643" t="s">
        <v>343</v>
      </c>
      <c r="D3643" t="s">
        <v>116</v>
      </c>
      <c r="E3643" t="s">
        <v>117</v>
      </c>
      <c r="F3643" t="s">
        <v>313</v>
      </c>
      <c r="G3643" s="1">
        <v>43580</v>
      </c>
      <c r="H3643">
        <v>15</v>
      </c>
      <c r="I3643" s="7">
        <f>IF(TableTransactions[[#This Row],[Order type]]=trackOrderType,
TableTransactions[[#This Row],[Transaction quantity]]*-1,
TableTransactions[[#This Row],[Transaction quantity]]
)</f>
        <v>-15</v>
      </c>
      <c r="J36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300</v>
      </c>
      <c r="K3643" s="7">
        <f ca="1">IF(TableTransactions[[#This Row],[Stock balance backorders]]&lt;0,
0,
TableTransactions[[#This Row],[Stock balance backorders]]
)</f>
        <v>300</v>
      </c>
      <c r="L3643" s="8" t="str">
        <f>VLOOKUP(TableTransactions[[#This Row],[Material]],TableStockBalance[],
MATCH(TableStockBalance[[#Headers],[Supplier name]],TableStockBalance[#Headers],0),
0)</f>
        <v>Électroniquex Générale S.A.</v>
      </c>
    </row>
    <row r="3644" spans="1:12" x14ac:dyDescent="0.25">
      <c r="A3644">
        <v>49041597</v>
      </c>
      <c r="B3644">
        <v>70</v>
      </c>
      <c r="C3644" t="s">
        <v>343</v>
      </c>
      <c r="D3644" t="s">
        <v>116</v>
      </c>
      <c r="E3644" t="s">
        <v>117</v>
      </c>
      <c r="F3644" t="s">
        <v>313</v>
      </c>
      <c r="G3644" s="1">
        <v>43581</v>
      </c>
      <c r="H3644">
        <v>10</v>
      </c>
      <c r="I3644" s="7">
        <f>IF(TableTransactions[[#This Row],[Order type]]=trackOrderType,
TableTransactions[[#This Row],[Transaction quantity]]*-1,
TableTransactions[[#This Row],[Transaction quantity]]
)</f>
        <v>-10</v>
      </c>
      <c r="J36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290</v>
      </c>
      <c r="K3644" s="7">
        <f ca="1">IF(TableTransactions[[#This Row],[Stock balance backorders]]&lt;0,
0,
TableTransactions[[#This Row],[Stock balance backorders]]
)</f>
        <v>290</v>
      </c>
      <c r="L3644" s="8" t="str">
        <f>VLOOKUP(TableTransactions[[#This Row],[Material]],TableStockBalance[],
MATCH(TableStockBalance[[#Headers],[Supplier name]],TableStockBalance[#Headers],0),
0)</f>
        <v>Électroniquex Générale S.A.</v>
      </c>
    </row>
    <row r="3645" spans="1:12" x14ac:dyDescent="0.25">
      <c r="A3645">
        <v>49041615</v>
      </c>
      <c r="B3645">
        <v>10</v>
      </c>
      <c r="C3645" t="s">
        <v>343</v>
      </c>
      <c r="D3645" t="s">
        <v>116</v>
      </c>
      <c r="E3645" t="s">
        <v>117</v>
      </c>
      <c r="F3645" t="s">
        <v>321</v>
      </c>
      <c r="G3645" s="1">
        <v>43584</v>
      </c>
      <c r="H3645">
        <v>15</v>
      </c>
      <c r="I3645" s="7">
        <f>IF(TableTransactions[[#This Row],[Order type]]=trackOrderType,
TableTransactions[[#This Row],[Transaction quantity]]*-1,
TableTransactions[[#This Row],[Transaction quantity]]
)</f>
        <v>-15</v>
      </c>
      <c r="J36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275</v>
      </c>
      <c r="K3645" s="7">
        <f ca="1">IF(TableTransactions[[#This Row],[Stock balance backorders]]&lt;0,
0,
TableTransactions[[#This Row],[Stock balance backorders]]
)</f>
        <v>275</v>
      </c>
      <c r="L3645" s="8" t="str">
        <f>VLOOKUP(TableTransactions[[#This Row],[Material]],TableStockBalance[],
MATCH(TableStockBalance[[#Headers],[Supplier name]],TableStockBalance[#Headers],0),
0)</f>
        <v>Électroniquex Générale S.A.</v>
      </c>
    </row>
    <row r="3646" spans="1:12" x14ac:dyDescent="0.25">
      <c r="A3646">
        <v>49041634</v>
      </c>
      <c r="B3646">
        <v>50</v>
      </c>
      <c r="C3646" t="s">
        <v>343</v>
      </c>
      <c r="D3646" t="s">
        <v>116</v>
      </c>
      <c r="E3646" t="s">
        <v>117</v>
      </c>
      <c r="F3646" t="s">
        <v>313</v>
      </c>
      <c r="G3646" s="1">
        <v>43585</v>
      </c>
      <c r="H3646">
        <v>25</v>
      </c>
      <c r="I3646" s="7">
        <f>IF(TableTransactions[[#This Row],[Order type]]=trackOrderType,
TableTransactions[[#This Row],[Transaction quantity]]*-1,
TableTransactions[[#This Row],[Transaction quantity]]
)</f>
        <v>-25</v>
      </c>
      <c r="J36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250</v>
      </c>
      <c r="K3646" s="7">
        <f ca="1">IF(TableTransactions[[#This Row],[Stock balance backorders]]&lt;0,
0,
TableTransactions[[#This Row],[Stock balance backorders]]
)</f>
        <v>250</v>
      </c>
      <c r="L3646" s="8" t="str">
        <f>VLOOKUP(TableTransactions[[#This Row],[Material]],TableStockBalance[],
MATCH(TableStockBalance[[#Headers],[Supplier name]],TableStockBalance[#Headers],0),
0)</f>
        <v>Électroniquex Générale S.A.</v>
      </c>
    </row>
    <row r="3647" spans="1:12" x14ac:dyDescent="0.25">
      <c r="A3647">
        <v>49041693</v>
      </c>
      <c r="B3647">
        <v>10</v>
      </c>
      <c r="C3647" t="s">
        <v>343</v>
      </c>
      <c r="D3647" t="s">
        <v>116</v>
      </c>
      <c r="E3647" t="s">
        <v>117</v>
      </c>
      <c r="F3647" t="s">
        <v>323</v>
      </c>
      <c r="G3647" s="1">
        <v>43591</v>
      </c>
      <c r="H3647">
        <v>25</v>
      </c>
      <c r="I3647" s="7">
        <f>IF(TableTransactions[[#This Row],[Order type]]=trackOrderType,
TableTransactions[[#This Row],[Transaction quantity]]*-1,
TableTransactions[[#This Row],[Transaction quantity]]
)</f>
        <v>-25</v>
      </c>
      <c r="J36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225</v>
      </c>
      <c r="K3647" s="7">
        <f ca="1">IF(TableTransactions[[#This Row],[Stock balance backorders]]&lt;0,
0,
TableTransactions[[#This Row],[Stock balance backorders]]
)</f>
        <v>225</v>
      </c>
      <c r="L3647" s="8" t="str">
        <f>VLOOKUP(TableTransactions[[#This Row],[Material]],TableStockBalance[],
MATCH(TableStockBalance[[#Headers],[Supplier name]],TableStockBalance[#Headers],0),
0)</f>
        <v>Électroniquex Générale S.A.</v>
      </c>
    </row>
    <row r="3648" spans="1:12" x14ac:dyDescent="0.25">
      <c r="A3648">
        <v>49041720</v>
      </c>
      <c r="B3648">
        <v>10</v>
      </c>
      <c r="C3648" t="s">
        <v>343</v>
      </c>
      <c r="D3648" t="s">
        <v>116</v>
      </c>
      <c r="E3648" t="s">
        <v>117</v>
      </c>
      <c r="F3648" t="s">
        <v>320</v>
      </c>
      <c r="G3648" s="1">
        <v>43593</v>
      </c>
      <c r="H3648">
        <v>20</v>
      </c>
      <c r="I3648" s="7">
        <f>IF(TableTransactions[[#This Row],[Order type]]=trackOrderType,
TableTransactions[[#This Row],[Transaction quantity]]*-1,
TableTransactions[[#This Row],[Transaction quantity]]
)</f>
        <v>-20</v>
      </c>
      <c r="J36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205</v>
      </c>
      <c r="K3648" s="7">
        <f ca="1">IF(TableTransactions[[#This Row],[Stock balance backorders]]&lt;0,
0,
TableTransactions[[#This Row],[Stock balance backorders]]
)</f>
        <v>205</v>
      </c>
      <c r="L3648" s="8" t="str">
        <f>VLOOKUP(TableTransactions[[#This Row],[Material]],TableStockBalance[],
MATCH(TableStockBalance[[#Headers],[Supplier name]],TableStockBalance[#Headers],0),
0)</f>
        <v>Électroniquex Générale S.A.</v>
      </c>
    </row>
    <row r="3649" spans="1:12" x14ac:dyDescent="0.25">
      <c r="A3649">
        <v>49041725</v>
      </c>
      <c r="B3649">
        <v>140</v>
      </c>
      <c r="C3649" t="s">
        <v>343</v>
      </c>
      <c r="D3649" t="s">
        <v>116</v>
      </c>
      <c r="E3649" t="s">
        <v>117</v>
      </c>
      <c r="F3649" t="s">
        <v>317</v>
      </c>
      <c r="G3649" s="1">
        <v>43593</v>
      </c>
      <c r="H3649">
        <v>10</v>
      </c>
      <c r="I3649" s="7">
        <f>IF(TableTransactions[[#This Row],[Order type]]=trackOrderType,
TableTransactions[[#This Row],[Transaction quantity]]*-1,
TableTransactions[[#This Row],[Transaction quantity]]
)</f>
        <v>-10</v>
      </c>
      <c r="J36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195</v>
      </c>
      <c r="K3649" s="7">
        <f ca="1">IF(TableTransactions[[#This Row],[Stock balance backorders]]&lt;0,
0,
TableTransactions[[#This Row],[Stock balance backorders]]
)</f>
        <v>195</v>
      </c>
      <c r="L3649" s="8" t="str">
        <f>VLOOKUP(TableTransactions[[#This Row],[Material]],TableStockBalance[],
MATCH(TableStockBalance[[#Headers],[Supplier name]],TableStockBalance[#Headers],0),
0)</f>
        <v>Électroniquex Générale S.A.</v>
      </c>
    </row>
    <row r="3650" spans="1:12" x14ac:dyDescent="0.25">
      <c r="A3650">
        <v>49041729</v>
      </c>
      <c r="B3650">
        <v>110</v>
      </c>
      <c r="C3650" t="s">
        <v>343</v>
      </c>
      <c r="D3650" t="s">
        <v>116</v>
      </c>
      <c r="E3650" t="s">
        <v>117</v>
      </c>
      <c r="F3650" t="s">
        <v>318</v>
      </c>
      <c r="G3650" s="1">
        <v>43593</v>
      </c>
      <c r="H3650">
        <v>15</v>
      </c>
      <c r="I3650" s="7">
        <f>IF(TableTransactions[[#This Row],[Order type]]=trackOrderType,
TableTransactions[[#This Row],[Transaction quantity]]*-1,
TableTransactions[[#This Row],[Transaction quantity]]
)</f>
        <v>-15</v>
      </c>
      <c r="J36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180</v>
      </c>
      <c r="K3650" s="7">
        <f ca="1">IF(TableTransactions[[#This Row],[Stock balance backorders]]&lt;0,
0,
TableTransactions[[#This Row],[Stock balance backorders]]
)</f>
        <v>180</v>
      </c>
      <c r="L3650" s="8" t="str">
        <f>VLOOKUP(TableTransactions[[#This Row],[Material]],TableStockBalance[],
MATCH(TableStockBalance[[#Headers],[Supplier name]],TableStockBalance[#Headers],0),
0)</f>
        <v>Électroniquex Générale S.A.</v>
      </c>
    </row>
    <row r="3651" spans="1:12" x14ac:dyDescent="0.25">
      <c r="A3651">
        <v>49041751</v>
      </c>
      <c r="B3651">
        <v>130</v>
      </c>
      <c r="C3651" t="s">
        <v>343</v>
      </c>
      <c r="D3651" t="s">
        <v>116</v>
      </c>
      <c r="E3651" t="s">
        <v>117</v>
      </c>
      <c r="F3651" t="s">
        <v>313</v>
      </c>
      <c r="G3651" s="1">
        <v>43595</v>
      </c>
      <c r="H3651">
        <v>40</v>
      </c>
      <c r="I3651" s="7">
        <f>IF(TableTransactions[[#This Row],[Order type]]=trackOrderType,
TableTransactions[[#This Row],[Transaction quantity]]*-1,
TableTransactions[[#This Row],[Transaction quantity]]
)</f>
        <v>-40</v>
      </c>
      <c r="J36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140</v>
      </c>
      <c r="K3651" s="7">
        <f ca="1">IF(TableTransactions[[#This Row],[Stock balance backorders]]&lt;0,
0,
TableTransactions[[#This Row],[Stock balance backorders]]
)</f>
        <v>140</v>
      </c>
      <c r="L3651" s="8" t="str">
        <f>VLOOKUP(TableTransactions[[#This Row],[Material]],TableStockBalance[],
MATCH(TableStockBalance[[#Headers],[Supplier name]],TableStockBalance[#Headers],0),
0)</f>
        <v>Électroniquex Générale S.A.</v>
      </c>
    </row>
    <row r="3652" spans="1:12" x14ac:dyDescent="0.25">
      <c r="A3652">
        <v>49041758</v>
      </c>
      <c r="B3652">
        <v>50</v>
      </c>
      <c r="C3652" t="s">
        <v>343</v>
      </c>
      <c r="D3652" t="s">
        <v>116</v>
      </c>
      <c r="E3652" t="s">
        <v>117</v>
      </c>
      <c r="F3652" t="s">
        <v>316</v>
      </c>
      <c r="G3652" s="1">
        <v>43595</v>
      </c>
      <c r="H3652">
        <v>20</v>
      </c>
      <c r="I3652" s="7">
        <f>IF(TableTransactions[[#This Row],[Order type]]=trackOrderType,
TableTransactions[[#This Row],[Transaction quantity]]*-1,
TableTransactions[[#This Row],[Transaction quantity]]
)</f>
        <v>-20</v>
      </c>
      <c r="J36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120</v>
      </c>
      <c r="K3652" s="7">
        <f ca="1">IF(TableTransactions[[#This Row],[Stock balance backorders]]&lt;0,
0,
TableTransactions[[#This Row],[Stock balance backorders]]
)</f>
        <v>120</v>
      </c>
      <c r="L3652" s="8" t="str">
        <f>VLOOKUP(TableTransactions[[#This Row],[Material]],TableStockBalance[],
MATCH(TableStockBalance[[#Headers],[Supplier name]],TableStockBalance[#Headers],0),
0)</f>
        <v>Électroniquex Générale S.A.</v>
      </c>
    </row>
    <row r="3653" spans="1:12" x14ac:dyDescent="0.25">
      <c r="A3653">
        <v>49041760</v>
      </c>
      <c r="B3653">
        <v>90</v>
      </c>
      <c r="C3653" t="s">
        <v>343</v>
      </c>
      <c r="D3653" t="s">
        <v>116</v>
      </c>
      <c r="E3653" t="s">
        <v>117</v>
      </c>
      <c r="F3653" t="s">
        <v>317</v>
      </c>
      <c r="G3653" s="1">
        <v>43595</v>
      </c>
      <c r="H3653">
        <v>20</v>
      </c>
      <c r="I3653" s="7">
        <f>IF(TableTransactions[[#This Row],[Order type]]=trackOrderType,
TableTransactions[[#This Row],[Transaction quantity]]*-1,
TableTransactions[[#This Row],[Transaction quantity]]
)</f>
        <v>-20</v>
      </c>
      <c r="J36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</v>
      </c>
      <c r="K3653" s="7">
        <f ca="1">IF(TableTransactions[[#This Row],[Stock balance backorders]]&lt;0,
0,
TableTransactions[[#This Row],[Stock balance backorders]]
)</f>
        <v>100</v>
      </c>
      <c r="L3653" s="8" t="str">
        <f>VLOOKUP(TableTransactions[[#This Row],[Material]],TableStockBalance[],
MATCH(TableStockBalance[[#Headers],[Supplier name]],TableStockBalance[#Headers],0),
0)</f>
        <v>Électroniquex Générale S.A.</v>
      </c>
    </row>
    <row r="3654" spans="1:12" x14ac:dyDescent="0.25">
      <c r="A3654">
        <v>49041763</v>
      </c>
      <c r="B3654">
        <v>60</v>
      </c>
      <c r="C3654" t="s">
        <v>343</v>
      </c>
      <c r="D3654" t="s">
        <v>116</v>
      </c>
      <c r="E3654" t="s">
        <v>117</v>
      </c>
      <c r="F3654" t="s">
        <v>318</v>
      </c>
      <c r="G3654" s="1">
        <v>43595</v>
      </c>
      <c r="H3654">
        <v>25</v>
      </c>
      <c r="I3654" s="7">
        <f>IF(TableTransactions[[#This Row],[Order type]]=trackOrderType,
TableTransactions[[#This Row],[Transaction quantity]]*-1,
TableTransactions[[#This Row],[Transaction quantity]]
)</f>
        <v>-25</v>
      </c>
      <c r="J36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</v>
      </c>
      <c r="K3654" s="7">
        <f ca="1">IF(TableTransactions[[#This Row],[Stock balance backorders]]&lt;0,
0,
TableTransactions[[#This Row],[Stock balance backorders]]
)</f>
        <v>75</v>
      </c>
      <c r="L3654" s="8" t="str">
        <f>VLOOKUP(TableTransactions[[#This Row],[Material]],TableStockBalance[],
MATCH(TableStockBalance[[#Headers],[Supplier name]],TableStockBalance[#Headers],0),
0)</f>
        <v>Électroniquex Générale S.A.</v>
      </c>
    </row>
    <row r="3655" spans="1:12" x14ac:dyDescent="0.25">
      <c r="A3655">
        <v>49041815</v>
      </c>
      <c r="B3655">
        <v>80</v>
      </c>
      <c r="C3655" t="s">
        <v>343</v>
      </c>
      <c r="D3655" t="s">
        <v>116</v>
      </c>
      <c r="E3655" t="s">
        <v>117</v>
      </c>
      <c r="F3655" t="s">
        <v>317</v>
      </c>
      <c r="G3655" s="1">
        <v>43601</v>
      </c>
      <c r="H3655">
        <v>35</v>
      </c>
      <c r="I3655" s="7">
        <f>IF(TableTransactions[[#This Row],[Order type]]=trackOrderType,
TableTransactions[[#This Row],[Transaction quantity]]*-1,
TableTransactions[[#This Row],[Transaction quantity]]
)</f>
        <v>-35</v>
      </c>
      <c r="J36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3655" s="7">
        <f ca="1">IF(TableTransactions[[#This Row],[Stock balance backorders]]&lt;0,
0,
TableTransactions[[#This Row],[Stock balance backorders]]
)</f>
        <v>40</v>
      </c>
      <c r="L3655" s="8" t="str">
        <f>VLOOKUP(TableTransactions[[#This Row],[Material]],TableStockBalance[],
MATCH(TableStockBalance[[#Headers],[Supplier name]],TableStockBalance[#Headers],0),
0)</f>
        <v>Électroniquex Générale S.A.</v>
      </c>
    </row>
    <row r="3656" spans="1:12" x14ac:dyDescent="0.25">
      <c r="A3656">
        <v>49041841</v>
      </c>
      <c r="B3656">
        <v>50</v>
      </c>
      <c r="C3656" t="s">
        <v>343</v>
      </c>
      <c r="D3656" t="s">
        <v>116</v>
      </c>
      <c r="E3656" t="s">
        <v>117</v>
      </c>
      <c r="F3656" t="s">
        <v>313</v>
      </c>
      <c r="G3656" s="1">
        <v>43605</v>
      </c>
      <c r="H3656">
        <v>20</v>
      </c>
      <c r="I3656" s="7">
        <f>IF(TableTransactions[[#This Row],[Order type]]=trackOrderType,
TableTransactions[[#This Row],[Transaction quantity]]*-1,
TableTransactions[[#This Row],[Transaction quantity]]
)</f>
        <v>-20</v>
      </c>
      <c r="J36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3656" s="7">
        <f ca="1">IF(TableTransactions[[#This Row],[Stock balance backorders]]&lt;0,
0,
TableTransactions[[#This Row],[Stock balance backorders]]
)</f>
        <v>20</v>
      </c>
      <c r="L3656" s="8" t="str">
        <f>VLOOKUP(TableTransactions[[#This Row],[Material]],TableStockBalance[],
MATCH(TableStockBalance[[#Headers],[Supplier name]],TableStockBalance[#Headers],0),
0)</f>
        <v>Électroniquex Générale S.A.</v>
      </c>
    </row>
    <row r="3657" spans="1:12" x14ac:dyDescent="0.25">
      <c r="A3657">
        <v>49041885</v>
      </c>
      <c r="B3657">
        <v>20</v>
      </c>
      <c r="C3657" t="s">
        <v>343</v>
      </c>
      <c r="D3657" t="s">
        <v>116</v>
      </c>
      <c r="E3657" t="s">
        <v>117</v>
      </c>
      <c r="F3657" t="s">
        <v>314</v>
      </c>
      <c r="G3657" s="1">
        <v>43608</v>
      </c>
      <c r="H3657">
        <v>30</v>
      </c>
      <c r="I3657" s="7">
        <f>IF(TableTransactions[[#This Row],[Order type]]=trackOrderType,
TableTransactions[[#This Row],[Transaction quantity]]*-1,
TableTransactions[[#This Row],[Transaction quantity]]
)</f>
        <v>-30</v>
      </c>
      <c r="J36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</v>
      </c>
      <c r="K3657" s="7">
        <f ca="1">IF(TableTransactions[[#This Row],[Stock balance backorders]]&lt;0,
0,
TableTransactions[[#This Row],[Stock balance backorders]]
)</f>
        <v>0</v>
      </c>
      <c r="L3657" s="8" t="str">
        <f>VLOOKUP(TableTransactions[[#This Row],[Material]],TableStockBalance[],
MATCH(TableStockBalance[[#Headers],[Supplier name]],TableStockBalance[#Headers],0),
0)</f>
        <v>Électroniquex Générale S.A.</v>
      </c>
    </row>
    <row r="3658" spans="1:12" x14ac:dyDescent="0.25">
      <c r="A3658">
        <v>49041918</v>
      </c>
      <c r="B3658">
        <v>160</v>
      </c>
      <c r="C3658" t="s">
        <v>343</v>
      </c>
      <c r="D3658" t="s">
        <v>116</v>
      </c>
      <c r="E3658" t="s">
        <v>117</v>
      </c>
      <c r="F3658" t="s">
        <v>318</v>
      </c>
      <c r="G3658" s="1">
        <v>43609</v>
      </c>
      <c r="H3658">
        <v>10</v>
      </c>
      <c r="I3658" s="7">
        <f>IF(TableTransactions[[#This Row],[Order type]]=trackOrderType,
TableTransactions[[#This Row],[Transaction quantity]]*-1,
TableTransactions[[#This Row],[Transaction quantity]]
)</f>
        <v>-10</v>
      </c>
      <c r="J36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-20</v>
      </c>
      <c r="K3658" s="7">
        <f ca="1">IF(TableTransactions[[#This Row],[Stock balance backorders]]&lt;0,
0,
TableTransactions[[#This Row],[Stock balance backorders]]
)</f>
        <v>0</v>
      </c>
      <c r="L3658" s="8" t="str">
        <f>VLOOKUP(TableTransactions[[#This Row],[Material]],TableStockBalance[],
MATCH(TableStockBalance[[#Headers],[Supplier name]],TableStockBalance[#Headers],0),
0)</f>
        <v>Électroniquex Générale S.A.</v>
      </c>
    </row>
    <row r="3659" spans="1:12" x14ac:dyDescent="0.25">
      <c r="A3659" s="4">
        <v>45057132</v>
      </c>
      <c r="B3659" s="4">
        <v>10</v>
      </c>
      <c r="C3659" s="4" t="s">
        <v>344</v>
      </c>
      <c r="D3659" s="4" t="s">
        <v>116</v>
      </c>
      <c r="E3659" s="4" t="s">
        <v>117</v>
      </c>
      <c r="F3659" s="4" t="s">
        <v>110</v>
      </c>
      <c r="G3659" s="5">
        <v>43619</v>
      </c>
      <c r="H3659" s="4">
        <v>181</v>
      </c>
      <c r="I3659" s="7">
        <f>IF(TableTransactions[[#This Row],[Order type]]=trackOrderType,
TableTransactions[[#This Row],[Transaction quantity]]*-1,
TableTransactions[[#This Row],[Transaction quantity]]
)</f>
        <v>181</v>
      </c>
      <c r="J36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161</v>
      </c>
      <c r="K3659" s="7">
        <f ca="1">IF(TableTransactions[[#This Row],[Stock balance backorders]]&lt;0,
0,
TableTransactions[[#This Row],[Stock balance backorders]]
)</f>
        <v>161</v>
      </c>
      <c r="L3659" s="8" t="str">
        <f>VLOOKUP(TableTransactions[[#This Row],[Material]],TableStockBalance[],
MATCH(TableStockBalance[[#Headers],[Supplier name]],TableStockBalance[#Headers],0),
0)</f>
        <v>Électroniquex Générale S.A.</v>
      </c>
    </row>
    <row r="3660" spans="1:12" x14ac:dyDescent="0.25">
      <c r="A3660">
        <v>49042001</v>
      </c>
      <c r="B3660">
        <v>40</v>
      </c>
      <c r="C3660" t="s">
        <v>343</v>
      </c>
      <c r="D3660" t="s">
        <v>116</v>
      </c>
      <c r="E3660" t="s">
        <v>117</v>
      </c>
      <c r="F3660" t="s">
        <v>313</v>
      </c>
      <c r="G3660" s="1">
        <v>43620</v>
      </c>
      <c r="H3660">
        <v>15</v>
      </c>
      <c r="I3660" s="7">
        <f>IF(TableTransactions[[#This Row],[Order type]]=trackOrderType,
TableTransactions[[#This Row],[Transaction quantity]]*-1,
TableTransactions[[#This Row],[Transaction quantity]]
)</f>
        <v>-15</v>
      </c>
      <c r="J36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146</v>
      </c>
      <c r="K3660" s="7">
        <f ca="1">IF(TableTransactions[[#This Row],[Stock balance backorders]]&lt;0,
0,
TableTransactions[[#This Row],[Stock balance backorders]]
)</f>
        <v>146</v>
      </c>
      <c r="L3660" s="8" t="str">
        <f>VLOOKUP(TableTransactions[[#This Row],[Material]],TableStockBalance[],
MATCH(TableStockBalance[[#Headers],[Supplier name]],TableStockBalance[#Headers],0),
0)</f>
        <v>Électroniquex Générale S.A.</v>
      </c>
    </row>
    <row r="3661" spans="1:12" x14ac:dyDescent="0.25">
      <c r="A3661">
        <v>49042273</v>
      </c>
      <c r="B3661">
        <v>30</v>
      </c>
      <c r="C3661" t="s">
        <v>343</v>
      </c>
      <c r="D3661" t="s">
        <v>116</v>
      </c>
      <c r="E3661" t="s">
        <v>117</v>
      </c>
      <c r="F3661" t="s">
        <v>313</v>
      </c>
      <c r="G3661" s="1">
        <v>43644</v>
      </c>
      <c r="H3661">
        <v>25</v>
      </c>
      <c r="I3661" s="7">
        <f>IF(TableTransactions[[#This Row],[Order type]]=trackOrderType,
TableTransactions[[#This Row],[Transaction quantity]]*-1,
TableTransactions[[#This Row],[Transaction quantity]]
)</f>
        <v>-25</v>
      </c>
      <c r="J36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121</v>
      </c>
      <c r="K3661" s="7">
        <f ca="1">IF(TableTransactions[[#This Row],[Stock balance backorders]]&lt;0,
0,
TableTransactions[[#This Row],[Stock balance backorders]]
)</f>
        <v>121</v>
      </c>
      <c r="L3661" s="8" t="str">
        <f>VLOOKUP(TableTransactions[[#This Row],[Material]],TableStockBalance[],
MATCH(TableStockBalance[[#Headers],[Supplier name]],TableStockBalance[#Headers],0),
0)</f>
        <v>Électroniquex Générale S.A.</v>
      </c>
    </row>
    <row r="3662" spans="1:12" x14ac:dyDescent="0.25">
      <c r="A3662">
        <v>49042284</v>
      </c>
      <c r="B3662">
        <v>60</v>
      </c>
      <c r="C3662" t="s">
        <v>343</v>
      </c>
      <c r="D3662" t="s">
        <v>116</v>
      </c>
      <c r="E3662" t="s">
        <v>117</v>
      </c>
      <c r="F3662" t="s">
        <v>319</v>
      </c>
      <c r="G3662" s="1">
        <v>43644</v>
      </c>
      <c r="H3662">
        <v>45</v>
      </c>
      <c r="I3662" s="7">
        <f>IF(TableTransactions[[#This Row],[Order type]]=trackOrderType,
TableTransactions[[#This Row],[Transaction quantity]]*-1,
TableTransactions[[#This Row],[Transaction quantity]]
)</f>
        <v>-45</v>
      </c>
      <c r="J36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</v>
      </c>
      <c r="K3662" s="7">
        <f ca="1">IF(TableTransactions[[#This Row],[Stock balance backorders]]&lt;0,
0,
TableTransactions[[#This Row],[Stock balance backorders]]
)</f>
        <v>76</v>
      </c>
      <c r="L3662" s="8" t="str">
        <f>VLOOKUP(TableTransactions[[#This Row],[Material]],TableStockBalance[],
MATCH(TableStockBalance[[#Headers],[Supplier name]],TableStockBalance[#Headers],0),
0)</f>
        <v>Électroniquex Générale S.A.</v>
      </c>
    </row>
    <row r="3663" spans="1:12" x14ac:dyDescent="0.25">
      <c r="A3663">
        <v>49042327</v>
      </c>
      <c r="B3663">
        <v>40</v>
      </c>
      <c r="C3663" t="s">
        <v>343</v>
      </c>
      <c r="D3663" t="s">
        <v>116</v>
      </c>
      <c r="E3663" t="s">
        <v>117</v>
      </c>
      <c r="F3663" t="s">
        <v>317</v>
      </c>
      <c r="G3663" s="1">
        <v>43649</v>
      </c>
      <c r="H3663">
        <v>45</v>
      </c>
      <c r="I3663" s="7">
        <f>IF(TableTransactions[[#This Row],[Order type]]=trackOrderType,
TableTransactions[[#This Row],[Transaction quantity]]*-1,
TableTransactions[[#This Row],[Transaction quantity]]
)</f>
        <v>-45</v>
      </c>
      <c r="J36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3663" s="7">
        <f ca="1">IF(TableTransactions[[#This Row],[Stock balance backorders]]&lt;0,
0,
TableTransactions[[#This Row],[Stock balance backorders]]
)</f>
        <v>31</v>
      </c>
      <c r="L3663" s="8" t="str">
        <f>VLOOKUP(TableTransactions[[#This Row],[Material]],TableStockBalance[],
MATCH(TableStockBalance[[#Headers],[Supplier name]],TableStockBalance[#Headers],0),
0)</f>
        <v>Électroniquex Générale S.A.</v>
      </c>
    </row>
    <row r="3664" spans="1:12" x14ac:dyDescent="0.25">
      <c r="A3664">
        <v>49042372</v>
      </c>
      <c r="B3664">
        <v>20</v>
      </c>
      <c r="C3664" t="s">
        <v>343</v>
      </c>
      <c r="D3664" t="s">
        <v>116</v>
      </c>
      <c r="E3664" t="s">
        <v>117</v>
      </c>
      <c r="F3664" t="s">
        <v>321</v>
      </c>
      <c r="G3664" s="1">
        <v>43654</v>
      </c>
      <c r="H3664">
        <v>15</v>
      </c>
      <c r="I3664" s="7">
        <f>IF(TableTransactions[[#This Row],[Order type]]=trackOrderType,
TableTransactions[[#This Row],[Transaction quantity]]*-1,
TableTransactions[[#This Row],[Transaction quantity]]
)</f>
        <v>-15</v>
      </c>
      <c r="J36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3664" s="7">
        <f ca="1">IF(TableTransactions[[#This Row],[Stock balance backorders]]&lt;0,
0,
TableTransactions[[#This Row],[Stock balance backorders]]
)</f>
        <v>16</v>
      </c>
      <c r="L3664" s="8" t="str">
        <f>VLOOKUP(TableTransactions[[#This Row],[Material]],TableStockBalance[],
MATCH(TableStockBalance[[#Headers],[Supplier name]],TableStockBalance[#Headers],0),
0)</f>
        <v>Électroniquex Générale S.A.</v>
      </c>
    </row>
    <row r="3665" spans="1:12" x14ac:dyDescent="0.25">
      <c r="A3665" s="4">
        <v>45057255</v>
      </c>
      <c r="B3665" s="4">
        <v>10</v>
      </c>
      <c r="C3665" s="4" t="s">
        <v>344</v>
      </c>
      <c r="D3665" s="4" t="s">
        <v>116</v>
      </c>
      <c r="E3665" s="4" t="s">
        <v>117</v>
      </c>
      <c r="F3665" s="4" t="s">
        <v>110</v>
      </c>
      <c r="G3665" s="5">
        <v>43663</v>
      </c>
      <c r="H3665" s="4">
        <v>540</v>
      </c>
      <c r="I3665" s="7">
        <f>IF(TableTransactions[[#This Row],[Order type]]=trackOrderType,
TableTransactions[[#This Row],[Transaction quantity]]*-1,
TableTransactions[[#This Row],[Transaction quantity]]
)</f>
        <v>540</v>
      </c>
      <c r="J36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556</v>
      </c>
      <c r="K3665" s="7">
        <f ca="1">IF(TableTransactions[[#This Row],[Stock balance backorders]]&lt;0,
0,
TableTransactions[[#This Row],[Stock balance backorders]]
)</f>
        <v>556</v>
      </c>
      <c r="L3665" s="8" t="str">
        <f>VLOOKUP(TableTransactions[[#This Row],[Material]],TableStockBalance[],
MATCH(TableStockBalance[[#Headers],[Supplier name]],TableStockBalance[#Headers],0),
0)</f>
        <v>Électroniquex Générale S.A.</v>
      </c>
    </row>
    <row r="3666" spans="1:12" x14ac:dyDescent="0.25">
      <c r="A3666">
        <v>49042546</v>
      </c>
      <c r="B3666">
        <v>20</v>
      </c>
      <c r="C3666" t="s">
        <v>343</v>
      </c>
      <c r="D3666" t="s">
        <v>116</v>
      </c>
      <c r="E3666" t="s">
        <v>117</v>
      </c>
      <c r="F3666" t="s">
        <v>319</v>
      </c>
      <c r="G3666" s="1">
        <v>43670</v>
      </c>
      <c r="H3666">
        <v>25</v>
      </c>
      <c r="I3666" s="7">
        <f>IF(TableTransactions[[#This Row],[Order type]]=trackOrderType,
TableTransactions[[#This Row],[Transaction quantity]]*-1,
TableTransactions[[#This Row],[Transaction quantity]]
)</f>
        <v>-25</v>
      </c>
      <c r="J36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531</v>
      </c>
      <c r="K3666" s="7">
        <f ca="1">IF(TableTransactions[[#This Row],[Stock balance backorders]]&lt;0,
0,
TableTransactions[[#This Row],[Stock balance backorders]]
)</f>
        <v>531</v>
      </c>
      <c r="L3666" s="8" t="str">
        <f>VLOOKUP(TableTransactions[[#This Row],[Material]],TableStockBalance[],
MATCH(TableStockBalance[[#Headers],[Supplier name]],TableStockBalance[#Headers],0),
0)</f>
        <v>Électroniquex Générale S.A.</v>
      </c>
    </row>
    <row r="3667" spans="1:12" x14ac:dyDescent="0.25">
      <c r="A3667">
        <v>49042577</v>
      </c>
      <c r="B3667">
        <v>70</v>
      </c>
      <c r="C3667" t="s">
        <v>343</v>
      </c>
      <c r="D3667" t="s">
        <v>116</v>
      </c>
      <c r="E3667" t="s">
        <v>117</v>
      </c>
      <c r="F3667" t="s">
        <v>318</v>
      </c>
      <c r="G3667" s="1">
        <v>43672</v>
      </c>
      <c r="H3667">
        <v>15</v>
      </c>
      <c r="I3667" s="7">
        <f>IF(TableTransactions[[#This Row],[Order type]]=trackOrderType,
TableTransactions[[#This Row],[Transaction quantity]]*-1,
TableTransactions[[#This Row],[Transaction quantity]]
)</f>
        <v>-15</v>
      </c>
      <c r="J36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516</v>
      </c>
      <c r="K3667" s="7">
        <f ca="1">IF(TableTransactions[[#This Row],[Stock balance backorders]]&lt;0,
0,
TableTransactions[[#This Row],[Stock balance backorders]]
)</f>
        <v>516</v>
      </c>
      <c r="L3667" s="8" t="str">
        <f>VLOOKUP(TableTransactions[[#This Row],[Material]],TableStockBalance[],
MATCH(TableStockBalance[[#Headers],[Supplier name]],TableStockBalance[#Headers],0),
0)</f>
        <v>Électroniquex Générale S.A.</v>
      </c>
    </row>
    <row r="3668" spans="1:12" x14ac:dyDescent="0.25">
      <c r="A3668">
        <v>49042607</v>
      </c>
      <c r="B3668">
        <v>20</v>
      </c>
      <c r="C3668" t="s">
        <v>343</v>
      </c>
      <c r="D3668" t="s">
        <v>116</v>
      </c>
      <c r="E3668" t="s">
        <v>117</v>
      </c>
      <c r="F3668" t="s">
        <v>315</v>
      </c>
      <c r="G3668" s="1">
        <v>43676</v>
      </c>
      <c r="H3668">
        <v>15</v>
      </c>
      <c r="I3668" s="7">
        <f>IF(TableTransactions[[#This Row],[Order type]]=trackOrderType,
TableTransactions[[#This Row],[Transaction quantity]]*-1,
TableTransactions[[#This Row],[Transaction quantity]]
)</f>
        <v>-15</v>
      </c>
      <c r="J36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501</v>
      </c>
      <c r="K3668" s="7">
        <f ca="1">IF(TableTransactions[[#This Row],[Stock balance backorders]]&lt;0,
0,
TableTransactions[[#This Row],[Stock balance backorders]]
)</f>
        <v>501</v>
      </c>
      <c r="L3668" s="8" t="str">
        <f>VLOOKUP(TableTransactions[[#This Row],[Material]],TableStockBalance[],
MATCH(TableStockBalance[[#Headers],[Supplier name]],TableStockBalance[#Headers],0),
0)</f>
        <v>Électroniquex Générale S.A.</v>
      </c>
    </row>
    <row r="3669" spans="1:12" x14ac:dyDescent="0.25">
      <c r="A3669">
        <v>49042615</v>
      </c>
      <c r="B3669">
        <v>40</v>
      </c>
      <c r="C3669" t="s">
        <v>343</v>
      </c>
      <c r="D3669" t="s">
        <v>116</v>
      </c>
      <c r="E3669" t="s">
        <v>117</v>
      </c>
      <c r="F3669" t="s">
        <v>317</v>
      </c>
      <c r="G3669" s="1">
        <v>43677</v>
      </c>
      <c r="H3669">
        <v>25</v>
      </c>
      <c r="I3669" s="7">
        <f>IF(TableTransactions[[#This Row],[Order type]]=trackOrderType,
TableTransactions[[#This Row],[Transaction quantity]]*-1,
TableTransactions[[#This Row],[Transaction quantity]]
)</f>
        <v>-25</v>
      </c>
      <c r="J36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476</v>
      </c>
      <c r="K3669" s="7">
        <f ca="1">IF(TableTransactions[[#This Row],[Stock balance backorders]]&lt;0,
0,
TableTransactions[[#This Row],[Stock balance backorders]]
)</f>
        <v>476</v>
      </c>
      <c r="L3669" s="8" t="str">
        <f>VLOOKUP(TableTransactions[[#This Row],[Material]],TableStockBalance[],
MATCH(TableStockBalance[[#Headers],[Supplier name]],TableStockBalance[#Headers],0),
0)</f>
        <v>Électroniquex Générale S.A.</v>
      </c>
    </row>
    <row r="3670" spans="1:12" x14ac:dyDescent="0.25">
      <c r="A3670">
        <v>49042624</v>
      </c>
      <c r="B3670">
        <v>30</v>
      </c>
      <c r="C3670" t="s">
        <v>343</v>
      </c>
      <c r="D3670" t="s">
        <v>116</v>
      </c>
      <c r="E3670" t="s">
        <v>117</v>
      </c>
      <c r="F3670" t="s">
        <v>313</v>
      </c>
      <c r="G3670" s="1">
        <v>43678</v>
      </c>
      <c r="H3670">
        <v>15</v>
      </c>
      <c r="I3670" s="7">
        <f>IF(TableTransactions[[#This Row],[Order type]]=trackOrderType,
TableTransactions[[#This Row],[Transaction quantity]]*-1,
TableTransactions[[#This Row],[Transaction quantity]]
)</f>
        <v>-15</v>
      </c>
      <c r="J36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461</v>
      </c>
      <c r="K3670" s="7">
        <f ca="1">IF(TableTransactions[[#This Row],[Stock balance backorders]]&lt;0,
0,
TableTransactions[[#This Row],[Stock balance backorders]]
)</f>
        <v>461</v>
      </c>
      <c r="L3670" s="8" t="str">
        <f>VLOOKUP(TableTransactions[[#This Row],[Material]],TableStockBalance[],
MATCH(TableStockBalance[[#Headers],[Supplier name]],TableStockBalance[#Headers],0),
0)</f>
        <v>Électroniquex Générale S.A.</v>
      </c>
    </row>
    <row r="3671" spans="1:12" x14ac:dyDescent="0.25">
      <c r="A3671">
        <v>49042671</v>
      </c>
      <c r="B3671">
        <v>10</v>
      </c>
      <c r="C3671" t="s">
        <v>343</v>
      </c>
      <c r="D3671" t="s">
        <v>116</v>
      </c>
      <c r="E3671" t="s">
        <v>117</v>
      </c>
      <c r="F3671" t="s">
        <v>316</v>
      </c>
      <c r="G3671" s="1">
        <v>43683</v>
      </c>
      <c r="H3671">
        <v>15</v>
      </c>
      <c r="I3671" s="7">
        <f>IF(TableTransactions[[#This Row],[Order type]]=trackOrderType,
TableTransactions[[#This Row],[Transaction quantity]]*-1,
TableTransactions[[#This Row],[Transaction quantity]]
)</f>
        <v>-15</v>
      </c>
      <c r="J36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446</v>
      </c>
      <c r="K3671" s="7">
        <f ca="1">IF(TableTransactions[[#This Row],[Stock balance backorders]]&lt;0,
0,
TableTransactions[[#This Row],[Stock balance backorders]]
)</f>
        <v>446</v>
      </c>
      <c r="L3671" s="8" t="str">
        <f>VLOOKUP(TableTransactions[[#This Row],[Material]],TableStockBalance[],
MATCH(TableStockBalance[[#Headers],[Supplier name]],TableStockBalance[#Headers],0),
0)</f>
        <v>Électroniquex Générale S.A.</v>
      </c>
    </row>
    <row r="3672" spans="1:12" x14ac:dyDescent="0.25">
      <c r="A3672">
        <v>49042702</v>
      </c>
      <c r="B3672">
        <v>40</v>
      </c>
      <c r="C3672" t="s">
        <v>343</v>
      </c>
      <c r="D3672" t="s">
        <v>116</v>
      </c>
      <c r="E3672" t="s">
        <v>117</v>
      </c>
      <c r="F3672" t="s">
        <v>316</v>
      </c>
      <c r="G3672" s="1">
        <v>43685</v>
      </c>
      <c r="H3672">
        <v>25</v>
      </c>
      <c r="I3672" s="7">
        <f>IF(TableTransactions[[#This Row],[Order type]]=trackOrderType,
TableTransactions[[#This Row],[Transaction quantity]]*-1,
TableTransactions[[#This Row],[Transaction quantity]]
)</f>
        <v>-25</v>
      </c>
      <c r="J36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421</v>
      </c>
      <c r="K3672" s="7">
        <f ca="1">IF(TableTransactions[[#This Row],[Stock balance backorders]]&lt;0,
0,
TableTransactions[[#This Row],[Stock balance backorders]]
)</f>
        <v>421</v>
      </c>
      <c r="L3672" s="8" t="str">
        <f>VLOOKUP(TableTransactions[[#This Row],[Material]],TableStockBalance[],
MATCH(TableStockBalance[[#Headers],[Supplier name]],TableStockBalance[#Headers],0),
0)</f>
        <v>Électroniquex Générale S.A.</v>
      </c>
    </row>
    <row r="3673" spans="1:12" x14ac:dyDescent="0.25">
      <c r="A3673">
        <v>49042750</v>
      </c>
      <c r="B3673">
        <v>30</v>
      </c>
      <c r="C3673" t="s">
        <v>343</v>
      </c>
      <c r="D3673" t="s">
        <v>116</v>
      </c>
      <c r="E3673" t="s">
        <v>117</v>
      </c>
      <c r="F3673" t="s">
        <v>316</v>
      </c>
      <c r="G3673" s="1">
        <v>43690</v>
      </c>
      <c r="H3673">
        <v>15</v>
      </c>
      <c r="I3673" s="7">
        <f>IF(TableTransactions[[#This Row],[Order type]]=trackOrderType,
TableTransactions[[#This Row],[Transaction quantity]]*-1,
TableTransactions[[#This Row],[Transaction quantity]]
)</f>
        <v>-15</v>
      </c>
      <c r="J36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406</v>
      </c>
      <c r="K3673" s="7">
        <f ca="1">IF(TableTransactions[[#This Row],[Stock balance backorders]]&lt;0,
0,
TableTransactions[[#This Row],[Stock balance backorders]]
)</f>
        <v>406</v>
      </c>
      <c r="L3673" s="8" t="str">
        <f>VLOOKUP(TableTransactions[[#This Row],[Material]],TableStockBalance[],
MATCH(TableStockBalance[[#Headers],[Supplier name]],TableStockBalance[#Headers],0),
0)</f>
        <v>Électroniquex Générale S.A.</v>
      </c>
    </row>
    <row r="3674" spans="1:12" x14ac:dyDescent="0.25">
      <c r="A3674">
        <v>49042868</v>
      </c>
      <c r="B3674">
        <v>60</v>
      </c>
      <c r="C3674" t="s">
        <v>343</v>
      </c>
      <c r="D3674" t="s">
        <v>116</v>
      </c>
      <c r="E3674" t="s">
        <v>117</v>
      </c>
      <c r="F3674" t="s">
        <v>316</v>
      </c>
      <c r="G3674" s="1">
        <v>43700</v>
      </c>
      <c r="H3674">
        <v>15</v>
      </c>
      <c r="I3674" s="7">
        <f>IF(TableTransactions[[#This Row],[Order type]]=trackOrderType,
TableTransactions[[#This Row],[Transaction quantity]]*-1,
TableTransactions[[#This Row],[Transaction quantity]]
)</f>
        <v>-15</v>
      </c>
      <c r="J36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391</v>
      </c>
      <c r="K3674" s="7">
        <f ca="1">IF(TableTransactions[[#This Row],[Stock balance backorders]]&lt;0,
0,
TableTransactions[[#This Row],[Stock balance backorders]]
)</f>
        <v>391</v>
      </c>
      <c r="L3674" s="8" t="str">
        <f>VLOOKUP(TableTransactions[[#This Row],[Material]],TableStockBalance[],
MATCH(TableStockBalance[[#Headers],[Supplier name]],TableStockBalance[#Headers],0),
0)</f>
        <v>Électroniquex Générale S.A.</v>
      </c>
    </row>
    <row r="3675" spans="1:12" x14ac:dyDescent="0.25">
      <c r="A3675">
        <v>49042948</v>
      </c>
      <c r="B3675">
        <v>10</v>
      </c>
      <c r="C3675" t="s">
        <v>343</v>
      </c>
      <c r="D3675" t="s">
        <v>116</v>
      </c>
      <c r="E3675" t="s">
        <v>117</v>
      </c>
      <c r="F3675" t="s">
        <v>326</v>
      </c>
      <c r="G3675" s="1">
        <v>43707</v>
      </c>
      <c r="H3675">
        <v>15</v>
      </c>
      <c r="I3675" s="7">
        <f>IF(TableTransactions[[#This Row],[Order type]]=trackOrderType,
TableTransactions[[#This Row],[Transaction quantity]]*-1,
TableTransactions[[#This Row],[Transaction quantity]]
)</f>
        <v>-15</v>
      </c>
      <c r="J36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376</v>
      </c>
      <c r="K3675" s="7">
        <f ca="1">IF(TableTransactions[[#This Row],[Stock balance backorders]]&lt;0,
0,
TableTransactions[[#This Row],[Stock balance backorders]]
)</f>
        <v>376</v>
      </c>
      <c r="L3675" s="8" t="str">
        <f>VLOOKUP(TableTransactions[[#This Row],[Material]],TableStockBalance[],
MATCH(TableStockBalance[[#Headers],[Supplier name]],TableStockBalance[#Headers],0),
0)</f>
        <v>Électroniquex Générale S.A.</v>
      </c>
    </row>
    <row r="3676" spans="1:12" x14ac:dyDescent="0.25">
      <c r="A3676">
        <v>49042949</v>
      </c>
      <c r="B3676">
        <v>60</v>
      </c>
      <c r="C3676" t="s">
        <v>343</v>
      </c>
      <c r="D3676" t="s">
        <v>116</v>
      </c>
      <c r="E3676" t="s">
        <v>117</v>
      </c>
      <c r="F3676" t="s">
        <v>316</v>
      </c>
      <c r="G3676" s="1">
        <v>43707</v>
      </c>
      <c r="H3676">
        <v>5</v>
      </c>
      <c r="I3676" s="7">
        <f>IF(TableTransactions[[#This Row],[Order type]]=trackOrderType,
TableTransactions[[#This Row],[Transaction quantity]]*-1,
TableTransactions[[#This Row],[Transaction quantity]]
)</f>
        <v>-5</v>
      </c>
      <c r="J36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371</v>
      </c>
      <c r="K3676" s="7">
        <f ca="1">IF(TableTransactions[[#This Row],[Stock balance backorders]]&lt;0,
0,
TableTransactions[[#This Row],[Stock balance backorders]]
)</f>
        <v>371</v>
      </c>
      <c r="L3676" s="8" t="str">
        <f>VLOOKUP(TableTransactions[[#This Row],[Material]],TableStockBalance[],
MATCH(TableStockBalance[[#Headers],[Supplier name]],TableStockBalance[#Headers],0),
0)</f>
        <v>Électroniquex Générale S.A.</v>
      </c>
    </row>
    <row r="3677" spans="1:12" x14ac:dyDescent="0.25">
      <c r="A3677">
        <v>49043026</v>
      </c>
      <c r="B3677">
        <v>70</v>
      </c>
      <c r="C3677" t="s">
        <v>343</v>
      </c>
      <c r="D3677" t="s">
        <v>116</v>
      </c>
      <c r="E3677" t="s">
        <v>117</v>
      </c>
      <c r="F3677" t="s">
        <v>318</v>
      </c>
      <c r="G3677" s="1">
        <v>43714</v>
      </c>
      <c r="H3677">
        <v>5</v>
      </c>
      <c r="I3677" s="7">
        <f>IF(TableTransactions[[#This Row],[Order type]]=trackOrderType,
TableTransactions[[#This Row],[Transaction quantity]]*-1,
TableTransactions[[#This Row],[Transaction quantity]]
)</f>
        <v>-5</v>
      </c>
      <c r="J36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366</v>
      </c>
      <c r="K3677" s="7">
        <f ca="1">IF(TableTransactions[[#This Row],[Stock balance backorders]]&lt;0,
0,
TableTransactions[[#This Row],[Stock balance backorders]]
)</f>
        <v>366</v>
      </c>
      <c r="L3677" s="8" t="str">
        <f>VLOOKUP(TableTransactions[[#This Row],[Material]],TableStockBalance[],
MATCH(TableStockBalance[[#Headers],[Supplier name]],TableStockBalance[#Headers],0),
0)</f>
        <v>Électroniquex Générale S.A.</v>
      </c>
    </row>
    <row r="3678" spans="1:12" x14ac:dyDescent="0.25">
      <c r="A3678">
        <v>49043121</v>
      </c>
      <c r="B3678">
        <v>50</v>
      </c>
      <c r="C3678" t="s">
        <v>343</v>
      </c>
      <c r="D3678" t="s">
        <v>116</v>
      </c>
      <c r="E3678" t="s">
        <v>117</v>
      </c>
      <c r="F3678" t="s">
        <v>313</v>
      </c>
      <c r="G3678" s="1">
        <v>43725</v>
      </c>
      <c r="H3678">
        <v>45</v>
      </c>
      <c r="I3678" s="7">
        <f>IF(TableTransactions[[#This Row],[Order type]]=trackOrderType,
TableTransactions[[#This Row],[Transaction quantity]]*-1,
TableTransactions[[#This Row],[Transaction quantity]]
)</f>
        <v>-45</v>
      </c>
      <c r="J36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321</v>
      </c>
      <c r="K3678" s="7">
        <f ca="1">IF(TableTransactions[[#This Row],[Stock balance backorders]]&lt;0,
0,
TableTransactions[[#This Row],[Stock balance backorders]]
)</f>
        <v>321</v>
      </c>
      <c r="L3678" s="8" t="str">
        <f>VLOOKUP(TableTransactions[[#This Row],[Material]],TableStockBalance[],
MATCH(TableStockBalance[[#Headers],[Supplier name]],TableStockBalance[#Headers],0),
0)</f>
        <v>Électroniquex Générale S.A.</v>
      </c>
    </row>
    <row r="3679" spans="1:12" x14ac:dyDescent="0.25">
      <c r="A3679">
        <v>49043161</v>
      </c>
      <c r="B3679">
        <v>20</v>
      </c>
      <c r="C3679" t="s">
        <v>343</v>
      </c>
      <c r="D3679" t="s">
        <v>116</v>
      </c>
      <c r="E3679" t="s">
        <v>117</v>
      </c>
      <c r="F3679" t="s">
        <v>318</v>
      </c>
      <c r="G3679" s="1">
        <v>43727</v>
      </c>
      <c r="H3679">
        <v>45</v>
      </c>
      <c r="I3679" s="7">
        <f>IF(TableTransactions[[#This Row],[Order type]]=trackOrderType,
TableTransactions[[#This Row],[Transaction quantity]]*-1,
TableTransactions[[#This Row],[Transaction quantity]]
)</f>
        <v>-45</v>
      </c>
      <c r="J36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276</v>
      </c>
      <c r="K3679" s="7">
        <f ca="1">IF(TableTransactions[[#This Row],[Stock balance backorders]]&lt;0,
0,
TableTransactions[[#This Row],[Stock balance backorders]]
)</f>
        <v>276</v>
      </c>
      <c r="L3679" s="8" t="str">
        <f>VLOOKUP(TableTransactions[[#This Row],[Material]],TableStockBalance[],
MATCH(TableStockBalance[[#Headers],[Supplier name]],TableStockBalance[#Headers],0),
0)</f>
        <v>Électroniquex Générale S.A.</v>
      </c>
    </row>
    <row r="3680" spans="1:12" x14ac:dyDescent="0.25">
      <c r="A3680">
        <v>49043252</v>
      </c>
      <c r="B3680">
        <v>90</v>
      </c>
      <c r="C3680" t="s">
        <v>343</v>
      </c>
      <c r="D3680" t="s">
        <v>116</v>
      </c>
      <c r="E3680" t="s">
        <v>117</v>
      </c>
      <c r="F3680" t="s">
        <v>316</v>
      </c>
      <c r="G3680" s="1">
        <v>43735</v>
      </c>
      <c r="H3680">
        <v>40</v>
      </c>
      <c r="I3680" s="7">
        <f>IF(TableTransactions[[#This Row],[Order type]]=trackOrderType,
TableTransactions[[#This Row],[Transaction quantity]]*-1,
TableTransactions[[#This Row],[Transaction quantity]]
)</f>
        <v>-40</v>
      </c>
      <c r="J36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236</v>
      </c>
      <c r="K3680" s="7">
        <f ca="1">IF(TableTransactions[[#This Row],[Stock balance backorders]]&lt;0,
0,
TableTransactions[[#This Row],[Stock balance backorders]]
)</f>
        <v>236</v>
      </c>
      <c r="L3680" s="8" t="str">
        <f>VLOOKUP(TableTransactions[[#This Row],[Material]],TableStockBalance[],
MATCH(TableStockBalance[[#Headers],[Supplier name]],TableStockBalance[#Headers],0),
0)</f>
        <v>Électroniquex Générale S.A.</v>
      </c>
    </row>
    <row r="3681" spans="1:12" x14ac:dyDescent="0.25">
      <c r="A3681">
        <v>49043304</v>
      </c>
      <c r="B3681">
        <v>50</v>
      </c>
      <c r="C3681" t="s">
        <v>343</v>
      </c>
      <c r="D3681" t="s">
        <v>116</v>
      </c>
      <c r="E3681" t="s">
        <v>117</v>
      </c>
      <c r="F3681" t="s">
        <v>317</v>
      </c>
      <c r="G3681" s="1">
        <v>43741</v>
      </c>
      <c r="H3681">
        <v>30</v>
      </c>
      <c r="I3681" s="7">
        <f>IF(TableTransactions[[#This Row],[Order type]]=trackOrderType,
TableTransactions[[#This Row],[Transaction quantity]]*-1,
TableTransactions[[#This Row],[Transaction quantity]]
)</f>
        <v>-30</v>
      </c>
      <c r="J36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206</v>
      </c>
      <c r="K3681" s="7">
        <f ca="1">IF(TableTransactions[[#This Row],[Stock balance backorders]]&lt;0,
0,
TableTransactions[[#This Row],[Stock balance backorders]]
)</f>
        <v>206</v>
      </c>
      <c r="L3681" s="8" t="str">
        <f>VLOOKUP(TableTransactions[[#This Row],[Material]],TableStockBalance[],
MATCH(TableStockBalance[[#Headers],[Supplier name]],TableStockBalance[#Headers],0),
0)</f>
        <v>Électroniquex Générale S.A.</v>
      </c>
    </row>
    <row r="3682" spans="1:12" x14ac:dyDescent="0.25">
      <c r="A3682">
        <v>49043311</v>
      </c>
      <c r="B3682">
        <v>70</v>
      </c>
      <c r="C3682" t="s">
        <v>343</v>
      </c>
      <c r="D3682" t="s">
        <v>116</v>
      </c>
      <c r="E3682" t="s">
        <v>117</v>
      </c>
      <c r="F3682" t="s">
        <v>313</v>
      </c>
      <c r="G3682" s="1">
        <v>43742</v>
      </c>
      <c r="H3682">
        <v>20</v>
      </c>
      <c r="I3682" s="7">
        <f>IF(TableTransactions[[#This Row],[Order type]]=trackOrderType,
TableTransactions[[#This Row],[Transaction quantity]]*-1,
TableTransactions[[#This Row],[Transaction quantity]]
)</f>
        <v>-20</v>
      </c>
      <c r="J36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186</v>
      </c>
      <c r="K3682" s="7">
        <f ca="1">IF(TableTransactions[[#This Row],[Stock balance backorders]]&lt;0,
0,
TableTransactions[[#This Row],[Stock balance backorders]]
)</f>
        <v>186</v>
      </c>
      <c r="L3682" s="8" t="str">
        <f>VLOOKUP(TableTransactions[[#This Row],[Material]],TableStockBalance[],
MATCH(TableStockBalance[[#Headers],[Supplier name]],TableStockBalance[#Headers],0),
0)</f>
        <v>Électroniquex Générale S.A.</v>
      </c>
    </row>
    <row r="3683" spans="1:12" x14ac:dyDescent="0.25">
      <c r="A3683">
        <v>49043315</v>
      </c>
      <c r="B3683">
        <v>40</v>
      </c>
      <c r="C3683" t="s">
        <v>343</v>
      </c>
      <c r="D3683" t="s">
        <v>116</v>
      </c>
      <c r="E3683" t="s">
        <v>117</v>
      </c>
      <c r="F3683" t="s">
        <v>320</v>
      </c>
      <c r="G3683" s="1">
        <v>43742</v>
      </c>
      <c r="H3683">
        <v>45</v>
      </c>
      <c r="I3683" s="7">
        <f>IF(TableTransactions[[#This Row],[Order type]]=trackOrderType,
TableTransactions[[#This Row],[Transaction quantity]]*-1,
TableTransactions[[#This Row],[Transaction quantity]]
)</f>
        <v>-45</v>
      </c>
      <c r="J36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141</v>
      </c>
      <c r="K3683" s="7">
        <f ca="1">IF(TableTransactions[[#This Row],[Stock balance backorders]]&lt;0,
0,
TableTransactions[[#This Row],[Stock balance backorders]]
)</f>
        <v>141</v>
      </c>
      <c r="L3683" s="8" t="str">
        <f>VLOOKUP(TableTransactions[[#This Row],[Material]],TableStockBalance[],
MATCH(TableStockBalance[[#Headers],[Supplier name]],TableStockBalance[#Headers],0),
0)</f>
        <v>Électroniquex Générale S.A.</v>
      </c>
    </row>
    <row r="3684" spans="1:12" x14ac:dyDescent="0.25">
      <c r="A3684">
        <v>49043318</v>
      </c>
      <c r="B3684">
        <v>110</v>
      </c>
      <c r="C3684" t="s">
        <v>343</v>
      </c>
      <c r="D3684" t="s">
        <v>116</v>
      </c>
      <c r="E3684" t="s">
        <v>117</v>
      </c>
      <c r="F3684" t="s">
        <v>316</v>
      </c>
      <c r="G3684" s="1">
        <v>43742</v>
      </c>
      <c r="H3684">
        <v>10</v>
      </c>
      <c r="I3684" s="7">
        <f>IF(TableTransactions[[#This Row],[Order type]]=trackOrderType,
TableTransactions[[#This Row],[Transaction quantity]]*-1,
TableTransactions[[#This Row],[Transaction quantity]]
)</f>
        <v>-10</v>
      </c>
      <c r="J36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131</v>
      </c>
      <c r="K3684" s="7">
        <f ca="1">IF(TableTransactions[[#This Row],[Stock balance backorders]]&lt;0,
0,
TableTransactions[[#This Row],[Stock balance backorders]]
)</f>
        <v>131</v>
      </c>
      <c r="L3684" s="8" t="str">
        <f>VLOOKUP(TableTransactions[[#This Row],[Material]],TableStockBalance[],
MATCH(TableStockBalance[[#Headers],[Supplier name]],TableStockBalance[#Headers],0),
0)</f>
        <v>Électroniquex Générale S.A.</v>
      </c>
    </row>
    <row r="3685" spans="1:12" x14ac:dyDescent="0.25">
      <c r="A3685" s="4">
        <v>45057478</v>
      </c>
      <c r="B3685" s="4">
        <v>10</v>
      </c>
      <c r="C3685" s="4" t="s">
        <v>344</v>
      </c>
      <c r="D3685" s="4" t="s">
        <v>116</v>
      </c>
      <c r="E3685" s="4" t="s">
        <v>117</v>
      </c>
      <c r="F3685" s="4" t="s">
        <v>110</v>
      </c>
      <c r="G3685" s="5">
        <v>43759</v>
      </c>
      <c r="H3685" s="4">
        <v>540</v>
      </c>
      <c r="I3685" s="7">
        <f>IF(TableTransactions[[#This Row],[Order type]]=trackOrderType,
TableTransactions[[#This Row],[Transaction quantity]]*-1,
TableTransactions[[#This Row],[Transaction quantity]]
)</f>
        <v>540</v>
      </c>
      <c r="J36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671</v>
      </c>
      <c r="K3685" s="7">
        <f ca="1">IF(TableTransactions[[#This Row],[Stock balance backorders]]&lt;0,
0,
TableTransactions[[#This Row],[Stock balance backorders]]
)</f>
        <v>671</v>
      </c>
      <c r="L3685" s="8" t="str">
        <f>VLOOKUP(TableTransactions[[#This Row],[Material]],TableStockBalance[],
MATCH(TableStockBalance[[#Headers],[Supplier name]],TableStockBalance[#Headers],0),
0)</f>
        <v>Électroniquex Générale S.A.</v>
      </c>
    </row>
    <row r="3686" spans="1:12" x14ac:dyDescent="0.25">
      <c r="A3686">
        <v>49043512</v>
      </c>
      <c r="B3686">
        <v>10</v>
      </c>
      <c r="C3686" t="s">
        <v>343</v>
      </c>
      <c r="D3686" t="s">
        <v>116</v>
      </c>
      <c r="E3686" t="s">
        <v>117</v>
      </c>
      <c r="F3686" t="s">
        <v>316</v>
      </c>
      <c r="G3686" s="1">
        <v>43760</v>
      </c>
      <c r="H3686">
        <v>45</v>
      </c>
      <c r="I3686" s="7">
        <f>IF(TableTransactions[[#This Row],[Order type]]=trackOrderType,
TableTransactions[[#This Row],[Transaction quantity]]*-1,
TableTransactions[[#This Row],[Transaction quantity]]
)</f>
        <v>-45</v>
      </c>
      <c r="J36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626</v>
      </c>
      <c r="K3686" s="7">
        <f ca="1">IF(TableTransactions[[#This Row],[Stock balance backorders]]&lt;0,
0,
TableTransactions[[#This Row],[Stock balance backorders]]
)</f>
        <v>626</v>
      </c>
      <c r="L3686" s="8" t="str">
        <f>VLOOKUP(TableTransactions[[#This Row],[Material]],TableStockBalance[],
MATCH(TableStockBalance[[#Headers],[Supplier name]],TableStockBalance[#Headers],0),
0)</f>
        <v>Électroniquex Générale S.A.</v>
      </c>
    </row>
    <row r="3687" spans="1:12" x14ac:dyDescent="0.25">
      <c r="A3687">
        <v>49043562</v>
      </c>
      <c r="B3687">
        <v>90</v>
      </c>
      <c r="C3687" t="s">
        <v>343</v>
      </c>
      <c r="D3687" t="s">
        <v>116</v>
      </c>
      <c r="E3687" t="s">
        <v>117</v>
      </c>
      <c r="F3687" t="s">
        <v>318</v>
      </c>
      <c r="G3687" s="1">
        <v>43763</v>
      </c>
      <c r="H3687">
        <v>40</v>
      </c>
      <c r="I3687" s="7">
        <f>IF(TableTransactions[[#This Row],[Order type]]=trackOrderType,
TableTransactions[[#This Row],[Transaction quantity]]*-1,
TableTransactions[[#This Row],[Transaction quantity]]
)</f>
        <v>-40</v>
      </c>
      <c r="J36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586</v>
      </c>
      <c r="K3687" s="7">
        <f ca="1">IF(TableTransactions[[#This Row],[Stock balance backorders]]&lt;0,
0,
TableTransactions[[#This Row],[Stock balance backorders]]
)</f>
        <v>586</v>
      </c>
      <c r="L3687" s="8" t="str">
        <f>VLOOKUP(TableTransactions[[#This Row],[Material]],TableStockBalance[],
MATCH(TableStockBalance[[#Headers],[Supplier name]],TableStockBalance[#Headers],0),
0)</f>
        <v>Électroniquex Générale S.A.</v>
      </c>
    </row>
    <row r="3688" spans="1:12" x14ac:dyDescent="0.25">
      <c r="A3688">
        <v>49043581</v>
      </c>
      <c r="B3688">
        <v>50</v>
      </c>
      <c r="C3688" t="s">
        <v>343</v>
      </c>
      <c r="D3688" t="s">
        <v>116</v>
      </c>
      <c r="E3688" t="s">
        <v>117</v>
      </c>
      <c r="F3688" t="s">
        <v>315</v>
      </c>
      <c r="G3688" s="1">
        <v>43766</v>
      </c>
      <c r="H3688">
        <v>10</v>
      </c>
      <c r="I3688" s="7">
        <f>IF(TableTransactions[[#This Row],[Order type]]=trackOrderType,
TableTransactions[[#This Row],[Transaction quantity]]*-1,
TableTransactions[[#This Row],[Transaction quantity]]
)</f>
        <v>-10</v>
      </c>
      <c r="J36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576</v>
      </c>
      <c r="K3688" s="7">
        <f ca="1">IF(TableTransactions[[#This Row],[Stock balance backorders]]&lt;0,
0,
TableTransactions[[#This Row],[Stock balance backorders]]
)</f>
        <v>576</v>
      </c>
      <c r="L3688" s="8" t="str">
        <f>VLOOKUP(TableTransactions[[#This Row],[Material]],TableStockBalance[],
MATCH(TableStockBalance[[#Headers],[Supplier name]],TableStockBalance[#Headers],0),
0)</f>
        <v>Électroniquex Générale S.A.</v>
      </c>
    </row>
    <row r="3689" spans="1:12" x14ac:dyDescent="0.25">
      <c r="A3689">
        <v>49043589</v>
      </c>
      <c r="B3689">
        <v>40</v>
      </c>
      <c r="C3689" t="s">
        <v>343</v>
      </c>
      <c r="D3689" t="s">
        <v>116</v>
      </c>
      <c r="E3689" t="s">
        <v>117</v>
      </c>
      <c r="F3689" t="s">
        <v>317</v>
      </c>
      <c r="G3689" s="1">
        <v>43767</v>
      </c>
      <c r="H3689">
        <v>45</v>
      </c>
      <c r="I3689" s="7">
        <f>IF(TableTransactions[[#This Row],[Order type]]=trackOrderType,
TableTransactions[[#This Row],[Transaction quantity]]*-1,
TableTransactions[[#This Row],[Transaction quantity]]
)</f>
        <v>-45</v>
      </c>
      <c r="J36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531</v>
      </c>
      <c r="K3689" s="7">
        <f ca="1">IF(TableTransactions[[#This Row],[Stock balance backorders]]&lt;0,
0,
TableTransactions[[#This Row],[Stock balance backorders]]
)</f>
        <v>531</v>
      </c>
      <c r="L3689" s="8" t="str">
        <f>VLOOKUP(TableTransactions[[#This Row],[Material]],TableStockBalance[],
MATCH(TableStockBalance[[#Headers],[Supplier name]],TableStockBalance[#Headers],0),
0)</f>
        <v>Électroniquex Générale S.A.</v>
      </c>
    </row>
    <row r="3690" spans="1:12" x14ac:dyDescent="0.25">
      <c r="A3690">
        <v>49043617</v>
      </c>
      <c r="B3690">
        <v>40</v>
      </c>
      <c r="C3690" t="s">
        <v>343</v>
      </c>
      <c r="D3690" t="s">
        <v>116</v>
      </c>
      <c r="E3690" t="s">
        <v>117</v>
      </c>
      <c r="F3690" t="s">
        <v>317</v>
      </c>
      <c r="G3690" s="1">
        <v>43769</v>
      </c>
      <c r="H3690">
        <v>10</v>
      </c>
      <c r="I3690" s="7">
        <f>IF(TableTransactions[[#This Row],[Order type]]=trackOrderType,
TableTransactions[[#This Row],[Transaction quantity]]*-1,
TableTransactions[[#This Row],[Transaction quantity]]
)</f>
        <v>-10</v>
      </c>
      <c r="J36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521</v>
      </c>
      <c r="K3690" s="7">
        <f ca="1">IF(TableTransactions[[#This Row],[Stock balance backorders]]&lt;0,
0,
TableTransactions[[#This Row],[Stock balance backorders]]
)</f>
        <v>521</v>
      </c>
      <c r="L3690" s="8" t="str">
        <f>VLOOKUP(TableTransactions[[#This Row],[Material]],TableStockBalance[],
MATCH(TableStockBalance[[#Headers],[Supplier name]],TableStockBalance[#Headers],0),
0)</f>
        <v>Électroniquex Générale S.A.</v>
      </c>
    </row>
    <row r="3691" spans="1:12" x14ac:dyDescent="0.25">
      <c r="A3691">
        <v>49043665</v>
      </c>
      <c r="B3691">
        <v>40</v>
      </c>
      <c r="C3691" t="s">
        <v>343</v>
      </c>
      <c r="D3691" t="s">
        <v>116</v>
      </c>
      <c r="E3691" t="s">
        <v>117</v>
      </c>
      <c r="F3691" t="s">
        <v>317</v>
      </c>
      <c r="G3691" s="1">
        <v>43774</v>
      </c>
      <c r="H3691">
        <v>15</v>
      </c>
      <c r="I3691" s="7">
        <f>IF(TableTransactions[[#This Row],[Order type]]=trackOrderType,
TableTransactions[[#This Row],[Transaction quantity]]*-1,
TableTransactions[[#This Row],[Transaction quantity]]
)</f>
        <v>-15</v>
      </c>
      <c r="J36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506</v>
      </c>
      <c r="K3691" s="7">
        <f ca="1">IF(TableTransactions[[#This Row],[Stock balance backorders]]&lt;0,
0,
TableTransactions[[#This Row],[Stock balance backorders]]
)</f>
        <v>506</v>
      </c>
      <c r="L3691" s="8" t="str">
        <f>VLOOKUP(TableTransactions[[#This Row],[Material]],TableStockBalance[],
MATCH(TableStockBalance[[#Headers],[Supplier name]],TableStockBalance[#Headers],0),
0)</f>
        <v>Électroniquex Générale S.A.</v>
      </c>
    </row>
    <row r="3692" spans="1:12" x14ac:dyDescent="0.25">
      <c r="A3692">
        <v>49043737</v>
      </c>
      <c r="B3692">
        <v>30</v>
      </c>
      <c r="C3692" t="s">
        <v>343</v>
      </c>
      <c r="D3692" t="s">
        <v>116</v>
      </c>
      <c r="E3692" t="s">
        <v>117</v>
      </c>
      <c r="F3692" t="s">
        <v>313</v>
      </c>
      <c r="G3692" s="1">
        <v>43781</v>
      </c>
      <c r="H3692">
        <v>35</v>
      </c>
      <c r="I3692" s="7">
        <f>IF(TableTransactions[[#This Row],[Order type]]=trackOrderType,
TableTransactions[[#This Row],[Transaction quantity]]*-1,
TableTransactions[[#This Row],[Transaction quantity]]
)</f>
        <v>-35</v>
      </c>
      <c r="J36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471</v>
      </c>
      <c r="K3692" s="7">
        <f ca="1">IF(TableTransactions[[#This Row],[Stock balance backorders]]&lt;0,
0,
TableTransactions[[#This Row],[Stock balance backorders]]
)</f>
        <v>471</v>
      </c>
      <c r="L3692" s="8" t="str">
        <f>VLOOKUP(TableTransactions[[#This Row],[Material]],TableStockBalance[],
MATCH(TableStockBalance[[#Headers],[Supplier name]],TableStockBalance[#Headers],0),
0)</f>
        <v>Électroniquex Générale S.A.</v>
      </c>
    </row>
    <row r="3693" spans="1:12" x14ac:dyDescent="0.25">
      <c r="A3693">
        <v>49043745</v>
      </c>
      <c r="B3693">
        <v>60</v>
      </c>
      <c r="C3693" t="s">
        <v>343</v>
      </c>
      <c r="D3693" t="s">
        <v>116</v>
      </c>
      <c r="E3693" t="s">
        <v>117</v>
      </c>
      <c r="F3693" t="s">
        <v>317</v>
      </c>
      <c r="G3693" s="1">
        <v>43781</v>
      </c>
      <c r="H3693">
        <v>25</v>
      </c>
      <c r="I3693" s="7">
        <f>IF(TableTransactions[[#This Row],[Order type]]=trackOrderType,
TableTransactions[[#This Row],[Transaction quantity]]*-1,
TableTransactions[[#This Row],[Transaction quantity]]
)</f>
        <v>-25</v>
      </c>
      <c r="J36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446</v>
      </c>
      <c r="K3693" s="7">
        <f ca="1">IF(TableTransactions[[#This Row],[Stock balance backorders]]&lt;0,
0,
TableTransactions[[#This Row],[Stock balance backorders]]
)</f>
        <v>446</v>
      </c>
      <c r="L3693" s="8" t="str">
        <f>VLOOKUP(TableTransactions[[#This Row],[Material]],TableStockBalance[],
MATCH(TableStockBalance[[#Headers],[Supplier name]],TableStockBalance[#Headers],0),
0)</f>
        <v>Électroniquex Générale S.A.</v>
      </c>
    </row>
    <row r="3694" spans="1:12" x14ac:dyDescent="0.25">
      <c r="A3694">
        <v>49043765</v>
      </c>
      <c r="B3694">
        <v>40</v>
      </c>
      <c r="C3694" t="s">
        <v>343</v>
      </c>
      <c r="D3694" t="s">
        <v>116</v>
      </c>
      <c r="E3694" t="s">
        <v>117</v>
      </c>
      <c r="F3694" t="s">
        <v>318</v>
      </c>
      <c r="G3694" s="1">
        <v>43782</v>
      </c>
      <c r="H3694">
        <v>25</v>
      </c>
      <c r="I3694" s="7">
        <f>IF(TableTransactions[[#This Row],[Order type]]=trackOrderType,
TableTransactions[[#This Row],[Transaction quantity]]*-1,
TableTransactions[[#This Row],[Transaction quantity]]
)</f>
        <v>-25</v>
      </c>
      <c r="J36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421</v>
      </c>
      <c r="K3694" s="7">
        <f ca="1">IF(TableTransactions[[#This Row],[Stock balance backorders]]&lt;0,
0,
TableTransactions[[#This Row],[Stock balance backorders]]
)</f>
        <v>421</v>
      </c>
      <c r="L3694" s="8" t="str">
        <f>VLOOKUP(TableTransactions[[#This Row],[Material]],TableStockBalance[],
MATCH(TableStockBalance[[#Headers],[Supplier name]],TableStockBalance[#Headers],0),
0)</f>
        <v>Électroniquex Générale S.A.</v>
      </c>
    </row>
    <row r="3695" spans="1:12" x14ac:dyDescent="0.25">
      <c r="A3695">
        <v>49043775</v>
      </c>
      <c r="B3695">
        <v>70</v>
      </c>
      <c r="C3695" t="s">
        <v>343</v>
      </c>
      <c r="D3695" t="s">
        <v>116</v>
      </c>
      <c r="E3695" t="s">
        <v>117</v>
      </c>
      <c r="F3695" t="s">
        <v>317</v>
      </c>
      <c r="G3695" s="1">
        <v>43783</v>
      </c>
      <c r="H3695">
        <v>45</v>
      </c>
      <c r="I3695" s="7">
        <f>IF(TableTransactions[[#This Row],[Order type]]=trackOrderType,
TableTransactions[[#This Row],[Transaction quantity]]*-1,
TableTransactions[[#This Row],[Transaction quantity]]
)</f>
        <v>-45</v>
      </c>
      <c r="J36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376</v>
      </c>
      <c r="K3695" s="7">
        <f ca="1">IF(TableTransactions[[#This Row],[Stock balance backorders]]&lt;0,
0,
TableTransactions[[#This Row],[Stock balance backorders]]
)</f>
        <v>376</v>
      </c>
      <c r="L3695" s="8" t="str">
        <f>VLOOKUP(TableTransactions[[#This Row],[Material]],TableStockBalance[],
MATCH(TableStockBalance[[#Headers],[Supplier name]],TableStockBalance[#Headers],0),
0)</f>
        <v>Électroniquex Générale S.A.</v>
      </c>
    </row>
    <row r="3696" spans="1:12" x14ac:dyDescent="0.25">
      <c r="A3696">
        <v>49043871</v>
      </c>
      <c r="B3696">
        <v>70</v>
      </c>
      <c r="C3696" t="s">
        <v>343</v>
      </c>
      <c r="D3696" t="s">
        <v>116</v>
      </c>
      <c r="E3696" t="s">
        <v>117</v>
      </c>
      <c r="F3696" t="s">
        <v>316</v>
      </c>
      <c r="G3696" s="1">
        <v>43791</v>
      </c>
      <c r="H3696">
        <v>45</v>
      </c>
      <c r="I3696" s="7">
        <f>IF(TableTransactions[[#This Row],[Order type]]=trackOrderType,
TableTransactions[[#This Row],[Transaction quantity]]*-1,
TableTransactions[[#This Row],[Transaction quantity]]
)</f>
        <v>-45</v>
      </c>
      <c r="J36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331</v>
      </c>
      <c r="K3696" s="7">
        <f ca="1">IF(TableTransactions[[#This Row],[Stock balance backorders]]&lt;0,
0,
TableTransactions[[#This Row],[Stock balance backorders]]
)</f>
        <v>331</v>
      </c>
      <c r="L3696" s="8" t="str">
        <f>VLOOKUP(TableTransactions[[#This Row],[Material]],TableStockBalance[],
MATCH(TableStockBalance[[#Headers],[Supplier name]],TableStockBalance[#Headers],0),
0)</f>
        <v>Électroniquex Générale S.A.</v>
      </c>
    </row>
    <row r="3697" spans="1:12" x14ac:dyDescent="0.25">
      <c r="A3697">
        <v>49043873</v>
      </c>
      <c r="B3697">
        <v>60</v>
      </c>
      <c r="C3697" t="s">
        <v>343</v>
      </c>
      <c r="D3697" t="s">
        <v>116</v>
      </c>
      <c r="E3697" t="s">
        <v>117</v>
      </c>
      <c r="F3697" t="s">
        <v>317</v>
      </c>
      <c r="G3697" s="1">
        <v>43791</v>
      </c>
      <c r="H3697">
        <v>10</v>
      </c>
      <c r="I3697" s="7">
        <f>IF(TableTransactions[[#This Row],[Order type]]=trackOrderType,
TableTransactions[[#This Row],[Transaction quantity]]*-1,
TableTransactions[[#This Row],[Transaction quantity]]
)</f>
        <v>-10</v>
      </c>
      <c r="J36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321</v>
      </c>
      <c r="K3697" s="7">
        <f ca="1">IF(TableTransactions[[#This Row],[Stock balance backorders]]&lt;0,
0,
TableTransactions[[#This Row],[Stock balance backorders]]
)</f>
        <v>321</v>
      </c>
      <c r="L3697" s="8" t="str">
        <f>VLOOKUP(TableTransactions[[#This Row],[Material]],TableStockBalance[],
MATCH(TableStockBalance[[#Headers],[Supplier name]],TableStockBalance[#Headers],0),
0)</f>
        <v>Électroniquex Générale S.A.</v>
      </c>
    </row>
    <row r="3698" spans="1:12" x14ac:dyDescent="0.25">
      <c r="A3698">
        <v>49043913</v>
      </c>
      <c r="B3698">
        <v>10</v>
      </c>
      <c r="C3698" t="s">
        <v>343</v>
      </c>
      <c r="D3698" t="s">
        <v>116</v>
      </c>
      <c r="E3698" t="s">
        <v>117</v>
      </c>
      <c r="F3698" t="s">
        <v>314</v>
      </c>
      <c r="G3698" s="1">
        <v>43796</v>
      </c>
      <c r="H3698">
        <v>35</v>
      </c>
      <c r="I3698" s="7">
        <f>IF(TableTransactions[[#This Row],[Order type]]=trackOrderType,
TableTransactions[[#This Row],[Transaction quantity]]*-1,
TableTransactions[[#This Row],[Transaction quantity]]
)</f>
        <v>-35</v>
      </c>
      <c r="J36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286</v>
      </c>
      <c r="K3698" s="7">
        <f ca="1">IF(TableTransactions[[#This Row],[Stock balance backorders]]&lt;0,
0,
TableTransactions[[#This Row],[Stock balance backorders]]
)</f>
        <v>286</v>
      </c>
      <c r="L3698" s="8" t="str">
        <f>VLOOKUP(TableTransactions[[#This Row],[Material]],TableStockBalance[],
MATCH(TableStockBalance[[#Headers],[Supplier name]],TableStockBalance[#Headers],0),
0)</f>
        <v>Électroniquex Générale S.A.</v>
      </c>
    </row>
    <row r="3699" spans="1:12" x14ac:dyDescent="0.25">
      <c r="A3699">
        <v>49043955</v>
      </c>
      <c r="B3699">
        <v>20</v>
      </c>
      <c r="C3699" t="s">
        <v>343</v>
      </c>
      <c r="D3699" t="s">
        <v>116</v>
      </c>
      <c r="E3699" t="s">
        <v>117</v>
      </c>
      <c r="F3699" t="s">
        <v>325</v>
      </c>
      <c r="G3699" s="1">
        <v>43798</v>
      </c>
      <c r="H3699">
        <v>10</v>
      </c>
      <c r="I3699" s="7">
        <f>IF(TableTransactions[[#This Row],[Order type]]=trackOrderType,
TableTransactions[[#This Row],[Transaction quantity]]*-1,
TableTransactions[[#This Row],[Transaction quantity]]
)</f>
        <v>-10</v>
      </c>
      <c r="J36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276</v>
      </c>
      <c r="K3699" s="7">
        <f ca="1">IF(TableTransactions[[#This Row],[Stock balance backorders]]&lt;0,
0,
TableTransactions[[#This Row],[Stock balance backorders]]
)</f>
        <v>276</v>
      </c>
      <c r="L3699" s="8" t="str">
        <f>VLOOKUP(TableTransactions[[#This Row],[Material]],TableStockBalance[],
MATCH(TableStockBalance[[#Headers],[Supplier name]],TableStockBalance[#Headers],0),
0)</f>
        <v>Électroniquex Générale S.A.</v>
      </c>
    </row>
    <row r="3700" spans="1:12" x14ac:dyDescent="0.25">
      <c r="A3700">
        <v>49043997</v>
      </c>
      <c r="B3700">
        <v>20</v>
      </c>
      <c r="C3700" t="s">
        <v>343</v>
      </c>
      <c r="D3700" t="s">
        <v>116</v>
      </c>
      <c r="E3700" t="s">
        <v>117</v>
      </c>
      <c r="F3700" t="s">
        <v>313</v>
      </c>
      <c r="G3700" s="1">
        <v>43803</v>
      </c>
      <c r="H3700">
        <v>30</v>
      </c>
      <c r="I3700" s="7">
        <f>IF(TableTransactions[[#This Row],[Order type]]=trackOrderType,
TableTransactions[[#This Row],[Transaction quantity]]*-1,
TableTransactions[[#This Row],[Transaction quantity]]
)</f>
        <v>-30</v>
      </c>
      <c r="J37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246</v>
      </c>
      <c r="K3700" s="7">
        <f ca="1">IF(TableTransactions[[#This Row],[Stock balance backorders]]&lt;0,
0,
TableTransactions[[#This Row],[Stock balance backorders]]
)</f>
        <v>246</v>
      </c>
      <c r="L3700" s="8" t="str">
        <f>VLOOKUP(TableTransactions[[#This Row],[Material]],TableStockBalance[],
MATCH(TableStockBalance[[#Headers],[Supplier name]],TableStockBalance[#Headers],0),
0)</f>
        <v>Électroniquex Générale S.A.</v>
      </c>
    </row>
    <row r="3701" spans="1:12" x14ac:dyDescent="0.25">
      <c r="A3701">
        <v>49044036</v>
      </c>
      <c r="B3701">
        <v>170</v>
      </c>
      <c r="C3701" t="s">
        <v>343</v>
      </c>
      <c r="D3701" t="s">
        <v>116</v>
      </c>
      <c r="E3701" t="s">
        <v>117</v>
      </c>
      <c r="F3701" t="s">
        <v>317</v>
      </c>
      <c r="G3701" s="1">
        <v>43805</v>
      </c>
      <c r="H3701">
        <v>10</v>
      </c>
      <c r="I3701" s="7">
        <f>IF(TableTransactions[[#This Row],[Order type]]=trackOrderType,
TableTransactions[[#This Row],[Transaction quantity]]*-1,
TableTransactions[[#This Row],[Transaction quantity]]
)</f>
        <v>-10</v>
      </c>
      <c r="J37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236</v>
      </c>
      <c r="K3701" s="7">
        <f ca="1">IF(TableTransactions[[#This Row],[Stock balance backorders]]&lt;0,
0,
TableTransactions[[#This Row],[Stock balance backorders]]
)</f>
        <v>236</v>
      </c>
      <c r="L3701" s="8" t="str">
        <f>VLOOKUP(TableTransactions[[#This Row],[Material]],TableStockBalance[],
MATCH(TableStockBalance[[#Headers],[Supplier name]],TableStockBalance[#Headers],0),
0)</f>
        <v>Électroniquex Générale S.A.</v>
      </c>
    </row>
    <row r="3702" spans="1:12" x14ac:dyDescent="0.25">
      <c r="A3702">
        <v>49044056</v>
      </c>
      <c r="B3702">
        <v>30</v>
      </c>
      <c r="C3702" t="s">
        <v>343</v>
      </c>
      <c r="D3702" t="s">
        <v>116</v>
      </c>
      <c r="E3702" t="s">
        <v>117</v>
      </c>
      <c r="F3702" t="s">
        <v>318</v>
      </c>
      <c r="G3702" s="1">
        <v>43808</v>
      </c>
      <c r="H3702">
        <v>20</v>
      </c>
      <c r="I3702" s="7">
        <f>IF(TableTransactions[[#This Row],[Order type]]=trackOrderType,
TableTransactions[[#This Row],[Transaction quantity]]*-1,
TableTransactions[[#This Row],[Transaction quantity]]
)</f>
        <v>-20</v>
      </c>
      <c r="J37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216</v>
      </c>
      <c r="K3702" s="7">
        <f ca="1">IF(TableTransactions[[#This Row],[Stock balance backorders]]&lt;0,
0,
TableTransactions[[#This Row],[Stock balance backorders]]
)</f>
        <v>216</v>
      </c>
      <c r="L3702" s="8" t="str">
        <f>VLOOKUP(TableTransactions[[#This Row],[Material]],TableStockBalance[],
MATCH(TableStockBalance[[#Headers],[Supplier name]],TableStockBalance[#Headers],0),
0)</f>
        <v>Électroniquex Générale S.A.</v>
      </c>
    </row>
    <row r="3703" spans="1:12" x14ac:dyDescent="0.25">
      <c r="A3703">
        <v>49044072</v>
      </c>
      <c r="B3703">
        <v>30</v>
      </c>
      <c r="C3703" t="s">
        <v>343</v>
      </c>
      <c r="D3703" t="s">
        <v>116</v>
      </c>
      <c r="E3703" t="s">
        <v>117</v>
      </c>
      <c r="F3703" t="s">
        <v>313</v>
      </c>
      <c r="G3703" s="1">
        <v>43810</v>
      </c>
      <c r="H3703">
        <v>5</v>
      </c>
      <c r="I3703" s="7">
        <f>IF(TableTransactions[[#This Row],[Order type]]=trackOrderType,
TableTransactions[[#This Row],[Transaction quantity]]*-1,
TableTransactions[[#This Row],[Transaction quantity]]
)</f>
        <v>-5</v>
      </c>
      <c r="J37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211</v>
      </c>
      <c r="K3703" s="7">
        <f ca="1">IF(TableTransactions[[#This Row],[Stock balance backorders]]&lt;0,
0,
TableTransactions[[#This Row],[Stock balance backorders]]
)</f>
        <v>211</v>
      </c>
      <c r="L3703" s="8" t="str">
        <f>VLOOKUP(TableTransactions[[#This Row],[Material]],TableStockBalance[],
MATCH(TableStockBalance[[#Headers],[Supplier name]],TableStockBalance[#Headers],0),
0)</f>
        <v>Électroniquex Générale S.A.</v>
      </c>
    </row>
    <row r="3704" spans="1:12" x14ac:dyDescent="0.25">
      <c r="A3704">
        <v>49044139</v>
      </c>
      <c r="B3704">
        <v>10</v>
      </c>
      <c r="C3704" t="s">
        <v>343</v>
      </c>
      <c r="D3704" t="s">
        <v>116</v>
      </c>
      <c r="E3704" t="s">
        <v>117</v>
      </c>
      <c r="F3704" t="s">
        <v>319</v>
      </c>
      <c r="G3704" s="1">
        <v>43816</v>
      </c>
      <c r="H3704">
        <v>45</v>
      </c>
      <c r="I3704" s="7">
        <f>IF(TableTransactions[[#This Row],[Order type]]=trackOrderType,
TableTransactions[[#This Row],[Transaction quantity]]*-1,
TableTransactions[[#This Row],[Transaction quantity]]
)</f>
        <v>-45</v>
      </c>
      <c r="J37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166</v>
      </c>
      <c r="K3704" s="7">
        <f ca="1">IF(TableTransactions[[#This Row],[Stock balance backorders]]&lt;0,
0,
TableTransactions[[#This Row],[Stock balance backorders]]
)</f>
        <v>166</v>
      </c>
      <c r="L3704" s="8" t="str">
        <f>VLOOKUP(TableTransactions[[#This Row],[Material]],TableStockBalance[],
MATCH(TableStockBalance[[#Headers],[Supplier name]],TableStockBalance[#Headers],0),
0)</f>
        <v>Électroniquex Générale S.A.</v>
      </c>
    </row>
    <row r="3705" spans="1:12" x14ac:dyDescent="0.25">
      <c r="A3705">
        <v>49044240</v>
      </c>
      <c r="B3705">
        <v>70</v>
      </c>
      <c r="C3705" t="s">
        <v>343</v>
      </c>
      <c r="D3705" t="s">
        <v>116</v>
      </c>
      <c r="E3705" t="s">
        <v>117</v>
      </c>
      <c r="F3705" t="s">
        <v>313</v>
      </c>
      <c r="G3705" s="1">
        <v>43830</v>
      </c>
      <c r="H3705">
        <v>35</v>
      </c>
      <c r="I3705" s="7">
        <f>IF(TableTransactions[[#This Row],[Order type]]=trackOrderType,
TableTransactions[[#This Row],[Transaction quantity]]*-1,
TableTransactions[[#This Row],[Transaction quantity]]
)</f>
        <v>-35</v>
      </c>
      <c r="J37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131</v>
      </c>
      <c r="K3705" s="7">
        <f ca="1">IF(TableTransactions[[#This Row],[Stock balance backorders]]&lt;0,
0,
TableTransactions[[#This Row],[Stock balance backorders]]
)</f>
        <v>131</v>
      </c>
      <c r="L3705" s="8" t="str">
        <f>VLOOKUP(TableTransactions[[#This Row],[Material]],TableStockBalance[],
MATCH(TableStockBalance[[#Headers],[Supplier name]],TableStockBalance[#Headers],0),
0)</f>
        <v>Électroniquex Générale S.A.</v>
      </c>
    </row>
    <row r="3706" spans="1:12" x14ac:dyDescent="0.25">
      <c r="A3706">
        <v>49044250</v>
      </c>
      <c r="B3706">
        <v>140</v>
      </c>
      <c r="C3706" t="s">
        <v>343</v>
      </c>
      <c r="D3706" t="s">
        <v>116</v>
      </c>
      <c r="E3706" t="s">
        <v>117</v>
      </c>
      <c r="F3706" t="s">
        <v>317</v>
      </c>
      <c r="G3706" s="1">
        <v>43830</v>
      </c>
      <c r="H3706">
        <v>40</v>
      </c>
      <c r="I3706" s="7">
        <f>IF(TableTransactions[[#This Row],[Order type]]=trackOrderType,
TableTransactions[[#This Row],[Transaction quantity]]*-1,
TableTransactions[[#This Row],[Transaction quantity]]
)</f>
        <v>-40</v>
      </c>
      <c r="J37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</v>
      </c>
      <c r="K3706" s="7">
        <f ca="1">IF(TableTransactions[[#This Row],[Stock balance backorders]]&lt;0,
0,
TableTransactions[[#This Row],[Stock balance backorders]]
)</f>
        <v>91</v>
      </c>
      <c r="L3706" s="8" t="str">
        <f>VLOOKUP(TableTransactions[[#This Row],[Material]],TableStockBalance[],
MATCH(TableStockBalance[[#Headers],[Supplier name]],TableStockBalance[#Headers],0),
0)</f>
        <v>Électroniquex Générale S.A.</v>
      </c>
    </row>
    <row r="3707" spans="1:12" x14ac:dyDescent="0.25">
      <c r="A3707">
        <v>49040344</v>
      </c>
      <c r="B3707">
        <v>20</v>
      </c>
      <c r="C3707" t="s">
        <v>343</v>
      </c>
      <c r="D3707" t="s">
        <v>111</v>
      </c>
      <c r="E3707" t="s">
        <v>112</v>
      </c>
      <c r="F3707" t="s">
        <v>317</v>
      </c>
      <c r="G3707" s="1">
        <v>43468</v>
      </c>
      <c r="H3707">
        <v>15</v>
      </c>
      <c r="I3707" s="7">
        <f>IF(TableTransactions[[#This Row],[Order type]]=trackOrderType,
TableTransactions[[#This Row],[Transaction quantity]]*-1,
TableTransactions[[#This Row],[Transaction quantity]]
)</f>
        <v>-15</v>
      </c>
      <c r="J37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204</v>
      </c>
      <c r="K3707" s="7">
        <f ca="1">IF(TableTransactions[[#This Row],[Stock balance backorders]]&lt;0,
0,
TableTransactions[[#This Row],[Stock balance backorders]]
)</f>
        <v>204</v>
      </c>
      <c r="L3707" s="8" t="str">
        <f>VLOOKUP(TableTransactions[[#This Row],[Material]],TableStockBalance[],
MATCH(TableStockBalance[[#Headers],[Supplier name]],TableStockBalance[#Headers],0),
0)</f>
        <v>Meyers unt Meyers GmbH</v>
      </c>
    </row>
    <row r="3708" spans="1:12" x14ac:dyDescent="0.25">
      <c r="A3708">
        <v>49040373</v>
      </c>
      <c r="B3708">
        <v>90</v>
      </c>
      <c r="C3708" t="s">
        <v>343</v>
      </c>
      <c r="D3708" t="s">
        <v>111</v>
      </c>
      <c r="E3708" t="s">
        <v>112</v>
      </c>
      <c r="F3708" t="s">
        <v>318</v>
      </c>
      <c r="G3708" s="1">
        <v>43472</v>
      </c>
      <c r="H3708">
        <v>30</v>
      </c>
      <c r="I3708" s="7">
        <f>IF(TableTransactions[[#This Row],[Order type]]=trackOrderType,
TableTransactions[[#This Row],[Transaction quantity]]*-1,
TableTransactions[[#This Row],[Transaction quantity]]
)</f>
        <v>-30</v>
      </c>
      <c r="J37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174</v>
      </c>
      <c r="K3708" s="7">
        <f ca="1">IF(TableTransactions[[#This Row],[Stock balance backorders]]&lt;0,
0,
TableTransactions[[#This Row],[Stock balance backorders]]
)</f>
        <v>174</v>
      </c>
      <c r="L3708" s="8" t="str">
        <f>VLOOKUP(TableTransactions[[#This Row],[Material]],TableStockBalance[],
MATCH(TableStockBalance[[#Headers],[Supplier name]],TableStockBalance[#Headers],0),
0)</f>
        <v>Meyers unt Meyers GmbH</v>
      </c>
    </row>
    <row r="3709" spans="1:12" x14ac:dyDescent="0.25">
      <c r="A3709">
        <v>49040425</v>
      </c>
      <c r="B3709">
        <v>30</v>
      </c>
      <c r="C3709" t="s">
        <v>343</v>
      </c>
      <c r="D3709" t="s">
        <v>111</v>
      </c>
      <c r="E3709" t="s">
        <v>112</v>
      </c>
      <c r="F3709" t="s">
        <v>318</v>
      </c>
      <c r="G3709" s="1">
        <v>43475</v>
      </c>
      <c r="H3709">
        <v>30</v>
      </c>
      <c r="I3709" s="7">
        <f>IF(TableTransactions[[#This Row],[Order type]]=trackOrderType,
TableTransactions[[#This Row],[Transaction quantity]]*-1,
TableTransactions[[#This Row],[Transaction quantity]]
)</f>
        <v>-30</v>
      </c>
      <c r="J37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144</v>
      </c>
      <c r="K3709" s="7">
        <f ca="1">IF(TableTransactions[[#This Row],[Stock balance backorders]]&lt;0,
0,
TableTransactions[[#This Row],[Stock balance backorders]]
)</f>
        <v>144</v>
      </c>
      <c r="L3709" s="8" t="str">
        <f>VLOOKUP(TableTransactions[[#This Row],[Material]],TableStockBalance[],
MATCH(TableStockBalance[[#Headers],[Supplier name]],TableStockBalance[#Headers],0),
0)</f>
        <v>Meyers unt Meyers GmbH</v>
      </c>
    </row>
    <row r="3710" spans="1:12" x14ac:dyDescent="0.25">
      <c r="A3710">
        <v>49040437</v>
      </c>
      <c r="B3710">
        <v>100</v>
      </c>
      <c r="C3710" t="s">
        <v>343</v>
      </c>
      <c r="D3710" t="s">
        <v>111</v>
      </c>
      <c r="E3710" t="s">
        <v>112</v>
      </c>
      <c r="F3710" t="s">
        <v>317</v>
      </c>
      <c r="G3710" s="1">
        <v>43476</v>
      </c>
      <c r="H3710">
        <v>30</v>
      </c>
      <c r="I3710" s="7">
        <f>IF(TableTransactions[[#This Row],[Order type]]=trackOrderType,
TableTransactions[[#This Row],[Transaction quantity]]*-1,
TableTransactions[[#This Row],[Transaction quantity]]
)</f>
        <v>-30</v>
      </c>
      <c r="J37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114</v>
      </c>
      <c r="K3710" s="7">
        <f ca="1">IF(TableTransactions[[#This Row],[Stock balance backorders]]&lt;0,
0,
TableTransactions[[#This Row],[Stock balance backorders]]
)</f>
        <v>114</v>
      </c>
      <c r="L3710" s="8" t="str">
        <f>VLOOKUP(TableTransactions[[#This Row],[Material]],TableStockBalance[],
MATCH(TableStockBalance[[#Headers],[Supplier name]],TableStockBalance[#Headers],0),
0)</f>
        <v>Meyers unt Meyers GmbH</v>
      </c>
    </row>
    <row r="3711" spans="1:12" x14ac:dyDescent="0.25">
      <c r="A3711">
        <v>49040478</v>
      </c>
      <c r="B3711">
        <v>10</v>
      </c>
      <c r="C3711" t="s">
        <v>343</v>
      </c>
      <c r="D3711" t="s">
        <v>111</v>
      </c>
      <c r="E3711" t="s">
        <v>112</v>
      </c>
      <c r="F3711" t="s">
        <v>313</v>
      </c>
      <c r="G3711" s="1">
        <v>43481</v>
      </c>
      <c r="H3711">
        <v>30</v>
      </c>
      <c r="I3711" s="7">
        <f>IF(TableTransactions[[#This Row],[Order type]]=trackOrderType,
TableTransactions[[#This Row],[Transaction quantity]]*-1,
TableTransactions[[#This Row],[Transaction quantity]]
)</f>
        <v>-30</v>
      </c>
      <c r="J37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</v>
      </c>
      <c r="K3711" s="7">
        <f ca="1">IF(TableTransactions[[#This Row],[Stock balance backorders]]&lt;0,
0,
TableTransactions[[#This Row],[Stock balance backorders]]
)</f>
        <v>84</v>
      </c>
      <c r="L3711" s="8" t="str">
        <f>VLOOKUP(TableTransactions[[#This Row],[Material]],TableStockBalance[],
MATCH(TableStockBalance[[#Headers],[Supplier name]],TableStockBalance[#Headers],0),
0)</f>
        <v>Meyers unt Meyers GmbH</v>
      </c>
    </row>
    <row r="3712" spans="1:12" x14ac:dyDescent="0.25">
      <c r="A3712">
        <v>49040536</v>
      </c>
      <c r="B3712">
        <v>80</v>
      </c>
      <c r="C3712" t="s">
        <v>343</v>
      </c>
      <c r="D3712" t="s">
        <v>111</v>
      </c>
      <c r="E3712" t="s">
        <v>112</v>
      </c>
      <c r="F3712" t="s">
        <v>317</v>
      </c>
      <c r="G3712" s="1">
        <v>43486</v>
      </c>
      <c r="H3712">
        <v>40</v>
      </c>
      <c r="I3712" s="7">
        <f>IF(TableTransactions[[#This Row],[Order type]]=trackOrderType,
TableTransactions[[#This Row],[Transaction quantity]]*-1,
TableTransactions[[#This Row],[Transaction quantity]]
)</f>
        <v>-40</v>
      </c>
      <c r="J37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</v>
      </c>
      <c r="K3712" s="7">
        <f ca="1">IF(TableTransactions[[#This Row],[Stock balance backorders]]&lt;0,
0,
TableTransactions[[#This Row],[Stock balance backorders]]
)</f>
        <v>44</v>
      </c>
      <c r="L3712" s="8" t="str">
        <f>VLOOKUP(TableTransactions[[#This Row],[Material]],TableStockBalance[],
MATCH(TableStockBalance[[#Headers],[Supplier name]],TableStockBalance[#Headers],0),
0)</f>
        <v>Meyers unt Meyers GmbH</v>
      </c>
    </row>
    <row r="3713" spans="1:12" x14ac:dyDescent="0.25">
      <c r="A3713" s="4">
        <v>45056820</v>
      </c>
      <c r="B3713" s="4">
        <v>10</v>
      </c>
      <c r="C3713" s="4" t="s">
        <v>344</v>
      </c>
      <c r="D3713" s="4" t="s">
        <v>111</v>
      </c>
      <c r="E3713" s="4" t="s">
        <v>112</v>
      </c>
      <c r="F3713" s="4" t="s">
        <v>113</v>
      </c>
      <c r="G3713" s="5">
        <v>43487</v>
      </c>
      <c r="H3713" s="4">
        <v>520</v>
      </c>
      <c r="I3713" s="7">
        <f>IF(TableTransactions[[#This Row],[Order type]]=trackOrderType,
TableTransactions[[#This Row],[Transaction quantity]]*-1,
TableTransactions[[#This Row],[Transaction quantity]]
)</f>
        <v>520</v>
      </c>
      <c r="J37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564</v>
      </c>
      <c r="K3713" s="7">
        <f ca="1">IF(TableTransactions[[#This Row],[Stock balance backorders]]&lt;0,
0,
TableTransactions[[#This Row],[Stock balance backorders]]
)</f>
        <v>564</v>
      </c>
      <c r="L3713" s="8" t="str">
        <f>VLOOKUP(TableTransactions[[#This Row],[Material]],TableStockBalance[],
MATCH(TableStockBalance[[#Headers],[Supplier name]],TableStockBalance[#Headers],0),
0)</f>
        <v>Meyers unt Meyers GmbH</v>
      </c>
    </row>
    <row r="3714" spans="1:12" x14ac:dyDescent="0.25">
      <c r="A3714">
        <v>49040690</v>
      </c>
      <c r="B3714">
        <v>30</v>
      </c>
      <c r="C3714" t="s">
        <v>343</v>
      </c>
      <c r="D3714" t="s">
        <v>111</v>
      </c>
      <c r="E3714" t="s">
        <v>112</v>
      </c>
      <c r="F3714" t="s">
        <v>317</v>
      </c>
      <c r="G3714" s="1">
        <v>43500</v>
      </c>
      <c r="H3714">
        <v>20</v>
      </c>
      <c r="I3714" s="7">
        <f>IF(TableTransactions[[#This Row],[Order type]]=trackOrderType,
TableTransactions[[#This Row],[Transaction quantity]]*-1,
TableTransactions[[#This Row],[Transaction quantity]]
)</f>
        <v>-20</v>
      </c>
      <c r="J37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544</v>
      </c>
      <c r="K3714" s="7">
        <f ca="1">IF(TableTransactions[[#This Row],[Stock balance backorders]]&lt;0,
0,
TableTransactions[[#This Row],[Stock balance backorders]]
)</f>
        <v>544</v>
      </c>
      <c r="L3714" s="8" t="str">
        <f>VLOOKUP(TableTransactions[[#This Row],[Material]],TableStockBalance[],
MATCH(TableStockBalance[[#Headers],[Supplier name]],TableStockBalance[#Headers],0),
0)</f>
        <v>Meyers unt Meyers GmbH</v>
      </c>
    </row>
    <row r="3715" spans="1:12" x14ac:dyDescent="0.25">
      <c r="A3715">
        <v>49040731</v>
      </c>
      <c r="B3715">
        <v>60</v>
      </c>
      <c r="C3715" t="s">
        <v>343</v>
      </c>
      <c r="D3715" t="s">
        <v>111</v>
      </c>
      <c r="E3715" t="s">
        <v>112</v>
      </c>
      <c r="F3715" t="s">
        <v>317</v>
      </c>
      <c r="G3715" s="1">
        <v>43503</v>
      </c>
      <c r="H3715">
        <v>5</v>
      </c>
      <c r="I3715" s="7">
        <f>IF(TableTransactions[[#This Row],[Order type]]=trackOrderType,
TableTransactions[[#This Row],[Transaction quantity]]*-1,
TableTransactions[[#This Row],[Transaction quantity]]
)</f>
        <v>-5</v>
      </c>
      <c r="J37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539</v>
      </c>
      <c r="K3715" s="7">
        <f ca="1">IF(TableTransactions[[#This Row],[Stock balance backorders]]&lt;0,
0,
TableTransactions[[#This Row],[Stock balance backorders]]
)</f>
        <v>539</v>
      </c>
      <c r="L3715" s="8" t="str">
        <f>VLOOKUP(TableTransactions[[#This Row],[Material]],TableStockBalance[],
MATCH(TableStockBalance[[#Headers],[Supplier name]],TableStockBalance[#Headers],0),
0)</f>
        <v>Meyers unt Meyers GmbH</v>
      </c>
    </row>
    <row r="3716" spans="1:12" x14ac:dyDescent="0.25">
      <c r="A3716">
        <v>49040773</v>
      </c>
      <c r="B3716">
        <v>40</v>
      </c>
      <c r="C3716" t="s">
        <v>343</v>
      </c>
      <c r="D3716" t="s">
        <v>111</v>
      </c>
      <c r="E3716" t="s">
        <v>112</v>
      </c>
      <c r="F3716" t="s">
        <v>318</v>
      </c>
      <c r="G3716" s="1">
        <v>43507</v>
      </c>
      <c r="H3716">
        <v>35</v>
      </c>
      <c r="I3716" s="7">
        <f>IF(TableTransactions[[#This Row],[Order type]]=trackOrderType,
TableTransactions[[#This Row],[Transaction quantity]]*-1,
TableTransactions[[#This Row],[Transaction quantity]]
)</f>
        <v>-35</v>
      </c>
      <c r="J37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504</v>
      </c>
      <c r="K3716" s="7">
        <f ca="1">IF(TableTransactions[[#This Row],[Stock balance backorders]]&lt;0,
0,
TableTransactions[[#This Row],[Stock balance backorders]]
)</f>
        <v>504</v>
      </c>
      <c r="L3716" s="8" t="str">
        <f>VLOOKUP(TableTransactions[[#This Row],[Material]],TableStockBalance[],
MATCH(TableStockBalance[[#Headers],[Supplier name]],TableStockBalance[#Headers],0),
0)</f>
        <v>Meyers unt Meyers GmbH</v>
      </c>
    </row>
    <row r="3717" spans="1:12" x14ac:dyDescent="0.25">
      <c r="A3717">
        <v>49040798</v>
      </c>
      <c r="B3717">
        <v>40</v>
      </c>
      <c r="C3717" t="s">
        <v>343</v>
      </c>
      <c r="D3717" t="s">
        <v>111</v>
      </c>
      <c r="E3717" t="s">
        <v>112</v>
      </c>
      <c r="F3717" t="s">
        <v>319</v>
      </c>
      <c r="G3717" s="1">
        <v>43509</v>
      </c>
      <c r="H3717">
        <v>20</v>
      </c>
      <c r="I3717" s="7">
        <f>IF(TableTransactions[[#This Row],[Order type]]=trackOrderType,
TableTransactions[[#This Row],[Transaction quantity]]*-1,
TableTransactions[[#This Row],[Transaction quantity]]
)</f>
        <v>-20</v>
      </c>
      <c r="J37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484</v>
      </c>
      <c r="K3717" s="7">
        <f ca="1">IF(TableTransactions[[#This Row],[Stock balance backorders]]&lt;0,
0,
TableTransactions[[#This Row],[Stock balance backorders]]
)</f>
        <v>484</v>
      </c>
      <c r="L3717" s="8" t="str">
        <f>VLOOKUP(TableTransactions[[#This Row],[Material]],TableStockBalance[],
MATCH(TableStockBalance[[#Headers],[Supplier name]],TableStockBalance[#Headers],0),
0)</f>
        <v>Meyers unt Meyers GmbH</v>
      </c>
    </row>
    <row r="3718" spans="1:12" x14ac:dyDescent="0.25">
      <c r="A3718">
        <v>49040825</v>
      </c>
      <c r="B3718">
        <v>20</v>
      </c>
      <c r="C3718" t="s">
        <v>343</v>
      </c>
      <c r="D3718" t="s">
        <v>111</v>
      </c>
      <c r="E3718" t="s">
        <v>112</v>
      </c>
      <c r="F3718" t="s">
        <v>325</v>
      </c>
      <c r="G3718" s="1">
        <v>43511</v>
      </c>
      <c r="H3718">
        <v>20</v>
      </c>
      <c r="I3718" s="7">
        <f>IF(TableTransactions[[#This Row],[Order type]]=trackOrderType,
TableTransactions[[#This Row],[Transaction quantity]]*-1,
TableTransactions[[#This Row],[Transaction quantity]]
)</f>
        <v>-20</v>
      </c>
      <c r="J37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464</v>
      </c>
      <c r="K3718" s="7">
        <f ca="1">IF(TableTransactions[[#This Row],[Stock balance backorders]]&lt;0,
0,
TableTransactions[[#This Row],[Stock balance backorders]]
)</f>
        <v>464</v>
      </c>
      <c r="L3718" s="8" t="str">
        <f>VLOOKUP(TableTransactions[[#This Row],[Material]],TableStockBalance[],
MATCH(TableStockBalance[[#Headers],[Supplier name]],TableStockBalance[#Headers],0),
0)</f>
        <v>Meyers unt Meyers GmbH</v>
      </c>
    </row>
    <row r="3719" spans="1:12" x14ac:dyDescent="0.25">
      <c r="A3719">
        <v>49040826</v>
      </c>
      <c r="B3719">
        <v>130</v>
      </c>
      <c r="C3719" t="s">
        <v>343</v>
      </c>
      <c r="D3719" t="s">
        <v>111</v>
      </c>
      <c r="E3719" t="s">
        <v>112</v>
      </c>
      <c r="F3719" t="s">
        <v>317</v>
      </c>
      <c r="G3719" s="1">
        <v>43511</v>
      </c>
      <c r="H3719">
        <v>35</v>
      </c>
      <c r="I3719" s="7">
        <f>IF(TableTransactions[[#This Row],[Order type]]=trackOrderType,
TableTransactions[[#This Row],[Transaction quantity]]*-1,
TableTransactions[[#This Row],[Transaction quantity]]
)</f>
        <v>-35</v>
      </c>
      <c r="J37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429</v>
      </c>
      <c r="K3719" s="7">
        <f ca="1">IF(TableTransactions[[#This Row],[Stock balance backorders]]&lt;0,
0,
TableTransactions[[#This Row],[Stock balance backorders]]
)</f>
        <v>429</v>
      </c>
      <c r="L3719" s="8" t="str">
        <f>VLOOKUP(TableTransactions[[#This Row],[Material]],TableStockBalance[],
MATCH(TableStockBalance[[#Headers],[Supplier name]],TableStockBalance[#Headers],0),
0)</f>
        <v>Meyers unt Meyers GmbH</v>
      </c>
    </row>
    <row r="3720" spans="1:12" x14ac:dyDescent="0.25">
      <c r="A3720">
        <v>49040889</v>
      </c>
      <c r="B3720">
        <v>20</v>
      </c>
      <c r="C3720" t="s">
        <v>343</v>
      </c>
      <c r="D3720" t="s">
        <v>111</v>
      </c>
      <c r="E3720" t="s">
        <v>112</v>
      </c>
      <c r="F3720" t="s">
        <v>318</v>
      </c>
      <c r="G3720" s="1">
        <v>43517</v>
      </c>
      <c r="H3720">
        <v>30</v>
      </c>
      <c r="I3720" s="7">
        <f>IF(TableTransactions[[#This Row],[Order type]]=trackOrderType,
TableTransactions[[#This Row],[Transaction quantity]]*-1,
TableTransactions[[#This Row],[Transaction quantity]]
)</f>
        <v>-30</v>
      </c>
      <c r="J37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399</v>
      </c>
      <c r="K3720" s="7">
        <f ca="1">IF(TableTransactions[[#This Row],[Stock balance backorders]]&lt;0,
0,
TableTransactions[[#This Row],[Stock balance backorders]]
)</f>
        <v>399</v>
      </c>
      <c r="L3720" s="8" t="str">
        <f>VLOOKUP(TableTransactions[[#This Row],[Material]],TableStockBalance[],
MATCH(TableStockBalance[[#Headers],[Supplier name]],TableStockBalance[#Headers],0),
0)</f>
        <v>Meyers unt Meyers GmbH</v>
      </c>
    </row>
    <row r="3721" spans="1:12" x14ac:dyDescent="0.25">
      <c r="A3721">
        <v>49040991</v>
      </c>
      <c r="B3721">
        <v>30</v>
      </c>
      <c r="C3721" t="s">
        <v>343</v>
      </c>
      <c r="D3721" t="s">
        <v>111</v>
      </c>
      <c r="E3721" t="s">
        <v>112</v>
      </c>
      <c r="F3721" t="s">
        <v>314</v>
      </c>
      <c r="G3721" s="1">
        <v>43528</v>
      </c>
      <c r="H3721">
        <v>35</v>
      </c>
      <c r="I3721" s="7">
        <f>IF(TableTransactions[[#This Row],[Order type]]=trackOrderType,
TableTransactions[[#This Row],[Transaction quantity]]*-1,
TableTransactions[[#This Row],[Transaction quantity]]
)</f>
        <v>-35</v>
      </c>
      <c r="J37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364</v>
      </c>
      <c r="K3721" s="7">
        <f ca="1">IF(TableTransactions[[#This Row],[Stock balance backorders]]&lt;0,
0,
TableTransactions[[#This Row],[Stock balance backorders]]
)</f>
        <v>364</v>
      </c>
      <c r="L3721" s="8" t="str">
        <f>VLOOKUP(TableTransactions[[#This Row],[Material]],TableStockBalance[],
MATCH(TableStockBalance[[#Headers],[Supplier name]],TableStockBalance[#Headers],0),
0)</f>
        <v>Meyers unt Meyers GmbH</v>
      </c>
    </row>
    <row r="3722" spans="1:12" x14ac:dyDescent="0.25">
      <c r="A3722">
        <v>49041014</v>
      </c>
      <c r="B3722">
        <v>10</v>
      </c>
      <c r="C3722" t="s">
        <v>343</v>
      </c>
      <c r="D3722" t="s">
        <v>111</v>
      </c>
      <c r="E3722" t="s">
        <v>112</v>
      </c>
      <c r="F3722" t="s">
        <v>326</v>
      </c>
      <c r="G3722" s="1">
        <v>43529</v>
      </c>
      <c r="H3722">
        <v>25</v>
      </c>
      <c r="I3722" s="7">
        <f>IF(TableTransactions[[#This Row],[Order type]]=trackOrderType,
TableTransactions[[#This Row],[Transaction quantity]]*-1,
TableTransactions[[#This Row],[Transaction quantity]]
)</f>
        <v>-25</v>
      </c>
      <c r="J37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339</v>
      </c>
      <c r="K3722" s="7">
        <f ca="1">IF(TableTransactions[[#This Row],[Stock balance backorders]]&lt;0,
0,
TableTransactions[[#This Row],[Stock balance backorders]]
)</f>
        <v>339</v>
      </c>
      <c r="L3722" s="8" t="str">
        <f>VLOOKUP(TableTransactions[[#This Row],[Material]],TableStockBalance[],
MATCH(TableStockBalance[[#Headers],[Supplier name]],TableStockBalance[#Headers],0),
0)</f>
        <v>Meyers unt Meyers GmbH</v>
      </c>
    </row>
    <row r="3723" spans="1:12" x14ac:dyDescent="0.25">
      <c r="A3723">
        <v>49041065</v>
      </c>
      <c r="B3723">
        <v>90</v>
      </c>
      <c r="C3723" t="s">
        <v>343</v>
      </c>
      <c r="D3723" t="s">
        <v>111</v>
      </c>
      <c r="E3723" t="s">
        <v>112</v>
      </c>
      <c r="F3723" t="s">
        <v>316</v>
      </c>
      <c r="G3723" s="1">
        <v>43532</v>
      </c>
      <c r="H3723">
        <v>5</v>
      </c>
      <c r="I3723" s="7">
        <f>IF(TableTransactions[[#This Row],[Order type]]=trackOrderType,
TableTransactions[[#This Row],[Transaction quantity]]*-1,
TableTransactions[[#This Row],[Transaction quantity]]
)</f>
        <v>-5</v>
      </c>
      <c r="J37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334</v>
      </c>
      <c r="K3723" s="7">
        <f ca="1">IF(TableTransactions[[#This Row],[Stock balance backorders]]&lt;0,
0,
TableTransactions[[#This Row],[Stock balance backorders]]
)</f>
        <v>334</v>
      </c>
      <c r="L3723" s="8" t="str">
        <f>VLOOKUP(TableTransactions[[#This Row],[Material]],TableStockBalance[],
MATCH(TableStockBalance[[#Headers],[Supplier name]],TableStockBalance[#Headers],0),
0)</f>
        <v>Meyers unt Meyers GmbH</v>
      </c>
    </row>
    <row r="3724" spans="1:12" x14ac:dyDescent="0.25">
      <c r="A3724">
        <v>49041070</v>
      </c>
      <c r="B3724">
        <v>90</v>
      </c>
      <c r="C3724" t="s">
        <v>343</v>
      </c>
      <c r="D3724" t="s">
        <v>111</v>
      </c>
      <c r="E3724" t="s">
        <v>112</v>
      </c>
      <c r="F3724" t="s">
        <v>319</v>
      </c>
      <c r="G3724" s="1">
        <v>43532</v>
      </c>
      <c r="H3724">
        <v>35</v>
      </c>
      <c r="I3724" s="7">
        <f>IF(TableTransactions[[#This Row],[Order type]]=trackOrderType,
TableTransactions[[#This Row],[Transaction quantity]]*-1,
TableTransactions[[#This Row],[Transaction quantity]]
)</f>
        <v>-35</v>
      </c>
      <c r="J37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299</v>
      </c>
      <c r="K3724" s="7">
        <f ca="1">IF(TableTransactions[[#This Row],[Stock balance backorders]]&lt;0,
0,
TableTransactions[[#This Row],[Stock balance backorders]]
)</f>
        <v>299</v>
      </c>
      <c r="L3724" s="8" t="str">
        <f>VLOOKUP(TableTransactions[[#This Row],[Material]],TableStockBalance[],
MATCH(TableStockBalance[[#Headers],[Supplier name]],TableStockBalance[#Headers],0),
0)</f>
        <v>Meyers unt Meyers GmbH</v>
      </c>
    </row>
    <row r="3725" spans="1:12" x14ac:dyDescent="0.25">
      <c r="A3725">
        <v>49041101</v>
      </c>
      <c r="B3725">
        <v>30</v>
      </c>
      <c r="C3725" t="s">
        <v>343</v>
      </c>
      <c r="D3725" t="s">
        <v>111</v>
      </c>
      <c r="E3725" t="s">
        <v>112</v>
      </c>
      <c r="F3725" t="s">
        <v>317</v>
      </c>
      <c r="G3725" s="1">
        <v>43536</v>
      </c>
      <c r="H3725">
        <v>35</v>
      </c>
      <c r="I3725" s="7">
        <f>IF(TableTransactions[[#This Row],[Order type]]=trackOrderType,
TableTransactions[[#This Row],[Transaction quantity]]*-1,
TableTransactions[[#This Row],[Transaction quantity]]
)</f>
        <v>-35</v>
      </c>
      <c r="J37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264</v>
      </c>
      <c r="K3725" s="7">
        <f ca="1">IF(TableTransactions[[#This Row],[Stock balance backorders]]&lt;0,
0,
TableTransactions[[#This Row],[Stock balance backorders]]
)</f>
        <v>264</v>
      </c>
      <c r="L3725" s="8" t="str">
        <f>VLOOKUP(TableTransactions[[#This Row],[Material]],TableStockBalance[],
MATCH(TableStockBalance[[#Headers],[Supplier name]],TableStockBalance[#Headers],0),
0)</f>
        <v>Meyers unt Meyers GmbH</v>
      </c>
    </row>
    <row r="3726" spans="1:12" x14ac:dyDescent="0.25">
      <c r="A3726">
        <v>49041132</v>
      </c>
      <c r="B3726">
        <v>10</v>
      </c>
      <c r="C3726" t="s">
        <v>343</v>
      </c>
      <c r="D3726" t="s">
        <v>111</v>
      </c>
      <c r="E3726" t="s">
        <v>112</v>
      </c>
      <c r="F3726" t="s">
        <v>330</v>
      </c>
      <c r="G3726" s="1">
        <v>43538</v>
      </c>
      <c r="H3726">
        <v>30</v>
      </c>
      <c r="I3726" s="7">
        <f>IF(TableTransactions[[#This Row],[Order type]]=trackOrderType,
TableTransactions[[#This Row],[Transaction quantity]]*-1,
TableTransactions[[#This Row],[Transaction quantity]]
)</f>
        <v>-30</v>
      </c>
      <c r="J37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234</v>
      </c>
      <c r="K3726" s="7">
        <f ca="1">IF(TableTransactions[[#This Row],[Stock balance backorders]]&lt;0,
0,
TableTransactions[[#This Row],[Stock balance backorders]]
)</f>
        <v>234</v>
      </c>
      <c r="L3726" s="8" t="str">
        <f>VLOOKUP(TableTransactions[[#This Row],[Material]],TableStockBalance[],
MATCH(TableStockBalance[[#Headers],[Supplier name]],TableStockBalance[#Headers],0),
0)</f>
        <v>Meyers unt Meyers GmbH</v>
      </c>
    </row>
    <row r="3727" spans="1:12" x14ac:dyDescent="0.25">
      <c r="A3727">
        <v>49041213</v>
      </c>
      <c r="B3727">
        <v>30</v>
      </c>
      <c r="C3727" t="s">
        <v>343</v>
      </c>
      <c r="D3727" t="s">
        <v>111</v>
      </c>
      <c r="E3727" t="s">
        <v>112</v>
      </c>
      <c r="F3727" t="s">
        <v>319</v>
      </c>
      <c r="G3727" s="1">
        <v>43545</v>
      </c>
      <c r="H3727">
        <v>5</v>
      </c>
      <c r="I3727" s="7">
        <f>IF(TableTransactions[[#This Row],[Order type]]=trackOrderType,
TableTransactions[[#This Row],[Transaction quantity]]*-1,
TableTransactions[[#This Row],[Transaction quantity]]
)</f>
        <v>-5</v>
      </c>
      <c r="J37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229</v>
      </c>
      <c r="K3727" s="7">
        <f ca="1">IF(TableTransactions[[#This Row],[Stock balance backorders]]&lt;0,
0,
TableTransactions[[#This Row],[Stock balance backorders]]
)</f>
        <v>229</v>
      </c>
      <c r="L3727" s="8" t="str">
        <f>VLOOKUP(TableTransactions[[#This Row],[Material]],TableStockBalance[],
MATCH(TableStockBalance[[#Headers],[Supplier name]],TableStockBalance[#Headers],0),
0)</f>
        <v>Meyers unt Meyers GmbH</v>
      </c>
    </row>
    <row r="3728" spans="1:12" x14ac:dyDescent="0.25">
      <c r="A3728">
        <v>49041214</v>
      </c>
      <c r="B3728">
        <v>30</v>
      </c>
      <c r="C3728" t="s">
        <v>343</v>
      </c>
      <c r="D3728" t="s">
        <v>111</v>
      </c>
      <c r="E3728" t="s">
        <v>112</v>
      </c>
      <c r="F3728" t="s">
        <v>318</v>
      </c>
      <c r="G3728" s="1">
        <v>43545</v>
      </c>
      <c r="H3728">
        <v>40</v>
      </c>
      <c r="I3728" s="7">
        <f>IF(TableTransactions[[#This Row],[Order type]]=trackOrderType,
TableTransactions[[#This Row],[Transaction quantity]]*-1,
TableTransactions[[#This Row],[Transaction quantity]]
)</f>
        <v>-40</v>
      </c>
      <c r="J37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189</v>
      </c>
      <c r="K3728" s="7">
        <f ca="1">IF(TableTransactions[[#This Row],[Stock balance backorders]]&lt;0,
0,
TableTransactions[[#This Row],[Stock balance backorders]]
)</f>
        <v>189</v>
      </c>
      <c r="L3728" s="8" t="str">
        <f>VLOOKUP(TableTransactions[[#This Row],[Material]],TableStockBalance[],
MATCH(TableStockBalance[[#Headers],[Supplier name]],TableStockBalance[#Headers],0),
0)</f>
        <v>Meyers unt Meyers GmbH</v>
      </c>
    </row>
    <row r="3729" spans="1:12" x14ac:dyDescent="0.25">
      <c r="A3729">
        <v>49041248</v>
      </c>
      <c r="B3729">
        <v>20</v>
      </c>
      <c r="C3729" t="s">
        <v>343</v>
      </c>
      <c r="D3729" t="s">
        <v>111</v>
      </c>
      <c r="E3729" t="s">
        <v>112</v>
      </c>
      <c r="F3729" t="s">
        <v>317</v>
      </c>
      <c r="G3729" s="1">
        <v>43549</v>
      </c>
      <c r="H3729">
        <v>15</v>
      </c>
      <c r="I3729" s="7">
        <f>IF(TableTransactions[[#This Row],[Order type]]=trackOrderType,
TableTransactions[[#This Row],[Transaction quantity]]*-1,
TableTransactions[[#This Row],[Transaction quantity]]
)</f>
        <v>-15</v>
      </c>
      <c r="J37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174</v>
      </c>
      <c r="K3729" s="7">
        <f ca="1">IF(TableTransactions[[#This Row],[Stock balance backorders]]&lt;0,
0,
TableTransactions[[#This Row],[Stock balance backorders]]
)</f>
        <v>174</v>
      </c>
      <c r="L3729" s="8" t="str">
        <f>VLOOKUP(TableTransactions[[#This Row],[Material]],TableStockBalance[],
MATCH(TableStockBalance[[#Headers],[Supplier name]],TableStockBalance[#Headers],0),
0)</f>
        <v>Meyers unt Meyers GmbH</v>
      </c>
    </row>
    <row r="3730" spans="1:12" x14ac:dyDescent="0.25">
      <c r="A3730">
        <v>49041257</v>
      </c>
      <c r="B3730">
        <v>40</v>
      </c>
      <c r="C3730" t="s">
        <v>343</v>
      </c>
      <c r="D3730" t="s">
        <v>111</v>
      </c>
      <c r="E3730" t="s">
        <v>112</v>
      </c>
      <c r="F3730" t="s">
        <v>313</v>
      </c>
      <c r="G3730" s="1">
        <v>43550</v>
      </c>
      <c r="H3730">
        <v>10</v>
      </c>
      <c r="I3730" s="7">
        <f>IF(TableTransactions[[#This Row],[Order type]]=trackOrderType,
TableTransactions[[#This Row],[Transaction quantity]]*-1,
TableTransactions[[#This Row],[Transaction quantity]]
)</f>
        <v>-10</v>
      </c>
      <c r="J37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164</v>
      </c>
      <c r="K3730" s="7">
        <f ca="1">IF(TableTransactions[[#This Row],[Stock balance backorders]]&lt;0,
0,
TableTransactions[[#This Row],[Stock balance backorders]]
)</f>
        <v>164</v>
      </c>
      <c r="L3730" s="8" t="str">
        <f>VLOOKUP(TableTransactions[[#This Row],[Material]],TableStockBalance[],
MATCH(TableStockBalance[[#Headers],[Supplier name]],TableStockBalance[#Headers],0),
0)</f>
        <v>Meyers unt Meyers GmbH</v>
      </c>
    </row>
    <row r="3731" spans="1:12" x14ac:dyDescent="0.25">
      <c r="A3731">
        <v>49041279</v>
      </c>
      <c r="B3731">
        <v>40</v>
      </c>
      <c r="C3731" t="s">
        <v>343</v>
      </c>
      <c r="D3731" t="s">
        <v>111</v>
      </c>
      <c r="E3731" t="s">
        <v>112</v>
      </c>
      <c r="F3731" t="s">
        <v>319</v>
      </c>
      <c r="G3731" s="1">
        <v>43551</v>
      </c>
      <c r="H3731">
        <v>20</v>
      </c>
      <c r="I3731" s="7">
        <f>IF(TableTransactions[[#This Row],[Order type]]=trackOrderType,
TableTransactions[[#This Row],[Transaction quantity]]*-1,
TableTransactions[[#This Row],[Transaction quantity]]
)</f>
        <v>-20</v>
      </c>
      <c r="J37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144</v>
      </c>
      <c r="K3731" s="7">
        <f ca="1">IF(TableTransactions[[#This Row],[Stock balance backorders]]&lt;0,
0,
TableTransactions[[#This Row],[Stock balance backorders]]
)</f>
        <v>144</v>
      </c>
      <c r="L3731" s="8" t="str">
        <f>VLOOKUP(TableTransactions[[#This Row],[Material]],TableStockBalance[],
MATCH(TableStockBalance[[#Headers],[Supplier name]],TableStockBalance[#Headers],0),
0)</f>
        <v>Meyers unt Meyers GmbH</v>
      </c>
    </row>
    <row r="3732" spans="1:12" x14ac:dyDescent="0.25">
      <c r="A3732">
        <v>49041286</v>
      </c>
      <c r="B3732">
        <v>50</v>
      </c>
      <c r="C3732" t="s">
        <v>343</v>
      </c>
      <c r="D3732" t="s">
        <v>111</v>
      </c>
      <c r="E3732" t="s">
        <v>112</v>
      </c>
      <c r="F3732" t="s">
        <v>313</v>
      </c>
      <c r="G3732" s="1">
        <v>43552</v>
      </c>
      <c r="H3732">
        <v>30</v>
      </c>
      <c r="I3732" s="7">
        <f>IF(TableTransactions[[#This Row],[Order type]]=trackOrderType,
TableTransactions[[#This Row],[Transaction quantity]]*-1,
TableTransactions[[#This Row],[Transaction quantity]]
)</f>
        <v>-30</v>
      </c>
      <c r="J37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114</v>
      </c>
      <c r="K3732" s="7">
        <f ca="1">IF(TableTransactions[[#This Row],[Stock balance backorders]]&lt;0,
0,
TableTransactions[[#This Row],[Stock balance backorders]]
)</f>
        <v>114</v>
      </c>
      <c r="L3732" s="8" t="str">
        <f>VLOOKUP(TableTransactions[[#This Row],[Material]],TableStockBalance[],
MATCH(TableStockBalance[[#Headers],[Supplier name]],TableStockBalance[#Headers],0),
0)</f>
        <v>Meyers unt Meyers GmbH</v>
      </c>
    </row>
    <row r="3733" spans="1:12" x14ac:dyDescent="0.25">
      <c r="A3733">
        <v>49041304</v>
      </c>
      <c r="B3733">
        <v>100</v>
      </c>
      <c r="C3733" t="s">
        <v>343</v>
      </c>
      <c r="D3733" t="s">
        <v>111</v>
      </c>
      <c r="E3733" t="s">
        <v>112</v>
      </c>
      <c r="F3733" t="s">
        <v>313</v>
      </c>
      <c r="G3733" s="1">
        <v>43553</v>
      </c>
      <c r="H3733">
        <v>5</v>
      </c>
      <c r="I3733" s="7">
        <f>IF(TableTransactions[[#This Row],[Order type]]=trackOrderType,
TableTransactions[[#This Row],[Transaction quantity]]*-1,
TableTransactions[[#This Row],[Transaction quantity]]
)</f>
        <v>-5</v>
      </c>
      <c r="J37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109</v>
      </c>
      <c r="K3733" s="7">
        <f ca="1">IF(TableTransactions[[#This Row],[Stock balance backorders]]&lt;0,
0,
TableTransactions[[#This Row],[Stock balance backorders]]
)</f>
        <v>109</v>
      </c>
      <c r="L3733" s="8" t="str">
        <f>VLOOKUP(TableTransactions[[#This Row],[Material]],TableStockBalance[],
MATCH(TableStockBalance[[#Headers],[Supplier name]],TableStockBalance[#Headers],0),
0)</f>
        <v>Meyers unt Meyers GmbH</v>
      </c>
    </row>
    <row r="3734" spans="1:12" x14ac:dyDescent="0.25">
      <c r="A3734">
        <v>49041313</v>
      </c>
      <c r="B3734">
        <v>110</v>
      </c>
      <c r="C3734" t="s">
        <v>343</v>
      </c>
      <c r="D3734" t="s">
        <v>111</v>
      </c>
      <c r="E3734" t="s">
        <v>112</v>
      </c>
      <c r="F3734" t="s">
        <v>316</v>
      </c>
      <c r="G3734" s="1">
        <v>43553</v>
      </c>
      <c r="H3734">
        <v>45</v>
      </c>
      <c r="I3734" s="7">
        <f>IF(TableTransactions[[#This Row],[Order type]]=trackOrderType,
TableTransactions[[#This Row],[Transaction quantity]]*-1,
TableTransactions[[#This Row],[Transaction quantity]]
)</f>
        <v>-45</v>
      </c>
      <c r="J37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</v>
      </c>
      <c r="K3734" s="7">
        <f ca="1">IF(TableTransactions[[#This Row],[Stock balance backorders]]&lt;0,
0,
TableTransactions[[#This Row],[Stock balance backorders]]
)</f>
        <v>64</v>
      </c>
      <c r="L3734" s="8" t="str">
        <f>VLOOKUP(TableTransactions[[#This Row],[Material]],TableStockBalance[],
MATCH(TableStockBalance[[#Headers],[Supplier name]],TableStockBalance[#Headers],0),
0)</f>
        <v>Meyers unt Meyers GmbH</v>
      </c>
    </row>
    <row r="3735" spans="1:12" x14ac:dyDescent="0.25">
      <c r="A3735">
        <v>49041315</v>
      </c>
      <c r="B3735">
        <v>90</v>
      </c>
      <c r="C3735" t="s">
        <v>343</v>
      </c>
      <c r="D3735" t="s">
        <v>111</v>
      </c>
      <c r="E3735" t="s">
        <v>112</v>
      </c>
      <c r="F3735" t="s">
        <v>317</v>
      </c>
      <c r="G3735" s="1">
        <v>43553</v>
      </c>
      <c r="H3735">
        <v>10</v>
      </c>
      <c r="I3735" s="7">
        <f>IF(TableTransactions[[#This Row],[Order type]]=trackOrderType,
TableTransactions[[#This Row],[Transaction quantity]]*-1,
TableTransactions[[#This Row],[Transaction quantity]]
)</f>
        <v>-10</v>
      </c>
      <c r="J37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3735" s="7">
        <f ca="1">IF(TableTransactions[[#This Row],[Stock balance backorders]]&lt;0,
0,
TableTransactions[[#This Row],[Stock balance backorders]]
)</f>
        <v>54</v>
      </c>
      <c r="L3735" s="8" t="str">
        <f>VLOOKUP(TableTransactions[[#This Row],[Material]],TableStockBalance[],
MATCH(TableStockBalance[[#Headers],[Supplier name]],TableStockBalance[#Headers],0),
0)</f>
        <v>Meyers unt Meyers GmbH</v>
      </c>
    </row>
    <row r="3736" spans="1:12" x14ac:dyDescent="0.25">
      <c r="A3736" s="4">
        <v>45057013</v>
      </c>
      <c r="B3736" s="4">
        <v>10</v>
      </c>
      <c r="C3736" s="4" t="s">
        <v>344</v>
      </c>
      <c r="D3736" s="4" t="s">
        <v>111</v>
      </c>
      <c r="E3736" s="4" t="s">
        <v>112</v>
      </c>
      <c r="F3736" s="4" t="s">
        <v>113</v>
      </c>
      <c r="G3736" s="5">
        <v>43563</v>
      </c>
      <c r="H3736" s="4">
        <v>520</v>
      </c>
      <c r="I3736" s="7">
        <f>IF(TableTransactions[[#This Row],[Order type]]=trackOrderType,
TableTransactions[[#This Row],[Transaction quantity]]*-1,
TableTransactions[[#This Row],[Transaction quantity]]
)</f>
        <v>520</v>
      </c>
      <c r="J37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574</v>
      </c>
      <c r="K3736" s="7">
        <f ca="1">IF(TableTransactions[[#This Row],[Stock balance backorders]]&lt;0,
0,
TableTransactions[[#This Row],[Stock balance backorders]]
)</f>
        <v>574</v>
      </c>
      <c r="L3736" s="8" t="str">
        <f>VLOOKUP(TableTransactions[[#This Row],[Material]],TableStockBalance[],
MATCH(TableStockBalance[[#Headers],[Supplier name]],TableStockBalance[#Headers],0),
0)</f>
        <v>Meyers unt Meyers GmbH</v>
      </c>
    </row>
    <row r="3737" spans="1:12" x14ac:dyDescent="0.25">
      <c r="A3737">
        <v>49041427</v>
      </c>
      <c r="B3737">
        <v>50</v>
      </c>
      <c r="C3737" t="s">
        <v>343</v>
      </c>
      <c r="D3737" t="s">
        <v>111</v>
      </c>
      <c r="E3737" t="s">
        <v>112</v>
      </c>
      <c r="F3737" t="s">
        <v>317</v>
      </c>
      <c r="G3737" s="1">
        <v>43564</v>
      </c>
      <c r="H3737">
        <v>40</v>
      </c>
      <c r="I3737" s="7">
        <f>IF(TableTransactions[[#This Row],[Order type]]=trackOrderType,
TableTransactions[[#This Row],[Transaction quantity]]*-1,
TableTransactions[[#This Row],[Transaction quantity]]
)</f>
        <v>-40</v>
      </c>
      <c r="J37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534</v>
      </c>
      <c r="K3737" s="7">
        <f ca="1">IF(TableTransactions[[#This Row],[Stock balance backorders]]&lt;0,
0,
TableTransactions[[#This Row],[Stock balance backorders]]
)</f>
        <v>534</v>
      </c>
      <c r="L3737" s="8" t="str">
        <f>VLOOKUP(TableTransactions[[#This Row],[Material]],TableStockBalance[],
MATCH(TableStockBalance[[#Headers],[Supplier name]],TableStockBalance[#Headers],0),
0)</f>
        <v>Meyers unt Meyers GmbH</v>
      </c>
    </row>
    <row r="3738" spans="1:12" x14ac:dyDescent="0.25">
      <c r="A3738">
        <v>49041429</v>
      </c>
      <c r="B3738">
        <v>60</v>
      </c>
      <c r="C3738" t="s">
        <v>343</v>
      </c>
      <c r="D3738" t="s">
        <v>111</v>
      </c>
      <c r="E3738" t="s">
        <v>112</v>
      </c>
      <c r="F3738" t="s">
        <v>318</v>
      </c>
      <c r="G3738" s="1">
        <v>43564</v>
      </c>
      <c r="H3738">
        <v>20</v>
      </c>
      <c r="I3738" s="7">
        <f>IF(TableTransactions[[#This Row],[Order type]]=trackOrderType,
TableTransactions[[#This Row],[Transaction quantity]]*-1,
TableTransactions[[#This Row],[Transaction quantity]]
)</f>
        <v>-20</v>
      </c>
      <c r="J37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514</v>
      </c>
      <c r="K3738" s="7">
        <f ca="1">IF(TableTransactions[[#This Row],[Stock balance backorders]]&lt;0,
0,
TableTransactions[[#This Row],[Stock balance backorders]]
)</f>
        <v>514</v>
      </c>
      <c r="L3738" s="8" t="str">
        <f>VLOOKUP(TableTransactions[[#This Row],[Material]],TableStockBalance[],
MATCH(TableStockBalance[[#Headers],[Supplier name]],TableStockBalance[#Headers],0),
0)</f>
        <v>Meyers unt Meyers GmbH</v>
      </c>
    </row>
    <row r="3739" spans="1:12" x14ac:dyDescent="0.25">
      <c r="A3739">
        <v>49041476</v>
      </c>
      <c r="B3739">
        <v>30</v>
      </c>
      <c r="C3739" t="s">
        <v>343</v>
      </c>
      <c r="D3739" t="s">
        <v>111</v>
      </c>
      <c r="E3739" t="s">
        <v>112</v>
      </c>
      <c r="F3739" t="s">
        <v>325</v>
      </c>
      <c r="G3739" s="1">
        <v>43567</v>
      </c>
      <c r="H3739">
        <v>20</v>
      </c>
      <c r="I3739" s="7">
        <f>IF(TableTransactions[[#This Row],[Order type]]=trackOrderType,
TableTransactions[[#This Row],[Transaction quantity]]*-1,
TableTransactions[[#This Row],[Transaction quantity]]
)</f>
        <v>-20</v>
      </c>
      <c r="J37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494</v>
      </c>
      <c r="K3739" s="7">
        <f ca="1">IF(TableTransactions[[#This Row],[Stock balance backorders]]&lt;0,
0,
TableTransactions[[#This Row],[Stock balance backorders]]
)</f>
        <v>494</v>
      </c>
      <c r="L3739" s="8" t="str">
        <f>VLOOKUP(TableTransactions[[#This Row],[Material]],TableStockBalance[],
MATCH(TableStockBalance[[#Headers],[Supplier name]],TableStockBalance[#Headers],0),
0)</f>
        <v>Meyers unt Meyers GmbH</v>
      </c>
    </row>
    <row r="3740" spans="1:12" x14ac:dyDescent="0.25">
      <c r="A3740">
        <v>49041480</v>
      </c>
      <c r="B3740">
        <v>90</v>
      </c>
      <c r="C3740" t="s">
        <v>343</v>
      </c>
      <c r="D3740" t="s">
        <v>111</v>
      </c>
      <c r="E3740" t="s">
        <v>112</v>
      </c>
      <c r="F3740" t="s">
        <v>319</v>
      </c>
      <c r="G3740" s="1">
        <v>43567</v>
      </c>
      <c r="H3740">
        <v>10</v>
      </c>
      <c r="I3740" s="7">
        <f>IF(TableTransactions[[#This Row],[Order type]]=trackOrderType,
TableTransactions[[#This Row],[Transaction quantity]]*-1,
TableTransactions[[#This Row],[Transaction quantity]]
)</f>
        <v>-10</v>
      </c>
      <c r="J37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484</v>
      </c>
      <c r="K3740" s="7">
        <f ca="1">IF(TableTransactions[[#This Row],[Stock balance backorders]]&lt;0,
0,
TableTransactions[[#This Row],[Stock balance backorders]]
)</f>
        <v>484</v>
      </c>
      <c r="L3740" s="8" t="str">
        <f>VLOOKUP(TableTransactions[[#This Row],[Material]],TableStockBalance[],
MATCH(TableStockBalance[[#Headers],[Supplier name]],TableStockBalance[#Headers],0),
0)</f>
        <v>Meyers unt Meyers GmbH</v>
      </c>
    </row>
    <row r="3741" spans="1:12" x14ac:dyDescent="0.25">
      <c r="A3741">
        <v>49041501</v>
      </c>
      <c r="B3741">
        <v>50</v>
      </c>
      <c r="C3741" t="s">
        <v>343</v>
      </c>
      <c r="D3741" t="s">
        <v>111</v>
      </c>
      <c r="E3741" t="s">
        <v>112</v>
      </c>
      <c r="F3741" t="s">
        <v>313</v>
      </c>
      <c r="G3741" s="1">
        <v>43571</v>
      </c>
      <c r="H3741">
        <v>20</v>
      </c>
      <c r="I3741" s="7">
        <f>IF(TableTransactions[[#This Row],[Order type]]=trackOrderType,
TableTransactions[[#This Row],[Transaction quantity]]*-1,
TableTransactions[[#This Row],[Transaction quantity]]
)</f>
        <v>-20</v>
      </c>
      <c r="J37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464</v>
      </c>
      <c r="K3741" s="7">
        <f ca="1">IF(TableTransactions[[#This Row],[Stock balance backorders]]&lt;0,
0,
TableTransactions[[#This Row],[Stock balance backorders]]
)</f>
        <v>464</v>
      </c>
      <c r="L3741" s="8" t="str">
        <f>VLOOKUP(TableTransactions[[#This Row],[Material]],TableStockBalance[],
MATCH(TableStockBalance[[#Headers],[Supplier name]],TableStockBalance[#Headers],0),
0)</f>
        <v>Meyers unt Meyers GmbH</v>
      </c>
    </row>
    <row r="3742" spans="1:12" x14ac:dyDescent="0.25">
      <c r="A3742">
        <v>49041515</v>
      </c>
      <c r="B3742">
        <v>30</v>
      </c>
      <c r="C3742" t="s">
        <v>343</v>
      </c>
      <c r="D3742" t="s">
        <v>111</v>
      </c>
      <c r="E3742" t="s">
        <v>112</v>
      </c>
      <c r="F3742" t="s">
        <v>313</v>
      </c>
      <c r="G3742" s="1">
        <v>43572</v>
      </c>
      <c r="H3742">
        <v>10</v>
      </c>
      <c r="I3742" s="7">
        <f>IF(TableTransactions[[#This Row],[Order type]]=trackOrderType,
TableTransactions[[#This Row],[Transaction quantity]]*-1,
TableTransactions[[#This Row],[Transaction quantity]]
)</f>
        <v>-10</v>
      </c>
      <c r="J37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454</v>
      </c>
      <c r="K3742" s="7">
        <f ca="1">IF(TableTransactions[[#This Row],[Stock balance backorders]]&lt;0,
0,
TableTransactions[[#This Row],[Stock balance backorders]]
)</f>
        <v>454</v>
      </c>
      <c r="L3742" s="8" t="str">
        <f>VLOOKUP(TableTransactions[[#This Row],[Material]],TableStockBalance[],
MATCH(TableStockBalance[[#Headers],[Supplier name]],TableStockBalance[#Headers],0),
0)</f>
        <v>Meyers unt Meyers GmbH</v>
      </c>
    </row>
    <row r="3743" spans="1:12" x14ac:dyDescent="0.25">
      <c r="A3743">
        <v>49041547</v>
      </c>
      <c r="B3743">
        <v>110</v>
      </c>
      <c r="C3743" t="s">
        <v>343</v>
      </c>
      <c r="D3743" t="s">
        <v>111</v>
      </c>
      <c r="E3743" t="s">
        <v>112</v>
      </c>
      <c r="F3743" t="s">
        <v>313</v>
      </c>
      <c r="G3743" s="1">
        <v>43578</v>
      </c>
      <c r="H3743">
        <v>45</v>
      </c>
      <c r="I3743" s="7">
        <f>IF(TableTransactions[[#This Row],[Order type]]=trackOrderType,
TableTransactions[[#This Row],[Transaction quantity]]*-1,
TableTransactions[[#This Row],[Transaction quantity]]
)</f>
        <v>-45</v>
      </c>
      <c r="J37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409</v>
      </c>
      <c r="K3743" s="7">
        <f ca="1">IF(TableTransactions[[#This Row],[Stock balance backorders]]&lt;0,
0,
TableTransactions[[#This Row],[Stock balance backorders]]
)</f>
        <v>409</v>
      </c>
      <c r="L3743" s="8" t="str">
        <f>VLOOKUP(TableTransactions[[#This Row],[Material]],TableStockBalance[],
MATCH(TableStockBalance[[#Headers],[Supplier name]],TableStockBalance[#Headers],0),
0)</f>
        <v>Meyers unt Meyers GmbH</v>
      </c>
    </row>
    <row r="3744" spans="1:12" x14ac:dyDescent="0.25">
      <c r="A3744">
        <v>49041554</v>
      </c>
      <c r="B3744">
        <v>100</v>
      </c>
      <c r="C3744" t="s">
        <v>343</v>
      </c>
      <c r="D3744" t="s">
        <v>111</v>
      </c>
      <c r="E3744" t="s">
        <v>112</v>
      </c>
      <c r="F3744" t="s">
        <v>316</v>
      </c>
      <c r="G3744" s="1">
        <v>43578</v>
      </c>
      <c r="H3744">
        <v>30</v>
      </c>
      <c r="I3744" s="7">
        <f>IF(TableTransactions[[#This Row],[Order type]]=trackOrderType,
TableTransactions[[#This Row],[Transaction quantity]]*-1,
TableTransactions[[#This Row],[Transaction quantity]]
)</f>
        <v>-30</v>
      </c>
      <c r="J37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379</v>
      </c>
      <c r="K3744" s="7">
        <f ca="1">IF(TableTransactions[[#This Row],[Stock balance backorders]]&lt;0,
0,
TableTransactions[[#This Row],[Stock balance backorders]]
)</f>
        <v>379</v>
      </c>
      <c r="L3744" s="8" t="str">
        <f>VLOOKUP(TableTransactions[[#This Row],[Material]],TableStockBalance[],
MATCH(TableStockBalance[[#Headers],[Supplier name]],TableStockBalance[#Headers],0),
0)</f>
        <v>Meyers unt Meyers GmbH</v>
      </c>
    </row>
    <row r="3745" spans="1:12" x14ac:dyDescent="0.25">
      <c r="A3745">
        <v>49041556</v>
      </c>
      <c r="B3745">
        <v>150</v>
      </c>
      <c r="C3745" t="s">
        <v>343</v>
      </c>
      <c r="D3745" t="s">
        <v>111</v>
      </c>
      <c r="E3745" t="s">
        <v>112</v>
      </c>
      <c r="F3745" t="s">
        <v>317</v>
      </c>
      <c r="G3745" s="1">
        <v>43578</v>
      </c>
      <c r="H3745">
        <v>10</v>
      </c>
      <c r="I3745" s="7">
        <f>IF(TableTransactions[[#This Row],[Order type]]=trackOrderType,
TableTransactions[[#This Row],[Transaction quantity]]*-1,
TableTransactions[[#This Row],[Transaction quantity]]
)</f>
        <v>-10</v>
      </c>
      <c r="J37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369</v>
      </c>
      <c r="K3745" s="7">
        <f ca="1">IF(TableTransactions[[#This Row],[Stock balance backorders]]&lt;0,
0,
TableTransactions[[#This Row],[Stock balance backorders]]
)</f>
        <v>369</v>
      </c>
      <c r="L3745" s="8" t="str">
        <f>VLOOKUP(TableTransactions[[#This Row],[Material]],TableStockBalance[],
MATCH(TableStockBalance[[#Headers],[Supplier name]],TableStockBalance[#Headers],0),
0)</f>
        <v>Meyers unt Meyers GmbH</v>
      </c>
    </row>
    <row r="3746" spans="1:12" x14ac:dyDescent="0.25">
      <c r="A3746">
        <v>49041676</v>
      </c>
      <c r="B3746">
        <v>50</v>
      </c>
      <c r="C3746" t="s">
        <v>343</v>
      </c>
      <c r="D3746" t="s">
        <v>111</v>
      </c>
      <c r="E3746" t="s">
        <v>112</v>
      </c>
      <c r="F3746" t="s">
        <v>314</v>
      </c>
      <c r="G3746" s="1">
        <v>43591</v>
      </c>
      <c r="H3746">
        <v>15</v>
      </c>
      <c r="I3746" s="7">
        <f>IF(TableTransactions[[#This Row],[Order type]]=trackOrderType,
TableTransactions[[#This Row],[Transaction quantity]]*-1,
TableTransactions[[#This Row],[Transaction quantity]]
)</f>
        <v>-15</v>
      </c>
      <c r="J37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354</v>
      </c>
      <c r="K3746" s="7">
        <f ca="1">IF(TableTransactions[[#This Row],[Stock balance backorders]]&lt;0,
0,
TableTransactions[[#This Row],[Stock balance backorders]]
)</f>
        <v>354</v>
      </c>
      <c r="L3746" s="8" t="str">
        <f>VLOOKUP(TableTransactions[[#This Row],[Material]],TableStockBalance[],
MATCH(TableStockBalance[[#Headers],[Supplier name]],TableStockBalance[#Headers],0),
0)</f>
        <v>Meyers unt Meyers GmbH</v>
      </c>
    </row>
    <row r="3747" spans="1:12" x14ac:dyDescent="0.25">
      <c r="A3747">
        <v>49041723</v>
      </c>
      <c r="B3747">
        <v>70</v>
      </c>
      <c r="C3747" t="s">
        <v>343</v>
      </c>
      <c r="D3747" t="s">
        <v>111</v>
      </c>
      <c r="E3747" t="s">
        <v>112</v>
      </c>
      <c r="F3747" t="s">
        <v>316</v>
      </c>
      <c r="G3747" s="1">
        <v>43593</v>
      </c>
      <c r="H3747">
        <v>15</v>
      </c>
      <c r="I3747" s="7">
        <f>IF(TableTransactions[[#This Row],[Order type]]=trackOrderType,
TableTransactions[[#This Row],[Transaction quantity]]*-1,
TableTransactions[[#This Row],[Transaction quantity]]
)</f>
        <v>-15</v>
      </c>
      <c r="J37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339</v>
      </c>
      <c r="K3747" s="7">
        <f ca="1">IF(TableTransactions[[#This Row],[Stock balance backorders]]&lt;0,
0,
TableTransactions[[#This Row],[Stock balance backorders]]
)</f>
        <v>339</v>
      </c>
      <c r="L3747" s="8" t="str">
        <f>VLOOKUP(TableTransactions[[#This Row],[Material]],TableStockBalance[],
MATCH(TableStockBalance[[#Headers],[Supplier name]],TableStockBalance[#Headers],0),
0)</f>
        <v>Meyers unt Meyers GmbH</v>
      </c>
    </row>
    <row r="3748" spans="1:12" x14ac:dyDescent="0.25">
      <c r="A3748">
        <v>49041732</v>
      </c>
      <c r="B3748">
        <v>80</v>
      </c>
      <c r="C3748" t="s">
        <v>343</v>
      </c>
      <c r="D3748" t="s">
        <v>111</v>
      </c>
      <c r="E3748" t="s">
        <v>112</v>
      </c>
      <c r="F3748" t="s">
        <v>315</v>
      </c>
      <c r="G3748" s="1">
        <v>43593</v>
      </c>
      <c r="H3748">
        <v>40</v>
      </c>
      <c r="I3748" s="7">
        <f>IF(TableTransactions[[#This Row],[Order type]]=trackOrderType,
TableTransactions[[#This Row],[Transaction quantity]]*-1,
TableTransactions[[#This Row],[Transaction quantity]]
)</f>
        <v>-40</v>
      </c>
      <c r="J37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299</v>
      </c>
      <c r="K3748" s="7">
        <f ca="1">IF(TableTransactions[[#This Row],[Stock balance backorders]]&lt;0,
0,
TableTransactions[[#This Row],[Stock balance backorders]]
)</f>
        <v>299</v>
      </c>
      <c r="L3748" s="8" t="str">
        <f>VLOOKUP(TableTransactions[[#This Row],[Material]],TableStockBalance[],
MATCH(TableStockBalance[[#Headers],[Supplier name]],TableStockBalance[#Headers],0),
0)</f>
        <v>Meyers unt Meyers GmbH</v>
      </c>
    </row>
    <row r="3749" spans="1:12" x14ac:dyDescent="0.25">
      <c r="A3749">
        <v>49041751</v>
      </c>
      <c r="B3749">
        <v>140</v>
      </c>
      <c r="C3749" t="s">
        <v>343</v>
      </c>
      <c r="D3749" t="s">
        <v>111</v>
      </c>
      <c r="E3749" t="s">
        <v>112</v>
      </c>
      <c r="F3749" t="s">
        <v>313</v>
      </c>
      <c r="G3749" s="1">
        <v>43595</v>
      </c>
      <c r="H3749">
        <v>45</v>
      </c>
      <c r="I3749" s="7">
        <f>IF(TableTransactions[[#This Row],[Order type]]=trackOrderType,
TableTransactions[[#This Row],[Transaction quantity]]*-1,
TableTransactions[[#This Row],[Transaction quantity]]
)</f>
        <v>-45</v>
      </c>
      <c r="J37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254</v>
      </c>
      <c r="K3749" s="7">
        <f ca="1">IF(TableTransactions[[#This Row],[Stock balance backorders]]&lt;0,
0,
TableTransactions[[#This Row],[Stock balance backorders]]
)</f>
        <v>254</v>
      </c>
      <c r="L3749" s="8" t="str">
        <f>VLOOKUP(TableTransactions[[#This Row],[Material]],TableStockBalance[],
MATCH(TableStockBalance[[#Headers],[Supplier name]],TableStockBalance[#Headers],0),
0)</f>
        <v>Meyers unt Meyers GmbH</v>
      </c>
    </row>
    <row r="3750" spans="1:12" x14ac:dyDescent="0.25">
      <c r="A3750">
        <v>49041821</v>
      </c>
      <c r="B3750">
        <v>100</v>
      </c>
      <c r="C3750" t="s">
        <v>343</v>
      </c>
      <c r="D3750" t="s">
        <v>111</v>
      </c>
      <c r="E3750" t="s">
        <v>112</v>
      </c>
      <c r="F3750" t="s">
        <v>313</v>
      </c>
      <c r="G3750" s="1">
        <v>43602</v>
      </c>
      <c r="H3750">
        <v>40</v>
      </c>
      <c r="I3750" s="7">
        <f>IF(TableTransactions[[#This Row],[Order type]]=trackOrderType,
TableTransactions[[#This Row],[Transaction quantity]]*-1,
TableTransactions[[#This Row],[Transaction quantity]]
)</f>
        <v>-40</v>
      </c>
      <c r="J37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214</v>
      </c>
      <c r="K3750" s="7">
        <f ca="1">IF(TableTransactions[[#This Row],[Stock balance backorders]]&lt;0,
0,
TableTransactions[[#This Row],[Stock balance backorders]]
)</f>
        <v>214</v>
      </c>
      <c r="L3750" s="8" t="str">
        <f>VLOOKUP(TableTransactions[[#This Row],[Material]],TableStockBalance[],
MATCH(TableStockBalance[[#Headers],[Supplier name]],TableStockBalance[#Headers],0),
0)</f>
        <v>Meyers unt Meyers GmbH</v>
      </c>
    </row>
    <row r="3751" spans="1:12" x14ac:dyDescent="0.25">
      <c r="A3751">
        <v>49041834</v>
      </c>
      <c r="B3751">
        <v>60</v>
      </c>
      <c r="C3751" t="s">
        <v>343</v>
      </c>
      <c r="D3751" t="s">
        <v>111</v>
      </c>
      <c r="E3751" t="s">
        <v>112</v>
      </c>
      <c r="F3751" t="s">
        <v>318</v>
      </c>
      <c r="G3751" s="1">
        <v>43602</v>
      </c>
      <c r="H3751">
        <v>10</v>
      </c>
      <c r="I3751" s="7">
        <f>IF(TableTransactions[[#This Row],[Order type]]=trackOrderType,
TableTransactions[[#This Row],[Transaction quantity]]*-1,
TableTransactions[[#This Row],[Transaction quantity]]
)</f>
        <v>-10</v>
      </c>
      <c r="J37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204</v>
      </c>
      <c r="K3751" s="7">
        <f ca="1">IF(TableTransactions[[#This Row],[Stock balance backorders]]&lt;0,
0,
TableTransactions[[#This Row],[Stock balance backorders]]
)</f>
        <v>204</v>
      </c>
      <c r="L3751" s="8" t="str">
        <f>VLOOKUP(TableTransactions[[#This Row],[Material]],TableStockBalance[],
MATCH(TableStockBalance[[#Headers],[Supplier name]],TableStockBalance[#Headers],0),
0)</f>
        <v>Meyers unt Meyers GmbH</v>
      </c>
    </row>
    <row r="3752" spans="1:12" x14ac:dyDescent="0.25">
      <c r="A3752">
        <v>49041905</v>
      </c>
      <c r="B3752">
        <v>110</v>
      </c>
      <c r="C3752" t="s">
        <v>343</v>
      </c>
      <c r="D3752" t="s">
        <v>111</v>
      </c>
      <c r="E3752" t="s">
        <v>112</v>
      </c>
      <c r="F3752" t="s">
        <v>313</v>
      </c>
      <c r="G3752" s="1">
        <v>43609</v>
      </c>
      <c r="H3752">
        <v>25</v>
      </c>
      <c r="I3752" s="7">
        <f>IF(TableTransactions[[#This Row],[Order type]]=trackOrderType,
TableTransactions[[#This Row],[Transaction quantity]]*-1,
TableTransactions[[#This Row],[Transaction quantity]]
)</f>
        <v>-25</v>
      </c>
      <c r="J37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179</v>
      </c>
      <c r="K3752" s="7">
        <f ca="1">IF(TableTransactions[[#This Row],[Stock balance backorders]]&lt;0,
0,
TableTransactions[[#This Row],[Stock balance backorders]]
)</f>
        <v>179</v>
      </c>
      <c r="L3752" s="8" t="str">
        <f>VLOOKUP(TableTransactions[[#This Row],[Material]],TableStockBalance[],
MATCH(TableStockBalance[[#Headers],[Supplier name]],TableStockBalance[#Headers],0),
0)</f>
        <v>Meyers unt Meyers GmbH</v>
      </c>
    </row>
    <row r="3753" spans="1:12" x14ac:dyDescent="0.25">
      <c r="A3753">
        <v>49041980</v>
      </c>
      <c r="B3753">
        <v>110</v>
      </c>
      <c r="C3753" t="s">
        <v>343</v>
      </c>
      <c r="D3753" t="s">
        <v>111</v>
      </c>
      <c r="E3753" t="s">
        <v>112</v>
      </c>
      <c r="F3753" t="s">
        <v>313</v>
      </c>
      <c r="G3753" s="1">
        <v>43619</v>
      </c>
      <c r="H3753">
        <v>5</v>
      </c>
      <c r="I3753" s="7">
        <f>IF(TableTransactions[[#This Row],[Order type]]=trackOrderType,
TableTransactions[[#This Row],[Transaction quantity]]*-1,
TableTransactions[[#This Row],[Transaction quantity]]
)</f>
        <v>-5</v>
      </c>
      <c r="J37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174</v>
      </c>
      <c r="K3753" s="7">
        <f ca="1">IF(TableTransactions[[#This Row],[Stock balance backorders]]&lt;0,
0,
TableTransactions[[#This Row],[Stock balance backorders]]
)</f>
        <v>174</v>
      </c>
      <c r="L3753" s="8" t="str">
        <f>VLOOKUP(TableTransactions[[#This Row],[Material]],TableStockBalance[],
MATCH(TableStockBalance[[#Headers],[Supplier name]],TableStockBalance[#Headers],0),
0)</f>
        <v>Meyers unt Meyers GmbH</v>
      </c>
    </row>
    <row r="3754" spans="1:12" x14ac:dyDescent="0.25">
      <c r="A3754">
        <v>49041986</v>
      </c>
      <c r="B3754">
        <v>70</v>
      </c>
      <c r="C3754" t="s">
        <v>343</v>
      </c>
      <c r="D3754" t="s">
        <v>111</v>
      </c>
      <c r="E3754" t="s">
        <v>112</v>
      </c>
      <c r="F3754" t="s">
        <v>316</v>
      </c>
      <c r="G3754" s="1">
        <v>43619</v>
      </c>
      <c r="H3754">
        <v>25</v>
      </c>
      <c r="I3754" s="7">
        <f>IF(TableTransactions[[#This Row],[Order type]]=trackOrderType,
TableTransactions[[#This Row],[Transaction quantity]]*-1,
TableTransactions[[#This Row],[Transaction quantity]]
)</f>
        <v>-25</v>
      </c>
      <c r="J37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149</v>
      </c>
      <c r="K3754" s="7">
        <f ca="1">IF(TableTransactions[[#This Row],[Stock balance backorders]]&lt;0,
0,
TableTransactions[[#This Row],[Stock balance backorders]]
)</f>
        <v>149</v>
      </c>
      <c r="L3754" s="8" t="str">
        <f>VLOOKUP(TableTransactions[[#This Row],[Material]],TableStockBalance[],
MATCH(TableStockBalance[[#Headers],[Supplier name]],TableStockBalance[#Headers],0),
0)</f>
        <v>Meyers unt Meyers GmbH</v>
      </c>
    </row>
    <row r="3755" spans="1:12" x14ac:dyDescent="0.25">
      <c r="A3755">
        <v>49042048</v>
      </c>
      <c r="B3755">
        <v>50</v>
      </c>
      <c r="C3755" t="s">
        <v>343</v>
      </c>
      <c r="D3755" t="s">
        <v>111</v>
      </c>
      <c r="E3755" t="s">
        <v>112</v>
      </c>
      <c r="F3755" t="s">
        <v>319</v>
      </c>
      <c r="G3755" s="1">
        <v>43623</v>
      </c>
      <c r="H3755">
        <v>45</v>
      </c>
      <c r="I3755" s="7">
        <f>IF(TableTransactions[[#This Row],[Order type]]=trackOrderType,
TableTransactions[[#This Row],[Transaction quantity]]*-1,
TableTransactions[[#This Row],[Transaction quantity]]
)</f>
        <v>-45</v>
      </c>
      <c r="J37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104</v>
      </c>
      <c r="K3755" s="7">
        <f ca="1">IF(TableTransactions[[#This Row],[Stock balance backorders]]&lt;0,
0,
TableTransactions[[#This Row],[Stock balance backorders]]
)</f>
        <v>104</v>
      </c>
      <c r="L3755" s="8" t="str">
        <f>VLOOKUP(TableTransactions[[#This Row],[Material]],TableStockBalance[],
MATCH(TableStockBalance[[#Headers],[Supplier name]],TableStockBalance[#Headers],0),
0)</f>
        <v>Meyers unt Meyers GmbH</v>
      </c>
    </row>
    <row r="3756" spans="1:12" x14ac:dyDescent="0.25">
      <c r="A3756" s="4">
        <v>45057161</v>
      </c>
      <c r="B3756" s="4">
        <v>10</v>
      </c>
      <c r="C3756" s="4" t="s">
        <v>344</v>
      </c>
      <c r="D3756" s="4" t="s">
        <v>111</v>
      </c>
      <c r="E3756" s="4" t="s">
        <v>112</v>
      </c>
      <c r="F3756" s="4" t="s">
        <v>113</v>
      </c>
      <c r="G3756" s="5">
        <v>43623</v>
      </c>
      <c r="H3756" s="4">
        <v>520</v>
      </c>
      <c r="I3756" s="7">
        <f>IF(TableTransactions[[#This Row],[Order type]]=trackOrderType,
TableTransactions[[#This Row],[Transaction quantity]]*-1,
TableTransactions[[#This Row],[Transaction quantity]]
)</f>
        <v>520</v>
      </c>
      <c r="J37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624</v>
      </c>
      <c r="K3756" s="7">
        <f ca="1">IF(TableTransactions[[#This Row],[Stock balance backorders]]&lt;0,
0,
TableTransactions[[#This Row],[Stock balance backorders]]
)</f>
        <v>624</v>
      </c>
      <c r="L3756" s="8" t="str">
        <f>VLOOKUP(TableTransactions[[#This Row],[Material]],TableStockBalance[],
MATCH(TableStockBalance[[#Headers],[Supplier name]],TableStockBalance[#Headers],0),
0)</f>
        <v>Meyers unt Meyers GmbH</v>
      </c>
    </row>
    <row r="3757" spans="1:12" x14ac:dyDescent="0.25">
      <c r="A3757">
        <v>49042066</v>
      </c>
      <c r="B3757">
        <v>40</v>
      </c>
      <c r="C3757" t="s">
        <v>343</v>
      </c>
      <c r="D3757" t="s">
        <v>111</v>
      </c>
      <c r="E3757" t="s">
        <v>112</v>
      </c>
      <c r="F3757" t="s">
        <v>319</v>
      </c>
      <c r="G3757" s="1">
        <v>43626</v>
      </c>
      <c r="H3757">
        <v>40</v>
      </c>
      <c r="I3757" s="7">
        <f>IF(TableTransactions[[#This Row],[Order type]]=trackOrderType,
TableTransactions[[#This Row],[Transaction quantity]]*-1,
TableTransactions[[#This Row],[Transaction quantity]]
)</f>
        <v>-40</v>
      </c>
      <c r="J37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584</v>
      </c>
      <c r="K3757" s="7">
        <f ca="1">IF(TableTransactions[[#This Row],[Stock balance backorders]]&lt;0,
0,
TableTransactions[[#This Row],[Stock balance backorders]]
)</f>
        <v>584</v>
      </c>
      <c r="L3757" s="8" t="str">
        <f>VLOOKUP(TableTransactions[[#This Row],[Material]],TableStockBalance[],
MATCH(TableStockBalance[[#Headers],[Supplier name]],TableStockBalance[#Headers],0),
0)</f>
        <v>Meyers unt Meyers GmbH</v>
      </c>
    </row>
    <row r="3758" spans="1:12" x14ac:dyDescent="0.25">
      <c r="A3758">
        <v>49042080</v>
      </c>
      <c r="B3758">
        <v>20</v>
      </c>
      <c r="C3758" t="s">
        <v>343</v>
      </c>
      <c r="D3758" t="s">
        <v>111</v>
      </c>
      <c r="E3758" t="s">
        <v>112</v>
      </c>
      <c r="F3758" t="s">
        <v>318</v>
      </c>
      <c r="G3758" s="1">
        <v>43627</v>
      </c>
      <c r="H3758">
        <v>5</v>
      </c>
      <c r="I3758" s="7">
        <f>IF(TableTransactions[[#This Row],[Order type]]=trackOrderType,
TableTransactions[[#This Row],[Transaction quantity]]*-1,
TableTransactions[[#This Row],[Transaction quantity]]
)</f>
        <v>-5</v>
      </c>
      <c r="J37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579</v>
      </c>
      <c r="K3758" s="7">
        <f ca="1">IF(TableTransactions[[#This Row],[Stock balance backorders]]&lt;0,
0,
TableTransactions[[#This Row],[Stock balance backorders]]
)</f>
        <v>579</v>
      </c>
      <c r="L3758" s="8" t="str">
        <f>VLOOKUP(TableTransactions[[#This Row],[Material]],TableStockBalance[],
MATCH(TableStockBalance[[#Headers],[Supplier name]],TableStockBalance[#Headers],0),
0)</f>
        <v>Meyers unt Meyers GmbH</v>
      </c>
    </row>
    <row r="3759" spans="1:12" x14ac:dyDescent="0.25">
      <c r="A3759">
        <v>49042129</v>
      </c>
      <c r="B3759">
        <v>100</v>
      </c>
      <c r="C3759" t="s">
        <v>343</v>
      </c>
      <c r="D3759" t="s">
        <v>111</v>
      </c>
      <c r="E3759" t="s">
        <v>112</v>
      </c>
      <c r="F3759" t="s">
        <v>316</v>
      </c>
      <c r="G3759" s="1">
        <v>43630</v>
      </c>
      <c r="H3759">
        <v>20</v>
      </c>
      <c r="I3759" s="7">
        <f>IF(TableTransactions[[#This Row],[Order type]]=trackOrderType,
TableTransactions[[#This Row],[Transaction quantity]]*-1,
TableTransactions[[#This Row],[Transaction quantity]]
)</f>
        <v>-20</v>
      </c>
      <c r="J37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559</v>
      </c>
      <c r="K3759" s="7">
        <f ca="1">IF(TableTransactions[[#This Row],[Stock balance backorders]]&lt;0,
0,
TableTransactions[[#This Row],[Stock balance backorders]]
)</f>
        <v>559</v>
      </c>
      <c r="L3759" s="8" t="str">
        <f>VLOOKUP(TableTransactions[[#This Row],[Material]],TableStockBalance[],
MATCH(TableStockBalance[[#Headers],[Supplier name]],TableStockBalance[#Headers],0),
0)</f>
        <v>Meyers unt Meyers GmbH</v>
      </c>
    </row>
    <row r="3760" spans="1:12" x14ac:dyDescent="0.25">
      <c r="A3760">
        <v>49042131</v>
      </c>
      <c r="B3760">
        <v>130</v>
      </c>
      <c r="C3760" t="s">
        <v>343</v>
      </c>
      <c r="D3760" t="s">
        <v>111</v>
      </c>
      <c r="E3760" t="s">
        <v>112</v>
      </c>
      <c r="F3760" t="s">
        <v>317</v>
      </c>
      <c r="G3760" s="1">
        <v>43630</v>
      </c>
      <c r="H3760">
        <v>5</v>
      </c>
      <c r="I3760" s="7">
        <f>IF(TableTransactions[[#This Row],[Order type]]=trackOrderType,
TableTransactions[[#This Row],[Transaction quantity]]*-1,
TableTransactions[[#This Row],[Transaction quantity]]
)</f>
        <v>-5</v>
      </c>
      <c r="J37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554</v>
      </c>
      <c r="K3760" s="7">
        <f ca="1">IF(TableTransactions[[#This Row],[Stock balance backorders]]&lt;0,
0,
TableTransactions[[#This Row],[Stock balance backorders]]
)</f>
        <v>554</v>
      </c>
      <c r="L3760" s="8" t="str">
        <f>VLOOKUP(TableTransactions[[#This Row],[Material]],TableStockBalance[],
MATCH(TableStockBalance[[#Headers],[Supplier name]],TableStockBalance[#Headers],0),
0)</f>
        <v>Meyers unt Meyers GmbH</v>
      </c>
    </row>
    <row r="3761" spans="1:12" x14ac:dyDescent="0.25">
      <c r="A3761">
        <v>49042140</v>
      </c>
      <c r="B3761">
        <v>20</v>
      </c>
      <c r="C3761" t="s">
        <v>343</v>
      </c>
      <c r="D3761" t="s">
        <v>111</v>
      </c>
      <c r="E3761" t="s">
        <v>112</v>
      </c>
      <c r="F3761" t="s">
        <v>315</v>
      </c>
      <c r="G3761" s="1">
        <v>43630</v>
      </c>
      <c r="H3761">
        <v>15</v>
      </c>
      <c r="I3761" s="7">
        <f>IF(TableTransactions[[#This Row],[Order type]]=trackOrderType,
TableTransactions[[#This Row],[Transaction quantity]]*-1,
TableTransactions[[#This Row],[Transaction quantity]]
)</f>
        <v>-15</v>
      </c>
      <c r="J37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539</v>
      </c>
      <c r="K3761" s="7">
        <f ca="1">IF(TableTransactions[[#This Row],[Stock balance backorders]]&lt;0,
0,
TableTransactions[[#This Row],[Stock balance backorders]]
)</f>
        <v>539</v>
      </c>
      <c r="L3761" s="8" t="str">
        <f>VLOOKUP(TableTransactions[[#This Row],[Material]],TableStockBalance[],
MATCH(TableStockBalance[[#Headers],[Supplier name]],TableStockBalance[#Headers],0),
0)</f>
        <v>Meyers unt Meyers GmbH</v>
      </c>
    </row>
    <row r="3762" spans="1:12" x14ac:dyDescent="0.25">
      <c r="A3762">
        <v>49042280</v>
      </c>
      <c r="B3762">
        <v>110</v>
      </c>
      <c r="C3762" t="s">
        <v>343</v>
      </c>
      <c r="D3762" t="s">
        <v>111</v>
      </c>
      <c r="E3762" t="s">
        <v>112</v>
      </c>
      <c r="F3762" t="s">
        <v>316</v>
      </c>
      <c r="G3762" s="1">
        <v>43644</v>
      </c>
      <c r="H3762">
        <v>30</v>
      </c>
      <c r="I3762" s="7">
        <f>IF(TableTransactions[[#This Row],[Order type]]=trackOrderType,
TableTransactions[[#This Row],[Transaction quantity]]*-1,
TableTransactions[[#This Row],[Transaction quantity]]
)</f>
        <v>-30</v>
      </c>
      <c r="J37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509</v>
      </c>
      <c r="K3762" s="7">
        <f ca="1">IF(TableTransactions[[#This Row],[Stock balance backorders]]&lt;0,
0,
TableTransactions[[#This Row],[Stock balance backorders]]
)</f>
        <v>509</v>
      </c>
      <c r="L3762" s="8" t="str">
        <f>VLOOKUP(TableTransactions[[#This Row],[Material]],TableStockBalance[],
MATCH(TableStockBalance[[#Headers],[Supplier name]],TableStockBalance[#Headers],0),
0)</f>
        <v>Meyers unt Meyers GmbH</v>
      </c>
    </row>
    <row r="3763" spans="1:12" x14ac:dyDescent="0.25">
      <c r="A3763">
        <v>49042284</v>
      </c>
      <c r="B3763">
        <v>70</v>
      </c>
      <c r="C3763" t="s">
        <v>343</v>
      </c>
      <c r="D3763" t="s">
        <v>111</v>
      </c>
      <c r="E3763" t="s">
        <v>112</v>
      </c>
      <c r="F3763" t="s">
        <v>319</v>
      </c>
      <c r="G3763" s="1">
        <v>43644</v>
      </c>
      <c r="H3763">
        <v>30</v>
      </c>
      <c r="I3763" s="7">
        <f>IF(TableTransactions[[#This Row],[Order type]]=trackOrderType,
TableTransactions[[#This Row],[Transaction quantity]]*-1,
TableTransactions[[#This Row],[Transaction quantity]]
)</f>
        <v>-30</v>
      </c>
      <c r="J37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479</v>
      </c>
      <c r="K3763" s="7">
        <f ca="1">IF(TableTransactions[[#This Row],[Stock balance backorders]]&lt;0,
0,
TableTransactions[[#This Row],[Stock balance backorders]]
)</f>
        <v>479</v>
      </c>
      <c r="L3763" s="8" t="str">
        <f>VLOOKUP(TableTransactions[[#This Row],[Material]],TableStockBalance[],
MATCH(TableStockBalance[[#Headers],[Supplier name]],TableStockBalance[#Headers],0),
0)</f>
        <v>Meyers unt Meyers GmbH</v>
      </c>
    </row>
    <row r="3764" spans="1:12" x14ac:dyDescent="0.25">
      <c r="A3764">
        <v>49042285</v>
      </c>
      <c r="B3764">
        <v>80</v>
      </c>
      <c r="C3764" t="s">
        <v>343</v>
      </c>
      <c r="D3764" t="s">
        <v>111</v>
      </c>
      <c r="E3764" t="s">
        <v>112</v>
      </c>
      <c r="F3764" t="s">
        <v>318</v>
      </c>
      <c r="G3764" s="1">
        <v>43644</v>
      </c>
      <c r="H3764">
        <v>45</v>
      </c>
      <c r="I3764" s="7">
        <f>IF(TableTransactions[[#This Row],[Order type]]=trackOrderType,
TableTransactions[[#This Row],[Transaction quantity]]*-1,
TableTransactions[[#This Row],[Transaction quantity]]
)</f>
        <v>-45</v>
      </c>
      <c r="J37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434</v>
      </c>
      <c r="K3764" s="7">
        <f ca="1">IF(TableTransactions[[#This Row],[Stock balance backorders]]&lt;0,
0,
TableTransactions[[#This Row],[Stock balance backorders]]
)</f>
        <v>434</v>
      </c>
      <c r="L3764" s="8" t="str">
        <f>VLOOKUP(TableTransactions[[#This Row],[Material]],TableStockBalance[],
MATCH(TableStockBalance[[#Headers],[Supplier name]],TableStockBalance[#Headers],0),
0)</f>
        <v>Meyers unt Meyers GmbH</v>
      </c>
    </row>
    <row r="3765" spans="1:12" x14ac:dyDescent="0.25">
      <c r="A3765">
        <v>49042297</v>
      </c>
      <c r="B3765">
        <v>50</v>
      </c>
      <c r="C3765" t="s">
        <v>343</v>
      </c>
      <c r="D3765" t="s">
        <v>111</v>
      </c>
      <c r="E3765" t="s">
        <v>112</v>
      </c>
      <c r="F3765" t="s">
        <v>317</v>
      </c>
      <c r="G3765" s="1">
        <v>43647</v>
      </c>
      <c r="H3765">
        <v>30</v>
      </c>
      <c r="I3765" s="7">
        <f>IF(TableTransactions[[#This Row],[Order type]]=trackOrderType,
TableTransactions[[#This Row],[Transaction quantity]]*-1,
TableTransactions[[#This Row],[Transaction quantity]]
)</f>
        <v>-30</v>
      </c>
      <c r="J37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404</v>
      </c>
      <c r="K3765" s="7">
        <f ca="1">IF(TableTransactions[[#This Row],[Stock balance backorders]]&lt;0,
0,
TableTransactions[[#This Row],[Stock balance backorders]]
)</f>
        <v>404</v>
      </c>
      <c r="L3765" s="8" t="str">
        <f>VLOOKUP(TableTransactions[[#This Row],[Material]],TableStockBalance[],
MATCH(TableStockBalance[[#Headers],[Supplier name]],TableStockBalance[#Headers],0),
0)</f>
        <v>Meyers unt Meyers GmbH</v>
      </c>
    </row>
    <row r="3766" spans="1:12" x14ac:dyDescent="0.25">
      <c r="A3766">
        <v>49042318</v>
      </c>
      <c r="B3766">
        <v>40</v>
      </c>
      <c r="C3766" t="s">
        <v>343</v>
      </c>
      <c r="D3766" t="s">
        <v>111</v>
      </c>
      <c r="E3766" t="s">
        <v>112</v>
      </c>
      <c r="F3766" t="s">
        <v>314</v>
      </c>
      <c r="G3766" s="1">
        <v>43649</v>
      </c>
      <c r="H3766">
        <v>15</v>
      </c>
      <c r="I3766" s="7">
        <f>IF(TableTransactions[[#This Row],[Order type]]=trackOrderType,
TableTransactions[[#This Row],[Transaction quantity]]*-1,
TableTransactions[[#This Row],[Transaction quantity]]
)</f>
        <v>-15</v>
      </c>
      <c r="J37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389</v>
      </c>
      <c r="K3766" s="7">
        <f ca="1">IF(TableTransactions[[#This Row],[Stock balance backorders]]&lt;0,
0,
TableTransactions[[#This Row],[Stock balance backorders]]
)</f>
        <v>389</v>
      </c>
      <c r="L3766" s="8" t="str">
        <f>VLOOKUP(TableTransactions[[#This Row],[Material]],TableStockBalance[],
MATCH(TableStockBalance[[#Headers],[Supplier name]],TableStockBalance[#Headers],0),
0)</f>
        <v>Meyers unt Meyers GmbH</v>
      </c>
    </row>
    <row r="3767" spans="1:12" x14ac:dyDescent="0.25">
      <c r="A3767">
        <v>49042349</v>
      </c>
      <c r="B3767">
        <v>60</v>
      </c>
      <c r="C3767" t="s">
        <v>343</v>
      </c>
      <c r="D3767" t="s">
        <v>111</v>
      </c>
      <c r="E3767" t="s">
        <v>112</v>
      </c>
      <c r="F3767" t="s">
        <v>313</v>
      </c>
      <c r="G3767" s="1">
        <v>43651</v>
      </c>
      <c r="H3767">
        <v>40</v>
      </c>
      <c r="I3767" s="7">
        <f>IF(TableTransactions[[#This Row],[Order type]]=trackOrderType,
TableTransactions[[#This Row],[Transaction quantity]]*-1,
TableTransactions[[#This Row],[Transaction quantity]]
)</f>
        <v>-40</v>
      </c>
      <c r="J37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349</v>
      </c>
      <c r="K3767" s="7">
        <f ca="1">IF(TableTransactions[[#This Row],[Stock balance backorders]]&lt;0,
0,
TableTransactions[[#This Row],[Stock balance backorders]]
)</f>
        <v>349</v>
      </c>
      <c r="L3767" s="8" t="str">
        <f>VLOOKUP(TableTransactions[[#This Row],[Material]],TableStockBalance[],
MATCH(TableStockBalance[[#Headers],[Supplier name]],TableStockBalance[#Headers],0),
0)</f>
        <v>Meyers unt Meyers GmbH</v>
      </c>
    </row>
    <row r="3768" spans="1:12" x14ac:dyDescent="0.25">
      <c r="A3768">
        <v>49042377</v>
      </c>
      <c r="B3768">
        <v>30</v>
      </c>
      <c r="C3768" t="s">
        <v>343</v>
      </c>
      <c r="D3768" t="s">
        <v>111</v>
      </c>
      <c r="E3768" t="s">
        <v>112</v>
      </c>
      <c r="F3768" t="s">
        <v>317</v>
      </c>
      <c r="G3768" s="1">
        <v>43654</v>
      </c>
      <c r="H3768">
        <v>10</v>
      </c>
      <c r="I3768" s="7">
        <f>IF(TableTransactions[[#This Row],[Order type]]=trackOrderType,
TableTransactions[[#This Row],[Transaction quantity]]*-1,
TableTransactions[[#This Row],[Transaction quantity]]
)</f>
        <v>-10</v>
      </c>
      <c r="J37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339</v>
      </c>
      <c r="K3768" s="7">
        <f ca="1">IF(TableTransactions[[#This Row],[Stock balance backorders]]&lt;0,
0,
TableTransactions[[#This Row],[Stock balance backorders]]
)</f>
        <v>339</v>
      </c>
      <c r="L3768" s="8" t="str">
        <f>VLOOKUP(TableTransactions[[#This Row],[Material]],TableStockBalance[],
MATCH(TableStockBalance[[#Headers],[Supplier name]],TableStockBalance[#Headers],0),
0)</f>
        <v>Meyers unt Meyers GmbH</v>
      </c>
    </row>
    <row r="3769" spans="1:12" x14ac:dyDescent="0.25">
      <c r="A3769">
        <v>49042436</v>
      </c>
      <c r="B3769">
        <v>20</v>
      </c>
      <c r="C3769" t="s">
        <v>343</v>
      </c>
      <c r="D3769" t="s">
        <v>111</v>
      </c>
      <c r="E3769" t="s">
        <v>112</v>
      </c>
      <c r="F3769" t="s">
        <v>316</v>
      </c>
      <c r="G3769" s="1">
        <v>43658</v>
      </c>
      <c r="H3769">
        <v>40</v>
      </c>
      <c r="I3769" s="7">
        <f>IF(TableTransactions[[#This Row],[Order type]]=trackOrderType,
TableTransactions[[#This Row],[Transaction quantity]]*-1,
TableTransactions[[#This Row],[Transaction quantity]]
)</f>
        <v>-40</v>
      </c>
      <c r="J37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299</v>
      </c>
      <c r="K3769" s="7">
        <f ca="1">IF(TableTransactions[[#This Row],[Stock balance backorders]]&lt;0,
0,
TableTransactions[[#This Row],[Stock balance backorders]]
)</f>
        <v>299</v>
      </c>
      <c r="L3769" s="8" t="str">
        <f>VLOOKUP(TableTransactions[[#This Row],[Material]],TableStockBalance[],
MATCH(TableStockBalance[[#Headers],[Supplier name]],TableStockBalance[#Headers],0),
0)</f>
        <v>Meyers unt Meyers GmbH</v>
      </c>
    </row>
    <row r="3770" spans="1:12" x14ac:dyDescent="0.25">
      <c r="A3770">
        <v>49042437</v>
      </c>
      <c r="B3770">
        <v>10</v>
      </c>
      <c r="C3770" t="s">
        <v>343</v>
      </c>
      <c r="D3770" t="s">
        <v>111</v>
      </c>
      <c r="E3770" t="s">
        <v>112</v>
      </c>
      <c r="F3770" t="s">
        <v>325</v>
      </c>
      <c r="G3770" s="1">
        <v>43658</v>
      </c>
      <c r="H3770">
        <v>5</v>
      </c>
      <c r="I3770" s="7">
        <f>IF(TableTransactions[[#This Row],[Order type]]=trackOrderType,
TableTransactions[[#This Row],[Transaction quantity]]*-1,
TableTransactions[[#This Row],[Transaction quantity]]
)</f>
        <v>-5</v>
      </c>
      <c r="J37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294</v>
      </c>
      <c r="K3770" s="7">
        <f ca="1">IF(TableTransactions[[#This Row],[Stock balance backorders]]&lt;0,
0,
TableTransactions[[#This Row],[Stock balance backorders]]
)</f>
        <v>294</v>
      </c>
      <c r="L3770" s="8" t="str">
        <f>VLOOKUP(TableTransactions[[#This Row],[Material]],TableStockBalance[],
MATCH(TableStockBalance[[#Headers],[Supplier name]],TableStockBalance[#Headers],0),
0)</f>
        <v>Meyers unt Meyers GmbH</v>
      </c>
    </row>
    <row r="3771" spans="1:12" x14ac:dyDescent="0.25">
      <c r="A3771">
        <v>49042438</v>
      </c>
      <c r="B3771">
        <v>120</v>
      </c>
      <c r="C3771" t="s">
        <v>343</v>
      </c>
      <c r="D3771" t="s">
        <v>111</v>
      </c>
      <c r="E3771" t="s">
        <v>112</v>
      </c>
      <c r="F3771" t="s">
        <v>317</v>
      </c>
      <c r="G3771" s="1">
        <v>43658</v>
      </c>
      <c r="H3771">
        <v>25</v>
      </c>
      <c r="I3771" s="7">
        <f>IF(TableTransactions[[#This Row],[Order type]]=trackOrderType,
TableTransactions[[#This Row],[Transaction quantity]]*-1,
TableTransactions[[#This Row],[Transaction quantity]]
)</f>
        <v>-25</v>
      </c>
      <c r="J37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269</v>
      </c>
      <c r="K3771" s="7">
        <f ca="1">IF(TableTransactions[[#This Row],[Stock balance backorders]]&lt;0,
0,
TableTransactions[[#This Row],[Stock balance backorders]]
)</f>
        <v>269</v>
      </c>
      <c r="L3771" s="8" t="str">
        <f>VLOOKUP(TableTransactions[[#This Row],[Material]],TableStockBalance[],
MATCH(TableStockBalance[[#Headers],[Supplier name]],TableStockBalance[#Headers],0),
0)</f>
        <v>Meyers unt Meyers GmbH</v>
      </c>
    </row>
    <row r="3772" spans="1:12" x14ac:dyDescent="0.25">
      <c r="A3772">
        <v>49042470</v>
      </c>
      <c r="B3772">
        <v>20</v>
      </c>
      <c r="C3772" t="s">
        <v>343</v>
      </c>
      <c r="D3772" t="s">
        <v>111</v>
      </c>
      <c r="E3772" t="s">
        <v>112</v>
      </c>
      <c r="F3772" t="s">
        <v>313</v>
      </c>
      <c r="G3772" s="1">
        <v>43663</v>
      </c>
      <c r="H3772">
        <v>40</v>
      </c>
      <c r="I3772" s="7">
        <f>IF(TableTransactions[[#This Row],[Order type]]=trackOrderType,
TableTransactions[[#This Row],[Transaction quantity]]*-1,
TableTransactions[[#This Row],[Transaction quantity]]
)</f>
        <v>-40</v>
      </c>
      <c r="J37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229</v>
      </c>
      <c r="K3772" s="7">
        <f ca="1">IF(TableTransactions[[#This Row],[Stock balance backorders]]&lt;0,
0,
TableTransactions[[#This Row],[Stock balance backorders]]
)</f>
        <v>229</v>
      </c>
      <c r="L3772" s="8" t="str">
        <f>VLOOKUP(TableTransactions[[#This Row],[Material]],TableStockBalance[],
MATCH(TableStockBalance[[#Headers],[Supplier name]],TableStockBalance[#Headers],0),
0)</f>
        <v>Meyers unt Meyers GmbH</v>
      </c>
    </row>
    <row r="3773" spans="1:12" x14ac:dyDescent="0.25">
      <c r="A3773">
        <v>49042489</v>
      </c>
      <c r="B3773">
        <v>50</v>
      </c>
      <c r="C3773" t="s">
        <v>343</v>
      </c>
      <c r="D3773" t="s">
        <v>111</v>
      </c>
      <c r="E3773" t="s">
        <v>112</v>
      </c>
      <c r="F3773" t="s">
        <v>317</v>
      </c>
      <c r="G3773" s="1">
        <v>43664</v>
      </c>
      <c r="H3773">
        <v>45</v>
      </c>
      <c r="I3773" s="7">
        <f>IF(TableTransactions[[#This Row],[Order type]]=trackOrderType,
TableTransactions[[#This Row],[Transaction quantity]]*-1,
TableTransactions[[#This Row],[Transaction quantity]]
)</f>
        <v>-45</v>
      </c>
      <c r="J37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184</v>
      </c>
      <c r="K3773" s="7">
        <f ca="1">IF(TableTransactions[[#This Row],[Stock balance backorders]]&lt;0,
0,
TableTransactions[[#This Row],[Stock balance backorders]]
)</f>
        <v>184</v>
      </c>
      <c r="L3773" s="8" t="str">
        <f>VLOOKUP(TableTransactions[[#This Row],[Material]],TableStockBalance[],
MATCH(TableStockBalance[[#Headers],[Supplier name]],TableStockBalance[#Headers],0),
0)</f>
        <v>Meyers unt Meyers GmbH</v>
      </c>
    </row>
    <row r="3774" spans="1:12" x14ac:dyDescent="0.25">
      <c r="A3774">
        <v>49042503</v>
      </c>
      <c r="B3774">
        <v>10</v>
      </c>
      <c r="C3774" t="s">
        <v>343</v>
      </c>
      <c r="D3774" t="s">
        <v>111</v>
      </c>
      <c r="E3774" t="s">
        <v>112</v>
      </c>
      <c r="F3774" t="s">
        <v>336</v>
      </c>
      <c r="G3774" s="1">
        <v>43665</v>
      </c>
      <c r="H3774">
        <v>10</v>
      </c>
      <c r="I3774" s="7">
        <f>IF(TableTransactions[[#This Row],[Order type]]=trackOrderType,
TableTransactions[[#This Row],[Transaction quantity]]*-1,
TableTransactions[[#This Row],[Transaction quantity]]
)</f>
        <v>-10</v>
      </c>
      <c r="J37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174</v>
      </c>
      <c r="K3774" s="7">
        <f ca="1">IF(TableTransactions[[#This Row],[Stock balance backorders]]&lt;0,
0,
TableTransactions[[#This Row],[Stock balance backorders]]
)</f>
        <v>174</v>
      </c>
      <c r="L3774" s="8" t="str">
        <f>VLOOKUP(TableTransactions[[#This Row],[Material]],TableStockBalance[],
MATCH(TableStockBalance[[#Headers],[Supplier name]],TableStockBalance[#Headers],0),
0)</f>
        <v>Meyers unt Meyers GmbH</v>
      </c>
    </row>
    <row r="3775" spans="1:12" x14ac:dyDescent="0.25">
      <c r="A3775">
        <v>49042577</v>
      </c>
      <c r="B3775">
        <v>80</v>
      </c>
      <c r="C3775" t="s">
        <v>343</v>
      </c>
      <c r="D3775" t="s">
        <v>111</v>
      </c>
      <c r="E3775" t="s">
        <v>112</v>
      </c>
      <c r="F3775" t="s">
        <v>318</v>
      </c>
      <c r="G3775" s="1">
        <v>43672</v>
      </c>
      <c r="H3775">
        <v>30</v>
      </c>
      <c r="I3775" s="7">
        <f>IF(TableTransactions[[#This Row],[Order type]]=trackOrderType,
TableTransactions[[#This Row],[Transaction quantity]]*-1,
TableTransactions[[#This Row],[Transaction quantity]]
)</f>
        <v>-30</v>
      </c>
      <c r="J37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144</v>
      </c>
      <c r="K3775" s="7">
        <f ca="1">IF(TableTransactions[[#This Row],[Stock balance backorders]]&lt;0,
0,
TableTransactions[[#This Row],[Stock balance backorders]]
)</f>
        <v>144</v>
      </c>
      <c r="L3775" s="8" t="str">
        <f>VLOOKUP(TableTransactions[[#This Row],[Material]],TableStockBalance[],
MATCH(TableStockBalance[[#Headers],[Supplier name]],TableStockBalance[#Headers],0),
0)</f>
        <v>Meyers unt Meyers GmbH</v>
      </c>
    </row>
    <row r="3776" spans="1:12" x14ac:dyDescent="0.25">
      <c r="A3776">
        <v>49042659</v>
      </c>
      <c r="B3776">
        <v>30</v>
      </c>
      <c r="C3776" t="s">
        <v>343</v>
      </c>
      <c r="D3776" t="s">
        <v>111</v>
      </c>
      <c r="E3776" t="s">
        <v>112</v>
      </c>
      <c r="F3776" t="s">
        <v>317</v>
      </c>
      <c r="G3776" s="1">
        <v>43682</v>
      </c>
      <c r="H3776">
        <v>40</v>
      </c>
      <c r="I3776" s="7">
        <f>IF(TableTransactions[[#This Row],[Order type]]=trackOrderType,
TableTransactions[[#This Row],[Transaction quantity]]*-1,
TableTransactions[[#This Row],[Transaction quantity]]
)</f>
        <v>-40</v>
      </c>
      <c r="J37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104</v>
      </c>
      <c r="K3776" s="7">
        <f ca="1">IF(TableTransactions[[#This Row],[Stock balance backorders]]&lt;0,
0,
TableTransactions[[#This Row],[Stock balance backorders]]
)</f>
        <v>104</v>
      </c>
      <c r="L3776" s="8" t="str">
        <f>VLOOKUP(TableTransactions[[#This Row],[Material]],TableStockBalance[],
MATCH(TableStockBalance[[#Headers],[Supplier name]],TableStockBalance[#Headers],0),
0)</f>
        <v>Meyers unt Meyers GmbH</v>
      </c>
    </row>
    <row r="3777" spans="1:12" x14ac:dyDescent="0.25">
      <c r="A3777">
        <v>49042673</v>
      </c>
      <c r="B3777">
        <v>40</v>
      </c>
      <c r="C3777" t="s">
        <v>343</v>
      </c>
      <c r="D3777" t="s">
        <v>111</v>
      </c>
      <c r="E3777" t="s">
        <v>112</v>
      </c>
      <c r="F3777" t="s">
        <v>317</v>
      </c>
      <c r="G3777" s="1">
        <v>43683</v>
      </c>
      <c r="H3777">
        <v>15</v>
      </c>
      <c r="I3777" s="7">
        <f>IF(TableTransactions[[#This Row],[Order type]]=trackOrderType,
TableTransactions[[#This Row],[Transaction quantity]]*-1,
TableTransactions[[#This Row],[Transaction quantity]]
)</f>
        <v>-15</v>
      </c>
      <c r="J37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89</v>
      </c>
      <c r="K3777" s="7">
        <f ca="1">IF(TableTransactions[[#This Row],[Stock balance backorders]]&lt;0,
0,
TableTransactions[[#This Row],[Stock balance backorders]]
)</f>
        <v>89</v>
      </c>
      <c r="L3777" s="8" t="str">
        <f>VLOOKUP(TableTransactions[[#This Row],[Material]],TableStockBalance[],
MATCH(TableStockBalance[[#Headers],[Supplier name]],TableStockBalance[#Headers],0),
0)</f>
        <v>Meyers unt Meyers GmbH</v>
      </c>
    </row>
    <row r="3778" spans="1:12" x14ac:dyDescent="0.25">
      <c r="A3778" s="4">
        <v>45057305</v>
      </c>
      <c r="B3778" s="4">
        <v>10</v>
      </c>
      <c r="C3778" s="4" t="s">
        <v>344</v>
      </c>
      <c r="D3778" s="4" t="s">
        <v>111</v>
      </c>
      <c r="E3778" s="4" t="s">
        <v>112</v>
      </c>
      <c r="F3778" s="4" t="s">
        <v>113</v>
      </c>
      <c r="G3778" s="5">
        <v>43683</v>
      </c>
      <c r="H3778" s="4">
        <v>314</v>
      </c>
      <c r="I3778" s="7">
        <f>IF(TableTransactions[[#This Row],[Order type]]=trackOrderType,
TableTransactions[[#This Row],[Transaction quantity]]*-1,
TableTransactions[[#This Row],[Transaction quantity]]
)</f>
        <v>314</v>
      </c>
      <c r="J37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403</v>
      </c>
      <c r="K3778" s="7">
        <f ca="1">IF(TableTransactions[[#This Row],[Stock balance backorders]]&lt;0,
0,
TableTransactions[[#This Row],[Stock balance backorders]]
)</f>
        <v>403</v>
      </c>
      <c r="L3778" s="8" t="str">
        <f>VLOOKUP(TableTransactions[[#This Row],[Material]],TableStockBalance[],
MATCH(TableStockBalance[[#Headers],[Supplier name]],TableStockBalance[#Headers],0),
0)</f>
        <v>Meyers unt Meyers GmbH</v>
      </c>
    </row>
    <row r="3779" spans="1:12" x14ac:dyDescent="0.25">
      <c r="A3779">
        <v>49042777</v>
      </c>
      <c r="B3779">
        <v>40</v>
      </c>
      <c r="C3779" t="s">
        <v>343</v>
      </c>
      <c r="D3779" t="s">
        <v>111</v>
      </c>
      <c r="E3779" t="s">
        <v>112</v>
      </c>
      <c r="F3779" t="s">
        <v>317</v>
      </c>
      <c r="G3779" s="1">
        <v>43692</v>
      </c>
      <c r="H3779">
        <v>40</v>
      </c>
      <c r="I3779" s="7">
        <f>IF(TableTransactions[[#This Row],[Order type]]=trackOrderType,
TableTransactions[[#This Row],[Transaction quantity]]*-1,
TableTransactions[[#This Row],[Transaction quantity]]
)</f>
        <v>-40</v>
      </c>
      <c r="J37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363</v>
      </c>
      <c r="K3779" s="7">
        <f ca="1">IF(TableTransactions[[#This Row],[Stock balance backorders]]&lt;0,
0,
TableTransactions[[#This Row],[Stock balance backorders]]
)</f>
        <v>363</v>
      </c>
      <c r="L3779" s="8" t="str">
        <f>VLOOKUP(TableTransactions[[#This Row],[Material]],TableStockBalance[],
MATCH(TableStockBalance[[#Headers],[Supplier name]],TableStockBalance[#Headers],0),
0)</f>
        <v>Meyers unt Meyers GmbH</v>
      </c>
    </row>
    <row r="3780" spans="1:12" x14ac:dyDescent="0.25">
      <c r="A3780">
        <v>49042935</v>
      </c>
      <c r="B3780">
        <v>30</v>
      </c>
      <c r="C3780" t="s">
        <v>343</v>
      </c>
      <c r="D3780" t="s">
        <v>111</v>
      </c>
      <c r="E3780" t="s">
        <v>112</v>
      </c>
      <c r="F3780" t="s">
        <v>317</v>
      </c>
      <c r="G3780" s="1">
        <v>43706</v>
      </c>
      <c r="H3780">
        <v>35</v>
      </c>
      <c r="I3780" s="7">
        <f>IF(TableTransactions[[#This Row],[Order type]]=trackOrderType,
TableTransactions[[#This Row],[Transaction quantity]]*-1,
TableTransactions[[#This Row],[Transaction quantity]]
)</f>
        <v>-35</v>
      </c>
      <c r="J37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328</v>
      </c>
      <c r="K3780" s="7">
        <f ca="1">IF(TableTransactions[[#This Row],[Stock balance backorders]]&lt;0,
0,
TableTransactions[[#This Row],[Stock balance backorders]]
)</f>
        <v>328</v>
      </c>
      <c r="L3780" s="8" t="str">
        <f>VLOOKUP(TableTransactions[[#This Row],[Material]],TableStockBalance[],
MATCH(TableStockBalance[[#Headers],[Supplier name]],TableStockBalance[#Headers],0),
0)</f>
        <v>Meyers unt Meyers GmbH</v>
      </c>
    </row>
    <row r="3781" spans="1:12" x14ac:dyDescent="0.25">
      <c r="A3781">
        <v>49042955</v>
      </c>
      <c r="B3781">
        <v>90</v>
      </c>
      <c r="C3781" t="s">
        <v>343</v>
      </c>
      <c r="D3781" t="s">
        <v>111</v>
      </c>
      <c r="E3781" t="s">
        <v>112</v>
      </c>
      <c r="F3781" t="s">
        <v>318</v>
      </c>
      <c r="G3781" s="1">
        <v>43707</v>
      </c>
      <c r="H3781">
        <v>10</v>
      </c>
      <c r="I3781" s="7">
        <f>IF(TableTransactions[[#This Row],[Order type]]=trackOrderType,
TableTransactions[[#This Row],[Transaction quantity]]*-1,
TableTransactions[[#This Row],[Transaction quantity]]
)</f>
        <v>-10</v>
      </c>
      <c r="J37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318</v>
      </c>
      <c r="K3781" s="7">
        <f ca="1">IF(TableTransactions[[#This Row],[Stock balance backorders]]&lt;0,
0,
TableTransactions[[#This Row],[Stock balance backorders]]
)</f>
        <v>318</v>
      </c>
      <c r="L3781" s="8" t="str">
        <f>VLOOKUP(TableTransactions[[#This Row],[Material]],TableStockBalance[],
MATCH(TableStockBalance[[#Headers],[Supplier name]],TableStockBalance[#Headers],0),
0)</f>
        <v>Meyers unt Meyers GmbH</v>
      </c>
    </row>
    <row r="3782" spans="1:12" x14ac:dyDescent="0.25">
      <c r="A3782">
        <v>49042955</v>
      </c>
      <c r="B3782">
        <v>100</v>
      </c>
      <c r="C3782" t="s">
        <v>343</v>
      </c>
      <c r="D3782" t="s">
        <v>111</v>
      </c>
      <c r="E3782" t="s">
        <v>112</v>
      </c>
      <c r="F3782" t="s">
        <v>318</v>
      </c>
      <c r="G3782" s="1">
        <v>43707</v>
      </c>
      <c r="H3782">
        <v>40</v>
      </c>
      <c r="I3782" s="7">
        <f>IF(TableTransactions[[#This Row],[Order type]]=trackOrderType,
TableTransactions[[#This Row],[Transaction quantity]]*-1,
TableTransactions[[#This Row],[Transaction quantity]]
)</f>
        <v>-40</v>
      </c>
      <c r="J37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278</v>
      </c>
      <c r="K3782" s="7">
        <f ca="1">IF(TableTransactions[[#This Row],[Stock balance backorders]]&lt;0,
0,
TableTransactions[[#This Row],[Stock balance backorders]]
)</f>
        <v>278</v>
      </c>
      <c r="L3782" s="8" t="str">
        <f>VLOOKUP(TableTransactions[[#This Row],[Material]],TableStockBalance[],
MATCH(TableStockBalance[[#Headers],[Supplier name]],TableStockBalance[#Headers],0),
0)</f>
        <v>Meyers unt Meyers GmbH</v>
      </c>
    </row>
    <row r="3783" spans="1:12" x14ac:dyDescent="0.25">
      <c r="A3783">
        <v>49042955</v>
      </c>
      <c r="B3783">
        <v>110</v>
      </c>
      <c r="C3783" t="s">
        <v>343</v>
      </c>
      <c r="D3783" t="s">
        <v>111</v>
      </c>
      <c r="E3783" t="s">
        <v>112</v>
      </c>
      <c r="F3783" t="s">
        <v>318</v>
      </c>
      <c r="G3783" s="1">
        <v>43707</v>
      </c>
      <c r="H3783">
        <v>20</v>
      </c>
      <c r="I3783" s="7">
        <f>IF(TableTransactions[[#This Row],[Order type]]=trackOrderType,
TableTransactions[[#This Row],[Transaction quantity]]*-1,
TableTransactions[[#This Row],[Transaction quantity]]
)</f>
        <v>-20</v>
      </c>
      <c r="J37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258</v>
      </c>
      <c r="K3783" s="7">
        <f ca="1">IF(TableTransactions[[#This Row],[Stock balance backorders]]&lt;0,
0,
TableTransactions[[#This Row],[Stock balance backorders]]
)</f>
        <v>258</v>
      </c>
      <c r="L3783" s="8" t="str">
        <f>VLOOKUP(TableTransactions[[#This Row],[Material]],TableStockBalance[],
MATCH(TableStockBalance[[#Headers],[Supplier name]],TableStockBalance[#Headers],0),
0)</f>
        <v>Meyers unt Meyers GmbH</v>
      </c>
    </row>
    <row r="3784" spans="1:12" x14ac:dyDescent="0.25">
      <c r="A3784">
        <v>49042956</v>
      </c>
      <c r="B3784">
        <v>20</v>
      </c>
      <c r="C3784" t="s">
        <v>343</v>
      </c>
      <c r="D3784" t="s">
        <v>111</v>
      </c>
      <c r="E3784" t="s">
        <v>112</v>
      </c>
      <c r="F3784" t="s">
        <v>322</v>
      </c>
      <c r="G3784" s="1">
        <v>43707</v>
      </c>
      <c r="H3784">
        <v>20</v>
      </c>
      <c r="I3784" s="7">
        <f>IF(TableTransactions[[#This Row],[Order type]]=trackOrderType,
TableTransactions[[#This Row],[Transaction quantity]]*-1,
TableTransactions[[#This Row],[Transaction quantity]]
)</f>
        <v>-20</v>
      </c>
      <c r="J37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238</v>
      </c>
      <c r="K3784" s="7">
        <f ca="1">IF(TableTransactions[[#This Row],[Stock balance backorders]]&lt;0,
0,
TableTransactions[[#This Row],[Stock balance backorders]]
)</f>
        <v>238</v>
      </c>
      <c r="L3784" s="8" t="str">
        <f>VLOOKUP(TableTransactions[[#This Row],[Material]],TableStockBalance[],
MATCH(TableStockBalance[[#Headers],[Supplier name]],TableStockBalance[#Headers],0),
0)</f>
        <v>Meyers unt Meyers GmbH</v>
      </c>
    </row>
    <row r="3785" spans="1:12" x14ac:dyDescent="0.25">
      <c r="A3785">
        <v>49043013</v>
      </c>
      <c r="B3785">
        <v>80</v>
      </c>
      <c r="C3785" t="s">
        <v>343</v>
      </c>
      <c r="D3785" t="s">
        <v>111</v>
      </c>
      <c r="E3785" t="s">
        <v>112</v>
      </c>
      <c r="F3785" t="s">
        <v>313</v>
      </c>
      <c r="G3785" s="1">
        <v>43714</v>
      </c>
      <c r="H3785">
        <v>45</v>
      </c>
      <c r="I3785" s="7">
        <f>IF(TableTransactions[[#This Row],[Order type]]=trackOrderType,
TableTransactions[[#This Row],[Transaction quantity]]*-1,
TableTransactions[[#This Row],[Transaction quantity]]
)</f>
        <v>-45</v>
      </c>
      <c r="J37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193</v>
      </c>
      <c r="K3785" s="7">
        <f ca="1">IF(TableTransactions[[#This Row],[Stock balance backorders]]&lt;0,
0,
TableTransactions[[#This Row],[Stock balance backorders]]
)</f>
        <v>193</v>
      </c>
      <c r="L3785" s="8" t="str">
        <f>VLOOKUP(TableTransactions[[#This Row],[Material]],TableStockBalance[],
MATCH(TableStockBalance[[#Headers],[Supplier name]],TableStockBalance[#Headers],0),
0)</f>
        <v>Meyers unt Meyers GmbH</v>
      </c>
    </row>
    <row r="3786" spans="1:12" x14ac:dyDescent="0.25">
      <c r="A3786">
        <v>49043019</v>
      </c>
      <c r="B3786">
        <v>40</v>
      </c>
      <c r="C3786" t="s">
        <v>343</v>
      </c>
      <c r="D3786" t="s">
        <v>111</v>
      </c>
      <c r="E3786" t="s">
        <v>112</v>
      </c>
      <c r="F3786" t="s">
        <v>336</v>
      </c>
      <c r="G3786" s="1">
        <v>43714</v>
      </c>
      <c r="H3786">
        <v>15</v>
      </c>
      <c r="I3786" s="7">
        <f>IF(TableTransactions[[#This Row],[Order type]]=trackOrderType,
TableTransactions[[#This Row],[Transaction quantity]]*-1,
TableTransactions[[#This Row],[Transaction quantity]]
)</f>
        <v>-15</v>
      </c>
      <c r="J37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178</v>
      </c>
      <c r="K3786" s="7">
        <f ca="1">IF(TableTransactions[[#This Row],[Stock balance backorders]]&lt;0,
0,
TableTransactions[[#This Row],[Stock balance backorders]]
)</f>
        <v>178</v>
      </c>
      <c r="L3786" s="8" t="str">
        <f>VLOOKUP(TableTransactions[[#This Row],[Material]],TableStockBalance[],
MATCH(TableStockBalance[[#Headers],[Supplier name]],TableStockBalance[#Headers],0),
0)</f>
        <v>Meyers unt Meyers GmbH</v>
      </c>
    </row>
    <row r="3787" spans="1:12" x14ac:dyDescent="0.25">
      <c r="A3787">
        <v>49043161</v>
      </c>
      <c r="B3787">
        <v>30</v>
      </c>
      <c r="C3787" t="s">
        <v>343</v>
      </c>
      <c r="D3787" t="s">
        <v>111</v>
      </c>
      <c r="E3787" t="s">
        <v>112</v>
      </c>
      <c r="F3787" t="s">
        <v>318</v>
      </c>
      <c r="G3787" s="1">
        <v>43727</v>
      </c>
      <c r="H3787">
        <v>10</v>
      </c>
      <c r="I3787" s="7">
        <f>IF(TableTransactions[[#This Row],[Order type]]=trackOrderType,
TableTransactions[[#This Row],[Transaction quantity]]*-1,
TableTransactions[[#This Row],[Transaction quantity]]
)</f>
        <v>-10</v>
      </c>
      <c r="J37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168</v>
      </c>
      <c r="K3787" s="7">
        <f ca="1">IF(TableTransactions[[#This Row],[Stock balance backorders]]&lt;0,
0,
TableTransactions[[#This Row],[Stock balance backorders]]
)</f>
        <v>168</v>
      </c>
      <c r="L3787" s="8" t="str">
        <f>VLOOKUP(TableTransactions[[#This Row],[Material]],TableStockBalance[],
MATCH(TableStockBalance[[#Headers],[Supplier name]],TableStockBalance[#Headers],0),
0)</f>
        <v>Meyers unt Meyers GmbH</v>
      </c>
    </row>
    <row r="3788" spans="1:12" x14ac:dyDescent="0.25">
      <c r="A3788" s="4">
        <v>45057417</v>
      </c>
      <c r="B3788" s="4">
        <v>10</v>
      </c>
      <c r="C3788" s="4" t="s">
        <v>344</v>
      </c>
      <c r="D3788" s="4" t="s">
        <v>111</v>
      </c>
      <c r="E3788" s="4" t="s">
        <v>112</v>
      </c>
      <c r="F3788" s="4" t="s">
        <v>113</v>
      </c>
      <c r="G3788" s="5">
        <v>43733</v>
      </c>
      <c r="H3788" s="4">
        <v>520</v>
      </c>
      <c r="I3788" s="7">
        <f>IF(TableTransactions[[#This Row],[Order type]]=trackOrderType,
TableTransactions[[#This Row],[Transaction quantity]]*-1,
TableTransactions[[#This Row],[Transaction quantity]]
)</f>
        <v>520</v>
      </c>
      <c r="J37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688</v>
      </c>
      <c r="K3788" s="7">
        <f ca="1">IF(TableTransactions[[#This Row],[Stock balance backorders]]&lt;0,
0,
TableTransactions[[#This Row],[Stock balance backorders]]
)</f>
        <v>688</v>
      </c>
      <c r="L3788" s="8" t="str">
        <f>VLOOKUP(TableTransactions[[#This Row],[Material]],TableStockBalance[],
MATCH(TableStockBalance[[#Headers],[Supplier name]],TableStockBalance[#Headers],0),
0)</f>
        <v>Meyers unt Meyers GmbH</v>
      </c>
    </row>
    <row r="3789" spans="1:12" x14ac:dyDescent="0.25">
      <c r="A3789">
        <v>49043226</v>
      </c>
      <c r="B3789">
        <v>10</v>
      </c>
      <c r="C3789" t="s">
        <v>343</v>
      </c>
      <c r="D3789" t="s">
        <v>111</v>
      </c>
      <c r="E3789" t="s">
        <v>112</v>
      </c>
      <c r="F3789" t="s">
        <v>314</v>
      </c>
      <c r="G3789" s="1">
        <v>43734</v>
      </c>
      <c r="H3789">
        <v>5</v>
      </c>
      <c r="I3789" s="7">
        <f>IF(TableTransactions[[#This Row],[Order type]]=trackOrderType,
TableTransactions[[#This Row],[Transaction quantity]]*-1,
TableTransactions[[#This Row],[Transaction quantity]]
)</f>
        <v>-5</v>
      </c>
      <c r="J37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683</v>
      </c>
      <c r="K3789" s="7">
        <f ca="1">IF(TableTransactions[[#This Row],[Stock balance backorders]]&lt;0,
0,
TableTransactions[[#This Row],[Stock balance backorders]]
)</f>
        <v>683</v>
      </c>
      <c r="L3789" s="8" t="str">
        <f>VLOOKUP(TableTransactions[[#This Row],[Material]],TableStockBalance[],
MATCH(TableStockBalance[[#Headers],[Supplier name]],TableStockBalance[#Headers],0),
0)</f>
        <v>Meyers unt Meyers GmbH</v>
      </c>
    </row>
    <row r="3790" spans="1:12" x14ac:dyDescent="0.25">
      <c r="A3790">
        <v>49043496</v>
      </c>
      <c r="B3790">
        <v>10</v>
      </c>
      <c r="C3790" t="s">
        <v>343</v>
      </c>
      <c r="D3790" t="s">
        <v>111</v>
      </c>
      <c r="E3790" t="s">
        <v>112</v>
      </c>
      <c r="F3790" t="s">
        <v>321</v>
      </c>
      <c r="G3790" s="1">
        <v>43759</v>
      </c>
      <c r="H3790">
        <v>35</v>
      </c>
      <c r="I3790" s="7">
        <f>IF(TableTransactions[[#This Row],[Order type]]=trackOrderType,
TableTransactions[[#This Row],[Transaction quantity]]*-1,
TableTransactions[[#This Row],[Transaction quantity]]
)</f>
        <v>-35</v>
      </c>
      <c r="J37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648</v>
      </c>
      <c r="K3790" s="7">
        <f ca="1">IF(TableTransactions[[#This Row],[Stock balance backorders]]&lt;0,
0,
TableTransactions[[#This Row],[Stock balance backorders]]
)</f>
        <v>648</v>
      </c>
      <c r="L3790" s="8" t="str">
        <f>VLOOKUP(TableTransactions[[#This Row],[Material]],TableStockBalance[],
MATCH(TableStockBalance[[#Headers],[Supplier name]],TableStockBalance[#Headers],0),
0)</f>
        <v>Meyers unt Meyers GmbH</v>
      </c>
    </row>
    <row r="3791" spans="1:12" x14ac:dyDescent="0.25">
      <c r="A3791">
        <v>49043548</v>
      </c>
      <c r="B3791">
        <v>120</v>
      </c>
      <c r="C3791" t="s">
        <v>343</v>
      </c>
      <c r="D3791" t="s">
        <v>111</v>
      </c>
      <c r="E3791" t="s">
        <v>112</v>
      </c>
      <c r="F3791" t="s">
        <v>313</v>
      </c>
      <c r="G3791" s="1">
        <v>43763</v>
      </c>
      <c r="H3791">
        <v>30</v>
      </c>
      <c r="I3791" s="7">
        <f>IF(TableTransactions[[#This Row],[Order type]]=trackOrderType,
TableTransactions[[#This Row],[Transaction quantity]]*-1,
TableTransactions[[#This Row],[Transaction quantity]]
)</f>
        <v>-30</v>
      </c>
      <c r="J37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618</v>
      </c>
      <c r="K3791" s="7">
        <f ca="1">IF(TableTransactions[[#This Row],[Stock balance backorders]]&lt;0,
0,
TableTransactions[[#This Row],[Stock balance backorders]]
)</f>
        <v>618</v>
      </c>
      <c r="L3791" s="8" t="str">
        <f>VLOOKUP(TableTransactions[[#This Row],[Material]],TableStockBalance[],
MATCH(TableStockBalance[[#Headers],[Supplier name]],TableStockBalance[#Headers],0),
0)</f>
        <v>Meyers unt Meyers GmbH</v>
      </c>
    </row>
    <row r="3792" spans="1:12" x14ac:dyDescent="0.25">
      <c r="A3792">
        <v>49043587</v>
      </c>
      <c r="B3792">
        <v>40</v>
      </c>
      <c r="C3792" t="s">
        <v>343</v>
      </c>
      <c r="D3792" t="s">
        <v>111</v>
      </c>
      <c r="E3792" t="s">
        <v>112</v>
      </c>
      <c r="F3792" t="s">
        <v>316</v>
      </c>
      <c r="G3792" s="1">
        <v>43767</v>
      </c>
      <c r="H3792">
        <v>35</v>
      </c>
      <c r="I3792" s="7">
        <f>IF(TableTransactions[[#This Row],[Order type]]=trackOrderType,
TableTransactions[[#This Row],[Transaction quantity]]*-1,
TableTransactions[[#This Row],[Transaction quantity]]
)</f>
        <v>-35</v>
      </c>
      <c r="J37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583</v>
      </c>
      <c r="K3792" s="7">
        <f ca="1">IF(TableTransactions[[#This Row],[Stock balance backorders]]&lt;0,
0,
TableTransactions[[#This Row],[Stock balance backorders]]
)</f>
        <v>583</v>
      </c>
      <c r="L3792" s="8" t="str">
        <f>VLOOKUP(TableTransactions[[#This Row],[Material]],TableStockBalance[],
MATCH(TableStockBalance[[#Headers],[Supplier name]],TableStockBalance[#Headers],0),
0)</f>
        <v>Meyers unt Meyers GmbH</v>
      </c>
    </row>
    <row r="3793" spans="1:12" x14ac:dyDescent="0.25">
      <c r="A3793">
        <v>49043617</v>
      </c>
      <c r="B3793">
        <v>50</v>
      </c>
      <c r="C3793" t="s">
        <v>343</v>
      </c>
      <c r="D3793" t="s">
        <v>111</v>
      </c>
      <c r="E3793" t="s">
        <v>112</v>
      </c>
      <c r="F3793" t="s">
        <v>317</v>
      </c>
      <c r="G3793" s="1">
        <v>43769</v>
      </c>
      <c r="H3793">
        <v>30</v>
      </c>
      <c r="I3793" s="7">
        <f>IF(TableTransactions[[#This Row],[Order type]]=trackOrderType,
TableTransactions[[#This Row],[Transaction quantity]]*-1,
TableTransactions[[#This Row],[Transaction quantity]]
)</f>
        <v>-30</v>
      </c>
      <c r="J37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553</v>
      </c>
      <c r="K3793" s="7">
        <f ca="1">IF(TableTransactions[[#This Row],[Stock balance backorders]]&lt;0,
0,
TableTransactions[[#This Row],[Stock balance backorders]]
)</f>
        <v>553</v>
      </c>
      <c r="L3793" s="8" t="str">
        <f>VLOOKUP(TableTransactions[[#This Row],[Material]],TableStockBalance[],
MATCH(TableStockBalance[[#Headers],[Supplier name]],TableStockBalance[#Headers],0),
0)</f>
        <v>Meyers unt Meyers GmbH</v>
      </c>
    </row>
    <row r="3794" spans="1:12" x14ac:dyDescent="0.25">
      <c r="A3794">
        <v>49043639</v>
      </c>
      <c r="B3794">
        <v>70</v>
      </c>
      <c r="C3794" t="s">
        <v>343</v>
      </c>
      <c r="D3794" t="s">
        <v>111</v>
      </c>
      <c r="E3794" t="s">
        <v>112</v>
      </c>
      <c r="F3794" t="s">
        <v>318</v>
      </c>
      <c r="G3794" s="1">
        <v>43770</v>
      </c>
      <c r="H3794">
        <v>35</v>
      </c>
      <c r="I3794" s="7">
        <f>IF(TableTransactions[[#This Row],[Order type]]=trackOrderType,
TableTransactions[[#This Row],[Transaction quantity]]*-1,
TableTransactions[[#This Row],[Transaction quantity]]
)</f>
        <v>-35</v>
      </c>
      <c r="J37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518</v>
      </c>
      <c r="K3794" s="7">
        <f ca="1">IF(TableTransactions[[#This Row],[Stock balance backorders]]&lt;0,
0,
TableTransactions[[#This Row],[Stock balance backorders]]
)</f>
        <v>518</v>
      </c>
      <c r="L3794" s="8" t="str">
        <f>VLOOKUP(TableTransactions[[#This Row],[Material]],TableStockBalance[],
MATCH(TableStockBalance[[#Headers],[Supplier name]],TableStockBalance[#Headers],0),
0)</f>
        <v>Meyers unt Meyers GmbH</v>
      </c>
    </row>
    <row r="3795" spans="1:12" x14ac:dyDescent="0.25">
      <c r="A3795">
        <v>49043639</v>
      </c>
      <c r="B3795">
        <v>80</v>
      </c>
      <c r="C3795" t="s">
        <v>343</v>
      </c>
      <c r="D3795" t="s">
        <v>111</v>
      </c>
      <c r="E3795" t="s">
        <v>112</v>
      </c>
      <c r="F3795" t="s">
        <v>318</v>
      </c>
      <c r="G3795" s="1">
        <v>43770</v>
      </c>
      <c r="H3795">
        <v>45</v>
      </c>
      <c r="I3795" s="7">
        <f>IF(TableTransactions[[#This Row],[Order type]]=trackOrderType,
TableTransactions[[#This Row],[Transaction quantity]]*-1,
TableTransactions[[#This Row],[Transaction quantity]]
)</f>
        <v>-45</v>
      </c>
      <c r="J37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473</v>
      </c>
      <c r="K3795" s="7">
        <f ca="1">IF(TableTransactions[[#This Row],[Stock balance backorders]]&lt;0,
0,
TableTransactions[[#This Row],[Stock balance backorders]]
)</f>
        <v>473</v>
      </c>
      <c r="L3795" s="8" t="str">
        <f>VLOOKUP(TableTransactions[[#This Row],[Material]],TableStockBalance[],
MATCH(TableStockBalance[[#Headers],[Supplier name]],TableStockBalance[#Headers],0),
0)</f>
        <v>Meyers unt Meyers GmbH</v>
      </c>
    </row>
    <row r="3796" spans="1:12" x14ac:dyDescent="0.25">
      <c r="A3796">
        <v>49043655</v>
      </c>
      <c r="B3796">
        <v>40</v>
      </c>
      <c r="C3796" t="s">
        <v>343</v>
      </c>
      <c r="D3796" t="s">
        <v>111</v>
      </c>
      <c r="E3796" t="s">
        <v>112</v>
      </c>
      <c r="F3796" t="s">
        <v>318</v>
      </c>
      <c r="G3796" s="1">
        <v>43773</v>
      </c>
      <c r="H3796">
        <v>5</v>
      </c>
      <c r="I3796" s="7">
        <f>IF(TableTransactions[[#This Row],[Order type]]=trackOrderType,
TableTransactions[[#This Row],[Transaction quantity]]*-1,
TableTransactions[[#This Row],[Transaction quantity]]
)</f>
        <v>-5</v>
      </c>
      <c r="J37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468</v>
      </c>
      <c r="K3796" s="7">
        <f ca="1">IF(TableTransactions[[#This Row],[Stock balance backorders]]&lt;0,
0,
TableTransactions[[#This Row],[Stock balance backorders]]
)</f>
        <v>468</v>
      </c>
      <c r="L3796" s="8" t="str">
        <f>VLOOKUP(TableTransactions[[#This Row],[Material]],TableStockBalance[],
MATCH(TableStockBalance[[#Headers],[Supplier name]],TableStockBalance[#Headers],0),
0)</f>
        <v>Meyers unt Meyers GmbH</v>
      </c>
    </row>
    <row r="3797" spans="1:12" x14ac:dyDescent="0.25">
      <c r="A3797">
        <v>49043665</v>
      </c>
      <c r="B3797">
        <v>50</v>
      </c>
      <c r="C3797" t="s">
        <v>343</v>
      </c>
      <c r="D3797" t="s">
        <v>111</v>
      </c>
      <c r="E3797" t="s">
        <v>112</v>
      </c>
      <c r="F3797" t="s">
        <v>317</v>
      </c>
      <c r="G3797" s="1">
        <v>43774</v>
      </c>
      <c r="H3797">
        <v>40</v>
      </c>
      <c r="I3797" s="7">
        <f>IF(TableTransactions[[#This Row],[Order type]]=trackOrderType,
TableTransactions[[#This Row],[Transaction quantity]]*-1,
TableTransactions[[#This Row],[Transaction quantity]]
)</f>
        <v>-40</v>
      </c>
      <c r="J37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428</v>
      </c>
      <c r="K3797" s="7">
        <f ca="1">IF(TableTransactions[[#This Row],[Stock balance backorders]]&lt;0,
0,
TableTransactions[[#This Row],[Stock balance backorders]]
)</f>
        <v>428</v>
      </c>
      <c r="L3797" s="8" t="str">
        <f>VLOOKUP(TableTransactions[[#This Row],[Material]],TableStockBalance[],
MATCH(TableStockBalance[[#Headers],[Supplier name]],TableStockBalance[#Headers],0),
0)</f>
        <v>Meyers unt Meyers GmbH</v>
      </c>
    </row>
    <row r="3798" spans="1:12" x14ac:dyDescent="0.25">
      <c r="A3798">
        <v>49043718</v>
      </c>
      <c r="B3798">
        <v>60</v>
      </c>
      <c r="C3798" t="s">
        <v>343</v>
      </c>
      <c r="D3798" t="s">
        <v>111</v>
      </c>
      <c r="E3798" t="s">
        <v>112</v>
      </c>
      <c r="F3798" t="s">
        <v>319</v>
      </c>
      <c r="G3798" s="1">
        <v>43777</v>
      </c>
      <c r="H3798">
        <v>40</v>
      </c>
      <c r="I3798" s="7">
        <f>IF(TableTransactions[[#This Row],[Order type]]=trackOrderType,
TableTransactions[[#This Row],[Transaction quantity]]*-1,
TableTransactions[[#This Row],[Transaction quantity]]
)</f>
        <v>-40</v>
      </c>
      <c r="J37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388</v>
      </c>
      <c r="K3798" s="7">
        <f ca="1">IF(TableTransactions[[#This Row],[Stock balance backorders]]&lt;0,
0,
TableTransactions[[#This Row],[Stock balance backorders]]
)</f>
        <v>388</v>
      </c>
      <c r="L3798" s="8" t="str">
        <f>VLOOKUP(TableTransactions[[#This Row],[Material]],TableStockBalance[],
MATCH(TableStockBalance[[#Headers],[Supplier name]],TableStockBalance[#Headers],0),
0)</f>
        <v>Meyers unt Meyers GmbH</v>
      </c>
    </row>
    <row r="3799" spans="1:12" x14ac:dyDescent="0.25">
      <c r="A3799">
        <v>49043755</v>
      </c>
      <c r="B3799">
        <v>60</v>
      </c>
      <c r="C3799" t="s">
        <v>343</v>
      </c>
      <c r="D3799" t="s">
        <v>111</v>
      </c>
      <c r="E3799" t="s">
        <v>112</v>
      </c>
      <c r="F3799" t="s">
        <v>313</v>
      </c>
      <c r="G3799" s="1">
        <v>43782</v>
      </c>
      <c r="H3799">
        <v>40</v>
      </c>
      <c r="I3799" s="7">
        <f>IF(TableTransactions[[#This Row],[Order type]]=trackOrderType,
TableTransactions[[#This Row],[Transaction quantity]]*-1,
TableTransactions[[#This Row],[Transaction quantity]]
)</f>
        <v>-40</v>
      </c>
      <c r="J37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348</v>
      </c>
      <c r="K3799" s="7">
        <f ca="1">IF(TableTransactions[[#This Row],[Stock balance backorders]]&lt;0,
0,
TableTransactions[[#This Row],[Stock balance backorders]]
)</f>
        <v>348</v>
      </c>
      <c r="L3799" s="8" t="str">
        <f>VLOOKUP(TableTransactions[[#This Row],[Material]],TableStockBalance[],
MATCH(TableStockBalance[[#Headers],[Supplier name]],TableStockBalance[#Headers],0),
0)</f>
        <v>Meyers unt Meyers GmbH</v>
      </c>
    </row>
    <row r="3800" spans="1:12" x14ac:dyDescent="0.25">
      <c r="A3800">
        <v>49043770</v>
      </c>
      <c r="B3800">
        <v>60</v>
      </c>
      <c r="C3800" t="s">
        <v>343</v>
      </c>
      <c r="D3800" t="s">
        <v>111</v>
      </c>
      <c r="E3800" t="s">
        <v>112</v>
      </c>
      <c r="F3800" t="s">
        <v>313</v>
      </c>
      <c r="G3800" s="1">
        <v>43783</v>
      </c>
      <c r="H3800">
        <v>20</v>
      </c>
      <c r="I3800" s="7">
        <f>IF(TableTransactions[[#This Row],[Order type]]=trackOrderType,
TableTransactions[[#This Row],[Transaction quantity]]*-1,
TableTransactions[[#This Row],[Transaction quantity]]
)</f>
        <v>-20</v>
      </c>
      <c r="J38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328</v>
      </c>
      <c r="K3800" s="7">
        <f ca="1">IF(TableTransactions[[#This Row],[Stock balance backorders]]&lt;0,
0,
TableTransactions[[#This Row],[Stock balance backorders]]
)</f>
        <v>328</v>
      </c>
      <c r="L3800" s="8" t="str">
        <f>VLOOKUP(TableTransactions[[#This Row],[Material]],TableStockBalance[],
MATCH(TableStockBalance[[#Headers],[Supplier name]],TableStockBalance[#Headers],0),
0)</f>
        <v>Meyers unt Meyers GmbH</v>
      </c>
    </row>
    <row r="3801" spans="1:12" x14ac:dyDescent="0.25">
      <c r="A3801">
        <v>49043831</v>
      </c>
      <c r="B3801">
        <v>30</v>
      </c>
      <c r="C3801" t="s">
        <v>343</v>
      </c>
      <c r="D3801" t="s">
        <v>111</v>
      </c>
      <c r="E3801" t="s">
        <v>112</v>
      </c>
      <c r="F3801" t="s">
        <v>315</v>
      </c>
      <c r="G3801" s="1">
        <v>43788</v>
      </c>
      <c r="H3801">
        <v>10</v>
      </c>
      <c r="I3801" s="7">
        <f>IF(TableTransactions[[#This Row],[Order type]]=trackOrderType,
TableTransactions[[#This Row],[Transaction quantity]]*-1,
TableTransactions[[#This Row],[Transaction quantity]]
)</f>
        <v>-10</v>
      </c>
      <c r="J38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318</v>
      </c>
      <c r="K3801" s="7">
        <f ca="1">IF(TableTransactions[[#This Row],[Stock balance backorders]]&lt;0,
0,
TableTransactions[[#This Row],[Stock balance backorders]]
)</f>
        <v>318</v>
      </c>
      <c r="L3801" s="8" t="str">
        <f>VLOOKUP(TableTransactions[[#This Row],[Material]],TableStockBalance[],
MATCH(TableStockBalance[[#Headers],[Supplier name]],TableStockBalance[#Headers],0),
0)</f>
        <v>Meyers unt Meyers GmbH</v>
      </c>
    </row>
    <row r="3802" spans="1:12" x14ac:dyDescent="0.25">
      <c r="A3802">
        <v>49043871</v>
      </c>
      <c r="B3802">
        <v>80</v>
      </c>
      <c r="C3802" t="s">
        <v>343</v>
      </c>
      <c r="D3802" t="s">
        <v>111</v>
      </c>
      <c r="E3802" t="s">
        <v>112</v>
      </c>
      <c r="F3802" t="s">
        <v>316</v>
      </c>
      <c r="G3802" s="1">
        <v>43791</v>
      </c>
      <c r="H3802">
        <v>20</v>
      </c>
      <c r="I3802" s="7">
        <f>IF(TableTransactions[[#This Row],[Order type]]=trackOrderType,
TableTransactions[[#This Row],[Transaction quantity]]*-1,
TableTransactions[[#This Row],[Transaction quantity]]
)</f>
        <v>-20</v>
      </c>
      <c r="J38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298</v>
      </c>
      <c r="K3802" s="7">
        <f ca="1">IF(TableTransactions[[#This Row],[Stock balance backorders]]&lt;0,
0,
TableTransactions[[#This Row],[Stock balance backorders]]
)</f>
        <v>298</v>
      </c>
      <c r="L3802" s="8" t="str">
        <f>VLOOKUP(TableTransactions[[#This Row],[Material]],TableStockBalance[],
MATCH(TableStockBalance[[#Headers],[Supplier name]],TableStockBalance[#Headers],0),
0)</f>
        <v>Meyers unt Meyers GmbH</v>
      </c>
    </row>
    <row r="3803" spans="1:12" x14ac:dyDescent="0.25">
      <c r="A3803">
        <v>49044036</v>
      </c>
      <c r="B3803">
        <v>180</v>
      </c>
      <c r="C3803" t="s">
        <v>343</v>
      </c>
      <c r="D3803" t="s">
        <v>111</v>
      </c>
      <c r="E3803" t="s">
        <v>112</v>
      </c>
      <c r="F3803" t="s">
        <v>317</v>
      </c>
      <c r="G3803" s="1">
        <v>43805</v>
      </c>
      <c r="H3803">
        <v>35</v>
      </c>
      <c r="I3803" s="7">
        <f>IF(TableTransactions[[#This Row],[Order type]]=trackOrderType,
TableTransactions[[#This Row],[Transaction quantity]]*-1,
TableTransactions[[#This Row],[Transaction quantity]]
)</f>
        <v>-35</v>
      </c>
      <c r="J38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263</v>
      </c>
      <c r="K3803" s="7">
        <f ca="1">IF(TableTransactions[[#This Row],[Stock balance backorders]]&lt;0,
0,
TableTransactions[[#This Row],[Stock balance backorders]]
)</f>
        <v>263</v>
      </c>
      <c r="L3803" s="8" t="str">
        <f>VLOOKUP(TableTransactions[[#This Row],[Material]],TableStockBalance[],
MATCH(TableStockBalance[[#Headers],[Supplier name]],TableStockBalance[#Headers],0),
0)</f>
        <v>Meyers unt Meyers GmbH</v>
      </c>
    </row>
    <row r="3804" spans="1:12" x14ac:dyDescent="0.25">
      <c r="A3804">
        <v>49044100</v>
      </c>
      <c r="B3804">
        <v>30</v>
      </c>
      <c r="C3804" t="s">
        <v>343</v>
      </c>
      <c r="D3804" t="s">
        <v>111</v>
      </c>
      <c r="E3804" t="s">
        <v>112</v>
      </c>
      <c r="F3804" t="s">
        <v>321</v>
      </c>
      <c r="G3804" s="1">
        <v>43812</v>
      </c>
      <c r="H3804">
        <v>15</v>
      </c>
      <c r="I3804" s="7">
        <f>IF(TableTransactions[[#This Row],[Order type]]=trackOrderType,
TableTransactions[[#This Row],[Transaction quantity]]*-1,
TableTransactions[[#This Row],[Transaction quantity]]
)</f>
        <v>-15</v>
      </c>
      <c r="J38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248</v>
      </c>
      <c r="K3804" s="7">
        <f ca="1">IF(TableTransactions[[#This Row],[Stock balance backorders]]&lt;0,
0,
TableTransactions[[#This Row],[Stock balance backorders]]
)</f>
        <v>248</v>
      </c>
      <c r="L3804" s="8" t="str">
        <f>VLOOKUP(TableTransactions[[#This Row],[Material]],TableStockBalance[],
MATCH(TableStockBalance[[#Headers],[Supplier name]],TableStockBalance[#Headers],0),
0)</f>
        <v>Meyers unt Meyers GmbH</v>
      </c>
    </row>
    <row r="3805" spans="1:12" x14ac:dyDescent="0.25">
      <c r="A3805">
        <v>49044110</v>
      </c>
      <c r="B3805">
        <v>20</v>
      </c>
      <c r="C3805" t="s">
        <v>343</v>
      </c>
      <c r="D3805" t="s">
        <v>111</v>
      </c>
      <c r="E3805" t="s">
        <v>112</v>
      </c>
      <c r="F3805" t="s">
        <v>319</v>
      </c>
      <c r="G3805" s="1">
        <v>43812</v>
      </c>
      <c r="H3805">
        <v>15</v>
      </c>
      <c r="I3805" s="7">
        <f>IF(TableTransactions[[#This Row],[Order type]]=trackOrderType,
TableTransactions[[#This Row],[Transaction quantity]]*-1,
TableTransactions[[#This Row],[Transaction quantity]]
)</f>
        <v>-15</v>
      </c>
      <c r="J38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233</v>
      </c>
      <c r="K3805" s="7">
        <f ca="1">IF(TableTransactions[[#This Row],[Stock balance backorders]]&lt;0,
0,
TableTransactions[[#This Row],[Stock balance backorders]]
)</f>
        <v>233</v>
      </c>
      <c r="L3805" s="8" t="str">
        <f>VLOOKUP(TableTransactions[[#This Row],[Material]],TableStockBalance[],
MATCH(TableStockBalance[[#Headers],[Supplier name]],TableStockBalance[#Headers],0),
0)</f>
        <v>Meyers unt Meyers GmbH</v>
      </c>
    </row>
    <row r="3806" spans="1:12" x14ac:dyDescent="0.25">
      <c r="A3806">
        <v>49044222</v>
      </c>
      <c r="B3806">
        <v>50</v>
      </c>
      <c r="C3806" t="s">
        <v>343</v>
      </c>
      <c r="D3806" t="s">
        <v>111</v>
      </c>
      <c r="E3806" t="s">
        <v>112</v>
      </c>
      <c r="F3806" t="s">
        <v>318</v>
      </c>
      <c r="G3806" s="1">
        <v>43826</v>
      </c>
      <c r="H3806">
        <v>5</v>
      </c>
      <c r="I3806" s="7">
        <f>IF(TableTransactions[[#This Row],[Order type]]=trackOrderType,
TableTransactions[[#This Row],[Transaction quantity]]*-1,
TableTransactions[[#This Row],[Transaction quantity]]
)</f>
        <v>-5</v>
      </c>
      <c r="J38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228</v>
      </c>
      <c r="K3806" s="7">
        <f ca="1">IF(TableTransactions[[#This Row],[Stock balance backorders]]&lt;0,
0,
TableTransactions[[#This Row],[Stock balance backorders]]
)</f>
        <v>228</v>
      </c>
      <c r="L3806" s="8" t="str">
        <f>VLOOKUP(TableTransactions[[#This Row],[Material]],TableStockBalance[],
MATCH(TableStockBalance[[#Headers],[Supplier name]],TableStockBalance[#Headers],0),
0)</f>
        <v>Meyers unt Meyers GmbH</v>
      </c>
    </row>
    <row r="3807" spans="1:12" x14ac:dyDescent="0.25">
      <c r="A3807">
        <v>49044252</v>
      </c>
      <c r="B3807">
        <v>80</v>
      </c>
      <c r="C3807" t="s">
        <v>343</v>
      </c>
      <c r="D3807" t="s">
        <v>111</v>
      </c>
      <c r="E3807" t="s">
        <v>112</v>
      </c>
      <c r="F3807" t="s">
        <v>319</v>
      </c>
      <c r="G3807" s="1">
        <v>43830</v>
      </c>
      <c r="H3807">
        <v>30</v>
      </c>
      <c r="I3807" s="7">
        <f>IF(TableTransactions[[#This Row],[Order type]]=trackOrderType,
TableTransactions[[#This Row],[Transaction quantity]]*-1,
TableTransactions[[#This Row],[Transaction quantity]]
)</f>
        <v>-30</v>
      </c>
      <c r="J38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198</v>
      </c>
      <c r="K3807" s="7">
        <f ca="1">IF(TableTransactions[[#This Row],[Stock balance backorders]]&lt;0,
0,
TableTransactions[[#This Row],[Stock balance backorders]]
)</f>
        <v>198</v>
      </c>
      <c r="L3807" s="8" t="str">
        <f>VLOOKUP(TableTransactions[[#This Row],[Material]],TableStockBalance[],
MATCH(TableStockBalance[[#Headers],[Supplier name]],TableStockBalance[#Headers],0),
0)</f>
        <v>Meyers unt Meyers GmbH</v>
      </c>
    </row>
    <row r="3808" spans="1:12" x14ac:dyDescent="0.25">
      <c r="A3808">
        <v>49040363</v>
      </c>
      <c r="B3808">
        <v>60</v>
      </c>
      <c r="C3808" t="s">
        <v>343</v>
      </c>
      <c r="D3808" t="s">
        <v>114</v>
      </c>
      <c r="E3808" t="s">
        <v>115</v>
      </c>
      <c r="F3808" t="s">
        <v>313</v>
      </c>
      <c r="G3808" s="1">
        <v>43472</v>
      </c>
      <c r="H3808">
        <v>5</v>
      </c>
      <c r="I3808" s="7">
        <f>IF(TableTransactions[[#This Row],[Order type]]=trackOrderType,
TableTransactions[[#This Row],[Transaction quantity]]*-1,
TableTransactions[[#This Row],[Transaction quantity]]
)</f>
        <v>-5</v>
      </c>
      <c r="J38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230</v>
      </c>
      <c r="K3808" s="7">
        <f ca="1">IF(TableTransactions[[#This Row],[Stock balance backorders]]&lt;0,
0,
TableTransactions[[#This Row],[Stock balance backorders]]
)</f>
        <v>230</v>
      </c>
      <c r="L3808" s="8" t="str">
        <f>VLOOKUP(TableTransactions[[#This Row],[Material]],TableStockBalance[],
MATCH(TableStockBalance[[#Headers],[Supplier name]],TableStockBalance[#Headers],0),
0)</f>
        <v>Meyers unt Meyers GmbH</v>
      </c>
    </row>
    <row r="3809" spans="1:12" x14ac:dyDescent="0.25">
      <c r="A3809">
        <v>49040397</v>
      </c>
      <c r="B3809">
        <v>30</v>
      </c>
      <c r="C3809" t="s">
        <v>343</v>
      </c>
      <c r="D3809" t="s">
        <v>114</v>
      </c>
      <c r="E3809" t="s">
        <v>115</v>
      </c>
      <c r="F3809" t="s">
        <v>313</v>
      </c>
      <c r="G3809" s="1">
        <v>43474</v>
      </c>
      <c r="H3809">
        <v>36</v>
      </c>
      <c r="I3809" s="7">
        <f>IF(TableTransactions[[#This Row],[Order type]]=trackOrderType,
TableTransactions[[#This Row],[Transaction quantity]]*-1,
TableTransactions[[#This Row],[Transaction quantity]]
)</f>
        <v>-36</v>
      </c>
      <c r="J38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194</v>
      </c>
      <c r="K3809" s="7">
        <f ca="1">IF(TableTransactions[[#This Row],[Stock balance backorders]]&lt;0,
0,
TableTransactions[[#This Row],[Stock balance backorders]]
)</f>
        <v>194</v>
      </c>
      <c r="L3809" s="8" t="str">
        <f>VLOOKUP(TableTransactions[[#This Row],[Material]],TableStockBalance[],
MATCH(TableStockBalance[[#Headers],[Supplier name]],TableStockBalance[#Headers],0),
0)</f>
        <v>Meyers unt Meyers GmbH</v>
      </c>
    </row>
    <row r="3810" spans="1:12" x14ac:dyDescent="0.25">
      <c r="A3810">
        <v>49040444</v>
      </c>
      <c r="B3810">
        <v>30</v>
      </c>
      <c r="C3810" t="s">
        <v>343</v>
      </c>
      <c r="D3810" t="s">
        <v>114</v>
      </c>
      <c r="E3810" t="s">
        <v>115</v>
      </c>
      <c r="F3810" t="s">
        <v>323</v>
      </c>
      <c r="G3810" s="1">
        <v>43476</v>
      </c>
      <c r="H3810">
        <v>21</v>
      </c>
      <c r="I3810" s="7">
        <f>IF(TableTransactions[[#This Row],[Order type]]=trackOrderType,
TableTransactions[[#This Row],[Transaction quantity]]*-1,
TableTransactions[[#This Row],[Transaction quantity]]
)</f>
        <v>-21</v>
      </c>
      <c r="J38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173</v>
      </c>
      <c r="K3810" s="7">
        <f ca="1">IF(TableTransactions[[#This Row],[Stock balance backorders]]&lt;0,
0,
TableTransactions[[#This Row],[Stock balance backorders]]
)</f>
        <v>173</v>
      </c>
      <c r="L3810" s="8" t="str">
        <f>VLOOKUP(TableTransactions[[#This Row],[Material]],TableStockBalance[],
MATCH(TableStockBalance[[#Headers],[Supplier name]],TableStockBalance[#Headers],0),
0)</f>
        <v>Meyers unt Meyers GmbH</v>
      </c>
    </row>
    <row r="3811" spans="1:12" x14ac:dyDescent="0.25">
      <c r="A3811">
        <v>49040474</v>
      </c>
      <c r="B3811">
        <v>20</v>
      </c>
      <c r="C3811" t="s">
        <v>343</v>
      </c>
      <c r="D3811" t="s">
        <v>114</v>
      </c>
      <c r="E3811" t="s">
        <v>115</v>
      </c>
      <c r="F3811" t="s">
        <v>318</v>
      </c>
      <c r="G3811" s="1">
        <v>43480</v>
      </c>
      <c r="H3811">
        <v>23</v>
      </c>
      <c r="I3811" s="7">
        <f>IF(TableTransactions[[#This Row],[Order type]]=trackOrderType,
TableTransactions[[#This Row],[Transaction quantity]]*-1,
TableTransactions[[#This Row],[Transaction quantity]]
)</f>
        <v>-23</v>
      </c>
      <c r="J38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150</v>
      </c>
      <c r="K3811" s="7">
        <f ca="1">IF(TableTransactions[[#This Row],[Stock balance backorders]]&lt;0,
0,
TableTransactions[[#This Row],[Stock balance backorders]]
)</f>
        <v>150</v>
      </c>
      <c r="L3811" s="8" t="str">
        <f>VLOOKUP(TableTransactions[[#This Row],[Material]],TableStockBalance[],
MATCH(TableStockBalance[[#Headers],[Supplier name]],TableStockBalance[#Headers],0),
0)</f>
        <v>Meyers unt Meyers GmbH</v>
      </c>
    </row>
    <row r="3812" spans="1:12" x14ac:dyDescent="0.25">
      <c r="A3812">
        <v>49040507</v>
      </c>
      <c r="B3812">
        <v>20</v>
      </c>
      <c r="C3812" t="s">
        <v>343</v>
      </c>
      <c r="D3812" t="s">
        <v>114</v>
      </c>
      <c r="E3812" t="s">
        <v>115</v>
      </c>
      <c r="F3812" t="s">
        <v>314</v>
      </c>
      <c r="G3812" s="1">
        <v>43483</v>
      </c>
      <c r="H3812">
        <v>17</v>
      </c>
      <c r="I3812" s="7">
        <f>IF(TableTransactions[[#This Row],[Order type]]=trackOrderType,
TableTransactions[[#This Row],[Transaction quantity]]*-1,
TableTransactions[[#This Row],[Transaction quantity]]
)</f>
        <v>-17</v>
      </c>
      <c r="J38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133</v>
      </c>
      <c r="K3812" s="7">
        <f ca="1">IF(TableTransactions[[#This Row],[Stock balance backorders]]&lt;0,
0,
TableTransactions[[#This Row],[Stock balance backorders]]
)</f>
        <v>133</v>
      </c>
      <c r="L3812" s="8" t="str">
        <f>VLOOKUP(TableTransactions[[#This Row],[Material]],TableStockBalance[],
MATCH(TableStockBalance[[#Headers],[Supplier name]],TableStockBalance[#Headers],0),
0)</f>
        <v>Meyers unt Meyers GmbH</v>
      </c>
    </row>
    <row r="3813" spans="1:12" x14ac:dyDescent="0.25">
      <c r="A3813">
        <v>49040515</v>
      </c>
      <c r="B3813">
        <v>10</v>
      </c>
      <c r="C3813" t="s">
        <v>343</v>
      </c>
      <c r="D3813" t="s">
        <v>114</v>
      </c>
      <c r="E3813" t="s">
        <v>115</v>
      </c>
      <c r="F3813" t="s">
        <v>336</v>
      </c>
      <c r="G3813" s="1">
        <v>43483</v>
      </c>
      <c r="H3813">
        <v>35</v>
      </c>
      <c r="I3813" s="7">
        <f>IF(TableTransactions[[#This Row],[Order type]]=trackOrderType,
TableTransactions[[#This Row],[Transaction quantity]]*-1,
TableTransactions[[#This Row],[Transaction quantity]]
)</f>
        <v>-35</v>
      </c>
      <c r="J38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98</v>
      </c>
      <c r="K3813" s="7">
        <f ca="1">IF(TableTransactions[[#This Row],[Stock balance backorders]]&lt;0,
0,
TableTransactions[[#This Row],[Stock balance backorders]]
)</f>
        <v>98</v>
      </c>
      <c r="L3813" s="8" t="str">
        <f>VLOOKUP(TableTransactions[[#This Row],[Material]],TableStockBalance[],
MATCH(TableStockBalance[[#Headers],[Supplier name]],TableStockBalance[#Headers],0),
0)</f>
        <v>Meyers unt Meyers GmbH</v>
      </c>
    </row>
    <row r="3814" spans="1:12" x14ac:dyDescent="0.25">
      <c r="A3814">
        <v>49040519</v>
      </c>
      <c r="B3814">
        <v>140</v>
      </c>
      <c r="C3814" t="s">
        <v>343</v>
      </c>
      <c r="D3814" t="s">
        <v>114</v>
      </c>
      <c r="E3814" t="s">
        <v>115</v>
      </c>
      <c r="F3814" t="s">
        <v>317</v>
      </c>
      <c r="G3814" s="1">
        <v>43483</v>
      </c>
      <c r="H3814">
        <v>7</v>
      </c>
      <c r="I3814" s="7">
        <f>IF(TableTransactions[[#This Row],[Order type]]=trackOrderType,
TableTransactions[[#This Row],[Transaction quantity]]*-1,
TableTransactions[[#This Row],[Transaction quantity]]
)</f>
        <v>-7</v>
      </c>
      <c r="J38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</v>
      </c>
      <c r="K3814" s="7">
        <f ca="1">IF(TableTransactions[[#This Row],[Stock balance backorders]]&lt;0,
0,
TableTransactions[[#This Row],[Stock balance backorders]]
)</f>
        <v>91</v>
      </c>
      <c r="L3814" s="8" t="str">
        <f>VLOOKUP(TableTransactions[[#This Row],[Material]],TableStockBalance[],
MATCH(TableStockBalance[[#Headers],[Supplier name]],TableStockBalance[#Headers],0),
0)</f>
        <v>Meyers unt Meyers GmbH</v>
      </c>
    </row>
    <row r="3815" spans="1:12" x14ac:dyDescent="0.25">
      <c r="A3815">
        <v>49040522</v>
      </c>
      <c r="B3815">
        <v>10</v>
      </c>
      <c r="C3815" t="s">
        <v>343</v>
      </c>
      <c r="D3815" t="s">
        <v>114</v>
      </c>
      <c r="E3815" t="s">
        <v>115</v>
      </c>
      <c r="F3815" t="s">
        <v>319</v>
      </c>
      <c r="G3815" s="1">
        <v>43483</v>
      </c>
      <c r="H3815">
        <v>44</v>
      </c>
      <c r="I3815" s="7">
        <f>IF(TableTransactions[[#This Row],[Order type]]=trackOrderType,
TableTransactions[[#This Row],[Transaction quantity]]*-1,
TableTransactions[[#This Row],[Transaction quantity]]
)</f>
        <v>-44</v>
      </c>
      <c r="J38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</v>
      </c>
      <c r="K3815" s="7">
        <f ca="1">IF(TableTransactions[[#This Row],[Stock balance backorders]]&lt;0,
0,
TableTransactions[[#This Row],[Stock balance backorders]]
)</f>
        <v>47</v>
      </c>
      <c r="L3815" s="8" t="str">
        <f>VLOOKUP(TableTransactions[[#This Row],[Material]],TableStockBalance[],
MATCH(TableStockBalance[[#Headers],[Supplier name]],TableStockBalance[#Headers],0),
0)</f>
        <v>Meyers unt Meyers GmbH</v>
      </c>
    </row>
    <row r="3816" spans="1:12" x14ac:dyDescent="0.25">
      <c r="A3816">
        <v>49040593</v>
      </c>
      <c r="B3816">
        <v>90</v>
      </c>
      <c r="C3816" t="s">
        <v>343</v>
      </c>
      <c r="D3816" t="s">
        <v>114</v>
      </c>
      <c r="E3816" t="s">
        <v>115</v>
      </c>
      <c r="F3816" t="s">
        <v>317</v>
      </c>
      <c r="G3816" s="1">
        <v>43490</v>
      </c>
      <c r="H3816">
        <v>1</v>
      </c>
      <c r="I3816" s="7">
        <f>IF(TableTransactions[[#This Row],[Order type]]=trackOrderType,
TableTransactions[[#This Row],[Transaction quantity]]*-1,
TableTransactions[[#This Row],[Transaction quantity]]
)</f>
        <v>-1</v>
      </c>
      <c r="J38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</v>
      </c>
      <c r="K3816" s="7">
        <f ca="1">IF(TableTransactions[[#This Row],[Stock balance backorders]]&lt;0,
0,
TableTransactions[[#This Row],[Stock balance backorders]]
)</f>
        <v>46</v>
      </c>
      <c r="L3816" s="8" t="str">
        <f>VLOOKUP(TableTransactions[[#This Row],[Material]],TableStockBalance[],
MATCH(TableStockBalance[[#Headers],[Supplier name]],TableStockBalance[#Headers],0),
0)</f>
        <v>Meyers unt Meyers GmbH</v>
      </c>
    </row>
    <row r="3817" spans="1:12" x14ac:dyDescent="0.25">
      <c r="A3817">
        <v>49040593</v>
      </c>
      <c r="B3817">
        <v>100</v>
      </c>
      <c r="C3817" t="s">
        <v>343</v>
      </c>
      <c r="D3817" t="s">
        <v>114</v>
      </c>
      <c r="E3817" t="s">
        <v>115</v>
      </c>
      <c r="F3817" t="s">
        <v>317</v>
      </c>
      <c r="G3817" s="1">
        <v>43490</v>
      </c>
      <c r="H3817">
        <v>40</v>
      </c>
      <c r="I3817" s="7">
        <f>IF(TableTransactions[[#This Row],[Order type]]=trackOrderType,
TableTransactions[[#This Row],[Transaction quantity]]*-1,
TableTransactions[[#This Row],[Transaction quantity]]
)</f>
        <v>-40</v>
      </c>
      <c r="J38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3817" s="7">
        <f ca="1">IF(TableTransactions[[#This Row],[Stock balance backorders]]&lt;0,
0,
TableTransactions[[#This Row],[Stock balance backorders]]
)</f>
        <v>6</v>
      </c>
      <c r="L3817" s="8" t="str">
        <f>VLOOKUP(TableTransactions[[#This Row],[Material]],TableStockBalance[],
MATCH(TableStockBalance[[#Headers],[Supplier name]],TableStockBalance[#Headers],0),
0)</f>
        <v>Meyers unt Meyers GmbH</v>
      </c>
    </row>
    <row r="3818" spans="1:12" x14ac:dyDescent="0.25">
      <c r="A3818">
        <v>49040596</v>
      </c>
      <c r="B3818">
        <v>40</v>
      </c>
      <c r="C3818" t="s">
        <v>343</v>
      </c>
      <c r="D3818" t="s">
        <v>114</v>
      </c>
      <c r="E3818" t="s">
        <v>115</v>
      </c>
      <c r="F3818" t="s">
        <v>318</v>
      </c>
      <c r="G3818" s="1">
        <v>43490</v>
      </c>
      <c r="H3818">
        <v>34</v>
      </c>
      <c r="I3818" s="7">
        <f>IF(TableTransactions[[#This Row],[Order type]]=trackOrderType,
TableTransactions[[#This Row],[Transaction quantity]]*-1,
TableTransactions[[#This Row],[Transaction quantity]]
)</f>
        <v>-34</v>
      </c>
      <c r="J38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-28</v>
      </c>
      <c r="K3818" s="7">
        <f ca="1">IF(TableTransactions[[#This Row],[Stock balance backorders]]&lt;0,
0,
TableTransactions[[#This Row],[Stock balance backorders]]
)</f>
        <v>0</v>
      </c>
      <c r="L3818" s="8" t="str">
        <f>VLOOKUP(TableTransactions[[#This Row],[Material]],TableStockBalance[],
MATCH(TableStockBalance[[#Headers],[Supplier name]],TableStockBalance[#Headers],0),
0)</f>
        <v>Meyers unt Meyers GmbH</v>
      </c>
    </row>
    <row r="3819" spans="1:12" x14ac:dyDescent="0.25">
      <c r="A3819">
        <v>49040610</v>
      </c>
      <c r="B3819">
        <v>40</v>
      </c>
      <c r="C3819" t="s">
        <v>343</v>
      </c>
      <c r="D3819" t="s">
        <v>114</v>
      </c>
      <c r="E3819" t="s">
        <v>115</v>
      </c>
      <c r="F3819" t="s">
        <v>317</v>
      </c>
      <c r="G3819" s="1">
        <v>43493</v>
      </c>
      <c r="H3819">
        <v>35</v>
      </c>
      <c r="I3819" s="7">
        <f>IF(TableTransactions[[#This Row],[Order type]]=trackOrderType,
TableTransactions[[#This Row],[Transaction quantity]]*-1,
TableTransactions[[#This Row],[Transaction quantity]]
)</f>
        <v>-35</v>
      </c>
      <c r="J38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-63</v>
      </c>
      <c r="K3819" s="7">
        <f ca="1">IF(TableTransactions[[#This Row],[Stock balance backorders]]&lt;0,
0,
TableTransactions[[#This Row],[Stock balance backorders]]
)</f>
        <v>0</v>
      </c>
      <c r="L3819" s="8" t="str">
        <f>VLOOKUP(TableTransactions[[#This Row],[Material]],TableStockBalance[],
MATCH(TableStockBalance[[#Headers],[Supplier name]],TableStockBalance[#Headers],0),
0)</f>
        <v>Meyers unt Meyers GmbH</v>
      </c>
    </row>
    <row r="3820" spans="1:12" x14ac:dyDescent="0.25">
      <c r="A3820" s="4">
        <v>45056840</v>
      </c>
      <c r="B3820" s="4">
        <v>10</v>
      </c>
      <c r="C3820" s="4" t="s">
        <v>344</v>
      </c>
      <c r="D3820" s="4" t="s">
        <v>114</v>
      </c>
      <c r="E3820" s="4" t="s">
        <v>115</v>
      </c>
      <c r="F3820" s="4" t="s">
        <v>113</v>
      </c>
      <c r="G3820" s="5">
        <v>43495</v>
      </c>
      <c r="H3820" s="4">
        <v>550</v>
      </c>
      <c r="I3820" s="7">
        <f>IF(TableTransactions[[#This Row],[Order type]]=trackOrderType,
TableTransactions[[#This Row],[Transaction quantity]]*-1,
TableTransactions[[#This Row],[Transaction quantity]]
)</f>
        <v>550</v>
      </c>
      <c r="J38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487</v>
      </c>
      <c r="K3820" s="7">
        <f ca="1">IF(TableTransactions[[#This Row],[Stock balance backorders]]&lt;0,
0,
TableTransactions[[#This Row],[Stock balance backorders]]
)</f>
        <v>487</v>
      </c>
      <c r="L3820" s="8" t="str">
        <f>VLOOKUP(TableTransactions[[#This Row],[Material]],TableStockBalance[],
MATCH(TableStockBalance[[#Headers],[Supplier name]],TableStockBalance[#Headers],0),
0)</f>
        <v>Meyers unt Meyers GmbH</v>
      </c>
    </row>
    <row r="3821" spans="1:12" x14ac:dyDescent="0.25">
      <c r="A3821">
        <v>49040668</v>
      </c>
      <c r="B3821">
        <v>10</v>
      </c>
      <c r="C3821" t="s">
        <v>343</v>
      </c>
      <c r="D3821" t="s">
        <v>114</v>
      </c>
      <c r="E3821" t="s">
        <v>115</v>
      </c>
      <c r="F3821" t="s">
        <v>326</v>
      </c>
      <c r="G3821" s="1">
        <v>43497</v>
      </c>
      <c r="H3821">
        <v>43</v>
      </c>
      <c r="I3821" s="7">
        <f>IF(TableTransactions[[#This Row],[Order type]]=trackOrderType,
TableTransactions[[#This Row],[Transaction quantity]]*-1,
TableTransactions[[#This Row],[Transaction quantity]]
)</f>
        <v>-43</v>
      </c>
      <c r="J38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444</v>
      </c>
      <c r="K3821" s="7">
        <f ca="1">IF(TableTransactions[[#This Row],[Stock balance backorders]]&lt;0,
0,
TableTransactions[[#This Row],[Stock balance backorders]]
)</f>
        <v>444</v>
      </c>
      <c r="L3821" s="8" t="str">
        <f>VLOOKUP(TableTransactions[[#This Row],[Material]],TableStockBalance[],
MATCH(TableStockBalance[[#Headers],[Supplier name]],TableStockBalance[#Headers],0),
0)</f>
        <v>Meyers unt Meyers GmbH</v>
      </c>
    </row>
    <row r="3822" spans="1:12" x14ac:dyDescent="0.25">
      <c r="A3822">
        <v>49040749</v>
      </c>
      <c r="B3822">
        <v>20</v>
      </c>
      <c r="C3822" t="s">
        <v>343</v>
      </c>
      <c r="D3822" t="s">
        <v>114</v>
      </c>
      <c r="E3822" t="s">
        <v>115</v>
      </c>
      <c r="F3822" t="s">
        <v>325</v>
      </c>
      <c r="G3822" s="1">
        <v>43504</v>
      </c>
      <c r="H3822">
        <v>10</v>
      </c>
      <c r="I3822" s="7">
        <f>IF(TableTransactions[[#This Row],[Order type]]=trackOrderType,
TableTransactions[[#This Row],[Transaction quantity]]*-1,
TableTransactions[[#This Row],[Transaction quantity]]
)</f>
        <v>-10</v>
      </c>
      <c r="J38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434</v>
      </c>
      <c r="K3822" s="7">
        <f ca="1">IF(TableTransactions[[#This Row],[Stock balance backorders]]&lt;0,
0,
TableTransactions[[#This Row],[Stock balance backorders]]
)</f>
        <v>434</v>
      </c>
      <c r="L3822" s="8" t="str">
        <f>VLOOKUP(TableTransactions[[#This Row],[Material]],TableStockBalance[],
MATCH(TableStockBalance[[#Headers],[Supplier name]],TableStockBalance[#Headers],0),
0)</f>
        <v>Meyers unt Meyers GmbH</v>
      </c>
    </row>
    <row r="3823" spans="1:12" x14ac:dyDescent="0.25">
      <c r="A3823">
        <v>49040781</v>
      </c>
      <c r="B3823">
        <v>20</v>
      </c>
      <c r="C3823" t="s">
        <v>343</v>
      </c>
      <c r="D3823" t="s">
        <v>114</v>
      </c>
      <c r="E3823" t="s">
        <v>115</v>
      </c>
      <c r="F3823" t="s">
        <v>316</v>
      </c>
      <c r="G3823" s="1">
        <v>43508</v>
      </c>
      <c r="H3823">
        <v>16</v>
      </c>
      <c r="I3823" s="7">
        <f>IF(TableTransactions[[#This Row],[Order type]]=trackOrderType,
TableTransactions[[#This Row],[Transaction quantity]]*-1,
TableTransactions[[#This Row],[Transaction quantity]]
)</f>
        <v>-16</v>
      </c>
      <c r="J38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418</v>
      </c>
      <c r="K3823" s="7">
        <f ca="1">IF(TableTransactions[[#This Row],[Stock balance backorders]]&lt;0,
0,
TableTransactions[[#This Row],[Stock balance backorders]]
)</f>
        <v>418</v>
      </c>
      <c r="L3823" s="8" t="str">
        <f>VLOOKUP(TableTransactions[[#This Row],[Material]],TableStockBalance[],
MATCH(TableStockBalance[[#Headers],[Supplier name]],TableStockBalance[#Headers],0),
0)</f>
        <v>Meyers unt Meyers GmbH</v>
      </c>
    </row>
    <row r="3824" spans="1:12" x14ac:dyDescent="0.25">
      <c r="A3824">
        <v>49040816</v>
      </c>
      <c r="B3824">
        <v>50</v>
      </c>
      <c r="C3824" t="s">
        <v>343</v>
      </c>
      <c r="D3824" t="s">
        <v>114</v>
      </c>
      <c r="E3824" t="s">
        <v>115</v>
      </c>
      <c r="F3824" t="s">
        <v>314</v>
      </c>
      <c r="G3824" s="1">
        <v>43511</v>
      </c>
      <c r="H3824">
        <v>16</v>
      </c>
      <c r="I3824" s="7">
        <f>IF(TableTransactions[[#This Row],[Order type]]=trackOrderType,
TableTransactions[[#This Row],[Transaction quantity]]*-1,
TableTransactions[[#This Row],[Transaction quantity]]
)</f>
        <v>-16</v>
      </c>
      <c r="J38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402</v>
      </c>
      <c r="K3824" s="7">
        <f ca="1">IF(TableTransactions[[#This Row],[Stock balance backorders]]&lt;0,
0,
TableTransactions[[#This Row],[Stock balance backorders]]
)</f>
        <v>402</v>
      </c>
      <c r="L3824" s="8" t="str">
        <f>VLOOKUP(TableTransactions[[#This Row],[Material]],TableStockBalance[],
MATCH(TableStockBalance[[#Headers],[Supplier name]],TableStockBalance[#Headers],0),
0)</f>
        <v>Meyers unt Meyers GmbH</v>
      </c>
    </row>
    <row r="3825" spans="1:12" x14ac:dyDescent="0.25">
      <c r="A3825">
        <v>49040855</v>
      </c>
      <c r="B3825">
        <v>50</v>
      </c>
      <c r="C3825" t="s">
        <v>343</v>
      </c>
      <c r="D3825" t="s">
        <v>114</v>
      </c>
      <c r="E3825" t="s">
        <v>115</v>
      </c>
      <c r="F3825" t="s">
        <v>317</v>
      </c>
      <c r="G3825" s="1">
        <v>43515</v>
      </c>
      <c r="H3825">
        <v>30</v>
      </c>
      <c r="I3825" s="7">
        <f>IF(TableTransactions[[#This Row],[Order type]]=trackOrderType,
TableTransactions[[#This Row],[Transaction quantity]]*-1,
TableTransactions[[#This Row],[Transaction quantity]]
)</f>
        <v>-30</v>
      </c>
      <c r="J38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372</v>
      </c>
      <c r="K3825" s="7">
        <f ca="1">IF(TableTransactions[[#This Row],[Stock balance backorders]]&lt;0,
0,
TableTransactions[[#This Row],[Stock balance backorders]]
)</f>
        <v>372</v>
      </c>
      <c r="L3825" s="8" t="str">
        <f>VLOOKUP(TableTransactions[[#This Row],[Material]],TableStockBalance[],
MATCH(TableStockBalance[[#Headers],[Supplier name]],TableStockBalance[#Headers],0),
0)</f>
        <v>Meyers unt Meyers GmbH</v>
      </c>
    </row>
    <row r="3826" spans="1:12" x14ac:dyDescent="0.25">
      <c r="A3826">
        <v>49040868</v>
      </c>
      <c r="B3826">
        <v>10</v>
      </c>
      <c r="C3826" t="s">
        <v>343</v>
      </c>
      <c r="D3826" t="s">
        <v>114</v>
      </c>
      <c r="E3826" t="s">
        <v>115</v>
      </c>
      <c r="F3826" t="s">
        <v>333</v>
      </c>
      <c r="G3826" s="1">
        <v>43516</v>
      </c>
      <c r="H3826">
        <v>25</v>
      </c>
      <c r="I3826" s="7">
        <f>IF(TableTransactions[[#This Row],[Order type]]=trackOrderType,
TableTransactions[[#This Row],[Transaction quantity]]*-1,
TableTransactions[[#This Row],[Transaction quantity]]
)</f>
        <v>-25</v>
      </c>
      <c r="J38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347</v>
      </c>
      <c r="K3826" s="7">
        <f ca="1">IF(TableTransactions[[#This Row],[Stock balance backorders]]&lt;0,
0,
TableTransactions[[#This Row],[Stock balance backorders]]
)</f>
        <v>347</v>
      </c>
      <c r="L3826" s="8" t="str">
        <f>VLOOKUP(TableTransactions[[#This Row],[Material]],TableStockBalance[],
MATCH(TableStockBalance[[#Headers],[Supplier name]],TableStockBalance[#Headers],0),
0)</f>
        <v>Meyers unt Meyers GmbH</v>
      </c>
    </row>
    <row r="3827" spans="1:12" x14ac:dyDescent="0.25">
      <c r="A3827">
        <v>49040933</v>
      </c>
      <c r="B3827">
        <v>60</v>
      </c>
      <c r="C3827" t="s">
        <v>343</v>
      </c>
      <c r="D3827" t="s">
        <v>114</v>
      </c>
      <c r="E3827" t="s">
        <v>115</v>
      </c>
      <c r="F3827" t="s">
        <v>317</v>
      </c>
      <c r="G3827" s="1">
        <v>43522</v>
      </c>
      <c r="H3827">
        <v>24</v>
      </c>
      <c r="I3827" s="7">
        <f>IF(TableTransactions[[#This Row],[Order type]]=trackOrderType,
TableTransactions[[#This Row],[Transaction quantity]]*-1,
TableTransactions[[#This Row],[Transaction quantity]]
)</f>
        <v>-24</v>
      </c>
      <c r="J38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323</v>
      </c>
      <c r="K3827" s="7">
        <f ca="1">IF(TableTransactions[[#This Row],[Stock balance backorders]]&lt;0,
0,
TableTransactions[[#This Row],[Stock balance backorders]]
)</f>
        <v>323</v>
      </c>
      <c r="L3827" s="8" t="str">
        <f>VLOOKUP(TableTransactions[[#This Row],[Material]],TableStockBalance[],
MATCH(TableStockBalance[[#Headers],[Supplier name]],TableStockBalance[#Headers],0),
0)</f>
        <v>Meyers unt Meyers GmbH</v>
      </c>
    </row>
    <row r="3828" spans="1:12" x14ac:dyDescent="0.25">
      <c r="A3828">
        <v>49040957</v>
      </c>
      <c r="B3828">
        <v>30</v>
      </c>
      <c r="C3828" t="s">
        <v>343</v>
      </c>
      <c r="D3828" t="s">
        <v>114</v>
      </c>
      <c r="E3828" t="s">
        <v>115</v>
      </c>
      <c r="F3828" t="s">
        <v>313</v>
      </c>
      <c r="G3828" s="1">
        <v>43524</v>
      </c>
      <c r="H3828">
        <v>42</v>
      </c>
      <c r="I3828" s="7">
        <f>IF(TableTransactions[[#This Row],[Order type]]=trackOrderType,
TableTransactions[[#This Row],[Transaction quantity]]*-1,
TableTransactions[[#This Row],[Transaction quantity]]
)</f>
        <v>-42</v>
      </c>
      <c r="J38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281</v>
      </c>
      <c r="K3828" s="7">
        <f ca="1">IF(TableTransactions[[#This Row],[Stock balance backorders]]&lt;0,
0,
TableTransactions[[#This Row],[Stock balance backorders]]
)</f>
        <v>281</v>
      </c>
      <c r="L3828" s="8" t="str">
        <f>VLOOKUP(TableTransactions[[#This Row],[Material]],TableStockBalance[],
MATCH(TableStockBalance[[#Headers],[Supplier name]],TableStockBalance[#Headers],0),
0)</f>
        <v>Meyers unt Meyers GmbH</v>
      </c>
    </row>
    <row r="3829" spans="1:12" x14ac:dyDescent="0.25">
      <c r="A3829">
        <v>49040971</v>
      </c>
      <c r="B3829">
        <v>30</v>
      </c>
      <c r="C3829" t="s">
        <v>343</v>
      </c>
      <c r="D3829" t="s">
        <v>114</v>
      </c>
      <c r="E3829" t="s">
        <v>115</v>
      </c>
      <c r="F3829" t="s">
        <v>314</v>
      </c>
      <c r="G3829" s="1">
        <v>43525</v>
      </c>
      <c r="H3829">
        <v>22</v>
      </c>
      <c r="I3829" s="7">
        <f>IF(TableTransactions[[#This Row],[Order type]]=trackOrderType,
TableTransactions[[#This Row],[Transaction quantity]]*-1,
TableTransactions[[#This Row],[Transaction quantity]]
)</f>
        <v>-22</v>
      </c>
      <c r="J38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259</v>
      </c>
      <c r="K3829" s="7">
        <f ca="1">IF(TableTransactions[[#This Row],[Stock balance backorders]]&lt;0,
0,
TableTransactions[[#This Row],[Stock balance backorders]]
)</f>
        <v>259</v>
      </c>
      <c r="L3829" s="8" t="str">
        <f>VLOOKUP(TableTransactions[[#This Row],[Material]],TableStockBalance[],
MATCH(TableStockBalance[[#Headers],[Supplier name]],TableStockBalance[#Headers],0),
0)</f>
        <v>Meyers unt Meyers GmbH</v>
      </c>
    </row>
    <row r="3830" spans="1:12" x14ac:dyDescent="0.25">
      <c r="A3830">
        <v>49040982</v>
      </c>
      <c r="B3830">
        <v>170</v>
      </c>
      <c r="C3830" t="s">
        <v>343</v>
      </c>
      <c r="D3830" t="s">
        <v>114</v>
      </c>
      <c r="E3830" t="s">
        <v>115</v>
      </c>
      <c r="F3830" t="s">
        <v>317</v>
      </c>
      <c r="G3830" s="1">
        <v>43525</v>
      </c>
      <c r="H3830">
        <v>38</v>
      </c>
      <c r="I3830" s="7">
        <f>IF(TableTransactions[[#This Row],[Order type]]=trackOrderType,
TableTransactions[[#This Row],[Transaction quantity]]*-1,
TableTransactions[[#This Row],[Transaction quantity]]
)</f>
        <v>-38</v>
      </c>
      <c r="J38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221</v>
      </c>
      <c r="K3830" s="7">
        <f ca="1">IF(TableTransactions[[#This Row],[Stock balance backorders]]&lt;0,
0,
TableTransactions[[#This Row],[Stock balance backorders]]
)</f>
        <v>221</v>
      </c>
      <c r="L3830" s="8" t="str">
        <f>VLOOKUP(TableTransactions[[#This Row],[Material]],TableStockBalance[],
MATCH(TableStockBalance[[#Headers],[Supplier name]],TableStockBalance[#Headers],0),
0)</f>
        <v>Meyers unt Meyers GmbH</v>
      </c>
    </row>
    <row r="3831" spans="1:12" x14ac:dyDescent="0.25">
      <c r="A3831">
        <v>49040986</v>
      </c>
      <c r="B3831">
        <v>90</v>
      </c>
      <c r="C3831" t="s">
        <v>343</v>
      </c>
      <c r="D3831" t="s">
        <v>114</v>
      </c>
      <c r="E3831" t="s">
        <v>115</v>
      </c>
      <c r="F3831" t="s">
        <v>318</v>
      </c>
      <c r="G3831" s="1">
        <v>43525</v>
      </c>
      <c r="H3831">
        <v>12</v>
      </c>
      <c r="I3831" s="7">
        <f>IF(TableTransactions[[#This Row],[Order type]]=trackOrderType,
TableTransactions[[#This Row],[Transaction quantity]]*-1,
TableTransactions[[#This Row],[Transaction quantity]]
)</f>
        <v>-12</v>
      </c>
      <c r="J38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209</v>
      </c>
      <c r="K3831" s="7">
        <f ca="1">IF(TableTransactions[[#This Row],[Stock balance backorders]]&lt;0,
0,
TableTransactions[[#This Row],[Stock balance backorders]]
)</f>
        <v>209</v>
      </c>
      <c r="L3831" s="8" t="str">
        <f>VLOOKUP(TableTransactions[[#This Row],[Material]],TableStockBalance[],
MATCH(TableStockBalance[[#Headers],[Supplier name]],TableStockBalance[#Headers],0),
0)</f>
        <v>Meyers unt Meyers GmbH</v>
      </c>
    </row>
    <row r="3832" spans="1:12" x14ac:dyDescent="0.25">
      <c r="A3832">
        <v>49040999</v>
      </c>
      <c r="B3832">
        <v>70</v>
      </c>
      <c r="C3832" t="s">
        <v>343</v>
      </c>
      <c r="D3832" t="s">
        <v>114</v>
      </c>
      <c r="E3832" t="s">
        <v>115</v>
      </c>
      <c r="F3832" t="s">
        <v>317</v>
      </c>
      <c r="G3832" s="1">
        <v>43528</v>
      </c>
      <c r="H3832">
        <v>14</v>
      </c>
      <c r="I3832" s="7">
        <f>IF(TableTransactions[[#This Row],[Order type]]=trackOrderType,
TableTransactions[[#This Row],[Transaction quantity]]*-1,
TableTransactions[[#This Row],[Transaction quantity]]
)</f>
        <v>-14</v>
      </c>
      <c r="J38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195</v>
      </c>
      <c r="K3832" s="7">
        <f ca="1">IF(TableTransactions[[#This Row],[Stock balance backorders]]&lt;0,
0,
TableTransactions[[#This Row],[Stock balance backorders]]
)</f>
        <v>195</v>
      </c>
      <c r="L3832" s="8" t="str">
        <f>VLOOKUP(TableTransactions[[#This Row],[Material]],TableStockBalance[],
MATCH(TableStockBalance[[#Headers],[Supplier name]],TableStockBalance[#Headers],0),
0)</f>
        <v>Meyers unt Meyers GmbH</v>
      </c>
    </row>
    <row r="3833" spans="1:12" x14ac:dyDescent="0.25">
      <c r="A3833">
        <v>49041026</v>
      </c>
      <c r="B3833">
        <v>40</v>
      </c>
      <c r="C3833" t="s">
        <v>343</v>
      </c>
      <c r="D3833" t="s">
        <v>114</v>
      </c>
      <c r="E3833" t="s">
        <v>115</v>
      </c>
      <c r="F3833" t="s">
        <v>313</v>
      </c>
      <c r="G3833" s="1">
        <v>43530</v>
      </c>
      <c r="H3833">
        <v>43</v>
      </c>
      <c r="I3833" s="7">
        <f>IF(TableTransactions[[#This Row],[Order type]]=trackOrderType,
TableTransactions[[#This Row],[Transaction quantity]]*-1,
TableTransactions[[#This Row],[Transaction quantity]]
)</f>
        <v>-43</v>
      </c>
      <c r="J38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152</v>
      </c>
      <c r="K3833" s="7">
        <f ca="1">IF(TableTransactions[[#This Row],[Stock balance backorders]]&lt;0,
0,
TableTransactions[[#This Row],[Stock balance backorders]]
)</f>
        <v>152</v>
      </c>
      <c r="L3833" s="8" t="str">
        <f>VLOOKUP(TableTransactions[[#This Row],[Material]],TableStockBalance[],
MATCH(TableStockBalance[[#Headers],[Supplier name]],TableStockBalance[#Headers],0),
0)</f>
        <v>Meyers unt Meyers GmbH</v>
      </c>
    </row>
    <row r="3834" spans="1:12" x14ac:dyDescent="0.25">
      <c r="A3834">
        <v>49041049</v>
      </c>
      <c r="B3834">
        <v>70</v>
      </c>
      <c r="C3834" t="s">
        <v>343</v>
      </c>
      <c r="D3834" t="s">
        <v>114</v>
      </c>
      <c r="E3834" t="s">
        <v>115</v>
      </c>
      <c r="F3834" t="s">
        <v>317</v>
      </c>
      <c r="G3834" s="1">
        <v>43531</v>
      </c>
      <c r="H3834">
        <v>8</v>
      </c>
      <c r="I3834" s="7">
        <f>IF(TableTransactions[[#This Row],[Order type]]=trackOrderType,
TableTransactions[[#This Row],[Transaction quantity]]*-1,
TableTransactions[[#This Row],[Transaction quantity]]
)</f>
        <v>-8</v>
      </c>
      <c r="J38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144</v>
      </c>
      <c r="K3834" s="7">
        <f ca="1">IF(TableTransactions[[#This Row],[Stock balance backorders]]&lt;0,
0,
TableTransactions[[#This Row],[Stock balance backorders]]
)</f>
        <v>144</v>
      </c>
      <c r="L3834" s="8" t="str">
        <f>VLOOKUP(TableTransactions[[#This Row],[Material]],TableStockBalance[],
MATCH(TableStockBalance[[#Headers],[Supplier name]],TableStockBalance[#Headers],0),
0)</f>
        <v>Meyers unt Meyers GmbH</v>
      </c>
    </row>
    <row r="3835" spans="1:12" x14ac:dyDescent="0.25">
      <c r="A3835">
        <v>49041065</v>
      </c>
      <c r="B3835">
        <v>100</v>
      </c>
      <c r="C3835" t="s">
        <v>343</v>
      </c>
      <c r="D3835" t="s">
        <v>114</v>
      </c>
      <c r="E3835" t="s">
        <v>115</v>
      </c>
      <c r="F3835" t="s">
        <v>316</v>
      </c>
      <c r="G3835" s="1">
        <v>43532</v>
      </c>
      <c r="H3835">
        <v>3</v>
      </c>
      <c r="I3835" s="7">
        <f>IF(TableTransactions[[#This Row],[Order type]]=trackOrderType,
TableTransactions[[#This Row],[Transaction quantity]]*-1,
TableTransactions[[#This Row],[Transaction quantity]]
)</f>
        <v>-3</v>
      </c>
      <c r="J38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141</v>
      </c>
      <c r="K3835" s="7">
        <f ca="1">IF(TableTransactions[[#This Row],[Stock balance backorders]]&lt;0,
0,
TableTransactions[[#This Row],[Stock balance backorders]]
)</f>
        <v>141</v>
      </c>
      <c r="L3835" s="8" t="str">
        <f>VLOOKUP(TableTransactions[[#This Row],[Material]],TableStockBalance[],
MATCH(TableStockBalance[[#Headers],[Supplier name]],TableStockBalance[#Headers],0),
0)</f>
        <v>Meyers unt Meyers GmbH</v>
      </c>
    </row>
    <row r="3836" spans="1:12" x14ac:dyDescent="0.25">
      <c r="A3836">
        <v>49041067</v>
      </c>
      <c r="B3836">
        <v>290</v>
      </c>
      <c r="C3836" t="s">
        <v>343</v>
      </c>
      <c r="D3836" t="s">
        <v>114</v>
      </c>
      <c r="E3836" t="s">
        <v>115</v>
      </c>
      <c r="F3836" t="s">
        <v>317</v>
      </c>
      <c r="G3836" s="1">
        <v>43532</v>
      </c>
      <c r="H3836">
        <v>32</v>
      </c>
      <c r="I3836" s="7">
        <f>IF(TableTransactions[[#This Row],[Order type]]=trackOrderType,
TableTransactions[[#This Row],[Transaction quantity]]*-1,
TableTransactions[[#This Row],[Transaction quantity]]
)</f>
        <v>-32</v>
      </c>
      <c r="J38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109</v>
      </c>
      <c r="K3836" s="7">
        <f ca="1">IF(TableTransactions[[#This Row],[Stock balance backorders]]&lt;0,
0,
TableTransactions[[#This Row],[Stock balance backorders]]
)</f>
        <v>109</v>
      </c>
      <c r="L3836" s="8" t="str">
        <f>VLOOKUP(TableTransactions[[#This Row],[Material]],TableStockBalance[],
MATCH(TableStockBalance[[#Headers],[Supplier name]],TableStockBalance[#Headers],0),
0)</f>
        <v>Meyers unt Meyers GmbH</v>
      </c>
    </row>
    <row r="3837" spans="1:12" x14ac:dyDescent="0.25">
      <c r="A3837">
        <v>49041071</v>
      </c>
      <c r="B3837">
        <v>210</v>
      </c>
      <c r="C3837" t="s">
        <v>343</v>
      </c>
      <c r="D3837" t="s">
        <v>114</v>
      </c>
      <c r="E3837" t="s">
        <v>115</v>
      </c>
      <c r="F3837" t="s">
        <v>318</v>
      </c>
      <c r="G3837" s="1">
        <v>43532</v>
      </c>
      <c r="H3837">
        <v>40</v>
      </c>
      <c r="I3837" s="7">
        <f>IF(TableTransactions[[#This Row],[Order type]]=trackOrderType,
TableTransactions[[#This Row],[Transaction quantity]]*-1,
TableTransactions[[#This Row],[Transaction quantity]]
)</f>
        <v>-40</v>
      </c>
      <c r="J38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</v>
      </c>
      <c r="K3837" s="7">
        <f ca="1">IF(TableTransactions[[#This Row],[Stock balance backorders]]&lt;0,
0,
TableTransactions[[#This Row],[Stock balance backorders]]
)</f>
        <v>69</v>
      </c>
      <c r="L3837" s="8" t="str">
        <f>VLOOKUP(TableTransactions[[#This Row],[Material]],TableStockBalance[],
MATCH(TableStockBalance[[#Headers],[Supplier name]],TableStockBalance[#Headers],0),
0)</f>
        <v>Meyers unt Meyers GmbH</v>
      </c>
    </row>
    <row r="3838" spans="1:12" x14ac:dyDescent="0.25">
      <c r="A3838">
        <v>49041079</v>
      </c>
      <c r="B3838">
        <v>10</v>
      </c>
      <c r="C3838" t="s">
        <v>343</v>
      </c>
      <c r="D3838" t="s">
        <v>114</v>
      </c>
      <c r="E3838" t="s">
        <v>115</v>
      </c>
      <c r="F3838" t="s">
        <v>314</v>
      </c>
      <c r="G3838" s="1">
        <v>43535</v>
      </c>
      <c r="H3838">
        <v>41</v>
      </c>
      <c r="I3838" s="7">
        <f>IF(TableTransactions[[#This Row],[Order type]]=trackOrderType,
TableTransactions[[#This Row],[Transaction quantity]]*-1,
TableTransactions[[#This Row],[Transaction quantity]]
)</f>
        <v>-41</v>
      </c>
      <c r="J38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3838" s="7">
        <f ca="1">IF(TableTransactions[[#This Row],[Stock balance backorders]]&lt;0,
0,
TableTransactions[[#This Row],[Stock balance backorders]]
)</f>
        <v>28</v>
      </c>
      <c r="L3838" s="8" t="str">
        <f>VLOOKUP(TableTransactions[[#This Row],[Material]],TableStockBalance[],
MATCH(TableStockBalance[[#Headers],[Supplier name]],TableStockBalance[#Headers],0),
0)</f>
        <v>Meyers unt Meyers GmbH</v>
      </c>
    </row>
    <row r="3839" spans="1:12" x14ac:dyDescent="0.25">
      <c r="A3839">
        <v>49041107</v>
      </c>
      <c r="B3839">
        <v>10</v>
      </c>
      <c r="C3839" t="s">
        <v>343</v>
      </c>
      <c r="D3839" t="s">
        <v>114</v>
      </c>
      <c r="E3839" t="s">
        <v>115</v>
      </c>
      <c r="F3839" t="s">
        <v>323</v>
      </c>
      <c r="G3839" s="1">
        <v>43536</v>
      </c>
      <c r="H3839">
        <v>20</v>
      </c>
      <c r="I3839" s="7">
        <f>IF(TableTransactions[[#This Row],[Order type]]=trackOrderType,
TableTransactions[[#This Row],[Transaction quantity]]*-1,
TableTransactions[[#This Row],[Transaction quantity]]
)</f>
        <v>-20</v>
      </c>
      <c r="J38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3839" s="7">
        <f ca="1">IF(TableTransactions[[#This Row],[Stock balance backorders]]&lt;0,
0,
TableTransactions[[#This Row],[Stock balance backorders]]
)</f>
        <v>8</v>
      </c>
      <c r="L3839" s="8" t="str">
        <f>VLOOKUP(TableTransactions[[#This Row],[Material]],TableStockBalance[],
MATCH(TableStockBalance[[#Headers],[Supplier name]],TableStockBalance[#Headers],0),
0)</f>
        <v>Meyers unt Meyers GmbH</v>
      </c>
    </row>
    <row r="3840" spans="1:12" x14ac:dyDescent="0.25">
      <c r="A3840">
        <v>49041134</v>
      </c>
      <c r="B3840">
        <v>20</v>
      </c>
      <c r="C3840" t="s">
        <v>343</v>
      </c>
      <c r="D3840" t="s">
        <v>114</v>
      </c>
      <c r="E3840" t="s">
        <v>115</v>
      </c>
      <c r="F3840" t="s">
        <v>319</v>
      </c>
      <c r="G3840" s="1">
        <v>43538</v>
      </c>
      <c r="H3840">
        <v>2</v>
      </c>
      <c r="I3840" s="7">
        <f>IF(TableTransactions[[#This Row],[Order type]]=trackOrderType,
TableTransactions[[#This Row],[Transaction quantity]]*-1,
TableTransactions[[#This Row],[Transaction quantity]]
)</f>
        <v>-2</v>
      </c>
      <c r="J38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3840" s="7">
        <f ca="1">IF(TableTransactions[[#This Row],[Stock balance backorders]]&lt;0,
0,
TableTransactions[[#This Row],[Stock balance backorders]]
)</f>
        <v>6</v>
      </c>
      <c r="L3840" s="8" t="str">
        <f>VLOOKUP(TableTransactions[[#This Row],[Material]],TableStockBalance[],
MATCH(TableStockBalance[[#Headers],[Supplier name]],TableStockBalance[#Headers],0),
0)</f>
        <v>Meyers unt Meyers GmbH</v>
      </c>
    </row>
    <row r="3841" spans="1:12" x14ac:dyDescent="0.25">
      <c r="A3841">
        <v>49041185</v>
      </c>
      <c r="B3841">
        <v>10</v>
      </c>
      <c r="C3841" t="s">
        <v>343</v>
      </c>
      <c r="D3841" t="s">
        <v>114</v>
      </c>
      <c r="E3841" t="s">
        <v>115</v>
      </c>
      <c r="F3841" t="s">
        <v>332</v>
      </c>
      <c r="G3841" s="1">
        <v>43543</v>
      </c>
      <c r="H3841">
        <v>6</v>
      </c>
      <c r="I3841" s="7">
        <f>IF(TableTransactions[[#This Row],[Order type]]=trackOrderType,
TableTransactions[[#This Row],[Transaction quantity]]*-1,
TableTransactions[[#This Row],[Transaction quantity]]
)</f>
        <v>-6</v>
      </c>
      <c r="J38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0</v>
      </c>
      <c r="K3841" s="7">
        <f ca="1">IF(TableTransactions[[#This Row],[Stock balance backorders]]&lt;0,
0,
TableTransactions[[#This Row],[Stock balance backorders]]
)</f>
        <v>0</v>
      </c>
      <c r="L3841" s="8" t="str">
        <f>VLOOKUP(TableTransactions[[#This Row],[Material]],TableStockBalance[],
MATCH(TableStockBalance[[#Headers],[Supplier name]],TableStockBalance[#Headers],0),
0)</f>
        <v>Meyers unt Meyers GmbH</v>
      </c>
    </row>
    <row r="3842" spans="1:12" x14ac:dyDescent="0.25">
      <c r="A3842">
        <v>49041187</v>
      </c>
      <c r="B3842">
        <v>10</v>
      </c>
      <c r="C3842" t="s">
        <v>343</v>
      </c>
      <c r="D3842" t="s">
        <v>114</v>
      </c>
      <c r="E3842" t="s">
        <v>115</v>
      </c>
      <c r="F3842" t="s">
        <v>315</v>
      </c>
      <c r="G3842" s="1">
        <v>43543</v>
      </c>
      <c r="H3842">
        <v>45</v>
      </c>
      <c r="I3842" s="7">
        <f>IF(TableTransactions[[#This Row],[Order type]]=trackOrderType,
TableTransactions[[#This Row],[Transaction quantity]]*-1,
TableTransactions[[#This Row],[Transaction quantity]]
)</f>
        <v>-45</v>
      </c>
      <c r="J38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-45</v>
      </c>
      <c r="K3842" s="7">
        <f ca="1">IF(TableTransactions[[#This Row],[Stock balance backorders]]&lt;0,
0,
TableTransactions[[#This Row],[Stock balance backorders]]
)</f>
        <v>0</v>
      </c>
      <c r="L3842" s="8" t="str">
        <f>VLOOKUP(TableTransactions[[#This Row],[Material]],TableStockBalance[],
MATCH(TableStockBalance[[#Headers],[Supplier name]],TableStockBalance[#Headers],0),
0)</f>
        <v>Meyers unt Meyers GmbH</v>
      </c>
    </row>
    <row r="3843" spans="1:12" x14ac:dyDescent="0.25">
      <c r="A3843" s="4">
        <v>45056972</v>
      </c>
      <c r="B3843" s="4">
        <v>10</v>
      </c>
      <c r="C3843" s="4" t="s">
        <v>344</v>
      </c>
      <c r="D3843" s="4" t="s">
        <v>114</v>
      </c>
      <c r="E3843" s="4" t="s">
        <v>115</v>
      </c>
      <c r="F3843" s="4" t="s">
        <v>113</v>
      </c>
      <c r="G3843" s="5">
        <v>43546</v>
      </c>
      <c r="H3843" s="4">
        <v>57</v>
      </c>
      <c r="I3843" s="7">
        <f>IF(TableTransactions[[#This Row],[Order type]]=trackOrderType,
TableTransactions[[#This Row],[Transaction quantity]]*-1,
TableTransactions[[#This Row],[Transaction quantity]]
)</f>
        <v>57</v>
      </c>
      <c r="J38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3843" s="7">
        <f ca="1">IF(TableTransactions[[#This Row],[Stock balance backorders]]&lt;0,
0,
TableTransactions[[#This Row],[Stock balance backorders]]
)</f>
        <v>12</v>
      </c>
      <c r="L3843" s="8" t="str">
        <f>VLOOKUP(TableTransactions[[#This Row],[Material]],TableStockBalance[],
MATCH(TableStockBalance[[#Headers],[Supplier name]],TableStockBalance[#Headers],0),
0)</f>
        <v>Meyers unt Meyers GmbH</v>
      </c>
    </row>
    <row r="3844" spans="1:12" x14ac:dyDescent="0.25">
      <c r="A3844">
        <v>49041250</v>
      </c>
      <c r="B3844">
        <v>20</v>
      </c>
      <c r="C3844" t="s">
        <v>343</v>
      </c>
      <c r="D3844" t="s">
        <v>114</v>
      </c>
      <c r="E3844" t="s">
        <v>115</v>
      </c>
      <c r="F3844" t="s">
        <v>318</v>
      </c>
      <c r="G3844" s="1">
        <v>43549</v>
      </c>
      <c r="H3844">
        <v>3</v>
      </c>
      <c r="I3844" s="7">
        <f>IF(TableTransactions[[#This Row],[Order type]]=trackOrderType,
TableTransactions[[#This Row],[Transaction quantity]]*-1,
TableTransactions[[#This Row],[Transaction quantity]]
)</f>
        <v>-3</v>
      </c>
      <c r="J38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3844" s="7">
        <f ca="1">IF(TableTransactions[[#This Row],[Stock balance backorders]]&lt;0,
0,
TableTransactions[[#This Row],[Stock balance backorders]]
)</f>
        <v>9</v>
      </c>
      <c r="L3844" s="8" t="str">
        <f>VLOOKUP(TableTransactions[[#This Row],[Material]],TableStockBalance[],
MATCH(TableStockBalance[[#Headers],[Supplier name]],TableStockBalance[#Headers],0),
0)</f>
        <v>Meyers unt Meyers GmbH</v>
      </c>
    </row>
    <row r="3845" spans="1:12" x14ac:dyDescent="0.25">
      <c r="A3845">
        <v>49041304</v>
      </c>
      <c r="B3845">
        <v>120</v>
      </c>
      <c r="C3845" t="s">
        <v>343</v>
      </c>
      <c r="D3845" t="s">
        <v>114</v>
      </c>
      <c r="E3845" t="s">
        <v>115</v>
      </c>
      <c r="F3845" t="s">
        <v>313</v>
      </c>
      <c r="G3845" s="1">
        <v>43553</v>
      </c>
      <c r="H3845">
        <v>4</v>
      </c>
      <c r="I3845" s="7">
        <f>IF(TableTransactions[[#This Row],[Order type]]=trackOrderType,
TableTransactions[[#This Row],[Transaction quantity]]*-1,
TableTransactions[[#This Row],[Transaction quantity]]
)</f>
        <v>-4</v>
      </c>
      <c r="J38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</v>
      </c>
      <c r="K3845" s="7">
        <f ca="1">IF(TableTransactions[[#This Row],[Stock balance backorders]]&lt;0,
0,
TableTransactions[[#This Row],[Stock balance backorders]]
)</f>
        <v>5</v>
      </c>
      <c r="L3845" s="8" t="str">
        <f>VLOOKUP(TableTransactions[[#This Row],[Material]],TableStockBalance[],
MATCH(TableStockBalance[[#Headers],[Supplier name]],TableStockBalance[#Headers],0),
0)</f>
        <v>Meyers unt Meyers GmbH</v>
      </c>
    </row>
    <row r="3846" spans="1:12" x14ac:dyDescent="0.25">
      <c r="A3846">
        <v>49041317</v>
      </c>
      <c r="B3846">
        <v>60</v>
      </c>
      <c r="C3846" t="s">
        <v>343</v>
      </c>
      <c r="D3846" t="s">
        <v>114</v>
      </c>
      <c r="E3846" t="s">
        <v>115</v>
      </c>
      <c r="F3846" t="s">
        <v>319</v>
      </c>
      <c r="G3846" s="1">
        <v>43553</v>
      </c>
      <c r="H3846">
        <v>1</v>
      </c>
      <c r="I3846" s="7">
        <f>IF(TableTransactions[[#This Row],[Order type]]=trackOrderType,
TableTransactions[[#This Row],[Transaction quantity]]*-1,
TableTransactions[[#This Row],[Transaction quantity]]
)</f>
        <v>-1</v>
      </c>
      <c r="J38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3846" s="7">
        <f ca="1">IF(TableTransactions[[#This Row],[Stock balance backorders]]&lt;0,
0,
TableTransactions[[#This Row],[Stock balance backorders]]
)</f>
        <v>4</v>
      </c>
      <c r="L3846" s="8" t="str">
        <f>VLOOKUP(TableTransactions[[#This Row],[Material]],TableStockBalance[],
MATCH(TableStockBalance[[#Headers],[Supplier name]],TableStockBalance[#Headers],0),
0)</f>
        <v>Meyers unt Meyers GmbH</v>
      </c>
    </row>
    <row r="3847" spans="1:12" x14ac:dyDescent="0.25">
      <c r="A3847">
        <v>49041317</v>
      </c>
      <c r="B3847">
        <v>70</v>
      </c>
      <c r="C3847" t="s">
        <v>343</v>
      </c>
      <c r="D3847" t="s">
        <v>114</v>
      </c>
      <c r="E3847" t="s">
        <v>115</v>
      </c>
      <c r="F3847" t="s">
        <v>319</v>
      </c>
      <c r="G3847" s="1">
        <v>43553</v>
      </c>
      <c r="H3847">
        <v>42</v>
      </c>
      <c r="I3847" s="7">
        <f>IF(TableTransactions[[#This Row],[Order type]]=trackOrderType,
TableTransactions[[#This Row],[Transaction quantity]]*-1,
TableTransactions[[#This Row],[Transaction quantity]]
)</f>
        <v>-42</v>
      </c>
      <c r="J38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-38</v>
      </c>
      <c r="K3847" s="7">
        <f ca="1">IF(TableTransactions[[#This Row],[Stock balance backorders]]&lt;0,
0,
TableTransactions[[#This Row],[Stock balance backorders]]
)</f>
        <v>0</v>
      </c>
      <c r="L3847" s="8" t="str">
        <f>VLOOKUP(TableTransactions[[#This Row],[Material]],TableStockBalance[],
MATCH(TableStockBalance[[#Headers],[Supplier name]],TableStockBalance[#Headers],0),
0)</f>
        <v>Meyers unt Meyers GmbH</v>
      </c>
    </row>
    <row r="3848" spans="1:12" x14ac:dyDescent="0.25">
      <c r="A3848">
        <v>49041345</v>
      </c>
      <c r="B3848">
        <v>20</v>
      </c>
      <c r="C3848" t="s">
        <v>343</v>
      </c>
      <c r="D3848" t="s">
        <v>114</v>
      </c>
      <c r="E3848" t="s">
        <v>115</v>
      </c>
      <c r="F3848" t="s">
        <v>326</v>
      </c>
      <c r="G3848" s="1">
        <v>43557</v>
      </c>
      <c r="H3848">
        <v>13</v>
      </c>
      <c r="I3848" s="7">
        <f>IF(TableTransactions[[#This Row],[Order type]]=trackOrderType,
TableTransactions[[#This Row],[Transaction quantity]]*-1,
TableTransactions[[#This Row],[Transaction quantity]]
)</f>
        <v>-13</v>
      </c>
      <c r="J38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-51</v>
      </c>
      <c r="K3848" s="7">
        <f ca="1">IF(TableTransactions[[#This Row],[Stock balance backorders]]&lt;0,
0,
TableTransactions[[#This Row],[Stock balance backorders]]
)</f>
        <v>0</v>
      </c>
      <c r="L3848" s="8" t="str">
        <f>VLOOKUP(TableTransactions[[#This Row],[Material]],TableStockBalance[],
MATCH(TableStockBalance[[#Headers],[Supplier name]],TableStockBalance[#Headers],0),
0)</f>
        <v>Meyers unt Meyers GmbH</v>
      </c>
    </row>
    <row r="3849" spans="1:12" x14ac:dyDescent="0.25">
      <c r="A3849">
        <v>49041350</v>
      </c>
      <c r="B3849">
        <v>40</v>
      </c>
      <c r="C3849" t="s">
        <v>343</v>
      </c>
      <c r="D3849" t="s">
        <v>114</v>
      </c>
      <c r="E3849" t="s">
        <v>115</v>
      </c>
      <c r="F3849" t="s">
        <v>318</v>
      </c>
      <c r="G3849" s="1">
        <v>43557</v>
      </c>
      <c r="H3849">
        <v>16</v>
      </c>
      <c r="I3849" s="7">
        <f>IF(TableTransactions[[#This Row],[Order type]]=trackOrderType,
TableTransactions[[#This Row],[Transaction quantity]]*-1,
TableTransactions[[#This Row],[Transaction quantity]]
)</f>
        <v>-16</v>
      </c>
      <c r="J38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-67</v>
      </c>
      <c r="K3849" s="7">
        <f ca="1">IF(TableTransactions[[#This Row],[Stock balance backorders]]&lt;0,
0,
TableTransactions[[#This Row],[Stock balance backorders]]
)</f>
        <v>0</v>
      </c>
      <c r="L3849" s="8" t="str">
        <f>VLOOKUP(TableTransactions[[#This Row],[Material]],TableStockBalance[],
MATCH(TableStockBalance[[#Headers],[Supplier name]],TableStockBalance[#Headers],0),
0)</f>
        <v>Meyers unt Meyers GmbH</v>
      </c>
    </row>
    <row r="3850" spans="1:12" x14ac:dyDescent="0.25">
      <c r="A3850">
        <v>49041394</v>
      </c>
      <c r="B3850">
        <v>140</v>
      </c>
      <c r="C3850" t="s">
        <v>343</v>
      </c>
      <c r="D3850" t="s">
        <v>114</v>
      </c>
      <c r="E3850" t="s">
        <v>115</v>
      </c>
      <c r="F3850" t="s">
        <v>317</v>
      </c>
      <c r="G3850" s="1">
        <v>43560</v>
      </c>
      <c r="H3850">
        <v>10</v>
      </c>
      <c r="I3850" s="7">
        <f>IF(TableTransactions[[#This Row],[Order type]]=trackOrderType,
TableTransactions[[#This Row],[Transaction quantity]]*-1,
TableTransactions[[#This Row],[Transaction quantity]]
)</f>
        <v>-10</v>
      </c>
      <c r="J38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-77</v>
      </c>
      <c r="K3850" s="7">
        <f ca="1">IF(TableTransactions[[#This Row],[Stock balance backorders]]&lt;0,
0,
TableTransactions[[#This Row],[Stock balance backorders]]
)</f>
        <v>0</v>
      </c>
      <c r="L3850" s="8" t="str">
        <f>VLOOKUP(TableTransactions[[#This Row],[Material]],TableStockBalance[],
MATCH(TableStockBalance[[#Headers],[Supplier name]],TableStockBalance[#Headers],0),
0)</f>
        <v>Meyers unt Meyers GmbH</v>
      </c>
    </row>
    <row r="3851" spans="1:12" x14ac:dyDescent="0.25">
      <c r="A3851">
        <v>49041433</v>
      </c>
      <c r="B3851">
        <v>20</v>
      </c>
      <c r="C3851" t="s">
        <v>343</v>
      </c>
      <c r="D3851" t="s">
        <v>114</v>
      </c>
      <c r="E3851" t="s">
        <v>115</v>
      </c>
      <c r="F3851" t="s">
        <v>315</v>
      </c>
      <c r="G3851" s="1">
        <v>43564</v>
      </c>
      <c r="H3851">
        <v>17</v>
      </c>
      <c r="I3851" s="7">
        <f>IF(TableTransactions[[#This Row],[Order type]]=trackOrderType,
TableTransactions[[#This Row],[Transaction quantity]]*-1,
TableTransactions[[#This Row],[Transaction quantity]]
)</f>
        <v>-17</v>
      </c>
      <c r="J38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-94</v>
      </c>
      <c r="K3851" s="7">
        <f ca="1">IF(TableTransactions[[#This Row],[Stock balance backorders]]&lt;0,
0,
TableTransactions[[#This Row],[Stock balance backorders]]
)</f>
        <v>0</v>
      </c>
      <c r="L3851" s="8" t="str">
        <f>VLOOKUP(TableTransactions[[#This Row],[Material]],TableStockBalance[],
MATCH(TableStockBalance[[#Headers],[Supplier name]],TableStockBalance[#Headers],0),
0)</f>
        <v>Meyers unt Meyers GmbH</v>
      </c>
    </row>
    <row r="3852" spans="1:12" x14ac:dyDescent="0.25">
      <c r="A3852">
        <v>49041481</v>
      </c>
      <c r="B3852">
        <v>110</v>
      </c>
      <c r="C3852" t="s">
        <v>343</v>
      </c>
      <c r="D3852" t="s">
        <v>114</v>
      </c>
      <c r="E3852" t="s">
        <v>115</v>
      </c>
      <c r="F3852" t="s">
        <v>318</v>
      </c>
      <c r="G3852" s="1">
        <v>43567</v>
      </c>
      <c r="H3852">
        <v>9</v>
      </c>
      <c r="I3852" s="7">
        <f>IF(TableTransactions[[#This Row],[Order type]]=trackOrderType,
TableTransactions[[#This Row],[Transaction quantity]]*-1,
TableTransactions[[#This Row],[Transaction quantity]]
)</f>
        <v>-9</v>
      </c>
      <c r="J38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-103</v>
      </c>
      <c r="K3852" s="7">
        <f ca="1">IF(TableTransactions[[#This Row],[Stock balance backorders]]&lt;0,
0,
TableTransactions[[#This Row],[Stock balance backorders]]
)</f>
        <v>0</v>
      </c>
      <c r="L3852" s="8" t="str">
        <f>VLOOKUP(TableTransactions[[#This Row],[Material]],TableStockBalance[],
MATCH(TableStockBalance[[#Headers],[Supplier name]],TableStockBalance[#Headers],0),
0)</f>
        <v>Meyers unt Meyers GmbH</v>
      </c>
    </row>
    <row r="3853" spans="1:12" x14ac:dyDescent="0.25">
      <c r="A3853">
        <v>49041491</v>
      </c>
      <c r="B3853">
        <v>20</v>
      </c>
      <c r="C3853" t="s">
        <v>343</v>
      </c>
      <c r="D3853" t="s">
        <v>114</v>
      </c>
      <c r="E3853" t="s">
        <v>115</v>
      </c>
      <c r="F3853" t="s">
        <v>316</v>
      </c>
      <c r="G3853" s="1">
        <v>43570</v>
      </c>
      <c r="H3853">
        <v>31</v>
      </c>
      <c r="I3853" s="7">
        <f>IF(TableTransactions[[#This Row],[Order type]]=trackOrderType,
TableTransactions[[#This Row],[Transaction quantity]]*-1,
TableTransactions[[#This Row],[Transaction quantity]]
)</f>
        <v>-31</v>
      </c>
      <c r="J38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-134</v>
      </c>
      <c r="K3853" s="7">
        <f ca="1">IF(TableTransactions[[#This Row],[Stock balance backorders]]&lt;0,
0,
TableTransactions[[#This Row],[Stock balance backorders]]
)</f>
        <v>0</v>
      </c>
      <c r="L3853" s="8" t="str">
        <f>VLOOKUP(TableTransactions[[#This Row],[Material]],TableStockBalance[],
MATCH(TableStockBalance[[#Headers],[Supplier name]],TableStockBalance[#Headers],0),
0)</f>
        <v>Meyers unt Meyers GmbH</v>
      </c>
    </row>
    <row r="3854" spans="1:12" x14ac:dyDescent="0.25">
      <c r="A3854">
        <v>49041544</v>
      </c>
      <c r="B3854">
        <v>10</v>
      </c>
      <c r="C3854" t="s">
        <v>343</v>
      </c>
      <c r="D3854" t="s">
        <v>114</v>
      </c>
      <c r="E3854" t="s">
        <v>115</v>
      </c>
      <c r="F3854" t="s">
        <v>315</v>
      </c>
      <c r="G3854" s="1">
        <v>43573</v>
      </c>
      <c r="H3854">
        <v>31</v>
      </c>
      <c r="I3854" s="7">
        <f>IF(TableTransactions[[#This Row],[Order type]]=trackOrderType,
TableTransactions[[#This Row],[Transaction quantity]]*-1,
TableTransactions[[#This Row],[Transaction quantity]]
)</f>
        <v>-31</v>
      </c>
      <c r="J38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-165</v>
      </c>
      <c r="K3854" s="7">
        <f ca="1">IF(TableTransactions[[#This Row],[Stock balance backorders]]&lt;0,
0,
TableTransactions[[#This Row],[Stock balance backorders]]
)</f>
        <v>0</v>
      </c>
      <c r="L3854" s="8" t="str">
        <f>VLOOKUP(TableTransactions[[#This Row],[Material]],TableStockBalance[],
MATCH(TableStockBalance[[#Headers],[Supplier name]],TableStockBalance[#Headers],0),
0)</f>
        <v>Meyers unt Meyers GmbH</v>
      </c>
    </row>
    <row r="3855" spans="1:12" x14ac:dyDescent="0.25">
      <c r="A3855">
        <v>49041560</v>
      </c>
      <c r="B3855">
        <v>120</v>
      </c>
      <c r="C3855" t="s">
        <v>343</v>
      </c>
      <c r="D3855" t="s">
        <v>114</v>
      </c>
      <c r="E3855" t="s">
        <v>115</v>
      </c>
      <c r="F3855" t="s">
        <v>318</v>
      </c>
      <c r="G3855" s="1">
        <v>43578</v>
      </c>
      <c r="H3855">
        <v>34</v>
      </c>
      <c r="I3855" s="7">
        <f>IF(TableTransactions[[#This Row],[Order type]]=trackOrderType,
TableTransactions[[#This Row],[Transaction quantity]]*-1,
TableTransactions[[#This Row],[Transaction quantity]]
)</f>
        <v>-34</v>
      </c>
      <c r="J38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-199</v>
      </c>
      <c r="K3855" s="7">
        <f ca="1">IF(TableTransactions[[#This Row],[Stock balance backorders]]&lt;0,
0,
TableTransactions[[#This Row],[Stock balance backorders]]
)</f>
        <v>0</v>
      </c>
      <c r="L3855" s="8" t="str">
        <f>VLOOKUP(TableTransactions[[#This Row],[Material]],TableStockBalance[],
MATCH(TableStockBalance[[#Headers],[Supplier name]],TableStockBalance[#Headers],0),
0)</f>
        <v>Meyers unt Meyers GmbH</v>
      </c>
    </row>
    <row r="3856" spans="1:12" x14ac:dyDescent="0.25">
      <c r="A3856" s="4">
        <v>45057035</v>
      </c>
      <c r="B3856" s="4">
        <v>10</v>
      </c>
      <c r="C3856" s="4" t="s">
        <v>344</v>
      </c>
      <c r="D3856" s="4" t="s">
        <v>114</v>
      </c>
      <c r="E3856" s="4" t="s">
        <v>115</v>
      </c>
      <c r="F3856" s="4" t="s">
        <v>113</v>
      </c>
      <c r="G3856" s="5">
        <v>43578</v>
      </c>
      <c r="H3856" s="4">
        <v>550</v>
      </c>
      <c r="I3856" s="7">
        <f>IF(TableTransactions[[#This Row],[Order type]]=trackOrderType,
TableTransactions[[#This Row],[Transaction quantity]]*-1,
TableTransactions[[#This Row],[Transaction quantity]]
)</f>
        <v>550</v>
      </c>
      <c r="J38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351</v>
      </c>
      <c r="K3856" s="7">
        <f ca="1">IF(TableTransactions[[#This Row],[Stock balance backorders]]&lt;0,
0,
TableTransactions[[#This Row],[Stock balance backorders]]
)</f>
        <v>351</v>
      </c>
      <c r="L3856" s="8" t="str">
        <f>VLOOKUP(TableTransactions[[#This Row],[Material]],TableStockBalance[],
MATCH(TableStockBalance[[#Headers],[Supplier name]],TableStockBalance[#Headers],0),
0)</f>
        <v>Meyers unt Meyers GmbH</v>
      </c>
    </row>
    <row r="3857" spans="1:12" x14ac:dyDescent="0.25">
      <c r="A3857">
        <v>49041576</v>
      </c>
      <c r="B3857">
        <v>80</v>
      </c>
      <c r="C3857" t="s">
        <v>343</v>
      </c>
      <c r="D3857" t="s">
        <v>114</v>
      </c>
      <c r="E3857" t="s">
        <v>115</v>
      </c>
      <c r="F3857" t="s">
        <v>317</v>
      </c>
      <c r="G3857" s="1">
        <v>43579</v>
      </c>
      <c r="H3857">
        <v>20</v>
      </c>
      <c r="I3857" s="7">
        <f>IF(TableTransactions[[#This Row],[Order type]]=trackOrderType,
TableTransactions[[#This Row],[Transaction quantity]]*-1,
TableTransactions[[#This Row],[Transaction quantity]]
)</f>
        <v>-20</v>
      </c>
      <c r="J38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331</v>
      </c>
      <c r="K3857" s="7">
        <f ca="1">IF(TableTransactions[[#This Row],[Stock balance backorders]]&lt;0,
0,
TableTransactions[[#This Row],[Stock balance backorders]]
)</f>
        <v>331</v>
      </c>
      <c r="L3857" s="8" t="str">
        <f>VLOOKUP(TableTransactions[[#This Row],[Material]],TableStockBalance[],
MATCH(TableStockBalance[[#Headers],[Supplier name]],TableStockBalance[#Headers],0),
0)</f>
        <v>Meyers unt Meyers GmbH</v>
      </c>
    </row>
    <row r="3858" spans="1:12" x14ac:dyDescent="0.25">
      <c r="A3858">
        <v>49041595</v>
      </c>
      <c r="B3858">
        <v>10</v>
      </c>
      <c r="C3858" t="s">
        <v>343</v>
      </c>
      <c r="D3858" t="s">
        <v>114</v>
      </c>
      <c r="E3858" t="s">
        <v>115</v>
      </c>
      <c r="F3858" t="s">
        <v>314</v>
      </c>
      <c r="G3858" s="1">
        <v>43581</v>
      </c>
      <c r="H3858">
        <v>4</v>
      </c>
      <c r="I3858" s="7">
        <f>IF(TableTransactions[[#This Row],[Order type]]=trackOrderType,
TableTransactions[[#This Row],[Transaction quantity]]*-1,
TableTransactions[[#This Row],[Transaction quantity]]
)</f>
        <v>-4</v>
      </c>
      <c r="J38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327</v>
      </c>
      <c r="K3858" s="7">
        <f ca="1">IF(TableTransactions[[#This Row],[Stock balance backorders]]&lt;0,
0,
TableTransactions[[#This Row],[Stock balance backorders]]
)</f>
        <v>327</v>
      </c>
      <c r="L3858" s="8" t="str">
        <f>VLOOKUP(TableTransactions[[#This Row],[Material]],TableStockBalance[],
MATCH(TableStockBalance[[#Headers],[Supplier name]],TableStockBalance[#Headers],0),
0)</f>
        <v>Meyers unt Meyers GmbH</v>
      </c>
    </row>
    <row r="3859" spans="1:12" x14ac:dyDescent="0.25">
      <c r="A3859">
        <v>49041620</v>
      </c>
      <c r="B3859">
        <v>30</v>
      </c>
      <c r="C3859" t="s">
        <v>343</v>
      </c>
      <c r="D3859" t="s">
        <v>114</v>
      </c>
      <c r="E3859" t="s">
        <v>115</v>
      </c>
      <c r="F3859" t="s">
        <v>326</v>
      </c>
      <c r="G3859" s="1">
        <v>43584</v>
      </c>
      <c r="H3859">
        <v>35</v>
      </c>
      <c r="I3859" s="7">
        <f>IF(TableTransactions[[#This Row],[Order type]]=trackOrderType,
TableTransactions[[#This Row],[Transaction quantity]]*-1,
TableTransactions[[#This Row],[Transaction quantity]]
)</f>
        <v>-35</v>
      </c>
      <c r="J38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292</v>
      </c>
      <c r="K3859" s="7">
        <f ca="1">IF(TableTransactions[[#This Row],[Stock balance backorders]]&lt;0,
0,
TableTransactions[[#This Row],[Stock balance backorders]]
)</f>
        <v>292</v>
      </c>
      <c r="L3859" s="8" t="str">
        <f>VLOOKUP(TableTransactions[[#This Row],[Material]],TableStockBalance[],
MATCH(TableStockBalance[[#Headers],[Supplier name]],TableStockBalance[#Headers],0),
0)</f>
        <v>Meyers unt Meyers GmbH</v>
      </c>
    </row>
    <row r="3860" spans="1:12" x14ac:dyDescent="0.25">
      <c r="A3860">
        <v>49041690</v>
      </c>
      <c r="B3860">
        <v>80</v>
      </c>
      <c r="C3860" t="s">
        <v>343</v>
      </c>
      <c r="D3860" t="s">
        <v>114</v>
      </c>
      <c r="E3860" t="s">
        <v>115</v>
      </c>
      <c r="F3860" t="s">
        <v>318</v>
      </c>
      <c r="G3860" s="1">
        <v>43591</v>
      </c>
      <c r="H3860">
        <v>26</v>
      </c>
      <c r="I3860" s="7">
        <f>IF(TableTransactions[[#This Row],[Order type]]=trackOrderType,
TableTransactions[[#This Row],[Transaction quantity]]*-1,
TableTransactions[[#This Row],[Transaction quantity]]
)</f>
        <v>-26</v>
      </c>
      <c r="J38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266</v>
      </c>
      <c r="K3860" s="7">
        <f ca="1">IF(TableTransactions[[#This Row],[Stock balance backorders]]&lt;0,
0,
TableTransactions[[#This Row],[Stock balance backorders]]
)</f>
        <v>266</v>
      </c>
      <c r="L3860" s="8" t="str">
        <f>VLOOKUP(TableTransactions[[#This Row],[Material]],TableStockBalance[],
MATCH(TableStockBalance[[#Headers],[Supplier name]],TableStockBalance[#Headers],0),
0)</f>
        <v>Meyers unt Meyers GmbH</v>
      </c>
    </row>
    <row r="3861" spans="1:12" x14ac:dyDescent="0.25">
      <c r="A3861">
        <v>49041760</v>
      </c>
      <c r="B3861">
        <v>130</v>
      </c>
      <c r="C3861" t="s">
        <v>343</v>
      </c>
      <c r="D3861" t="s">
        <v>114</v>
      </c>
      <c r="E3861" t="s">
        <v>115</v>
      </c>
      <c r="F3861" t="s">
        <v>317</v>
      </c>
      <c r="G3861" s="1">
        <v>43595</v>
      </c>
      <c r="H3861">
        <v>35</v>
      </c>
      <c r="I3861" s="7">
        <f>IF(TableTransactions[[#This Row],[Order type]]=trackOrderType,
TableTransactions[[#This Row],[Transaction quantity]]*-1,
TableTransactions[[#This Row],[Transaction quantity]]
)</f>
        <v>-35</v>
      </c>
      <c r="J38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231</v>
      </c>
      <c r="K3861" s="7">
        <f ca="1">IF(TableTransactions[[#This Row],[Stock balance backorders]]&lt;0,
0,
TableTransactions[[#This Row],[Stock balance backorders]]
)</f>
        <v>231</v>
      </c>
      <c r="L3861" s="8" t="str">
        <f>VLOOKUP(TableTransactions[[#This Row],[Material]],TableStockBalance[],
MATCH(TableStockBalance[[#Headers],[Supplier name]],TableStockBalance[#Headers],0),
0)</f>
        <v>Meyers unt Meyers GmbH</v>
      </c>
    </row>
    <row r="3862" spans="1:12" x14ac:dyDescent="0.25">
      <c r="A3862">
        <v>49041815</v>
      </c>
      <c r="B3862">
        <v>100</v>
      </c>
      <c r="C3862" t="s">
        <v>343</v>
      </c>
      <c r="D3862" t="s">
        <v>114</v>
      </c>
      <c r="E3862" t="s">
        <v>115</v>
      </c>
      <c r="F3862" t="s">
        <v>317</v>
      </c>
      <c r="G3862" s="1">
        <v>43601</v>
      </c>
      <c r="H3862">
        <v>28</v>
      </c>
      <c r="I3862" s="7">
        <f>IF(TableTransactions[[#This Row],[Order type]]=trackOrderType,
TableTransactions[[#This Row],[Transaction quantity]]*-1,
TableTransactions[[#This Row],[Transaction quantity]]
)</f>
        <v>-28</v>
      </c>
      <c r="J38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203</v>
      </c>
      <c r="K3862" s="7">
        <f ca="1">IF(TableTransactions[[#This Row],[Stock balance backorders]]&lt;0,
0,
TableTransactions[[#This Row],[Stock balance backorders]]
)</f>
        <v>203</v>
      </c>
      <c r="L3862" s="8" t="str">
        <f>VLOOKUP(TableTransactions[[#This Row],[Material]],TableStockBalance[],
MATCH(TableStockBalance[[#Headers],[Supplier name]],TableStockBalance[#Headers],0),
0)</f>
        <v>Meyers unt Meyers GmbH</v>
      </c>
    </row>
    <row r="3863" spans="1:12" x14ac:dyDescent="0.25">
      <c r="A3863">
        <v>49041825</v>
      </c>
      <c r="B3863">
        <v>20</v>
      </c>
      <c r="C3863" t="s">
        <v>343</v>
      </c>
      <c r="D3863" t="s">
        <v>114</v>
      </c>
      <c r="E3863" t="s">
        <v>115</v>
      </c>
      <c r="F3863" t="s">
        <v>320</v>
      </c>
      <c r="G3863" s="1">
        <v>43602</v>
      </c>
      <c r="H3863">
        <v>7</v>
      </c>
      <c r="I3863" s="7">
        <f>IF(TableTransactions[[#This Row],[Order type]]=trackOrderType,
TableTransactions[[#This Row],[Transaction quantity]]*-1,
TableTransactions[[#This Row],[Transaction quantity]]
)</f>
        <v>-7</v>
      </c>
      <c r="J38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196</v>
      </c>
      <c r="K3863" s="7">
        <f ca="1">IF(TableTransactions[[#This Row],[Stock balance backorders]]&lt;0,
0,
TableTransactions[[#This Row],[Stock balance backorders]]
)</f>
        <v>196</v>
      </c>
      <c r="L3863" s="8" t="str">
        <f>VLOOKUP(TableTransactions[[#This Row],[Material]],TableStockBalance[],
MATCH(TableStockBalance[[#Headers],[Supplier name]],TableStockBalance[#Headers],0),
0)</f>
        <v>Meyers unt Meyers GmbH</v>
      </c>
    </row>
    <row r="3864" spans="1:12" x14ac:dyDescent="0.25">
      <c r="A3864">
        <v>49041830</v>
      </c>
      <c r="B3864">
        <v>200</v>
      </c>
      <c r="C3864" t="s">
        <v>343</v>
      </c>
      <c r="D3864" t="s">
        <v>114</v>
      </c>
      <c r="E3864" t="s">
        <v>115</v>
      </c>
      <c r="F3864" t="s">
        <v>317</v>
      </c>
      <c r="G3864" s="1">
        <v>43602</v>
      </c>
      <c r="H3864">
        <v>12</v>
      </c>
      <c r="I3864" s="7">
        <f>IF(TableTransactions[[#This Row],[Order type]]=trackOrderType,
TableTransactions[[#This Row],[Transaction quantity]]*-1,
TableTransactions[[#This Row],[Transaction quantity]]
)</f>
        <v>-12</v>
      </c>
      <c r="J38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184</v>
      </c>
      <c r="K3864" s="7">
        <f ca="1">IF(TableTransactions[[#This Row],[Stock balance backorders]]&lt;0,
0,
TableTransactions[[#This Row],[Stock balance backorders]]
)</f>
        <v>184</v>
      </c>
      <c r="L3864" s="8" t="str">
        <f>VLOOKUP(TableTransactions[[#This Row],[Material]],TableStockBalance[],
MATCH(TableStockBalance[[#Headers],[Supplier name]],TableStockBalance[#Headers],0),
0)</f>
        <v>Meyers unt Meyers GmbH</v>
      </c>
    </row>
    <row r="3865" spans="1:12" x14ac:dyDescent="0.25">
      <c r="A3865">
        <v>49041904</v>
      </c>
      <c r="B3865">
        <v>40</v>
      </c>
      <c r="C3865" t="s">
        <v>343</v>
      </c>
      <c r="D3865" t="s">
        <v>114</v>
      </c>
      <c r="E3865" t="s">
        <v>115</v>
      </c>
      <c r="F3865" t="s">
        <v>314</v>
      </c>
      <c r="G3865" s="1">
        <v>43609</v>
      </c>
      <c r="H3865">
        <v>20</v>
      </c>
      <c r="I3865" s="7">
        <f>IF(TableTransactions[[#This Row],[Order type]]=trackOrderType,
TableTransactions[[#This Row],[Transaction quantity]]*-1,
TableTransactions[[#This Row],[Transaction quantity]]
)</f>
        <v>-20</v>
      </c>
      <c r="J38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164</v>
      </c>
      <c r="K3865" s="7">
        <f ca="1">IF(TableTransactions[[#This Row],[Stock balance backorders]]&lt;0,
0,
TableTransactions[[#This Row],[Stock balance backorders]]
)</f>
        <v>164</v>
      </c>
      <c r="L3865" s="8" t="str">
        <f>VLOOKUP(TableTransactions[[#This Row],[Material]],TableStockBalance[],
MATCH(TableStockBalance[[#Headers],[Supplier name]],TableStockBalance[#Headers],0),
0)</f>
        <v>Meyers unt Meyers GmbH</v>
      </c>
    </row>
    <row r="3866" spans="1:12" x14ac:dyDescent="0.25">
      <c r="A3866">
        <v>49041915</v>
      </c>
      <c r="B3866">
        <v>230</v>
      </c>
      <c r="C3866" t="s">
        <v>343</v>
      </c>
      <c r="D3866" t="s">
        <v>114</v>
      </c>
      <c r="E3866" t="s">
        <v>115</v>
      </c>
      <c r="F3866" t="s">
        <v>317</v>
      </c>
      <c r="G3866" s="1">
        <v>43609</v>
      </c>
      <c r="H3866">
        <v>27</v>
      </c>
      <c r="I3866" s="7">
        <f>IF(TableTransactions[[#This Row],[Order type]]=trackOrderType,
TableTransactions[[#This Row],[Transaction quantity]]*-1,
TableTransactions[[#This Row],[Transaction quantity]]
)</f>
        <v>-27</v>
      </c>
      <c r="J38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137</v>
      </c>
      <c r="K3866" s="7">
        <f ca="1">IF(TableTransactions[[#This Row],[Stock balance backorders]]&lt;0,
0,
TableTransactions[[#This Row],[Stock balance backorders]]
)</f>
        <v>137</v>
      </c>
      <c r="L3866" s="8" t="str">
        <f>VLOOKUP(TableTransactions[[#This Row],[Material]],TableStockBalance[],
MATCH(TableStockBalance[[#Headers],[Supplier name]],TableStockBalance[#Headers],0),
0)</f>
        <v>Meyers unt Meyers GmbH</v>
      </c>
    </row>
    <row r="3867" spans="1:12" x14ac:dyDescent="0.25">
      <c r="A3867">
        <v>49041918</v>
      </c>
      <c r="B3867">
        <v>200</v>
      </c>
      <c r="C3867" t="s">
        <v>343</v>
      </c>
      <c r="D3867" t="s">
        <v>114</v>
      </c>
      <c r="E3867" t="s">
        <v>115</v>
      </c>
      <c r="F3867" t="s">
        <v>318</v>
      </c>
      <c r="G3867" s="1">
        <v>43609</v>
      </c>
      <c r="H3867">
        <v>1</v>
      </c>
      <c r="I3867" s="7">
        <f>IF(TableTransactions[[#This Row],[Order type]]=trackOrderType,
TableTransactions[[#This Row],[Transaction quantity]]*-1,
TableTransactions[[#This Row],[Transaction quantity]]
)</f>
        <v>-1</v>
      </c>
      <c r="J38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136</v>
      </c>
      <c r="K3867" s="7">
        <f ca="1">IF(TableTransactions[[#This Row],[Stock balance backorders]]&lt;0,
0,
TableTransactions[[#This Row],[Stock balance backorders]]
)</f>
        <v>136</v>
      </c>
      <c r="L3867" s="8" t="str">
        <f>VLOOKUP(TableTransactions[[#This Row],[Material]],TableStockBalance[],
MATCH(TableStockBalance[[#Headers],[Supplier name]],TableStockBalance[#Headers],0),
0)</f>
        <v>Meyers unt Meyers GmbH</v>
      </c>
    </row>
    <row r="3868" spans="1:12" x14ac:dyDescent="0.25">
      <c r="A3868">
        <v>49041960</v>
      </c>
      <c r="B3868">
        <v>40</v>
      </c>
      <c r="C3868" t="s">
        <v>343</v>
      </c>
      <c r="D3868" t="s">
        <v>114</v>
      </c>
      <c r="E3868" t="s">
        <v>115</v>
      </c>
      <c r="F3868" t="s">
        <v>318</v>
      </c>
      <c r="G3868" s="1">
        <v>43614</v>
      </c>
      <c r="H3868">
        <v>43</v>
      </c>
      <c r="I3868" s="7">
        <f>IF(TableTransactions[[#This Row],[Order type]]=trackOrderType,
TableTransactions[[#This Row],[Transaction quantity]]*-1,
TableTransactions[[#This Row],[Transaction quantity]]
)</f>
        <v>-43</v>
      </c>
      <c r="J38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93</v>
      </c>
      <c r="K3868" s="7">
        <f ca="1">IF(TableTransactions[[#This Row],[Stock balance backorders]]&lt;0,
0,
TableTransactions[[#This Row],[Stock balance backorders]]
)</f>
        <v>93</v>
      </c>
      <c r="L3868" s="8" t="str">
        <f>VLOOKUP(TableTransactions[[#This Row],[Material]],TableStockBalance[],
MATCH(TableStockBalance[[#Headers],[Supplier name]],TableStockBalance[#Headers],0),
0)</f>
        <v>Meyers unt Meyers GmbH</v>
      </c>
    </row>
    <row r="3869" spans="1:12" x14ac:dyDescent="0.25">
      <c r="A3869">
        <v>49042036</v>
      </c>
      <c r="B3869">
        <v>140</v>
      </c>
      <c r="C3869" t="s">
        <v>343</v>
      </c>
      <c r="D3869" t="s">
        <v>114</v>
      </c>
      <c r="E3869" t="s">
        <v>115</v>
      </c>
      <c r="F3869" t="s">
        <v>313</v>
      </c>
      <c r="G3869" s="1">
        <v>43623</v>
      </c>
      <c r="H3869">
        <v>12</v>
      </c>
      <c r="I3869" s="7">
        <f>IF(TableTransactions[[#This Row],[Order type]]=trackOrderType,
TableTransactions[[#This Row],[Transaction quantity]]*-1,
TableTransactions[[#This Row],[Transaction quantity]]
)</f>
        <v>-12</v>
      </c>
      <c r="J38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81</v>
      </c>
      <c r="K3869" s="7">
        <f ca="1">IF(TableTransactions[[#This Row],[Stock balance backorders]]&lt;0,
0,
TableTransactions[[#This Row],[Stock balance backorders]]
)</f>
        <v>81</v>
      </c>
      <c r="L3869" s="8" t="str">
        <f>VLOOKUP(TableTransactions[[#This Row],[Material]],TableStockBalance[],
MATCH(TableStockBalance[[#Headers],[Supplier name]],TableStockBalance[#Headers],0),
0)</f>
        <v>Meyers unt Meyers GmbH</v>
      </c>
    </row>
    <row r="3870" spans="1:12" x14ac:dyDescent="0.25">
      <c r="A3870" s="4">
        <v>45057161</v>
      </c>
      <c r="B3870" s="4">
        <v>20</v>
      </c>
      <c r="C3870" s="4" t="s">
        <v>344</v>
      </c>
      <c r="D3870" s="4" t="s">
        <v>114</v>
      </c>
      <c r="E3870" s="4" t="s">
        <v>115</v>
      </c>
      <c r="F3870" s="4" t="s">
        <v>113</v>
      </c>
      <c r="G3870" s="5">
        <v>43623</v>
      </c>
      <c r="H3870" s="4">
        <v>550</v>
      </c>
      <c r="I3870" s="7">
        <f>IF(TableTransactions[[#This Row],[Order type]]=trackOrderType,
TableTransactions[[#This Row],[Transaction quantity]]*-1,
TableTransactions[[#This Row],[Transaction quantity]]
)</f>
        <v>550</v>
      </c>
      <c r="J38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631</v>
      </c>
      <c r="K3870" s="7">
        <f ca="1">IF(TableTransactions[[#This Row],[Stock balance backorders]]&lt;0,
0,
TableTransactions[[#This Row],[Stock balance backorders]]
)</f>
        <v>631</v>
      </c>
      <c r="L3870" s="8" t="str">
        <f>VLOOKUP(TableTransactions[[#This Row],[Material]],TableStockBalance[],
MATCH(TableStockBalance[[#Headers],[Supplier name]],TableStockBalance[#Headers],0),
0)</f>
        <v>Meyers unt Meyers GmbH</v>
      </c>
    </row>
    <row r="3871" spans="1:12" x14ac:dyDescent="0.25">
      <c r="A3871">
        <v>49042055</v>
      </c>
      <c r="B3871">
        <v>100</v>
      </c>
      <c r="C3871" t="s">
        <v>343</v>
      </c>
      <c r="D3871" t="s">
        <v>114</v>
      </c>
      <c r="E3871" t="s">
        <v>115</v>
      </c>
      <c r="F3871" t="s">
        <v>313</v>
      </c>
      <c r="G3871" s="1">
        <v>43626</v>
      </c>
      <c r="H3871">
        <v>3</v>
      </c>
      <c r="I3871" s="7">
        <f>IF(TableTransactions[[#This Row],[Order type]]=trackOrderType,
TableTransactions[[#This Row],[Transaction quantity]]*-1,
TableTransactions[[#This Row],[Transaction quantity]]
)</f>
        <v>-3</v>
      </c>
      <c r="J38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628</v>
      </c>
      <c r="K3871" s="7">
        <f ca="1">IF(TableTransactions[[#This Row],[Stock balance backorders]]&lt;0,
0,
TableTransactions[[#This Row],[Stock balance backorders]]
)</f>
        <v>628</v>
      </c>
      <c r="L3871" s="8" t="str">
        <f>VLOOKUP(TableTransactions[[#This Row],[Material]],TableStockBalance[],
MATCH(TableStockBalance[[#Headers],[Supplier name]],TableStockBalance[#Headers],0),
0)</f>
        <v>Meyers unt Meyers GmbH</v>
      </c>
    </row>
    <row r="3872" spans="1:12" x14ac:dyDescent="0.25">
      <c r="A3872">
        <v>49042113</v>
      </c>
      <c r="B3872">
        <v>30</v>
      </c>
      <c r="C3872" t="s">
        <v>343</v>
      </c>
      <c r="D3872" t="s">
        <v>114</v>
      </c>
      <c r="E3872" t="s">
        <v>115</v>
      </c>
      <c r="F3872" t="s">
        <v>318</v>
      </c>
      <c r="G3872" s="1">
        <v>43629</v>
      </c>
      <c r="H3872">
        <v>6</v>
      </c>
      <c r="I3872" s="7">
        <f>IF(TableTransactions[[#This Row],[Order type]]=trackOrderType,
TableTransactions[[#This Row],[Transaction quantity]]*-1,
TableTransactions[[#This Row],[Transaction quantity]]
)</f>
        <v>-6</v>
      </c>
      <c r="J38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622</v>
      </c>
      <c r="K3872" s="7">
        <f ca="1">IF(TableTransactions[[#This Row],[Stock balance backorders]]&lt;0,
0,
TableTransactions[[#This Row],[Stock balance backorders]]
)</f>
        <v>622</v>
      </c>
      <c r="L3872" s="8" t="str">
        <f>VLOOKUP(TableTransactions[[#This Row],[Material]],TableStockBalance[],
MATCH(TableStockBalance[[#Headers],[Supplier name]],TableStockBalance[#Headers],0),
0)</f>
        <v>Meyers unt Meyers GmbH</v>
      </c>
    </row>
    <row r="3873" spans="1:12" x14ac:dyDescent="0.25">
      <c r="A3873">
        <v>49042131</v>
      </c>
      <c r="B3873">
        <v>140</v>
      </c>
      <c r="C3873" t="s">
        <v>343</v>
      </c>
      <c r="D3873" t="s">
        <v>114</v>
      </c>
      <c r="E3873" t="s">
        <v>115</v>
      </c>
      <c r="F3873" t="s">
        <v>317</v>
      </c>
      <c r="G3873" s="1">
        <v>43630</v>
      </c>
      <c r="H3873">
        <v>37</v>
      </c>
      <c r="I3873" s="7">
        <f>IF(TableTransactions[[#This Row],[Order type]]=trackOrderType,
TableTransactions[[#This Row],[Transaction quantity]]*-1,
TableTransactions[[#This Row],[Transaction quantity]]
)</f>
        <v>-37</v>
      </c>
      <c r="J38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585</v>
      </c>
      <c r="K3873" s="7">
        <f ca="1">IF(TableTransactions[[#This Row],[Stock balance backorders]]&lt;0,
0,
TableTransactions[[#This Row],[Stock balance backorders]]
)</f>
        <v>585</v>
      </c>
      <c r="L3873" s="8" t="str">
        <f>VLOOKUP(TableTransactions[[#This Row],[Material]],TableStockBalance[],
MATCH(TableStockBalance[[#Headers],[Supplier name]],TableStockBalance[#Headers],0),
0)</f>
        <v>Meyers unt Meyers GmbH</v>
      </c>
    </row>
    <row r="3874" spans="1:12" x14ac:dyDescent="0.25">
      <c r="A3874">
        <v>49042204</v>
      </c>
      <c r="B3874">
        <v>80</v>
      </c>
      <c r="C3874" t="s">
        <v>343</v>
      </c>
      <c r="D3874" t="s">
        <v>114</v>
      </c>
      <c r="E3874" t="s">
        <v>115</v>
      </c>
      <c r="F3874" t="s">
        <v>316</v>
      </c>
      <c r="G3874" s="1">
        <v>43637</v>
      </c>
      <c r="H3874">
        <v>24</v>
      </c>
      <c r="I3874" s="7">
        <f>IF(TableTransactions[[#This Row],[Order type]]=trackOrderType,
TableTransactions[[#This Row],[Transaction quantity]]*-1,
TableTransactions[[#This Row],[Transaction quantity]]
)</f>
        <v>-24</v>
      </c>
      <c r="J38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561</v>
      </c>
      <c r="K3874" s="7">
        <f ca="1">IF(TableTransactions[[#This Row],[Stock balance backorders]]&lt;0,
0,
TableTransactions[[#This Row],[Stock balance backorders]]
)</f>
        <v>561</v>
      </c>
      <c r="L3874" s="8" t="str">
        <f>VLOOKUP(TableTransactions[[#This Row],[Material]],TableStockBalance[],
MATCH(TableStockBalance[[#Headers],[Supplier name]],TableStockBalance[#Headers],0),
0)</f>
        <v>Meyers unt Meyers GmbH</v>
      </c>
    </row>
    <row r="3875" spans="1:12" x14ac:dyDescent="0.25">
      <c r="A3875">
        <v>49042280</v>
      </c>
      <c r="B3875">
        <v>120</v>
      </c>
      <c r="C3875" t="s">
        <v>343</v>
      </c>
      <c r="D3875" t="s">
        <v>114</v>
      </c>
      <c r="E3875" t="s">
        <v>115</v>
      </c>
      <c r="F3875" t="s">
        <v>316</v>
      </c>
      <c r="G3875" s="1">
        <v>43644</v>
      </c>
      <c r="H3875">
        <v>25</v>
      </c>
      <c r="I3875" s="7">
        <f>IF(TableTransactions[[#This Row],[Order type]]=trackOrderType,
TableTransactions[[#This Row],[Transaction quantity]]*-1,
TableTransactions[[#This Row],[Transaction quantity]]
)</f>
        <v>-25</v>
      </c>
      <c r="J38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536</v>
      </c>
      <c r="K3875" s="7">
        <f ca="1">IF(TableTransactions[[#This Row],[Stock balance backorders]]&lt;0,
0,
TableTransactions[[#This Row],[Stock balance backorders]]
)</f>
        <v>536</v>
      </c>
      <c r="L3875" s="8" t="str">
        <f>VLOOKUP(TableTransactions[[#This Row],[Material]],TableStockBalance[],
MATCH(TableStockBalance[[#Headers],[Supplier name]],TableStockBalance[#Headers],0),
0)</f>
        <v>Meyers unt Meyers GmbH</v>
      </c>
    </row>
    <row r="3876" spans="1:12" x14ac:dyDescent="0.25">
      <c r="A3876">
        <v>49042289</v>
      </c>
      <c r="B3876">
        <v>10</v>
      </c>
      <c r="C3876" t="s">
        <v>343</v>
      </c>
      <c r="D3876" t="s">
        <v>114</v>
      </c>
      <c r="E3876" t="s">
        <v>115</v>
      </c>
      <c r="F3876" t="s">
        <v>323</v>
      </c>
      <c r="G3876" s="1">
        <v>43644</v>
      </c>
      <c r="H3876">
        <v>26</v>
      </c>
      <c r="I3876" s="7">
        <f>IF(TableTransactions[[#This Row],[Order type]]=trackOrderType,
TableTransactions[[#This Row],[Transaction quantity]]*-1,
TableTransactions[[#This Row],[Transaction quantity]]
)</f>
        <v>-26</v>
      </c>
      <c r="J38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510</v>
      </c>
      <c r="K3876" s="7">
        <f ca="1">IF(TableTransactions[[#This Row],[Stock balance backorders]]&lt;0,
0,
TableTransactions[[#This Row],[Stock balance backorders]]
)</f>
        <v>510</v>
      </c>
      <c r="L3876" s="8" t="str">
        <f>VLOOKUP(TableTransactions[[#This Row],[Material]],TableStockBalance[],
MATCH(TableStockBalance[[#Headers],[Supplier name]],TableStockBalance[#Headers],0),
0)</f>
        <v>Meyers unt Meyers GmbH</v>
      </c>
    </row>
    <row r="3877" spans="1:12" x14ac:dyDescent="0.25">
      <c r="A3877">
        <v>49042311</v>
      </c>
      <c r="B3877">
        <v>40</v>
      </c>
      <c r="C3877" t="s">
        <v>343</v>
      </c>
      <c r="D3877" t="s">
        <v>114</v>
      </c>
      <c r="E3877" t="s">
        <v>115</v>
      </c>
      <c r="F3877" t="s">
        <v>316</v>
      </c>
      <c r="G3877" s="1">
        <v>43648</v>
      </c>
      <c r="H3877">
        <v>25</v>
      </c>
      <c r="I3877" s="7">
        <f>IF(TableTransactions[[#This Row],[Order type]]=trackOrderType,
TableTransactions[[#This Row],[Transaction quantity]]*-1,
TableTransactions[[#This Row],[Transaction quantity]]
)</f>
        <v>-25</v>
      </c>
      <c r="J38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485</v>
      </c>
      <c r="K3877" s="7">
        <f ca="1">IF(TableTransactions[[#This Row],[Stock balance backorders]]&lt;0,
0,
TableTransactions[[#This Row],[Stock balance backorders]]
)</f>
        <v>485</v>
      </c>
      <c r="L3877" s="8" t="str">
        <f>VLOOKUP(TableTransactions[[#This Row],[Material]],TableStockBalance[],
MATCH(TableStockBalance[[#Headers],[Supplier name]],TableStockBalance[#Headers],0),
0)</f>
        <v>Meyers unt Meyers GmbH</v>
      </c>
    </row>
    <row r="3878" spans="1:12" x14ac:dyDescent="0.25">
      <c r="A3878">
        <v>49042317</v>
      </c>
      <c r="B3878">
        <v>10</v>
      </c>
      <c r="C3878" t="s">
        <v>343</v>
      </c>
      <c r="D3878" t="s">
        <v>114</v>
      </c>
      <c r="E3878" t="s">
        <v>115</v>
      </c>
      <c r="F3878" t="s">
        <v>322</v>
      </c>
      <c r="G3878" s="1">
        <v>43648</v>
      </c>
      <c r="H3878">
        <v>4</v>
      </c>
      <c r="I3878" s="7">
        <f>IF(TableTransactions[[#This Row],[Order type]]=trackOrderType,
TableTransactions[[#This Row],[Transaction quantity]]*-1,
TableTransactions[[#This Row],[Transaction quantity]]
)</f>
        <v>-4</v>
      </c>
      <c r="J38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481</v>
      </c>
      <c r="K3878" s="7">
        <f ca="1">IF(TableTransactions[[#This Row],[Stock balance backorders]]&lt;0,
0,
TableTransactions[[#This Row],[Stock balance backorders]]
)</f>
        <v>481</v>
      </c>
      <c r="L3878" s="8" t="str">
        <f>VLOOKUP(TableTransactions[[#This Row],[Material]],TableStockBalance[],
MATCH(TableStockBalance[[#Headers],[Supplier name]],TableStockBalance[#Headers],0),
0)</f>
        <v>Meyers unt Meyers GmbH</v>
      </c>
    </row>
    <row r="3879" spans="1:12" x14ac:dyDescent="0.25">
      <c r="A3879">
        <v>49042370</v>
      </c>
      <c r="B3879">
        <v>20</v>
      </c>
      <c r="C3879" t="s">
        <v>343</v>
      </c>
      <c r="D3879" t="s">
        <v>114</v>
      </c>
      <c r="E3879" t="s">
        <v>115</v>
      </c>
      <c r="F3879" t="s">
        <v>313</v>
      </c>
      <c r="G3879" s="1">
        <v>43654</v>
      </c>
      <c r="H3879">
        <v>25</v>
      </c>
      <c r="I3879" s="7">
        <f>IF(TableTransactions[[#This Row],[Order type]]=trackOrderType,
TableTransactions[[#This Row],[Transaction quantity]]*-1,
TableTransactions[[#This Row],[Transaction quantity]]
)</f>
        <v>-25</v>
      </c>
      <c r="J38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456</v>
      </c>
      <c r="K3879" s="7">
        <f ca="1">IF(TableTransactions[[#This Row],[Stock balance backorders]]&lt;0,
0,
TableTransactions[[#This Row],[Stock balance backorders]]
)</f>
        <v>456</v>
      </c>
      <c r="L3879" s="8" t="str">
        <f>VLOOKUP(TableTransactions[[#This Row],[Material]],TableStockBalance[],
MATCH(TableStockBalance[[#Headers],[Supplier name]],TableStockBalance[#Headers],0),
0)</f>
        <v>Meyers unt Meyers GmbH</v>
      </c>
    </row>
    <row r="3880" spans="1:12" x14ac:dyDescent="0.25">
      <c r="A3880">
        <v>49042380</v>
      </c>
      <c r="B3880">
        <v>70</v>
      </c>
      <c r="C3880" t="s">
        <v>343</v>
      </c>
      <c r="D3880" t="s">
        <v>114</v>
      </c>
      <c r="E3880" t="s">
        <v>115</v>
      </c>
      <c r="F3880" t="s">
        <v>318</v>
      </c>
      <c r="G3880" s="1">
        <v>43654</v>
      </c>
      <c r="H3880">
        <v>19</v>
      </c>
      <c r="I3880" s="7">
        <f>IF(TableTransactions[[#This Row],[Order type]]=trackOrderType,
TableTransactions[[#This Row],[Transaction quantity]]*-1,
TableTransactions[[#This Row],[Transaction quantity]]
)</f>
        <v>-19</v>
      </c>
      <c r="J38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437</v>
      </c>
      <c r="K3880" s="7">
        <f ca="1">IF(TableTransactions[[#This Row],[Stock balance backorders]]&lt;0,
0,
TableTransactions[[#This Row],[Stock balance backorders]]
)</f>
        <v>437</v>
      </c>
      <c r="L3880" s="8" t="str">
        <f>VLOOKUP(TableTransactions[[#This Row],[Material]],TableStockBalance[],
MATCH(TableStockBalance[[#Headers],[Supplier name]],TableStockBalance[#Headers],0),
0)</f>
        <v>Meyers unt Meyers GmbH</v>
      </c>
    </row>
    <row r="3881" spans="1:12" x14ac:dyDescent="0.25">
      <c r="A3881">
        <v>49042380</v>
      </c>
      <c r="B3881">
        <v>80</v>
      </c>
      <c r="C3881" t="s">
        <v>343</v>
      </c>
      <c r="D3881" t="s">
        <v>114</v>
      </c>
      <c r="E3881" t="s">
        <v>115</v>
      </c>
      <c r="F3881" t="s">
        <v>318</v>
      </c>
      <c r="G3881" s="1">
        <v>43654</v>
      </c>
      <c r="H3881">
        <v>26</v>
      </c>
      <c r="I3881" s="7">
        <f>IF(TableTransactions[[#This Row],[Order type]]=trackOrderType,
TableTransactions[[#This Row],[Transaction quantity]]*-1,
TableTransactions[[#This Row],[Transaction quantity]]
)</f>
        <v>-26</v>
      </c>
      <c r="J38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411</v>
      </c>
      <c r="K3881" s="7">
        <f ca="1">IF(TableTransactions[[#This Row],[Stock balance backorders]]&lt;0,
0,
TableTransactions[[#This Row],[Stock balance backorders]]
)</f>
        <v>411</v>
      </c>
      <c r="L3881" s="8" t="str">
        <f>VLOOKUP(TableTransactions[[#This Row],[Material]],TableStockBalance[],
MATCH(TableStockBalance[[#Headers],[Supplier name]],TableStockBalance[#Headers],0),
0)</f>
        <v>Meyers unt Meyers GmbH</v>
      </c>
    </row>
    <row r="3882" spans="1:12" x14ac:dyDescent="0.25">
      <c r="A3882">
        <v>49042436</v>
      </c>
      <c r="B3882">
        <v>30</v>
      </c>
      <c r="C3882" t="s">
        <v>343</v>
      </c>
      <c r="D3882" t="s">
        <v>114</v>
      </c>
      <c r="E3882" t="s">
        <v>115</v>
      </c>
      <c r="F3882" t="s">
        <v>316</v>
      </c>
      <c r="G3882" s="1">
        <v>43658</v>
      </c>
      <c r="H3882">
        <v>6</v>
      </c>
      <c r="I3882" s="7">
        <f>IF(TableTransactions[[#This Row],[Order type]]=trackOrderType,
TableTransactions[[#This Row],[Transaction quantity]]*-1,
TableTransactions[[#This Row],[Transaction quantity]]
)</f>
        <v>-6</v>
      </c>
      <c r="J38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405</v>
      </c>
      <c r="K3882" s="7">
        <f ca="1">IF(TableTransactions[[#This Row],[Stock balance backorders]]&lt;0,
0,
TableTransactions[[#This Row],[Stock balance backorders]]
)</f>
        <v>405</v>
      </c>
      <c r="L3882" s="8" t="str">
        <f>VLOOKUP(TableTransactions[[#This Row],[Material]],TableStockBalance[],
MATCH(TableStockBalance[[#Headers],[Supplier name]],TableStockBalance[#Headers],0),
0)</f>
        <v>Meyers unt Meyers GmbH</v>
      </c>
    </row>
    <row r="3883" spans="1:12" x14ac:dyDescent="0.25">
      <c r="A3883">
        <v>49042440</v>
      </c>
      <c r="B3883">
        <v>50</v>
      </c>
      <c r="C3883" t="s">
        <v>343</v>
      </c>
      <c r="D3883" t="s">
        <v>114</v>
      </c>
      <c r="E3883" t="s">
        <v>115</v>
      </c>
      <c r="F3883" t="s">
        <v>319</v>
      </c>
      <c r="G3883" s="1">
        <v>43658</v>
      </c>
      <c r="H3883">
        <v>42</v>
      </c>
      <c r="I3883" s="7">
        <f>IF(TableTransactions[[#This Row],[Order type]]=trackOrderType,
TableTransactions[[#This Row],[Transaction quantity]]*-1,
TableTransactions[[#This Row],[Transaction quantity]]
)</f>
        <v>-42</v>
      </c>
      <c r="J38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363</v>
      </c>
      <c r="K3883" s="7">
        <f ca="1">IF(TableTransactions[[#This Row],[Stock balance backorders]]&lt;0,
0,
TableTransactions[[#This Row],[Stock balance backorders]]
)</f>
        <v>363</v>
      </c>
      <c r="L3883" s="8" t="str">
        <f>VLOOKUP(TableTransactions[[#This Row],[Material]],TableStockBalance[],
MATCH(TableStockBalance[[#Headers],[Supplier name]],TableStockBalance[#Headers],0),
0)</f>
        <v>Meyers unt Meyers GmbH</v>
      </c>
    </row>
    <row r="3884" spans="1:12" x14ac:dyDescent="0.25">
      <c r="A3884">
        <v>49042517</v>
      </c>
      <c r="B3884">
        <v>20</v>
      </c>
      <c r="C3884" t="s">
        <v>343</v>
      </c>
      <c r="D3884" t="s">
        <v>114</v>
      </c>
      <c r="E3884" t="s">
        <v>115</v>
      </c>
      <c r="F3884" t="s">
        <v>313</v>
      </c>
      <c r="G3884" s="1">
        <v>43668</v>
      </c>
      <c r="H3884">
        <v>2</v>
      </c>
      <c r="I3884" s="7">
        <f>IF(TableTransactions[[#This Row],[Order type]]=trackOrderType,
TableTransactions[[#This Row],[Transaction quantity]]*-1,
TableTransactions[[#This Row],[Transaction quantity]]
)</f>
        <v>-2</v>
      </c>
      <c r="J38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361</v>
      </c>
      <c r="K3884" s="7">
        <f ca="1">IF(TableTransactions[[#This Row],[Stock balance backorders]]&lt;0,
0,
TableTransactions[[#This Row],[Stock balance backorders]]
)</f>
        <v>361</v>
      </c>
      <c r="L3884" s="8" t="str">
        <f>VLOOKUP(TableTransactions[[#This Row],[Material]],TableStockBalance[],
MATCH(TableStockBalance[[#Headers],[Supplier name]],TableStockBalance[#Headers],0),
0)</f>
        <v>Meyers unt Meyers GmbH</v>
      </c>
    </row>
    <row r="3885" spans="1:12" x14ac:dyDescent="0.25">
      <c r="A3885">
        <v>49042577</v>
      </c>
      <c r="B3885">
        <v>90</v>
      </c>
      <c r="C3885" t="s">
        <v>343</v>
      </c>
      <c r="D3885" t="s">
        <v>114</v>
      </c>
      <c r="E3885" t="s">
        <v>115</v>
      </c>
      <c r="F3885" t="s">
        <v>318</v>
      </c>
      <c r="G3885" s="1">
        <v>43672</v>
      </c>
      <c r="H3885">
        <v>5</v>
      </c>
      <c r="I3885" s="7">
        <f>IF(TableTransactions[[#This Row],[Order type]]=trackOrderType,
TableTransactions[[#This Row],[Transaction quantity]]*-1,
TableTransactions[[#This Row],[Transaction quantity]]
)</f>
        <v>-5</v>
      </c>
      <c r="J38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356</v>
      </c>
      <c r="K3885" s="7">
        <f ca="1">IF(TableTransactions[[#This Row],[Stock balance backorders]]&lt;0,
0,
TableTransactions[[#This Row],[Stock balance backorders]]
)</f>
        <v>356</v>
      </c>
      <c r="L3885" s="8" t="str">
        <f>VLOOKUP(TableTransactions[[#This Row],[Material]],TableStockBalance[],
MATCH(TableStockBalance[[#Headers],[Supplier name]],TableStockBalance[#Headers],0),
0)</f>
        <v>Meyers unt Meyers GmbH</v>
      </c>
    </row>
    <row r="3886" spans="1:12" x14ac:dyDescent="0.25">
      <c r="A3886">
        <v>49042630</v>
      </c>
      <c r="B3886">
        <v>10</v>
      </c>
      <c r="C3886" t="s">
        <v>343</v>
      </c>
      <c r="D3886" t="s">
        <v>114</v>
      </c>
      <c r="E3886" t="s">
        <v>115</v>
      </c>
      <c r="F3886" t="s">
        <v>315</v>
      </c>
      <c r="G3886" s="1">
        <v>43678</v>
      </c>
      <c r="H3886">
        <v>36</v>
      </c>
      <c r="I3886" s="7">
        <f>IF(TableTransactions[[#This Row],[Order type]]=trackOrderType,
TableTransactions[[#This Row],[Transaction quantity]]*-1,
TableTransactions[[#This Row],[Transaction quantity]]
)</f>
        <v>-36</v>
      </c>
      <c r="J38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320</v>
      </c>
      <c r="K3886" s="7">
        <f ca="1">IF(TableTransactions[[#This Row],[Stock balance backorders]]&lt;0,
0,
TableTransactions[[#This Row],[Stock balance backorders]]
)</f>
        <v>320</v>
      </c>
      <c r="L3886" s="8" t="str">
        <f>VLOOKUP(TableTransactions[[#This Row],[Material]],TableStockBalance[],
MATCH(TableStockBalance[[#Headers],[Supplier name]],TableStockBalance[#Headers],0),
0)</f>
        <v>Meyers unt Meyers GmbH</v>
      </c>
    </row>
    <row r="3887" spans="1:12" x14ac:dyDescent="0.25">
      <c r="A3887">
        <v>49042640</v>
      </c>
      <c r="B3887">
        <v>60</v>
      </c>
      <c r="C3887" t="s">
        <v>343</v>
      </c>
      <c r="D3887" t="s">
        <v>114</v>
      </c>
      <c r="E3887" t="s">
        <v>115</v>
      </c>
      <c r="F3887" t="s">
        <v>316</v>
      </c>
      <c r="G3887" s="1">
        <v>43679</v>
      </c>
      <c r="H3887">
        <v>36</v>
      </c>
      <c r="I3887" s="7">
        <f>IF(TableTransactions[[#This Row],[Order type]]=trackOrderType,
TableTransactions[[#This Row],[Transaction quantity]]*-1,
TableTransactions[[#This Row],[Transaction quantity]]
)</f>
        <v>-36</v>
      </c>
      <c r="J38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284</v>
      </c>
      <c r="K3887" s="7">
        <f ca="1">IF(TableTransactions[[#This Row],[Stock balance backorders]]&lt;0,
0,
TableTransactions[[#This Row],[Stock balance backorders]]
)</f>
        <v>284</v>
      </c>
      <c r="L3887" s="8" t="str">
        <f>VLOOKUP(TableTransactions[[#This Row],[Material]],TableStockBalance[],
MATCH(TableStockBalance[[#Headers],[Supplier name]],TableStockBalance[#Headers],0),
0)</f>
        <v>Meyers unt Meyers GmbH</v>
      </c>
    </row>
    <row r="3888" spans="1:12" x14ac:dyDescent="0.25">
      <c r="A3888">
        <v>49042697</v>
      </c>
      <c r="B3888">
        <v>20</v>
      </c>
      <c r="C3888" t="s">
        <v>343</v>
      </c>
      <c r="D3888" t="s">
        <v>114</v>
      </c>
      <c r="E3888" t="s">
        <v>115</v>
      </c>
      <c r="F3888" t="s">
        <v>314</v>
      </c>
      <c r="G3888" s="1">
        <v>43685</v>
      </c>
      <c r="H3888">
        <v>4</v>
      </c>
      <c r="I3888" s="7">
        <f>IF(TableTransactions[[#This Row],[Order type]]=trackOrderType,
TableTransactions[[#This Row],[Transaction quantity]]*-1,
TableTransactions[[#This Row],[Transaction quantity]]
)</f>
        <v>-4</v>
      </c>
      <c r="J38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280</v>
      </c>
      <c r="K3888" s="7">
        <f ca="1">IF(TableTransactions[[#This Row],[Stock balance backorders]]&lt;0,
0,
TableTransactions[[#This Row],[Stock balance backorders]]
)</f>
        <v>280</v>
      </c>
      <c r="L3888" s="8" t="str">
        <f>VLOOKUP(TableTransactions[[#This Row],[Material]],TableStockBalance[],
MATCH(TableStockBalance[[#Headers],[Supplier name]],TableStockBalance[#Headers],0),
0)</f>
        <v>Meyers unt Meyers GmbH</v>
      </c>
    </row>
    <row r="3889" spans="1:12" x14ac:dyDescent="0.25">
      <c r="A3889">
        <v>49042781</v>
      </c>
      <c r="B3889">
        <v>20</v>
      </c>
      <c r="C3889" t="s">
        <v>343</v>
      </c>
      <c r="D3889" t="s">
        <v>114</v>
      </c>
      <c r="E3889" t="s">
        <v>115</v>
      </c>
      <c r="F3889" t="s">
        <v>322</v>
      </c>
      <c r="G3889" s="1">
        <v>43692</v>
      </c>
      <c r="H3889">
        <v>8</v>
      </c>
      <c r="I3889" s="7">
        <f>IF(TableTransactions[[#This Row],[Order type]]=trackOrderType,
TableTransactions[[#This Row],[Transaction quantity]]*-1,
TableTransactions[[#This Row],[Transaction quantity]]
)</f>
        <v>-8</v>
      </c>
      <c r="J38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272</v>
      </c>
      <c r="K3889" s="7">
        <f ca="1">IF(TableTransactions[[#This Row],[Stock balance backorders]]&lt;0,
0,
TableTransactions[[#This Row],[Stock balance backorders]]
)</f>
        <v>272</v>
      </c>
      <c r="L3889" s="8" t="str">
        <f>VLOOKUP(TableTransactions[[#This Row],[Material]],TableStockBalance[],
MATCH(TableStockBalance[[#Headers],[Supplier name]],TableStockBalance[#Headers],0),
0)</f>
        <v>Meyers unt Meyers GmbH</v>
      </c>
    </row>
    <row r="3890" spans="1:12" x14ac:dyDescent="0.25">
      <c r="A3890">
        <v>49042784</v>
      </c>
      <c r="B3890">
        <v>70</v>
      </c>
      <c r="C3890" t="s">
        <v>343</v>
      </c>
      <c r="D3890" t="s">
        <v>114</v>
      </c>
      <c r="E3890" t="s">
        <v>115</v>
      </c>
      <c r="F3890" t="s">
        <v>313</v>
      </c>
      <c r="G3890" s="1">
        <v>43693</v>
      </c>
      <c r="H3890">
        <v>27</v>
      </c>
      <c r="I3890" s="7">
        <f>IF(TableTransactions[[#This Row],[Order type]]=trackOrderType,
TableTransactions[[#This Row],[Transaction quantity]]*-1,
TableTransactions[[#This Row],[Transaction quantity]]
)</f>
        <v>-27</v>
      </c>
      <c r="J38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245</v>
      </c>
      <c r="K3890" s="7">
        <f ca="1">IF(TableTransactions[[#This Row],[Stock balance backorders]]&lt;0,
0,
TableTransactions[[#This Row],[Stock balance backorders]]
)</f>
        <v>245</v>
      </c>
      <c r="L3890" s="8" t="str">
        <f>VLOOKUP(TableTransactions[[#This Row],[Material]],TableStockBalance[],
MATCH(TableStockBalance[[#Headers],[Supplier name]],TableStockBalance[#Headers],0),
0)</f>
        <v>Meyers unt Meyers GmbH</v>
      </c>
    </row>
    <row r="3891" spans="1:12" x14ac:dyDescent="0.25">
      <c r="A3891">
        <v>49042821</v>
      </c>
      <c r="B3891">
        <v>10</v>
      </c>
      <c r="C3891" t="s">
        <v>343</v>
      </c>
      <c r="D3891" t="s">
        <v>114</v>
      </c>
      <c r="E3891" t="s">
        <v>115</v>
      </c>
      <c r="F3891" t="s">
        <v>326</v>
      </c>
      <c r="G3891" s="1">
        <v>43697</v>
      </c>
      <c r="H3891">
        <v>20</v>
      </c>
      <c r="I3891" s="7">
        <f>IF(TableTransactions[[#This Row],[Order type]]=trackOrderType,
TableTransactions[[#This Row],[Transaction quantity]]*-1,
TableTransactions[[#This Row],[Transaction quantity]]
)</f>
        <v>-20</v>
      </c>
      <c r="J38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225</v>
      </c>
      <c r="K3891" s="7">
        <f ca="1">IF(TableTransactions[[#This Row],[Stock balance backorders]]&lt;0,
0,
TableTransactions[[#This Row],[Stock balance backorders]]
)</f>
        <v>225</v>
      </c>
      <c r="L3891" s="8" t="str">
        <f>VLOOKUP(TableTransactions[[#This Row],[Material]],TableStockBalance[],
MATCH(TableStockBalance[[#Headers],[Supplier name]],TableStockBalance[#Headers],0),
0)</f>
        <v>Meyers unt Meyers GmbH</v>
      </c>
    </row>
    <row r="3892" spans="1:12" x14ac:dyDescent="0.25">
      <c r="A3892">
        <v>49042827</v>
      </c>
      <c r="B3892">
        <v>50</v>
      </c>
      <c r="C3892" t="s">
        <v>343</v>
      </c>
      <c r="D3892" t="s">
        <v>114</v>
      </c>
      <c r="E3892" t="s">
        <v>115</v>
      </c>
      <c r="F3892" t="s">
        <v>318</v>
      </c>
      <c r="G3892" s="1">
        <v>43697</v>
      </c>
      <c r="H3892">
        <v>37</v>
      </c>
      <c r="I3892" s="7">
        <f>IF(TableTransactions[[#This Row],[Order type]]=trackOrderType,
TableTransactions[[#This Row],[Transaction quantity]]*-1,
TableTransactions[[#This Row],[Transaction quantity]]
)</f>
        <v>-37</v>
      </c>
      <c r="J38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188</v>
      </c>
      <c r="K3892" s="7">
        <f ca="1">IF(TableTransactions[[#This Row],[Stock balance backorders]]&lt;0,
0,
TableTransactions[[#This Row],[Stock balance backorders]]
)</f>
        <v>188</v>
      </c>
      <c r="L3892" s="8" t="str">
        <f>VLOOKUP(TableTransactions[[#This Row],[Material]],TableStockBalance[],
MATCH(TableStockBalance[[#Headers],[Supplier name]],TableStockBalance[#Headers],0),
0)</f>
        <v>Meyers unt Meyers GmbH</v>
      </c>
    </row>
    <row r="3893" spans="1:12" x14ac:dyDescent="0.25">
      <c r="A3893">
        <v>49042882</v>
      </c>
      <c r="B3893">
        <v>10</v>
      </c>
      <c r="C3893" t="s">
        <v>343</v>
      </c>
      <c r="D3893" t="s">
        <v>114</v>
      </c>
      <c r="E3893" t="s">
        <v>115</v>
      </c>
      <c r="F3893" t="s">
        <v>321</v>
      </c>
      <c r="G3893" s="1">
        <v>43703</v>
      </c>
      <c r="H3893">
        <v>2</v>
      </c>
      <c r="I3893" s="7">
        <f>IF(TableTransactions[[#This Row],[Order type]]=trackOrderType,
TableTransactions[[#This Row],[Transaction quantity]]*-1,
TableTransactions[[#This Row],[Transaction quantity]]
)</f>
        <v>-2</v>
      </c>
      <c r="J38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186</v>
      </c>
      <c r="K3893" s="7">
        <f ca="1">IF(TableTransactions[[#This Row],[Stock balance backorders]]&lt;0,
0,
TableTransactions[[#This Row],[Stock balance backorders]]
)</f>
        <v>186</v>
      </c>
      <c r="L3893" s="8" t="str">
        <f>VLOOKUP(TableTransactions[[#This Row],[Material]],TableStockBalance[],
MATCH(TableStockBalance[[#Headers],[Supplier name]],TableStockBalance[#Headers],0),
0)</f>
        <v>Meyers unt Meyers GmbH</v>
      </c>
    </row>
    <row r="3894" spans="1:12" x14ac:dyDescent="0.25">
      <c r="A3894">
        <v>49042918</v>
      </c>
      <c r="B3894">
        <v>30</v>
      </c>
      <c r="C3894" t="s">
        <v>343</v>
      </c>
      <c r="D3894" t="s">
        <v>114</v>
      </c>
      <c r="E3894" t="s">
        <v>115</v>
      </c>
      <c r="F3894" t="s">
        <v>317</v>
      </c>
      <c r="G3894" s="1">
        <v>43705</v>
      </c>
      <c r="H3894">
        <v>42</v>
      </c>
      <c r="I3894" s="7">
        <f>IF(TableTransactions[[#This Row],[Order type]]=trackOrderType,
TableTransactions[[#This Row],[Transaction quantity]]*-1,
TableTransactions[[#This Row],[Transaction quantity]]
)</f>
        <v>-42</v>
      </c>
      <c r="J38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144</v>
      </c>
      <c r="K3894" s="7">
        <f ca="1">IF(TableTransactions[[#This Row],[Stock balance backorders]]&lt;0,
0,
TableTransactions[[#This Row],[Stock balance backorders]]
)</f>
        <v>144</v>
      </c>
      <c r="L3894" s="8" t="str">
        <f>VLOOKUP(TableTransactions[[#This Row],[Material]],TableStockBalance[],
MATCH(TableStockBalance[[#Headers],[Supplier name]],TableStockBalance[#Headers],0),
0)</f>
        <v>Meyers unt Meyers GmbH</v>
      </c>
    </row>
    <row r="3895" spans="1:12" x14ac:dyDescent="0.25">
      <c r="A3895">
        <v>49042992</v>
      </c>
      <c r="B3895">
        <v>30</v>
      </c>
      <c r="C3895" t="s">
        <v>343</v>
      </c>
      <c r="D3895" t="s">
        <v>114</v>
      </c>
      <c r="E3895" t="s">
        <v>115</v>
      </c>
      <c r="F3895" t="s">
        <v>316</v>
      </c>
      <c r="G3895" s="1">
        <v>43712</v>
      </c>
      <c r="H3895">
        <v>32</v>
      </c>
      <c r="I3895" s="7">
        <f>IF(TableTransactions[[#This Row],[Order type]]=trackOrderType,
TableTransactions[[#This Row],[Transaction quantity]]*-1,
TableTransactions[[#This Row],[Transaction quantity]]
)</f>
        <v>-32</v>
      </c>
      <c r="J38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112</v>
      </c>
      <c r="K3895" s="7">
        <f ca="1">IF(TableTransactions[[#This Row],[Stock balance backorders]]&lt;0,
0,
TableTransactions[[#This Row],[Stock balance backorders]]
)</f>
        <v>112</v>
      </c>
      <c r="L3895" s="8" t="str">
        <f>VLOOKUP(TableTransactions[[#This Row],[Material]],TableStockBalance[],
MATCH(TableStockBalance[[#Headers],[Supplier name]],TableStockBalance[#Headers],0),
0)</f>
        <v>Meyers unt Meyers GmbH</v>
      </c>
    </row>
    <row r="3896" spans="1:12" x14ac:dyDescent="0.25">
      <c r="A3896">
        <v>49042995</v>
      </c>
      <c r="B3896">
        <v>30</v>
      </c>
      <c r="C3896" t="s">
        <v>343</v>
      </c>
      <c r="D3896" t="s">
        <v>114</v>
      </c>
      <c r="E3896" t="s">
        <v>115</v>
      </c>
      <c r="F3896" t="s">
        <v>318</v>
      </c>
      <c r="G3896" s="1">
        <v>43712</v>
      </c>
      <c r="H3896">
        <v>2</v>
      </c>
      <c r="I3896" s="7">
        <f>IF(TableTransactions[[#This Row],[Order type]]=trackOrderType,
TableTransactions[[#This Row],[Transaction quantity]]*-1,
TableTransactions[[#This Row],[Transaction quantity]]
)</f>
        <v>-2</v>
      </c>
      <c r="J38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110</v>
      </c>
      <c r="K3896" s="7">
        <f ca="1">IF(TableTransactions[[#This Row],[Stock balance backorders]]&lt;0,
0,
TableTransactions[[#This Row],[Stock balance backorders]]
)</f>
        <v>110</v>
      </c>
      <c r="L3896" s="8" t="str">
        <f>VLOOKUP(TableTransactions[[#This Row],[Material]],TableStockBalance[],
MATCH(TableStockBalance[[#Headers],[Supplier name]],TableStockBalance[#Headers],0),
0)</f>
        <v>Meyers unt Meyers GmbH</v>
      </c>
    </row>
    <row r="3897" spans="1:12" x14ac:dyDescent="0.25">
      <c r="A3897">
        <v>49043005</v>
      </c>
      <c r="B3897">
        <v>80</v>
      </c>
      <c r="C3897" t="s">
        <v>343</v>
      </c>
      <c r="D3897" t="s">
        <v>114</v>
      </c>
      <c r="E3897" t="s">
        <v>115</v>
      </c>
      <c r="F3897" t="s">
        <v>317</v>
      </c>
      <c r="G3897" s="1">
        <v>43713</v>
      </c>
      <c r="H3897">
        <v>33</v>
      </c>
      <c r="I3897" s="7">
        <f>IF(TableTransactions[[#This Row],[Order type]]=trackOrderType,
TableTransactions[[#This Row],[Transaction quantity]]*-1,
TableTransactions[[#This Row],[Transaction quantity]]
)</f>
        <v>-33</v>
      </c>
      <c r="J38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</v>
      </c>
      <c r="K3897" s="7">
        <f ca="1">IF(TableTransactions[[#This Row],[Stock balance backorders]]&lt;0,
0,
TableTransactions[[#This Row],[Stock balance backorders]]
)</f>
        <v>77</v>
      </c>
      <c r="L3897" s="8" t="str">
        <f>VLOOKUP(TableTransactions[[#This Row],[Material]],TableStockBalance[],
MATCH(TableStockBalance[[#Headers],[Supplier name]],TableStockBalance[#Headers],0),
0)</f>
        <v>Meyers unt Meyers GmbH</v>
      </c>
    </row>
    <row r="3898" spans="1:12" x14ac:dyDescent="0.25">
      <c r="A3898" s="4">
        <v>45057373</v>
      </c>
      <c r="B3898" s="4">
        <v>20</v>
      </c>
      <c r="C3898" s="4" t="s">
        <v>344</v>
      </c>
      <c r="D3898" s="4" t="s">
        <v>114</v>
      </c>
      <c r="E3898" s="4" t="s">
        <v>115</v>
      </c>
      <c r="F3898" s="4" t="s">
        <v>113</v>
      </c>
      <c r="G3898" s="5">
        <v>43714</v>
      </c>
      <c r="H3898" s="4">
        <v>550</v>
      </c>
      <c r="I3898" s="7">
        <f>IF(TableTransactions[[#This Row],[Order type]]=trackOrderType,
TableTransactions[[#This Row],[Transaction quantity]]*-1,
TableTransactions[[#This Row],[Transaction quantity]]
)</f>
        <v>550</v>
      </c>
      <c r="J38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627</v>
      </c>
      <c r="K3898" s="7">
        <f ca="1">IF(TableTransactions[[#This Row],[Stock balance backorders]]&lt;0,
0,
TableTransactions[[#This Row],[Stock balance backorders]]
)</f>
        <v>627</v>
      </c>
      <c r="L3898" s="8" t="str">
        <f>VLOOKUP(TableTransactions[[#This Row],[Material]],TableStockBalance[],
MATCH(TableStockBalance[[#Headers],[Supplier name]],TableStockBalance[#Headers],0),
0)</f>
        <v>Meyers unt Meyers GmbH</v>
      </c>
    </row>
    <row r="3899" spans="1:12" x14ac:dyDescent="0.25">
      <c r="A3899">
        <v>49043056</v>
      </c>
      <c r="B3899">
        <v>30</v>
      </c>
      <c r="C3899" t="s">
        <v>343</v>
      </c>
      <c r="D3899" t="s">
        <v>114</v>
      </c>
      <c r="E3899" t="s">
        <v>115</v>
      </c>
      <c r="F3899" t="s">
        <v>317</v>
      </c>
      <c r="G3899" s="1">
        <v>43718</v>
      </c>
      <c r="H3899">
        <v>27</v>
      </c>
      <c r="I3899" s="7">
        <f>IF(TableTransactions[[#This Row],[Order type]]=trackOrderType,
TableTransactions[[#This Row],[Transaction quantity]]*-1,
TableTransactions[[#This Row],[Transaction quantity]]
)</f>
        <v>-27</v>
      </c>
      <c r="J38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600</v>
      </c>
      <c r="K3899" s="7">
        <f ca="1">IF(TableTransactions[[#This Row],[Stock balance backorders]]&lt;0,
0,
TableTransactions[[#This Row],[Stock balance backorders]]
)</f>
        <v>600</v>
      </c>
      <c r="L3899" s="8" t="str">
        <f>VLOOKUP(TableTransactions[[#This Row],[Material]],TableStockBalance[],
MATCH(TableStockBalance[[#Headers],[Supplier name]],TableStockBalance[#Headers],0),
0)</f>
        <v>Meyers unt Meyers GmbH</v>
      </c>
    </row>
    <row r="3900" spans="1:12" x14ac:dyDescent="0.25">
      <c r="A3900">
        <v>49043096</v>
      </c>
      <c r="B3900">
        <v>100</v>
      </c>
      <c r="C3900" t="s">
        <v>343</v>
      </c>
      <c r="D3900" t="s">
        <v>114</v>
      </c>
      <c r="E3900" t="s">
        <v>115</v>
      </c>
      <c r="F3900" t="s">
        <v>316</v>
      </c>
      <c r="G3900" s="1">
        <v>43721</v>
      </c>
      <c r="H3900">
        <v>22</v>
      </c>
      <c r="I3900" s="7">
        <f>IF(TableTransactions[[#This Row],[Order type]]=trackOrderType,
TableTransactions[[#This Row],[Transaction quantity]]*-1,
TableTransactions[[#This Row],[Transaction quantity]]
)</f>
        <v>-22</v>
      </c>
      <c r="J39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578</v>
      </c>
      <c r="K3900" s="7">
        <f ca="1">IF(TableTransactions[[#This Row],[Stock balance backorders]]&lt;0,
0,
TableTransactions[[#This Row],[Stock balance backorders]]
)</f>
        <v>578</v>
      </c>
      <c r="L3900" s="8" t="str">
        <f>VLOOKUP(TableTransactions[[#This Row],[Material]],TableStockBalance[],
MATCH(TableStockBalance[[#Headers],[Supplier name]],TableStockBalance[#Headers],0),
0)</f>
        <v>Meyers unt Meyers GmbH</v>
      </c>
    </row>
    <row r="3901" spans="1:12" x14ac:dyDescent="0.25">
      <c r="A3901">
        <v>49043098</v>
      </c>
      <c r="B3901">
        <v>120</v>
      </c>
      <c r="C3901" t="s">
        <v>343</v>
      </c>
      <c r="D3901" t="s">
        <v>114</v>
      </c>
      <c r="E3901" t="s">
        <v>115</v>
      </c>
      <c r="F3901" t="s">
        <v>317</v>
      </c>
      <c r="G3901" s="1">
        <v>43721</v>
      </c>
      <c r="H3901">
        <v>12</v>
      </c>
      <c r="I3901" s="7">
        <f>IF(TableTransactions[[#This Row],[Order type]]=trackOrderType,
TableTransactions[[#This Row],[Transaction quantity]]*-1,
TableTransactions[[#This Row],[Transaction quantity]]
)</f>
        <v>-12</v>
      </c>
      <c r="J39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566</v>
      </c>
      <c r="K3901" s="7">
        <f ca="1">IF(TableTransactions[[#This Row],[Stock balance backorders]]&lt;0,
0,
TableTransactions[[#This Row],[Stock balance backorders]]
)</f>
        <v>566</v>
      </c>
      <c r="L3901" s="8" t="str">
        <f>VLOOKUP(TableTransactions[[#This Row],[Material]],TableStockBalance[],
MATCH(TableStockBalance[[#Headers],[Supplier name]],TableStockBalance[#Headers],0),
0)</f>
        <v>Meyers unt Meyers GmbH</v>
      </c>
    </row>
    <row r="3902" spans="1:12" x14ac:dyDescent="0.25">
      <c r="A3902">
        <v>49043144</v>
      </c>
      <c r="B3902">
        <v>50</v>
      </c>
      <c r="C3902" t="s">
        <v>343</v>
      </c>
      <c r="D3902" t="s">
        <v>114</v>
      </c>
      <c r="E3902" t="s">
        <v>115</v>
      </c>
      <c r="F3902" t="s">
        <v>317</v>
      </c>
      <c r="G3902" s="1">
        <v>43726</v>
      </c>
      <c r="H3902">
        <v>41</v>
      </c>
      <c r="I3902" s="7">
        <f>IF(TableTransactions[[#This Row],[Order type]]=trackOrderType,
TableTransactions[[#This Row],[Transaction quantity]]*-1,
TableTransactions[[#This Row],[Transaction quantity]]
)</f>
        <v>-41</v>
      </c>
      <c r="J39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525</v>
      </c>
      <c r="K3902" s="7">
        <f ca="1">IF(TableTransactions[[#This Row],[Stock balance backorders]]&lt;0,
0,
TableTransactions[[#This Row],[Stock balance backorders]]
)</f>
        <v>525</v>
      </c>
      <c r="L3902" s="8" t="str">
        <f>VLOOKUP(TableTransactions[[#This Row],[Material]],TableStockBalance[],
MATCH(TableStockBalance[[#Headers],[Supplier name]],TableStockBalance[#Headers],0),
0)</f>
        <v>Meyers unt Meyers GmbH</v>
      </c>
    </row>
    <row r="3903" spans="1:12" x14ac:dyDescent="0.25">
      <c r="A3903">
        <v>49043155</v>
      </c>
      <c r="B3903">
        <v>50</v>
      </c>
      <c r="C3903" t="s">
        <v>343</v>
      </c>
      <c r="D3903" t="s">
        <v>114</v>
      </c>
      <c r="E3903" t="s">
        <v>115</v>
      </c>
      <c r="F3903" t="s">
        <v>316</v>
      </c>
      <c r="G3903" s="1">
        <v>43727</v>
      </c>
      <c r="H3903">
        <v>36</v>
      </c>
      <c r="I3903" s="7">
        <f>IF(TableTransactions[[#This Row],[Order type]]=trackOrderType,
TableTransactions[[#This Row],[Transaction quantity]]*-1,
TableTransactions[[#This Row],[Transaction quantity]]
)</f>
        <v>-36</v>
      </c>
      <c r="J39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489</v>
      </c>
      <c r="K3903" s="7">
        <f ca="1">IF(TableTransactions[[#This Row],[Stock balance backorders]]&lt;0,
0,
TableTransactions[[#This Row],[Stock balance backorders]]
)</f>
        <v>489</v>
      </c>
      <c r="L3903" s="8" t="str">
        <f>VLOOKUP(TableTransactions[[#This Row],[Material]],TableStockBalance[],
MATCH(TableStockBalance[[#Headers],[Supplier name]],TableStockBalance[#Headers],0),
0)</f>
        <v>Meyers unt Meyers GmbH</v>
      </c>
    </row>
    <row r="3904" spans="1:12" x14ac:dyDescent="0.25">
      <c r="A3904">
        <v>49043173</v>
      </c>
      <c r="B3904">
        <v>20</v>
      </c>
      <c r="C3904" t="s">
        <v>343</v>
      </c>
      <c r="D3904" t="s">
        <v>114</v>
      </c>
      <c r="E3904" t="s">
        <v>115</v>
      </c>
      <c r="F3904" t="s">
        <v>336</v>
      </c>
      <c r="G3904" s="1">
        <v>43728</v>
      </c>
      <c r="H3904">
        <v>45</v>
      </c>
      <c r="I3904" s="7">
        <f>IF(TableTransactions[[#This Row],[Order type]]=trackOrderType,
TableTransactions[[#This Row],[Transaction quantity]]*-1,
TableTransactions[[#This Row],[Transaction quantity]]
)</f>
        <v>-45</v>
      </c>
      <c r="J39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444</v>
      </c>
      <c r="K3904" s="7">
        <f ca="1">IF(TableTransactions[[#This Row],[Stock balance backorders]]&lt;0,
0,
TableTransactions[[#This Row],[Stock balance backorders]]
)</f>
        <v>444</v>
      </c>
      <c r="L3904" s="8" t="str">
        <f>VLOOKUP(TableTransactions[[#This Row],[Material]],TableStockBalance[],
MATCH(TableStockBalance[[#Headers],[Supplier name]],TableStockBalance[#Headers],0),
0)</f>
        <v>Meyers unt Meyers GmbH</v>
      </c>
    </row>
    <row r="3905" spans="1:12" x14ac:dyDescent="0.25">
      <c r="A3905">
        <v>49043248</v>
      </c>
      <c r="B3905">
        <v>20</v>
      </c>
      <c r="C3905" t="s">
        <v>343</v>
      </c>
      <c r="D3905" t="s">
        <v>114</v>
      </c>
      <c r="E3905" t="s">
        <v>115</v>
      </c>
      <c r="F3905" t="s">
        <v>320</v>
      </c>
      <c r="G3905" s="1">
        <v>43735</v>
      </c>
      <c r="H3905">
        <v>30</v>
      </c>
      <c r="I3905" s="7">
        <f>IF(TableTransactions[[#This Row],[Order type]]=trackOrderType,
TableTransactions[[#This Row],[Transaction quantity]]*-1,
TableTransactions[[#This Row],[Transaction quantity]]
)</f>
        <v>-30</v>
      </c>
      <c r="J39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414</v>
      </c>
      <c r="K3905" s="7">
        <f ca="1">IF(TableTransactions[[#This Row],[Stock balance backorders]]&lt;0,
0,
TableTransactions[[#This Row],[Stock balance backorders]]
)</f>
        <v>414</v>
      </c>
      <c r="L3905" s="8" t="str">
        <f>VLOOKUP(TableTransactions[[#This Row],[Material]],TableStockBalance[],
MATCH(TableStockBalance[[#Headers],[Supplier name]],TableStockBalance[#Headers],0),
0)</f>
        <v>Meyers unt Meyers GmbH</v>
      </c>
    </row>
    <row r="3906" spans="1:12" x14ac:dyDescent="0.25">
      <c r="A3906">
        <v>49043257</v>
      </c>
      <c r="B3906">
        <v>60</v>
      </c>
      <c r="C3906" t="s">
        <v>343</v>
      </c>
      <c r="D3906" t="s">
        <v>114</v>
      </c>
      <c r="E3906" t="s">
        <v>115</v>
      </c>
      <c r="F3906" t="s">
        <v>318</v>
      </c>
      <c r="G3906" s="1">
        <v>43735</v>
      </c>
      <c r="H3906">
        <v>38</v>
      </c>
      <c r="I3906" s="7">
        <f>IF(TableTransactions[[#This Row],[Order type]]=trackOrderType,
TableTransactions[[#This Row],[Transaction quantity]]*-1,
TableTransactions[[#This Row],[Transaction quantity]]
)</f>
        <v>-38</v>
      </c>
      <c r="J39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376</v>
      </c>
      <c r="K3906" s="7">
        <f ca="1">IF(TableTransactions[[#This Row],[Stock balance backorders]]&lt;0,
0,
TableTransactions[[#This Row],[Stock balance backorders]]
)</f>
        <v>376</v>
      </c>
      <c r="L3906" s="8" t="str">
        <f>VLOOKUP(TableTransactions[[#This Row],[Material]],TableStockBalance[],
MATCH(TableStockBalance[[#Headers],[Supplier name]],TableStockBalance[#Headers],0),
0)</f>
        <v>Meyers unt Meyers GmbH</v>
      </c>
    </row>
    <row r="3907" spans="1:12" x14ac:dyDescent="0.25">
      <c r="A3907">
        <v>49043260</v>
      </c>
      <c r="B3907">
        <v>30</v>
      </c>
      <c r="C3907" t="s">
        <v>343</v>
      </c>
      <c r="D3907" t="s">
        <v>114</v>
      </c>
      <c r="E3907" t="s">
        <v>115</v>
      </c>
      <c r="F3907" t="s">
        <v>315</v>
      </c>
      <c r="G3907" s="1">
        <v>43735</v>
      </c>
      <c r="H3907">
        <v>30</v>
      </c>
      <c r="I3907" s="7">
        <f>IF(TableTransactions[[#This Row],[Order type]]=trackOrderType,
TableTransactions[[#This Row],[Transaction quantity]]*-1,
TableTransactions[[#This Row],[Transaction quantity]]
)</f>
        <v>-30</v>
      </c>
      <c r="J39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346</v>
      </c>
      <c r="K3907" s="7">
        <f ca="1">IF(TableTransactions[[#This Row],[Stock balance backorders]]&lt;0,
0,
TableTransactions[[#This Row],[Stock balance backorders]]
)</f>
        <v>346</v>
      </c>
      <c r="L3907" s="8" t="str">
        <f>VLOOKUP(TableTransactions[[#This Row],[Material]],TableStockBalance[],
MATCH(TableStockBalance[[#Headers],[Supplier name]],TableStockBalance[#Headers],0),
0)</f>
        <v>Meyers unt Meyers GmbH</v>
      </c>
    </row>
    <row r="3908" spans="1:12" x14ac:dyDescent="0.25">
      <c r="A3908">
        <v>49043280</v>
      </c>
      <c r="B3908">
        <v>50</v>
      </c>
      <c r="C3908" t="s">
        <v>343</v>
      </c>
      <c r="D3908" t="s">
        <v>114</v>
      </c>
      <c r="E3908" t="s">
        <v>115</v>
      </c>
      <c r="F3908" t="s">
        <v>317</v>
      </c>
      <c r="G3908" s="1">
        <v>43739</v>
      </c>
      <c r="H3908">
        <v>27</v>
      </c>
      <c r="I3908" s="7">
        <f>IF(TableTransactions[[#This Row],[Order type]]=trackOrderType,
TableTransactions[[#This Row],[Transaction quantity]]*-1,
TableTransactions[[#This Row],[Transaction quantity]]
)</f>
        <v>-27</v>
      </c>
      <c r="J39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319</v>
      </c>
      <c r="K3908" s="7">
        <f ca="1">IF(TableTransactions[[#This Row],[Stock balance backorders]]&lt;0,
0,
TableTransactions[[#This Row],[Stock balance backorders]]
)</f>
        <v>319</v>
      </c>
      <c r="L3908" s="8" t="str">
        <f>VLOOKUP(TableTransactions[[#This Row],[Material]],TableStockBalance[],
MATCH(TableStockBalance[[#Headers],[Supplier name]],TableStockBalance[#Headers],0),
0)</f>
        <v>Meyers unt Meyers GmbH</v>
      </c>
    </row>
    <row r="3909" spans="1:12" x14ac:dyDescent="0.25">
      <c r="A3909">
        <v>49043288</v>
      </c>
      <c r="B3909">
        <v>20</v>
      </c>
      <c r="C3909" t="s">
        <v>343</v>
      </c>
      <c r="D3909" t="s">
        <v>114</v>
      </c>
      <c r="E3909" t="s">
        <v>115</v>
      </c>
      <c r="F3909" t="s">
        <v>314</v>
      </c>
      <c r="G3909" s="1">
        <v>43740</v>
      </c>
      <c r="H3909">
        <v>14</v>
      </c>
      <c r="I3909" s="7">
        <f>IF(TableTransactions[[#This Row],[Order type]]=trackOrderType,
TableTransactions[[#This Row],[Transaction quantity]]*-1,
TableTransactions[[#This Row],[Transaction quantity]]
)</f>
        <v>-14</v>
      </c>
      <c r="J39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305</v>
      </c>
      <c r="K3909" s="7">
        <f ca="1">IF(TableTransactions[[#This Row],[Stock balance backorders]]&lt;0,
0,
TableTransactions[[#This Row],[Stock balance backorders]]
)</f>
        <v>305</v>
      </c>
      <c r="L3909" s="8" t="str">
        <f>VLOOKUP(TableTransactions[[#This Row],[Material]],TableStockBalance[],
MATCH(TableStockBalance[[#Headers],[Supplier name]],TableStockBalance[#Headers],0),
0)</f>
        <v>Meyers unt Meyers GmbH</v>
      </c>
    </row>
    <row r="3910" spans="1:12" x14ac:dyDescent="0.25">
      <c r="A3910">
        <v>49043289</v>
      </c>
      <c r="B3910">
        <v>20</v>
      </c>
      <c r="C3910" t="s">
        <v>343</v>
      </c>
      <c r="D3910" t="s">
        <v>114</v>
      </c>
      <c r="E3910" t="s">
        <v>115</v>
      </c>
      <c r="F3910" t="s">
        <v>313</v>
      </c>
      <c r="G3910" s="1">
        <v>43740</v>
      </c>
      <c r="H3910">
        <v>19</v>
      </c>
      <c r="I3910" s="7">
        <f>IF(TableTransactions[[#This Row],[Order type]]=trackOrderType,
TableTransactions[[#This Row],[Transaction quantity]]*-1,
TableTransactions[[#This Row],[Transaction quantity]]
)</f>
        <v>-19</v>
      </c>
      <c r="J39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286</v>
      </c>
      <c r="K3910" s="7">
        <f ca="1">IF(TableTransactions[[#This Row],[Stock balance backorders]]&lt;0,
0,
TableTransactions[[#This Row],[Stock balance backorders]]
)</f>
        <v>286</v>
      </c>
      <c r="L3910" s="8" t="str">
        <f>VLOOKUP(TableTransactions[[#This Row],[Material]],TableStockBalance[],
MATCH(TableStockBalance[[#Headers],[Supplier name]],TableStockBalance[#Headers],0),
0)</f>
        <v>Meyers unt Meyers GmbH</v>
      </c>
    </row>
    <row r="3911" spans="1:12" x14ac:dyDescent="0.25">
      <c r="A3911">
        <v>49043300</v>
      </c>
      <c r="B3911">
        <v>40</v>
      </c>
      <c r="C3911" t="s">
        <v>343</v>
      </c>
      <c r="D3911" t="s">
        <v>114</v>
      </c>
      <c r="E3911" t="s">
        <v>115</v>
      </c>
      <c r="F3911" t="s">
        <v>313</v>
      </c>
      <c r="G3911" s="1">
        <v>43741</v>
      </c>
      <c r="H3911">
        <v>16</v>
      </c>
      <c r="I3911" s="7">
        <f>IF(TableTransactions[[#This Row],[Order type]]=trackOrderType,
TableTransactions[[#This Row],[Transaction quantity]]*-1,
TableTransactions[[#This Row],[Transaction quantity]]
)</f>
        <v>-16</v>
      </c>
      <c r="J39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270</v>
      </c>
      <c r="K3911" s="7">
        <f ca="1">IF(TableTransactions[[#This Row],[Stock balance backorders]]&lt;0,
0,
TableTransactions[[#This Row],[Stock balance backorders]]
)</f>
        <v>270</v>
      </c>
      <c r="L3911" s="8" t="str">
        <f>VLOOKUP(TableTransactions[[#This Row],[Material]],TableStockBalance[],
MATCH(TableStockBalance[[#Headers],[Supplier name]],TableStockBalance[#Headers],0),
0)</f>
        <v>Meyers unt Meyers GmbH</v>
      </c>
    </row>
    <row r="3912" spans="1:12" x14ac:dyDescent="0.25">
      <c r="A3912">
        <v>49043305</v>
      </c>
      <c r="B3912">
        <v>30</v>
      </c>
      <c r="C3912" t="s">
        <v>343</v>
      </c>
      <c r="D3912" t="s">
        <v>114</v>
      </c>
      <c r="E3912" t="s">
        <v>115</v>
      </c>
      <c r="F3912" t="s">
        <v>319</v>
      </c>
      <c r="G3912" s="1">
        <v>43741</v>
      </c>
      <c r="H3912">
        <v>39</v>
      </c>
      <c r="I3912" s="7">
        <f>IF(TableTransactions[[#This Row],[Order type]]=trackOrderType,
TableTransactions[[#This Row],[Transaction quantity]]*-1,
TableTransactions[[#This Row],[Transaction quantity]]
)</f>
        <v>-39</v>
      </c>
      <c r="J39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231</v>
      </c>
      <c r="K3912" s="7">
        <f ca="1">IF(TableTransactions[[#This Row],[Stock balance backorders]]&lt;0,
0,
TableTransactions[[#This Row],[Stock balance backorders]]
)</f>
        <v>231</v>
      </c>
      <c r="L3912" s="8" t="str">
        <f>VLOOKUP(TableTransactions[[#This Row],[Material]],TableStockBalance[],
MATCH(TableStockBalance[[#Headers],[Supplier name]],TableStockBalance[#Headers],0),
0)</f>
        <v>Meyers unt Meyers GmbH</v>
      </c>
    </row>
    <row r="3913" spans="1:12" x14ac:dyDescent="0.25">
      <c r="A3913">
        <v>49043308</v>
      </c>
      <c r="B3913">
        <v>10</v>
      </c>
      <c r="C3913" t="s">
        <v>343</v>
      </c>
      <c r="D3913" t="s">
        <v>114</v>
      </c>
      <c r="E3913" t="s">
        <v>115</v>
      </c>
      <c r="F3913" t="s">
        <v>315</v>
      </c>
      <c r="G3913" s="1">
        <v>43741</v>
      </c>
      <c r="H3913">
        <v>26</v>
      </c>
      <c r="I3913" s="7">
        <f>IF(TableTransactions[[#This Row],[Order type]]=trackOrderType,
TableTransactions[[#This Row],[Transaction quantity]]*-1,
TableTransactions[[#This Row],[Transaction quantity]]
)</f>
        <v>-26</v>
      </c>
      <c r="J39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205</v>
      </c>
      <c r="K3913" s="7">
        <f ca="1">IF(TableTransactions[[#This Row],[Stock balance backorders]]&lt;0,
0,
TableTransactions[[#This Row],[Stock balance backorders]]
)</f>
        <v>205</v>
      </c>
      <c r="L3913" s="8" t="str">
        <f>VLOOKUP(TableTransactions[[#This Row],[Material]],TableStockBalance[],
MATCH(TableStockBalance[[#Headers],[Supplier name]],TableStockBalance[#Headers],0),
0)</f>
        <v>Meyers unt Meyers GmbH</v>
      </c>
    </row>
    <row r="3914" spans="1:12" x14ac:dyDescent="0.25">
      <c r="A3914">
        <v>49043353</v>
      </c>
      <c r="B3914">
        <v>40</v>
      </c>
      <c r="C3914" t="s">
        <v>343</v>
      </c>
      <c r="D3914" t="s">
        <v>114</v>
      </c>
      <c r="E3914" t="s">
        <v>115</v>
      </c>
      <c r="F3914" t="s">
        <v>318</v>
      </c>
      <c r="G3914" s="1">
        <v>43746</v>
      </c>
      <c r="H3914">
        <v>32</v>
      </c>
      <c r="I3914" s="7">
        <f>IF(TableTransactions[[#This Row],[Order type]]=trackOrderType,
TableTransactions[[#This Row],[Transaction quantity]]*-1,
TableTransactions[[#This Row],[Transaction quantity]]
)</f>
        <v>-32</v>
      </c>
      <c r="J39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173</v>
      </c>
      <c r="K3914" s="7">
        <f ca="1">IF(TableTransactions[[#This Row],[Stock balance backorders]]&lt;0,
0,
TableTransactions[[#This Row],[Stock balance backorders]]
)</f>
        <v>173</v>
      </c>
      <c r="L3914" s="8" t="str">
        <f>VLOOKUP(TableTransactions[[#This Row],[Material]],TableStockBalance[],
MATCH(TableStockBalance[[#Headers],[Supplier name]],TableStockBalance[#Headers],0),
0)</f>
        <v>Meyers unt Meyers GmbH</v>
      </c>
    </row>
    <row r="3915" spans="1:12" x14ac:dyDescent="0.25">
      <c r="A3915">
        <v>49043372</v>
      </c>
      <c r="B3915">
        <v>20</v>
      </c>
      <c r="C3915" t="s">
        <v>343</v>
      </c>
      <c r="D3915" t="s">
        <v>114</v>
      </c>
      <c r="E3915" t="s">
        <v>115</v>
      </c>
      <c r="F3915" t="s">
        <v>315</v>
      </c>
      <c r="G3915" s="1">
        <v>43747</v>
      </c>
      <c r="H3915">
        <v>2</v>
      </c>
      <c r="I3915" s="7">
        <f>IF(TableTransactions[[#This Row],[Order type]]=trackOrderType,
TableTransactions[[#This Row],[Transaction quantity]]*-1,
TableTransactions[[#This Row],[Transaction quantity]]
)</f>
        <v>-2</v>
      </c>
      <c r="J39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171</v>
      </c>
      <c r="K3915" s="7">
        <f ca="1">IF(TableTransactions[[#This Row],[Stock balance backorders]]&lt;0,
0,
TableTransactions[[#This Row],[Stock balance backorders]]
)</f>
        <v>171</v>
      </c>
      <c r="L3915" s="8" t="str">
        <f>VLOOKUP(TableTransactions[[#This Row],[Material]],TableStockBalance[],
MATCH(TableStockBalance[[#Headers],[Supplier name]],TableStockBalance[#Headers],0),
0)</f>
        <v>Meyers unt Meyers GmbH</v>
      </c>
    </row>
    <row r="3916" spans="1:12" x14ac:dyDescent="0.25">
      <c r="A3916">
        <v>49043391</v>
      </c>
      <c r="B3916">
        <v>70</v>
      </c>
      <c r="C3916" t="s">
        <v>343</v>
      </c>
      <c r="D3916" t="s">
        <v>114</v>
      </c>
      <c r="E3916" t="s">
        <v>115</v>
      </c>
      <c r="F3916" t="s">
        <v>313</v>
      </c>
      <c r="G3916" s="1">
        <v>43749</v>
      </c>
      <c r="H3916">
        <v>30</v>
      </c>
      <c r="I3916" s="7">
        <f>IF(TableTransactions[[#This Row],[Order type]]=trackOrderType,
TableTransactions[[#This Row],[Transaction quantity]]*-1,
TableTransactions[[#This Row],[Transaction quantity]]
)</f>
        <v>-30</v>
      </c>
      <c r="J39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141</v>
      </c>
      <c r="K3916" s="7">
        <f ca="1">IF(TableTransactions[[#This Row],[Stock balance backorders]]&lt;0,
0,
TableTransactions[[#This Row],[Stock balance backorders]]
)</f>
        <v>141</v>
      </c>
      <c r="L3916" s="8" t="str">
        <f>VLOOKUP(TableTransactions[[#This Row],[Material]],TableStockBalance[],
MATCH(TableStockBalance[[#Headers],[Supplier name]],TableStockBalance[#Headers],0),
0)</f>
        <v>Meyers unt Meyers GmbH</v>
      </c>
    </row>
    <row r="3917" spans="1:12" x14ac:dyDescent="0.25">
      <c r="A3917">
        <v>49043411</v>
      </c>
      <c r="B3917">
        <v>40</v>
      </c>
      <c r="C3917" t="s">
        <v>343</v>
      </c>
      <c r="D3917" t="s">
        <v>114</v>
      </c>
      <c r="E3917" t="s">
        <v>115</v>
      </c>
      <c r="F3917" t="s">
        <v>313</v>
      </c>
      <c r="G3917" s="1">
        <v>43752</v>
      </c>
      <c r="H3917">
        <v>14</v>
      </c>
      <c r="I3917" s="7">
        <f>IF(TableTransactions[[#This Row],[Order type]]=trackOrderType,
TableTransactions[[#This Row],[Transaction quantity]]*-1,
TableTransactions[[#This Row],[Transaction quantity]]
)</f>
        <v>-14</v>
      </c>
      <c r="J39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127</v>
      </c>
      <c r="K3917" s="7">
        <f ca="1">IF(TableTransactions[[#This Row],[Stock balance backorders]]&lt;0,
0,
TableTransactions[[#This Row],[Stock balance backorders]]
)</f>
        <v>127</v>
      </c>
      <c r="L3917" s="8" t="str">
        <f>VLOOKUP(TableTransactions[[#This Row],[Material]],TableStockBalance[],
MATCH(TableStockBalance[[#Headers],[Supplier name]],TableStockBalance[#Headers],0),
0)</f>
        <v>Meyers unt Meyers GmbH</v>
      </c>
    </row>
    <row r="3918" spans="1:12" x14ac:dyDescent="0.25">
      <c r="A3918">
        <v>49043471</v>
      </c>
      <c r="B3918">
        <v>20</v>
      </c>
      <c r="C3918" t="s">
        <v>343</v>
      </c>
      <c r="D3918" t="s">
        <v>114</v>
      </c>
      <c r="E3918" t="s">
        <v>115</v>
      </c>
      <c r="F3918" t="s">
        <v>323</v>
      </c>
      <c r="G3918" s="1">
        <v>43755</v>
      </c>
      <c r="H3918">
        <v>31</v>
      </c>
      <c r="I3918" s="7">
        <f>IF(TableTransactions[[#This Row],[Order type]]=trackOrderType,
TableTransactions[[#This Row],[Transaction quantity]]*-1,
TableTransactions[[#This Row],[Transaction quantity]]
)</f>
        <v>-31</v>
      </c>
      <c r="J39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</v>
      </c>
      <c r="K3918" s="7">
        <f ca="1">IF(TableTransactions[[#This Row],[Stock balance backorders]]&lt;0,
0,
TableTransactions[[#This Row],[Stock balance backorders]]
)</f>
        <v>96</v>
      </c>
      <c r="L3918" s="8" t="str">
        <f>VLOOKUP(TableTransactions[[#This Row],[Material]],TableStockBalance[],
MATCH(TableStockBalance[[#Headers],[Supplier name]],TableStockBalance[#Headers],0),
0)</f>
        <v>Meyers unt Meyers GmbH</v>
      </c>
    </row>
    <row r="3919" spans="1:12" x14ac:dyDescent="0.25">
      <c r="A3919">
        <v>49043485</v>
      </c>
      <c r="B3919">
        <v>180</v>
      </c>
      <c r="C3919" t="s">
        <v>343</v>
      </c>
      <c r="D3919" t="s">
        <v>114</v>
      </c>
      <c r="E3919" t="s">
        <v>115</v>
      </c>
      <c r="F3919" t="s">
        <v>317</v>
      </c>
      <c r="G3919" s="1">
        <v>43756</v>
      </c>
      <c r="H3919">
        <v>20</v>
      </c>
      <c r="I3919" s="7">
        <f>IF(TableTransactions[[#This Row],[Order type]]=trackOrderType,
TableTransactions[[#This Row],[Transaction quantity]]*-1,
TableTransactions[[#This Row],[Transaction quantity]]
)</f>
        <v>-20</v>
      </c>
      <c r="J39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</v>
      </c>
      <c r="K3919" s="7">
        <f ca="1">IF(TableTransactions[[#This Row],[Stock balance backorders]]&lt;0,
0,
TableTransactions[[#This Row],[Stock balance backorders]]
)</f>
        <v>76</v>
      </c>
      <c r="L3919" s="8" t="str">
        <f>VLOOKUP(TableTransactions[[#This Row],[Material]],TableStockBalance[],
MATCH(TableStockBalance[[#Headers],[Supplier name]],TableStockBalance[#Headers],0),
0)</f>
        <v>Meyers unt Meyers GmbH</v>
      </c>
    </row>
    <row r="3920" spans="1:12" x14ac:dyDescent="0.25">
      <c r="A3920">
        <v>49043518</v>
      </c>
      <c r="B3920">
        <v>10</v>
      </c>
      <c r="C3920" t="s">
        <v>343</v>
      </c>
      <c r="D3920" t="s">
        <v>114</v>
      </c>
      <c r="E3920" t="s">
        <v>115</v>
      </c>
      <c r="F3920" t="s">
        <v>314</v>
      </c>
      <c r="G3920" s="1">
        <v>43761</v>
      </c>
      <c r="H3920">
        <v>43</v>
      </c>
      <c r="I3920" s="7">
        <f>IF(TableTransactions[[#This Row],[Order type]]=trackOrderType,
TableTransactions[[#This Row],[Transaction quantity]]*-1,
TableTransactions[[#This Row],[Transaction quantity]]
)</f>
        <v>-43</v>
      </c>
      <c r="J39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</v>
      </c>
      <c r="K3920" s="7">
        <f ca="1">IF(TableTransactions[[#This Row],[Stock balance backorders]]&lt;0,
0,
TableTransactions[[#This Row],[Stock balance backorders]]
)</f>
        <v>33</v>
      </c>
      <c r="L3920" s="8" t="str">
        <f>VLOOKUP(TableTransactions[[#This Row],[Material]],TableStockBalance[],
MATCH(TableStockBalance[[#Headers],[Supplier name]],TableStockBalance[#Headers],0),
0)</f>
        <v>Meyers unt Meyers GmbH</v>
      </c>
    </row>
    <row r="3921" spans="1:12" x14ac:dyDescent="0.25">
      <c r="A3921">
        <v>49043526</v>
      </c>
      <c r="B3921">
        <v>20</v>
      </c>
      <c r="C3921" t="s">
        <v>343</v>
      </c>
      <c r="D3921" t="s">
        <v>114</v>
      </c>
      <c r="E3921" t="s">
        <v>115</v>
      </c>
      <c r="F3921" t="s">
        <v>317</v>
      </c>
      <c r="G3921" s="1">
        <v>43761</v>
      </c>
      <c r="H3921">
        <v>45</v>
      </c>
      <c r="I3921" s="7">
        <f>IF(TableTransactions[[#This Row],[Order type]]=trackOrderType,
TableTransactions[[#This Row],[Transaction quantity]]*-1,
TableTransactions[[#This Row],[Transaction quantity]]
)</f>
        <v>-45</v>
      </c>
      <c r="J39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</v>
      </c>
      <c r="K3921" s="7">
        <f ca="1">IF(TableTransactions[[#This Row],[Stock balance backorders]]&lt;0,
0,
TableTransactions[[#This Row],[Stock balance backorders]]
)</f>
        <v>0</v>
      </c>
      <c r="L3921" s="8" t="str">
        <f>VLOOKUP(TableTransactions[[#This Row],[Material]],TableStockBalance[],
MATCH(TableStockBalance[[#Headers],[Supplier name]],TableStockBalance[#Headers],0),
0)</f>
        <v>Meyers unt Meyers GmbH</v>
      </c>
    </row>
    <row r="3922" spans="1:12" x14ac:dyDescent="0.25">
      <c r="A3922">
        <v>49043529</v>
      </c>
      <c r="B3922">
        <v>50</v>
      </c>
      <c r="C3922" t="s">
        <v>343</v>
      </c>
      <c r="D3922" t="s">
        <v>114</v>
      </c>
      <c r="E3922" t="s">
        <v>115</v>
      </c>
      <c r="F3922" t="s">
        <v>318</v>
      </c>
      <c r="G3922" s="1">
        <v>43761</v>
      </c>
      <c r="H3922">
        <v>8</v>
      </c>
      <c r="I3922" s="7">
        <f>IF(TableTransactions[[#This Row],[Order type]]=trackOrderType,
TableTransactions[[#This Row],[Transaction quantity]]*-1,
TableTransactions[[#This Row],[Transaction quantity]]
)</f>
        <v>-8</v>
      </c>
      <c r="J39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-20</v>
      </c>
      <c r="K3922" s="7">
        <f ca="1">IF(TableTransactions[[#This Row],[Stock balance backorders]]&lt;0,
0,
TableTransactions[[#This Row],[Stock balance backorders]]
)</f>
        <v>0</v>
      </c>
      <c r="L3922" s="8" t="str">
        <f>VLOOKUP(TableTransactions[[#This Row],[Material]],TableStockBalance[],
MATCH(TableStockBalance[[#Headers],[Supplier name]],TableStockBalance[#Headers],0),
0)</f>
        <v>Meyers unt Meyers GmbH</v>
      </c>
    </row>
    <row r="3923" spans="1:12" x14ac:dyDescent="0.25">
      <c r="A3923">
        <v>49043608</v>
      </c>
      <c r="B3923">
        <v>20</v>
      </c>
      <c r="C3923" t="s">
        <v>343</v>
      </c>
      <c r="D3923" t="s">
        <v>114</v>
      </c>
      <c r="E3923" t="s">
        <v>115</v>
      </c>
      <c r="F3923" t="s">
        <v>329</v>
      </c>
      <c r="G3923" s="1">
        <v>43769</v>
      </c>
      <c r="H3923">
        <v>25</v>
      </c>
      <c r="I3923" s="7">
        <f>IF(TableTransactions[[#This Row],[Order type]]=trackOrderType,
TableTransactions[[#This Row],[Transaction quantity]]*-1,
TableTransactions[[#This Row],[Transaction quantity]]
)</f>
        <v>-25</v>
      </c>
      <c r="J39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-45</v>
      </c>
      <c r="K3923" s="7">
        <f ca="1">IF(TableTransactions[[#This Row],[Stock balance backorders]]&lt;0,
0,
TableTransactions[[#This Row],[Stock balance backorders]]
)</f>
        <v>0</v>
      </c>
      <c r="L3923" s="8" t="str">
        <f>VLOOKUP(TableTransactions[[#This Row],[Material]],TableStockBalance[],
MATCH(TableStockBalance[[#Headers],[Supplier name]],TableStockBalance[#Headers],0),
0)</f>
        <v>Meyers unt Meyers GmbH</v>
      </c>
    </row>
    <row r="3924" spans="1:12" x14ac:dyDescent="0.25">
      <c r="A3924" s="4">
        <v>45057498</v>
      </c>
      <c r="B3924" s="4">
        <v>10</v>
      </c>
      <c r="C3924" s="4" t="s">
        <v>344</v>
      </c>
      <c r="D3924" s="4" t="s">
        <v>114</v>
      </c>
      <c r="E3924" s="4" t="s">
        <v>115</v>
      </c>
      <c r="F3924" s="4" t="s">
        <v>113</v>
      </c>
      <c r="G3924" s="5">
        <v>43770</v>
      </c>
      <c r="H3924" s="4">
        <v>550</v>
      </c>
      <c r="I3924" s="7">
        <f>IF(TableTransactions[[#This Row],[Order type]]=trackOrderType,
TableTransactions[[#This Row],[Transaction quantity]]*-1,
TableTransactions[[#This Row],[Transaction quantity]]
)</f>
        <v>550</v>
      </c>
      <c r="J39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505</v>
      </c>
      <c r="K3924" s="7">
        <f ca="1">IF(TableTransactions[[#This Row],[Stock balance backorders]]&lt;0,
0,
TableTransactions[[#This Row],[Stock balance backorders]]
)</f>
        <v>505</v>
      </c>
      <c r="L3924" s="8" t="str">
        <f>VLOOKUP(TableTransactions[[#This Row],[Material]],TableStockBalance[],
MATCH(TableStockBalance[[#Headers],[Supplier name]],TableStockBalance[#Headers],0),
0)</f>
        <v>Meyers unt Meyers GmbH</v>
      </c>
    </row>
    <row r="3925" spans="1:12" x14ac:dyDescent="0.25">
      <c r="A3925">
        <v>49043715</v>
      </c>
      <c r="B3925">
        <v>120</v>
      </c>
      <c r="C3925" t="s">
        <v>343</v>
      </c>
      <c r="D3925" t="s">
        <v>114</v>
      </c>
      <c r="E3925" t="s">
        <v>115</v>
      </c>
      <c r="F3925" t="s">
        <v>317</v>
      </c>
      <c r="G3925" s="1">
        <v>43777</v>
      </c>
      <c r="H3925">
        <v>6</v>
      </c>
      <c r="I3925" s="7">
        <f>IF(TableTransactions[[#This Row],[Order type]]=trackOrderType,
TableTransactions[[#This Row],[Transaction quantity]]*-1,
TableTransactions[[#This Row],[Transaction quantity]]
)</f>
        <v>-6</v>
      </c>
      <c r="J39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499</v>
      </c>
      <c r="K3925" s="7">
        <f ca="1">IF(TableTransactions[[#This Row],[Stock balance backorders]]&lt;0,
0,
TableTransactions[[#This Row],[Stock balance backorders]]
)</f>
        <v>499</v>
      </c>
      <c r="L3925" s="8" t="str">
        <f>VLOOKUP(TableTransactions[[#This Row],[Material]],TableStockBalance[],
MATCH(TableStockBalance[[#Headers],[Supplier name]],TableStockBalance[#Headers],0),
0)</f>
        <v>Meyers unt Meyers GmbH</v>
      </c>
    </row>
    <row r="3926" spans="1:12" x14ac:dyDescent="0.25">
      <c r="A3926">
        <v>49043737</v>
      </c>
      <c r="B3926">
        <v>70</v>
      </c>
      <c r="C3926" t="s">
        <v>343</v>
      </c>
      <c r="D3926" t="s">
        <v>114</v>
      </c>
      <c r="E3926" t="s">
        <v>115</v>
      </c>
      <c r="F3926" t="s">
        <v>313</v>
      </c>
      <c r="G3926" s="1">
        <v>43781</v>
      </c>
      <c r="H3926">
        <v>35</v>
      </c>
      <c r="I3926" s="7">
        <f>IF(TableTransactions[[#This Row],[Order type]]=trackOrderType,
TableTransactions[[#This Row],[Transaction quantity]]*-1,
TableTransactions[[#This Row],[Transaction quantity]]
)</f>
        <v>-35</v>
      </c>
      <c r="J39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464</v>
      </c>
      <c r="K3926" s="7">
        <f ca="1">IF(TableTransactions[[#This Row],[Stock balance backorders]]&lt;0,
0,
TableTransactions[[#This Row],[Stock balance backorders]]
)</f>
        <v>464</v>
      </c>
      <c r="L3926" s="8" t="str">
        <f>VLOOKUP(TableTransactions[[#This Row],[Material]],TableStockBalance[],
MATCH(TableStockBalance[[#Headers],[Supplier name]],TableStockBalance[#Headers],0),
0)</f>
        <v>Meyers unt Meyers GmbH</v>
      </c>
    </row>
    <row r="3927" spans="1:12" x14ac:dyDescent="0.25">
      <c r="A3927">
        <v>49043769</v>
      </c>
      <c r="B3927">
        <v>40</v>
      </c>
      <c r="C3927" t="s">
        <v>343</v>
      </c>
      <c r="D3927" t="s">
        <v>114</v>
      </c>
      <c r="E3927" t="s">
        <v>115</v>
      </c>
      <c r="F3927" t="s">
        <v>314</v>
      </c>
      <c r="G3927" s="1">
        <v>43783</v>
      </c>
      <c r="H3927">
        <v>3</v>
      </c>
      <c r="I3927" s="7">
        <f>IF(TableTransactions[[#This Row],[Order type]]=trackOrderType,
TableTransactions[[#This Row],[Transaction quantity]]*-1,
TableTransactions[[#This Row],[Transaction quantity]]
)</f>
        <v>-3</v>
      </c>
      <c r="J39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461</v>
      </c>
      <c r="K3927" s="7">
        <f ca="1">IF(TableTransactions[[#This Row],[Stock balance backorders]]&lt;0,
0,
TableTransactions[[#This Row],[Stock balance backorders]]
)</f>
        <v>461</v>
      </c>
      <c r="L3927" s="8" t="str">
        <f>VLOOKUP(TableTransactions[[#This Row],[Material]],TableStockBalance[],
MATCH(TableStockBalance[[#Headers],[Supplier name]],TableStockBalance[#Headers],0),
0)</f>
        <v>Meyers unt Meyers GmbH</v>
      </c>
    </row>
    <row r="3928" spans="1:12" x14ac:dyDescent="0.25">
      <c r="A3928">
        <v>49043792</v>
      </c>
      <c r="B3928">
        <v>100</v>
      </c>
      <c r="C3928" t="s">
        <v>343</v>
      </c>
      <c r="D3928" t="s">
        <v>114</v>
      </c>
      <c r="E3928" t="s">
        <v>115</v>
      </c>
      <c r="F3928" t="s">
        <v>317</v>
      </c>
      <c r="G3928" s="1">
        <v>43784</v>
      </c>
      <c r="H3928">
        <v>31</v>
      </c>
      <c r="I3928" s="7">
        <f>IF(TableTransactions[[#This Row],[Order type]]=trackOrderType,
TableTransactions[[#This Row],[Transaction quantity]]*-1,
TableTransactions[[#This Row],[Transaction quantity]]
)</f>
        <v>-31</v>
      </c>
      <c r="J39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430</v>
      </c>
      <c r="K3928" s="7">
        <f ca="1">IF(TableTransactions[[#This Row],[Stock balance backorders]]&lt;0,
0,
TableTransactions[[#This Row],[Stock balance backorders]]
)</f>
        <v>430</v>
      </c>
      <c r="L3928" s="8" t="str">
        <f>VLOOKUP(TableTransactions[[#This Row],[Material]],TableStockBalance[],
MATCH(TableStockBalance[[#Headers],[Supplier name]],TableStockBalance[#Headers],0),
0)</f>
        <v>Meyers unt Meyers GmbH</v>
      </c>
    </row>
    <row r="3929" spans="1:12" x14ac:dyDescent="0.25">
      <c r="A3929">
        <v>49043909</v>
      </c>
      <c r="B3929">
        <v>30</v>
      </c>
      <c r="C3929" t="s">
        <v>343</v>
      </c>
      <c r="D3929" t="s">
        <v>114</v>
      </c>
      <c r="E3929" t="s">
        <v>115</v>
      </c>
      <c r="F3929" t="s">
        <v>318</v>
      </c>
      <c r="G3929" s="1">
        <v>43795</v>
      </c>
      <c r="H3929">
        <v>38</v>
      </c>
      <c r="I3929" s="7">
        <f>IF(TableTransactions[[#This Row],[Order type]]=trackOrderType,
TableTransactions[[#This Row],[Transaction quantity]]*-1,
TableTransactions[[#This Row],[Transaction quantity]]
)</f>
        <v>-38</v>
      </c>
      <c r="J39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392</v>
      </c>
      <c r="K3929" s="7">
        <f ca="1">IF(TableTransactions[[#This Row],[Stock balance backorders]]&lt;0,
0,
TableTransactions[[#This Row],[Stock balance backorders]]
)</f>
        <v>392</v>
      </c>
      <c r="L3929" s="8" t="str">
        <f>VLOOKUP(TableTransactions[[#This Row],[Material]],TableStockBalance[],
MATCH(TableStockBalance[[#Headers],[Supplier name]],TableStockBalance[#Headers],0),
0)</f>
        <v>Meyers unt Meyers GmbH</v>
      </c>
    </row>
    <row r="3930" spans="1:12" x14ac:dyDescent="0.25">
      <c r="A3930">
        <v>49043921</v>
      </c>
      <c r="B3930">
        <v>30</v>
      </c>
      <c r="C3930" t="s">
        <v>343</v>
      </c>
      <c r="D3930" t="s">
        <v>114</v>
      </c>
      <c r="E3930" t="s">
        <v>115</v>
      </c>
      <c r="F3930" t="s">
        <v>317</v>
      </c>
      <c r="G3930" s="1">
        <v>43796</v>
      </c>
      <c r="H3930">
        <v>1</v>
      </c>
      <c r="I3930" s="7">
        <f>IF(TableTransactions[[#This Row],[Order type]]=trackOrderType,
TableTransactions[[#This Row],[Transaction quantity]]*-1,
TableTransactions[[#This Row],[Transaction quantity]]
)</f>
        <v>-1</v>
      </c>
      <c r="J39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391</v>
      </c>
      <c r="K3930" s="7">
        <f ca="1">IF(TableTransactions[[#This Row],[Stock balance backorders]]&lt;0,
0,
TableTransactions[[#This Row],[Stock balance backorders]]
)</f>
        <v>391</v>
      </c>
      <c r="L3930" s="8" t="str">
        <f>VLOOKUP(TableTransactions[[#This Row],[Material]],TableStockBalance[],
MATCH(TableStockBalance[[#Headers],[Supplier name]],TableStockBalance[#Headers],0),
0)</f>
        <v>Meyers unt Meyers GmbH</v>
      </c>
    </row>
    <row r="3931" spans="1:12" x14ac:dyDescent="0.25">
      <c r="A3931">
        <v>49043927</v>
      </c>
      <c r="B3931">
        <v>50</v>
      </c>
      <c r="C3931" t="s">
        <v>343</v>
      </c>
      <c r="D3931" t="s">
        <v>114</v>
      </c>
      <c r="E3931" t="s">
        <v>115</v>
      </c>
      <c r="F3931" t="s">
        <v>313</v>
      </c>
      <c r="G3931" s="1">
        <v>43797</v>
      </c>
      <c r="H3931">
        <v>9</v>
      </c>
      <c r="I3931" s="7">
        <f>IF(TableTransactions[[#This Row],[Order type]]=trackOrderType,
TableTransactions[[#This Row],[Transaction quantity]]*-1,
TableTransactions[[#This Row],[Transaction quantity]]
)</f>
        <v>-9</v>
      </c>
      <c r="J39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382</v>
      </c>
      <c r="K3931" s="7">
        <f ca="1">IF(TableTransactions[[#This Row],[Stock balance backorders]]&lt;0,
0,
TableTransactions[[#This Row],[Stock balance backorders]]
)</f>
        <v>382</v>
      </c>
      <c r="L3931" s="8" t="str">
        <f>VLOOKUP(TableTransactions[[#This Row],[Material]],TableStockBalance[],
MATCH(TableStockBalance[[#Headers],[Supplier name]],TableStockBalance[#Headers],0),
0)</f>
        <v>Meyers unt Meyers GmbH</v>
      </c>
    </row>
    <row r="3932" spans="1:12" x14ac:dyDescent="0.25">
      <c r="A3932">
        <v>49043944</v>
      </c>
      <c r="B3932">
        <v>20</v>
      </c>
      <c r="C3932" t="s">
        <v>343</v>
      </c>
      <c r="D3932" t="s">
        <v>114</v>
      </c>
      <c r="E3932" t="s">
        <v>115</v>
      </c>
      <c r="F3932" t="s">
        <v>315</v>
      </c>
      <c r="G3932" s="1">
        <v>43797</v>
      </c>
      <c r="H3932">
        <v>3</v>
      </c>
      <c r="I3932" s="7">
        <f>IF(TableTransactions[[#This Row],[Order type]]=trackOrderType,
TableTransactions[[#This Row],[Transaction quantity]]*-1,
TableTransactions[[#This Row],[Transaction quantity]]
)</f>
        <v>-3</v>
      </c>
      <c r="J39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379</v>
      </c>
      <c r="K3932" s="7">
        <f ca="1">IF(TableTransactions[[#This Row],[Stock balance backorders]]&lt;0,
0,
TableTransactions[[#This Row],[Stock balance backorders]]
)</f>
        <v>379</v>
      </c>
      <c r="L3932" s="8" t="str">
        <f>VLOOKUP(TableTransactions[[#This Row],[Material]],TableStockBalance[],
MATCH(TableStockBalance[[#Headers],[Supplier name]],TableStockBalance[#Headers],0),
0)</f>
        <v>Meyers unt Meyers GmbH</v>
      </c>
    </row>
    <row r="3933" spans="1:12" x14ac:dyDescent="0.25">
      <c r="A3933">
        <v>49043956</v>
      </c>
      <c r="B3933">
        <v>140</v>
      </c>
      <c r="C3933" t="s">
        <v>343</v>
      </c>
      <c r="D3933" t="s">
        <v>114</v>
      </c>
      <c r="E3933" t="s">
        <v>115</v>
      </c>
      <c r="F3933" t="s">
        <v>317</v>
      </c>
      <c r="G3933" s="1">
        <v>43798</v>
      </c>
      <c r="H3933">
        <v>38</v>
      </c>
      <c r="I3933" s="7">
        <f>IF(TableTransactions[[#This Row],[Order type]]=trackOrderType,
TableTransactions[[#This Row],[Transaction quantity]]*-1,
TableTransactions[[#This Row],[Transaction quantity]]
)</f>
        <v>-38</v>
      </c>
      <c r="J39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341</v>
      </c>
      <c r="K3933" s="7">
        <f ca="1">IF(TableTransactions[[#This Row],[Stock balance backorders]]&lt;0,
0,
TableTransactions[[#This Row],[Stock balance backorders]]
)</f>
        <v>341</v>
      </c>
      <c r="L3933" s="8" t="str">
        <f>VLOOKUP(TableTransactions[[#This Row],[Material]],TableStockBalance[],
MATCH(TableStockBalance[[#Headers],[Supplier name]],TableStockBalance[#Headers],0),
0)</f>
        <v>Meyers unt Meyers GmbH</v>
      </c>
    </row>
    <row r="3934" spans="1:12" x14ac:dyDescent="0.25">
      <c r="A3934">
        <v>49043956</v>
      </c>
      <c r="B3934">
        <v>150</v>
      </c>
      <c r="C3934" t="s">
        <v>343</v>
      </c>
      <c r="D3934" t="s">
        <v>114</v>
      </c>
      <c r="E3934" t="s">
        <v>115</v>
      </c>
      <c r="F3934" t="s">
        <v>317</v>
      </c>
      <c r="G3934" s="1">
        <v>43798</v>
      </c>
      <c r="H3934">
        <v>7</v>
      </c>
      <c r="I3934" s="7">
        <f>IF(TableTransactions[[#This Row],[Order type]]=trackOrderType,
TableTransactions[[#This Row],[Transaction quantity]]*-1,
TableTransactions[[#This Row],[Transaction quantity]]
)</f>
        <v>-7</v>
      </c>
      <c r="J39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334</v>
      </c>
      <c r="K3934" s="7">
        <f ca="1">IF(TableTransactions[[#This Row],[Stock balance backorders]]&lt;0,
0,
TableTransactions[[#This Row],[Stock balance backorders]]
)</f>
        <v>334</v>
      </c>
      <c r="L3934" s="8" t="str">
        <f>VLOOKUP(TableTransactions[[#This Row],[Material]],TableStockBalance[],
MATCH(TableStockBalance[[#Headers],[Supplier name]],TableStockBalance[#Headers],0),
0)</f>
        <v>Meyers unt Meyers GmbH</v>
      </c>
    </row>
    <row r="3935" spans="1:12" x14ac:dyDescent="0.25">
      <c r="A3935">
        <v>49043973</v>
      </c>
      <c r="B3935">
        <v>70</v>
      </c>
      <c r="C3935" t="s">
        <v>343</v>
      </c>
      <c r="D3935" t="s">
        <v>114</v>
      </c>
      <c r="E3935" t="s">
        <v>115</v>
      </c>
      <c r="F3935" t="s">
        <v>317</v>
      </c>
      <c r="G3935" s="1">
        <v>43801</v>
      </c>
      <c r="H3935">
        <v>6</v>
      </c>
      <c r="I3935" s="7">
        <f>IF(TableTransactions[[#This Row],[Order type]]=trackOrderType,
TableTransactions[[#This Row],[Transaction quantity]]*-1,
TableTransactions[[#This Row],[Transaction quantity]]
)</f>
        <v>-6</v>
      </c>
      <c r="J39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328</v>
      </c>
      <c r="K3935" s="7">
        <f ca="1">IF(TableTransactions[[#This Row],[Stock balance backorders]]&lt;0,
0,
TableTransactions[[#This Row],[Stock balance backorders]]
)</f>
        <v>328</v>
      </c>
      <c r="L3935" s="8" t="str">
        <f>VLOOKUP(TableTransactions[[#This Row],[Material]],TableStockBalance[],
MATCH(TableStockBalance[[#Headers],[Supplier name]],TableStockBalance[#Headers],0),
0)</f>
        <v>Meyers unt Meyers GmbH</v>
      </c>
    </row>
    <row r="3936" spans="1:12" x14ac:dyDescent="0.25">
      <c r="A3936">
        <v>49044004</v>
      </c>
      <c r="B3936">
        <v>60</v>
      </c>
      <c r="C3936" t="s">
        <v>343</v>
      </c>
      <c r="D3936" t="s">
        <v>114</v>
      </c>
      <c r="E3936" t="s">
        <v>115</v>
      </c>
      <c r="F3936" t="s">
        <v>317</v>
      </c>
      <c r="G3936" s="1">
        <v>43803</v>
      </c>
      <c r="H3936">
        <v>4</v>
      </c>
      <c r="I3936" s="7">
        <f>IF(TableTransactions[[#This Row],[Order type]]=trackOrderType,
TableTransactions[[#This Row],[Transaction quantity]]*-1,
TableTransactions[[#This Row],[Transaction quantity]]
)</f>
        <v>-4</v>
      </c>
      <c r="J39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324</v>
      </c>
      <c r="K3936" s="7">
        <f ca="1">IF(TableTransactions[[#This Row],[Stock balance backorders]]&lt;0,
0,
TableTransactions[[#This Row],[Stock balance backorders]]
)</f>
        <v>324</v>
      </c>
      <c r="L3936" s="8" t="str">
        <f>VLOOKUP(TableTransactions[[#This Row],[Material]],TableStockBalance[],
MATCH(TableStockBalance[[#Headers],[Supplier name]],TableStockBalance[#Headers],0),
0)</f>
        <v>Meyers unt Meyers GmbH</v>
      </c>
    </row>
    <row r="3937" spans="1:12" x14ac:dyDescent="0.25">
      <c r="A3937">
        <v>49044036</v>
      </c>
      <c r="B3937">
        <v>190</v>
      </c>
      <c r="C3937" t="s">
        <v>343</v>
      </c>
      <c r="D3937" t="s">
        <v>114</v>
      </c>
      <c r="E3937" t="s">
        <v>115</v>
      </c>
      <c r="F3937" t="s">
        <v>317</v>
      </c>
      <c r="G3937" s="1">
        <v>43805</v>
      </c>
      <c r="H3937">
        <v>5</v>
      </c>
      <c r="I3937" s="7">
        <f>IF(TableTransactions[[#This Row],[Order type]]=trackOrderType,
TableTransactions[[#This Row],[Transaction quantity]]*-1,
TableTransactions[[#This Row],[Transaction quantity]]
)</f>
        <v>-5</v>
      </c>
      <c r="J39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319</v>
      </c>
      <c r="K3937" s="7">
        <f ca="1">IF(TableTransactions[[#This Row],[Stock balance backorders]]&lt;0,
0,
TableTransactions[[#This Row],[Stock balance backorders]]
)</f>
        <v>319</v>
      </c>
      <c r="L3937" s="8" t="str">
        <f>VLOOKUP(TableTransactions[[#This Row],[Material]],TableStockBalance[],
MATCH(TableStockBalance[[#Headers],[Supplier name]],TableStockBalance[#Headers],0),
0)</f>
        <v>Meyers unt Meyers GmbH</v>
      </c>
    </row>
    <row r="3938" spans="1:12" x14ac:dyDescent="0.25">
      <c r="A3938">
        <v>49044039</v>
      </c>
      <c r="B3938">
        <v>100</v>
      </c>
      <c r="C3938" t="s">
        <v>343</v>
      </c>
      <c r="D3938" t="s">
        <v>114</v>
      </c>
      <c r="E3938" t="s">
        <v>115</v>
      </c>
      <c r="F3938" t="s">
        <v>319</v>
      </c>
      <c r="G3938" s="1">
        <v>43805</v>
      </c>
      <c r="H3938">
        <v>23</v>
      </c>
      <c r="I3938" s="7">
        <f>IF(TableTransactions[[#This Row],[Order type]]=trackOrderType,
TableTransactions[[#This Row],[Transaction quantity]]*-1,
TableTransactions[[#This Row],[Transaction quantity]]
)</f>
        <v>-23</v>
      </c>
      <c r="J39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296</v>
      </c>
      <c r="K3938" s="7">
        <f ca="1">IF(TableTransactions[[#This Row],[Stock balance backorders]]&lt;0,
0,
TableTransactions[[#This Row],[Stock balance backorders]]
)</f>
        <v>296</v>
      </c>
      <c r="L3938" s="8" t="str">
        <f>VLOOKUP(TableTransactions[[#This Row],[Material]],TableStockBalance[],
MATCH(TableStockBalance[[#Headers],[Supplier name]],TableStockBalance[#Headers],0),
0)</f>
        <v>Meyers unt Meyers GmbH</v>
      </c>
    </row>
    <row r="3939" spans="1:12" x14ac:dyDescent="0.25">
      <c r="A3939">
        <v>49044087</v>
      </c>
      <c r="B3939">
        <v>10</v>
      </c>
      <c r="C3939" t="s">
        <v>343</v>
      </c>
      <c r="D3939" t="s">
        <v>114</v>
      </c>
      <c r="E3939" t="s">
        <v>115</v>
      </c>
      <c r="F3939" t="s">
        <v>320</v>
      </c>
      <c r="G3939" s="1">
        <v>43811</v>
      </c>
      <c r="H3939">
        <v>45</v>
      </c>
      <c r="I3939" s="7">
        <f>IF(TableTransactions[[#This Row],[Order type]]=trackOrderType,
TableTransactions[[#This Row],[Transaction quantity]]*-1,
TableTransactions[[#This Row],[Transaction quantity]]
)</f>
        <v>-45</v>
      </c>
      <c r="J39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251</v>
      </c>
      <c r="K3939" s="7">
        <f ca="1">IF(TableTransactions[[#This Row],[Stock balance backorders]]&lt;0,
0,
TableTransactions[[#This Row],[Stock balance backorders]]
)</f>
        <v>251</v>
      </c>
      <c r="L3939" s="8" t="str">
        <f>VLOOKUP(TableTransactions[[#This Row],[Material]],TableStockBalance[],
MATCH(TableStockBalance[[#Headers],[Supplier name]],TableStockBalance[#Headers],0),
0)</f>
        <v>Meyers unt Meyers GmbH</v>
      </c>
    </row>
    <row r="3940" spans="1:12" x14ac:dyDescent="0.25">
      <c r="A3940">
        <v>49044145</v>
      </c>
      <c r="B3940">
        <v>40</v>
      </c>
      <c r="C3940" t="s">
        <v>343</v>
      </c>
      <c r="D3940" t="s">
        <v>114</v>
      </c>
      <c r="E3940" t="s">
        <v>115</v>
      </c>
      <c r="F3940" t="s">
        <v>313</v>
      </c>
      <c r="G3940" s="1">
        <v>43817</v>
      </c>
      <c r="H3940">
        <v>36</v>
      </c>
      <c r="I3940" s="7">
        <f>IF(TableTransactions[[#This Row],[Order type]]=trackOrderType,
TableTransactions[[#This Row],[Transaction quantity]]*-1,
TableTransactions[[#This Row],[Transaction quantity]]
)</f>
        <v>-36</v>
      </c>
      <c r="J39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215</v>
      </c>
      <c r="K3940" s="7">
        <f ca="1">IF(TableTransactions[[#This Row],[Stock balance backorders]]&lt;0,
0,
TableTransactions[[#This Row],[Stock balance backorders]]
)</f>
        <v>215</v>
      </c>
      <c r="L3940" s="8" t="str">
        <f>VLOOKUP(TableTransactions[[#This Row],[Material]],TableStockBalance[],
MATCH(TableStockBalance[[#Headers],[Supplier name]],TableStockBalance[#Headers],0),
0)</f>
        <v>Meyers unt Meyers GmbH</v>
      </c>
    </row>
    <row r="3941" spans="1:12" x14ac:dyDescent="0.25">
      <c r="A3941">
        <v>49044170</v>
      </c>
      <c r="B3941">
        <v>40</v>
      </c>
      <c r="C3941" t="s">
        <v>343</v>
      </c>
      <c r="D3941" t="s">
        <v>114</v>
      </c>
      <c r="E3941" t="s">
        <v>115</v>
      </c>
      <c r="F3941" t="s">
        <v>314</v>
      </c>
      <c r="G3941" s="1">
        <v>43819</v>
      </c>
      <c r="H3941">
        <v>36</v>
      </c>
      <c r="I3941" s="7">
        <f>IF(TableTransactions[[#This Row],[Order type]]=trackOrderType,
TableTransactions[[#This Row],[Transaction quantity]]*-1,
TableTransactions[[#This Row],[Transaction quantity]]
)</f>
        <v>-36</v>
      </c>
      <c r="J39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179</v>
      </c>
      <c r="K3941" s="7">
        <f ca="1">IF(TableTransactions[[#This Row],[Stock balance backorders]]&lt;0,
0,
TableTransactions[[#This Row],[Stock balance backorders]]
)</f>
        <v>179</v>
      </c>
      <c r="L3941" s="8" t="str">
        <f>VLOOKUP(TableTransactions[[#This Row],[Material]],TableStockBalance[],
MATCH(TableStockBalance[[#Headers],[Supplier name]],TableStockBalance[#Headers],0),
0)</f>
        <v>Meyers unt Meyers GmbH</v>
      </c>
    </row>
    <row r="3942" spans="1:12" x14ac:dyDescent="0.25">
      <c r="A3942">
        <v>49044224</v>
      </c>
      <c r="B3942">
        <v>10</v>
      </c>
      <c r="C3942" t="s">
        <v>343</v>
      </c>
      <c r="D3942" t="s">
        <v>114</v>
      </c>
      <c r="E3942" t="s">
        <v>115</v>
      </c>
      <c r="F3942" t="s">
        <v>323</v>
      </c>
      <c r="G3942" s="1">
        <v>43826</v>
      </c>
      <c r="H3942">
        <v>12</v>
      </c>
      <c r="I3942" s="7">
        <f>IF(TableTransactions[[#This Row],[Order type]]=trackOrderType,
TableTransactions[[#This Row],[Transaction quantity]]*-1,
TableTransactions[[#This Row],[Transaction quantity]]
)</f>
        <v>-12</v>
      </c>
      <c r="J39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167</v>
      </c>
      <c r="K3942" s="7">
        <f ca="1">IF(TableTransactions[[#This Row],[Stock balance backorders]]&lt;0,
0,
TableTransactions[[#This Row],[Stock balance backorders]]
)</f>
        <v>167</v>
      </c>
      <c r="L3942" s="8" t="str">
        <f>VLOOKUP(TableTransactions[[#This Row],[Material]],TableStockBalance[],
MATCH(TableStockBalance[[#Headers],[Supplier name]],TableStockBalance[#Headers],0),
0)</f>
        <v>Meyers unt Meyers GmbH</v>
      </c>
    </row>
    <row r="3943" spans="1:12" x14ac:dyDescent="0.25">
      <c r="A3943">
        <v>49040385</v>
      </c>
      <c r="B3943">
        <v>50</v>
      </c>
      <c r="C3943" t="s">
        <v>343</v>
      </c>
      <c r="D3943" t="s">
        <v>125</v>
      </c>
      <c r="E3943" t="s">
        <v>122</v>
      </c>
      <c r="F3943" t="s">
        <v>316</v>
      </c>
      <c r="G3943" s="1">
        <v>43473</v>
      </c>
      <c r="H3943">
        <v>22</v>
      </c>
      <c r="I3943" s="7">
        <f>IF(TableTransactions[[#This Row],[Order type]]=trackOrderType,
TableTransactions[[#This Row],[Transaction quantity]]*-1,
TableTransactions[[#This Row],[Transaction quantity]]
)</f>
        <v>-22</v>
      </c>
      <c r="J39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650</v>
      </c>
      <c r="K3943" s="7">
        <f ca="1">IF(TableTransactions[[#This Row],[Stock balance backorders]]&lt;0,
0,
TableTransactions[[#This Row],[Stock balance backorders]]
)</f>
        <v>650</v>
      </c>
      <c r="L3943" s="8" t="str">
        <f>VLOOKUP(TableTransactions[[#This Row],[Material]],TableStockBalance[],
MATCH(TableStockBalance[[#Headers],[Supplier name]],TableStockBalance[#Headers],0),
0)</f>
        <v>Meyers unt Meyers GmbH</v>
      </c>
    </row>
    <row r="3944" spans="1:12" x14ac:dyDescent="0.25">
      <c r="A3944">
        <v>49040437</v>
      </c>
      <c r="B3944">
        <v>150</v>
      </c>
      <c r="C3944" t="s">
        <v>343</v>
      </c>
      <c r="D3944" t="s">
        <v>125</v>
      </c>
      <c r="E3944" t="s">
        <v>122</v>
      </c>
      <c r="F3944" t="s">
        <v>317</v>
      </c>
      <c r="G3944" s="1">
        <v>43476</v>
      </c>
      <c r="H3944">
        <v>38</v>
      </c>
      <c r="I3944" s="7">
        <f>IF(TableTransactions[[#This Row],[Order type]]=trackOrderType,
TableTransactions[[#This Row],[Transaction quantity]]*-1,
TableTransactions[[#This Row],[Transaction quantity]]
)</f>
        <v>-38</v>
      </c>
      <c r="J39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612</v>
      </c>
      <c r="K3944" s="7">
        <f ca="1">IF(TableTransactions[[#This Row],[Stock balance backorders]]&lt;0,
0,
TableTransactions[[#This Row],[Stock balance backorders]]
)</f>
        <v>612</v>
      </c>
      <c r="L3944" s="8" t="str">
        <f>VLOOKUP(TableTransactions[[#This Row],[Material]],TableStockBalance[],
MATCH(TableStockBalance[[#Headers],[Supplier name]],TableStockBalance[#Headers],0),
0)</f>
        <v>Meyers unt Meyers GmbH</v>
      </c>
    </row>
    <row r="3945" spans="1:12" x14ac:dyDescent="0.25">
      <c r="A3945">
        <v>49040470</v>
      </c>
      <c r="B3945">
        <v>30</v>
      </c>
      <c r="C3945" t="s">
        <v>343</v>
      </c>
      <c r="D3945" t="s">
        <v>125</v>
      </c>
      <c r="E3945" t="s">
        <v>122</v>
      </c>
      <c r="F3945" t="s">
        <v>316</v>
      </c>
      <c r="G3945" s="1">
        <v>43480</v>
      </c>
      <c r="H3945">
        <v>16</v>
      </c>
      <c r="I3945" s="7">
        <f>IF(TableTransactions[[#This Row],[Order type]]=trackOrderType,
TableTransactions[[#This Row],[Transaction quantity]]*-1,
TableTransactions[[#This Row],[Transaction quantity]]
)</f>
        <v>-16</v>
      </c>
      <c r="J39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596</v>
      </c>
      <c r="K3945" s="7">
        <f ca="1">IF(TableTransactions[[#This Row],[Stock balance backorders]]&lt;0,
0,
TableTransactions[[#This Row],[Stock balance backorders]]
)</f>
        <v>596</v>
      </c>
      <c r="L3945" s="8" t="str">
        <f>VLOOKUP(TableTransactions[[#This Row],[Material]],TableStockBalance[],
MATCH(TableStockBalance[[#Headers],[Supplier name]],TableStockBalance[#Headers],0),
0)</f>
        <v>Meyers unt Meyers GmbH</v>
      </c>
    </row>
    <row r="3946" spans="1:12" x14ac:dyDescent="0.25">
      <c r="A3946">
        <v>49040492</v>
      </c>
      <c r="B3946">
        <v>30</v>
      </c>
      <c r="C3946" t="s">
        <v>343</v>
      </c>
      <c r="D3946" t="s">
        <v>125</v>
      </c>
      <c r="E3946" t="s">
        <v>122</v>
      </c>
      <c r="F3946" t="s">
        <v>313</v>
      </c>
      <c r="G3946" s="1">
        <v>43482</v>
      </c>
      <c r="H3946">
        <v>44</v>
      </c>
      <c r="I3946" s="7">
        <f>IF(TableTransactions[[#This Row],[Order type]]=trackOrderType,
TableTransactions[[#This Row],[Transaction quantity]]*-1,
TableTransactions[[#This Row],[Transaction quantity]]
)</f>
        <v>-44</v>
      </c>
      <c r="J39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552</v>
      </c>
      <c r="K3946" s="7">
        <f ca="1">IF(TableTransactions[[#This Row],[Stock balance backorders]]&lt;0,
0,
TableTransactions[[#This Row],[Stock balance backorders]]
)</f>
        <v>552</v>
      </c>
      <c r="L3946" s="8" t="str">
        <f>VLOOKUP(TableTransactions[[#This Row],[Material]],TableStockBalance[],
MATCH(TableStockBalance[[#Headers],[Supplier name]],TableStockBalance[#Headers],0),
0)</f>
        <v>Meyers unt Meyers GmbH</v>
      </c>
    </row>
    <row r="3947" spans="1:12" x14ac:dyDescent="0.25">
      <c r="A3947">
        <v>49040518</v>
      </c>
      <c r="B3947">
        <v>20</v>
      </c>
      <c r="C3947" t="s">
        <v>343</v>
      </c>
      <c r="D3947" t="s">
        <v>125</v>
      </c>
      <c r="E3947" t="s">
        <v>122</v>
      </c>
      <c r="F3947" t="s">
        <v>325</v>
      </c>
      <c r="G3947" s="1">
        <v>43483</v>
      </c>
      <c r="H3947">
        <v>20</v>
      </c>
      <c r="I3947" s="7">
        <f>IF(TableTransactions[[#This Row],[Order type]]=trackOrderType,
TableTransactions[[#This Row],[Transaction quantity]]*-1,
TableTransactions[[#This Row],[Transaction quantity]]
)</f>
        <v>-20</v>
      </c>
      <c r="J39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532</v>
      </c>
      <c r="K3947" s="7">
        <f ca="1">IF(TableTransactions[[#This Row],[Stock balance backorders]]&lt;0,
0,
TableTransactions[[#This Row],[Stock balance backorders]]
)</f>
        <v>532</v>
      </c>
      <c r="L3947" s="8" t="str">
        <f>VLOOKUP(TableTransactions[[#This Row],[Material]],TableStockBalance[],
MATCH(TableStockBalance[[#Headers],[Supplier name]],TableStockBalance[#Headers],0),
0)</f>
        <v>Meyers unt Meyers GmbH</v>
      </c>
    </row>
    <row r="3948" spans="1:12" x14ac:dyDescent="0.25">
      <c r="A3948">
        <v>49040534</v>
      </c>
      <c r="B3948">
        <v>30</v>
      </c>
      <c r="C3948" t="s">
        <v>343</v>
      </c>
      <c r="D3948" t="s">
        <v>125</v>
      </c>
      <c r="E3948" t="s">
        <v>122</v>
      </c>
      <c r="F3948" t="s">
        <v>316</v>
      </c>
      <c r="G3948" s="1">
        <v>43486</v>
      </c>
      <c r="H3948">
        <v>19</v>
      </c>
      <c r="I3948" s="7">
        <f>IF(TableTransactions[[#This Row],[Order type]]=trackOrderType,
TableTransactions[[#This Row],[Transaction quantity]]*-1,
TableTransactions[[#This Row],[Transaction quantity]]
)</f>
        <v>-19</v>
      </c>
      <c r="J39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513</v>
      </c>
      <c r="K3948" s="7">
        <f ca="1">IF(TableTransactions[[#This Row],[Stock balance backorders]]&lt;0,
0,
TableTransactions[[#This Row],[Stock balance backorders]]
)</f>
        <v>513</v>
      </c>
      <c r="L3948" s="8" t="str">
        <f>VLOOKUP(TableTransactions[[#This Row],[Material]],TableStockBalance[],
MATCH(TableStockBalance[[#Headers],[Supplier name]],TableStockBalance[#Headers],0),
0)</f>
        <v>Meyers unt Meyers GmbH</v>
      </c>
    </row>
    <row r="3949" spans="1:12" x14ac:dyDescent="0.25">
      <c r="A3949">
        <v>49040545</v>
      </c>
      <c r="B3949">
        <v>60</v>
      </c>
      <c r="C3949" t="s">
        <v>343</v>
      </c>
      <c r="D3949" t="s">
        <v>125</v>
      </c>
      <c r="E3949" t="s">
        <v>122</v>
      </c>
      <c r="F3949" t="s">
        <v>316</v>
      </c>
      <c r="G3949" s="1">
        <v>43487</v>
      </c>
      <c r="H3949">
        <v>20</v>
      </c>
      <c r="I3949" s="7">
        <f>IF(TableTransactions[[#This Row],[Order type]]=trackOrderType,
TableTransactions[[#This Row],[Transaction quantity]]*-1,
TableTransactions[[#This Row],[Transaction quantity]]
)</f>
        <v>-20</v>
      </c>
      <c r="J39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493</v>
      </c>
      <c r="K3949" s="7">
        <f ca="1">IF(TableTransactions[[#This Row],[Stock balance backorders]]&lt;0,
0,
TableTransactions[[#This Row],[Stock balance backorders]]
)</f>
        <v>493</v>
      </c>
      <c r="L3949" s="8" t="str">
        <f>VLOOKUP(TableTransactions[[#This Row],[Material]],TableStockBalance[],
MATCH(TableStockBalance[[#Headers],[Supplier name]],TableStockBalance[#Headers],0),
0)</f>
        <v>Meyers unt Meyers GmbH</v>
      </c>
    </row>
    <row r="3950" spans="1:12" x14ac:dyDescent="0.25">
      <c r="A3950">
        <v>49040591</v>
      </c>
      <c r="B3950">
        <v>40</v>
      </c>
      <c r="C3950" t="s">
        <v>343</v>
      </c>
      <c r="D3950" t="s">
        <v>125</v>
      </c>
      <c r="E3950" t="s">
        <v>122</v>
      </c>
      <c r="F3950" t="s">
        <v>316</v>
      </c>
      <c r="G3950" s="1">
        <v>43490</v>
      </c>
      <c r="H3950">
        <v>29</v>
      </c>
      <c r="I3950" s="7">
        <f>IF(TableTransactions[[#This Row],[Order type]]=trackOrderType,
TableTransactions[[#This Row],[Transaction quantity]]*-1,
TableTransactions[[#This Row],[Transaction quantity]]
)</f>
        <v>-29</v>
      </c>
      <c r="J39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464</v>
      </c>
      <c r="K3950" s="7">
        <f ca="1">IF(TableTransactions[[#This Row],[Stock balance backorders]]&lt;0,
0,
TableTransactions[[#This Row],[Stock balance backorders]]
)</f>
        <v>464</v>
      </c>
      <c r="L3950" s="8" t="str">
        <f>VLOOKUP(TableTransactions[[#This Row],[Material]],TableStockBalance[],
MATCH(TableStockBalance[[#Headers],[Supplier name]],TableStockBalance[#Headers],0),
0)</f>
        <v>Meyers unt Meyers GmbH</v>
      </c>
    </row>
    <row r="3951" spans="1:12" x14ac:dyDescent="0.25">
      <c r="A3951">
        <v>49040646</v>
      </c>
      <c r="B3951">
        <v>10</v>
      </c>
      <c r="C3951" t="s">
        <v>343</v>
      </c>
      <c r="D3951" t="s">
        <v>125</v>
      </c>
      <c r="E3951" t="s">
        <v>122</v>
      </c>
      <c r="F3951" t="s">
        <v>313</v>
      </c>
      <c r="G3951" s="1">
        <v>43496</v>
      </c>
      <c r="H3951">
        <v>24</v>
      </c>
      <c r="I3951" s="7">
        <f>IF(TableTransactions[[#This Row],[Order type]]=trackOrderType,
TableTransactions[[#This Row],[Transaction quantity]]*-1,
TableTransactions[[#This Row],[Transaction quantity]]
)</f>
        <v>-24</v>
      </c>
      <c r="J39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440</v>
      </c>
      <c r="K3951" s="7">
        <f ca="1">IF(TableTransactions[[#This Row],[Stock balance backorders]]&lt;0,
0,
TableTransactions[[#This Row],[Stock balance backorders]]
)</f>
        <v>440</v>
      </c>
      <c r="L3951" s="8" t="str">
        <f>VLOOKUP(TableTransactions[[#This Row],[Material]],TableStockBalance[],
MATCH(TableStockBalance[[#Headers],[Supplier name]],TableStockBalance[#Headers],0),
0)</f>
        <v>Meyers unt Meyers GmbH</v>
      </c>
    </row>
    <row r="3952" spans="1:12" x14ac:dyDescent="0.25">
      <c r="A3952">
        <v>49040803</v>
      </c>
      <c r="B3952">
        <v>50</v>
      </c>
      <c r="C3952" t="s">
        <v>343</v>
      </c>
      <c r="D3952" t="s">
        <v>125</v>
      </c>
      <c r="E3952" t="s">
        <v>122</v>
      </c>
      <c r="F3952" t="s">
        <v>313</v>
      </c>
      <c r="G3952" s="1">
        <v>43510</v>
      </c>
      <c r="H3952">
        <v>16</v>
      </c>
      <c r="I3952" s="7">
        <f>IF(TableTransactions[[#This Row],[Order type]]=trackOrderType,
TableTransactions[[#This Row],[Transaction quantity]]*-1,
TableTransactions[[#This Row],[Transaction quantity]]
)</f>
        <v>-16</v>
      </c>
      <c r="J39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424</v>
      </c>
      <c r="K3952" s="7">
        <f ca="1">IF(TableTransactions[[#This Row],[Stock balance backorders]]&lt;0,
0,
TableTransactions[[#This Row],[Stock balance backorders]]
)</f>
        <v>424</v>
      </c>
      <c r="L3952" s="8" t="str">
        <f>VLOOKUP(TableTransactions[[#This Row],[Material]],TableStockBalance[],
MATCH(TableStockBalance[[#Headers],[Supplier name]],TableStockBalance[#Headers],0),
0)</f>
        <v>Meyers unt Meyers GmbH</v>
      </c>
    </row>
    <row r="3953" spans="1:12" x14ac:dyDescent="0.25">
      <c r="A3953">
        <v>49040828</v>
      </c>
      <c r="B3953">
        <v>80</v>
      </c>
      <c r="C3953" t="s">
        <v>343</v>
      </c>
      <c r="D3953" t="s">
        <v>125</v>
      </c>
      <c r="E3953" t="s">
        <v>122</v>
      </c>
      <c r="F3953" t="s">
        <v>319</v>
      </c>
      <c r="G3953" s="1">
        <v>43511</v>
      </c>
      <c r="H3953">
        <v>36</v>
      </c>
      <c r="I3953" s="7">
        <f>IF(TableTransactions[[#This Row],[Order type]]=trackOrderType,
TableTransactions[[#This Row],[Transaction quantity]]*-1,
TableTransactions[[#This Row],[Transaction quantity]]
)</f>
        <v>-36</v>
      </c>
      <c r="J39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388</v>
      </c>
      <c r="K3953" s="7">
        <f ca="1">IF(TableTransactions[[#This Row],[Stock balance backorders]]&lt;0,
0,
TableTransactions[[#This Row],[Stock balance backorders]]
)</f>
        <v>388</v>
      </c>
      <c r="L3953" s="8" t="str">
        <f>VLOOKUP(TableTransactions[[#This Row],[Material]],TableStockBalance[],
MATCH(TableStockBalance[[#Headers],[Supplier name]],TableStockBalance[#Headers],0),
0)</f>
        <v>Meyers unt Meyers GmbH</v>
      </c>
    </row>
    <row r="3954" spans="1:12" x14ac:dyDescent="0.25">
      <c r="A3954">
        <v>49040829</v>
      </c>
      <c r="B3954">
        <v>100</v>
      </c>
      <c r="C3954" t="s">
        <v>343</v>
      </c>
      <c r="D3954" t="s">
        <v>125</v>
      </c>
      <c r="E3954" t="s">
        <v>122</v>
      </c>
      <c r="F3954" t="s">
        <v>318</v>
      </c>
      <c r="G3954" s="1">
        <v>43511</v>
      </c>
      <c r="H3954">
        <v>27</v>
      </c>
      <c r="I3954" s="7">
        <f>IF(TableTransactions[[#This Row],[Order type]]=trackOrderType,
TableTransactions[[#This Row],[Transaction quantity]]*-1,
TableTransactions[[#This Row],[Transaction quantity]]
)</f>
        <v>-27</v>
      </c>
      <c r="J39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361</v>
      </c>
      <c r="K3954" s="7">
        <f ca="1">IF(TableTransactions[[#This Row],[Stock balance backorders]]&lt;0,
0,
TableTransactions[[#This Row],[Stock balance backorders]]
)</f>
        <v>361</v>
      </c>
      <c r="L3954" s="8" t="str">
        <f>VLOOKUP(TableTransactions[[#This Row],[Material]],TableStockBalance[],
MATCH(TableStockBalance[[#Headers],[Supplier name]],TableStockBalance[#Headers],0),
0)</f>
        <v>Meyers unt Meyers GmbH</v>
      </c>
    </row>
    <row r="3955" spans="1:12" x14ac:dyDescent="0.25">
      <c r="A3955">
        <v>49040904</v>
      </c>
      <c r="B3955">
        <v>140</v>
      </c>
      <c r="C3955" t="s">
        <v>343</v>
      </c>
      <c r="D3955" t="s">
        <v>125</v>
      </c>
      <c r="E3955" t="s">
        <v>122</v>
      </c>
      <c r="F3955" t="s">
        <v>317</v>
      </c>
      <c r="G3955" s="1">
        <v>43518</v>
      </c>
      <c r="H3955">
        <v>3</v>
      </c>
      <c r="I3955" s="7">
        <f>IF(TableTransactions[[#This Row],[Order type]]=trackOrderType,
TableTransactions[[#This Row],[Transaction quantity]]*-1,
TableTransactions[[#This Row],[Transaction quantity]]
)</f>
        <v>-3</v>
      </c>
      <c r="J39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358</v>
      </c>
      <c r="K3955" s="7">
        <f ca="1">IF(TableTransactions[[#This Row],[Stock balance backorders]]&lt;0,
0,
TableTransactions[[#This Row],[Stock balance backorders]]
)</f>
        <v>358</v>
      </c>
      <c r="L3955" s="8" t="str">
        <f>VLOOKUP(TableTransactions[[#This Row],[Material]],TableStockBalance[],
MATCH(TableStockBalance[[#Headers],[Supplier name]],TableStockBalance[#Headers],0),
0)</f>
        <v>Meyers unt Meyers GmbH</v>
      </c>
    </row>
    <row r="3956" spans="1:12" x14ac:dyDescent="0.25">
      <c r="A3956">
        <v>49040958</v>
      </c>
      <c r="B3956">
        <v>40</v>
      </c>
      <c r="C3956" t="s">
        <v>343</v>
      </c>
      <c r="D3956" t="s">
        <v>125</v>
      </c>
      <c r="E3956" t="s">
        <v>122</v>
      </c>
      <c r="F3956" t="s">
        <v>329</v>
      </c>
      <c r="G3956" s="1">
        <v>43524</v>
      </c>
      <c r="H3956">
        <v>18</v>
      </c>
      <c r="I3956" s="7">
        <f>IF(TableTransactions[[#This Row],[Order type]]=trackOrderType,
TableTransactions[[#This Row],[Transaction quantity]]*-1,
TableTransactions[[#This Row],[Transaction quantity]]
)</f>
        <v>-18</v>
      </c>
      <c r="J39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340</v>
      </c>
      <c r="K3956" s="7">
        <f ca="1">IF(TableTransactions[[#This Row],[Stock balance backorders]]&lt;0,
0,
TableTransactions[[#This Row],[Stock balance backorders]]
)</f>
        <v>340</v>
      </c>
      <c r="L3956" s="8" t="str">
        <f>VLOOKUP(TableTransactions[[#This Row],[Material]],TableStockBalance[],
MATCH(TableStockBalance[[#Headers],[Supplier name]],TableStockBalance[#Headers],0),
0)</f>
        <v>Meyers unt Meyers GmbH</v>
      </c>
    </row>
    <row r="3957" spans="1:12" x14ac:dyDescent="0.25">
      <c r="A3957">
        <v>49040982</v>
      </c>
      <c r="B3957">
        <v>180</v>
      </c>
      <c r="C3957" t="s">
        <v>343</v>
      </c>
      <c r="D3957" t="s">
        <v>125</v>
      </c>
      <c r="E3957" t="s">
        <v>122</v>
      </c>
      <c r="F3957" t="s">
        <v>317</v>
      </c>
      <c r="G3957" s="1">
        <v>43525</v>
      </c>
      <c r="H3957">
        <v>21</v>
      </c>
      <c r="I3957" s="7">
        <f>IF(TableTransactions[[#This Row],[Order type]]=trackOrderType,
TableTransactions[[#This Row],[Transaction quantity]]*-1,
TableTransactions[[#This Row],[Transaction quantity]]
)</f>
        <v>-21</v>
      </c>
      <c r="J39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319</v>
      </c>
      <c r="K3957" s="7">
        <f ca="1">IF(TableTransactions[[#This Row],[Stock balance backorders]]&lt;0,
0,
TableTransactions[[#This Row],[Stock balance backorders]]
)</f>
        <v>319</v>
      </c>
      <c r="L3957" s="8" t="str">
        <f>VLOOKUP(TableTransactions[[#This Row],[Material]],TableStockBalance[],
MATCH(TableStockBalance[[#Headers],[Supplier name]],TableStockBalance[#Headers],0),
0)</f>
        <v>Meyers unt Meyers GmbH</v>
      </c>
    </row>
    <row r="3958" spans="1:12" x14ac:dyDescent="0.25">
      <c r="A3958">
        <v>49040997</v>
      </c>
      <c r="B3958">
        <v>10</v>
      </c>
      <c r="C3958" t="s">
        <v>343</v>
      </c>
      <c r="D3958" t="s">
        <v>125</v>
      </c>
      <c r="E3958" t="s">
        <v>122</v>
      </c>
      <c r="F3958" t="s">
        <v>316</v>
      </c>
      <c r="G3958" s="1">
        <v>43528</v>
      </c>
      <c r="H3958">
        <v>31</v>
      </c>
      <c r="I3958" s="7">
        <f>IF(TableTransactions[[#This Row],[Order type]]=trackOrderType,
TableTransactions[[#This Row],[Transaction quantity]]*-1,
TableTransactions[[#This Row],[Transaction quantity]]
)</f>
        <v>-31</v>
      </c>
      <c r="J39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288</v>
      </c>
      <c r="K3958" s="7">
        <f ca="1">IF(TableTransactions[[#This Row],[Stock balance backorders]]&lt;0,
0,
TableTransactions[[#This Row],[Stock balance backorders]]
)</f>
        <v>288</v>
      </c>
      <c r="L3958" s="8" t="str">
        <f>VLOOKUP(TableTransactions[[#This Row],[Material]],TableStockBalance[],
MATCH(TableStockBalance[[#Headers],[Supplier name]],TableStockBalance[#Headers],0),
0)</f>
        <v>Meyers unt Meyers GmbH</v>
      </c>
    </row>
    <row r="3959" spans="1:12" x14ac:dyDescent="0.25">
      <c r="A3959">
        <v>49041107</v>
      </c>
      <c r="B3959">
        <v>20</v>
      </c>
      <c r="C3959" t="s">
        <v>343</v>
      </c>
      <c r="D3959" t="s">
        <v>125</v>
      </c>
      <c r="E3959" t="s">
        <v>122</v>
      </c>
      <c r="F3959" t="s">
        <v>323</v>
      </c>
      <c r="G3959" s="1">
        <v>43536</v>
      </c>
      <c r="H3959">
        <v>14</v>
      </c>
      <c r="I3959" s="7">
        <f>IF(TableTransactions[[#This Row],[Order type]]=trackOrderType,
TableTransactions[[#This Row],[Transaction quantity]]*-1,
TableTransactions[[#This Row],[Transaction quantity]]
)</f>
        <v>-14</v>
      </c>
      <c r="J39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274</v>
      </c>
      <c r="K3959" s="7">
        <f ca="1">IF(TableTransactions[[#This Row],[Stock balance backorders]]&lt;0,
0,
TableTransactions[[#This Row],[Stock balance backorders]]
)</f>
        <v>274</v>
      </c>
      <c r="L3959" s="8" t="str">
        <f>VLOOKUP(TableTransactions[[#This Row],[Material]],TableStockBalance[],
MATCH(TableStockBalance[[#Headers],[Supplier name]],TableStockBalance[#Headers],0),
0)</f>
        <v>Meyers unt Meyers GmbH</v>
      </c>
    </row>
    <row r="3960" spans="1:12" x14ac:dyDescent="0.25">
      <c r="A3960">
        <v>49041187</v>
      </c>
      <c r="B3960">
        <v>20</v>
      </c>
      <c r="C3960" t="s">
        <v>343</v>
      </c>
      <c r="D3960" t="s">
        <v>125</v>
      </c>
      <c r="E3960" t="s">
        <v>122</v>
      </c>
      <c r="F3960" t="s">
        <v>315</v>
      </c>
      <c r="G3960" s="1">
        <v>43543</v>
      </c>
      <c r="H3960">
        <v>18</v>
      </c>
      <c r="I3960" s="7">
        <f>IF(TableTransactions[[#This Row],[Order type]]=trackOrderType,
TableTransactions[[#This Row],[Transaction quantity]]*-1,
TableTransactions[[#This Row],[Transaction quantity]]
)</f>
        <v>-18</v>
      </c>
      <c r="J39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256</v>
      </c>
      <c r="K3960" s="7">
        <f ca="1">IF(TableTransactions[[#This Row],[Stock balance backorders]]&lt;0,
0,
TableTransactions[[#This Row],[Stock balance backorders]]
)</f>
        <v>256</v>
      </c>
      <c r="L3960" s="8" t="str">
        <f>VLOOKUP(TableTransactions[[#This Row],[Material]],TableStockBalance[],
MATCH(TableStockBalance[[#Headers],[Supplier name]],TableStockBalance[#Headers],0),
0)</f>
        <v>Meyers unt Meyers GmbH</v>
      </c>
    </row>
    <row r="3961" spans="1:12" x14ac:dyDescent="0.25">
      <c r="A3961">
        <v>49041233</v>
      </c>
      <c r="B3961">
        <v>60</v>
      </c>
      <c r="C3961" t="s">
        <v>343</v>
      </c>
      <c r="D3961" t="s">
        <v>125</v>
      </c>
      <c r="E3961" t="s">
        <v>122</v>
      </c>
      <c r="F3961" t="s">
        <v>319</v>
      </c>
      <c r="G3961" s="1">
        <v>43546</v>
      </c>
      <c r="H3961">
        <v>10</v>
      </c>
      <c r="I3961" s="7">
        <f>IF(TableTransactions[[#This Row],[Order type]]=trackOrderType,
TableTransactions[[#This Row],[Transaction quantity]]*-1,
TableTransactions[[#This Row],[Transaction quantity]]
)</f>
        <v>-10</v>
      </c>
      <c r="J39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246</v>
      </c>
      <c r="K3961" s="7">
        <f ca="1">IF(TableTransactions[[#This Row],[Stock balance backorders]]&lt;0,
0,
TableTransactions[[#This Row],[Stock balance backorders]]
)</f>
        <v>246</v>
      </c>
      <c r="L3961" s="8" t="str">
        <f>VLOOKUP(TableTransactions[[#This Row],[Material]],TableStockBalance[],
MATCH(TableStockBalance[[#Headers],[Supplier name]],TableStockBalance[#Headers],0),
0)</f>
        <v>Meyers unt Meyers GmbH</v>
      </c>
    </row>
    <row r="3962" spans="1:12" x14ac:dyDescent="0.25">
      <c r="A3962">
        <v>49041332</v>
      </c>
      <c r="B3962">
        <v>50</v>
      </c>
      <c r="C3962" t="s">
        <v>343</v>
      </c>
      <c r="D3962" t="s">
        <v>125</v>
      </c>
      <c r="E3962" t="s">
        <v>122</v>
      </c>
      <c r="F3962" t="s">
        <v>317</v>
      </c>
      <c r="G3962" s="1">
        <v>43556</v>
      </c>
      <c r="H3962">
        <v>37</v>
      </c>
      <c r="I3962" s="7">
        <f>IF(TableTransactions[[#This Row],[Order type]]=trackOrderType,
TableTransactions[[#This Row],[Transaction quantity]]*-1,
TableTransactions[[#This Row],[Transaction quantity]]
)</f>
        <v>-37</v>
      </c>
      <c r="J39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209</v>
      </c>
      <c r="K3962" s="7">
        <f ca="1">IF(TableTransactions[[#This Row],[Stock balance backorders]]&lt;0,
0,
TableTransactions[[#This Row],[Stock balance backorders]]
)</f>
        <v>209</v>
      </c>
      <c r="L3962" s="8" t="str">
        <f>VLOOKUP(TableTransactions[[#This Row],[Material]],TableStockBalance[],
MATCH(TableStockBalance[[#Headers],[Supplier name]],TableStockBalance[#Headers],0),
0)</f>
        <v>Meyers unt Meyers GmbH</v>
      </c>
    </row>
    <row r="3963" spans="1:12" x14ac:dyDescent="0.25">
      <c r="A3963">
        <v>49041335</v>
      </c>
      <c r="B3963">
        <v>10</v>
      </c>
      <c r="C3963" t="s">
        <v>343</v>
      </c>
      <c r="D3963" t="s">
        <v>125</v>
      </c>
      <c r="E3963" t="s">
        <v>122</v>
      </c>
      <c r="F3963" t="s">
        <v>319</v>
      </c>
      <c r="G3963" s="1">
        <v>43556</v>
      </c>
      <c r="H3963">
        <v>32</v>
      </c>
      <c r="I3963" s="7">
        <f>IF(TableTransactions[[#This Row],[Order type]]=trackOrderType,
TableTransactions[[#This Row],[Transaction quantity]]*-1,
TableTransactions[[#This Row],[Transaction quantity]]
)</f>
        <v>-32</v>
      </c>
      <c r="J39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177</v>
      </c>
      <c r="K3963" s="7">
        <f ca="1">IF(TableTransactions[[#This Row],[Stock balance backorders]]&lt;0,
0,
TableTransactions[[#This Row],[Stock balance backorders]]
)</f>
        <v>177</v>
      </c>
      <c r="L3963" s="8" t="str">
        <f>VLOOKUP(TableTransactions[[#This Row],[Material]],TableStockBalance[],
MATCH(TableStockBalance[[#Headers],[Supplier name]],TableStockBalance[#Headers],0),
0)</f>
        <v>Meyers unt Meyers GmbH</v>
      </c>
    </row>
    <row r="3964" spans="1:12" x14ac:dyDescent="0.25">
      <c r="A3964">
        <v>49041380</v>
      </c>
      <c r="B3964">
        <v>10</v>
      </c>
      <c r="C3964" t="s">
        <v>343</v>
      </c>
      <c r="D3964" t="s">
        <v>125</v>
      </c>
      <c r="E3964" t="s">
        <v>122</v>
      </c>
      <c r="F3964" t="s">
        <v>332</v>
      </c>
      <c r="G3964" s="1">
        <v>43559</v>
      </c>
      <c r="H3964">
        <v>41</v>
      </c>
      <c r="I3964" s="7">
        <f>IF(TableTransactions[[#This Row],[Order type]]=trackOrderType,
TableTransactions[[#This Row],[Transaction quantity]]*-1,
TableTransactions[[#This Row],[Transaction quantity]]
)</f>
        <v>-41</v>
      </c>
      <c r="J39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136</v>
      </c>
      <c r="K3964" s="7">
        <f ca="1">IF(TableTransactions[[#This Row],[Stock balance backorders]]&lt;0,
0,
TableTransactions[[#This Row],[Stock balance backorders]]
)</f>
        <v>136</v>
      </c>
      <c r="L3964" s="8" t="str">
        <f>VLOOKUP(TableTransactions[[#This Row],[Material]],TableStockBalance[],
MATCH(TableStockBalance[[#Headers],[Supplier name]],TableStockBalance[#Headers],0),
0)</f>
        <v>Meyers unt Meyers GmbH</v>
      </c>
    </row>
    <row r="3965" spans="1:12" x14ac:dyDescent="0.25">
      <c r="A3965">
        <v>49041402</v>
      </c>
      <c r="B3965">
        <v>40</v>
      </c>
      <c r="C3965" t="s">
        <v>343</v>
      </c>
      <c r="D3965" t="s">
        <v>125</v>
      </c>
      <c r="E3965" t="s">
        <v>122</v>
      </c>
      <c r="F3965" t="s">
        <v>315</v>
      </c>
      <c r="G3965" s="1">
        <v>43560</v>
      </c>
      <c r="H3965">
        <v>6</v>
      </c>
      <c r="I3965" s="7">
        <f>IF(TableTransactions[[#This Row],[Order type]]=trackOrderType,
TableTransactions[[#This Row],[Transaction quantity]]*-1,
TableTransactions[[#This Row],[Transaction quantity]]
)</f>
        <v>-6</v>
      </c>
      <c r="J39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130</v>
      </c>
      <c r="K3965" s="7">
        <f ca="1">IF(TableTransactions[[#This Row],[Stock balance backorders]]&lt;0,
0,
TableTransactions[[#This Row],[Stock balance backorders]]
)</f>
        <v>130</v>
      </c>
      <c r="L3965" s="8" t="str">
        <f>VLOOKUP(TableTransactions[[#This Row],[Material]],TableStockBalance[],
MATCH(TableStockBalance[[#Headers],[Supplier name]],TableStockBalance[#Headers],0),
0)</f>
        <v>Meyers unt Meyers GmbH</v>
      </c>
    </row>
    <row r="3966" spans="1:12" x14ac:dyDescent="0.25">
      <c r="A3966">
        <v>49041446</v>
      </c>
      <c r="B3966">
        <v>10</v>
      </c>
      <c r="C3966" t="s">
        <v>343</v>
      </c>
      <c r="D3966" t="s">
        <v>125</v>
      </c>
      <c r="E3966" t="s">
        <v>122</v>
      </c>
      <c r="F3966" t="s">
        <v>322</v>
      </c>
      <c r="G3966" s="1">
        <v>43565</v>
      </c>
      <c r="H3966">
        <v>41</v>
      </c>
      <c r="I3966" s="7">
        <f>IF(TableTransactions[[#This Row],[Order type]]=trackOrderType,
TableTransactions[[#This Row],[Transaction quantity]]*-1,
TableTransactions[[#This Row],[Transaction quantity]]
)</f>
        <v>-41</v>
      </c>
      <c r="J39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89</v>
      </c>
      <c r="K3966" s="7">
        <f ca="1">IF(TableTransactions[[#This Row],[Stock balance backorders]]&lt;0,
0,
TableTransactions[[#This Row],[Stock balance backorders]]
)</f>
        <v>89</v>
      </c>
      <c r="L3966" s="8" t="str">
        <f>VLOOKUP(TableTransactions[[#This Row],[Material]],TableStockBalance[],
MATCH(TableStockBalance[[#Headers],[Supplier name]],TableStockBalance[#Headers],0),
0)</f>
        <v>Meyers unt Meyers GmbH</v>
      </c>
    </row>
    <row r="3967" spans="1:12" x14ac:dyDescent="0.25">
      <c r="A3967">
        <v>49041469</v>
      </c>
      <c r="B3967">
        <v>20</v>
      </c>
      <c r="C3967" t="s">
        <v>343</v>
      </c>
      <c r="D3967" t="s">
        <v>125</v>
      </c>
      <c r="E3967" t="s">
        <v>122</v>
      </c>
      <c r="F3967" t="s">
        <v>329</v>
      </c>
      <c r="G3967" s="1">
        <v>43567</v>
      </c>
      <c r="H3967">
        <v>6</v>
      </c>
      <c r="I3967" s="7">
        <f>IF(TableTransactions[[#This Row],[Order type]]=trackOrderType,
TableTransactions[[#This Row],[Transaction quantity]]*-1,
TableTransactions[[#This Row],[Transaction quantity]]
)</f>
        <v>-6</v>
      </c>
      <c r="J39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</v>
      </c>
      <c r="K3967" s="7">
        <f ca="1">IF(TableTransactions[[#This Row],[Stock balance backorders]]&lt;0,
0,
TableTransactions[[#This Row],[Stock balance backorders]]
)</f>
        <v>83</v>
      </c>
      <c r="L3967" s="8" t="str">
        <f>VLOOKUP(TableTransactions[[#This Row],[Material]],TableStockBalance[],
MATCH(TableStockBalance[[#Headers],[Supplier name]],TableStockBalance[#Headers],0),
0)</f>
        <v>Meyers unt Meyers GmbH</v>
      </c>
    </row>
    <row r="3968" spans="1:12" x14ac:dyDescent="0.25">
      <c r="A3968">
        <v>49041491</v>
      </c>
      <c r="B3968">
        <v>30</v>
      </c>
      <c r="C3968" t="s">
        <v>343</v>
      </c>
      <c r="D3968" t="s">
        <v>125</v>
      </c>
      <c r="E3968" t="s">
        <v>122</v>
      </c>
      <c r="F3968" t="s">
        <v>316</v>
      </c>
      <c r="G3968" s="1">
        <v>43570</v>
      </c>
      <c r="H3968">
        <v>10</v>
      </c>
      <c r="I3968" s="7">
        <f>IF(TableTransactions[[#This Row],[Order type]]=trackOrderType,
TableTransactions[[#This Row],[Transaction quantity]]*-1,
TableTransactions[[#This Row],[Transaction quantity]]
)</f>
        <v>-10</v>
      </c>
      <c r="J39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</v>
      </c>
      <c r="K3968" s="7">
        <f ca="1">IF(TableTransactions[[#This Row],[Stock balance backorders]]&lt;0,
0,
TableTransactions[[#This Row],[Stock balance backorders]]
)</f>
        <v>73</v>
      </c>
      <c r="L3968" s="8" t="str">
        <f>VLOOKUP(TableTransactions[[#This Row],[Material]],TableStockBalance[],
MATCH(TableStockBalance[[#Headers],[Supplier name]],TableStockBalance[#Headers],0),
0)</f>
        <v>Meyers unt Meyers GmbH</v>
      </c>
    </row>
    <row r="3969" spans="1:12" x14ac:dyDescent="0.25">
      <c r="A3969">
        <v>49041491</v>
      </c>
      <c r="B3969">
        <v>40</v>
      </c>
      <c r="C3969" t="s">
        <v>343</v>
      </c>
      <c r="D3969" t="s">
        <v>125</v>
      </c>
      <c r="E3969" t="s">
        <v>122</v>
      </c>
      <c r="F3969" t="s">
        <v>316</v>
      </c>
      <c r="G3969" s="1">
        <v>43570</v>
      </c>
      <c r="H3969">
        <v>36</v>
      </c>
      <c r="I3969" s="7">
        <f>IF(TableTransactions[[#This Row],[Order type]]=trackOrderType,
TableTransactions[[#This Row],[Transaction quantity]]*-1,
TableTransactions[[#This Row],[Transaction quantity]]
)</f>
        <v>-36</v>
      </c>
      <c r="J39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</v>
      </c>
      <c r="K3969" s="7">
        <f ca="1">IF(TableTransactions[[#This Row],[Stock balance backorders]]&lt;0,
0,
TableTransactions[[#This Row],[Stock balance backorders]]
)</f>
        <v>37</v>
      </c>
      <c r="L3969" s="8" t="str">
        <f>VLOOKUP(TableTransactions[[#This Row],[Material]],TableStockBalance[],
MATCH(TableStockBalance[[#Headers],[Supplier name]],TableStockBalance[#Headers],0),
0)</f>
        <v>Meyers unt Meyers GmbH</v>
      </c>
    </row>
    <row r="3970" spans="1:12" x14ac:dyDescent="0.25">
      <c r="A3970">
        <v>49041529</v>
      </c>
      <c r="B3970">
        <v>40</v>
      </c>
      <c r="C3970" t="s">
        <v>343</v>
      </c>
      <c r="D3970" t="s">
        <v>125</v>
      </c>
      <c r="E3970" t="s">
        <v>122</v>
      </c>
      <c r="F3970" t="s">
        <v>314</v>
      </c>
      <c r="G3970" s="1">
        <v>43573</v>
      </c>
      <c r="H3970">
        <v>44</v>
      </c>
      <c r="I3970" s="7">
        <f>IF(TableTransactions[[#This Row],[Order type]]=trackOrderType,
TableTransactions[[#This Row],[Transaction quantity]]*-1,
TableTransactions[[#This Row],[Transaction quantity]]
)</f>
        <v>-44</v>
      </c>
      <c r="J39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</v>
      </c>
      <c r="K3970" s="7">
        <f ca="1">IF(TableTransactions[[#This Row],[Stock balance backorders]]&lt;0,
0,
TableTransactions[[#This Row],[Stock balance backorders]]
)</f>
        <v>0</v>
      </c>
      <c r="L3970" s="8" t="str">
        <f>VLOOKUP(TableTransactions[[#This Row],[Material]],TableStockBalance[],
MATCH(TableStockBalance[[#Headers],[Supplier name]],TableStockBalance[#Headers],0),
0)</f>
        <v>Meyers unt Meyers GmbH</v>
      </c>
    </row>
    <row r="3971" spans="1:12" x14ac:dyDescent="0.25">
      <c r="A3971">
        <v>49041531</v>
      </c>
      <c r="B3971">
        <v>40</v>
      </c>
      <c r="C3971" t="s">
        <v>343</v>
      </c>
      <c r="D3971" t="s">
        <v>125</v>
      </c>
      <c r="E3971" t="s">
        <v>122</v>
      </c>
      <c r="F3971" t="s">
        <v>313</v>
      </c>
      <c r="G3971" s="1">
        <v>43573</v>
      </c>
      <c r="H3971">
        <v>44</v>
      </c>
      <c r="I3971" s="7">
        <f>IF(TableTransactions[[#This Row],[Order type]]=trackOrderType,
TableTransactions[[#This Row],[Transaction quantity]]*-1,
TableTransactions[[#This Row],[Transaction quantity]]
)</f>
        <v>-44</v>
      </c>
      <c r="J39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-51</v>
      </c>
      <c r="K3971" s="7">
        <f ca="1">IF(TableTransactions[[#This Row],[Stock balance backorders]]&lt;0,
0,
TableTransactions[[#This Row],[Stock balance backorders]]
)</f>
        <v>0</v>
      </c>
      <c r="L3971" s="8" t="str">
        <f>VLOOKUP(TableTransactions[[#This Row],[Material]],TableStockBalance[],
MATCH(TableStockBalance[[#Headers],[Supplier name]],TableStockBalance[#Headers],0),
0)</f>
        <v>Meyers unt Meyers GmbH</v>
      </c>
    </row>
    <row r="3972" spans="1:12" x14ac:dyDescent="0.25">
      <c r="A3972">
        <v>49041563</v>
      </c>
      <c r="B3972">
        <v>10</v>
      </c>
      <c r="C3972" t="s">
        <v>343</v>
      </c>
      <c r="D3972" t="s">
        <v>125</v>
      </c>
      <c r="E3972" t="s">
        <v>122</v>
      </c>
      <c r="F3972" t="s">
        <v>332</v>
      </c>
      <c r="G3972" s="1">
        <v>43578</v>
      </c>
      <c r="H3972">
        <v>11</v>
      </c>
      <c r="I3972" s="7">
        <f>IF(TableTransactions[[#This Row],[Order type]]=trackOrderType,
TableTransactions[[#This Row],[Transaction quantity]]*-1,
TableTransactions[[#This Row],[Transaction quantity]]
)</f>
        <v>-11</v>
      </c>
      <c r="J39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-62</v>
      </c>
      <c r="K3972" s="7">
        <f ca="1">IF(TableTransactions[[#This Row],[Stock balance backorders]]&lt;0,
0,
TableTransactions[[#This Row],[Stock balance backorders]]
)</f>
        <v>0</v>
      </c>
      <c r="L3972" s="8" t="str">
        <f>VLOOKUP(TableTransactions[[#This Row],[Material]],TableStockBalance[],
MATCH(TableStockBalance[[#Headers],[Supplier name]],TableStockBalance[#Headers],0),
0)</f>
        <v>Meyers unt Meyers GmbH</v>
      </c>
    </row>
    <row r="3973" spans="1:12" x14ac:dyDescent="0.25">
      <c r="A3973" s="4">
        <v>45057045</v>
      </c>
      <c r="B3973" s="4">
        <v>10</v>
      </c>
      <c r="C3973" s="4" t="s">
        <v>344</v>
      </c>
      <c r="D3973" s="4" t="s">
        <v>125</v>
      </c>
      <c r="E3973" s="4" t="s">
        <v>122</v>
      </c>
      <c r="F3973" s="4" t="s">
        <v>113</v>
      </c>
      <c r="G3973" s="5">
        <v>43578</v>
      </c>
      <c r="H3973" s="4">
        <v>195</v>
      </c>
      <c r="I3973" s="7">
        <f>IF(TableTransactions[[#This Row],[Order type]]=trackOrderType,
TableTransactions[[#This Row],[Transaction quantity]]*-1,
TableTransactions[[#This Row],[Transaction quantity]]
)</f>
        <v>195</v>
      </c>
      <c r="J39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133</v>
      </c>
      <c r="K3973" s="7">
        <f ca="1">IF(TableTransactions[[#This Row],[Stock balance backorders]]&lt;0,
0,
TableTransactions[[#This Row],[Stock balance backorders]]
)</f>
        <v>133</v>
      </c>
      <c r="L3973" s="8" t="str">
        <f>VLOOKUP(TableTransactions[[#This Row],[Material]],TableStockBalance[],
MATCH(TableStockBalance[[#Headers],[Supplier name]],TableStockBalance[#Headers],0),
0)</f>
        <v>Meyers unt Meyers GmbH</v>
      </c>
    </row>
    <row r="3974" spans="1:12" x14ac:dyDescent="0.25">
      <c r="A3974">
        <v>49041588</v>
      </c>
      <c r="B3974">
        <v>40</v>
      </c>
      <c r="C3974" t="s">
        <v>343</v>
      </c>
      <c r="D3974" t="s">
        <v>125</v>
      </c>
      <c r="E3974" t="s">
        <v>122</v>
      </c>
      <c r="F3974" t="s">
        <v>317</v>
      </c>
      <c r="G3974" s="1">
        <v>43580</v>
      </c>
      <c r="H3974">
        <v>26</v>
      </c>
      <c r="I3974" s="7">
        <f>IF(TableTransactions[[#This Row],[Order type]]=trackOrderType,
TableTransactions[[#This Row],[Transaction quantity]]*-1,
TableTransactions[[#This Row],[Transaction quantity]]
)</f>
        <v>-26</v>
      </c>
      <c r="J39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107</v>
      </c>
      <c r="K3974" s="7">
        <f ca="1">IF(TableTransactions[[#This Row],[Stock balance backorders]]&lt;0,
0,
TableTransactions[[#This Row],[Stock balance backorders]]
)</f>
        <v>107</v>
      </c>
      <c r="L3974" s="8" t="str">
        <f>VLOOKUP(TableTransactions[[#This Row],[Material]],TableStockBalance[],
MATCH(TableStockBalance[[#Headers],[Supplier name]],TableStockBalance[#Headers],0),
0)</f>
        <v>Meyers unt Meyers GmbH</v>
      </c>
    </row>
    <row r="3975" spans="1:12" x14ac:dyDescent="0.25">
      <c r="A3975">
        <v>49041605</v>
      </c>
      <c r="B3975">
        <v>20</v>
      </c>
      <c r="C3975" t="s">
        <v>343</v>
      </c>
      <c r="D3975" t="s">
        <v>125</v>
      </c>
      <c r="E3975" t="s">
        <v>122</v>
      </c>
      <c r="F3975" t="s">
        <v>319</v>
      </c>
      <c r="G3975" s="1">
        <v>43581</v>
      </c>
      <c r="H3975">
        <v>16</v>
      </c>
      <c r="I3975" s="7">
        <f>IF(TableTransactions[[#This Row],[Order type]]=trackOrderType,
TableTransactions[[#This Row],[Transaction quantity]]*-1,
TableTransactions[[#This Row],[Transaction quantity]]
)</f>
        <v>-16</v>
      </c>
      <c r="J39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</v>
      </c>
      <c r="K3975" s="7">
        <f ca="1">IF(TableTransactions[[#This Row],[Stock balance backorders]]&lt;0,
0,
TableTransactions[[#This Row],[Stock balance backorders]]
)</f>
        <v>91</v>
      </c>
      <c r="L3975" s="8" t="str">
        <f>VLOOKUP(TableTransactions[[#This Row],[Material]],TableStockBalance[],
MATCH(TableStockBalance[[#Headers],[Supplier name]],TableStockBalance[#Headers],0),
0)</f>
        <v>Meyers unt Meyers GmbH</v>
      </c>
    </row>
    <row r="3976" spans="1:12" x14ac:dyDescent="0.25">
      <c r="A3976">
        <v>49041613</v>
      </c>
      <c r="B3976">
        <v>170</v>
      </c>
      <c r="C3976" t="s">
        <v>343</v>
      </c>
      <c r="D3976" t="s">
        <v>125</v>
      </c>
      <c r="E3976" t="s">
        <v>122</v>
      </c>
      <c r="F3976" t="s">
        <v>313</v>
      </c>
      <c r="G3976" s="1">
        <v>43584</v>
      </c>
      <c r="H3976">
        <v>2</v>
      </c>
      <c r="I3976" s="7">
        <f>IF(TableTransactions[[#This Row],[Order type]]=trackOrderType,
TableTransactions[[#This Row],[Transaction quantity]]*-1,
TableTransactions[[#This Row],[Transaction quantity]]
)</f>
        <v>-2</v>
      </c>
      <c r="J39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89</v>
      </c>
      <c r="K3976" s="7">
        <f ca="1">IF(TableTransactions[[#This Row],[Stock balance backorders]]&lt;0,
0,
TableTransactions[[#This Row],[Stock balance backorders]]
)</f>
        <v>89</v>
      </c>
      <c r="L3976" s="8" t="str">
        <f>VLOOKUP(TableTransactions[[#This Row],[Material]],TableStockBalance[],
MATCH(TableStockBalance[[#Headers],[Supplier name]],TableStockBalance[#Headers],0),
0)</f>
        <v>Meyers unt Meyers GmbH</v>
      </c>
    </row>
    <row r="3977" spans="1:12" x14ac:dyDescent="0.25">
      <c r="A3977">
        <v>49041639</v>
      </c>
      <c r="B3977">
        <v>50</v>
      </c>
      <c r="C3977" t="s">
        <v>343</v>
      </c>
      <c r="D3977" t="s">
        <v>125</v>
      </c>
      <c r="E3977" t="s">
        <v>122</v>
      </c>
      <c r="F3977" t="s">
        <v>317</v>
      </c>
      <c r="G3977" s="1">
        <v>43585</v>
      </c>
      <c r="H3977">
        <v>7</v>
      </c>
      <c r="I3977" s="7">
        <f>IF(TableTransactions[[#This Row],[Order type]]=trackOrderType,
TableTransactions[[#This Row],[Transaction quantity]]*-1,
TableTransactions[[#This Row],[Transaction quantity]]
)</f>
        <v>-7</v>
      </c>
      <c r="J39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</v>
      </c>
      <c r="K3977" s="7">
        <f ca="1">IF(TableTransactions[[#This Row],[Stock balance backorders]]&lt;0,
0,
TableTransactions[[#This Row],[Stock balance backorders]]
)</f>
        <v>82</v>
      </c>
      <c r="L3977" s="8" t="str">
        <f>VLOOKUP(TableTransactions[[#This Row],[Material]],TableStockBalance[],
MATCH(TableStockBalance[[#Headers],[Supplier name]],TableStockBalance[#Headers],0),
0)</f>
        <v>Meyers unt Meyers GmbH</v>
      </c>
    </row>
    <row r="3978" spans="1:12" x14ac:dyDescent="0.25">
      <c r="A3978">
        <v>49041691</v>
      </c>
      <c r="B3978">
        <v>20</v>
      </c>
      <c r="C3978" t="s">
        <v>343</v>
      </c>
      <c r="D3978" t="s">
        <v>125</v>
      </c>
      <c r="E3978" t="s">
        <v>122</v>
      </c>
      <c r="F3978" t="s">
        <v>322</v>
      </c>
      <c r="G3978" s="1">
        <v>43591</v>
      </c>
      <c r="H3978">
        <v>28</v>
      </c>
      <c r="I3978" s="7">
        <f>IF(TableTransactions[[#This Row],[Order type]]=trackOrderType,
TableTransactions[[#This Row],[Transaction quantity]]*-1,
TableTransactions[[#This Row],[Transaction quantity]]
)</f>
        <v>-28</v>
      </c>
      <c r="J39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3978" s="7">
        <f ca="1">IF(TableTransactions[[#This Row],[Stock balance backorders]]&lt;0,
0,
TableTransactions[[#This Row],[Stock balance backorders]]
)</f>
        <v>54</v>
      </c>
      <c r="L3978" s="8" t="str">
        <f>VLOOKUP(TableTransactions[[#This Row],[Material]],TableStockBalance[],
MATCH(TableStockBalance[[#Headers],[Supplier name]],TableStockBalance[#Headers],0),
0)</f>
        <v>Meyers unt Meyers GmbH</v>
      </c>
    </row>
    <row r="3979" spans="1:12" x14ac:dyDescent="0.25">
      <c r="A3979">
        <v>49041705</v>
      </c>
      <c r="B3979">
        <v>50</v>
      </c>
      <c r="C3979" t="s">
        <v>343</v>
      </c>
      <c r="D3979" t="s">
        <v>125</v>
      </c>
      <c r="E3979" t="s">
        <v>122</v>
      </c>
      <c r="F3979" t="s">
        <v>319</v>
      </c>
      <c r="G3979" s="1">
        <v>43592</v>
      </c>
      <c r="H3979">
        <v>1</v>
      </c>
      <c r="I3979" s="7">
        <f>IF(TableTransactions[[#This Row],[Order type]]=trackOrderType,
TableTransactions[[#This Row],[Transaction quantity]]*-1,
TableTransactions[[#This Row],[Transaction quantity]]
)</f>
        <v>-1</v>
      </c>
      <c r="J39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</v>
      </c>
      <c r="K3979" s="7">
        <f ca="1">IF(TableTransactions[[#This Row],[Stock balance backorders]]&lt;0,
0,
TableTransactions[[#This Row],[Stock balance backorders]]
)</f>
        <v>53</v>
      </c>
      <c r="L3979" s="8" t="str">
        <f>VLOOKUP(TableTransactions[[#This Row],[Material]],TableStockBalance[],
MATCH(TableStockBalance[[#Headers],[Supplier name]],TableStockBalance[#Headers],0),
0)</f>
        <v>Meyers unt Meyers GmbH</v>
      </c>
    </row>
    <row r="3980" spans="1:12" x14ac:dyDescent="0.25">
      <c r="A3980">
        <v>49041705</v>
      </c>
      <c r="B3980">
        <v>60</v>
      </c>
      <c r="C3980" t="s">
        <v>343</v>
      </c>
      <c r="D3980" t="s">
        <v>125</v>
      </c>
      <c r="E3980" t="s">
        <v>122</v>
      </c>
      <c r="F3980" t="s">
        <v>319</v>
      </c>
      <c r="G3980" s="1">
        <v>43592</v>
      </c>
      <c r="H3980">
        <v>15</v>
      </c>
      <c r="I3980" s="7">
        <f>IF(TableTransactions[[#This Row],[Order type]]=trackOrderType,
TableTransactions[[#This Row],[Transaction quantity]]*-1,
TableTransactions[[#This Row],[Transaction quantity]]
)</f>
        <v>-15</v>
      </c>
      <c r="J39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</v>
      </c>
      <c r="K3980" s="7">
        <f ca="1">IF(TableTransactions[[#This Row],[Stock balance backorders]]&lt;0,
0,
TableTransactions[[#This Row],[Stock balance backorders]]
)</f>
        <v>38</v>
      </c>
      <c r="L3980" s="8" t="str">
        <f>VLOOKUP(TableTransactions[[#This Row],[Material]],TableStockBalance[],
MATCH(TableStockBalance[[#Headers],[Supplier name]],TableStockBalance[#Headers],0),
0)</f>
        <v>Meyers unt Meyers GmbH</v>
      </c>
    </row>
    <row r="3981" spans="1:12" x14ac:dyDescent="0.25">
      <c r="A3981">
        <v>49041751</v>
      </c>
      <c r="B3981">
        <v>150</v>
      </c>
      <c r="C3981" t="s">
        <v>343</v>
      </c>
      <c r="D3981" t="s">
        <v>125</v>
      </c>
      <c r="E3981" t="s">
        <v>122</v>
      </c>
      <c r="F3981" t="s">
        <v>313</v>
      </c>
      <c r="G3981" s="1">
        <v>43595</v>
      </c>
      <c r="H3981">
        <v>45</v>
      </c>
      <c r="I3981" s="7">
        <f>IF(TableTransactions[[#This Row],[Order type]]=trackOrderType,
TableTransactions[[#This Row],[Transaction quantity]]*-1,
TableTransactions[[#This Row],[Transaction quantity]]
)</f>
        <v>-45</v>
      </c>
      <c r="J39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</v>
      </c>
      <c r="K3981" s="7">
        <f ca="1">IF(TableTransactions[[#This Row],[Stock balance backorders]]&lt;0,
0,
TableTransactions[[#This Row],[Stock balance backorders]]
)</f>
        <v>0</v>
      </c>
      <c r="L3981" s="8" t="str">
        <f>VLOOKUP(TableTransactions[[#This Row],[Material]],TableStockBalance[],
MATCH(TableStockBalance[[#Headers],[Supplier name]],TableStockBalance[#Headers],0),
0)</f>
        <v>Meyers unt Meyers GmbH</v>
      </c>
    </row>
    <row r="3982" spans="1:12" x14ac:dyDescent="0.25">
      <c r="A3982">
        <v>49041763</v>
      </c>
      <c r="B3982">
        <v>80</v>
      </c>
      <c r="C3982" t="s">
        <v>343</v>
      </c>
      <c r="D3982" t="s">
        <v>125</v>
      </c>
      <c r="E3982" t="s">
        <v>122</v>
      </c>
      <c r="F3982" t="s">
        <v>318</v>
      </c>
      <c r="G3982" s="1">
        <v>43595</v>
      </c>
      <c r="H3982">
        <v>40</v>
      </c>
      <c r="I3982" s="7">
        <f>IF(TableTransactions[[#This Row],[Order type]]=trackOrderType,
TableTransactions[[#This Row],[Transaction quantity]]*-1,
TableTransactions[[#This Row],[Transaction quantity]]
)</f>
        <v>-40</v>
      </c>
      <c r="J39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-47</v>
      </c>
      <c r="K3982" s="7">
        <f ca="1">IF(TableTransactions[[#This Row],[Stock balance backorders]]&lt;0,
0,
TableTransactions[[#This Row],[Stock balance backorders]]
)</f>
        <v>0</v>
      </c>
      <c r="L3982" s="8" t="str">
        <f>VLOOKUP(TableTransactions[[#This Row],[Material]],TableStockBalance[],
MATCH(TableStockBalance[[#Headers],[Supplier name]],TableStockBalance[#Headers],0),
0)</f>
        <v>Meyers unt Meyers GmbH</v>
      </c>
    </row>
    <row r="3983" spans="1:12" x14ac:dyDescent="0.25">
      <c r="A3983" s="4">
        <v>45057104</v>
      </c>
      <c r="B3983" s="4">
        <v>10</v>
      </c>
      <c r="C3983" s="4" t="s">
        <v>344</v>
      </c>
      <c r="D3983" s="4" t="s">
        <v>125</v>
      </c>
      <c r="E3983" s="4" t="s">
        <v>122</v>
      </c>
      <c r="F3983" s="4" t="s">
        <v>113</v>
      </c>
      <c r="G3983" s="5">
        <v>43599</v>
      </c>
      <c r="H3983" s="4">
        <v>1100</v>
      </c>
      <c r="I3983" s="7">
        <f>IF(TableTransactions[[#This Row],[Order type]]=trackOrderType,
TableTransactions[[#This Row],[Transaction quantity]]*-1,
TableTransactions[[#This Row],[Transaction quantity]]
)</f>
        <v>1100</v>
      </c>
      <c r="J39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1053</v>
      </c>
      <c r="K3983" s="7">
        <f ca="1">IF(TableTransactions[[#This Row],[Stock balance backorders]]&lt;0,
0,
TableTransactions[[#This Row],[Stock balance backorders]]
)</f>
        <v>1053</v>
      </c>
      <c r="L3983" s="8" t="str">
        <f>VLOOKUP(TableTransactions[[#This Row],[Material]],TableStockBalance[],
MATCH(TableStockBalance[[#Headers],[Supplier name]],TableStockBalance[#Headers],0),
0)</f>
        <v>Meyers unt Meyers GmbH</v>
      </c>
    </row>
    <row r="3984" spans="1:12" x14ac:dyDescent="0.25">
      <c r="A3984">
        <v>49041807</v>
      </c>
      <c r="B3984">
        <v>20</v>
      </c>
      <c r="C3984" t="s">
        <v>343</v>
      </c>
      <c r="D3984" t="s">
        <v>125</v>
      </c>
      <c r="E3984" t="s">
        <v>122</v>
      </c>
      <c r="F3984" t="s">
        <v>314</v>
      </c>
      <c r="G3984" s="1">
        <v>43601</v>
      </c>
      <c r="H3984">
        <v>41</v>
      </c>
      <c r="I3984" s="7">
        <f>IF(TableTransactions[[#This Row],[Order type]]=trackOrderType,
TableTransactions[[#This Row],[Transaction quantity]]*-1,
TableTransactions[[#This Row],[Transaction quantity]]
)</f>
        <v>-41</v>
      </c>
      <c r="J39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1012</v>
      </c>
      <c r="K3984" s="7">
        <f ca="1">IF(TableTransactions[[#This Row],[Stock balance backorders]]&lt;0,
0,
TableTransactions[[#This Row],[Stock balance backorders]]
)</f>
        <v>1012</v>
      </c>
      <c r="L3984" s="8" t="str">
        <f>VLOOKUP(TableTransactions[[#This Row],[Material]],TableStockBalance[],
MATCH(TableStockBalance[[#Headers],[Supplier name]],TableStockBalance[#Headers],0),
0)</f>
        <v>Meyers unt Meyers GmbH</v>
      </c>
    </row>
    <row r="3985" spans="1:12" x14ac:dyDescent="0.25">
      <c r="A3985">
        <v>49041833</v>
      </c>
      <c r="B3985">
        <v>110</v>
      </c>
      <c r="C3985" t="s">
        <v>343</v>
      </c>
      <c r="D3985" t="s">
        <v>125</v>
      </c>
      <c r="E3985" t="s">
        <v>122</v>
      </c>
      <c r="F3985" t="s">
        <v>319</v>
      </c>
      <c r="G3985" s="1">
        <v>43602</v>
      </c>
      <c r="H3985">
        <v>20</v>
      </c>
      <c r="I3985" s="7">
        <f>IF(TableTransactions[[#This Row],[Order type]]=trackOrderType,
TableTransactions[[#This Row],[Transaction quantity]]*-1,
TableTransactions[[#This Row],[Transaction quantity]]
)</f>
        <v>-20</v>
      </c>
      <c r="J39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992</v>
      </c>
      <c r="K3985" s="7">
        <f ca="1">IF(TableTransactions[[#This Row],[Stock balance backorders]]&lt;0,
0,
TableTransactions[[#This Row],[Stock balance backorders]]
)</f>
        <v>992</v>
      </c>
      <c r="L3985" s="8" t="str">
        <f>VLOOKUP(TableTransactions[[#This Row],[Material]],TableStockBalance[],
MATCH(TableStockBalance[[#Headers],[Supplier name]],TableStockBalance[#Headers],0),
0)</f>
        <v>Meyers unt Meyers GmbH</v>
      </c>
    </row>
    <row r="3986" spans="1:12" x14ac:dyDescent="0.25">
      <c r="A3986">
        <v>49041837</v>
      </c>
      <c r="B3986">
        <v>20</v>
      </c>
      <c r="C3986" t="s">
        <v>343</v>
      </c>
      <c r="D3986" t="s">
        <v>125</v>
      </c>
      <c r="E3986" t="s">
        <v>122</v>
      </c>
      <c r="F3986" t="s">
        <v>315</v>
      </c>
      <c r="G3986" s="1">
        <v>43602</v>
      </c>
      <c r="H3986">
        <v>12</v>
      </c>
      <c r="I3986" s="7">
        <f>IF(TableTransactions[[#This Row],[Order type]]=trackOrderType,
TableTransactions[[#This Row],[Transaction quantity]]*-1,
TableTransactions[[#This Row],[Transaction quantity]]
)</f>
        <v>-12</v>
      </c>
      <c r="J39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980</v>
      </c>
      <c r="K3986" s="7">
        <f ca="1">IF(TableTransactions[[#This Row],[Stock balance backorders]]&lt;0,
0,
TableTransactions[[#This Row],[Stock balance backorders]]
)</f>
        <v>980</v>
      </c>
      <c r="L3986" s="8" t="str">
        <f>VLOOKUP(TableTransactions[[#This Row],[Material]],TableStockBalance[],
MATCH(TableStockBalance[[#Headers],[Supplier name]],TableStockBalance[#Headers],0),
0)</f>
        <v>Meyers unt Meyers GmbH</v>
      </c>
    </row>
    <row r="3987" spans="1:12" x14ac:dyDescent="0.25">
      <c r="A3987">
        <v>49041849</v>
      </c>
      <c r="B3987">
        <v>20</v>
      </c>
      <c r="C3987" t="s">
        <v>343</v>
      </c>
      <c r="D3987" t="s">
        <v>125</v>
      </c>
      <c r="E3987" t="s">
        <v>122</v>
      </c>
      <c r="F3987" t="s">
        <v>319</v>
      </c>
      <c r="G3987" s="1">
        <v>43605</v>
      </c>
      <c r="H3987">
        <v>8</v>
      </c>
      <c r="I3987" s="7">
        <f>IF(TableTransactions[[#This Row],[Order type]]=trackOrderType,
TableTransactions[[#This Row],[Transaction quantity]]*-1,
TableTransactions[[#This Row],[Transaction quantity]]
)</f>
        <v>-8</v>
      </c>
      <c r="J39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972</v>
      </c>
      <c r="K3987" s="7">
        <f ca="1">IF(TableTransactions[[#This Row],[Stock balance backorders]]&lt;0,
0,
TableTransactions[[#This Row],[Stock balance backorders]]
)</f>
        <v>972</v>
      </c>
      <c r="L3987" s="8" t="str">
        <f>VLOOKUP(TableTransactions[[#This Row],[Material]],TableStockBalance[],
MATCH(TableStockBalance[[#Headers],[Supplier name]],TableStockBalance[#Headers],0),
0)</f>
        <v>Meyers unt Meyers GmbH</v>
      </c>
    </row>
    <row r="3988" spans="1:12" x14ac:dyDescent="0.25">
      <c r="A3988">
        <v>49041887</v>
      </c>
      <c r="B3988">
        <v>20</v>
      </c>
      <c r="C3988" t="s">
        <v>343</v>
      </c>
      <c r="D3988" t="s">
        <v>125</v>
      </c>
      <c r="E3988" t="s">
        <v>122</v>
      </c>
      <c r="F3988" t="s">
        <v>313</v>
      </c>
      <c r="G3988" s="1">
        <v>43608</v>
      </c>
      <c r="H3988">
        <v>41</v>
      </c>
      <c r="I3988" s="7">
        <f>IF(TableTransactions[[#This Row],[Order type]]=trackOrderType,
TableTransactions[[#This Row],[Transaction quantity]]*-1,
TableTransactions[[#This Row],[Transaction quantity]]
)</f>
        <v>-41</v>
      </c>
      <c r="J39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931</v>
      </c>
      <c r="K3988" s="7">
        <f ca="1">IF(TableTransactions[[#This Row],[Stock balance backorders]]&lt;0,
0,
TableTransactions[[#This Row],[Stock balance backorders]]
)</f>
        <v>931</v>
      </c>
      <c r="L3988" s="8" t="str">
        <f>VLOOKUP(TableTransactions[[#This Row],[Material]],TableStockBalance[],
MATCH(TableStockBalance[[#Headers],[Supplier name]],TableStockBalance[#Headers],0),
0)</f>
        <v>Meyers unt Meyers GmbH</v>
      </c>
    </row>
    <row r="3989" spans="1:12" x14ac:dyDescent="0.25">
      <c r="A3989">
        <v>49041898</v>
      </c>
      <c r="B3989">
        <v>40</v>
      </c>
      <c r="C3989" t="s">
        <v>343</v>
      </c>
      <c r="D3989" t="s">
        <v>125</v>
      </c>
      <c r="E3989" t="s">
        <v>122</v>
      </c>
      <c r="F3989" t="s">
        <v>318</v>
      </c>
      <c r="G3989" s="1">
        <v>43608</v>
      </c>
      <c r="H3989">
        <v>40</v>
      </c>
      <c r="I3989" s="7">
        <f>IF(TableTransactions[[#This Row],[Order type]]=trackOrderType,
TableTransactions[[#This Row],[Transaction quantity]]*-1,
TableTransactions[[#This Row],[Transaction quantity]]
)</f>
        <v>-40</v>
      </c>
      <c r="J39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891</v>
      </c>
      <c r="K3989" s="7">
        <f ca="1">IF(TableTransactions[[#This Row],[Stock balance backorders]]&lt;0,
0,
TableTransactions[[#This Row],[Stock balance backorders]]
)</f>
        <v>891</v>
      </c>
      <c r="L3989" s="8" t="str">
        <f>VLOOKUP(TableTransactions[[#This Row],[Material]],TableStockBalance[],
MATCH(TableStockBalance[[#Headers],[Supplier name]],TableStockBalance[#Headers],0),
0)</f>
        <v>Meyers unt Meyers GmbH</v>
      </c>
    </row>
    <row r="3990" spans="1:12" x14ac:dyDescent="0.25">
      <c r="A3990">
        <v>49041915</v>
      </c>
      <c r="B3990">
        <v>240</v>
      </c>
      <c r="C3990" t="s">
        <v>343</v>
      </c>
      <c r="D3990" t="s">
        <v>125</v>
      </c>
      <c r="E3990" t="s">
        <v>122</v>
      </c>
      <c r="F3990" t="s">
        <v>317</v>
      </c>
      <c r="G3990" s="1">
        <v>43609</v>
      </c>
      <c r="H3990">
        <v>45</v>
      </c>
      <c r="I3990" s="7">
        <f>IF(TableTransactions[[#This Row],[Order type]]=trackOrderType,
TableTransactions[[#This Row],[Transaction quantity]]*-1,
TableTransactions[[#This Row],[Transaction quantity]]
)</f>
        <v>-45</v>
      </c>
      <c r="J39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846</v>
      </c>
      <c r="K3990" s="7">
        <f ca="1">IF(TableTransactions[[#This Row],[Stock balance backorders]]&lt;0,
0,
TableTransactions[[#This Row],[Stock balance backorders]]
)</f>
        <v>846</v>
      </c>
      <c r="L3990" s="8" t="str">
        <f>VLOOKUP(TableTransactions[[#This Row],[Material]],TableStockBalance[],
MATCH(TableStockBalance[[#Headers],[Supplier name]],TableStockBalance[#Headers],0),
0)</f>
        <v>Meyers unt Meyers GmbH</v>
      </c>
    </row>
    <row r="3991" spans="1:12" x14ac:dyDescent="0.25">
      <c r="A3991">
        <v>49041918</v>
      </c>
      <c r="B3991">
        <v>210</v>
      </c>
      <c r="C3991" t="s">
        <v>343</v>
      </c>
      <c r="D3991" t="s">
        <v>125</v>
      </c>
      <c r="E3991" t="s">
        <v>122</v>
      </c>
      <c r="F3991" t="s">
        <v>318</v>
      </c>
      <c r="G3991" s="1">
        <v>43609</v>
      </c>
      <c r="H3991">
        <v>14</v>
      </c>
      <c r="I3991" s="7">
        <f>IF(TableTransactions[[#This Row],[Order type]]=trackOrderType,
TableTransactions[[#This Row],[Transaction quantity]]*-1,
TableTransactions[[#This Row],[Transaction quantity]]
)</f>
        <v>-14</v>
      </c>
      <c r="J39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832</v>
      </c>
      <c r="K3991" s="7">
        <f ca="1">IF(TableTransactions[[#This Row],[Stock balance backorders]]&lt;0,
0,
TableTransactions[[#This Row],[Stock balance backorders]]
)</f>
        <v>832</v>
      </c>
      <c r="L3991" s="8" t="str">
        <f>VLOOKUP(TableTransactions[[#This Row],[Material]],TableStockBalance[],
MATCH(TableStockBalance[[#Headers],[Supplier name]],TableStockBalance[#Headers],0),
0)</f>
        <v>Meyers unt Meyers GmbH</v>
      </c>
    </row>
    <row r="3992" spans="1:12" x14ac:dyDescent="0.25">
      <c r="A3992">
        <v>49041960</v>
      </c>
      <c r="B3992">
        <v>50</v>
      </c>
      <c r="C3992" t="s">
        <v>343</v>
      </c>
      <c r="D3992" t="s">
        <v>125</v>
      </c>
      <c r="E3992" t="s">
        <v>122</v>
      </c>
      <c r="F3992" t="s">
        <v>318</v>
      </c>
      <c r="G3992" s="1">
        <v>43614</v>
      </c>
      <c r="H3992">
        <v>34</v>
      </c>
      <c r="I3992" s="7">
        <f>IF(TableTransactions[[#This Row],[Order type]]=trackOrderType,
TableTransactions[[#This Row],[Transaction quantity]]*-1,
TableTransactions[[#This Row],[Transaction quantity]]
)</f>
        <v>-34</v>
      </c>
      <c r="J39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798</v>
      </c>
      <c r="K3992" s="7">
        <f ca="1">IF(TableTransactions[[#This Row],[Stock balance backorders]]&lt;0,
0,
TableTransactions[[#This Row],[Stock balance backorders]]
)</f>
        <v>798</v>
      </c>
      <c r="L3992" s="8" t="str">
        <f>VLOOKUP(TableTransactions[[#This Row],[Material]],TableStockBalance[],
MATCH(TableStockBalance[[#Headers],[Supplier name]],TableStockBalance[#Headers],0),
0)</f>
        <v>Meyers unt Meyers GmbH</v>
      </c>
    </row>
    <row r="3993" spans="1:12" x14ac:dyDescent="0.25">
      <c r="A3993">
        <v>49041988</v>
      </c>
      <c r="B3993">
        <v>120</v>
      </c>
      <c r="C3993" t="s">
        <v>343</v>
      </c>
      <c r="D3993" t="s">
        <v>125</v>
      </c>
      <c r="E3993" t="s">
        <v>122</v>
      </c>
      <c r="F3993" t="s">
        <v>317</v>
      </c>
      <c r="G3993" s="1">
        <v>43619</v>
      </c>
      <c r="H3993">
        <v>41</v>
      </c>
      <c r="I3993" s="7">
        <f>IF(TableTransactions[[#This Row],[Order type]]=trackOrderType,
TableTransactions[[#This Row],[Transaction quantity]]*-1,
TableTransactions[[#This Row],[Transaction quantity]]
)</f>
        <v>-41</v>
      </c>
      <c r="J39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757</v>
      </c>
      <c r="K3993" s="7">
        <f ca="1">IF(TableTransactions[[#This Row],[Stock balance backorders]]&lt;0,
0,
TableTransactions[[#This Row],[Stock balance backorders]]
)</f>
        <v>757</v>
      </c>
      <c r="L3993" s="8" t="str">
        <f>VLOOKUP(TableTransactions[[#This Row],[Material]],TableStockBalance[],
MATCH(TableStockBalance[[#Headers],[Supplier name]],TableStockBalance[#Headers],0),
0)</f>
        <v>Meyers unt Meyers GmbH</v>
      </c>
    </row>
    <row r="3994" spans="1:12" x14ac:dyDescent="0.25">
      <c r="A3994">
        <v>49042035</v>
      </c>
      <c r="B3994">
        <v>40</v>
      </c>
      <c r="C3994" t="s">
        <v>343</v>
      </c>
      <c r="D3994" t="s">
        <v>125</v>
      </c>
      <c r="E3994" t="s">
        <v>122</v>
      </c>
      <c r="F3994" t="s">
        <v>314</v>
      </c>
      <c r="G3994" s="1">
        <v>43623</v>
      </c>
      <c r="H3994">
        <v>14</v>
      </c>
      <c r="I3994" s="7">
        <f>IF(TableTransactions[[#This Row],[Order type]]=trackOrderType,
TableTransactions[[#This Row],[Transaction quantity]]*-1,
TableTransactions[[#This Row],[Transaction quantity]]
)</f>
        <v>-14</v>
      </c>
      <c r="J39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743</v>
      </c>
      <c r="K3994" s="7">
        <f ca="1">IF(TableTransactions[[#This Row],[Stock balance backorders]]&lt;0,
0,
TableTransactions[[#This Row],[Stock balance backorders]]
)</f>
        <v>743</v>
      </c>
      <c r="L3994" s="8" t="str">
        <f>VLOOKUP(TableTransactions[[#This Row],[Material]],TableStockBalance[],
MATCH(TableStockBalance[[#Headers],[Supplier name]],TableStockBalance[#Headers],0),
0)</f>
        <v>Meyers unt Meyers GmbH</v>
      </c>
    </row>
    <row r="3995" spans="1:12" x14ac:dyDescent="0.25">
      <c r="A3995">
        <v>49042055</v>
      </c>
      <c r="B3995">
        <v>110</v>
      </c>
      <c r="C3995" t="s">
        <v>343</v>
      </c>
      <c r="D3995" t="s">
        <v>125</v>
      </c>
      <c r="E3995" t="s">
        <v>122</v>
      </c>
      <c r="F3995" t="s">
        <v>313</v>
      </c>
      <c r="G3995" s="1">
        <v>43626</v>
      </c>
      <c r="H3995">
        <v>32</v>
      </c>
      <c r="I3995" s="7">
        <f>IF(TableTransactions[[#This Row],[Order type]]=trackOrderType,
TableTransactions[[#This Row],[Transaction quantity]]*-1,
TableTransactions[[#This Row],[Transaction quantity]]
)</f>
        <v>-32</v>
      </c>
      <c r="J39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711</v>
      </c>
      <c r="K3995" s="7">
        <f ca="1">IF(TableTransactions[[#This Row],[Stock balance backorders]]&lt;0,
0,
TableTransactions[[#This Row],[Stock balance backorders]]
)</f>
        <v>711</v>
      </c>
      <c r="L3995" s="8" t="str">
        <f>VLOOKUP(TableTransactions[[#This Row],[Material]],TableStockBalance[],
MATCH(TableStockBalance[[#Headers],[Supplier name]],TableStockBalance[#Headers],0),
0)</f>
        <v>Meyers unt Meyers GmbH</v>
      </c>
    </row>
    <row r="3996" spans="1:12" x14ac:dyDescent="0.25">
      <c r="A3996">
        <v>49042129</v>
      </c>
      <c r="B3996">
        <v>140</v>
      </c>
      <c r="C3996" t="s">
        <v>343</v>
      </c>
      <c r="D3996" t="s">
        <v>125</v>
      </c>
      <c r="E3996" t="s">
        <v>122</v>
      </c>
      <c r="F3996" t="s">
        <v>316</v>
      </c>
      <c r="G3996" s="1">
        <v>43630</v>
      </c>
      <c r="H3996">
        <v>37</v>
      </c>
      <c r="I3996" s="7">
        <f>IF(TableTransactions[[#This Row],[Order type]]=trackOrderType,
TableTransactions[[#This Row],[Transaction quantity]]*-1,
TableTransactions[[#This Row],[Transaction quantity]]
)</f>
        <v>-37</v>
      </c>
      <c r="J39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674</v>
      </c>
      <c r="K3996" s="7">
        <f ca="1">IF(TableTransactions[[#This Row],[Stock balance backorders]]&lt;0,
0,
TableTransactions[[#This Row],[Stock balance backorders]]
)</f>
        <v>674</v>
      </c>
      <c r="L3996" s="8" t="str">
        <f>VLOOKUP(TableTransactions[[#This Row],[Material]],TableStockBalance[],
MATCH(TableStockBalance[[#Headers],[Supplier name]],TableStockBalance[#Headers],0),
0)</f>
        <v>Meyers unt Meyers GmbH</v>
      </c>
    </row>
    <row r="3997" spans="1:12" x14ac:dyDescent="0.25">
      <c r="A3997">
        <v>49042209</v>
      </c>
      <c r="B3997">
        <v>60</v>
      </c>
      <c r="C3997" t="s">
        <v>343</v>
      </c>
      <c r="D3997" t="s">
        <v>125</v>
      </c>
      <c r="E3997" t="s">
        <v>122</v>
      </c>
      <c r="F3997" t="s">
        <v>319</v>
      </c>
      <c r="G3997" s="1">
        <v>43637</v>
      </c>
      <c r="H3997">
        <v>13</v>
      </c>
      <c r="I3997" s="7">
        <f>IF(TableTransactions[[#This Row],[Order type]]=trackOrderType,
TableTransactions[[#This Row],[Transaction quantity]]*-1,
TableTransactions[[#This Row],[Transaction quantity]]
)</f>
        <v>-13</v>
      </c>
      <c r="J39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661</v>
      </c>
      <c r="K3997" s="7">
        <f ca="1">IF(TableTransactions[[#This Row],[Stock balance backorders]]&lt;0,
0,
TableTransactions[[#This Row],[Stock balance backorders]]
)</f>
        <v>661</v>
      </c>
      <c r="L3997" s="8" t="str">
        <f>VLOOKUP(TableTransactions[[#This Row],[Material]],TableStockBalance[],
MATCH(TableStockBalance[[#Headers],[Supplier name]],TableStockBalance[#Headers],0),
0)</f>
        <v>Meyers unt Meyers GmbH</v>
      </c>
    </row>
    <row r="3998" spans="1:12" x14ac:dyDescent="0.25">
      <c r="A3998">
        <v>49042268</v>
      </c>
      <c r="B3998">
        <v>40</v>
      </c>
      <c r="C3998" t="s">
        <v>343</v>
      </c>
      <c r="D3998" t="s">
        <v>125</v>
      </c>
      <c r="E3998" t="s">
        <v>122</v>
      </c>
      <c r="F3998" t="s">
        <v>318</v>
      </c>
      <c r="G3998" s="1">
        <v>43643</v>
      </c>
      <c r="H3998">
        <v>33</v>
      </c>
      <c r="I3998" s="7">
        <f>IF(TableTransactions[[#This Row],[Order type]]=trackOrderType,
TableTransactions[[#This Row],[Transaction quantity]]*-1,
TableTransactions[[#This Row],[Transaction quantity]]
)</f>
        <v>-33</v>
      </c>
      <c r="J39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628</v>
      </c>
      <c r="K3998" s="7">
        <f ca="1">IF(TableTransactions[[#This Row],[Stock balance backorders]]&lt;0,
0,
TableTransactions[[#This Row],[Stock balance backorders]]
)</f>
        <v>628</v>
      </c>
      <c r="L3998" s="8" t="str">
        <f>VLOOKUP(TableTransactions[[#This Row],[Material]],TableStockBalance[],
MATCH(TableStockBalance[[#Headers],[Supplier name]],TableStockBalance[#Headers],0),
0)</f>
        <v>Meyers unt Meyers GmbH</v>
      </c>
    </row>
    <row r="3999" spans="1:12" x14ac:dyDescent="0.25">
      <c r="A3999">
        <v>49042308</v>
      </c>
      <c r="B3999">
        <v>30</v>
      </c>
      <c r="C3999" t="s">
        <v>343</v>
      </c>
      <c r="D3999" t="s">
        <v>125</v>
      </c>
      <c r="E3999" t="s">
        <v>122</v>
      </c>
      <c r="F3999" t="s">
        <v>313</v>
      </c>
      <c r="G3999" s="1">
        <v>43648</v>
      </c>
      <c r="H3999">
        <v>18</v>
      </c>
      <c r="I3999" s="7">
        <f>IF(TableTransactions[[#This Row],[Order type]]=trackOrderType,
TableTransactions[[#This Row],[Transaction quantity]]*-1,
TableTransactions[[#This Row],[Transaction quantity]]
)</f>
        <v>-18</v>
      </c>
      <c r="J39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610</v>
      </c>
      <c r="K3999" s="7">
        <f ca="1">IF(TableTransactions[[#This Row],[Stock balance backorders]]&lt;0,
0,
TableTransactions[[#This Row],[Stock balance backorders]]
)</f>
        <v>610</v>
      </c>
      <c r="L3999" s="8" t="str">
        <f>VLOOKUP(TableTransactions[[#This Row],[Material]],TableStockBalance[],
MATCH(TableStockBalance[[#Headers],[Supplier name]],TableStockBalance[#Headers],0),
0)</f>
        <v>Meyers unt Meyers GmbH</v>
      </c>
    </row>
    <row r="4000" spans="1:12" x14ac:dyDescent="0.25">
      <c r="A4000">
        <v>49042318</v>
      </c>
      <c r="B4000">
        <v>50</v>
      </c>
      <c r="C4000" t="s">
        <v>343</v>
      </c>
      <c r="D4000" t="s">
        <v>125</v>
      </c>
      <c r="E4000" t="s">
        <v>122</v>
      </c>
      <c r="F4000" t="s">
        <v>314</v>
      </c>
      <c r="G4000" s="1">
        <v>43649</v>
      </c>
      <c r="H4000">
        <v>36</v>
      </c>
      <c r="I4000" s="7">
        <f>IF(TableTransactions[[#This Row],[Order type]]=trackOrderType,
TableTransactions[[#This Row],[Transaction quantity]]*-1,
TableTransactions[[#This Row],[Transaction quantity]]
)</f>
        <v>-36</v>
      </c>
      <c r="J40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574</v>
      </c>
      <c r="K4000" s="7">
        <f ca="1">IF(TableTransactions[[#This Row],[Stock balance backorders]]&lt;0,
0,
TableTransactions[[#This Row],[Stock balance backorders]]
)</f>
        <v>574</v>
      </c>
      <c r="L4000" s="8" t="str">
        <f>VLOOKUP(TableTransactions[[#This Row],[Material]],TableStockBalance[],
MATCH(TableStockBalance[[#Headers],[Supplier name]],TableStockBalance[#Headers],0),
0)</f>
        <v>Meyers unt Meyers GmbH</v>
      </c>
    </row>
    <row r="4001" spans="1:12" x14ac:dyDescent="0.25">
      <c r="A4001">
        <v>49042334</v>
      </c>
      <c r="B4001">
        <v>40</v>
      </c>
      <c r="C4001" t="s">
        <v>343</v>
      </c>
      <c r="D4001" t="s">
        <v>125</v>
      </c>
      <c r="E4001" t="s">
        <v>122</v>
      </c>
      <c r="F4001" t="s">
        <v>313</v>
      </c>
      <c r="G4001" s="1">
        <v>43650</v>
      </c>
      <c r="H4001">
        <v>6</v>
      </c>
      <c r="I4001" s="7">
        <f>IF(TableTransactions[[#This Row],[Order type]]=trackOrderType,
TableTransactions[[#This Row],[Transaction quantity]]*-1,
TableTransactions[[#This Row],[Transaction quantity]]
)</f>
        <v>-6</v>
      </c>
      <c r="J40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568</v>
      </c>
      <c r="K4001" s="7">
        <f ca="1">IF(TableTransactions[[#This Row],[Stock balance backorders]]&lt;0,
0,
TableTransactions[[#This Row],[Stock balance backorders]]
)</f>
        <v>568</v>
      </c>
      <c r="L4001" s="8" t="str">
        <f>VLOOKUP(TableTransactions[[#This Row],[Material]],TableStockBalance[],
MATCH(TableStockBalance[[#Headers],[Supplier name]],TableStockBalance[#Headers],0),
0)</f>
        <v>Meyers unt Meyers GmbH</v>
      </c>
    </row>
    <row r="4002" spans="1:12" x14ac:dyDescent="0.25">
      <c r="A4002">
        <v>49042349</v>
      </c>
      <c r="B4002">
        <v>90</v>
      </c>
      <c r="C4002" t="s">
        <v>343</v>
      </c>
      <c r="D4002" t="s">
        <v>125</v>
      </c>
      <c r="E4002" t="s">
        <v>122</v>
      </c>
      <c r="F4002" t="s">
        <v>313</v>
      </c>
      <c r="G4002" s="1">
        <v>43651</v>
      </c>
      <c r="H4002">
        <v>6</v>
      </c>
      <c r="I4002" s="7">
        <f>IF(TableTransactions[[#This Row],[Order type]]=trackOrderType,
TableTransactions[[#This Row],[Transaction quantity]]*-1,
TableTransactions[[#This Row],[Transaction quantity]]
)</f>
        <v>-6</v>
      </c>
      <c r="J40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562</v>
      </c>
      <c r="K4002" s="7">
        <f ca="1">IF(TableTransactions[[#This Row],[Stock balance backorders]]&lt;0,
0,
TableTransactions[[#This Row],[Stock balance backorders]]
)</f>
        <v>562</v>
      </c>
      <c r="L4002" s="8" t="str">
        <f>VLOOKUP(TableTransactions[[#This Row],[Material]],TableStockBalance[],
MATCH(TableStockBalance[[#Headers],[Supplier name]],TableStockBalance[#Headers],0),
0)</f>
        <v>Meyers unt Meyers GmbH</v>
      </c>
    </row>
    <row r="4003" spans="1:12" x14ac:dyDescent="0.25">
      <c r="A4003">
        <v>49042386</v>
      </c>
      <c r="B4003">
        <v>10</v>
      </c>
      <c r="C4003" t="s">
        <v>343</v>
      </c>
      <c r="D4003" t="s">
        <v>125</v>
      </c>
      <c r="E4003" t="s">
        <v>122</v>
      </c>
      <c r="F4003" t="s">
        <v>329</v>
      </c>
      <c r="G4003" s="1">
        <v>43655</v>
      </c>
      <c r="H4003">
        <v>20</v>
      </c>
      <c r="I4003" s="7">
        <f>IF(TableTransactions[[#This Row],[Order type]]=trackOrderType,
TableTransactions[[#This Row],[Transaction quantity]]*-1,
TableTransactions[[#This Row],[Transaction quantity]]
)</f>
        <v>-20</v>
      </c>
      <c r="J40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542</v>
      </c>
      <c r="K4003" s="7">
        <f ca="1">IF(TableTransactions[[#This Row],[Stock balance backorders]]&lt;0,
0,
TableTransactions[[#This Row],[Stock balance backorders]]
)</f>
        <v>542</v>
      </c>
      <c r="L4003" s="8" t="str">
        <f>VLOOKUP(TableTransactions[[#This Row],[Material]],TableStockBalance[],
MATCH(TableStockBalance[[#Headers],[Supplier name]],TableStockBalance[#Headers],0),
0)</f>
        <v>Meyers unt Meyers GmbH</v>
      </c>
    </row>
    <row r="4004" spans="1:12" x14ac:dyDescent="0.25">
      <c r="A4004">
        <v>49042419</v>
      </c>
      <c r="B4004">
        <v>70</v>
      </c>
      <c r="C4004" t="s">
        <v>343</v>
      </c>
      <c r="D4004" t="s">
        <v>125</v>
      </c>
      <c r="E4004" t="s">
        <v>122</v>
      </c>
      <c r="F4004" t="s">
        <v>317</v>
      </c>
      <c r="G4004" s="1">
        <v>43657</v>
      </c>
      <c r="H4004">
        <v>22</v>
      </c>
      <c r="I4004" s="7">
        <f>IF(TableTransactions[[#This Row],[Order type]]=trackOrderType,
TableTransactions[[#This Row],[Transaction quantity]]*-1,
TableTransactions[[#This Row],[Transaction quantity]]
)</f>
        <v>-22</v>
      </c>
      <c r="J40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520</v>
      </c>
      <c r="K4004" s="7">
        <f ca="1">IF(TableTransactions[[#This Row],[Stock balance backorders]]&lt;0,
0,
TableTransactions[[#This Row],[Stock balance backorders]]
)</f>
        <v>520</v>
      </c>
      <c r="L4004" s="8" t="str">
        <f>VLOOKUP(TableTransactions[[#This Row],[Material]],TableStockBalance[],
MATCH(TableStockBalance[[#Headers],[Supplier name]],TableStockBalance[#Headers],0),
0)</f>
        <v>Meyers unt Meyers GmbH</v>
      </c>
    </row>
    <row r="4005" spans="1:12" x14ac:dyDescent="0.25">
      <c r="A4005">
        <v>49042441</v>
      </c>
      <c r="B4005">
        <v>130</v>
      </c>
      <c r="C4005" t="s">
        <v>343</v>
      </c>
      <c r="D4005" t="s">
        <v>125</v>
      </c>
      <c r="E4005" t="s">
        <v>122</v>
      </c>
      <c r="F4005" t="s">
        <v>318</v>
      </c>
      <c r="G4005" s="1">
        <v>43658</v>
      </c>
      <c r="H4005">
        <v>7</v>
      </c>
      <c r="I4005" s="7">
        <f>IF(TableTransactions[[#This Row],[Order type]]=trackOrderType,
TableTransactions[[#This Row],[Transaction quantity]]*-1,
TableTransactions[[#This Row],[Transaction quantity]]
)</f>
        <v>-7</v>
      </c>
      <c r="J40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513</v>
      </c>
      <c r="K4005" s="7">
        <f ca="1">IF(TableTransactions[[#This Row],[Stock balance backorders]]&lt;0,
0,
TableTransactions[[#This Row],[Stock balance backorders]]
)</f>
        <v>513</v>
      </c>
      <c r="L4005" s="8" t="str">
        <f>VLOOKUP(TableTransactions[[#This Row],[Material]],TableStockBalance[],
MATCH(TableStockBalance[[#Headers],[Supplier name]],TableStockBalance[#Headers],0),
0)</f>
        <v>Meyers unt Meyers GmbH</v>
      </c>
    </row>
    <row r="4006" spans="1:12" x14ac:dyDescent="0.25">
      <c r="A4006">
        <v>49042462</v>
      </c>
      <c r="B4006">
        <v>50</v>
      </c>
      <c r="C4006" t="s">
        <v>343</v>
      </c>
      <c r="D4006" t="s">
        <v>125</v>
      </c>
      <c r="E4006" t="s">
        <v>122</v>
      </c>
      <c r="F4006" t="s">
        <v>317</v>
      </c>
      <c r="G4006" s="1">
        <v>43662</v>
      </c>
      <c r="H4006">
        <v>12</v>
      </c>
      <c r="I4006" s="7">
        <f>IF(TableTransactions[[#This Row],[Order type]]=trackOrderType,
TableTransactions[[#This Row],[Transaction quantity]]*-1,
TableTransactions[[#This Row],[Transaction quantity]]
)</f>
        <v>-12</v>
      </c>
      <c r="J40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501</v>
      </c>
      <c r="K4006" s="7">
        <f ca="1">IF(TableTransactions[[#This Row],[Stock balance backorders]]&lt;0,
0,
TableTransactions[[#This Row],[Stock balance backorders]]
)</f>
        <v>501</v>
      </c>
      <c r="L4006" s="8" t="str">
        <f>VLOOKUP(TableTransactions[[#This Row],[Material]],TableStockBalance[],
MATCH(TableStockBalance[[#Headers],[Supplier name]],TableStockBalance[#Headers],0),
0)</f>
        <v>Meyers unt Meyers GmbH</v>
      </c>
    </row>
    <row r="4007" spans="1:12" x14ac:dyDescent="0.25">
      <c r="A4007">
        <v>49042466</v>
      </c>
      <c r="B4007">
        <v>10</v>
      </c>
      <c r="C4007" t="s">
        <v>343</v>
      </c>
      <c r="D4007" t="s">
        <v>125</v>
      </c>
      <c r="E4007" t="s">
        <v>122</v>
      </c>
      <c r="F4007" t="s">
        <v>323</v>
      </c>
      <c r="G4007" s="1">
        <v>43662</v>
      </c>
      <c r="H4007">
        <v>3</v>
      </c>
      <c r="I4007" s="7">
        <f>IF(TableTransactions[[#This Row],[Order type]]=trackOrderType,
TableTransactions[[#This Row],[Transaction quantity]]*-1,
TableTransactions[[#This Row],[Transaction quantity]]
)</f>
        <v>-3</v>
      </c>
      <c r="J40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498</v>
      </c>
      <c r="K4007" s="7">
        <f ca="1">IF(TableTransactions[[#This Row],[Stock balance backorders]]&lt;0,
0,
TableTransactions[[#This Row],[Stock balance backorders]]
)</f>
        <v>498</v>
      </c>
      <c r="L4007" s="8" t="str">
        <f>VLOOKUP(TableTransactions[[#This Row],[Material]],TableStockBalance[],
MATCH(TableStockBalance[[#Headers],[Supplier name]],TableStockBalance[#Headers],0),
0)</f>
        <v>Meyers unt Meyers GmbH</v>
      </c>
    </row>
    <row r="4008" spans="1:12" x14ac:dyDescent="0.25">
      <c r="A4008">
        <v>49042505</v>
      </c>
      <c r="B4008">
        <v>50</v>
      </c>
      <c r="C4008" t="s">
        <v>343</v>
      </c>
      <c r="D4008" t="s">
        <v>125</v>
      </c>
      <c r="E4008" t="s">
        <v>122</v>
      </c>
      <c r="F4008" t="s">
        <v>316</v>
      </c>
      <c r="G4008" s="1">
        <v>43665</v>
      </c>
      <c r="H4008">
        <v>4</v>
      </c>
      <c r="I4008" s="7">
        <f>IF(TableTransactions[[#This Row],[Order type]]=trackOrderType,
TableTransactions[[#This Row],[Transaction quantity]]*-1,
TableTransactions[[#This Row],[Transaction quantity]]
)</f>
        <v>-4</v>
      </c>
      <c r="J40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494</v>
      </c>
      <c r="K4008" s="7">
        <f ca="1">IF(TableTransactions[[#This Row],[Stock balance backorders]]&lt;0,
0,
TableTransactions[[#This Row],[Stock balance backorders]]
)</f>
        <v>494</v>
      </c>
      <c r="L4008" s="8" t="str">
        <f>VLOOKUP(TableTransactions[[#This Row],[Material]],TableStockBalance[],
MATCH(TableStockBalance[[#Headers],[Supplier name]],TableStockBalance[#Headers],0),
0)</f>
        <v>Meyers unt Meyers GmbH</v>
      </c>
    </row>
    <row r="4009" spans="1:12" x14ac:dyDescent="0.25">
      <c r="A4009">
        <v>49042534</v>
      </c>
      <c r="B4009">
        <v>10</v>
      </c>
      <c r="C4009" t="s">
        <v>343</v>
      </c>
      <c r="D4009" t="s">
        <v>125</v>
      </c>
      <c r="E4009" t="s">
        <v>122</v>
      </c>
      <c r="F4009" t="s">
        <v>325</v>
      </c>
      <c r="G4009" s="1">
        <v>43669</v>
      </c>
      <c r="H4009">
        <v>40</v>
      </c>
      <c r="I4009" s="7">
        <f>IF(TableTransactions[[#This Row],[Order type]]=trackOrderType,
TableTransactions[[#This Row],[Transaction quantity]]*-1,
TableTransactions[[#This Row],[Transaction quantity]]
)</f>
        <v>-40</v>
      </c>
      <c r="J40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454</v>
      </c>
      <c r="K4009" s="7">
        <f ca="1">IF(TableTransactions[[#This Row],[Stock balance backorders]]&lt;0,
0,
TableTransactions[[#This Row],[Stock balance backorders]]
)</f>
        <v>454</v>
      </c>
      <c r="L4009" s="8" t="str">
        <f>VLOOKUP(TableTransactions[[#This Row],[Material]],TableStockBalance[],
MATCH(TableStockBalance[[#Headers],[Supplier name]],TableStockBalance[#Headers],0),
0)</f>
        <v>Meyers unt Meyers GmbH</v>
      </c>
    </row>
    <row r="4010" spans="1:12" x14ac:dyDescent="0.25">
      <c r="A4010">
        <v>49042613</v>
      </c>
      <c r="B4010">
        <v>40</v>
      </c>
      <c r="C4010" t="s">
        <v>343</v>
      </c>
      <c r="D4010" t="s">
        <v>125</v>
      </c>
      <c r="E4010" t="s">
        <v>122</v>
      </c>
      <c r="F4010" t="s">
        <v>316</v>
      </c>
      <c r="G4010" s="1">
        <v>43677</v>
      </c>
      <c r="H4010">
        <v>30</v>
      </c>
      <c r="I4010" s="7">
        <f>IF(TableTransactions[[#This Row],[Order type]]=trackOrderType,
TableTransactions[[#This Row],[Transaction quantity]]*-1,
TableTransactions[[#This Row],[Transaction quantity]]
)</f>
        <v>-30</v>
      </c>
      <c r="J40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424</v>
      </c>
      <c r="K4010" s="7">
        <f ca="1">IF(TableTransactions[[#This Row],[Stock balance backorders]]&lt;0,
0,
TableTransactions[[#This Row],[Stock balance backorders]]
)</f>
        <v>424</v>
      </c>
      <c r="L4010" s="8" t="str">
        <f>VLOOKUP(TableTransactions[[#This Row],[Material]],TableStockBalance[],
MATCH(TableStockBalance[[#Headers],[Supplier name]],TableStockBalance[#Headers],0),
0)</f>
        <v>Meyers unt Meyers GmbH</v>
      </c>
    </row>
    <row r="4011" spans="1:12" x14ac:dyDescent="0.25">
      <c r="A4011">
        <v>49042613</v>
      </c>
      <c r="B4011">
        <v>50</v>
      </c>
      <c r="C4011" t="s">
        <v>343</v>
      </c>
      <c r="D4011" t="s">
        <v>125</v>
      </c>
      <c r="E4011" t="s">
        <v>122</v>
      </c>
      <c r="F4011" t="s">
        <v>316</v>
      </c>
      <c r="G4011" s="1">
        <v>43677</v>
      </c>
      <c r="H4011">
        <v>2</v>
      </c>
      <c r="I4011" s="7">
        <f>IF(TableTransactions[[#This Row],[Order type]]=trackOrderType,
TableTransactions[[#This Row],[Transaction quantity]]*-1,
TableTransactions[[#This Row],[Transaction quantity]]
)</f>
        <v>-2</v>
      </c>
      <c r="J40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422</v>
      </c>
      <c r="K4011" s="7">
        <f ca="1">IF(TableTransactions[[#This Row],[Stock balance backorders]]&lt;0,
0,
TableTransactions[[#This Row],[Stock balance backorders]]
)</f>
        <v>422</v>
      </c>
      <c r="L4011" s="8" t="str">
        <f>VLOOKUP(TableTransactions[[#This Row],[Material]],TableStockBalance[],
MATCH(TableStockBalance[[#Headers],[Supplier name]],TableStockBalance[#Headers],0),
0)</f>
        <v>Meyers unt Meyers GmbH</v>
      </c>
    </row>
    <row r="4012" spans="1:12" x14ac:dyDescent="0.25">
      <c r="A4012">
        <v>49042634</v>
      </c>
      <c r="B4012">
        <v>20</v>
      </c>
      <c r="C4012" t="s">
        <v>343</v>
      </c>
      <c r="D4012" t="s">
        <v>125</v>
      </c>
      <c r="E4012" t="s">
        <v>122</v>
      </c>
      <c r="F4012" t="s">
        <v>313</v>
      </c>
      <c r="G4012" s="1">
        <v>43679</v>
      </c>
      <c r="H4012">
        <v>43</v>
      </c>
      <c r="I4012" s="7">
        <f>IF(TableTransactions[[#This Row],[Order type]]=trackOrderType,
TableTransactions[[#This Row],[Transaction quantity]]*-1,
TableTransactions[[#This Row],[Transaction quantity]]
)</f>
        <v>-43</v>
      </c>
      <c r="J40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379</v>
      </c>
      <c r="K4012" s="7">
        <f ca="1">IF(TableTransactions[[#This Row],[Stock balance backorders]]&lt;0,
0,
TableTransactions[[#This Row],[Stock balance backorders]]
)</f>
        <v>379</v>
      </c>
      <c r="L4012" s="8" t="str">
        <f>VLOOKUP(TableTransactions[[#This Row],[Material]],TableStockBalance[],
MATCH(TableStockBalance[[#Headers],[Supplier name]],TableStockBalance[#Headers],0),
0)</f>
        <v>Meyers unt Meyers GmbH</v>
      </c>
    </row>
    <row r="4013" spans="1:12" x14ac:dyDescent="0.25">
      <c r="A4013">
        <v>49042639</v>
      </c>
      <c r="B4013">
        <v>10</v>
      </c>
      <c r="C4013" t="s">
        <v>343</v>
      </c>
      <c r="D4013" t="s">
        <v>125</v>
      </c>
      <c r="E4013" t="s">
        <v>122</v>
      </c>
      <c r="F4013" t="s">
        <v>326</v>
      </c>
      <c r="G4013" s="1">
        <v>43679</v>
      </c>
      <c r="H4013">
        <v>8</v>
      </c>
      <c r="I4013" s="7">
        <f>IF(TableTransactions[[#This Row],[Order type]]=trackOrderType,
TableTransactions[[#This Row],[Transaction quantity]]*-1,
TableTransactions[[#This Row],[Transaction quantity]]
)</f>
        <v>-8</v>
      </c>
      <c r="J40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371</v>
      </c>
      <c r="K4013" s="7">
        <f ca="1">IF(TableTransactions[[#This Row],[Stock balance backorders]]&lt;0,
0,
TableTransactions[[#This Row],[Stock balance backorders]]
)</f>
        <v>371</v>
      </c>
      <c r="L4013" s="8" t="str">
        <f>VLOOKUP(TableTransactions[[#This Row],[Material]],TableStockBalance[],
MATCH(TableStockBalance[[#Headers],[Supplier name]],TableStockBalance[#Headers],0),
0)</f>
        <v>Meyers unt Meyers GmbH</v>
      </c>
    </row>
    <row r="4014" spans="1:12" x14ac:dyDescent="0.25">
      <c r="A4014">
        <v>49042642</v>
      </c>
      <c r="B4014">
        <v>180</v>
      </c>
      <c r="C4014" t="s">
        <v>343</v>
      </c>
      <c r="D4014" t="s">
        <v>125</v>
      </c>
      <c r="E4014" t="s">
        <v>122</v>
      </c>
      <c r="F4014" t="s">
        <v>317</v>
      </c>
      <c r="G4014" s="1">
        <v>43679</v>
      </c>
      <c r="H4014">
        <v>13</v>
      </c>
      <c r="I4014" s="7">
        <f>IF(TableTransactions[[#This Row],[Order type]]=trackOrderType,
TableTransactions[[#This Row],[Transaction quantity]]*-1,
TableTransactions[[#This Row],[Transaction quantity]]
)</f>
        <v>-13</v>
      </c>
      <c r="J40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358</v>
      </c>
      <c r="K4014" s="7">
        <f ca="1">IF(TableTransactions[[#This Row],[Stock balance backorders]]&lt;0,
0,
TableTransactions[[#This Row],[Stock balance backorders]]
)</f>
        <v>358</v>
      </c>
      <c r="L4014" s="8" t="str">
        <f>VLOOKUP(TableTransactions[[#This Row],[Material]],TableStockBalance[],
MATCH(TableStockBalance[[#Headers],[Supplier name]],TableStockBalance[#Headers],0),
0)</f>
        <v>Meyers unt Meyers GmbH</v>
      </c>
    </row>
    <row r="4015" spans="1:12" x14ac:dyDescent="0.25">
      <c r="A4015">
        <v>49042722</v>
      </c>
      <c r="B4015">
        <v>150</v>
      </c>
      <c r="C4015" t="s">
        <v>343</v>
      </c>
      <c r="D4015" t="s">
        <v>125</v>
      </c>
      <c r="E4015" t="s">
        <v>122</v>
      </c>
      <c r="F4015" t="s">
        <v>317</v>
      </c>
      <c r="G4015" s="1">
        <v>43686</v>
      </c>
      <c r="H4015">
        <v>44</v>
      </c>
      <c r="I4015" s="7">
        <f>IF(TableTransactions[[#This Row],[Order type]]=trackOrderType,
TableTransactions[[#This Row],[Transaction quantity]]*-1,
TableTransactions[[#This Row],[Transaction quantity]]
)</f>
        <v>-44</v>
      </c>
      <c r="J40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314</v>
      </c>
      <c r="K4015" s="7">
        <f ca="1">IF(TableTransactions[[#This Row],[Stock balance backorders]]&lt;0,
0,
TableTransactions[[#This Row],[Stock balance backorders]]
)</f>
        <v>314</v>
      </c>
      <c r="L4015" s="8" t="str">
        <f>VLOOKUP(TableTransactions[[#This Row],[Material]],TableStockBalance[],
MATCH(TableStockBalance[[#Headers],[Supplier name]],TableStockBalance[#Headers],0),
0)</f>
        <v>Meyers unt Meyers GmbH</v>
      </c>
    </row>
    <row r="4016" spans="1:12" x14ac:dyDescent="0.25">
      <c r="A4016">
        <v>49042792</v>
      </c>
      <c r="B4016">
        <v>10</v>
      </c>
      <c r="C4016" t="s">
        <v>343</v>
      </c>
      <c r="D4016" t="s">
        <v>125</v>
      </c>
      <c r="E4016" t="s">
        <v>122</v>
      </c>
      <c r="F4016" t="s">
        <v>326</v>
      </c>
      <c r="G4016" s="1">
        <v>43693</v>
      </c>
      <c r="H4016">
        <v>22</v>
      </c>
      <c r="I4016" s="7">
        <f>IF(TableTransactions[[#This Row],[Order type]]=trackOrderType,
TableTransactions[[#This Row],[Transaction quantity]]*-1,
TableTransactions[[#This Row],[Transaction quantity]]
)</f>
        <v>-22</v>
      </c>
      <c r="J40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292</v>
      </c>
      <c r="K4016" s="7">
        <f ca="1">IF(TableTransactions[[#This Row],[Stock balance backorders]]&lt;0,
0,
TableTransactions[[#This Row],[Stock balance backorders]]
)</f>
        <v>292</v>
      </c>
      <c r="L4016" s="8" t="str">
        <f>VLOOKUP(TableTransactions[[#This Row],[Material]],TableStockBalance[],
MATCH(TableStockBalance[[#Headers],[Supplier name]],TableStockBalance[#Headers],0),
0)</f>
        <v>Meyers unt Meyers GmbH</v>
      </c>
    </row>
    <row r="4017" spans="1:12" x14ac:dyDescent="0.25">
      <c r="A4017">
        <v>49042793</v>
      </c>
      <c r="B4017">
        <v>70</v>
      </c>
      <c r="C4017" t="s">
        <v>343</v>
      </c>
      <c r="D4017" t="s">
        <v>125</v>
      </c>
      <c r="E4017" t="s">
        <v>122</v>
      </c>
      <c r="F4017" t="s">
        <v>316</v>
      </c>
      <c r="G4017" s="1">
        <v>43693</v>
      </c>
      <c r="H4017">
        <v>16</v>
      </c>
      <c r="I4017" s="7">
        <f>IF(TableTransactions[[#This Row],[Order type]]=trackOrderType,
TableTransactions[[#This Row],[Transaction quantity]]*-1,
TableTransactions[[#This Row],[Transaction quantity]]
)</f>
        <v>-16</v>
      </c>
      <c r="J40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276</v>
      </c>
      <c r="K4017" s="7">
        <f ca="1">IF(TableTransactions[[#This Row],[Stock balance backorders]]&lt;0,
0,
TableTransactions[[#This Row],[Stock balance backorders]]
)</f>
        <v>276</v>
      </c>
      <c r="L4017" s="8" t="str">
        <f>VLOOKUP(TableTransactions[[#This Row],[Material]],TableStockBalance[],
MATCH(TableStockBalance[[#Headers],[Supplier name]],TableStockBalance[#Headers],0),
0)</f>
        <v>Meyers unt Meyers GmbH</v>
      </c>
    </row>
    <row r="4018" spans="1:12" x14ac:dyDescent="0.25">
      <c r="A4018">
        <v>49042870</v>
      </c>
      <c r="B4018">
        <v>90</v>
      </c>
      <c r="C4018" t="s">
        <v>343</v>
      </c>
      <c r="D4018" t="s">
        <v>125</v>
      </c>
      <c r="E4018" t="s">
        <v>122</v>
      </c>
      <c r="F4018" t="s">
        <v>317</v>
      </c>
      <c r="G4018" s="1">
        <v>43700</v>
      </c>
      <c r="H4018">
        <v>28</v>
      </c>
      <c r="I4018" s="7">
        <f>IF(TableTransactions[[#This Row],[Order type]]=trackOrderType,
TableTransactions[[#This Row],[Transaction quantity]]*-1,
TableTransactions[[#This Row],[Transaction quantity]]
)</f>
        <v>-28</v>
      </c>
      <c r="J40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248</v>
      </c>
      <c r="K4018" s="7">
        <f ca="1">IF(TableTransactions[[#This Row],[Stock balance backorders]]&lt;0,
0,
TableTransactions[[#This Row],[Stock balance backorders]]
)</f>
        <v>248</v>
      </c>
      <c r="L4018" s="8" t="str">
        <f>VLOOKUP(TableTransactions[[#This Row],[Material]],TableStockBalance[],
MATCH(TableStockBalance[[#Headers],[Supplier name]],TableStockBalance[#Headers],0),
0)</f>
        <v>Meyers unt Meyers GmbH</v>
      </c>
    </row>
    <row r="4019" spans="1:12" x14ac:dyDescent="0.25">
      <c r="A4019">
        <v>49042885</v>
      </c>
      <c r="B4019">
        <v>40</v>
      </c>
      <c r="C4019" t="s">
        <v>343</v>
      </c>
      <c r="D4019" t="s">
        <v>125</v>
      </c>
      <c r="E4019" t="s">
        <v>122</v>
      </c>
      <c r="F4019" t="s">
        <v>316</v>
      </c>
      <c r="G4019" s="1">
        <v>43703</v>
      </c>
      <c r="H4019">
        <v>10</v>
      </c>
      <c r="I4019" s="7">
        <f>IF(TableTransactions[[#This Row],[Order type]]=trackOrderType,
TableTransactions[[#This Row],[Transaction quantity]]*-1,
TableTransactions[[#This Row],[Transaction quantity]]
)</f>
        <v>-10</v>
      </c>
      <c r="J40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238</v>
      </c>
      <c r="K4019" s="7">
        <f ca="1">IF(TableTransactions[[#This Row],[Stock balance backorders]]&lt;0,
0,
TableTransactions[[#This Row],[Stock balance backorders]]
)</f>
        <v>238</v>
      </c>
      <c r="L4019" s="8" t="str">
        <f>VLOOKUP(TableTransactions[[#This Row],[Material]],TableStockBalance[],
MATCH(TableStockBalance[[#Headers],[Supplier name]],TableStockBalance[#Headers],0),
0)</f>
        <v>Meyers unt Meyers GmbH</v>
      </c>
    </row>
    <row r="4020" spans="1:12" x14ac:dyDescent="0.25">
      <c r="A4020">
        <v>49042885</v>
      </c>
      <c r="B4020">
        <v>50</v>
      </c>
      <c r="C4020" t="s">
        <v>343</v>
      </c>
      <c r="D4020" t="s">
        <v>125</v>
      </c>
      <c r="E4020" t="s">
        <v>122</v>
      </c>
      <c r="F4020" t="s">
        <v>316</v>
      </c>
      <c r="G4020" s="1">
        <v>43703</v>
      </c>
      <c r="H4020">
        <v>2</v>
      </c>
      <c r="I4020" s="7">
        <f>IF(TableTransactions[[#This Row],[Order type]]=trackOrderType,
TableTransactions[[#This Row],[Transaction quantity]]*-1,
TableTransactions[[#This Row],[Transaction quantity]]
)</f>
        <v>-2</v>
      </c>
      <c r="J40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236</v>
      </c>
      <c r="K4020" s="7">
        <f ca="1">IF(TableTransactions[[#This Row],[Stock balance backorders]]&lt;0,
0,
TableTransactions[[#This Row],[Stock balance backorders]]
)</f>
        <v>236</v>
      </c>
      <c r="L4020" s="8" t="str">
        <f>VLOOKUP(TableTransactions[[#This Row],[Material]],TableStockBalance[],
MATCH(TableStockBalance[[#Headers],[Supplier name]],TableStockBalance[#Headers],0),
0)</f>
        <v>Meyers unt Meyers GmbH</v>
      </c>
    </row>
    <row r="4021" spans="1:12" x14ac:dyDescent="0.25">
      <c r="A4021">
        <v>49042923</v>
      </c>
      <c r="B4021">
        <v>10</v>
      </c>
      <c r="C4021" t="s">
        <v>343</v>
      </c>
      <c r="D4021" t="s">
        <v>125</v>
      </c>
      <c r="E4021" t="s">
        <v>122</v>
      </c>
      <c r="F4021" t="s">
        <v>315</v>
      </c>
      <c r="G4021" s="1">
        <v>43705</v>
      </c>
      <c r="H4021">
        <v>2</v>
      </c>
      <c r="I4021" s="7">
        <f>IF(TableTransactions[[#This Row],[Order type]]=trackOrderType,
TableTransactions[[#This Row],[Transaction quantity]]*-1,
TableTransactions[[#This Row],[Transaction quantity]]
)</f>
        <v>-2</v>
      </c>
      <c r="J40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234</v>
      </c>
      <c r="K4021" s="7">
        <f ca="1">IF(TableTransactions[[#This Row],[Stock balance backorders]]&lt;0,
0,
TableTransactions[[#This Row],[Stock balance backorders]]
)</f>
        <v>234</v>
      </c>
      <c r="L4021" s="8" t="str">
        <f>VLOOKUP(TableTransactions[[#This Row],[Material]],TableStockBalance[],
MATCH(TableStockBalance[[#Headers],[Supplier name]],TableStockBalance[#Headers],0),
0)</f>
        <v>Meyers unt Meyers GmbH</v>
      </c>
    </row>
    <row r="4022" spans="1:12" x14ac:dyDescent="0.25">
      <c r="A4022">
        <v>49042949</v>
      </c>
      <c r="B4022">
        <v>70</v>
      </c>
      <c r="C4022" t="s">
        <v>343</v>
      </c>
      <c r="D4022" t="s">
        <v>125</v>
      </c>
      <c r="E4022" t="s">
        <v>122</v>
      </c>
      <c r="F4022" t="s">
        <v>316</v>
      </c>
      <c r="G4022" s="1">
        <v>43707</v>
      </c>
      <c r="H4022">
        <v>45</v>
      </c>
      <c r="I4022" s="7">
        <f>IF(TableTransactions[[#This Row],[Order type]]=trackOrderType,
TableTransactions[[#This Row],[Transaction quantity]]*-1,
TableTransactions[[#This Row],[Transaction quantity]]
)</f>
        <v>-45</v>
      </c>
      <c r="J40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189</v>
      </c>
      <c r="K4022" s="7">
        <f ca="1">IF(TableTransactions[[#This Row],[Stock balance backorders]]&lt;0,
0,
TableTransactions[[#This Row],[Stock balance backorders]]
)</f>
        <v>189</v>
      </c>
      <c r="L4022" s="8" t="str">
        <f>VLOOKUP(TableTransactions[[#This Row],[Material]],TableStockBalance[],
MATCH(TableStockBalance[[#Headers],[Supplier name]],TableStockBalance[#Headers],0),
0)</f>
        <v>Meyers unt Meyers GmbH</v>
      </c>
    </row>
    <row r="4023" spans="1:12" x14ac:dyDescent="0.25">
      <c r="A4023">
        <v>49042951</v>
      </c>
      <c r="B4023">
        <v>110</v>
      </c>
      <c r="C4023" t="s">
        <v>343</v>
      </c>
      <c r="D4023" t="s">
        <v>125</v>
      </c>
      <c r="E4023" t="s">
        <v>122</v>
      </c>
      <c r="F4023" t="s">
        <v>317</v>
      </c>
      <c r="G4023" s="1">
        <v>43707</v>
      </c>
      <c r="H4023">
        <v>14</v>
      </c>
      <c r="I4023" s="7">
        <f>IF(TableTransactions[[#This Row],[Order type]]=trackOrderType,
TableTransactions[[#This Row],[Transaction quantity]]*-1,
TableTransactions[[#This Row],[Transaction quantity]]
)</f>
        <v>-14</v>
      </c>
      <c r="J40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175</v>
      </c>
      <c r="K4023" s="7">
        <f ca="1">IF(TableTransactions[[#This Row],[Stock balance backorders]]&lt;0,
0,
TableTransactions[[#This Row],[Stock balance backorders]]
)</f>
        <v>175</v>
      </c>
      <c r="L4023" s="8" t="str">
        <f>VLOOKUP(TableTransactions[[#This Row],[Material]],TableStockBalance[],
MATCH(TableStockBalance[[#Headers],[Supplier name]],TableStockBalance[#Headers],0),
0)</f>
        <v>Meyers unt Meyers GmbH</v>
      </c>
    </row>
    <row r="4024" spans="1:12" x14ac:dyDescent="0.25">
      <c r="A4024">
        <v>49042955</v>
      </c>
      <c r="B4024">
        <v>140</v>
      </c>
      <c r="C4024" t="s">
        <v>343</v>
      </c>
      <c r="D4024" t="s">
        <v>125</v>
      </c>
      <c r="E4024" t="s">
        <v>122</v>
      </c>
      <c r="F4024" t="s">
        <v>318</v>
      </c>
      <c r="G4024" s="1">
        <v>43707</v>
      </c>
      <c r="H4024">
        <v>9</v>
      </c>
      <c r="I4024" s="7">
        <f>IF(TableTransactions[[#This Row],[Order type]]=trackOrderType,
TableTransactions[[#This Row],[Transaction quantity]]*-1,
TableTransactions[[#This Row],[Transaction quantity]]
)</f>
        <v>-9</v>
      </c>
      <c r="J40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166</v>
      </c>
      <c r="K4024" s="7">
        <f ca="1">IF(TableTransactions[[#This Row],[Stock balance backorders]]&lt;0,
0,
TableTransactions[[#This Row],[Stock balance backorders]]
)</f>
        <v>166</v>
      </c>
      <c r="L4024" s="8" t="str">
        <f>VLOOKUP(TableTransactions[[#This Row],[Material]],TableStockBalance[],
MATCH(TableStockBalance[[#Headers],[Supplier name]],TableStockBalance[#Headers],0),
0)</f>
        <v>Meyers unt Meyers GmbH</v>
      </c>
    </row>
    <row r="4025" spans="1:12" x14ac:dyDescent="0.25">
      <c r="A4025">
        <v>49042974</v>
      </c>
      <c r="B4025">
        <v>20</v>
      </c>
      <c r="C4025" t="s">
        <v>343</v>
      </c>
      <c r="D4025" t="s">
        <v>125</v>
      </c>
      <c r="E4025" t="s">
        <v>122</v>
      </c>
      <c r="F4025" t="s">
        <v>314</v>
      </c>
      <c r="G4025" s="1">
        <v>43711</v>
      </c>
      <c r="H4025">
        <v>21</v>
      </c>
      <c r="I4025" s="7">
        <f>IF(TableTransactions[[#This Row],[Order type]]=trackOrderType,
TableTransactions[[#This Row],[Transaction quantity]]*-1,
TableTransactions[[#This Row],[Transaction quantity]]
)</f>
        <v>-21</v>
      </c>
      <c r="J40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145</v>
      </c>
      <c r="K4025" s="7">
        <f ca="1">IF(TableTransactions[[#This Row],[Stock balance backorders]]&lt;0,
0,
TableTransactions[[#This Row],[Stock balance backorders]]
)</f>
        <v>145</v>
      </c>
      <c r="L4025" s="8" t="str">
        <f>VLOOKUP(TableTransactions[[#This Row],[Material]],TableStockBalance[],
MATCH(TableStockBalance[[#Headers],[Supplier name]],TableStockBalance[#Headers],0),
0)</f>
        <v>Meyers unt Meyers GmbH</v>
      </c>
    </row>
    <row r="4026" spans="1:12" x14ac:dyDescent="0.25">
      <c r="A4026">
        <v>49043082</v>
      </c>
      <c r="B4026">
        <v>40</v>
      </c>
      <c r="C4026" t="s">
        <v>343</v>
      </c>
      <c r="D4026" t="s">
        <v>125</v>
      </c>
      <c r="E4026" t="s">
        <v>122</v>
      </c>
      <c r="F4026" t="s">
        <v>317</v>
      </c>
      <c r="G4026" s="1">
        <v>43720</v>
      </c>
      <c r="H4026">
        <v>23</v>
      </c>
      <c r="I4026" s="7">
        <f>IF(TableTransactions[[#This Row],[Order type]]=trackOrderType,
TableTransactions[[#This Row],[Transaction quantity]]*-1,
TableTransactions[[#This Row],[Transaction quantity]]
)</f>
        <v>-23</v>
      </c>
      <c r="J40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122</v>
      </c>
      <c r="K4026" s="7">
        <f ca="1">IF(TableTransactions[[#This Row],[Stock balance backorders]]&lt;0,
0,
TableTransactions[[#This Row],[Stock balance backorders]]
)</f>
        <v>122</v>
      </c>
      <c r="L4026" s="8" t="str">
        <f>VLOOKUP(TableTransactions[[#This Row],[Material]],TableStockBalance[],
MATCH(TableStockBalance[[#Headers],[Supplier name]],TableStockBalance[#Headers],0),
0)</f>
        <v>Meyers unt Meyers GmbH</v>
      </c>
    </row>
    <row r="4027" spans="1:12" x14ac:dyDescent="0.25">
      <c r="A4027">
        <v>49043087</v>
      </c>
      <c r="B4027">
        <v>80</v>
      </c>
      <c r="C4027" t="s">
        <v>343</v>
      </c>
      <c r="D4027" t="s">
        <v>125</v>
      </c>
      <c r="E4027" t="s">
        <v>122</v>
      </c>
      <c r="F4027" t="s">
        <v>313</v>
      </c>
      <c r="G4027" s="1">
        <v>43721</v>
      </c>
      <c r="H4027">
        <v>11</v>
      </c>
      <c r="I4027" s="7">
        <f>IF(TableTransactions[[#This Row],[Order type]]=trackOrderType,
TableTransactions[[#This Row],[Transaction quantity]]*-1,
TableTransactions[[#This Row],[Transaction quantity]]
)</f>
        <v>-11</v>
      </c>
      <c r="J40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111</v>
      </c>
      <c r="K4027" s="7">
        <f ca="1">IF(TableTransactions[[#This Row],[Stock balance backorders]]&lt;0,
0,
TableTransactions[[#This Row],[Stock balance backorders]]
)</f>
        <v>111</v>
      </c>
      <c r="L4027" s="8" t="str">
        <f>VLOOKUP(TableTransactions[[#This Row],[Material]],TableStockBalance[],
MATCH(TableStockBalance[[#Headers],[Supplier name]],TableStockBalance[#Headers],0),
0)</f>
        <v>Meyers unt Meyers GmbH</v>
      </c>
    </row>
    <row r="4028" spans="1:12" x14ac:dyDescent="0.25">
      <c r="A4028">
        <v>49043101</v>
      </c>
      <c r="B4028">
        <v>70</v>
      </c>
      <c r="C4028" t="s">
        <v>343</v>
      </c>
      <c r="D4028" t="s">
        <v>125</v>
      </c>
      <c r="E4028" t="s">
        <v>122</v>
      </c>
      <c r="F4028" t="s">
        <v>318</v>
      </c>
      <c r="G4028" s="1">
        <v>43721</v>
      </c>
      <c r="H4028">
        <v>36</v>
      </c>
      <c r="I4028" s="7">
        <f>IF(TableTransactions[[#This Row],[Order type]]=trackOrderType,
TableTransactions[[#This Row],[Transaction quantity]]*-1,
TableTransactions[[#This Row],[Transaction quantity]]
)</f>
        <v>-36</v>
      </c>
      <c r="J40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</v>
      </c>
      <c r="K4028" s="7">
        <f ca="1">IF(TableTransactions[[#This Row],[Stock balance backorders]]&lt;0,
0,
TableTransactions[[#This Row],[Stock balance backorders]]
)</f>
        <v>75</v>
      </c>
      <c r="L4028" s="8" t="str">
        <f>VLOOKUP(TableTransactions[[#This Row],[Material]],TableStockBalance[],
MATCH(TableStockBalance[[#Headers],[Supplier name]],TableStockBalance[#Headers],0),
0)</f>
        <v>Meyers unt Meyers GmbH</v>
      </c>
    </row>
    <row r="4029" spans="1:12" x14ac:dyDescent="0.25">
      <c r="A4029" s="4">
        <v>45057395</v>
      </c>
      <c r="B4029" s="4">
        <v>10</v>
      </c>
      <c r="C4029" s="4" t="s">
        <v>344</v>
      </c>
      <c r="D4029" s="4" t="s">
        <v>125</v>
      </c>
      <c r="E4029" s="4" t="s">
        <v>122</v>
      </c>
      <c r="F4029" s="4" t="s">
        <v>113</v>
      </c>
      <c r="G4029" s="5">
        <v>43725</v>
      </c>
      <c r="H4029" s="4">
        <v>563</v>
      </c>
      <c r="I4029" s="7">
        <f>IF(TableTransactions[[#This Row],[Order type]]=trackOrderType,
TableTransactions[[#This Row],[Transaction quantity]]*-1,
TableTransactions[[#This Row],[Transaction quantity]]
)</f>
        <v>563</v>
      </c>
      <c r="J40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638</v>
      </c>
      <c r="K4029" s="7">
        <f ca="1">IF(TableTransactions[[#This Row],[Stock balance backorders]]&lt;0,
0,
TableTransactions[[#This Row],[Stock balance backorders]]
)</f>
        <v>638</v>
      </c>
      <c r="L4029" s="8" t="str">
        <f>VLOOKUP(TableTransactions[[#This Row],[Material]],TableStockBalance[],
MATCH(TableStockBalance[[#Headers],[Supplier name]],TableStockBalance[#Headers],0),
0)</f>
        <v>Meyers unt Meyers GmbH</v>
      </c>
    </row>
    <row r="4030" spans="1:12" x14ac:dyDescent="0.25">
      <c r="A4030">
        <v>49043175</v>
      </c>
      <c r="B4030">
        <v>60</v>
      </c>
      <c r="C4030" t="s">
        <v>343</v>
      </c>
      <c r="D4030" t="s">
        <v>125</v>
      </c>
      <c r="E4030" t="s">
        <v>122</v>
      </c>
      <c r="F4030" t="s">
        <v>325</v>
      </c>
      <c r="G4030" s="1">
        <v>43728</v>
      </c>
      <c r="H4030">
        <v>45</v>
      </c>
      <c r="I4030" s="7">
        <f>IF(TableTransactions[[#This Row],[Order type]]=trackOrderType,
TableTransactions[[#This Row],[Transaction quantity]]*-1,
TableTransactions[[#This Row],[Transaction quantity]]
)</f>
        <v>-45</v>
      </c>
      <c r="J40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593</v>
      </c>
      <c r="K4030" s="7">
        <f ca="1">IF(TableTransactions[[#This Row],[Stock balance backorders]]&lt;0,
0,
TableTransactions[[#This Row],[Stock balance backorders]]
)</f>
        <v>593</v>
      </c>
      <c r="L4030" s="8" t="str">
        <f>VLOOKUP(TableTransactions[[#This Row],[Material]],TableStockBalance[],
MATCH(TableStockBalance[[#Headers],[Supplier name]],TableStockBalance[#Headers],0),
0)</f>
        <v>Meyers unt Meyers GmbH</v>
      </c>
    </row>
    <row r="4031" spans="1:12" x14ac:dyDescent="0.25">
      <c r="A4031">
        <v>49043184</v>
      </c>
      <c r="B4031">
        <v>10</v>
      </c>
      <c r="C4031" t="s">
        <v>343</v>
      </c>
      <c r="D4031" t="s">
        <v>125</v>
      </c>
      <c r="E4031" t="s">
        <v>122</v>
      </c>
      <c r="F4031" t="s">
        <v>314</v>
      </c>
      <c r="G4031" s="1">
        <v>43731</v>
      </c>
      <c r="H4031">
        <v>19</v>
      </c>
      <c r="I4031" s="7">
        <f>IF(TableTransactions[[#This Row],[Order type]]=trackOrderType,
TableTransactions[[#This Row],[Transaction quantity]]*-1,
TableTransactions[[#This Row],[Transaction quantity]]
)</f>
        <v>-19</v>
      </c>
      <c r="J40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574</v>
      </c>
      <c r="K4031" s="7">
        <f ca="1">IF(TableTransactions[[#This Row],[Stock balance backorders]]&lt;0,
0,
TableTransactions[[#This Row],[Stock balance backorders]]
)</f>
        <v>574</v>
      </c>
      <c r="L4031" s="8" t="str">
        <f>VLOOKUP(TableTransactions[[#This Row],[Material]],TableStockBalance[],
MATCH(TableStockBalance[[#Headers],[Supplier name]],TableStockBalance[#Headers],0),
0)</f>
        <v>Meyers unt Meyers GmbH</v>
      </c>
    </row>
    <row r="4032" spans="1:12" x14ac:dyDescent="0.25">
      <c r="A4032">
        <v>49043191</v>
      </c>
      <c r="B4032">
        <v>60</v>
      </c>
      <c r="C4032" t="s">
        <v>343</v>
      </c>
      <c r="D4032" t="s">
        <v>125</v>
      </c>
      <c r="E4032" t="s">
        <v>122</v>
      </c>
      <c r="F4032" t="s">
        <v>317</v>
      </c>
      <c r="G4032" s="1">
        <v>43731</v>
      </c>
      <c r="H4032">
        <v>40</v>
      </c>
      <c r="I4032" s="7">
        <f>IF(TableTransactions[[#This Row],[Order type]]=trackOrderType,
TableTransactions[[#This Row],[Transaction quantity]]*-1,
TableTransactions[[#This Row],[Transaction quantity]]
)</f>
        <v>-40</v>
      </c>
      <c r="J40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534</v>
      </c>
      <c r="K4032" s="7">
        <f ca="1">IF(TableTransactions[[#This Row],[Stock balance backorders]]&lt;0,
0,
TableTransactions[[#This Row],[Stock balance backorders]]
)</f>
        <v>534</v>
      </c>
      <c r="L4032" s="8" t="str">
        <f>VLOOKUP(TableTransactions[[#This Row],[Material]],TableStockBalance[],
MATCH(TableStockBalance[[#Headers],[Supplier name]],TableStockBalance[#Headers],0),
0)</f>
        <v>Meyers unt Meyers GmbH</v>
      </c>
    </row>
    <row r="4033" spans="1:12" x14ac:dyDescent="0.25">
      <c r="A4033">
        <v>49043191</v>
      </c>
      <c r="B4033">
        <v>70</v>
      </c>
      <c r="C4033" t="s">
        <v>343</v>
      </c>
      <c r="D4033" t="s">
        <v>125</v>
      </c>
      <c r="E4033" t="s">
        <v>122</v>
      </c>
      <c r="F4033" t="s">
        <v>317</v>
      </c>
      <c r="G4033" s="1">
        <v>43731</v>
      </c>
      <c r="H4033">
        <v>33</v>
      </c>
      <c r="I4033" s="7">
        <f>IF(TableTransactions[[#This Row],[Order type]]=trackOrderType,
TableTransactions[[#This Row],[Transaction quantity]]*-1,
TableTransactions[[#This Row],[Transaction quantity]]
)</f>
        <v>-33</v>
      </c>
      <c r="J40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501</v>
      </c>
      <c r="K4033" s="7">
        <f ca="1">IF(TableTransactions[[#This Row],[Stock balance backorders]]&lt;0,
0,
TableTransactions[[#This Row],[Stock balance backorders]]
)</f>
        <v>501</v>
      </c>
      <c r="L4033" s="8" t="str">
        <f>VLOOKUP(TableTransactions[[#This Row],[Material]],TableStockBalance[],
MATCH(TableStockBalance[[#Headers],[Supplier name]],TableStockBalance[#Headers],0),
0)</f>
        <v>Meyers unt Meyers GmbH</v>
      </c>
    </row>
    <row r="4034" spans="1:12" x14ac:dyDescent="0.25">
      <c r="A4034">
        <v>49043293</v>
      </c>
      <c r="B4034">
        <v>40</v>
      </c>
      <c r="C4034" t="s">
        <v>343</v>
      </c>
      <c r="D4034" t="s">
        <v>125</v>
      </c>
      <c r="E4034" t="s">
        <v>122</v>
      </c>
      <c r="F4034" t="s">
        <v>316</v>
      </c>
      <c r="G4034" s="1">
        <v>43740</v>
      </c>
      <c r="H4034">
        <v>45</v>
      </c>
      <c r="I4034" s="7">
        <f>IF(TableTransactions[[#This Row],[Order type]]=trackOrderType,
TableTransactions[[#This Row],[Transaction quantity]]*-1,
TableTransactions[[#This Row],[Transaction quantity]]
)</f>
        <v>-45</v>
      </c>
      <c r="J40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456</v>
      </c>
      <c r="K4034" s="7">
        <f ca="1">IF(TableTransactions[[#This Row],[Stock balance backorders]]&lt;0,
0,
TableTransactions[[#This Row],[Stock balance backorders]]
)</f>
        <v>456</v>
      </c>
      <c r="L4034" s="8" t="str">
        <f>VLOOKUP(TableTransactions[[#This Row],[Material]],TableStockBalance[],
MATCH(TableStockBalance[[#Headers],[Supplier name]],TableStockBalance[#Headers],0),
0)</f>
        <v>Meyers unt Meyers GmbH</v>
      </c>
    </row>
    <row r="4035" spans="1:12" x14ac:dyDescent="0.25">
      <c r="A4035">
        <v>49043304</v>
      </c>
      <c r="B4035">
        <v>70</v>
      </c>
      <c r="C4035" t="s">
        <v>343</v>
      </c>
      <c r="D4035" t="s">
        <v>125</v>
      </c>
      <c r="E4035" t="s">
        <v>122</v>
      </c>
      <c r="F4035" t="s">
        <v>317</v>
      </c>
      <c r="G4035" s="1">
        <v>43741</v>
      </c>
      <c r="H4035">
        <v>36</v>
      </c>
      <c r="I4035" s="7">
        <f>IF(TableTransactions[[#This Row],[Order type]]=trackOrderType,
TableTransactions[[#This Row],[Transaction quantity]]*-1,
TableTransactions[[#This Row],[Transaction quantity]]
)</f>
        <v>-36</v>
      </c>
      <c r="J40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420</v>
      </c>
      <c r="K4035" s="7">
        <f ca="1">IF(TableTransactions[[#This Row],[Stock balance backorders]]&lt;0,
0,
TableTransactions[[#This Row],[Stock balance backorders]]
)</f>
        <v>420</v>
      </c>
      <c r="L4035" s="8" t="str">
        <f>VLOOKUP(TableTransactions[[#This Row],[Material]],TableStockBalance[],
MATCH(TableStockBalance[[#Headers],[Supplier name]],TableStockBalance[#Headers],0),
0)</f>
        <v>Meyers unt Meyers GmbH</v>
      </c>
    </row>
    <row r="4036" spans="1:12" x14ac:dyDescent="0.25">
      <c r="A4036">
        <v>49043343</v>
      </c>
      <c r="B4036">
        <v>10</v>
      </c>
      <c r="C4036" t="s">
        <v>343</v>
      </c>
      <c r="D4036" t="s">
        <v>125</v>
      </c>
      <c r="E4036" t="s">
        <v>122</v>
      </c>
      <c r="F4036" t="s">
        <v>331</v>
      </c>
      <c r="G4036" s="1">
        <v>43746</v>
      </c>
      <c r="H4036">
        <v>19</v>
      </c>
      <c r="I4036" s="7">
        <f>IF(TableTransactions[[#This Row],[Order type]]=trackOrderType,
TableTransactions[[#This Row],[Transaction quantity]]*-1,
TableTransactions[[#This Row],[Transaction quantity]]
)</f>
        <v>-19</v>
      </c>
      <c r="J40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401</v>
      </c>
      <c r="K4036" s="7">
        <f ca="1">IF(TableTransactions[[#This Row],[Stock balance backorders]]&lt;0,
0,
TableTransactions[[#This Row],[Stock balance backorders]]
)</f>
        <v>401</v>
      </c>
      <c r="L4036" s="8" t="str">
        <f>VLOOKUP(TableTransactions[[#This Row],[Material]],TableStockBalance[],
MATCH(TableStockBalance[[#Headers],[Supplier name]],TableStockBalance[#Headers],0),
0)</f>
        <v>Meyers unt Meyers GmbH</v>
      </c>
    </row>
    <row r="4037" spans="1:12" x14ac:dyDescent="0.25">
      <c r="A4037">
        <v>49043381</v>
      </c>
      <c r="B4037">
        <v>80</v>
      </c>
      <c r="C4037" t="s">
        <v>343</v>
      </c>
      <c r="D4037" t="s">
        <v>125</v>
      </c>
      <c r="E4037" t="s">
        <v>122</v>
      </c>
      <c r="F4037" t="s">
        <v>317</v>
      </c>
      <c r="G4037" s="1">
        <v>43748</v>
      </c>
      <c r="H4037">
        <v>1</v>
      </c>
      <c r="I4037" s="7">
        <f>IF(TableTransactions[[#This Row],[Order type]]=trackOrderType,
TableTransactions[[#This Row],[Transaction quantity]]*-1,
TableTransactions[[#This Row],[Transaction quantity]]
)</f>
        <v>-1</v>
      </c>
      <c r="J40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400</v>
      </c>
      <c r="K4037" s="7">
        <f ca="1">IF(TableTransactions[[#This Row],[Stock balance backorders]]&lt;0,
0,
TableTransactions[[#This Row],[Stock balance backorders]]
)</f>
        <v>400</v>
      </c>
      <c r="L4037" s="8" t="str">
        <f>VLOOKUP(TableTransactions[[#This Row],[Material]],TableStockBalance[],
MATCH(TableStockBalance[[#Headers],[Supplier name]],TableStockBalance[#Headers],0),
0)</f>
        <v>Meyers unt Meyers GmbH</v>
      </c>
    </row>
    <row r="4038" spans="1:12" x14ac:dyDescent="0.25">
      <c r="A4038">
        <v>49043401</v>
      </c>
      <c r="B4038">
        <v>100</v>
      </c>
      <c r="C4038" t="s">
        <v>343</v>
      </c>
      <c r="D4038" t="s">
        <v>125</v>
      </c>
      <c r="E4038" t="s">
        <v>122</v>
      </c>
      <c r="F4038" t="s">
        <v>317</v>
      </c>
      <c r="G4038" s="1">
        <v>43749</v>
      </c>
      <c r="H4038">
        <v>30</v>
      </c>
      <c r="I4038" s="7">
        <f>IF(TableTransactions[[#This Row],[Order type]]=trackOrderType,
TableTransactions[[#This Row],[Transaction quantity]]*-1,
TableTransactions[[#This Row],[Transaction quantity]]
)</f>
        <v>-30</v>
      </c>
      <c r="J40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370</v>
      </c>
      <c r="K4038" s="7">
        <f ca="1">IF(TableTransactions[[#This Row],[Stock balance backorders]]&lt;0,
0,
TableTransactions[[#This Row],[Stock balance backorders]]
)</f>
        <v>370</v>
      </c>
      <c r="L4038" s="8" t="str">
        <f>VLOOKUP(TableTransactions[[#This Row],[Material]],TableStockBalance[],
MATCH(TableStockBalance[[#Headers],[Supplier name]],TableStockBalance[#Headers],0),
0)</f>
        <v>Meyers unt Meyers GmbH</v>
      </c>
    </row>
    <row r="4039" spans="1:12" x14ac:dyDescent="0.25">
      <c r="A4039">
        <v>49043453</v>
      </c>
      <c r="B4039">
        <v>50</v>
      </c>
      <c r="C4039" t="s">
        <v>343</v>
      </c>
      <c r="D4039" t="s">
        <v>125</v>
      </c>
      <c r="E4039" t="s">
        <v>122</v>
      </c>
      <c r="F4039" t="s">
        <v>318</v>
      </c>
      <c r="G4039" s="1">
        <v>43754</v>
      </c>
      <c r="H4039">
        <v>19</v>
      </c>
      <c r="I4039" s="7">
        <f>IF(TableTransactions[[#This Row],[Order type]]=trackOrderType,
TableTransactions[[#This Row],[Transaction quantity]]*-1,
TableTransactions[[#This Row],[Transaction quantity]]
)</f>
        <v>-19</v>
      </c>
      <c r="J40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351</v>
      </c>
      <c r="K4039" s="7">
        <f ca="1">IF(TableTransactions[[#This Row],[Stock balance backorders]]&lt;0,
0,
TableTransactions[[#This Row],[Stock balance backorders]]
)</f>
        <v>351</v>
      </c>
      <c r="L4039" s="8" t="str">
        <f>VLOOKUP(TableTransactions[[#This Row],[Material]],TableStockBalance[],
MATCH(TableStockBalance[[#Headers],[Supplier name]],TableStockBalance[#Headers],0),
0)</f>
        <v>Meyers unt Meyers GmbH</v>
      </c>
    </row>
    <row r="4040" spans="1:12" x14ac:dyDescent="0.25">
      <c r="A4040">
        <v>49043460</v>
      </c>
      <c r="B4040">
        <v>20</v>
      </c>
      <c r="C4040" t="s">
        <v>343</v>
      </c>
      <c r="D4040" t="s">
        <v>125</v>
      </c>
      <c r="E4040" t="s">
        <v>122</v>
      </c>
      <c r="F4040" t="s">
        <v>313</v>
      </c>
      <c r="G4040" s="1">
        <v>43755</v>
      </c>
      <c r="H4040">
        <v>38</v>
      </c>
      <c r="I4040" s="7">
        <f>IF(TableTransactions[[#This Row],[Order type]]=trackOrderType,
TableTransactions[[#This Row],[Transaction quantity]]*-1,
TableTransactions[[#This Row],[Transaction quantity]]
)</f>
        <v>-38</v>
      </c>
      <c r="J40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313</v>
      </c>
      <c r="K4040" s="7">
        <f ca="1">IF(TableTransactions[[#This Row],[Stock balance backorders]]&lt;0,
0,
TableTransactions[[#This Row],[Stock balance backorders]]
)</f>
        <v>313</v>
      </c>
      <c r="L4040" s="8" t="str">
        <f>VLOOKUP(TableTransactions[[#This Row],[Material]],TableStockBalance[],
MATCH(TableStockBalance[[#Headers],[Supplier name]],TableStockBalance[#Headers],0),
0)</f>
        <v>Meyers unt Meyers GmbH</v>
      </c>
    </row>
    <row r="4041" spans="1:12" x14ac:dyDescent="0.25">
      <c r="A4041">
        <v>49043466</v>
      </c>
      <c r="B4041">
        <v>60</v>
      </c>
      <c r="C4041" t="s">
        <v>343</v>
      </c>
      <c r="D4041" t="s">
        <v>125</v>
      </c>
      <c r="E4041" t="s">
        <v>122</v>
      </c>
      <c r="F4041" t="s">
        <v>317</v>
      </c>
      <c r="G4041" s="1">
        <v>43755</v>
      </c>
      <c r="H4041">
        <v>17</v>
      </c>
      <c r="I4041" s="7">
        <f>IF(TableTransactions[[#This Row],[Order type]]=trackOrderType,
TableTransactions[[#This Row],[Transaction quantity]]*-1,
TableTransactions[[#This Row],[Transaction quantity]]
)</f>
        <v>-17</v>
      </c>
      <c r="J40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296</v>
      </c>
      <c r="K4041" s="7">
        <f ca="1">IF(TableTransactions[[#This Row],[Stock balance backorders]]&lt;0,
0,
TableTransactions[[#This Row],[Stock balance backorders]]
)</f>
        <v>296</v>
      </c>
      <c r="L4041" s="8" t="str">
        <f>VLOOKUP(TableTransactions[[#This Row],[Material]],TableStockBalance[],
MATCH(TableStockBalance[[#Headers],[Supplier name]],TableStockBalance[#Headers],0),
0)</f>
        <v>Meyers unt Meyers GmbH</v>
      </c>
    </row>
    <row r="4042" spans="1:12" x14ac:dyDescent="0.25">
      <c r="A4042">
        <v>49043476</v>
      </c>
      <c r="B4042">
        <v>20</v>
      </c>
      <c r="C4042" t="s">
        <v>343</v>
      </c>
      <c r="D4042" t="s">
        <v>125</v>
      </c>
      <c r="E4042" t="s">
        <v>122</v>
      </c>
      <c r="F4042" t="s">
        <v>329</v>
      </c>
      <c r="G4042" s="1">
        <v>43756</v>
      </c>
      <c r="H4042">
        <v>31</v>
      </c>
      <c r="I4042" s="7">
        <f>IF(TableTransactions[[#This Row],[Order type]]=trackOrderType,
TableTransactions[[#This Row],[Transaction quantity]]*-1,
TableTransactions[[#This Row],[Transaction quantity]]
)</f>
        <v>-31</v>
      </c>
      <c r="J40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265</v>
      </c>
      <c r="K4042" s="7">
        <f ca="1">IF(TableTransactions[[#This Row],[Stock balance backorders]]&lt;0,
0,
TableTransactions[[#This Row],[Stock balance backorders]]
)</f>
        <v>265</v>
      </c>
      <c r="L4042" s="8" t="str">
        <f>VLOOKUP(TableTransactions[[#This Row],[Material]],TableStockBalance[],
MATCH(TableStockBalance[[#Headers],[Supplier name]],TableStockBalance[#Headers],0),
0)</f>
        <v>Meyers unt Meyers GmbH</v>
      </c>
    </row>
    <row r="4043" spans="1:12" x14ac:dyDescent="0.25">
      <c r="A4043">
        <v>49043491</v>
      </c>
      <c r="B4043">
        <v>10</v>
      </c>
      <c r="C4043" t="s">
        <v>343</v>
      </c>
      <c r="D4043" t="s">
        <v>125</v>
      </c>
      <c r="E4043" t="s">
        <v>122</v>
      </c>
      <c r="F4043" t="s">
        <v>332</v>
      </c>
      <c r="G4043" s="1">
        <v>43756</v>
      </c>
      <c r="H4043">
        <v>23</v>
      </c>
      <c r="I4043" s="7">
        <f>IF(TableTransactions[[#This Row],[Order type]]=trackOrderType,
TableTransactions[[#This Row],[Transaction quantity]]*-1,
TableTransactions[[#This Row],[Transaction quantity]]
)</f>
        <v>-23</v>
      </c>
      <c r="J40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242</v>
      </c>
      <c r="K4043" s="7">
        <f ca="1">IF(TableTransactions[[#This Row],[Stock balance backorders]]&lt;0,
0,
TableTransactions[[#This Row],[Stock balance backorders]]
)</f>
        <v>242</v>
      </c>
      <c r="L4043" s="8" t="str">
        <f>VLOOKUP(TableTransactions[[#This Row],[Material]],TableStockBalance[],
MATCH(TableStockBalance[[#Headers],[Supplier name]],TableStockBalance[#Headers],0),
0)</f>
        <v>Meyers unt Meyers GmbH</v>
      </c>
    </row>
    <row r="4044" spans="1:12" x14ac:dyDescent="0.25">
      <c r="A4044">
        <v>49043548</v>
      </c>
      <c r="B4044">
        <v>150</v>
      </c>
      <c r="C4044" t="s">
        <v>343</v>
      </c>
      <c r="D4044" t="s">
        <v>125</v>
      </c>
      <c r="E4044" t="s">
        <v>122</v>
      </c>
      <c r="F4044" t="s">
        <v>313</v>
      </c>
      <c r="G4044" s="1">
        <v>43763</v>
      </c>
      <c r="H4044">
        <v>18</v>
      </c>
      <c r="I4044" s="7">
        <f>IF(TableTransactions[[#This Row],[Order type]]=trackOrderType,
TableTransactions[[#This Row],[Transaction quantity]]*-1,
TableTransactions[[#This Row],[Transaction quantity]]
)</f>
        <v>-18</v>
      </c>
      <c r="J40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224</v>
      </c>
      <c r="K4044" s="7">
        <f ca="1">IF(TableTransactions[[#This Row],[Stock balance backorders]]&lt;0,
0,
TableTransactions[[#This Row],[Stock balance backorders]]
)</f>
        <v>224</v>
      </c>
      <c r="L4044" s="8" t="str">
        <f>VLOOKUP(TableTransactions[[#This Row],[Material]],TableStockBalance[],
MATCH(TableStockBalance[[#Headers],[Supplier name]],TableStockBalance[#Headers],0),
0)</f>
        <v>Meyers unt Meyers GmbH</v>
      </c>
    </row>
    <row r="4045" spans="1:12" x14ac:dyDescent="0.25">
      <c r="A4045">
        <v>49043562</v>
      </c>
      <c r="B4045">
        <v>110</v>
      </c>
      <c r="C4045" t="s">
        <v>343</v>
      </c>
      <c r="D4045" t="s">
        <v>125</v>
      </c>
      <c r="E4045" t="s">
        <v>122</v>
      </c>
      <c r="F4045" t="s">
        <v>318</v>
      </c>
      <c r="G4045" s="1">
        <v>43763</v>
      </c>
      <c r="H4045">
        <v>11</v>
      </c>
      <c r="I4045" s="7">
        <f>IF(TableTransactions[[#This Row],[Order type]]=trackOrderType,
TableTransactions[[#This Row],[Transaction quantity]]*-1,
TableTransactions[[#This Row],[Transaction quantity]]
)</f>
        <v>-11</v>
      </c>
      <c r="J40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213</v>
      </c>
      <c r="K4045" s="7">
        <f ca="1">IF(TableTransactions[[#This Row],[Stock balance backorders]]&lt;0,
0,
TableTransactions[[#This Row],[Stock balance backorders]]
)</f>
        <v>213</v>
      </c>
      <c r="L4045" s="8" t="str">
        <f>VLOOKUP(TableTransactions[[#This Row],[Material]],TableStockBalance[],
MATCH(TableStockBalance[[#Headers],[Supplier name]],TableStockBalance[#Headers],0),
0)</f>
        <v>Meyers unt Meyers GmbH</v>
      </c>
    </row>
    <row r="4046" spans="1:12" x14ac:dyDescent="0.25">
      <c r="A4046">
        <v>49043565</v>
      </c>
      <c r="B4046">
        <v>10</v>
      </c>
      <c r="C4046" t="s">
        <v>343</v>
      </c>
      <c r="D4046" t="s">
        <v>125</v>
      </c>
      <c r="E4046" t="s">
        <v>122</v>
      </c>
      <c r="F4046" t="s">
        <v>323</v>
      </c>
      <c r="G4046" s="1">
        <v>43763</v>
      </c>
      <c r="H4046">
        <v>37</v>
      </c>
      <c r="I4046" s="7">
        <f>IF(TableTransactions[[#This Row],[Order type]]=trackOrderType,
TableTransactions[[#This Row],[Transaction quantity]]*-1,
TableTransactions[[#This Row],[Transaction quantity]]
)</f>
        <v>-37</v>
      </c>
      <c r="J40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176</v>
      </c>
      <c r="K4046" s="7">
        <f ca="1">IF(TableTransactions[[#This Row],[Stock balance backorders]]&lt;0,
0,
TableTransactions[[#This Row],[Stock balance backorders]]
)</f>
        <v>176</v>
      </c>
      <c r="L4046" s="8" t="str">
        <f>VLOOKUP(TableTransactions[[#This Row],[Material]],TableStockBalance[],
MATCH(TableStockBalance[[#Headers],[Supplier name]],TableStockBalance[#Headers],0),
0)</f>
        <v>Meyers unt Meyers GmbH</v>
      </c>
    </row>
    <row r="4047" spans="1:12" x14ac:dyDescent="0.25">
      <c r="A4047">
        <v>49043573</v>
      </c>
      <c r="B4047">
        <v>50</v>
      </c>
      <c r="C4047" t="s">
        <v>343</v>
      </c>
      <c r="D4047" t="s">
        <v>125</v>
      </c>
      <c r="E4047" t="s">
        <v>122</v>
      </c>
      <c r="F4047" t="s">
        <v>316</v>
      </c>
      <c r="G4047" s="1">
        <v>43766</v>
      </c>
      <c r="H4047">
        <v>45</v>
      </c>
      <c r="I4047" s="7">
        <f>IF(TableTransactions[[#This Row],[Order type]]=trackOrderType,
TableTransactions[[#This Row],[Transaction quantity]]*-1,
TableTransactions[[#This Row],[Transaction quantity]]
)</f>
        <v>-45</v>
      </c>
      <c r="J40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131</v>
      </c>
      <c r="K4047" s="7">
        <f ca="1">IF(TableTransactions[[#This Row],[Stock balance backorders]]&lt;0,
0,
TableTransactions[[#This Row],[Stock balance backorders]]
)</f>
        <v>131</v>
      </c>
      <c r="L4047" s="8" t="str">
        <f>VLOOKUP(TableTransactions[[#This Row],[Material]],TableStockBalance[],
MATCH(TableStockBalance[[#Headers],[Supplier name]],TableStockBalance[#Headers],0),
0)</f>
        <v>Meyers unt Meyers GmbH</v>
      </c>
    </row>
    <row r="4048" spans="1:12" x14ac:dyDescent="0.25">
      <c r="A4048">
        <v>49043587</v>
      </c>
      <c r="B4048">
        <v>50</v>
      </c>
      <c r="C4048" t="s">
        <v>343</v>
      </c>
      <c r="D4048" t="s">
        <v>125</v>
      </c>
      <c r="E4048" t="s">
        <v>122</v>
      </c>
      <c r="F4048" t="s">
        <v>316</v>
      </c>
      <c r="G4048" s="1">
        <v>43767</v>
      </c>
      <c r="H4048">
        <v>40</v>
      </c>
      <c r="I4048" s="7">
        <f>IF(TableTransactions[[#This Row],[Order type]]=trackOrderType,
TableTransactions[[#This Row],[Transaction quantity]]*-1,
TableTransactions[[#This Row],[Transaction quantity]]
)</f>
        <v>-40</v>
      </c>
      <c r="J40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</v>
      </c>
      <c r="K4048" s="7">
        <f ca="1">IF(TableTransactions[[#This Row],[Stock balance backorders]]&lt;0,
0,
TableTransactions[[#This Row],[Stock balance backorders]]
)</f>
        <v>91</v>
      </c>
      <c r="L4048" s="8" t="str">
        <f>VLOOKUP(TableTransactions[[#This Row],[Material]],TableStockBalance[],
MATCH(TableStockBalance[[#Headers],[Supplier name]],TableStockBalance[#Headers],0),
0)</f>
        <v>Meyers unt Meyers GmbH</v>
      </c>
    </row>
    <row r="4049" spans="1:12" x14ac:dyDescent="0.25">
      <c r="A4049">
        <v>49043609</v>
      </c>
      <c r="B4049">
        <v>10</v>
      </c>
      <c r="C4049" t="s">
        <v>343</v>
      </c>
      <c r="D4049" t="s">
        <v>125</v>
      </c>
      <c r="E4049" t="s">
        <v>122</v>
      </c>
      <c r="F4049" t="s">
        <v>321</v>
      </c>
      <c r="G4049" s="1">
        <v>43769</v>
      </c>
      <c r="H4049">
        <v>43</v>
      </c>
      <c r="I4049" s="7">
        <f>IF(TableTransactions[[#This Row],[Order type]]=trackOrderType,
TableTransactions[[#This Row],[Transaction quantity]]*-1,
TableTransactions[[#This Row],[Transaction quantity]]
)</f>
        <v>-43</v>
      </c>
      <c r="J40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</v>
      </c>
      <c r="K4049" s="7">
        <f ca="1">IF(TableTransactions[[#This Row],[Stock balance backorders]]&lt;0,
0,
TableTransactions[[#This Row],[Stock balance backorders]]
)</f>
        <v>48</v>
      </c>
      <c r="L4049" s="8" t="str">
        <f>VLOOKUP(TableTransactions[[#This Row],[Material]],TableStockBalance[],
MATCH(TableStockBalance[[#Headers],[Supplier name]],TableStockBalance[#Headers],0),
0)</f>
        <v>Meyers unt Meyers GmbH</v>
      </c>
    </row>
    <row r="4050" spans="1:12" x14ac:dyDescent="0.25">
      <c r="A4050">
        <v>49043615</v>
      </c>
      <c r="B4050">
        <v>30</v>
      </c>
      <c r="C4050" t="s">
        <v>343</v>
      </c>
      <c r="D4050" t="s">
        <v>125</v>
      </c>
      <c r="E4050" t="s">
        <v>122</v>
      </c>
      <c r="F4050" t="s">
        <v>316</v>
      </c>
      <c r="G4050" s="1">
        <v>43769</v>
      </c>
      <c r="H4050">
        <v>29</v>
      </c>
      <c r="I4050" s="7">
        <f>IF(TableTransactions[[#This Row],[Order type]]=trackOrderType,
TableTransactions[[#This Row],[Transaction quantity]]*-1,
TableTransactions[[#This Row],[Transaction quantity]]
)</f>
        <v>-29</v>
      </c>
      <c r="J40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4050" s="7">
        <f ca="1">IF(TableTransactions[[#This Row],[Stock balance backorders]]&lt;0,
0,
TableTransactions[[#This Row],[Stock balance backorders]]
)</f>
        <v>19</v>
      </c>
      <c r="L4050" s="8" t="str">
        <f>VLOOKUP(TableTransactions[[#This Row],[Material]],TableStockBalance[],
MATCH(TableStockBalance[[#Headers],[Supplier name]],TableStockBalance[#Headers],0),
0)</f>
        <v>Meyers unt Meyers GmbH</v>
      </c>
    </row>
    <row r="4051" spans="1:12" x14ac:dyDescent="0.25">
      <c r="A4051">
        <v>49043652</v>
      </c>
      <c r="B4051">
        <v>40</v>
      </c>
      <c r="C4051" t="s">
        <v>343</v>
      </c>
      <c r="D4051" t="s">
        <v>125</v>
      </c>
      <c r="E4051" t="s">
        <v>122</v>
      </c>
      <c r="F4051" t="s">
        <v>317</v>
      </c>
      <c r="G4051" s="1">
        <v>43773</v>
      </c>
      <c r="H4051">
        <v>38</v>
      </c>
      <c r="I4051" s="7">
        <f>IF(TableTransactions[[#This Row],[Order type]]=trackOrderType,
TableTransactions[[#This Row],[Transaction quantity]]*-1,
TableTransactions[[#This Row],[Transaction quantity]]
)</f>
        <v>-38</v>
      </c>
      <c r="J40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-19</v>
      </c>
      <c r="K4051" s="7">
        <f ca="1">IF(TableTransactions[[#This Row],[Stock balance backorders]]&lt;0,
0,
TableTransactions[[#This Row],[Stock balance backorders]]
)</f>
        <v>0</v>
      </c>
      <c r="L4051" s="8" t="str">
        <f>VLOOKUP(TableTransactions[[#This Row],[Material]],TableStockBalance[],
MATCH(TableStockBalance[[#Headers],[Supplier name]],TableStockBalance[#Headers],0),
0)</f>
        <v>Meyers unt Meyers GmbH</v>
      </c>
    </row>
    <row r="4052" spans="1:12" x14ac:dyDescent="0.25">
      <c r="A4052">
        <v>49043689</v>
      </c>
      <c r="B4052">
        <v>30</v>
      </c>
      <c r="C4052" t="s">
        <v>343</v>
      </c>
      <c r="D4052" t="s">
        <v>125</v>
      </c>
      <c r="E4052" t="s">
        <v>122</v>
      </c>
      <c r="F4052" t="s">
        <v>313</v>
      </c>
      <c r="G4052" s="1">
        <v>43776</v>
      </c>
      <c r="H4052">
        <v>18</v>
      </c>
      <c r="I4052" s="7">
        <f>IF(TableTransactions[[#This Row],[Order type]]=trackOrderType,
TableTransactions[[#This Row],[Transaction quantity]]*-1,
TableTransactions[[#This Row],[Transaction quantity]]
)</f>
        <v>-18</v>
      </c>
      <c r="J40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-37</v>
      </c>
      <c r="K4052" s="7">
        <f ca="1">IF(TableTransactions[[#This Row],[Stock balance backorders]]&lt;0,
0,
TableTransactions[[#This Row],[Stock balance backorders]]
)</f>
        <v>0</v>
      </c>
      <c r="L4052" s="8" t="str">
        <f>VLOOKUP(TableTransactions[[#This Row],[Material]],TableStockBalance[],
MATCH(TableStockBalance[[#Headers],[Supplier name]],TableStockBalance[#Headers],0),
0)</f>
        <v>Meyers unt Meyers GmbH</v>
      </c>
    </row>
    <row r="4053" spans="1:12" x14ac:dyDescent="0.25">
      <c r="A4053" s="4">
        <v>45057538</v>
      </c>
      <c r="B4053" s="4">
        <v>10</v>
      </c>
      <c r="C4053" s="4" t="s">
        <v>344</v>
      </c>
      <c r="D4053" s="4" t="s">
        <v>125</v>
      </c>
      <c r="E4053" s="4" t="s">
        <v>122</v>
      </c>
      <c r="F4053" s="4" t="s">
        <v>113</v>
      </c>
      <c r="G4053" s="5">
        <v>43787</v>
      </c>
      <c r="H4053" s="4">
        <v>818</v>
      </c>
      <c r="I4053" s="7">
        <f>IF(TableTransactions[[#This Row],[Order type]]=trackOrderType,
TableTransactions[[#This Row],[Transaction quantity]]*-1,
TableTransactions[[#This Row],[Transaction quantity]]
)</f>
        <v>818</v>
      </c>
      <c r="J40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781</v>
      </c>
      <c r="K4053" s="7">
        <f ca="1">IF(TableTransactions[[#This Row],[Stock balance backorders]]&lt;0,
0,
TableTransactions[[#This Row],[Stock balance backorders]]
)</f>
        <v>781</v>
      </c>
      <c r="L4053" s="8" t="str">
        <f>VLOOKUP(TableTransactions[[#This Row],[Material]],TableStockBalance[],
MATCH(TableStockBalance[[#Headers],[Supplier name]],TableStockBalance[#Headers],0),
0)</f>
        <v>Meyers unt Meyers GmbH</v>
      </c>
    </row>
    <row r="4054" spans="1:12" x14ac:dyDescent="0.25">
      <c r="A4054">
        <v>49043844</v>
      </c>
      <c r="B4054">
        <v>10</v>
      </c>
      <c r="C4054" t="s">
        <v>343</v>
      </c>
      <c r="D4054" t="s">
        <v>125</v>
      </c>
      <c r="E4054" t="s">
        <v>122</v>
      </c>
      <c r="F4054" t="s">
        <v>332</v>
      </c>
      <c r="G4054" s="1">
        <v>43789</v>
      </c>
      <c r="H4054">
        <v>12</v>
      </c>
      <c r="I4054" s="7">
        <f>IF(TableTransactions[[#This Row],[Order type]]=trackOrderType,
TableTransactions[[#This Row],[Transaction quantity]]*-1,
TableTransactions[[#This Row],[Transaction quantity]]
)</f>
        <v>-12</v>
      </c>
      <c r="J40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769</v>
      </c>
      <c r="K4054" s="7">
        <f ca="1">IF(TableTransactions[[#This Row],[Stock balance backorders]]&lt;0,
0,
TableTransactions[[#This Row],[Stock balance backorders]]
)</f>
        <v>769</v>
      </c>
      <c r="L4054" s="8" t="str">
        <f>VLOOKUP(TableTransactions[[#This Row],[Material]],TableStockBalance[],
MATCH(TableStockBalance[[#Headers],[Supplier name]],TableStockBalance[#Headers],0),
0)</f>
        <v>Meyers unt Meyers GmbH</v>
      </c>
    </row>
    <row r="4055" spans="1:12" x14ac:dyDescent="0.25">
      <c r="A4055">
        <v>49043855</v>
      </c>
      <c r="B4055">
        <v>50</v>
      </c>
      <c r="C4055" t="s">
        <v>343</v>
      </c>
      <c r="D4055" t="s">
        <v>125</v>
      </c>
      <c r="E4055" t="s">
        <v>122</v>
      </c>
      <c r="F4055" t="s">
        <v>318</v>
      </c>
      <c r="G4055" s="1">
        <v>43790</v>
      </c>
      <c r="H4055">
        <v>9</v>
      </c>
      <c r="I4055" s="7">
        <f>IF(TableTransactions[[#This Row],[Order type]]=trackOrderType,
TableTransactions[[#This Row],[Transaction quantity]]*-1,
TableTransactions[[#This Row],[Transaction quantity]]
)</f>
        <v>-9</v>
      </c>
      <c r="J40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760</v>
      </c>
      <c r="K4055" s="7">
        <f ca="1">IF(TableTransactions[[#This Row],[Stock balance backorders]]&lt;0,
0,
TableTransactions[[#This Row],[Stock balance backorders]]
)</f>
        <v>760</v>
      </c>
      <c r="L4055" s="8" t="str">
        <f>VLOOKUP(TableTransactions[[#This Row],[Material]],TableStockBalance[],
MATCH(TableStockBalance[[#Headers],[Supplier name]],TableStockBalance[#Headers],0),
0)</f>
        <v>Meyers unt Meyers GmbH</v>
      </c>
    </row>
    <row r="4056" spans="1:12" x14ac:dyDescent="0.25">
      <c r="A4056">
        <v>49043873</v>
      </c>
      <c r="B4056">
        <v>80</v>
      </c>
      <c r="C4056" t="s">
        <v>343</v>
      </c>
      <c r="D4056" t="s">
        <v>125</v>
      </c>
      <c r="E4056" t="s">
        <v>122</v>
      </c>
      <c r="F4056" t="s">
        <v>317</v>
      </c>
      <c r="G4056" s="1">
        <v>43791</v>
      </c>
      <c r="H4056">
        <v>32</v>
      </c>
      <c r="I4056" s="7">
        <f>IF(TableTransactions[[#This Row],[Order type]]=trackOrderType,
TableTransactions[[#This Row],[Transaction quantity]]*-1,
TableTransactions[[#This Row],[Transaction quantity]]
)</f>
        <v>-32</v>
      </c>
      <c r="J40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728</v>
      </c>
      <c r="K4056" s="7">
        <f ca="1">IF(TableTransactions[[#This Row],[Stock balance backorders]]&lt;0,
0,
TableTransactions[[#This Row],[Stock balance backorders]]
)</f>
        <v>728</v>
      </c>
      <c r="L4056" s="8" t="str">
        <f>VLOOKUP(TableTransactions[[#This Row],[Material]],TableStockBalance[],
MATCH(TableStockBalance[[#Headers],[Supplier name]],TableStockBalance[#Headers],0),
0)</f>
        <v>Meyers unt Meyers GmbH</v>
      </c>
    </row>
    <row r="4057" spans="1:12" x14ac:dyDescent="0.25">
      <c r="A4057">
        <v>49043873</v>
      </c>
      <c r="B4057">
        <v>90</v>
      </c>
      <c r="C4057" t="s">
        <v>343</v>
      </c>
      <c r="D4057" t="s">
        <v>125</v>
      </c>
      <c r="E4057" t="s">
        <v>122</v>
      </c>
      <c r="F4057" t="s">
        <v>317</v>
      </c>
      <c r="G4057" s="1">
        <v>43791</v>
      </c>
      <c r="H4057">
        <v>6</v>
      </c>
      <c r="I4057" s="7">
        <f>IF(TableTransactions[[#This Row],[Order type]]=trackOrderType,
TableTransactions[[#This Row],[Transaction quantity]]*-1,
TableTransactions[[#This Row],[Transaction quantity]]
)</f>
        <v>-6</v>
      </c>
      <c r="J40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722</v>
      </c>
      <c r="K4057" s="7">
        <f ca="1">IF(TableTransactions[[#This Row],[Stock balance backorders]]&lt;0,
0,
TableTransactions[[#This Row],[Stock balance backorders]]
)</f>
        <v>722</v>
      </c>
      <c r="L4057" s="8" t="str">
        <f>VLOOKUP(TableTransactions[[#This Row],[Material]],TableStockBalance[],
MATCH(TableStockBalance[[#Headers],[Supplier name]],TableStockBalance[#Headers],0),
0)</f>
        <v>Meyers unt Meyers GmbH</v>
      </c>
    </row>
    <row r="4058" spans="1:12" x14ac:dyDescent="0.25">
      <c r="A4058">
        <v>49043891</v>
      </c>
      <c r="B4058">
        <v>60</v>
      </c>
      <c r="C4058" t="s">
        <v>343</v>
      </c>
      <c r="D4058" t="s">
        <v>125</v>
      </c>
      <c r="E4058" t="s">
        <v>122</v>
      </c>
      <c r="F4058" t="s">
        <v>318</v>
      </c>
      <c r="G4058" s="1">
        <v>43794</v>
      </c>
      <c r="H4058">
        <v>7</v>
      </c>
      <c r="I4058" s="7">
        <f>IF(TableTransactions[[#This Row],[Order type]]=trackOrderType,
TableTransactions[[#This Row],[Transaction quantity]]*-1,
TableTransactions[[#This Row],[Transaction quantity]]
)</f>
        <v>-7</v>
      </c>
      <c r="J40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715</v>
      </c>
      <c r="K4058" s="7">
        <f ca="1">IF(TableTransactions[[#This Row],[Stock balance backorders]]&lt;0,
0,
TableTransactions[[#This Row],[Stock balance backorders]]
)</f>
        <v>715</v>
      </c>
      <c r="L4058" s="8" t="str">
        <f>VLOOKUP(TableTransactions[[#This Row],[Material]],TableStockBalance[],
MATCH(TableStockBalance[[#Headers],[Supplier name]],TableStockBalance[#Headers],0),
0)</f>
        <v>Meyers unt Meyers GmbH</v>
      </c>
    </row>
    <row r="4059" spans="1:12" x14ac:dyDescent="0.25">
      <c r="A4059">
        <v>49043937</v>
      </c>
      <c r="B4059">
        <v>80</v>
      </c>
      <c r="C4059" t="s">
        <v>343</v>
      </c>
      <c r="D4059" t="s">
        <v>125</v>
      </c>
      <c r="E4059" t="s">
        <v>122</v>
      </c>
      <c r="F4059" t="s">
        <v>317</v>
      </c>
      <c r="G4059" s="1">
        <v>43797</v>
      </c>
      <c r="H4059">
        <v>42</v>
      </c>
      <c r="I4059" s="7">
        <f>IF(TableTransactions[[#This Row],[Order type]]=trackOrderType,
TableTransactions[[#This Row],[Transaction quantity]]*-1,
TableTransactions[[#This Row],[Transaction quantity]]
)</f>
        <v>-42</v>
      </c>
      <c r="J40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673</v>
      </c>
      <c r="K4059" s="7">
        <f ca="1">IF(TableTransactions[[#This Row],[Stock balance backorders]]&lt;0,
0,
TableTransactions[[#This Row],[Stock balance backorders]]
)</f>
        <v>673</v>
      </c>
      <c r="L4059" s="8" t="str">
        <f>VLOOKUP(TableTransactions[[#This Row],[Material]],TableStockBalance[],
MATCH(TableStockBalance[[#Headers],[Supplier name]],TableStockBalance[#Headers],0),
0)</f>
        <v>Meyers unt Meyers GmbH</v>
      </c>
    </row>
    <row r="4060" spans="1:12" x14ac:dyDescent="0.25">
      <c r="A4060">
        <v>49043947</v>
      </c>
      <c r="B4060">
        <v>80</v>
      </c>
      <c r="C4060" t="s">
        <v>343</v>
      </c>
      <c r="D4060" t="s">
        <v>125</v>
      </c>
      <c r="E4060" t="s">
        <v>122</v>
      </c>
      <c r="F4060" t="s">
        <v>313</v>
      </c>
      <c r="G4060" s="1">
        <v>43798</v>
      </c>
      <c r="H4060">
        <v>7</v>
      </c>
      <c r="I4060" s="7">
        <f>IF(TableTransactions[[#This Row],[Order type]]=trackOrderType,
TableTransactions[[#This Row],[Transaction quantity]]*-1,
TableTransactions[[#This Row],[Transaction quantity]]
)</f>
        <v>-7</v>
      </c>
      <c r="J40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666</v>
      </c>
      <c r="K4060" s="7">
        <f ca="1">IF(TableTransactions[[#This Row],[Stock balance backorders]]&lt;0,
0,
TableTransactions[[#This Row],[Stock balance backorders]]
)</f>
        <v>666</v>
      </c>
      <c r="L4060" s="8" t="str">
        <f>VLOOKUP(TableTransactions[[#This Row],[Material]],TableStockBalance[],
MATCH(TableStockBalance[[#Headers],[Supplier name]],TableStockBalance[#Headers],0),
0)</f>
        <v>Meyers unt Meyers GmbH</v>
      </c>
    </row>
    <row r="4061" spans="1:12" x14ac:dyDescent="0.25">
      <c r="A4061">
        <v>49043997</v>
      </c>
      <c r="B4061">
        <v>40</v>
      </c>
      <c r="C4061" t="s">
        <v>343</v>
      </c>
      <c r="D4061" t="s">
        <v>125</v>
      </c>
      <c r="E4061" t="s">
        <v>122</v>
      </c>
      <c r="F4061" t="s">
        <v>313</v>
      </c>
      <c r="G4061" s="1">
        <v>43803</v>
      </c>
      <c r="H4061">
        <v>10</v>
      </c>
      <c r="I4061" s="7">
        <f>IF(TableTransactions[[#This Row],[Order type]]=trackOrderType,
TableTransactions[[#This Row],[Transaction quantity]]*-1,
TableTransactions[[#This Row],[Transaction quantity]]
)</f>
        <v>-10</v>
      </c>
      <c r="J40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656</v>
      </c>
      <c r="K4061" s="7">
        <f ca="1">IF(TableTransactions[[#This Row],[Stock balance backorders]]&lt;0,
0,
TableTransactions[[#This Row],[Stock balance backorders]]
)</f>
        <v>656</v>
      </c>
      <c r="L4061" s="8" t="str">
        <f>VLOOKUP(TableTransactions[[#This Row],[Material]],TableStockBalance[],
MATCH(TableStockBalance[[#Headers],[Supplier name]],TableStockBalance[#Headers],0),
0)</f>
        <v>Meyers unt Meyers GmbH</v>
      </c>
    </row>
    <row r="4062" spans="1:12" x14ac:dyDescent="0.25">
      <c r="A4062">
        <v>49044028</v>
      </c>
      <c r="B4062">
        <v>80</v>
      </c>
      <c r="C4062" t="s">
        <v>343</v>
      </c>
      <c r="D4062" t="s">
        <v>125</v>
      </c>
      <c r="E4062" t="s">
        <v>122</v>
      </c>
      <c r="F4062" t="s">
        <v>313</v>
      </c>
      <c r="G4062" s="1">
        <v>43805</v>
      </c>
      <c r="H4062">
        <v>19</v>
      </c>
      <c r="I4062" s="7">
        <f>IF(TableTransactions[[#This Row],[Order type]]=trackOrderType,
TableTransactions[[#This Row],[Transaction quantity]]*-1,
TableTransactions[[#This Row],[Transaction quantity]]
)</f>
        <v>-19</v>
      </c>
      <c r="J40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637</v>
      </c>
      <c r="K4062" s="7">
        <f ca="1">IF(TableTransactions[[#This Row],[Stock balance backorders]]&lt;0,
0,
TableTransactions[[#This Row],[Stock balance backorders]]
)</f>
        <v>637</v>
      </c>
      <c r="L4062" s="8" t="str">
        <f>VLOOKUP(TableTransactions[[#This Row],[Material]],TableStockBalance[],
MATCH(TableStockBalance[[#Headers],[Supplier name]],TableStockBalance[#Headers],0),
0)</f>
        <v>Meyers unt Meyers GmbH</v>
      </c>
    </row>
    <row r="4063" spans="1:12" x14ac:dyDescent="0.25">
      <c r="A4063">
        <v>49044028</v>
      </c>
      <c r="B4063">
        <v>90</v>
      </c>
      <c r="C4063" t="s">
        <v>343</v>
      </c>
      <c r="D4063" t="s">
        <v>125</v>
      </c>
      <c r="E4063" t="s">
        <v>122</v>
      </c>
      <c r="F4063" t="s">
        <v>313</v>
      </c>
      <c r="G4063" s="1">
        <v>43805</v>
      </c>
      <c r="H4063">
        <v>21</v>
      </c>
      <c r="I4063" s="7">
        <f>IF(TableTransactions[[#This Row],[Order type]]=trackOrderType,
TableTransactions[[#This Row],[Transaction quantity]]*-1,
TableTransactions[[#This Row],[Transaction quantity]]
)</f>
        <v>-21</v>
      </c>
      <c r="J40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616</v>
      </c>
      <c r="K4063" s="7">
        <f ca="1">IF(TableTransactions[[#This Row],[Stock balance backorders]]&lt;0,
0,
TableTransactions[[#This Row],[Stock balance backorders]]
)</f>
        <v>616</v>
      </c>
      <c r="L4063" s="8" t="str">
        <f>VLOOKUP(TableTransactions[[#This Row],[Material]],TableStockBalance[],
MATCH(TableStockBalance[[#Headers],[Supplier name]],TableStockBalance[#Headers],0),
0)</f>
        <v>Meyers unt Meyers GmbH</v>
      </c>
    </row>
    <row r="4064" spans="1:12" x14ac:dyDescent="0.25">
      <c r="A4064">
        <v>49044049</v>
      </c>
      <c r="B4064">
        <v>20</v>
      </c>
      <c r="C4064" t="s">
        <v>343</v>
      </c>
      <c r="D4064" t="s">
        <v>125</v>
      </c>
      <c r="E4064" t="s">
        <v>122</v>
      </c>
      <c r="F4064" t="s">
        <v>321</v>
      </c>
      <c r="G4064" s="1">
        <v>43808</v>
      </c>
      <c r="H4064">
        <v>16</v>
      </c>
      <c r="I4064" s="7">
        <f>IF(TableTransactions[[#This Row],[Order type]]=trackOrderType,
TableTransactions[[#This Row],[Transaction quantity]]*-1,
TableTransactions[[#This Row],[Transaction quantity]]
)</f>
        <v>-16</v>
      </c>
      <c r="J40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600</v>
      </c>
      <c r="K4064" s="7">
        <f ca="1">IF(TableTransactions[[#This Row],[Stock balance backorders]]&lt;0,
0,
TableTransactions[[#This Row],[Stock balance backorders]]
)</f>
        <v>600</v>
      </c>
      <c r="L4064" s="8" t="str">
        <f>VLOOKUP(TableTransactions[[#This Row],[Material]],TableStockBalance[],
MATCH(TableStockBalance[[#Headers],[Supplier name]],TableStockBalance[#Headers],0),
0)</f>
        <v>Meyers unt Meyers GmbH</v>
      </c>
    </row>
    <row r="4065" spans="1:12" x14ac:dyDescent="0.25">
      <c r="A4065">
        <v>49044068</v>
      </c>
      <c r="B4065">
        <v>10</v>
      </c>
      <c r="C4065" t="s">
        <v>343</v>
      </c>
      <c r="D4065" t="s">
        <v>125</v>
      </c>
      <c r="E4065" t="s">
        <v>122</v>
      </c>
      <c r="F4065" t="s">
        <v>322</v>
      </c>
      <c r="G4065" s="1">
        <v>43809</v>
      </c>
      <c r="H4065">
        <v>15</v>
      </c>
      <c r="I4065" s="7">
        <f>IF(TableTransactions[[#This Row],[Order type]]=trackOrderType,
TableTransactions[[#This Row],[Transaction quantity]]*-1,
TableTransactions[[#This Row],[Transaction quantity]]
)</f>
        <v>-15</v>
      </c>
      <c r="J40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585</v>
      </c>
      <c r="K4065" s="7">
        <f ca="1">IF(TableTransactions[[#This Row],[Stock balance backorders]]&lt;0,
0,
TableTransactions[[#This Row],[Stock balance backorders]]
)</f>
        <v>585</v>
      </c>
      <c r="L4065" s="8" t="str">
        <f>VLOOKUP(TableTransactions[[#This Row],[Material]],TableStockBalance[],
MATCH(TableStockBalance[[#Headers],[Supplier name]],TableStockBalance[#Headers],0),
0)</f>
        <v>Meyers unt Meyers GmbH</v>
      </c>
    </row>
    <row r="4066" spans="1:12" x14ac:dyDescent="0.25">
      <c r="A4066">
        <v>49044104</v>
      </c>
      <c r="B4066">
        <v>10</v>
      </c>
      <c r="C4066" t="s">
        <v>343</v>
      </c>
      <c r="D4066" t="s">
        <v>125</v>
      </c>
      <c r="E4066" t="s">
        <v>122</v>
      </c>
      <c r="F4066" t="s">
        <v>336</v>
      </c>
      <c r="G4066" s="1">
        <v>43812</v>
      </c>
      <c r="H4066">
        <v>29</v>
      </c>
      <c r="I4066" s="7">
        <f>IF(TableTransactions[[#This Row],[Order type]]=trackOrderType,
TableTransactions[[#This Row],[Transaction quantity]]*-1,
TableTransactions[[#This Row],[Transaction quantity]]
)</f>
        <v>-29</v>
      </c>
      <c r="J40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556</v>
      </c>
      <c r="K4066" s="7">
        <f ca="1">IF(TableTransactions[[#This Row],[Stock balance backorders]]&lt;0,
0,
TableTransactions[[#This Row],[Stock balance backorders]]
)</f>
        <v>556</v>
      </c>
      <c r="L4066" s="8" t="str">
        <f>VLOOKUP(TableTransactions[[#This Row],[Material]],TableStockBalance[],
MATCH(TableStockBalance[[#Headers],[Supplier name]],TableStockBalance[#Headers],0),
0)</f>
        <v>Meyers unt Meyers GmbH</v>
      </c>
    </row>
    <row r="4067" spans="1:12" x14ac:dyDescent="0.25">
      <c r="A4067">
        <v>49044238</v>
      </c>
      <c r="B4067">
        <v>50</v>
      </c>
      <c r="C4067" t="s">
        <v>343</v>
      </c>
      <c r="D4067" t="s">
        <v>125</v>
      </c>
      <c r="E4067" t="s">
        <v>122</v>
      </c>
      <c r="F4067" t="s">
        <v>314</v>
      </c>
      <c r="G4067" s="1">
        <v>43830</v>
      </c>
      <c r="H4067">
        <v>19</v>
      </c>
      <c r="I4067" s="7">
        <f>IF(TableTransactions[[#This Row],[Order type]]=trackOrderType,
TableTransactions[[#This Row],[Transaction quantity]]*-1,
TableTransactions[[#This Row],[Transaction quantity]]
)</f>
        <v>-19</v>
      </c>
      <c r="J40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537</v>
      </c>
      <c r="K4067" s="7">
        <f ca="1">IF(TableTransactions[[#This Row],[Stock balance backorders]]&lt;0,
0,
TableTransactions[[#This Row],[Stock balance backorders]]
)</f>
        <v>537</v>
      </c>
      <c r="L4067" s="8" t="str">
        <f>VLOOKUP(TableTransactions[[#This Row],[Material]],TableStockBalance[],
MATCH(TableStockBalance[[#Headers],[Supplier name]],TableStockBalance[#Headers],0),
0)</f>
        <v>Meyers unt Meyers GmbH</v>
      </c>
    </row>
    <row r="4068" spans="1:12" x14ac:dyDescent="0.25">
      <c r="A4068">
        <v>49044248</v>
      </c>
      <c r="B4068">
        <v>60</v>
      </c>
      <c r="C4068" t="s">
        <v>343</v>
      </c>
      <c r="D4068" t="s">
        <v>125</v>
      </c>
      <c r="E4068" t="s">
        <v>122</v>
      </c>
      <c r="F4068" t="s">
        <v>316</v>
      </c>
      <c r="G4068" s="1">
        <v>43830</v>
      </c>
      <c r="H4068">
        <v>39</v>
      </c>
      <c r="I4068" s="7">
        <f>IF(TableTransactions[[#This Row],[Order type]]=trackOrderType,
TableTransactions[[#This Row],[Transaction quantity]]*-1,
TableTransactions[[#This Row],[Transaction quantity]]
)</f>
        <v>-39</v>
      </c>
      <c r="J40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498</v>
      </c>
      <c r="K4068" s="7">
        <f ca="1">IF(TableTransactions[[#This Row],[Stock balance backorders]]&lt;0,
0,
TableTransactions[[#This Row],[Stock balance backorders]]
)</f>
        <v>498</v>
      </c>
      <c r="L4068" s="8" t="str">
        <f>VLOOKUP(TableTransactions[[#This Row],[Material]],TableStockBalance[],
MATCH(TableStockBalance[[#Headers],[Supplier name]],TableStockBalance[#Headers],0),
0)</f>
        <v>Meyers unt Meyers GmbH</v>
      </c>
    </row>
    <row r="4069" spans="1:12" x14ac:dyDescent="0.25">
      <c r="A4069">
        <v>49040437</v>
      </c>
      <c r="B4069">
        <v>180</v>
      </c>
      <c r="C4069" t="s">
        <v>343</v>
      </c>
      <c r="D4069" t="s">
        <v>118</v>
      </c>
      <c r="E4069" t="s">
        <v>119</v>
      </c>
      <c r="F4069" t="s">
        <v>317</v>
      </c>
      <c r="G4069" s="1">
        <v>43476</v>
      </c>
      <c r="H4069">
        <v>35</v>
      </c>
      <c r="I4069" s="7">
        <f>IF(TableTransactions[[#This Row],[Order type]]=trackOrderType,
TableTransactions[[#This Row],[Transaction quantity]]*-1,
TableTransactions[[#This Row],[Transaction quantity]]
)</f>
        <v>-35</v>
      </c>
      <c r="J40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</v>
      </c>
      <c r="K4069" s="7">
        <f ca="1">IF(TableTransactions[[#This Row],[Stock balance backorders]]&lt;0,
0,
TableTransactions[[#This Row],[Stock balance backorders]]
)</f>
        <v>61</v>
      </c>
      <c r="L4069" s="8" t="str">
        <f>VLOOKUP(TableTransactions[[#This Row],[Material]],TableStockBalance[],
MATCH(TableStockBalance[[#Headers],[Supplier name]],TableStockBalance[#Headers],0),
0)</f>
        <v>Meyers unt Meyers GmbH</v>
      </c>
    </row>
    <row r="4070" spans="1:12" x14ac:dyDescent="0.25">
      <c r="A4070" s="4">
        <v>45056796</v>
      </c>
      <c r="B4070" s="4">
        <v>10</v>
      </c>
      <c r="C4070" s="4" t="s">
        <v>344</v>
      </c>
      <c r="D4070" s="4" t="s">
        <v>118</v>
      </c>
      <c r="E4070" s="4" t="s">
        <v>119</v>
      </c>
      <c r="F4070" s="4" t="s">
        <v>113</v>
      </c>
      <c r="G4070" s="5">
        <v>43479</v>
      </c>
      <c r="H4070" s="4">
        <v>500</v>
      </c>
      <c r="I4070" s="7">
        <f>IF(TableTransactions[[#This Row],[Order type]]=trackOrderType,
TableTransactions[[#This Row],[Transaction quantity]]*-1,
TableTransactions[[#This Row],[Transaction quantity]]
)</f>
        <v>500</v>
      </c>
      <c r="J40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561</v>
      </c>
      <c r="K4070" s="7">
        <f ca="1">IF(TableTransactions[[#This Row],[Stock balance backorders]]&lt;0,
0,
TableTransactions[[#This Row],[Stock balance backorders]]
)</f>
        <v>561</v>
      </c>
      <c r="L4070" s="8" t="str">
        <f>VLOOKUP(TableTransactions[[#This Row],[Material]],TableStockBalance[],
MATCH(TableStockBalance[[#Headers],[Supplier name]],TableStockBalance[#Headers],0),
0)</f>
        <v>Meyers unt Meyers GmbH</v>
      </c>
    </row>
    <row r="4071" spans="1:12" x14ac:dyDescent="0.25">
      <c r="A4071">
        <v>49040605</v>
      </c>
      <c r="B4071">
        <v>10</v>
      </c>
      <c r="C4071" t="s">
        <v>343</v>
      </c>
      <c r="D4071" t="s">
        <v>118</v>
      </c>
      <c r="E4071" t="s">
        <v>119</v>
      </c>
      <c r="F4071" t="s">
        <v>321</v>
      </c>
      <c r="G4071" s="1">
        <v>43493</v>
      </c>
      <c r="H4071">
        <v>12</v>
      </c>
      <c r="I4071" s="7">
        <f>IF(TableTransactions[[#This Row],[Order type]]=trackOrderType,
TableTransactions[[#This Row],[Transaction quantity]]*-1,
TableTransactions[[#This Row],[Transaction quantity]]
)</f>
        <v>-12</v>
      </c>
      <c r="J40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549</v>
      </c>
      <c r="K4071" s="7">
        <f ca="1">IF(TableTransactions[[#This Row],[Stock balance backorders]]&lt;0,
0,
TableTransactions[[#This Row],[Stock balance backorders]]
)</f>
        <v>549</v>
      </c>
      <c r="L4071" s="8" t="str">
        <f>VLOOKUP(TableTransactions[[#This Row],[Material]],TableStockBalance[],
MATCH(TableStockBalance[[#Headers],[Supplier name]],TableStockBalance[#Headers],0),
0)</f>
        <v>Meyers unt Meyers GmbH</v>
      </c>
    </row>
    <row r="4072" spans="1:12" x14ac:dyDescent="0.25">
      <c r="A4072">
        <v>49040658</v>
      </c>
      <c r="B4072">
        <v>10</v>
      </c>
      <c r="C4072" t="s">
        <v>343</v>
      </c>
      <c r="D4072" t="s">
        <v>118</v>
      </c>
      <c r="E4072" t="s">
        <v>119</v>
      </c>
      <c r="F4072" t="s">
        <v>315</v>
      </c>
      <c r="G4072" s="1">
        <v>43496</v>
      </c>
      <c r="H4072">
        <v>18</v>
      </c>
      <c r="I4072" s="7">
        <f>IF(TableTransactions[[#This Row],[Order type]]=trackOrderType,
TableTransactions[[#This Row],[Transaction quantity]]*-1,
TableTransactions[[#This Row],[Transaction quantity]]
)</f>
        <v>-18</v>
      </c>
      <c r="J40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531</v>
      </c>
      <c r="K4072" s="7">
        <f ca="1">IF(TableTransactions[[#This Row],[Stock balance backorders]]&lt;0,
0,
TableTransactions[[#This Row],[Stock balance backorders]]
)</f>
        <v>531</v>
      </c>
      <c r="L4072" s="8" t="str">
        <f>VLOOKUP(TableTransactions[[#This Row],[Material]],TableStockBalance[],
MATCH(TableStockBalance[[#Headers],[Supplier name]],TableStockBalance[#Headers],0),
0)</f>
        <v>Meyers unt Meyers GmbH</v>
      </c>
    </row>
    <row r="4073" spans="1:12" x14ac:dyDescent="0.25">
      <c r="A4073">
        <v>49040669</v>
      </c>
      <c r="B4073">
        <v>60</v>
      </c>
      <c r="C4073" t="s">
        <v>343</v>
      </c>
      <c r="D4073" t="s">
        <v>118</v>
      </c>
      <c r="E4073" t="s">
        <v>119</v>
      </c>
      <c r="F4073" t="s">
        <v>316</v>
      </c>
      <c r="G4073" s="1">
        <v>43497</v>
      </c>
      <c r="H4073">
        <v>34</v>
      </c>
      <c r="I4073" s="7">
        <f>IF(TableTransactions[[#This Row],[Order type]]=trackOrderType,
TableTransactions[[#This Row],[Transaction quantity]]*-1,
TableTransactions[[#This Row],[Transaction quantity]]
)</f>
        <v>-34</v>
      </c>
      <c r="J40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497</v>
      </c>
      <c r="K4073" s="7">
        <f ca="1">IF(TableTransactions[[#This Row],[Stock balance backorders]]&lt;0,
0,
TableTransactions[[#This Row],[Stock balance backorders]]
)</f>
        <v>497</v>
      </c>
      <c r="L4073" s="8" t="str">
        <f>VLOOKUP(TableTransactions[[#This Row],[Material]],TableStockBalance[],
MATCH(TableStockBalance[[#Headers],[Supplier name]],TableStockBalance[#Headers],0),
0)</f>
        <v>Meyers unt Meyers GmbH</v>
      </c>
    </row>
    <row r="4074" spans="1:12" x14ac:dyDescent="0.25">
      <c r="A4074">
        <v>49040671</v>
      </c>
      <c r="B4074">
        <v>140</v>
      </c>
      <c r="C4074" t="s">
        <v>343</v>
      </c>
      <c r="D4074" t="s">
        <v>118</v>
      </c>
      <c r="E4074" t="s">
        <v>119</v>
      </c>
      <c r="F4074" t="s">
        <v>317</v>
      </c>
      <c r="G4074" s="1">
        <v>43497</v>
      </c>
      <c r="H4074">
        <v>44</v>
      </c>
      <c r="I4074" s="7">
        <f>IF(TableTransactions[[#This Row],[Order type]]=trackOrderType,
TableTransactions[[#This Row],[Transaction quantity]]*-1,
TableTransactions[[#This Row],[Transaction quantity]]
)</f>
        <v>-44</v>
      </c>
      <c r="J40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453</v>
      </c>
      <c r="K4074" s="7">
        <f ca="1">IF(TableTransactions[[#This Row],[Stock balance backorders]]&lt;0,
0,
TableTransactions[[#This Row],[Stock balance backorders]]
)</f>
        <v>453</v>
      </c>
      <c r="L4074" s="8" t="str">
        <f>VLOOKUP(TableTransactions[[#This Row],[Material]],TableStockBalance[],
MATCH(TableStockBalance[[#Headers],[Supplier name]],TableStockBalance[#Headers],0),
0)</f>
        <v>Meyers unt Meyers GmbH</v>
      </c>
    </row>
    <row r="4075" spans="1:12" x14ac:dyDescent="0.25">
      <c r="A4075">
        <v>49040672</v>
      </c>
      <c r="B4075">
        <v>10</v>
      </c>
      <c r="C4075" t="s">
        <v>343</v>
      </c>
      <c r="D4075" t="s">
        <v>118</v>
      </c>
      <c r="E4075" t="s">
        <v>119</v>
      </c>
      <c r="F4075" t="s">
        <v>330</v>
      </c>
      <c r="G4075" s="1">
        <v>43497</v>
      </c>
      <c r="H4075">
        <v>11</v>
      </c>
      <c r="I4075" s="7">
        <f>IF(TableTransactions[[#This Row],[Order type]]=trackOrderType,
TableTransactions[[#This Row],[Transaction quantity]]*-1,
TableTransactions[[#This Row],[Transaction quantity]]
)</f>
        <v>-11</v>
      </c>
      <c r="J40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442</v>
      </c>
      <c r="K4075" s="7">
        <f ca="1">IF(TableTransactions[[#This Row],[Stock balance backorders]]&lt;0,
0,
TableTransactions[[#This Row],[Stock balance backorders]]
)</f>
        <v>442</v>
      </c>
      <c r="L4075" s="8" t="str">
        <f>VLOOKUP(TableTransactions[[#This Row],[Material]],TableStockBalance[],
MATCH(TableStockBalance[[#Headers],[Supplier name]],TableStockBalance[#Headers],0),
0)</f>
        <v>Meyers unt Meyers GmbH</v>
      </c>
    </row>
    <row r="4076" spans="1:12" x14ac:dyDescent="0.25">
      <c r="A4076">
        <v>49040703</v>
      </c>
      <c r="B4076">
        <v>40</v>
      </c>
      <c r="C4076" t="s">
        <v>343</v>
      </c>
      <c r="D4076" t="s">
        <v>118</v>
      </c>
      <c r="E4076" t="s">
        <v>119</v>
      </c>
      <c r="F4076" t="s">
        <v>317</v>
      </c>
      <c r="G4076" s="1">
        <v>43501</v>
      </c>
      <c r="H4076">
        <v>39</v>
      </c>
      <c r="I4076" s="7">
        <f>IF(TableTransactions[[#This Row],[Order type]]=trackOrderType,
TableTransactions[[#This Row],[Transaction quantity]]*-1,
TableTransactions[[#This Row],[Transaction quantity]]
)</f>
        <v>-39</v>
      </c>
      <c r="J40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403</v>
      </c>
      <c r="K4076" s="7">
        <f ca="1">IF(TableTransactions[[#This Row],[Stock balance backorders]]&lt;0,
0,
TableTransactions[[#This Row],[Stock balance backorders]]
)</f>
        <v>403</v>
      </c>
      <c r="L4076" s="8" t="str">
        <f>VLOOKUP(TableTransactions[[#This Row],[Material]],TableStockBalance[],
MATCH(TableStockBalance[[#Headers],[Supplier name]],TableStockBalance[#Headers],0),
0)</f>
        <v>Meyers unt Meyers GmbH</v>
      </c>
    </row>
    <row r="4077" spans="1:12" x14ac:dyDescent="0.25">
      <c r="A4077">
        <v>49040728</v>
      </c>
      <c r="B4077">
        <v>10</v>
      </c>
      <c r="C4077" t="s">
        <v>343</v>
      </c>
      <c r="D4077" t="s">
        <v>118</v>
      </c>
      <c r="E4077" t="s">
        <v>119</v>
      </c>
      <c r="F4077" t="s">
        <v>326</v>
      </c>
      <c r="G4077" s="1">
        <v>43503</v>
      </c>
      <c r="H4077">
        <v>1</v>
      </c>
      <c r="I4077" s="7">
        <f>IF(TableTransactions[[#This Row],[Order type]]=trackOrderType,
TableTransactions[[#This Row],[Transaction quantity]]*-1,
TableTransactions[[#This Row],[Transaction quantity]]
)</f>
        <v>-1</v>
      </c>
      <c r="J40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402</v>
      </c>
      <c r="K4077" s="7">
        <f ca="1">IF(TableTransactions[[#This Row],[Stock balance backorders]]&lt;0,
0,
TableTransactions[[#This Row],[Stock balance backorders]]
)</f>
        <v>402</v>
      </c>
      <c r="L4077" s="8" t="str">
        <f>VLOOKUP(TableTransactions[[#This Row],[Material]],TableStockBalance[],
MATCH(TableStockBalance[[#Headers],[Supplier name]],TableStockBalance[#Headers],0),
0)</f>
        <v>Meyers unt Meyers GmbH</v>
      </c>
    </row>
    <row r="4078" spans="1:12" x14ac:dyDescent="0.25">
      <c r="A4078">
        <v>49040731</v>
      </c>
      <c r="B4078">
        <v>70</v>
      </c>
      <c r="C4078" t="s">
        <v>343</v>
      </c>
      <c r="D4078" t="s">
        <v>118</v>
      </c>
      <c r="E4078" t="s">
        <v>119</v>
      </c>
      <c r="F4078" t="s">
        <v>317</v>
      </c>
      <c r="G4078" s="1">
        <v>43503</v>
      </c>
      <c r="H4078">
        <v>11</v>
      </c>
      <c r="I4078" s="7">
        <f>IF(TableTransactions[[#This Row],[Order type]]=trackOrderType,
TableTransactions[[#This Row],[Transaction quantity]]*-1,
TableTransactions[[#This Row],[Transaction quantity]]
)</f>
        <v>-11</v>
      </c>
      <c r="J40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391</v>
      </c>
      <c r="K4078" s="7">
        <f ca="1">IF(TableTransactions[[#This Row],[Stock balance backorders]]&lt;0,
0,
TableTransactions[[#This Row],[Stock balance backorders]]
)</f>
        <v>391</v>
      </c>
      <c r="L4078" s="8" t="str">
        <f>VLOOKUP(TableTransactions[[#This Row],[Material]],TableStockBalance[],
MATCH(TableStockBalance[[#Headers],[Supplier name]],TableStockBalance[#Headers],0),
0)</f>
        <v>Meyers unt Meyers GmbH</v>
      </c>
    </row>
    <row r="4079" spans="1:12" x14ac:dyDescent="0.25">
      <c r="A4079">
        <v>49040750</v>
      </c>
      <c r="B4079">
        <v>150</v>
      </c>
      <c r="C4079" t="s">
        <v>343</v>
      </c>
      <c r="D4079" t="s">
        <v>118</v>
      </c>
      <c r="E4079" t="s">
        <v>119</v>
      </c>
      <c r="F4079" t="s">
        <v>317</v>
      </c>
      <c r="G4079" s="1">
        <v>43504</v>
      </c>
      <c r="H4079">
        <v>25</v>
      </c>
      <c r="I4079" s="7">
        <f>IF(TableTransactions[[#This Row],[Order type]]=trackOrderType,
TableTransactions[[#This Row],[Transaction quantity]]*-1,
TableTransactions[[#This Row],[Transaction quantity]]
)</f>
        <v>-25</v>
      </c>
      <c r="J40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366</v>
      </c>
      <c r="K4079" s="7">
        <f ca="1">IF(TableTransactions[[#This Row],[Stock balance backorders]]&lt;0,
0,
TableTransactions[[#This Row],[Stock balance backorders]]
)</f>
        <v>366</v>
      </c>
      <c r="L4079" s="8" t="str">
        <f>VLOOKUP(TableTransactions[[#This Row],[Material]],TableStockBalance[],
MATCH(TableStockBalance[[#Headers],[Supplier name]],TableStockBalance[#Headers],0),
0)</f>
        <v>Meyers unt Meyers GmbH</v>
      </c>
    </row>
    <row r="4080" spans="1:12" x14ac:dyDescent="0.25">
      <c r="A4080">
        <v>49040778</v>
      </c>
      <c r="B4080">
        <v>30</v>
      </c>
      <c r="C4080" t="s">
        <v>343</v>
      </c>
      <c r="D4080" t="s">
        <v>118</v>
      </c>
      <c r="E4080" t="s">
        <v>119</v>
      </c>
      <c r="F4080" t="s">
        <v>313</v>
      </c>
      <c r="G4080" s="1">
        <v>43508</v>
      </c>
      <c r="H4080">
        <v>22</v>
      </c>
      <c r="I4080" s="7">
        <f>IF(TableTransactions[[#This Row],[Order type]]=trackOrderType,
TableTransactions[[#This Row],[Transaction quantity]]*-1,
TableTransactions[[#This Row],[Transaction quantity]]
)</f>
        <v>-22</v>
      </c>
      <c r="J40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344</v>
      </c>
      <c r="K4080" s="7">
        <f ca="1">IF(TableTransactions[[#This Row],[Stock balance backorders]]&lt;0,
0,
TableTransactions[[#This Row],[Stock balance backorders]]
)</f>
        <v>344</v>
      </c>
      <c r="L4080" s="8" t="str">
        <f>VLOOKUP(TableTransactions[[#This Row],[Material]],TableStockBalance[],
MATCH(TableStockBalance[[#Headers],[Supplier name]],TableStockBalance[#Headers],0),
0)</f>
        <v>Meyers unt Meyers GmbH</v>
      </c>
    </row>
    <row r="4081" spans="1:12" x14ac:dyDescent="0.25">
      <c r="A4081">
        <v>49040797</v>
      </c>
      <c r="B4081">
        <v>50</v>
      </c>
      <c r="C4081" t="s">
        <v>343</v>
      </c>
      <c r="D4081" t="s">
        <v>118</v>
      </c>
      <c r="E4081" t="s">
        <v>119</v>
      </c>
      <c r="F4081" t="s">
        <v>317</v>
      </c>
      <c r="G4081" s="1">
        <v>43509</v>
      </c>
      <c r="H4081">
        <v>7</v>
      </c>
      <c r="I4081" s="7">
        <f>IF(TableTransactions[[#This Row],[Order type]]=trackOrderType,
TableTransactions[[#This Row],[Transaction quantity]]*-1,
TableTransactions[[#This Row],[Transaction quantity]]
)</f>
        <v>-7</v>
      </c>
      <c r="J40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337</v>
      </c>
      <c r="K4081" s="7">
        <f ca="1">IF(TableTransactions[[#This Row],[Stock balance backorders]]&lt;0,
0,
TableTransactions[[#This Row],[Stock balance backorders]]
)</f>
        <v>337</v>
      </c>
      <c r="L4081" s="8" t="str">
        <f>VLOOKUP(TableTransactions[[#This Row],[Material]],TableStockBalance[],
MATCH(TableStockBalance[[#Headers],[Supplier name]],TableStockBalance[#Headers],0),
0)</f>
        <v>Meyers unt Meyers GmbH</v>
      </c>
    </row>
    <row r="4082" spans="1:12" x14ac:dyDescent="0.25">
      <c r="A4082">
        <v>49040818</v>
      </c>
      <c r="B4082">
        <v>70</v>
      </c>
      <c r="C4082" t="s">
        <v>343</v>
      </c>
      <c r="D4082" t="s">
        <v>118</v>
      </c>
      <c r="E4082" t="s">
        <v>119</v>
      </c>
      <c r="F4082" t="s">
        <v>313</v>
      </c>
      <c r="G4082" s="1">
        <v>43511</v>
      </c>
      <c r="H4082">
        <v>15</v>
      </c>
      <c r="I4082" s="7">
        <f>IF(TableTransactions[[#This Row],[Order type]]=trackOrderType,
TableTransactions[[#This Row],[Transaction quantity]]*-1,
TableTransactions[[#This Row],[Transaction quantity]]
)</f>
        <v>-15</v>
      </c>
      <c r="J40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322</v>
      </c>
      <c r="K4082" s="7">
        <f ca="1">IF(TableTransactions[[#This Row],[Stock balance backorders]]&lt;0,
0,
TableTransactions[[#This Row],[Stock balance backorders]]
)</f>
        <v>322</v>
      </c>
      <c r="L4082" s="8" t="str">
        <f>VLOOKUP(TableTransactions[[#This Row],[Material]],TableStockBalance[],
MATCH(TableStockBalance[[#Headers],[Supplier name]],TableStockBalance[#Headers],0),
0)</f>
        <v>Meyers unt Meyers GmbH</v>
      </c>
    </row>
    <row r="4083" spans="1:12" x14ac:dyDescent="0.25">
      <c r="A4083">
        <v>49040818</v>
      </c>
      <c r="B4083">
        <v>80</v>
      </c>
      <c r="C4083" t="s">
        <v>343</v>
      </c>
      <c r="D4083" t="s">
        <v>118</v>
      </c>
      <c r="E4083" t="s">
        <v>119</v>
      </c>
      <c r="F4083" t="s">
        <v>313</v>
      </c>
      <c r="G4083" s="1">
        <v>43511</v>
      </c>
      <c r="H4083">
        <v>30</v>
      </c>
      <c r="I4083" s="7">
        <f>IF(TableTransactions[[#This Row],[Order type]]=trackOrderType,
TableTransactions[[#This Row],[Transaction quantity]]*-1,
TableTransactions[[#This Row],[Transaction quantity]]
)</f>
        <v>-30</v>
      </c>
      <c r="J40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292</v>
      </c>
      <c r="K4083" s="7">
        <f ca="1">IF(TableTransactions[[#This Row],[Stock balance backorders]]&lt;0,
0,
TableTransactions[[#This Row],[Stock balance backorders]]
)</f>
        <v>292</v>
      </c>
      <c r="L4083" s="8" t="str">
        <f>VLOOKUP(TableTransactions[[#This Row],[Material]],TableStockBalance[],
MATCH(TableStockBalance[[#Headers],[Supplier name]],TableStockBalance[#Headers],0),
0)</f>
        <v>Meyers unt Meyers GmbH</v>
      </c>
    </row>
    <row r="4084" spans="1:12" x14ac:dyDescent="0.25">
      <c r="A4084">
        <v>49040840</v>
      </c>
      <c r="B4084">
        <v>50</v>
      </c>
      <c r="C4084" t="s">
        <v>343</v>
      </c>
      <c r="D4084" t="s">
        <v>118</v>
      </c>
      <c r="E4084" t="s">
        <v>119</v>
      </c>
      <c r="F4084" t="s">
        <v>316</v>
      </c>
      <c r="G4084" s="1">
        <v>43514</v>
      </c>
      <c r="H4084">
        <v>35</v>
      </c>
      <c r="I4084" s="7">
        <f>IF(TableTransactions[[#This Row],[Order type]]=trackOrderType,
TableTransactions[[#This Row],[Transaction quantity]]*-1,
TableTransactions[[#This Row],[Transaction quantity]]
)</f>
        <v>-35</v>
      </c>
      <c r="J40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257</v>
      </c>
      <c r="K4084" s="7">
        <f ca="1">IF(TableTransactions[[#This Row],[Stock balance backorders]]&lt;0,
0,
TableTransactions[[#This Row],[Stock balance backorders]]
)</f>
        <v>257</v>
      </c>
      <c r="L4084" s="8" t="str">
        <f>VLOOKUP(TableTransactions[[#This Row],[Material]],TableStockBalance[],
MATCH(TableStockBalance[[#Headers],[Supplier name]],TableStockBalance[#Headers],0),
0)</f>
        <v>Meyers unt Meyers GmbH</v>
      </c>
    </row>
    <row r="4085" spans="1:12" x14ac:dyDescent="0.25">
      <c r="A4085">
        <v>49040908</v>
      </c>
      <c r="B4085">
        <v>100</v>
      </c>
      <c r="C4085" t="s">
        <v>343</v>
      </c>
      <c r="D4085" t="s">
        <v>118</v>
      </c>
      <c r="E4085" t="s">
        <v>119</v>
      </c>
      <c r="F4085" t="s">
        <v>318</v>
      </c>
      <c r="G4085" s="1">
        <v>43518</v>
      </c>
      <c r="H4085">
        <v>32</v>
      </c>
      <c r="I4085" s="7">
        <f>IF(TableTransactions[[#This Row],[Order type]]=trackOrderType,
TableTransactions[[#This Row],[Transaction quantity]]*-1,
TableTransactions[[#This Row],[Transaction quantity]]
)</f>
        <v>-32</v>
      </c>
      <c r="J40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225</v>
      </c>
      <c r="K4085" s="7">
        <f ca="1">IF(TableTransactions[[#This Row],[Stock balance backorders]]&lt;0,
0,
TableTransactions[[#This Row],[Stock balance backorders]]
)</f>
        <v>225</v>
      </c>
      <c r="L4085" s="8" t="str">
        <f>VLOOKUP(TableTransactions[[#This Row],[Material]],TableStockBalance[],
MATCH(TableStockBalance[[#Headers],[Supplier name]],TableStockBalance[#Headers],0),
0)</f>
        <v>Meyers unt Meyers GmbH</v>
      </c>
    </row>
    <row r="4086" spans="1:12" x14ac:dyDescent="0.25">
      <c r="A4086">
        <v>49040924</v>
      </c>
      <c r="B4086">
        <v>30</v>
      </c>
      <c r="C4086" t="s">
        <v>343</v>
      </c>
      <c r="D4086" t="s">
        <v>118</v>
      </c>
      <c r="E4086" t="s">
        <v>119</v>
      </c>
      <c r="F4086" t="s">
        <v>315</v>
      </c>
      <c r="G4086" s="1">
        <v>43521</v>
      </c>
      <c r="H4086">
        <v>16</v>
      </c>
      <c r="I4086" s="7">
        <f>IF(TableTransactions[[#This Row],[Order type]]=trackOrderType,
TableTransactions[[#This Row],[Transaction quantity]]*-1,
TableTransactions[[#This Row],[Transaction quantity]]
)</f>
        <v>-16</v>
      </c>
      <c r="J40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209</v>
      </c>
      <c r="K4086" s="7">
        <f ca="1">IF(TableTransactions[[#This Row],[Stock balance backorders]]&lt;0,
0,
TableTransactions[[#This Row],[Stock balance backorders]]
)</f>
        <v>209</v>
      </c>
      <c r="L4086" s="8" t="str">
        <f>VLOOKUP(TableTransactions[[#This Row],[Material]],TableStockBalance[],
MATCH(TableStockBalance[[#Headers],[Supplier name]],TableStockBalance[#Headers],0),
0)</f>
        <v>Meyers unt Meyers GmbH</v>
      </c>
    </row>
    <row r="4087" spans="1:12" x14ac:dyDescent="0.25">
      <c r="A4087">
        <v>49040968</v>
      </c>
      <c r="B4087">
        <v>20</v>
      </c>
      <c r="C4087" t="s">
        <v>343</v>
      </c>
      <c r="D4087" t="s">
        <v>118</v>
      </c>
      <c r="E4087" t="s">
        <v>119</v>
      </c>
      <c r="F4087" t="s">
        <v>318</v>
      </c>
      <c r="G4087" s="1">
        <v>43524</v>
      </c>
      <c r="H4087">
        <v>5</v>
      </c>
      <c r="I4087" s="7">
        <f>IF(TableTransactions[[#This Row],[Order type]]=trackOrderType,
TableTransactions[[#This Row],[Transaction quantity]]*-1,
TableTransactions[[#This Row],[Transaction quantity]]
)</f>
        <v>-5</v>
      </c>
      <c r="J40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204</v>
      </c>
      <c r="K4087" s="7">
        <f ca="1">IF(TableTransactions[[#This Row],[Stock balance backorders]]&lt;0,
0,
TableTransactions[[#This Row],[Stock balance backorders]]
)</f>
        <v>204</v>
      </c>
      <c r="L4087" s="8" t="str">
        <f>VLOOKUP(TableTransactions[[#This Row],[Material]],TableStockBalance[],
MATCH(TableStockBalance[[#Headers],[Supplier name]],TableStockBalance[#Headers],0),
0)</f>
        <v>Meyers unt Meyers GmbH</v>
      </c>
    </row>
    <row r="4088" spans="1:12" x14ac:dyDescent="0.25">
      <c r="A4088">
        <v>49040985</v>
      </c>
      <c r="B4088">
        <v>80</v>
      </c>
      <c r="C4088" t="s">
        <v>343</v>
      </c>
      <c r="D4088" t="s">
        <v>118</v>
      </c>
      <c r="E4088" t="s">
        <v>119</v>
      </c>
      <c r="F4088" t="s">
        <v>319</v>
      </c>
      <c r="G4088" s="1">
        <v>43525</v>
      </c>
      <c r="H4088">
        <v>40</v>
      </c>
      <c r="I4088" s="7">
        <f>IF(TableTransactions[[#This Row],[Order type]]=trackOrderType,
TableTransactions[[#This Row],[Transaction quantity]]*-1,
TableTransactions[[#This Row],[Transaction quantity]]
)</f>
        <v>-40</v>
      </c>
      <c r="J40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164</v>
      </c>
      <c r="K4088" s="7">
        <f ca="1">IF(TableTransactions[[#This Row],[Stock balance backorders]]&lt;0,
0,
TableTransactions[[#This Row],[Stock balance backorders]]
)</f>
        <v>164</v>
      </c>
      <c r="L4088" s="8" t="str">
        <f>VLOOKUP(TableTransactions[[#This Row],[Material]],TableStockBalance[],
MATCH(TableStockBalance[[#Headers],[Supplier name]],TableStockBalance[#Headers],0),
0)</f>
        <v>Meyers unt Meyers GmbH</v>
      </c>
    </row>
    <row r="4089" spans="1:12" x14ac:dyDescent="0.25">
      <c r="A4089">
        <v>49041013</v>
      </c>
      <c r="B4089">
        <v>20</v>
      </c>
      <c r="C4089" t="s">
        <v>343</v>
      </c>
      <c r="D4089" t="s">
        <v>118</v>
      </c>
      <c r="E4089" t="s">
        <v>119</v>
      </c>
      <c r="F4089" t="s">
        <v>328</v>
      </c>
      <c r="G4089" s="1">
        <v>43529</v>
      </c>
      <c r="H4089">
        <v>37</v>
      </c>
      <c r="I4089" s="7">
        <f>IF(TableTransactions[[#This Row],[Order type]]=trackOrderType,
TableTransactions[[#This Row],[Transaction quantity]]*-1,
TableTransactions[[#This Row],[Transaction quantity]]
)</f>
        <v>-37</v>
      </c>
      <c r="J40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127</v>
      </c>
      <c r="K4089" s="7">
        <f ca="1">IF(TableTransactions[[#This Row],[Stock balance backorders]]&lt;0,
0,
TableTransactions[[#This Row],[Stock balance backorders]]
)</f>
        <v>127</v>
      </c>
      <c r="L4089" s="8" t="str">
        <f>VLOOKUP(TableTransactions[[#This Row],[Material]],TableStockBalance[],
MATCH(TableStockBalance[[#Headers],[Supplier name]],TableStockBalance[#Headers],0),
0)</f>
        <v>Meyers unt Meyers GmbH</v>
      </c>
    </row>
    <row r="4090" spans="1:12" x14ac:dyDescent="0.25">
      <c r="A4090">
        <v>49041051</v>
      </c>
      <c r="B4090">
        <v>20</v>
      </c>
      <c r="C4090" t="s">
        <v>343</v>
      </c>
      <c r="D4090" t="s">
        <v>118</v>
      </c>
      <c r="E4090" t="s">
        <v>119</v>
      </c>
      <c r="F4090" t="s">
        <v>319</v>
      </c>
      <c r="G4090" s="1">
        <v>43531</v>
      </c>
      <c r="H4090">
        <v>41</v>
      </c>
      <c r="I4090" s="7">
        <f>IF(TableTransactions[[#This Row],[Order type]]=trackOrderType,
TableTransactions[[#This Row],[Transaction quantity]]*-1,
TableTransactions[[#This Row],[Transaction quantity]]
)</f>
        <v>-41</v>
      </c>
      <c r="J40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</v>
      </c>
      <c r="K4090" s="7">
        <f ca="1">IF(TableTransactions[[#This Row],[Stock balance backorders]]&lt;0,
0,
TableTransactions[[#This Row],[Stock balance backorders]]
)</f>
        <v>86</v>
      </c>
      <c r="L4090" s="8" t="str">
        <f>VLOOKUP(TableTransactions[[#This Row],[Material]],TableStockBalance[],
MATCH(TableStockBalance[[#Headers],[Supplier name]],TableStockBalance[#Headers],0),
0)</f>
        <v>Meyers unt Meyers GmbH</v>
      </c>
    </row>
    <row r="4091" spans="1:12" x14ac:dyDescent="0.25">
      <c r="A4091">
        <v>49041061</v>
      </c>
      <c r="B4091">
        <v>10</v>
      </c>
      <c r="C4091" t="s">
        <v>343</v>
      </c>
      <c r="D4091" t="s">
        <v>118</v>
      </c>
      <c r="E4091" t="s">
        <v>119</v>
      </c>
      <c r="F4091" t="s">
        <v>320</v>
      </c>
      <c r="G4091" s="1">
        <v>43532</v>
      </c>
      <c r="H4091">
        <v>36</v>
      </c>
      <c r="I4091" s="7">
        <f>IF(TableTransactions[[#This Row],[Order type]]=trackOrderType,
TableTransactions[[#This Row],[Transaction quantity]]*-1,
TableTransactions[[#This Row],[Transaction quantity]]
)</f>
        <v>-36</v>
      </c>
      <c r="J40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</v>
      </c>
      <c r="K4091" s="7">
        <f ca="1">IF(TableTransactions[[#This Row],[Stock balance backorders]]&lt;0,
0,
TableTransactions[[#This Row],[Stock balance backorders]]
)</f>
        <v>50</v>
      </c>
      <c r="L4091" s="8" t="str">
        <f>VLOOKUP(TableTransactions[[#This Row],[Material]],TableStockBalance[],
MATCH(TableStockBalance[[#Headers],[Supplier name]],TableStockBalance[#Headers],0),
0)</f>
        <v>Meyers unt Meyers GmbH</v>
      </c>
    </row>
    <row r="4092" spans="1:12" x14ac:dyDescent="0.25">
      <c r="A4092">
        <v>49041092</v>
      </c>
      <c r="B4092">
        <v>10</v>
      </c>
      <c r="C4092" t="s">
        <v>343</v>
      </c>
      <c r="D4092" t="s">
        <v>118</v>
      </c>
      <c r="E4092" t="s">
        <v>119</v>
      </c>
      <c r="F4092" t="s">
        <v>332</v>
      </c>
      <c r="G4092" s="1">
        <v>43535</v>
      </c>
      <c r="H4092">
        <v>41</v>
      </c>
      <c r="I4092" s="7">
        <f>IF(TableTransactions[[#This Row],[Order type]]=trackOrderType,
TableTransactions[[#This Row],[Transaction quantity]]*-1,
TableTransactions[[#This Row],[Transaction quantity]]
)</f>
        <v>-41</v>
      </c>
      <c r="J40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4092" s="7">
        <f ca="1">IF(TableTransactions[[#This Row],[Stock balance backorders]]&lt;0,
0,
TableTransactions[[#This Row],[Stock balance backorders]]
)</f>
        <v>9</v>
      </c>
      <c r="L4092" s="8" t="str">
        <f>VLOOKUP(TableTransactions[[#This Row],[Material]],TableStockBalance[],
MATCH(TableStockBalance[[#Headers],[Supplier name]],TableStockBalance[#Headers],0),
0)</f>
        <v>Meyers unt Meyers GmbH</v>
      </c>
    </row>
    <row r="4093" spans="1:12" x14ac:dyDescent="0.25">
      <c r="A4093">
        <v>49041101</v>
      </c>
      <c r="B4093">
        <v>50</v>
      </c>
      <c r="C4093" t="s">
        <v>343</v>
      </c>
      <c r="D4093" t="s">
        <v>118</v>
      </c>
      <c r="E4093" t="s">
        <v>119</v>
      </c>
      <c r="F4093" t="s">
        <v>317</v>
      </c>
      <c r="G4093" s="1">
        <v>43536</v>
      </c>
      <c r="H4093">
        <v>44</v>
      </c>
      <c r="I4093" s="7">
        <f>IF(TableTransactions[[#This Row],[Order type]]=trackOrderType,
TableTransactions[[#This Row],[Transaction quantity]]*-1,
TableTransactions[[#This Row],[Transaction quantity]]
)</f>
        <v>-44</v>
      </c>
      <c r="J40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-35</v>
      </c>
      <c r="K4093" s="7">
        <f ca="1">IF(TableTransactions[[#This Row],[Stock balance backorders]]&lt;0,
0,
TableTransactions[[#This Row],[Stock balance backorders]]
)</f>
        <v>0</v>
      </c>
      <c r="L4093" s="8" t="str">
        <f>VLOOKUP(TableTransactions[[#This Row],[Material]],TableStockBalance[],
MATCH(TableStockBalance[[#Headers],[Supplier name]],TableStockBalance[#Headers],0),
0)</f>
        <v>Meyers unt Meyers GmbH</v>
      </c>
    </row>
    <row r="4094" spans="1:12" x14ac:dyDescent="0.25">
      <c r="A4094">
        <v>49041140</v>
      </c>
      <c r="B4094">
        <v>130</v>
      </c>
      <c r="C4094" t="s">
        <v>343</v>
      </c>
      <c r="D4094" t="s">
        <v>118</v>
      </c>
      <c r="E4094" t="s">
        <v>119</v>
      </c>
      <c r="F4094" t="s">
        <v>313</v>
      </c>
      <c r="G4094" s="1">
        <v>43539</v>
      </c>
      <c r="H4094">
        <v>3</v>
      </c>
      <c r="I4094" s="7">
        <f>IF(TableTransactions[[#This Row],[Order type]]=trackOrderType,
TableTransactions[[#This Row],[Transaction quantity]]*-1,
TableTransactions[[#This Row],[Transaction quantity]]
)</f>
        <v>-3</v>
      </c>
      <c r="J40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-38</v>
      </c>
      <c r="K4094" s="7">
        <f ca="1">IF(TableTransactions[[#This Row],[Stock balance backorders]]&lt;0,
0,
TableTransactions[[#This Row],[Stock balance backorders]]
)</f>
        <v>0</v>
      </c>
      <c r="L4094" s="8" t="str">
        <f>VLOOKUP(TableTransactions[[#This Row],[Material]],TableStockBalance[],
MATCH(TableStockBalance[[#Headers],[Supplier name]],TableStockBalance[#Headers],0),
0)</f>
        <v>Meyers unt Meyers GmbH</v>
      </c>
    </row>
    <row r="4095" spans="1:12" x14ac:dyDescent="0.25">
      <c r="A4095">
        <v>49041151</v>
      </c>
      <c r="B4095">
        <v>80</v>
      </c>
      <c r="C4095" t="s">
        <v>343</v>
      </c>
      <c r="D4095" t="s">
        <v>118</v>
      </c>
      <c r="E4095" t="s">
        <v>119</v>
      </c>
      <c r="F4095" t="s">
        <v>319</v>
      </c>
      <c r="G4095" s="1">
        <v>43539</v>
      </c>
      <c r="H4095">
        <v>32</v>
      </c>
      <c r="I4095" s="7">
        <f>IF(TableTransactions[[#This Row],[Order type]]=trackOrderType,
TableTransactions[[#This Row],[Transaction quantity]]*-1,
TableTransactions[[#This Row],[Transaction quantity]]
)</f>
        <v>-32</v>
      </c>
      <c r="J40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-70</v>
      </c>
      <c r="K4095" s="7">
        <f ca="1">IF(TableTransactions[[#This Row],[Stock balance backorders]]&lt;0,
0,
TableTransactions[[#This Row],[Stock balance backorders]]
)</f>
        <v>0</v>
      </c>
      <c r="L4095" s="8" t="str">
        <f>VLOOKUP(TableTransactions[[#This Row],[Material]],TableStockBalance[],
MATCH(TableStockBalance[[#Headers],[Supplier name]],TableStockBalance[#Headers],0),
0)</f>
        <v>Meyers unt Meyers GmbH</v>
      </c>
    </row>
    <row r="4096" spans="1:12" x14ac:dyDescent="0.25">
      <c r="A4096" s="4">
        <v>45056950</v>
      </c>
      <c r="B4096" s="4">
        <v>10</v>
      </c>
      <c r="C4096" s="4" t="s">
        <v>344</v>
      </c>
      <c r="D4096" s="4" t="s">
        <v>118</v>
      </c>
      <c r="E4096" s="4" t="s">
        <v>119</v>
      </c>
      <c r="F4096" s="4" t="s">
        <v>113</v>
      </c>
      <c r="G4096" s="5">
        <v>43539</v>
      </c>
      <c r="H4096" s="4">
        <v>500</v>
      </c>
      <c r="I4096" s="7">
        <f>IF(TableTransactions[[#This Row],[Order type]]=trackOrderType,
TableTransactions[[#This Row],[Transaction quantity]]*-1,
TableTransactions[[#This Row],[Transaction quantity]]
)</f>
        <v>500</v>
      </c>
      <c r="J40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430</v>
      </c>
      <c r="K4096" s="7">
        <f ca="1">IF(TableTransactions[[#This Row],[Stock balance backorders]]&lt;0,
0,
TableTransactions[[#This Row],[Stock balance backorders]]
)</f>
        <v>430</v>
      </c>
      <c r="L4096" s="8" t="str">
        <f>VLOOKUP(TableTransactions[[#This Row],[Material]],TableStockBalance[],
MATCH(TableStockBalance[[#Headers],[Supplier name]],TableStockBalance[#Headers],0),
0)</f>
        <v>Meyers unt Meyers GmbH</v>
      </c>
    </row>
    <row r="4097" spans="1:12" x14ac:dyDescent="0.25">
      <c r="A4097">
        <v>49041222</v>
      </c>
      <c r="B4097">
        <v>20</v>
      </c>
      <c r="C4097" t="s">
        <v>343</v>
      </c>
      <c r="D4097" t="s">
        <v>118</v>
      </c>
      <c r="E4097" t="s">
        <v>119</v>
      </c>
      <c r="F4097" t="s">
        <v>321</v>
      </c>
      <c r="G4097" s="1">
        <v>43546</v>
      </c>
      <c r="H4097">
        <v>3</v>
      </c>
      <c r="I4097" s="7">
        <f>IF(TableTransactions[[#This Row],[Order type]]=trackOrderType,
TableTransactions[[#This Row],[Transaction quantity]]*-1,
TableTransactions[[#This Row],[Transaction quantity]]
)</f>
        <v>-3</v>
      </c>
      <c r="J40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427</v>
      </c>
      <c r="K4097" s="7">
        <f ca="1">IF(TableTransactions[[#This Row],[Stock balance backorders]]&lt;0,
0,
TableTransactions[[#This Row],[Stock balance backorders]]
)</f>
        <v>427</v>
      </c>
      <c r="L4097" s="8" t="str">
        <f>VLOOKUP(TableTransactions[[#This Row],[Material]],TableStockBalance[],
MATCH(TableStockBalance[[#Headers],[Supplier name]],TableStockBalance[#Headers],0),
0)</f>
        <v>Meyers unt Meyers GmbH</v>
      </c>
    </row>
    <row r="4098" spans="1:12" x14ac:dyDescent="0.25">
      <c r="A4098">
        <v>49041234</v>
      </c>
      <c r="B4098">
        <v>80</v>
      </c>
      <c r="C4098" t="s">
        <v>343</v>
      </c>
      <c r="D4098" t="s">
        <v>118</v>
      </c>
      <c r="E4098" t="s">
        <v>119</v>
      </c>
      <c r="F4098" t="s">
        <v>318</v>
      </c>
      <c r="G4098" s="1">
        <v>43546</v>
      </c>
      <c r="H4098">
        <v>5</v>
      </c>
      <c r="I4098" s="7">
        <f>IF(TableTransactions[[#This Row],[Order type]]=trackOrderType,
TableTransactions[[#This Row],[Transaction quantity]]*-1,
TableTransactions[[#This Row],[Transaction quantity]]
)</f>
        <v>-5</v>
      </c>
      <c r="J40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422</v>
      </c>
      <c r="K4098" s="7">
        <f ca="1">IF(TableTransactions[[#This Row],[Stock balance backorders]]&lt;0,
0,
TableTransactions[[#This Row],[Stock balance backorders]]
)</f>
        <v>422</v>
      </c>
      <c r="L4098" s="8" t="str">
        <f>VLOOKUP(TableTransactions[[#This Row],[Material]],TableStockBalance[],
MATCH(TableStockBalance[[#Headers],[Supplier name]],TableStockBalance[#Headers],0),
0)</f>
        <v>Meyers unt Meyers GmbH</v>
      </c>
    </row>
    <row r="4099" spans="1:12" x14ac:dyDescent="0.25">
      <c r="A4099">
        <v>49041270</v>
      </c>
      <c r="B4099">
        <v>20</v>
      </c>
      <c r="C4099" t="s">
        <v>343</v>
      </c>
      <c r="D4099" t="s">
        <v>118</v>
      </c>
      <c r="E4099" t="s">
        <v>119</v>
      </c>
      <c r="F4099" t="s">
        <v>315</v>
      </c>
      <c r="G4099" s="1">
        <v>43550</v>
      </c>
      <c r="H4099">
        <v>24</v>
      </c>
      <c r="I4099" s="7">
        <f>IF(TableTransactions[[#This Row],[Order type]]=trackOrderType,
TableTransactions[[#This Row],[Transaction quantity]]*-1,
TableTransactions[[#This Row],[Transaction quantity]]
)</f>
        <v>-24</v>
      </c>
      <c r="J40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398</v>
      </c>
      <c r="K4099" s="7">
        <f ca="1">IF(TableTransactions[[#This Row],[Stock balance backorders]]&lt;0,
0,
TableTransactions[[#This Row],[Stock balance backorders]]
)</f>
        <v>398</v>
      </c>
      <c r="L4099" s="8" t="str">
        <f>VLOOKUP(TableTransactions[[#This Row],[Material]],TableStockBalance[],
MATCH(TableStockBalance[[#Headers],[Supplier name]],TableStockBalance[#Headers],0),
0)</f>
        <v>Meyers unt Meyers GmbH</v>
      </c>
    </row>
    <row r="4100" spans="1:12" x14ac:dyDescent="0.25">
      <c r="A4100">
        <v>49041313</v>
      </c>
      <c r="B4100">
        <v>140</v>
      </c>
      <c r="C4100" t="s">
        <v>343</v>
      </c>
      <c r="D4100" t="s">
        <v>118</v>
      </c>
      <c r="E4100" t="s">
        <v>119</v>
      </c>
      <c r="F4100" t="s">
        <v>316</v>
      </c>
      <c r="G4100" s="1">
        <v>43553</v>
      </c>
      <c r="H4100">
        <v>10</v>
      </c>
      <c r="I4100" s="7">
        <f>IF(TableTransactions[[#This Row],[Order type]]=trackOrderType,
TableTransactions[[#This Row],[Transaction quantity]]*-1,
TableTransactions[[#This Row],[Transaction quantity]]
)</f>
        <v>-10</v>
      </c>
      <c r="J41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388</v>
      </c>
      <c r="K4100" s="7">
        <f ca="1">IF(TableTransactions[[#This Row],[Stock balance backorders]]&lt;0,
0,
TableTransactions[[#This Row],[Stock balance backorders]]
)</f>
        <v>388</v>
      </c>
      <c r="L4100" s="8" t="str">
        <f>VLOOKUP(TableTransactions[[#This Row],[Material]],TableStockBalance[],
MATCH(TableStockBalance[[#Headers],[Supplier name]],TableStockBalance[#Headers],0),
0)</f>
        <v>Meyers unt Meyers GmbH</v>
      </c>
    </row>
    <row r="4101" spans="1:12" x14ac:dyDescent="0.25">
      <c r="A4101">
        <v>49041323</v>
      </c>
      <c r="B4101">
        <v>20</v>
      </c>
      <c r="C4101" t="s">
        <v>343</v>
      </c>
      <c r="D4101" t="s">
        <v>118</v>
      </c>
      <c r="E4101" t="s">
        <v>119</v>
      </c>
      <c r="F4101" t="s">
        <v>315</v>
      </c>
      <c r="G4101" s="1">
        <v>43553</v>
      </c>
      <c r="H4101">
        <v>25</v>
      </c>
      <c r="I4101" s="7">
        <f>IF(TableTransactions[[#This Row],[Order type]]=trackOrderType,
TableTransactions[[#This Row],[Transaction quantity]]*-1,
TableTransactions[[#This Row],[Transaction quantity]]
)</f>
        <v>-25</v>
      </c>
      <c r="J41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363</v>
      </c>
      <c r="K4101" s="7">
        <f ca="1">IF(TableTransactions[[#This Row],[Stock balance backorders]]&lt;0,
0,
TableTransactions[[#This Row],[Stock balance backorders]]
)</f>
        <v>363</v>
      </c>
      <c r="L4101" s="8" t="str">
        <f>VLOOKUP(TableTransactions[[#This Row],[Material]],TableStockBalance[],
MATCH(TableStockBalance[[#Headers],[Supplier name]],TableStockBalance[#Headers],0),
0)</f>
        <v>Meyers unt Meyers GmbH</v>
      </c>
    </row>
    <row r="4102" spans="1:12" x14ac:dyDescent="0.25">
      <c r="A4102">
        <v>49041348</v>
      </c>
      <c r="B4102">
        <v>100</v>
      </c>
      <c r="C4102" t="s">
        <v>343</v>
      </c>
      <c r="D4102" t="s">
        <v>118</v>
      </c>
      <c r="E4102" t="s">
        <v>119</v>
      </c>
      <c r="F4102" t="s">
        <v>317</v>
      </c>
      <c r="G4102" s="1">
        <v>43557</v>
      </c>
      <c r="H4102">
        <v>36</v>
      </c>
      <c r="I4102" s="7">
        <f>IF(TableTransactions[[#This Row],[Order type]]=trackOrderType,
TableTransactions[[#This Row],[Transaction quantity]]*-1,
TableTransactions[[#This Row],[Transaction quantity]]
)</f>
        <v>-36</v>
      </c>
      <c r="J41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327</v>
      </c>
      <c r="K4102" s="7">
        <f ca="1">IF(TableTransactions[[#This Row],[Stock balance backorders]]&lt;0,
0,
TableTransactions[[#This Row],[Stock balance backorders]]
)</f>
        <v>327</v>
      </c>
      <c r="L4102" s="8" t="str">
        <f>VLOOKUP(TableTransactions[[#This Row],[Material]],TableStockBalance[],
MATCH(TableStockBalance[[#Headers],[Supplier name]],TableStockBalance[#Headers],0),
0)</f>
        <v>Meyers unt Meyers GmbH</v>
      </c>
    </row>
    <row r="4103" spans="1:12" x14ac:dyDescent="0.25">
      <c r="A4103">
        <v>49041359</v>
      </c>
      <c r="B4103">
        <v>10</v>
      </c>
      <c r="C4103" t="s">
        <v>343</v>
      </c>
      <c r="D4103" t="s">
        <v>118</v>
      </c>
      <c r="E4103" t="s">
        <v>119</v>
      </c>
      <c r="F4103" t="s">
        <v>325</v>
      </c>
      <c r="G4103" s="1">
        <v>43558</v>
      </c>
      <c r="H4103">
        <v>14</v>
      </c>
      <c r="I4103" s="7">
        <f>IF(TableTransactions[[#This Row],[Order type]]=trackOrderType,
TableTransactions[[#This Row],[Transaction quantity]]*-1,
TableTransactions[[#This Row],[Transaction quantity]]
)</f>
        <v>-14</v>
      </c>
      <c r="J41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313</v>
      </c>
      <c r="K4103" s="7">
        <f ca="1">IF(TableTransactions[[#This Row],[Stock balance backorders]]&lt;0,
0,
TableTransactions[[#This Row],[Stock balance backorders]]
)</f>
        <v>313</v>
      </c>
      <c r="L4103" s="8" t="str">
        <f>VLOOKUP(TableTransactions[[#This Row],[Material]],TableStockBalance[],
MATCH(TableStockBalance[[#Headers],[Supplier name]],TableStockBalance[#Headers],0),
0)</f>
        <v>Meyers unt Meyers GmbH</v>
      </c>
    </row>
    <row r="4104" spans="1:12" x14ac:dyDescent="0.25">
      <c r="A4104">
        <v>49041366</v>
      </c>
      <c r="B4104">
        <v>20</v>
      </c>
      <c r="C4104" t="s">
        <v>343</v>
      </c>
      <c r="D4104" t="s">
        <v>118</v>
      </c>
      <c r="E4104" t="s">
        <v>119</v>
      </c>
      <c r="F4104" t="s">
        <v>314</v>
      </c>
      <c r="G4104" s="1">
        <v>43559</v>
      </c>
      <c r="H4104">
        <v>1</v>
      </c>
      <c r="I4104" s="7">
        <f>IF(TableTransactions[[#This Row],[Order type]]=trackOrderType,
TableTransactions[[#This Row],[Transaction quantity]]*-1,
TableTransactions[[#This Row],[Transaction quantity]]
)</f>
        <v>-1</v>
      </c>
      <c r="J41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312</v>
      </c>
      <c r="K4104" s="7">
        <f ca="1">IF(TableTransactions[[#This Row],[Stock balance backorders]]&lt;0,
0,
TableTransactions[[#This Row],[Stock balance backorders]]
)</f>
        <v>312</v>
      </c>
      <c r="L4104" s="8" t="str">
        <f>VLOOKUP(TableTransactions[[#This Row],[Material]],TableStockBalance[],
MATCH(TableStockBalance[[#Headers],[Supplier name]],TableStockBalance[#Headers],0),
0)</f>
        <v>Meyers unt Meyers GmbH</v>
      </c>
    </row>
    <row r="4105" spans="1:12" x14ac:dyDescent="0.25">
      <c r="A4105">
        <v>49041384</v>
      </c>
      <c r="B4105">
        <v>70</v>
      </c>
      <c r="C4105" t="s">
        <v>343</v>
      </c>
      <c r="D4105" t="s">
        <v>118</v>
      </c>
      <c r="E4105" t="s">
        <v>119</v>
      </c>
      <c r="F4105" t="s">
        <v>314</v>
      </c>
      <c r="G4105" s="1">
        <v>43560</v>
      </c>
      <c r="H4105">
        <v>16</v>
      </c>
      <c r="I4105" s="7">
        <f>IF(TableTransactions[[#This Row],[Order type]]=trackOrderType,
TableTransactions[[#This Row],[Transaction quantity]]*-1,
TableTransactions[[#This Row],[Transaction quantity]]
)</f>
        <v>-16</v>
      </c>
      <c r="J41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296</v>
      </c>
      <c r="K4105" s="7">
        <f ca="1">IF(TableTransactions[[#This Row],[Stock balance backorders]]&lt;0,
0,
TableTransactions[[#This Row],[Stock balance backorders]]
)</f>
        <v>296</v>
      </c>
      <c r="L4105" s="8" t="str">
        <f>VLOOKUP(TableTransactions[[#This Row],[Material]],TableStockBalance[],
MATCH(TableStockBalance[[#Headers],[Supplier name]],TableStockBalance[#Headers],0),
0)</f>
        <v>Meyers unt Meyers GmbH</v>
      </c>
    </row>
    <row r="4106" spans="1:12" x14ac:dyDescent="0.25">
      <c r="A4106">
        <v>49041427</v>
      </c>
      <c r="B4106">
        <v>60</v>
      </c>
      <c r="C4106" t="s">
        <v>343</v>
      </c>
      <c r="D4106" t="s">
        <v>118</v>
      </c>
      <c r="E4106" t="s">
        <v>119</v>
      </c>
      <c r="F4106" t="s">
        <v>317</v>
      </c>
      <c r="G4106" s="1">
        <v>43564</v>
      </c>
      <c r="H4106">
        <v>39</v>
      </c>
      <c r="I4106" s="7">
        <f>IF(TableTransactions[[#This Row],[Order type]]=trackOrderType,
TableTransactions[[#This Row],[Transaction quantity]]*-1,
TableTransactions[[#This Row],[Transaction quantity]]
)</f>
        <v>-39</v>
      </c>
      <c r="J41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257</v>
      </c>
      <c r="K4106" s="7">
        <f ca="1">IF(TableTransactions[[#This Row],[Stock balance backorders]]&lt;0,
0,
TableTransactions[[#This Row],[Stock balance backorders]]
)</f>
        <v>257</v>
      </c>
      <c r="L4106" s="8" t="str">
        <f>VLOOKUP(TableTransactions[[#This Row],[Material]],TableStockBalance[],
MATCH(TableStockBalance[[#Headers],[Supplier name]],TableStockBalance[#Headers],0),
0)</f>
        <v>Meyers unt Meyers GmbH</v>
      </c>
    </row>
    <row r="4107" spans="1:12" x14ac:dyDescent="0.25">
      <c r="A4107">
        <v>49041522</v>
      </c>
      <c r="B4107">
        <v>50</v>
      </c>
      <c r="C4107" t="s">
        <v>343</v>
      </c>
      <c r="D4107" t="s">
        <v>118</v>
      </c>
      <c r="E4107" t="s">
        <v>119</v>
      </c>
      <c r="F4107" t="s">
        <v>317</v>
      </c>
      <c r="G4107" s="1">
        <v>43572</v>
      </c>
      <c r="H4107">
        <v>38</v>
      </c>
      <c r="I4107" s="7">
        <f>IF(TableTransactions[[#This Row],[Order type]]=trackOrderType,
TableTransactions[[#This Row],[Transaction quantity]]*-1,
TableTransactions[[#This Row],[Transaction quantity]]
)</f>
        <v>-38</v>
      </c>
      <c r="J41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219</v>
      </c>
      <c r="K4107" s="7">
        <f ca="1">IF(TableTransactions[[#This Row],[Stock balance backorders]]&lt;0,
0,
TableTransactions[[#This Row],[Stock balance backorders]]
)</f>
        <v>219</v>
      </c>
      <c r="L4107" s="8" t="str">
        <f>VLOOKUP(TableTransactions[[#This Row],[Material]],TableStockBalance[],
MATCH(TableStockBalance[[#Headers],[Supplier name]],TableStockBalance[#Headers],0),
0)</f>
        <v>Meyers unt Meyers GmbH</v>
      </c>
    </row>
    <row r="4108" spans="1:12" x14ac:dyDescent="0.25">
      <c r="A4108">
        <v>49041565</v>
      </c>
      <c r="B4108">
        <v>10</v>
      </c>
      <c r="C4108" t="s">
        <v>343</v>
      </c>
      <c r="D4108" t="s">
        <v>118</v>
      </c>
      <c r="E4108" t="s">
        <v>119</v>
      </c>
      <c r="F4108" t="s">
        <v>315</v>
      </c>
      <c r="G4108" s="1">
        <v>43578</v>
      </c>
      <c r="H4108">
        <v>3</v>
      </c>
      <c r="I4108" s="7">
        <f>IF(TableTransactions[[#This Row],[Order type]]=trackOrderType,
TableTransactions[[#This Row],[Transaction quantity]]*-1,
TableTransactions[[#This Row],[Transaction quantity]]
)</f>
        <v>-3</v>
      </c>
      <c r="J41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216</v>
      </c>
      <c r="K4108" s="7">
        <f ca="1">IF(TableTransactions[[#This Row],[Stock balance backorders]]&lt;0,
0,
TableTransactions[[#This Row],[Stock balance backorders]]
)</f>
        <v>216</v>
      </c>
      <c r="L4108" s="8" t="str">
        <f>VLOOKUP(TableTransactions[[#This Row],[Material]],TableStockBalance[],
MATCH(TableStockBalance[[#Headers],[Supplier name]],TableStockBalance[#Headers],0),
0)</f>
        <v>Meyers unt Meyers GmbH</v>
      </c>
    </row>
    <row r="4109" spans="1:12" x14ac:dyDescent="0.25">
      <c r="A4109">
        <v>49041588</v>
      </c>
      <c r="B4109">
        <v>50</v>
      </c>
      <c r="C4109" t="s">
        <v>343</v>
      </c>
      <c r="D4109" t="s">
        <v>118</v>
      </c>
      <c r="E4109" t="s">
        <v>119</v>
      </c>
      <c r="F4109" t="s">
        <v>317</v>
      </c>
      <c r="G4109" s="1">
        <v>43580</v>
      </c>
      <c r="H4109">
        <v>20</v>
      </c>
      <c r="I4109" s="7">
        <f>IF(TableTransactions[[#This Row],[Order type]]=trackOrderType,
TableTransactions[[#This Row],[Transaction quantity]]*-1,
TableTransactions[[#This Row],[Transaction quantity]]
)</f>
        <v>-20</v>
      </c>
      <c r="J41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196</v>
      </c>
      <c r="K4109" s="7">
        <f ca="1">IF(TableTransactions[[#This Row],[Stock balance backorders]]&lt;0,
0,
TableTransactions[[#This Row],[Stock balance backorders]]
)</f>
        <v>196</v>
      </c>
      <c r="L4109" s="8" t="str">
        <f>VLOOKUP(TableTransactions[[#This Row],[Material]],TableStockBalance[],
MATCH(TableStockBalance[[#Headers],[Supplier name]],TableStockBalance[#Headers],0),
0)</f>
        <v>Meyers unt Meyers GmbH</v>
      </c>
    </row>
    <row r="4110" spans="1:12" x14ac:dyDescent="0.25">
      <c r="A4110">
        <v>49041613</v>
      </c>
      <c r="B4110">
        <v>180</v>
      </c>
      <c r="C4110" t="s">
        <v>343</v>
      </c>
      <c r="D4110" t="s">
        <v>118</v>
      </c>
      <c r="E4110" t="s">
        <v>119</v>
      </c>
      <c r="F4110" t="s">
        <v>313</v>
      </c>
      <c r="G4110" s="1">
        <v>43584</v>
      </c>
      <c r="H4110">
        <v>21</v>
      </c>
      <c r="I4110" s="7">
        <f>IF(TableTransactions[[#This Row],[Order type]]=trackOrderType,
TableTransactions[[#This Row],[Transaction quantity]]*-1,
TableTransactions[[#This Row],[Transaction quantity]]
)</f>
        <v>-21</v>
      </c>
      <c r="J41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175</v>
      </c>
      <c r="K4110" s="7">
        <f ca="1">IF(TableTransactions[[#This Row],[Stock balance backorders]]&lt;0,
0,
TableTransactions[[#This Row],[Stock balance backorders]]
)</f>
        <v>175</v>
      </c>
      <c r="L4110" s="8" t="str">
        <f>VLOOKUP(TableTransactions[[#This Row],[Material]],TableStockBalance[],
MATCH(TableStockBalance[[#Headers],[Supplier name]],TableStockBalance[#Headers],0),
0)</f>
        <v>Meyers unt Meyers GmbH</v>
      </c>
    </row>
    <row r="4111" spans="1:12" x14ac:dyDescent="0.25">
      <c r="A4111">
        <v>49041628</v>
      </c>
      <c r="B4111">
        <v>20</v>
      </c>
      <c r="C4111" t="s">
        <v>343</v>
      </c>
      <c r="D4111" t="s">
        <v>118</v>
      </c>
      <c r="E4111" t="s">
        <v>119</v>
      </c>
      <c r="F4111" t="s">
        <v>322</v>
      </c>
      <c r="G4111" s="1">
        <v>43584</v>
      </c>
      <c r="H4111">
        <v>42</v>
      </c>
      <c r="I4111" s="7">
        <f>IF(TableTransactions[[#This Row],[Order type]]=trackOrderType,
TableTransactions[[#This Row],[Transaction quantity]]*-1,
TableTransactions[[#This Row],[Transaction quantity]]
)</f>
        <v>-42</v>
      </c>
      <c r="J41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133</v>
      </c>
      <c r="K4111" s="7">
        <f ca="1">IF(TableTransactions[[#This Row],[Stock balance backorders]]&lt;0,
0,
TableTransactions[[#This Row],[Stock balance backorders]]
)</f>
        <v>133</v>
      </c>
      <c r="L4111" s="8" t="str">
        <f>VLOOKUP(TableTransactions[[#This Row],[Material]],TableStockBalance[],
MATCH(TableStockBalance[[#Headers],[Supplier name]],TableStockBalance[#Headers],0),
0)</f>
        <v>Meyers unt Meyers GmbH</v>
      </c>
    </row>
    <row r="4112" spans="1:12" x14ac:dyDescent="0.25">
      <c r="A4112">
        <v>49041677</v>
      </c>
      <c r="B4112">
        <v>160</v>
      </c>
      <c r="C4112" t="s">
        <v>343</v>
      </c>
      <c r="D4112" t="s">
        <v>118</v>
      </c>
      <c r="E4112" t="s">
        <v>119</v>
      </c>
      <c r="F4112" t="s">
        <v>313</v>
      </c>
      <c r="G4112" s="1">
        <v>43591</v>
      </c>
      <c r="H4112">
        <v>35</v>
      </c>
      <c r="I4112" s="7">
        <f>IF(TableTransactions[[#This Row],[Order type]]=trackOrderType,
TableTransactions[[#This Row],[Transaction quantity]]*-1,
TableTransactions[[#This Row],[Transaction quantity]]
)</f>
        <v>-35</v>
      </c>
      <c r="J41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98</v>
      </c>
      <c r="K4112" s="7">
        <f ca="1">IF(TableTransactions[[#This Row],[Stock balance backorders]]&lt;0,
0,
TableTransactions[[#This Row],[Stock balance backorders]]
)</f>
        <v>98</v>
      </c>
      <c r="L4112" s="8" t="str">
        <f>VLOOKUP(TableTransactions[[#This Row],[Material]],TableStockBalance[],
MATCH(TableStockBalance[[#Headers],[Supplier name]],TableStockBalance[#Headers],0),
0)</f>
        <v>Meyers unt Meyers GmbH</v>
      </c>
    </row>
    <row r="4113" spans="1:12" x14ac:dyDescent="0.25">
      <c r="A4113">
        <v>49041677</v>
      </c>
      <c r="B4113">
        <v>170</v>
      </c>
      <c r="C4113" t="s">
        <v>343</v>
      </c>
      <c r="D4113" t="s">
        <v>118</v>
      </c>
      <c r="E4113" t="s">
        <v>119</v>
      </c>
      <c r="F4113" t="s">
        <v>313</v>
      </c>
      <c r="G4113" s="1">
        <v>43591</v>
      </c>
      <c r="H4113">
        <v>25</v>
      </c>
      <c r="I4113" s="7">
        <f>IF(TableTransactions[[#This Row],[Order type]]=trackOrderType,
TableTransactions[[#This Row],[Transaction quantity]]*-1,
TableTransactions[[#This Row],[Transaction quantity]]
)</f>
        <v>-25</v>
      </c>
      <c r="J41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</v>
      </c>
      <c r="K4113" s="7">
        <f ca="1">IF(TableTransactions[[#This Row],[Stock balance backorders]]&lt;0,
0,
TableTransactions[[#This Row],[Stock balance backorders]]
)</f>
        <v>73</v>
      </c>
      <c r="L4113" s="8" t="str">
        <f>VLOOKUP(TableTransactions[[#This Row],[Material]],TableStockBalance[],
MATCH(TableStockBalance[[#Headers],[Supplier name]],TableStockBalance[#Headers],0),
0)</f>
        <v>Meyers unt Meyers GmbH</v>
      </c>
    </row>
    <row r="4114" spans="1:12" x14ac:dyDescent="0.25">
      <c r="A4114">
        <v>49041729</v>
      </c>
      <c r="B4114">
        <v>140</v>
      </c>
      <c r="C4114" t="s">
        <v>343</v>
      </c>
      <c r="D4114" t="s">
        <v>118</v>
      </c>
      <c r="E4114" t="s">
        <v>119</v>
      </c>
      <c r="F4114" t="s">
        <v>318</v>
      </c>
      <c r="G4114" s="1">
        <v>43593</v>
      </c>
      <c r="H4114">
        <v>34</v>
      </c>
      <c r="I4114" s="7">
        <f>IF(TableTransactions[[#This Row],[Order type]]=trackOrderType,
TableTransactions[[#This Row],[Transaction quantity]]*-1,
TableTransactions[[#This Row],[Transaction quantity]]
)</f>
        <v>-34</v>
      </c>
      <c r="J41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</v>
      </c>
      <c r="K4114" s="7">
        <f ca="1">IF(TableTransactions[[#This Row],[Stock balance backorders]]&lt;0,
0,
TableTransactions[[#This Row],[Stock balance backorders]]
)</f>
        <v>39</v>
      </c>
      <c r="L4114" s="8" t="str">
        <f>VLOOKUP(TableTransactions[[#This Row],[Material]],TableStockBalance[],
MATCH(TableStockBalance[[#Headers],[Supplier name]],TableStockBalance[#Headers],0),
0)</f>
        <v>Meyers unt Meyers GmbH</v>
      </c>
    </row>
    <row r="4115" spans="1:12" x14ac:dyDescent="0.25">
      <c r="A4115">
        <v>49041732</v>
      </c>
      <c r="B4115">
        <v>90</v>
      </c>
      <c r="C4115" t="s">
        <v>343</v>
      </c>
      <c r="D4115" t="s">
        <v>118</v>
      </c>
      <c r="E4115" t="s">
        <v>119</v>
      </c>
      <c r="F4115" t="s">
        <v>315</v>
      </c>
      <c r="G4115" s="1">
        <v>43593</v>
      </c>
      <c r="H4115">
        <v>31</v>
      </c>
      <c r="I4115" s="7">
        <f>IF(TableTransactions[[#This Row],[Order type]]=trackOrderType,
TableTransactions[[#This Row],[Transaction quantity]]*-1,
TableTransactions[[#This Row],[Transaction quantity]]
)</f>
        <v>-31</v>
      </c>
      <c r="J41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4115" s="7">
        <f ca="1">IF(TableTransactions[[#This Row],[Stock balance backorders]]&lt;0,
0,
TableTransactions[[#This Row],[Stock balance backorders]]
)</f>
        <v>8</v>
      </c>
      <c r="L4115" s="8" t="str">
        <f>VLOOKUP(TableTransactions[[#This Row],[Material]],TableStockBalance[],
MATCH(TableStockBalance[[#Headers],[Supplier name]],TableStockBalance[#Headers],0),
0)</f>
        <v>Meyers unt Meyers GmbH</v>
      </c>
    </row>
    <row r="4116" spans="1:12" x14ac:dyDescent="0.25">
      <c r="A4116">
        <v>49041750</v>
      </c>
      <c r="B4116">
        <v>30</v>
      </c>
      <c r="C4116" t="s">
        <v>343</v>
      </c>
      <c r="D4116" t="s">
        <v>118</v>
      </c>
      <c r="E4116" t="s">
        <v>119</v>
      </c>
      <c r="F4116" t="s">
        <v>314</v>
      </c>
      <c r="G4116" s="1">
        <v>43595</v>
      </c>
      <c r="H4116">
        <v>24</v>
      </c>
      <c r="I4116" s="7">
        <f>IF(TableTransactions[[#This Row],[Order type]]=trackOrderType,
TableTransactions[[#This Row],[Transaction quantity]]*-1,
TableTransactions[[#This Row],[Transaction quantity]]
)</f>
        <v>-24</v>
      </c>
      <c r="J41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-16</v>
      </c>
      <c r="K4116" s="7">
        <f ca="1">IF(TableTransactions[[#This Row],[Stock balance backorders]]&lt;0,
0,
TableTransactions[[#This Row],[Stock balance backorders]]
)</f>
        <v>0</v>
      </c>
      <c r="L4116" s="8" t="str">
        <f>VLOOKUP(TableTransactions[[#This Row],[Material]],TableStockBalance[],
MATCH(TableStockBalance[[#Headers],[Supplier name]],TableStockBalance[#Headers],0),
0)</f>
        <v>Meyers unt Meyers GmbH</v>
      </c>
    </row>
    <row r="4117" spans="1:12" x14ac:dyDescent="0.25">
      <c r="A4117">
        <v>49041755</v>
      </c>
      <c r="B4117">
        <v>10</v>
      </c>
      <c r="C4117" t="s">
        <v>343</v>
      </c>
      <c r="D4117" t="s">
        <v>118</v>
      </c>
      <c r="E4117" t="s">
        <v>119</v>
      </c>
      <c r="F4117" t="s">
        <v>320</v>
      </c>
      <c r="G4117" s="1">
        <v>43595</v>
      </c>
      <c r="H4117">
        <v>17</v>
      </c>
      <c r="I4117" s="7">
        <f>IF(TableTransactions[[#This Row],[Order type]]=trackOrderType,
TableTransactions[[#This Row],[Transaction quantity]]*-1,
TableTransactions[[#This Row],[Transaction quantity]]
)</f>
        <v>-17</v>
      </c>
      <c r="J41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-33</v>
      </c>
      <c r="K4117" s="7">
        <f ca="1">IF(TableTransactions[[#This Row],[Stock balance backorders]]&lt;0,
0,
TableTransactions[[#This Row],[Stock balance backorders]]
)</f>
        <v>0</v>
      </c>
      <c r="L4117" s="8" t="str">
        <f>VLOOKUP(TableTransactions[[#This Row],[Material]],TableStockBalance[],
MATCH(TableStockBalance[[#Headers],[Supplier name]],TableStockBalance[#Headers],0),
0)</f>
        <v>Meyers unt Meyers GmbH</v>
      </c>
    </row>
    <row r="4118" spans="1:12" x14ac:dyDescent="0.25">
      <c r="A4118">
        <v>49041759</v>
      </c>
      <c r="B4118">
        <v>20</v>
      </c>
      <c r="C4118" t="s">
        <v>343</v>
      </c>
      <c r="D4118" t="s">
        <v>118</v>
      </c>
      <c r="E4118" t="s">
        <v>119</v>
      </c>
      <c r="F4118" t="s">
        <v>325</v>
      </c>
      <c r="G4118" s="1">
        <v>43595</v>
      </c>
      <c r="H4118">
        <v>43</v>
      </c>
      <c r="I4118" s="7">
        <f>IF(TableTransactions[[#This Row],[Order type]]=trackOrderType,
TableTransactions[[#This Row],[Transaction quantity]]*-1,
TableTransactions[[#This Row],[Transaction quantity]]
)</f>
        <v>-43</v>
      </c>
      <c r="J41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-76</v>
      </c>
      <c r="K4118" s="7">
        <f ca="1">IF(TableTransactions[[#This Row],[Stock balance backorders]]&lt;0,
0,
TableTransactions[[#This Row],[Stock balance backorders]]
)</f>
        <v>0</v>
      </c>
      <c r="L4118" s="8" t="str">
        <f>VLOOKUP(TableTransactions[[#This Row],[Material]],TableStockBalance[],
MATCH(TableStockBalance[[#Headers],[Supplier name]],TableStockBalance[#Headers],0),
0)</f>
        <v>Meyers unt Meyers GmbH</v>
      </c>
    </row>
    <row r="4119" spans="1:12" x14ac:dyDescent="0.25">
      <c r="A4119" s="4">
        <v>45057094</v>
      </c>
      <c r="B4119" s="4">
        <v>10</v>
      </c>
      <c r="C4119" s="4" t="s">
        <v>344</v>
      </c>
      <c r="D4119" s="4" t="s">
        <v>118</v>
      </c>
      <c r="E4119" s="4" t="s">
        <v>119</v>
      </c>
      <c r="F4119" s="4" t="s">
        <v>113</v>
      </c>
      <c r="G4119" s="5">
        <v>43605</v>
      </c>
      <c r="H4119" s="4">
        <v>500</v>
      </c>
      <c r="I4119" s="7">
        <f>IF(TableTransactions[[#This Row],[Order type]]=trackOrderType,
TableTransactions[[#This Row],[Transaction quantity]]*-1,
TableTransactions[[#This Row],[Transaction quantity]]
)</f>
        <v>500</v>
      </c>
      <c r="J41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424</v>
      </c>
      <c r="K4119" s="7">
        <f ca="1">IF(TableTransactions[[#This Row],[Stock balance backorders]]&lt;0,
0,
TableTransactions[[#This Row],[Stock balance backorders]]
)</f>
        <v>424</v>
      </c>
      <c r="L4119" s="8" t="str">
        <f>VLOOKUP(TableTransactions[[#This Row],[Material]],TableStockBalance[],
MATCH(TableStockBalance[[#Headers],[Supplier name]],TableStockBalance[#Headers],0),
0)</f>
        <v>Meyers unt Meyers GmbH</v>
      </c>
    </row>
    <row r="4120" spans="1:12" x14ac:dyDescent="0.25">
      <c r="A4120">
        <v>49041853</v>
      </c>
      <c r="B4120">
        <v>70</v>
      </c>
      <c r="C4120" t="s">
        <v>343</v>
      </c>
      <c r="D4120" t="s">
        <v>118</v>
      </c>
      <c r="E4120" t="s">
        <v>119</v>
      </c>
      <c r="F4120" t="s">
        <v>313</v>
      </c>
      <c r="G4120" s="1">
        <v>43606</v>
      </c>
      <c r="H4120">
        <v>10</v>
      </c>
      <c r="I4120" s="7">
        <f>IF(TableTransactions[[#This Row],[Order type]]=trackOrderType,
TableTransactions[[#This Row],[Transaction quantity]]*-1,
TableTransactions[[#This Row],[Transaction quantity]]
)</f>
        <v>-10</v>
      </c>
      <c r="J41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414</v>
      </c>
      <c r="K4120" s="7">
        <f ca="1">IF(TableTransactions[[#This Row],[Stock balance backorders]]&lt;0,
0,
TableTransactions[[#This Row],[Stock balance backorders]]
)</f>
        <v>414</v>
      </c>
      <c r="L4120" s="8" t="str">
        <f>VLOOKUP(TableTransactions[[#This Row],[Material]],TableStockBalance[],
MATCH(TableStockBalance[[#Headers],[Supplier name]],TableStockBalance[#Headers],0),
0)</f>
        <v>Meyers unt Meyers GmbH</v>
      </c>
    </row>
    <row r="4121" spans="1:12" x14ac:dyDescent="0.25">
      <c r="A4121">
        <v>49041879</v>
      </c>
      <c r="B4121">
        <v>90</v>
      </c>
      <c r="C4121" t="s">
        <v>343</v>
      </c>
      <c r="D4121" t="s">
        <v>118</v>
      </c>
      <c r="E4121" t="s">
        <v>119</v>
      </c>
      <c r="F4121" t="s">
        <v>317</v>
      </c>
      <c r="G4121" s="1">
        <v>43607</v>
      </c>
      <c r="H4121">
        <v>20</v>
      </c>
      <c r="I4121" s="7">
        <f>IF(TableTransactions[[#This Row],[Order type]]=trackOrderType,
TableTransactions[[#This Row],[Transaction quantity]]*-1,
TableTransactions[[#This Row],[Transaction quantity]]
)</f>
        <v>-20</v>
      </c>
      <c r="J41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394</v>
      </c>
      <c r="K4121" s="7">
        <f ca="1">IF(TableTransactions[[#This Row],[Stock balance backorders]]&lt;0,
0,
TableTransactions[[#This Row],[Stock balance backorders]]
)</f>
        <v>394</v>
      </c>
      <c r="L4121" s="8" t="str">
        <f>VLOOKUP(TableTransactions[[#This Row],[Material]],TableStockBalance[],
MATCH(TableStockBalance[[#Headers],[Supplier name]],TableStockBalance[#Headers],0),
0)</f>
        <v>Meyers unt Meyers GmbH</v>
      </c>
    </row>
    <row r="4122" spans="1:12" x14ac:dyDescent="0.25">
      <c r="A4122">
        <v>49041923</v>
      </c>
      <c r="B4122">
        <v>20</v>
      </c>
      <c r="C4122" t="s">
        <v>343</v>
      </c>
      <c r="D4122" t="s">
        <v>118</v>
      </c>
      <c r="E4122" t="s">
        <v>119</v>
      </c>
      <c r="F4122" t="s">
        <v>313</v>
      </c>
      <c r="G4122" s="1">
        <v>43612</v>
      </c>
      <c r="H4122">
        <v>17</v>
      </c>
      <c r="I4122" s="7">
        <f>IF(TableTransactions[[#This Row],[Order type]]=trackOrderType,
TableTransactions[[#This Row],[Transaction quantity]]*-1,
TableTransactions[[#This Row],[Transaction quantity]]
)</f>
        <v>-17</v>
      </c>
      <c r="J41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377</v>
      </c>
      <c r="K4122" s="7">
        <f ca="1">IF(TableTransactions[[#This Row],[Stock balance backorders]]&lt;0,
0,
TableTransactions[[#This Row],[Stock balance backorders]]
)</f>
        <v>377</v>
      </c>
      <c r="L4122" s="8" t="str">
        <f>VLOOKUP(TableTransactions[[#This Row],[Material]],TableStockBalance[],
MATCH(TableStockBalance[[#Headers],[Supplier name]],TableStockBalance[#Headers],0),
0)</f>
        <v>Meyers unt Meyers GmbH</v>
      </c>
    </row>
    <row r="4123" spans="1:12" x14ac:dyDescent="0.25">
      <c r="A4123">
        <v>49041954</v>
      </c>
      <c r="B4123">
        <v>10</v>
      </c>
      <c r="C4123" t="s">
        <v>343</v>
      </c>
      <c r="D4123" t="s">
        <v>118</v>
      </c>
      <c r="E4123" t="s">
        <v>119</v>
      </c>
      <c r="F4123" t="s">
        <v>336</v>
      </c>
      <c r="G4123" s="1">
        <v>43614</v>
      </c>
      <c r="H4123">
        <v>43</v>
      </c>
      <c r="I4123" s="7">
        <f>IF(TableTransactions[[#This Row],[Order type]]=trackOrderType,
TableTransactions[[#This Row],[Transaction quantity]]*-1,
TableTransactions[[#This Row],[Transaction quantity]]
)</f>
        <v>-43</v>
      </c>
      <c r="J41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334</v>
      </c>
      <c r="K4123" s="7">
        <f ca="1">IF(TableTransactions[[#This Row],[Stock balance backorders]]&lt;0,
0,
TableTransactions[[#This Row],[Stock balance backorders]]
)</f>
        <v>334</v>
      </c>
      <c r="L4123" s="8" t="str">
        <f>VLOOKUP(TableTransactions[[#This Row],[Material]],TableStockBalance[],
MATCH(TableStockBalance[[#Headers],[Supplier name]],TableStockBalance[#Headers],0),
0)</f>
        <v>Meyers unt Meyers GmbH</v>
      </c>
    </row>
    <row r="4124" spans="1:12" x14ac:dyDescent="0.25">
      <c r="A4124">
        <v>49041959</v>
      </c>
      <c r="B4124">
        <v>20</v>
      </c>
      <c r="C4124" t="s">
        <v>343</v>
      </c>
      <c r="D4124" t="s">
        <v>118</v>
      </c>
      <c r="E4124" t="s">
        <v>119</v>
      </c>
      <c r="F4124" t="s">
        <v>319</v>
      </c>
      <c r="G4124" s="1">
        <v>43614</v>
      </c>
      <c r="H4124">
        <v>18</v>
      </c>
      <c r="I4124" s="7">
        <f>IF(TableTransactions[[#This Row],[Order type]]=trackOrderType,
TableTransactions[[#This Row],[Transaction quantity]]*-1,
TableTransactions[[#This Row],[Transaction quantity]]
)</f>
        <v>-18</v>
      </c>
      <c r="J41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316</v>
      </c>
      <c r="K4124" s="7">
        <f ca="1">IF(TableTransactions[[#This Row],[Stock balance backorders]]&lt;0,
0,
TableTransactions[[#This Row],[Stock balance backorders]]
)</f>
        <v>316</v>
      </c>
      <c r="L4124" s="8" t="str">
        <f>VLOOKUP(TableTransactions[[#This Row],[Material]],TableStockBalance[],
MATCH(TableStockBalance[[#Headers],[Supplier name]],TableStockBalance[#Headers],0),
0)</f>
        <v>Meyers unt Meyers GmbH</v>
      </c>
    </row>
    <row r="4125" spans="1:12" x14ac:dyDescent="0.25">
      <c r="A4125">
        <v>49041980</v>
      </c>
      <c r="B4125">
        <v>160</v>
      </c>
      <c r="C4125" t="s">
        <v>343</v>
      </c>
      <c r="D4125" t="s">
        <v>118</v>
      </c>
      <c r="E4125" t="s">
        <v>119</v>
      </c>
      <c r="F4125" t="s">
        <v>313</v>
      </c>
      <c r="G4125" s="1">
        <v>43619</v>
      </c>
      <c r="H4125">
        <v>45</v>
      </c>
      <c r="I4125" s="7">
        <f>IF(TableTransactions[[#This Row],[Order type]]=trackOrderType,
TableTransactions[[#This Row],[Transaction quantity]]*-1,
TableTransactions[[#This Row],[Transaction quantity]]
)</f>
        <v>-45</v>
      </c>
      <c r="J41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271</v>
      </c>
      <c r="K4125" s="7">
        <f ca="1">IF(TableTransactions[[#This Row],[Stock balance backorders]]&lt;0,
0,
TableTransactions[[#This Row],[Stock balance backorders]]
)</f>
        <v>271</v>
      </c>
      <c r="L4125" s="8" t="str">
        <f>VLOOKUP(TableTransactions[[#This Row],[Material]],TableStockBalance[],
MATCH(TableStockBalance[[#Headers],[Supplier name]],TableStockBalance[#Headers],0),
0)</f>
        <v>Meyers unt Meyers GmbH</v>
      </c>
    </row>
    <row r="4126" spans="1:12" x14ac:dyDescent="0.25">
      <c r="A4126">
        <v>49041982</v>
      </c>
      <c r="B4126">
        <v>10</v>
      </c>
      <c r="C4126" t="s">
        <v>343</v>
      </c>
      <c r="D4126" t="s">
        <v>118</v>
      </c>
      <c r="E4126" t="s">
        <v>119</v>
      </c>
      <c r="F4126" t="s">
        <v>321</v>
      </c>
      <c r="G4126" s="1">
        <v>43619</v>
      </c>
      <c r="H4126">
        <v>18</v>
      </c>
      <c r="I4126" s="7">
        <f>IF(TableTransactions[[#This Row],[Order type]]=trackOrderType,
TableTransactions[[#This Row],[Transaction quantity]]*-1,
TableTransactions[[#This Row],[Transaction quantity]]
)</f>
        <v>-18</v>
      </c>
      <c r="J41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253</v>
      </c>
      <c r="K4126" s="7">
        <f ca="1">IF(TableTransactions[[#This Row],[Stock balance backorders]]&lt;0,
0,
TableTransactions[[#This Row],[Stock balance backorders]]
)</f>
        <v>253</v>
      </c>
      <c r="L4126" s="8" t="str">
        <f>VLOOKUP(TableTransactions[[#This Row],[Material]],TableStockBalance[],
MATCH(TableStockBalance[[#Headers],[Supplier name]],TableStockBalance[#Headers],0),
0)</f>
        <v>Meyers unt Meyers GmbH</v>
      </c>
    </row>
    <row r="4127" spans="1:12" x14ac:dyDescent="0.25">
      <c r="A4127">
        <v>49042006</v>
      </c>
      <c r="B4127">
        <v>10</v>
      </c>
      <c r="C4127" t="s">
        <v>343</v>
      </c>
      <c r="D4127" t="s">
        <v>118</v>
      </c>
      <c r="E4127" t="s">
        <v>119</v>
      </c>
      <c r="F4127" t="s">
        <v>336</v>
      </c>
      <c r="G4127" s="1">
        <v>43620</v>
      </c>
      <c r="H4127">
        <v>2</v>
      </c>
      <c r="I4127" s="7">
        <f>IF(TableTransactions[[#This Row],[Order type]]=trackOrderType,
TableTransactions[[#This Row],[Transaction quantity]]*-1,
TableTransactions[[#This Row],[Transaction quantity]]
)</f>
        <v>-2</v>
      </c>
      <c r="J41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251</v>
      </c>
      <c r="K4127" s="7">
        <f ca="1">IF(TableTransactions[[#This Row],[Stock balance backorders]]&lt;0,
0,
TableTransactions[[#This Row],[Stock balance backorders]]
)</f>
        <v>251</v>
      </c>
      <c r="L4127" s="8" t="str">
        <f>VLOOKUP(TableTransactions[[#This Row],[Material]],TableStockBalance[],
MATCH(TableStockBalance[[#Headers],[Supplier name]],TableStockBalance[#Headers],0),
0)</f>
        <v>Meyers unt Meyers GmbH</v>
      </c>
    </row>
    <row r="4128" spans="1:12" x14ac:dyDescent="0.25">
      <c r="A4128">
        <v>49042068</v>
      </c>
      <c r="B4128">
        <v>20</v>
      </c>
      <c r="C4128" t="s">
        <v>343</v>
      </c>
      <c r="D4128" t="s">
        <v>118</v>
      </c>
      <c r="E4128" t="s">
        <v>119</v>
      </c>
      <c r="F4128" t="s">
        <v>322</v>
      </c>
      <c r="G4128" s="1">
        <v>43626</v>
      </c>
      <c r="H4128">
        <v>36</v>
      </c>
      <c r="I4128" s="7">
        <f>IF(TableTransactions[[#This Row],[Order type]]=trackOrderType,
TableTransactions[[#This Row],[Transaction quantity]]*-1,
TableTransactions[[#This Row],[Transaction quantity]]
)</f>
        <v>-36</v>
      </c>
      <c r="J41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215</v>
      </c>
      <c r="K4128" s="7">
        <f ca="1">IF(TableTransactions[[#This Row],[Stock balance backorders]]&lt;0,
0,
TableTransactions[[#This Row],[Stock balance backorders]]
)</f>
        <v>215</v>
      </c>
      <c r="L4128" s="8" t="str">
        <f>VLOOKUP(TableTransactions[[#This Row],[Material]],TableStockBalance[],
MATCH(TableStockBalance[[#Headers],[Supplier name]],TableStockBalance[#Headers],0),
0)</f>
        <v>Meyers unt Meyers GmbH</v>
      </c>
    </row>
    <row r="4129" spans="1:12" x14ac:dyDescent="0.25">
      <c r="A4129">
        <v>49042128</v>
      </c>
      <c r="B4129">
        <v>10</v>
      </c>
      <c r="C4129" t="s">
        <v>343</v>
      </c>
      <c r="D4129" t="s">
        <v>118</v>
      </c>
      <c r="E4129" t="s">
        <v>119</v>
      </c>
      <c r="F4129" t="s">
        <v>326</v>
      </c>
      <c r="G4129" s="1">
        <v>43630</v>
      </c>
      <c r="H4129">
        <v>43</v>
      </c>
      <c r="I4129" s="7">
        <f>IF(TableTransactions[[#This Row],[Order type]]=trackOrderType,
TableTransactions[[#This Row],[Transaction quantity]]*-1,
TableTransactions[[#This Row],[Transaction quantity]]
)</f>
        <v>-43</v>
      </c>
      <c r="J41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172</v>
      </c>
      <c r="K4129" s="7">
        <f ca="1">IF(TableTransactions[[#This Row],[Stock balance backorders]]&lt;0,
0,
TableTransactions[[#This Row],[Stock balance backorders]]
)</f>
        <v>172</v>
      </c>
      <c r="L4129" s="8" t="str">
        <f>VLOOKUP(TableTransactions[[#This Row],[Material]],TableStockBalance[],
MATCH(TableStockBalance[[#Headers],[Supplier name]],TableStockBalance[#Headers],0),
0)</f>
        <v>Meyers unt Meyers GmbH</v>
      </c>
    </row>
    <row r="4130" spans="1:12" x14ac:dyDescent="0.25">
      <c r="A4130">
        <v>49042166</v>
      </c>
      <c r="B4130">
        <v>20</v>
      </c>
      <c r="C4130" t="s">
        <v>343</v>
      </c>
      <c r="D4130" t="s">
        <v>118</v>
      </c>
      <c r="E4130" t="s">
        <v>119</v>
      </c>
      <c r="F4130" t="s">
        <v>318</v>
      </c>
      <c r="G4130" s="1">
        <v>43634</v>
      </c>
      <c r="H4130">
        <v>6</v>
      </c>
      <c r="I4130" s="7">
        <f>IF(TableTransactions[[#This Row],[Order type]]=trackOrderType,
TableTransactions[[#This Row],[Transaction quantity]]*-1,
TableTransactions[[#This Row],[Transaction quantity]]
)</f>
        <v>-6</v>
      </c>
      <c r="J41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166</v>
      </c>
      <c r="K4130" s="7">
        <f ca="1">IF(TableTransactions[[#This Row],[Stock balance backorders]]&lt;0,
0,
TableTransactions[[#This Row],[Stock balance backorders]]
)</f>
        <v>166</v>
      </c>
      <c r="L4130" s="8" t="str">
        <f>VLOOKUP(TableTransactions[[#This Row],[Material]],TableStockBalance[],
MATCH(TableStockBalance[[#Headers],[Supplier name]],TableStockBalance[#Headers],0),
0)</f>
        <v>Meyers unt Meyers GmbH</v>
      </c>
    </row>
    <row r="4131" spans="1:12" x14ac:dyDescent="0.25">
      <c r="A4131">
        <v>49042195</v>
      </c>
      <c r="B4131">
        <v>40</v>
      </c>
      <c r="C4131" t="s">
        <v>343</v>
      </c>
      <c r="D4131" t="s">
        <v>118</v>
      </c>
      <c r="E4131" t="s">
        <v>119</v>
      </c>
      <c r="F4131" t="s">
        <v>314</v>
      </c>
      <c r="G4131" s="1">
        <v>43637</v>
      </c>
      <c r="H4131">
        <v>21</v>
      </c>
      <c r="I4131" s="7">
        <f>IF(TableTransactions[[#This Row],[Order type]]=trackOrderType,
TableTransactions[[#This Row],[Transaction quantity]]*-1,
TableTransactions[[#This Row],[Transaction quantity]]
)</f>
        <v>-21</v>
      </c>
      <c r="J41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145</v>
      </c>
      <c r="K4131" s="7">
        <f ca="1">IF(TableTransactions[[#This Row],[Stock balance backorders]]&lt;0,
0,
TableTransactions[[#This Row],[Stock balance backorders]]
)</f>
        <v>145</v>
      </c>
      <c r="L4131" s="8" t="str">
        <f>VLOOKUP(TableTransactions[[#This Row],[Material]],TableStockBalance[],
MATCH(TableStockBalance[[#Headers],[Supplier name]],TableStockBalance[#Headers],0),
0)</f>
        <v>Meyers unt Meyers GmbH</v>
      </c>
    </row>
    <row r="4132" spans="1:12" x14ac:dyDescent="0.25">
      <c r="A4132">
        <v>49042196</v>
      </c>
      <c r="B4132">
        <v>70</v>
      </c>
      <c r="C4132" t="s">
        <v>343</v>
      </c>
      <c r="D4132" t="s">
        <v>118</v>
      </c>
      <c r="E4132" t="s">
        <v>119</v>
      </c>
      <c r="F4132" t="s">
        <v>313</v>
      </c>
      <c r="G4132" s="1">
        <v>43637</v>
      </c>
      <c r="H4132">
        <v>15</v>
      </c>
      <c r="I4132" s="7">
        <f>IF(TableTransactions[[#This Row],[Order type]]=trackOrderType,
TableTransactions[[#This Row],[Transaction quantity]]*-1,
TableTransactions[[#This Row],[Transaction quantity]]
)</f>
        <v>-15</v>
      </c>
      <c r="J41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130</v>
      </c>
      <c r="K4132" s="7">
        <f ca="1">IF(TableTransactions[[#This Row],[Stock balance backorders]]&lt;0,
0,
TableTransactions[[#This Row],[Stock balance backorders]]
)</f>
        <v>130</v>
      </c>
      <c r="L4132" s="8" t="str">
        <f>VLOOKUP(TableTransactions[[#This Row],[Material]],TableStockBalance[],
MATCH(TableStockBalance[[#Headers],[Supplier name]],TableStockBalance[#Headers],0),
0)</f>
        <v>Meyers unt Meyers GmbH</v>
      </c>
    </row>
    <row r="4133" spans="1:12" x14ac:dyDescent="0.25">
      <c r="A4133">
        <v>49042236</v>
      </c>
      <c r="B4133">
        <v>30</v>
      </c>
      <c r="C4133" t="s">
        <v>343</v>
      </c>
      <c r="D4133" t="s">
        <v>118</v>
      </c>
      <c r="E4133" t="s">
        <v>119</v>
      </c>
      <c r="F4133" t="s">
        <v>316</v>
      </c>
      <c r="G4133" s="1">
        <v>43641</v>
      </c>
      <c r="H4133">
        <v>37</v>
      </c>
      <c r="I4133" s="7">
        <f>IF(TableTransactions[[#This Row],[Order type]]=trackOrderType,
TableTransactions[[#This Row],[Transaction quantity]]*-1,
TableTransactions[[#This Row],[Transaction quantity]]
)</f>
        <v>-37</v>
      </c>
      <c r="J41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93</v>
      </c>
      <c r="K4133" s="7">
        <f ca="1">IF(TableTransactions[[#This Row],[Stock balance backorders]]&lt;0,
0,
TableTransactions[[#This Row],[Stock balance backorders]]
)</f>
        <v>93</v>
      </c>
      <c r="L4133" s="8" t="str">
        <f>VLOOKUP(TableTransactions[[#This Row],[Material]],TableStockBalance[],
MATCH(TableStockBalance[[#Headers],[Supplier name]],TableStockBalance[#Headers],0),
0)</f>
        <v>Meyers unt Meyers GmbH</v>
      </c>
    </row>
    <row r="4134" spans="1:12" x14ac:dyDescent="0.25">
      <c r="A4134">
        <v>49042283</v>
      </c>
      <c r="B4134">
        <v>10</v>
      </c>
      <c r="C4134" t="s">
        <v>343</v>
      </c>
      <c r="D4134" t="s">
        <v>118</v>
      </c>
      <c r="E4134" t="s">
        <v>119</v>
      </c>
      <c r="F4134" t="s">
        <v>330</v>
      </c>
      <c r="G4134" s="1">
        <v>43644</v>
      </c>
      <c r="H4134">
        <v>31</v>
      </c>
      <c r="I4134" s="7">
        <f>IF(TableTransactions[[#This Row],[Order type]]=trackOrderType,
TableTransactions[[#This Row],[Transaction quantity]]*-1,
TableTransactions[[#This Row],[Transaction quantity]]
)</f>
        <v>-31</v>
      </c>
      <c r="J41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</v>
      </c>
      <c r="K4134" s="7">
        <f ca="1">IF(TableTransactions[[#This Row],[Stock balance backorders]]&lt;0,
0,
TableTransactions[[#This Row],[Stock balance backorders]]
)</f>
        <v>62</v>
      </c>
      <c r="L4134" s="8" t="str">
        <f>VLOOKUP(TableTransactions[[#This Row],[Material]],TableStockBalance[],
MATCH(TableStockBalance[[#Headers],[Supplier name]],TableStockBalance[#Headers],0),
0)</f>
        <v>Meyers unt Meyers GmbH</v>
      </c>
    </row>
    <row r="4135" spans="1:12" x14ac:dyDescent="0.25">
      <c r="A4135">
        <v>49042297</v>
      </c>
      <c r="B4135">
        <v>60</v>
      </c>
      <c r="C4135" t="s">
        <v>343</v>
      </c>
      <c r="D4135" t="s">
        <v>118</v>
      </c>
      <c r="E4135" t="s">
        <v>119</v>
      </c>
      <c r="F4135" t="s">
        <v>317</v>
      </c>
      <c r="G4135" s="1">
        <v>43647</v>
      </c>
      <c r="H4135">
        <v>44</v>
      </c>
      <c r="I4135" s="7">
        <f>IF(TableTransactions[[#This Row],[Order type]]=trackOrderType,
TableTransactions[[#This Row],[Transaction quantity]]*-1,
TableTransactions[[#This Row],[Transaction quantity]]
)</f>
        <v>-44</v>
      </c>
      <c r="J41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4135" s="7">
        <f ca="1">IF(TableTransactions[[#This Row],[Stock balance backorders]]&lt;0,
0,
TableTransactions[[#This Row],[Stock balance backorders]]
)</f>
        <v>18</v>
      </c>
      <c r="L4135" s="8" t="str">
        <f>VLOOKUP(TableTransactions[[#This Row],[Material]],TableStockBalance[],
MATCH(TableStockBalance[[#Headers],[Supplier name]],TableStockBalance[#Headers],0),
0)</f>
        <v>Meyers unt Meyers GmbH</v>
      </c>
    </row>
    <row r="4136" spans="1:12" x14ac:dyDescent="0.25">
      <c r="A4136">
        <v>49042313</v>
      </c>
      <c r="B4136">
        <v>30</v>
      </c>
      <c r="C4136" t="s">
        <v>343</v>
      </c>
      <c r="D4136" t="s">
        <v>118</v>
      </c>
      <c r="E4136" t="s">
        <v>119</v>
      </c>
      <c r="F4136" t="s">
        <v>317</v>
      </c>
      <c r="G4136" s="1">
        <v>43648</v>
      </c>
      <c r="H4136">
        <v>37</v>
      </c>
      <c r="I4136" s="7">
        <f>IF(TableTransactions[[#This Row],[Order type]]=trackOrderType,
TableTransactions[[#This Row],[Transaction quantity]]*-1,
TableTransactions[[#This Row],[Transaction quantity]]
)</f>
        <v>-37</v>
      </c>
      <c r="J41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-19</v>
      </c>
      <c r="K4136" s="7">
        <f ca="1">IF(TableTransactions[[#This Row],[Stock balance backorders]]&lt;0,
0,
TableTransactions[[#This Row],[Stock balance backorders]]
)</f>
        <v>0</v>
      </c>
      <c r="L4136" s="8" t="str">
        <f>VLOOKUP(TableTransactions[[#This Row],[Material]],TableStockBalance[],
MATCH(TableStockBalance[[#Headers],[Supplier name]],TableStockBalance[#Headers],0),
0)</f>
        <v>Meyers unt Meyers GmbH</v>
      </c>
    </row>
    <row r="4137" spans="1:12" x14ac:dyDescent="0.25">
      <c r="A4137">
        <v>49042327</v>
      </c>
      <c r="B4137">
        <v>50</v>
      </c>
      <c r="C4137" t="s">
        <v>343</v>
      </c>
      <c r="D4137" t="s">
        <v>118</v>
      </c>
      <c r="E4137" t="s">
        <v>119</v>
      </c>
      <c r="F4137" t="s">
        <v>317</v>
      </c>
      <c r="G4137" s="1">
        <v>43649</v>
      </c>
      <c r="H4137">
        <v>40</v>
      </c>
      <c r="I4137" s="7">
        <f>IF(TableTransactions[[#This Row],[Order type]]=trackOrderType,
TableTransactions[[#This Row],[Transaction quantity]]*-1,
TableTransactions[[#This Row],[Transaction quantity]]
)</f>
        <v>-40</v>
      </c>
      <c r="J41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-59</v>
      </c>
      <c r="K4137" s="7">
        <f ca="1">IF(TableTransactions[[#This Row],[Stock balance backorders]]&lt;0,
0,
TableTransactions[[#This Row],[Stock balance backorders]]
)</f>
        <v>0</v>
      </c>
      <c r="L4137" s="8" t="str">
        <f>VLOOKUP(TableTransactions[[#This Row],[Material]],TableStockBalance[],
MATCH(TableStockBalance[[#Headers],[Supplier name]],TableStockBalance[#Headers],0),
0)</f>
        <v>Meyers unt Meyers GmbH</v>
      </c>
    </row>
    <row r="4138" spans="1:12" x14ac:dyDescent="0.25">
      <c r="A4138" s="4">
        <v>45057227</v>
      </c>
      <c r="B4138" s="4">
        <v>10</v>
      </c>
      <c r="C4138" s="4" t="s">
        <v>344</v>
      </c>
      <c r="D4138" s="4" t="s">
        <v>118</v>
      </c>
      <c r="E4138" s="4" t="s">
        <v>119</v>
      </c>
      <c r="F4138" s="4" t="s">
        <v>113</v>
      </c>
      <c r="G4138" s="5">
        <v>43649</v>
      </c>
      <c r="H4138" s="4">
        <v>500</v>
      </c>
      <c r="I4138" s="7">
        <f>IF(TableTransactions[[#This Row],[Order type]]=trackOrderType,
TableTransactions[[#This Row],[Transaction quantity]]*-1,
TableTransactions[[#This Row],[Transaction quantity]]
)</f>
        <v>500</v>
      </c>
      <c r="J41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441</v>
      </c>
      <c r="K4138" s="7">
        <f ca="1">IF(TableTransactions[[#This Row],[Stock balance backorders]]&lt;0,
0,
TableTransactions[[#This Row],[Stock balance backorders]]
)</f>
        <v>441</v>
      </c>
      <c r="L4138" s="8" t="str">
        <f>VLOOKUP(TableTransactions[[#This Row],[Material]],TableStockBalance[],
MATCH(TableStockBalance[[#Headers],[Supplier name]],TableStockBalance[#Headers],0),
0)</f>
        <v>Meyers unt Meyers GmbH</v>
      </c>
    </row>
    <row r="4139" spans="1:12" x14ac:dyDescent="0.25">
      <c r="A4139">
        <v>49042366</v>
      </c>
      <c r="B4139">
        <v>10</v>
      </c>
      <c r="C4139" t="s">
        <v>343</v>
      </c>
      <c r="D4139" t="s">
        <v>118</v>
      </c>
      <c r="E4139" t="s">
        <v>119</v>
      </c>
      <c r="F4139" t="s">
        <v>332</v>
      </c>
      <c r="G4139" s="1">
        <v>43651</v>
      </c>
      <c r="H4139">
        <v>10</v>
      </c>
      <c r="I4139" s="7">
        <f>IF(TableTransactions[[#This Row],[Order type]]=trackOrderType,
TableTransactions[[#This Row],[Transaction quantity]]*-1,
TableTransactions[[#This Row],[Transaction quantity]]
)</f>
        <v>-10</v>
      </c>
      <c r="J41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431</v>
      </c>
      <c r="K4139" s="7">
        <f ca="1">IF(TableTransactions[[#This Row],[Stock balance backorders]]&lt;0,
0,
TableTransactions[[#This Row],[Stock balance backorders]]
)</f>
        <v>431</v>
      </c>
      <c r="L4139" s="8" t="str">
        <f>VLOOKUP(TableTransactions[[#This Row],[Material]],TableStockBalance[],
MATCH(TableStockBalance[[#Headers],[Supplier name]],TableStockBalance[#Headers],0),
0)</f>
        <v>Meyers unt Meyers GmbH</v>
      </c>
    </row>
    <row r="4140" spans="1:12" x14ac:dyDescent="0.25">
      <c r="A4140">
        <v>49042393</v>
      </c>
      <c r="B4140">
        <v>50</v>
      </c>
      <c r="C4140" t="s">
        <v>343</v>
      </c>
      <c r="D4140" t="s">
        <v>118</v>
      </c>
      <c r="E4140" t="s">
        <v>119</v>
      </c>
      <c r="F4140" t="s">
        <v>318</v>
      </c>
      <c r="G4140" s="1">
        <v>43655</v>
      </c>
      <c r="H4140">
        <v>13</v>
      </c>
      <c r="I4140" s="7">
        <f>IF(TableTransactions[[#This Row],[Order type]]=trackOrderType,
TableTransactions[[#This Row],[Transaction quantity]]*-1,
TableTransactions[[#This Row],[Transaction quantity]]
)</f>
        <v>-13</v>
      </c>
      <c r="J41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418</v>
      </c>
      <c r="K4140" s="7">
        <f ca="1">IF(TableTransactions[[#This Row],[Stock balance backorders]]&lt;0,
0,
TableTransactions[[#This Row],[Stock balance backorders]]
)</f>
        <v>418</v>
      </c>
      <c r="L4140" s="8" t="str">
        <f>VLOOKUP(TableTransactions[[#This Row],[Material]],TableStockBalance[],
MATCH(TableStockBalance[[#Headers],[Supplier name]],TableStockBalance[#Headers],0),
0)</f>
        <v>Meyers unt Meyers GmbH</v>
      </c>
    </row>
    <row r="4141" spans="1:12" x14ac:dyDescent="0.25">
      <c r="A4141">
        <v>49042469</v>
      </c>
      <c r="B4141">
        <v>20</v>
      </c>
      <c r="C4141" t="s">
        <v>343</v>
      </c>
      <c r="D4141" t="s">
        <v>118</v>
      </c>
      <c r="E4141" t="s">
        <v>119</v>
      </c>
      <c r="F4141" t="s">
        <v>314</v>
      </c>
      <c r="G4141" s="1">
        <v>43663</v>
      </c>
      <c r="H4141">
        <v>34</v>
      </c>
      <c r="I4141" s="7">
        <f>IF(TableTransactions[[#This Row],[Order type]]=trackOrderType,
TableTransactions[[#This Row],[Transaction quantity]]*-1,
TableTransactions[[#This Row],[Transaction quantity]]
)</f>
        <v>-34</v>
      </c>
      <c r="J41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384</v>
      </c>
      <c r="K4141" s="7">
        <f ca="1">IF(TableTransactions[[#This Row],[Stock balance backorders]]&lt;0,
0,
TableTransactions[[#This Row],[Stock balance backorders]]
)</f>
        <v>384</v>
      </c>
      <c r="L4141" s="8" t="str">
        <f>VLOOKUP(TableTransactions[[#This Row],[Material]],TableStockBalance[],
MATCH(TableStockBalance[[#Headers],[Supplier name]],TableStockBalance[#Headers],0),
0)</f>
        <v>Meyers unt Meyers GmbH</v>
      </c>
    </row>
    <row r="4142" spans="1:12" x14ac:dyDescent="0.25">
      <c r="A4142">
        <v>49042640</v>
      </c>
      <c r="B4142">
        <v>70</v>
      </c>
      <c r="C4142" t="s">
        <v>343</v>
      </c>
      <c r="D4142" t="s">
        <v>118</v>
      </c>
      <c r="E4142" t="s">
        <v>119</v>
      </c>
      <c r="F4142" t="s">
        <v>316</v>
      </c>
      <c r="G4142" s="1">
        <v>43679</v>
      </c>
      <c r="H4142">
        <v>36</v>
      </c>
      <c r="I4142" s="7">
        <f>IF(TableTransactions[[#This Row],[Order type]]=trackOrderType,
TableTransactions[[#This Row],[Transaction quantity]]*-1,
TableTransactions[[#This Row],[Transaction quantity]]
)</f>
        <v>-36</v>
      </c>
      <c r="J41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348</v>
      </c>
      <c r="K4142" s="7">
        <f ca="1">IF(TableTransactions[[#This Row],[Stock balance backorders]]&lt;0,
0,
TableTransactions[[#This Row],[Stock balance backorders]]
)</f>
        <v>348</v>
      </c>
      <c r="L4142" s="8" t="str">
        <f>VLOOKUP(TableTransactions[[#This Row],[Material]],TableStockBalance[],
MATCH(TableStockBalance[[#Headers],[Supplier name]],TableStockBalance[#Headers],0),
0)</f>
        <v>Meyers unt Meyers GmbH</v>
      </c>
    </row>
    <row r="4143" spans="1:12" x14ac:dyDescent="0.25">
      <c r="A4143">
        <v>49042726</v>
      </c>
      <c r="B4143">
        <v>70</v>
      </c>
      <c r="C4143" t="s">
        <v>343</v>
      </c>
      <c r="D4143" t="s">
        <v>118</v>
      </c>
      <c r="E4143" t="s">
        <v>119</v>
      </c>
      <c r="F4143" t="s">
        <v>318</v>
      </c>
      <c r="G4143" s="1">
        <v>43686</v>
      </c>
      <c r="H4143">
        <v>7</v>
      </c>
      <c r="I4143" s="7">
        <f>IF(TableTransactions[[#This Row],[Order type]]=trackOrderType,
TableTransactions[[#This Row],[Transaction quantity]]*-1,
TableTransactions[[#This Row],[Transaction quantity]]
)</f>
        <v>-7</v>
      </c>
      <c r="J41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341</v>
      </c>
      <c r="K4143" s="7">
        <f ca="1">IF(TableTransactions[[#This Row],[Stock balance backorders]]&lt;0,
0,
TableTransactions[[#This Row],[Stock balance backorders]]
)</f>
        <v>341</v>
      </c>
      <c r="L4143" s="8" t="str">
        <f>VLOOKUP(TableTransactions[[#This Row],[Material]],TableStockBalance[],
MATCH(TableStockBalance[[#Headers],[Supplier name]],TableStockBalance[#Headers],0),
0)</f>
        <v>Meyers unt Meyers GmbH</v>
      </c>
    </row>
    <row r="4144" spans="1:12" x14ac:dyDescent="0.25">
      <c r="A4144">
        <v>49042745</v>
      </c>
      <c r="B4144">
        <v>20</v>
      </c>
      <c r="C4144" t="s">
        <v>343</v>
      </c>
      <c r="D4144" t="s">
        <v>118</v>
      </c>
      <c r="E4144" t="s">
        <v>119</v>
      </c>
      <c r="F4144" t="s">
        <v>313</v>
      </c>
      <c r="G4144" s="1">
        <v>43690</v>
      </c>
      <c r="H4144">
        <v>18</v>
      </c>
      <c r="I4144" s="7">
        <f>IF(TableTransactions[[#This Row],[Order type]]=trackOrderType,
TableTransactions[[#This Row],[Transaction quantity]]*-1,
TableTransactions[[#This Row],[Transaction quantity]]
)</f>
        <v>-18</v>
      </c>
      <c r="J41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323</v>
      </c>
      <c r="K4144" s="7">
        <f ca="1">IF(TableTransactions[[#This Row],[Stock balance backorders]]&lt;0,
0,
TableTransactions[[#This Row],[Stock balance backorders]]
)</f>
        <v>323</v>
      </c>
      <c r="L4144" s="8" t="str">
        <f>VLOOKUP(TableTransactions[[#This Row],[Material]],TableStockBalance[],
MATCH(TableStockBalance[[#Headers],[Supplier name]],TableStockBalance[#Headers],0),
0)</f>
        <v>Meyers unt Meyers GmbH</v>
      </c>
    </row>
    <row r="4145" spans="1:12" x14ac:dyDescent="0.25">
      <c r="A4145">
        <v>49042765</v>
      </c>
      <c r="B4145">
        <v>30</v>
      </c>
      <c r="C4145" t="s">
        <v>343</v>
      </c>
      <c r="D4145" t="s">
        <v>118</v>
      </c>
      <c r="E4145" t="s">
        <v>119</v>
      </c>
      <c r="F4145" t="s">
        <v>318</v>
      </c>
      <c r="G4145" s="1">
        <v>43691</v>
      </c>
      <c r="H4145">
        <v>10</v>
      </c>
      <c r="I4145" s="7">
        <f>IF(TableTransactions[[#This Row],[Order type]]=trackOrderType,
TableTransactions[[#This Row],[Transaction quantity]]*-1,
TableTransactions[[#This Row],[Transaction quantity]]
)</f>
        <v>-10</v>
      </c>
      <c r="J41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313</v>
      </c>
      <c r="K4145" s="7">
        <f ca="1">IF(TableTransactions[[#This Row],[Stock balance backorders]]&lt;0,
0,
TableTransactions[[#This Row],[Stock balance backorders]]
)</f>
        <v>313</v>
      </c>
      <c r="L4145" s="8" t="str">
        <f>VLOOKUP(TableTransactions[[#This Row],[Material]],TableStockBalance[],
MATCH(TableStockBalance[[#Headers],[Supplier name]],TableStockBalance[#Headers],0),
0)</f>
        <v>Meyers unt Meyers GmbH</v>
      </c>
    </row>
    <row r="4146" spans="1:12" x14ac:dyDescent="0.25">
      <c r="A4146">
        <v>49042772</v>
      </c>
      <c r="B4146">
        <v>30</v>
      </c>
      <c r="C4146" t="s">
        <v>343</v>
      </c>
      <c r="D4146" t="s">
        <v>118</v>
      </c>
      <c r="E4146" t="s">
        <v>119</v>
      </c>
      <c r="F4146" t="s">
        <v>313</v>
      </c>
      <c r="G4146" s="1">
        <v>43692</v>
      </c>
      <c r="H4146">
        <v>34</v>
      </c>
      <c r="I4146" s="7">
        <f>IF(TableTransactions[[#This Row],[Order type]]=trackOrderType,
TableTransactions[[#This Row],[Transaction quantity]]*-1,
TableTransactions[[#This Row],[Transaction quantity]]
)</f>
        <v>-34</v>
      </c>
      <c r="J41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279</v>
      </c>
      <c r="K4146" s="7">
        <f ca="1">IF(TableTransactions[[#This Row],[Stock balance backorders]]&lt;0,
0,
TableTransactions[[#This Row],[Stock balance backorders]]
)</f>
        <v>279</v>
      </c>
      <c r="L4146" s="8" t="str">
        <f>VLOOKUP(TableTransactions[[#This Row],[Material]],TableStockBalance[],
MATCH(TableStockBalance[[#Headers],[Supplier name]],TableStockBalance[#Headers],0),
0)</f>
        <v>Meyers unt Meyers GmbH</v>
      </c>
    </row>
    <row r="4147" spans="1:12" x14ac:dyDescent="0.25">
      <c r="A4147">
        <v>49042873</v>
      </c>
      <c r="B4147">
        <v>70</v>
      </c>
      <c r="C4147" t="s">
        <v>343</v>
      </c>
      <c r="D4147" t="s">
        <v>118</v>
      </c>
      <c r="E4147" t="s">
        <v>119</v>
      </c>
      <c r="F4147" t="s">
        <v>318</v>
      </c>
      <c r="G4147" s="1">
        <v>43700</v>
      </c>
      <c r="H4147">
        <v>26</v>
      </c>
      <c r="I4147" s="7">
        <f>IF(TableTransactions[[#This Row],[Order type]]=trackOrderType,
TableTransactions[[#This Row],[Transaction quantity]]*-1,
TableTransactions[[#This Row],[Transaction quantity]]
)</f>
        <v>-26</v>
      </c>
      <c r="J41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253</v>
      </c>
      <c r="K4147" s="7">
        <f ca="1">IF(TableTransactions[[#This Row],[Stock balance backorders]]&lt;0,
0,
TableTransactions[[#This Row],[Stock balance backorders]]
)</f>
        <v>253</v>
      </c>
      <c r="L4147" s="8" t="str">
        <f>VLOOKUP(TableTransactions[[#This Row],[Material]],TableStockBalance[],
MATCH(TableStockBalance[[#Headers],[Supplier name]],TableStockBalance[#Headers],0),
0)</f>
        <v>Meyers unt Meyers GmbH</v>
      </c>
    </row>
    <row r="4148" spans="1:12" x14ac:dyDescent="0.25">
      <c r="A4148">
        <v>49042937</v>
      </c>
      <c r="B4148">
        <v>60</v>
      </c>
      <c r="C4148" t="s">
        <v>343</v>
      </c>
      <c r="D4148" t="s">
        <v>118</v>
      </c>
      <c r="E4148" t="s">
        <v>119</v>
      </c>
      <c r="F4148" t="s">
        <v>318</v>
      </c>
      <c r="G4148" s="1">
        <v>43706</v>
      </c>
      <c r="H4148">
        <v>27</v>
      </c>
      <c r="I4148" s="7">
        <f>IF(TableTransactions[[#This Row],[Order type]]=trackOrderType,
TableTransactions[[#This Row],[Transaction quantity]]*-1,
TableTransactions[[#This Row],[Transaction quantity]]
)</f>
        <v>-27</v>
      </c>
      <c r="J41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226</v>
      </c>
      <c r="K4148" s="7">
        <f ca="1">IF(TableTransactions[[#This Row],[Stock balance backorders]]&lt;0,
0,
TableTransactions[[#This Row],[Stock balance backorders]]
)</f>
        <v>226</v>
      </c>
      <c r="L4148" s="8" t="str">
        <f>VLOOKUP(TableTransactions[[#This Row],[Material]],TableStockBalance[],
MATCH(TableStockBalance[[#Headers],[Supplier name]],TableStockBalance[#Headers],0),
0)</f>
        <v>Meyers unt Meyers GmbH</v>
      </c>
    </row>
    <row r="4149" spans="1:12" x14ac:dyDescent="0.25">
      <c r="A4149">
        <v>49042951</v>
      </c>
      <c r="B4149">
        <v>120</v>
      </c>
      <c r="C4149" t="s">
        <v>343</v>
      </c>
      <c r="D4149" t="s">
        <v>118</v>
      </c>
      <c r="E4149" t="s">
        <v>119</v>
      </c>
      <c r="F4149" t="s">
        <v>317</v>
      </c>
      <c r="G4149" s="1">
        <v>43707</v>
      </c>
      <c r="H4149">
        <v>38</v>
      </c>
      <c r="I4149" s="7">
        <f>IF(TableTransactions[[#This Row],[Order type]]=trackOrderType,
TableTransactions[[#This Row],[Transaction quantity]]*-1,
TableTransactions[[#This Row],[Transaction quantity]]
)</f>
        <v>-38</v>
      </c>
      <c r="J41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188</v>
      </c>
      <c r="K4149" s="7">
        <f ca="1">IF(TableTransactions[[#This Row],[Stock balance backorders]]&lt;0,
0,
TableTransactions[[#This Row],[Stock balance backorders]]
)</f>
        <v>188</v>
      </c>
      <c r="L4149" s="8" t="str">
        <f>VLOOKUP(TableTransactions[[#This Row],[Material]],TableStockBalance[],
MATCH(TableStockBalance[[#Headers],[Supplier name]],TableStockBalance[#Headers],0),
0)</f>
        <v>Meyers unt Meyers GmbH</v>
      </c>
    </row>
    <row r="4150" spans="1:12" x14ac:dyDescent="0.25">
      <c r="A4150">
        <v>49042994</v>
      </c>
      <c r="B4150">
        <v>50</v>
      </c>
      <c r="C4150" t="s">
        <v>343</v>
      </c>
      <c r="D4150" t="s">
        <v>118</v>
      </c>
      <c r="E4150" t="s">
        <v>119</v>
      </c>
      <c r="F4150" t="s">
        <v>319</v>
      </c>
      <c r="G4150" s="1">
        <v>43712</v>
      </c>
      <c r="H4150">
        <v>3</v>
      </c>
      <c r="I4150" s="7">
        <f>IF(TableTransactions[[#This Row],[Order type]]=trackOrderType,
TableTransactions[[#This Row],[Transaction quantity]]*-1,
TableTransactions[[#This Row],[Transaction quantity]]
)</f>
        <v>-3</v>
      </c>
      <c r="J41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185</v>
      </c>
      <c r="K4150" s="7">
        <f ca="1">IF(TableTransactions[[#This Row],[Stock balance backorders]]&lt;0,
0,
TableTransactions[[#This Row],[Stock balance backorders]]
)</f>
        <v>185</v>
      </c>
      <c r="L4150" s="8" t="str">
        <f>VLOOKUP(TableTransactions[[#This Row],[Material]],TableStockBalance[],
MATCH(TableStockBalance[[#Headers],[Supplier name]],TableStockBalance[#Headers],0),
0)</f>
        <v>Meyers unt Meyers GmbH</v>
      </c>
    </row>
    <row r="4151" spans="1:12" x14ac:dyDescent="0.25">
      <c r="A4151">
        <v>49043036</v>
      </c>
      <c r="B4151">
        <v>10</v>
      </c>
      <c r="C4151" t="s">
        <v>343</v>
      </c>
      <c r="D4151" t="s">
        <v>118</v>
      </c>
      <c r="E4151" t="s">
        <v>119</v>
      </c>
      <c r="F4151" t="s">
        <v>333</v>
      </c>
      <c r="G4151" s="1">
        <v>43717</v>
      </c>
      <c r="H4151">
        <v>8</v>
      </c>
      <c r="I4151" s="7">
        <f>IF(TableTransactions[[#This Row],[Order type]]=trackOrderType,
TableTransactions[[#This Row],[Transaction quantity]]*-1,
TableTransactions[[#This Row],[Transaction quantity]]
)</f>
        <v>-8</v>
      </c>
      <c r="J41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177</v>
      </c>
      <c r="K4151" s="7">
        <f ca="1">IF(TableTransactions[[#This Row],[Stock balance backorders]]&lt;0,
0,
TableTransactions[[#This Row],[Stock balance backorders]]
)</f>
        <v>177</v>
      </c>
      <c r="L4151" s="8" t="str">
        <f>VLOOKUP(TableTransactions[[#This Row],[Material]],TableStockBalance[],
MATCH(TableStockBalance[[#Headers],[Supplier name]],TableStockBalance[#Headers],0),
0)</f>
        <v>Meyers unt Meyers GmbH</v>
      </c>
    </row>
    <row r="4152" spans="1:12" x14ac:dyDescent="0.25">
      <c r="A4152">
        <v>49043066</v>
      </c>
      <c r="B4152">
        <v>30</v>
      </c>
      <c r="C4152" t="s">
        <v>343</v>
      </c>
      <c r="D4152" t="s">
        <v>118</v>
      </c>
      <c r="E4152" t="s">
        <v>119</v>
      </c>
      <c r="F4152" t="s">
        <v>316</v>
      </c>
      <c r="G4152" s="1">
        <v>43719</v>
      </c>
      <c r="H4152">
        <v>25</v>
      </c>
      <c r="I4152" s="7">
        <f>IF(TableTransactions[[#This Row],[Order type]]=trackOrderType,
TableTransactions[[#This Row],[Transaction quantity]]*-1,
TableTransactions[[#This Row],[Transaction quantity]]
)</f>
        <v>-25</v>
      </c>
      <c r="J41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152</v>
      </c>
      <c r="K4152" s="7">
        <f ca="1">IF(TableTransactions[[#This Row],[Stock balance backorders]]&lt;0,
0,
TableTransactions[[#This Row],[Stock balance backorders]]
)</f>
        <v>152</v>
      </c>
      <c r="L4152" s="8" t="str">
        <f>VLOOKUP(TableTransactions[[#This Row],[Material]],TableStockBalance[],
MATCH(TableStockBalance[[#Headers],[Supplier name]],TableStockBalance[#Headers],0),
0)</f>
        <v>Meyers unt Meyers GmbH</v>
      </c>
    </row>
    <row r="4153" spans="1:12" x14ac:dyDescent="0.25">
      <c r="A4153">
        <v>49043095</v>
      </c>
      <c r="B4153">
        <v>10</v>
      </c>
      <c r="C4153" t="s">
        <v>343</v>
      </c>
      <c r="D4153" t="s">
        <v>118</v>
      </c>
      <c r="E4153" t="s">
        <v>119</v>
      </c>
      <c r="F4153" t="s">
        <v>326</v>
      </c>
      <c r="G4153" s="1">
        <v>43721</v>
      </c>
      <c r="H4153">
        <v>20</v>
      </c>
      <c r="I4153" s="7">
        <f>IF(TableTransactions[[#This Row],[Order type]]=trackOrderType,
TableTransactions[[#This Row],[Transaction quantity]]*-1,
TableTransactions[[#This Row],[Transaction quantity]]
)</f>
        <v>-20</v>
      </c>
      <c r="J41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132</v>
      </c>
      <c r="K4153" s="7">
        <f ca="1">IF(TableTransactions[[#This Row],[Stock balance backorders]]&lt;0,
0,
TableTransactions[[#This Row],[Stock balance backorders]]
)</f>
        <v>132</v>
      </c>
      <c r="L4153" s="8" t="str">
        <f>VLOOKUP(TableTransactions[[#This Row],[Material]],TableStockBalance[],
MATCH(TableStockBalance[[#Headers],[Supplier name]],TableStockBalance[#Headers],0),
0)</f>
        <v>Meyers unt Meyers GmbH</v>
      </c>
    </row>
    <row r="4154" spans="1:12" x14ac:dyDescent="0.25">
      <c r="A4154">
        <v>49043101</v>
      </c>
      <c r="B4154">
        <v>80</v>
      </c>
      <c r="C4154" t="s">
        <v>343</v>
      </c>
      <c r="D4154" t="s">
        <v>118</v>
      </c>
      <c r="E4154" t="s">
        <v>119</v>
      </c>
      <c r="F4154" t="s">
        <v>318</v>
      </c>
      <c r="G4154" s="1">
        <v>43721</v>
      </c>
      <c r="H4154">
        <v>39</v>
      </c>
      <c r="I4154" s="7">
        <f>IF(TableTransactions[[#This Row],[Order type]]=trackOrderType,
TableTransactions[[#This Row],[Transaction quantity]]*-1,
TableTransactions[[#This Row],[Transaction quantity]]
)</f>
        <v>-39</v>
      </c>
      <c r="J41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93</v>
      </c>
      <c r="K4154" s="7">
        <f ca="1">IF(TableTransactions[[#This Row],[Stock balance backorders]]&lt;0,
0,
TableTransactions[[#This Row],[Stock balance backorders]]
)</f>
        <v>93</v>
      </c>
      <c r="L4154" s="8" t="str">
        <f>VLOOKUP(TableTransactions[[#This Row],[Material]],TableStockBalance[],
MATCH(TableStockBalance[[#Headers],[Supplier name]],TableStockBalance[#Headers],0),
0)</f>
        <v>Meyers unt Meyers GmbH</v>
      </c>
    </row>
    <row r="4155" spans="1:12" x14ac:dyDescent="0.25">
      <c r="A4155">
        <v>49043178</v>
      </c>
      <c r="B4155">
        <v>60</v>
      </c>
      <c r="C4155" t="s">
        <v>343</v>
      </c>
      <c r="D4155" t="s">
        <v>118</v>
      </c>
      <c r="E4155" t="s">
        <v>119</v>
      </c>
      <c r="F4155" t="s">
        <v>319</v>
      </c>
      <c r="G4155" s="1">
        <v>43728</v>
      </c>
      <c r="H4155">
        <v>44</v>
      </c>
      <c r="I4155" s="7">
        <f>IF(TableTransactions[[#This Row],[Order type]]=trackOrderType,
TableTransactions[[#This Row],[Transaction quantity]]*-1,
TableTransactions[[#This Row],[Transaction quantity]]
)</f>
        <v>-44</v>
      </c>
      <c r="J41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</v>
      </c>
      <c r="K4155" s="7">
        <f ca="1">IF(TableTransactions[[#This Row],[Stock balance backorders]]&lt;0,
0,
TableTransactions[[#This Row],[Stock balance backorders]]
)</f>
        <v>49</v>
      </c>
      <c r="L4155" s="8" t="str">
        <f>VLOOKUP(TableTransactions[[#This Row],[Material]],TableStockBalance[],
MATCH(TableStockBalance[[#Headers],[Supplier name]],TableStockBalance[#Headers],0),
0)</f>
        <v>Meyers unt Meyers GmbH</v>
      </c>
    </row>
    <row r="4156" spans="1:12" x14ac:dyDescent="0.25">
      <c r="A4156" s="4">
        <v>45057409</v>
      </c>
      <c r="B4156" s="4">
        <v>10</v>
      </c>
      <c r="C4156" s="4" t="s">
        <v>344</v>
      </c>
      <c r="D4156" s="4" t="s">
        <v>118</v>
      </c>
      <c r="E4156" s="4" t="s">
        <v>119</v>
      </c>
      <c r="F4156" s="4" t="s">
        <v>113</v>
      </c>
      <c r="G4156" s="5">
        <v>43731</v>
      </c>
      <c r="H4156" s="4">
        <v>193</v>
      </c>
      <c r="I4156" s="7">
        <f>IF(TableTransactions[[#This Row],[Order type]]=trackOrderType,
TableTransactions[[#This Row],[Transaction quantity]]*-1,
TableTransactions[[#This Row],[Transaction quantity]]
)</f>
        <v>193</v>
      </c>
      <c r="J41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242</v>
      </c>
      <c r="K4156" s="7">
        <f ca="1">IF(TableTransactions[[#This Row],[Stock balance backorders]]&lt;0,
0,
TableTransactions[[#This Row],[Stock balance backorders]]
)</f>
        <v>242</v>
      </c>
      <c r="L4156" s="8" t="str">
        <f>VLOOKUP(TableTransactions[[#This Row],[Material]],TableStockBalance[],
MATCH(TableStockBalance[[#Headers],[Supplier name]],TableStockBalance[#Headers],0),
0)</f>
        <v>Meyers unt Meyers GmbH</v>
      </c>
    </row>
    <row r="4157" spans="1:12" x14ac:dyDescent="0.25">
      <c r="A4157">
        <v>49043257</v>
      </c>
      <c r="B4157">
        <v>70</v>
      </c>
      <c r="C4157" t="s">
        <v>343</v>
      </c>
      <c r="D4157" t="s">
        <v>118</v>
      </c>
      <c r="E4157" t="s">
        <v>119</v>
      </c>
      <c r="F4157" t="s">
        <v>318</v>
      </c>
      <c r="G4157" s="1">
        <v>43735</v>
      </c>
      <c r="H4157">
        <v>32</v>
      </c>
      <c r="I4157" s="7">
        <f>IF(TableTransactions[[#This Row],[Order type]]=trackOrderType,
TableTransactions[[#This Row],[Transaction quantity]]*-1,
TableTransactions[[#This Row],[Transaction quantity]]
)</f>
        <v>-32</v>
      </c>
      <c r="J41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210</v>
      </c>
      <c r="K4157" s="7">
        <f ca="1">IF(TableTransactions[[#This Row],[Stock balance backorders]]&lt;0,
0,
TableTransactions[[#This Row],[Stock balance backorders]]
)</f>
        <v>210</v>
      </c>
      <c r="L4157" s="8" t="str">
        <f>VLOOKUP(TableTransactions[[#This Row],[Material]],TableStockBalance[],
MATCH(TableStockBalance[[#Headers],[Supplier name]],TableStockBalance[#Headers],0),
0)</f>
        <v>Meyers unt Meyers GmbH</v>
      </c>
    </row>
    <row r="4158" spans="1:12" x14ac:dyDescent="0.25">
      <c r="A4158">
        <v>49043294</v>
      </c>
      <c r="B4158">
        <v>10</v>
      </c>
      <c r="C4158" t="s">
        <v>343</v>
      </c>
      <c r="D4158" t="s">
        <v>118</v>
      </c>
      <c r="E4158" t="s">
        <v>119</v>
      </c>
      <c r="F4158" t="s">
        <v>325</v>
      </c>
      <c r="G4158" s="1">
        <v>43740</v>
      </c>
      <c r="H4158">
        <v>7</v>
      </c>
      <c r="I4158" s="7">
        <f>IF(TableTransactions[[#This Row],[Order type]]=trackOrderType,
TableTransactions[[#This Row],[Transaction quantity]]*-1,
TableTransactions[[#This Row],[Transaction quantity]]
)</f>
        <v>-7</v>
      </c>
      <c r="J41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203</v>
      </c>
      <c r="K4158" s="7">
        <f ca="1">IF(TableTransactions[[#This Row],[Stock balance backorders]]&lt;0,
0,
TableTransactions[[#This Row],[Stock balance backorders]]
)</f>
        <v>203</v>
      </c>
      <c r="L4158" s="8" t="str">
        <f>VLOOKUP(TableTransactions[[#This Row],[Material]],TableStockBalance[],
MATCH(TableStockBalance[[#Headers],[Supplier name]],TableStockBalance[#Headers],0),
0)</f>
        <v>Meyers unt Meyers GmbH</v>
      </c>
    </row>
    <row r="4159" spans="1:12" x14ac:dyDescent="0.25">
      <c r="A4159">
        <v>49043320</v>
      </c>
      <c r="B4159">
        <v>130</v>
      </c>
      <c r="C4159" t="s">
        <v>343</v>
      </c>
      <c r="D4159" t="s">
        <v>118</v>
      </c>
      <c r="E4159" t="s">
        <v>119</v>
      </c>
      <c r="F4159" t="s">
        <v>317</v>
      </c>
      <c r="G4159" s="1">
        <v>43742</v>
      </c>
      <c r="H4159">
        <v>23</v>
      </c>
      <c r="I4159" s="7">
        <f>IF(TableTransactions[[#This Row],[Order type]]=trackOrderType,
TableTransactions[[#This Row],[Transaction quantity]]*-1,
TableTransactions[[#This Row],[Transaction quantity]]
)</f>
        <v>-23</v>
      </c>
      <c r="J41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180</v>
      </c>
      <c r="K4159" s="7">
        <f ca="1">IF(TableTransactions[[#This Row],[Stock balance backorders]]&lt;0,
0,
TableTransactions[[#This Row],[Stock balance backorders]]
)</f>
        <v>180</v>
      </c>
      <c r="L4159" s="8" t="str">
        <f>VLOOKUP(TableTransactions[[#This Row],[Material]],TableStockBalance[],
MATCH(TableStockBalance[[#Headers],[Supplier name]],TableStockBalance[#Headers],0),
0)</f>
        <v>Meyers unt Meyers GmbH</v>
      </c>
    </row>
    <row r="4160" spans="1:12" x14ac:dyDescent="0.25">
      <c r="A4160">
        <v>49043352</v>
      </c>
      <c r="B4160">
        <v>10</v>
      </c>
      <c r="C4160" t="s">
        <v>343</v>
      </c>
      <c r="D4160" t="s">
        <v>118</v>
      </c>
      <c r="E4160" t="s">
        <v>119</v>
      </c>
      <c r="F4160" t="s">
        <v>319</v>
      </c>
      <c r="G4160" s="1">
        <v>43746</v>
      </c>
      <c r="H4160">
        <v>26</v>
      </c>
      <c r="I4160" s="7">
        <f>IF(TableTransactions[[#This Row],[Order type]]=trackOrderType,
TableTransactions[[#This Row],[Transaction quantity]]*-1,
TableTransactions[[#This Row],[Transaction quantity]]
)</f>
        <v>-26</v>
      </c>
      <c r="J41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154</v>
      </c>
      <c r="K4160" s="7">
        <f ca="1">IF(TableTransactions[[#This Row],[Stock balance backorders]]&lt;0,
0,
TableTransactions[[#This Row],[Stock balance backorders]]
)</f>
        <v>154</v>
      </c>
      <c r="L4160" s="8" t="str">
        <f>VLOOKUP(TableTransactions[[#This Row],[Material]],TableStockBalance[],
MATCH(TableStockBalance[[#Headers],[Supplier name]],TableStockBalance[#Headers],0),
0)</f>
        <v>Meyers unt Meyers GmbH</v>
      </c>
    </row>
    <row r="4161" spans="1:12" x14ac:dyDescent="0.25">
      <c r="A4161">
        <v>49043353</v>
      </c>
      <c r="B4161">
        <v>50</v>
      </c>
      <c r="C4161" t="s">
        <v>343</v>
      </c>
      <c r="D4161" t="s">
        <v>118</v>
      </c>
      <c r="E4161" t="s">
        <v>119</v>
      </c>
      <c r="F4161" t="s">
        <v>318</v>
      </c>
      <c r="G4161" s="1">
        <v>43746</v>
      </c>
      <c r="H4161">
        <v>33</v>
      </c>
      <c r="I4161" s="7">
        <f>IF(TableTransactions[[#This Row],[Order type]]=trackOrderType,
TableTransactions[[#This Row],[Transaction quantity]]*-1,
TableTransactions[[#This Row],[Transaction quantity]]
)</f>
        <v>-33</v>
      </c>
      <c r="J41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121</v>
      </c>
      <c r="K4161" s="7">
        <f ca="1">IF(TableTransactions[[#This Row],[Stock balance backorders]]&lt;0,
0,
TableTransactions[[#This Row],[Stock balance backorders]]
)</f>
        <v>121</v>
      </c>
      <c r="L4161" s="8" t="str">
        <f>VLOOKUP(TableTransactions[[#This Row],[Material]],TableStockBalance[],
MATCH(TableStockBalance[[#Headers],[Supplier name]],TableStockBalance[#Headers],0),
0)</f>
        <v>Meyers unt Meyers GmbH</v>
      </c>
    </row>
    <row r="4162" spans="1:12" x14ac:dyDescent="0.25">
      <c r="A4162">
        <v>49043466</v>
      </c>
      <c r="B4162">
        <v>70</v>
      </c>
      <c r="C4162" t="s">
        <v>343</v>
      </c>
      <c r="D4162" t="s">
        <v>118</v>
      </c>
      <c r="E4162" t="s">
        <v>119</v>
      </c>
      <c r="F4162" t="s">
        <v>317</v>
      </c>
      <c r="G4162" s="1">
        <v>43755</v>
      </c>
      <c r="H4162">
        <v>4</v>
      </c>
      <c r="I4162" s="7">
        <f>IF(TableTransactions[[#This Row],[Order type]]=trackOrderType,
TableTransactions[[#This Row],[Transaction quantity]]*-1,
TableTransactions[[#This Row],[Transaction quantity]]
)</f>
        <v>-4</v>
      </c>
      <c r="J41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117</v>
      </c>
      <c r="K4162" s="7">
        <f ca="1">IF(TableTransactions[[#This Row],[Stock balance backorders]]&lt;0,
0,
TableTransactions[[#This Row],[Stock balance backorders]]
)</f>
        <v>117</v>
      </c>
      <c r="L4162" s="8" t="str">
        <f>VLOOKUP(TableTransactions[[#This Row],[Material]],TableStockBalance[],
MATCH(TableStockBalance[[#Headers],[Supplier name]],TableStockBalance[#Headers],0),
0)</f>
        <v>Meyers unt Meyers GmbH</v>
      </c>
    </row>
    <row r="4163" spans="1:12" x14ac:dyDescent="0.25">
      <c r="A4163">
        <v>49043489</v>
      </c>
      <c r="B4163">
        <v>80</v>
      </c>
      <c r="C4163" t="s">
        <v>343</v>
      </c>
      <c r="D4163" t="s">
        <v>118</v>
      </c>
      <c r="E4163" t="s">
        <v>119</v>
      </c>
      <c r="F4163" t="s">
        <v>318</v>
      </c>
      <c r="G4163" s="1">
        <v>43756</v>
      </c>
      <c r="H4163">
        <v>45</v>
      </c>
      <c r="I4163" s="7">
        <f>IF(TableTransactions[[#This Row],[Order type]]=trackOrderType,
TableTransactions[[#This Row],[Transaction quantity]]*-1,
TableTransactions[[#This Row],[Transaction quantity]]
)</f>
        <v>-45</v>
      </c>
      <c r="J41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</v>
      </c>
      <c r="K4163" s="7">
        <f ca="1">IF(TableTransactions[[#This Row],[Stock balance backorders]]&lt;0,
0,
TableTransactions[[#This Row],[Stock balance backorders]]
)</f>
        <v>72</v>
      </c>
      <c r="L4163" s="8" t="str">
        <f>VLOOKUP(TableTransactions[[#This Row],[Material]],TableStockBalance[],
MATCH(TableStockBalance[[#Headers],[Supplier name]],TableStockBalance[#Headers],0),
0)</f>
        <v>Meyers unt Meyers GmbH</v>
      </c>
    </row>
    <row r="4164" spans="1:12" x14ac:dyDescent="0.25">
      <c r="A4164">
        <v>49043515</v>
      </c>
      <c r="B4164">
        <v>30</v>
      </c>
      <c r="C4164" t="s">
        <v>343</v>
      </c>
      <c r="D4164" t="s">
        <v>118</v>
      </c>
      <c r="E4164" t="s">
        <v>119</v>
      </c>
      <c r="F4164" t="s">
        <v>318</v>
      </c>
      <c r="G4164" s="1">
        <v>43760</v>
      </c>
      <c r="H4164">
        <v>8</v>
      </c>
      <c r="I4164" s="7">
        <f>IF(TableTransactions[[#This Row],[Order type]]=trackOrderType,
TableTransactions[[#This Row],[Transaction quantity]]*-1,
TableTransactions[[#This Row],[Transaction quantity]]
)</f>
        <v>-8</v>
      </c>
      <c r="J41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</v>
      </c>
      <c r="K4164" s="7">
        <f ca="1">IF(TableTransactions[[#This Row],[Stock balance backorders]]&lt;0,
0,
TableTransactions[[#This Row],[Stock balance backorders]]
)</f>
        <v>64</v>
      </c>
      <c r="L4164" s="8" t="str">
        <f>VLOOKUP(TableTransactions[[#This Row],[Material]],TableStockBalance[],
MATCH(TableStockBalance[[#Headers],[Supplier name]],TableStockBalance[#Headers],0),
0)</f>
        <v>Meyers unt Meyers GmbH</v>
      </c>
    </row>
    <row r="4165" spans="1:12" x14ac:dyDescent="0.25">
      <c r="A4165" s="4">
        <v>45057481</v>
      </c>
      <c r="B4165" s="4">
        <v>10</v>
      </c>
      <c r="C4165" s="4" t="s">
        <v>344</v>
      </c>
      <c r="D4165" s="4" t="s">
        <v>118</v>
      </c>
      <c r="E4165" s="4" t="s">
        <v>119</v>
      </c>
      <c r="F4165" s="4" t="s">
        <v>113</v>
      </c>
      <c r="G4165" s="5">
        <v>43763</v>
      </c>
      <c r="H4165" s="4">
        <v>500</v>
      </c>
      <c r="I4165" s="7">
        <f>IF(TableTransactions[[#This Row],[Order type]]=trackOrderType,
TableTransactions[[#This Row],[Transaction quantity]]*-1,
TableTransactions[[#This Row],[Transaction quantity]]
)</f>
        <v>500</v>
      </c>
      <c r="J41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564</v>
      </c>
      <c r="K4165" s="7">
        <f ca="1">IF(TableTransactions[[#This Row],[Stock balance backorders]]&lt;0,
0,
TableTransactions[[#This Row],[Stock balance backorders]]
)</f>
        <v>564</v>
      </c>
      <c r="L4165" s="8" t="str">
        <f>VLOOKUP(TableTransactions[[#This Row],[Material]],TableStockBalance[],
MATCH(TableStockBalance[[#Headers],[Supplier name]],TableStockBalance[#Headers],0),
0)</f>
        <v>Meyers unt Meyers GmbH</v>
      </c>
    </row>
    <row r="4166" spans="1:12" x14ac:dyDescent="0.25">
      <c r="A4166">
        <v>49043588</v>
      </c>
      <c r="B4166">
        <v>30</v>
      </c>
      <c r="C4166" t="s">
        <v>343</v>
      </c>
      <c r="D4166" t="s">
        <v>118</v>
      </c>
      <c r="E4166" t="s">
        <v>119</v>
      </c>
      <c r="F4166" t="s">
        <v>325</v>
      </c>
      <c r="G4166" s="1">
        <v>43767</v>
      </c>
      <c r="H4166">
        <v>31</v>
      </c>
      <c r="I4166" s="7">
        <f>IF(TableTransactions[[#This Row],[Order type]]=trackOrderType,
TableTransactions[[#This Row],[Transaction quantity]]*-1,
TableTransactions[[#This Row],[Transaction quantity]]
)</f>
        <v>-31</v>
      </c>
      <c r="J41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533</v>
      </c>
      <c r="K4166" s="7">
        <f ca="1">IF(TableTransactions[[#This Row],[Stock balance backorders]]&lt;0,
0,
TableTransactions[[#This Row],[Stock balance backorders]]
)</f>
        <v>533</v>
      </c>
      <c r="L4166" s="8" t="str">
        <f>VLOOKUP(TableTransactions[[#This Row],[Material]],TableStockBalance[],
MATCH(TableStockBalance[[#Headers],[Supplier name]],TableStockBalance[#Headers],0),
0)</f>
        <v>Meyers unt Meyers GmbH</v>
      </c>
    </row>
    <row r="4167" spans="1:12" x14ac:dyDescent="0.25">
      <c r="A4167">
        <v>49043634</v>
      </c>
      <c r="B4167">
        <v>70</v>
      </c>
      <c r="C4167" t="s">
        <v>343</v>
      </c>
      <c r="D4167" t="s">
        <v>118</v>
      </c>
      <c r="E4167" t="s">
        <v>119</v>
      </c>
      <c r="F4167" t="s">
        <v>316</v>
      </c>
      <c r="G4167" s="1">
        <v>43770</v>
      </c>
      <c r="H4167">
        <v>8</v>
      </c>
      <c r="I4167" s="7">
        <f>IF(TableTransactions[[#This Row],[Order type]]=trackOrderType,
TableTransactions[[#This Row],[Transaction quantity]]*-1,
TableTransactions[[#This Row],[Transaction quantity]]
)</f>
        <v>-8</v>
      </c>
      <c r="J41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525</v>
      </c>
      <c r="K4167" s="7">
        <f ca="1">IF(TableTransactions[[#This Row],[Stock balance backorders]]&lt;0,
0,
TableTransactions[[#This Row],[Stock balance backorders]]
)</f>
        <v>525</v>
      </c>
      <c r="L4167" s="8" t="str">
        <f>VLOOKUP(TableTransactions[[#This Row],[Material]],TableStockBalance[],
MATCH(TableStockBalance[[#Headers],[Supplier name]],TableStockBalance[#Headers],0),
0)</f>
        <v>Meyers unt Meyers GmbH</v>
      </c>
    </row>
    <row r="4168" spans="1:12" x14ac:dyDescent="0.25">
      <c r="A4168">
        <v>49043665</v>
      </c>
      <c r="B4168">
        <v>60</v>
      </c>
      <c r="C4168" t="s">
        <v>343</v>
      </c>
      <c r="D4168" t="s">
        <v>118</v>
      </c>
      <c r="E4168" t="s">
        <v>119</v>
      </c>
      <c r="F4168" t="s">
        <v>317</v>
      </c>
      <c r="G4168" s="1">
        <v>43774</v>
      </c>
      <c r="H4168">
        <v>27</v>
      </c>
      <c r="I4168" s="7">
        <f>IF(TableTransactions[[#This Row],[Order type]]=trackOrderType,
TableTransactions[[#This Row],[Transaction quantity]]*-1,
TableTransactions[[#This Row],[Transaction quantity]]
)</f>
        <v>-27</v>
      </c>
      <c r="J41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498</v>
      </c>
      <c r="K4168" s="7">
        <f ca="1">IF(TableTransactions[[#This Row],[Stock balance backorders]]&lt;0,
0,
TableTransactions[[#This Row],[Stock balance backorders]]
)</f>
        <v>498</v>
      </c>
      <c r="L4168" s="8" t="str">
        <f>VLOOKUP(TableTransactions[[#This Row],[Material]],TableStockBalance[],
MATCH(TableStockBalance[[#Headers],[Supplier name]],TableStockBalance[#Headers],0),
0)</f>
        <v>Meyers unt Meyers GmbH</v>
      </c>
    </row>
    <row r="4169" spans="1:12" x14ac:dyDescent="0.25">
      <c r="A4169">
        <v>49043667</v>
      </c>
      <c r="B4169">
        <v>50</v>
      </c>
      <c r="C4169" t="s">
        <v>343</v>
      </c>
      <c r="D4169" t="s">
        <v>118</v>
      </c>
      <c r="E4169" t="s">
        <v>119</v>
      </c>
      <c r="F4169" t="s">
        <v>318</v>
      </c>
      <c r="G4169" s="1">
        <v>43774</v>
      </c>
      <c r="H4169">
        <v>10</v>
      </c>
      <c r="I4169" s="7">
        <f>IF(TableTransactions[[#This Row],[Order type]]=trackOrderType,
TableTransactions[[#This Row],[Transaction quantity]]*-1,
TableTransactions[[#This Row],[Transaction quantity]]
)</f>
        <v>-10</v>
      </c>
      <c r="J41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488</v>
      </c>
      <c r="K4169" s="7">
        <f ca="1">IF(TableTransactions[[#This Row],[Stock balance backorders]]&lt;0,
0,
TableTransactions[[#This Row],[Stock balance backorders]]
)</f>
        <v>488</v>
      </c>
      <c r="L4169" s="8" t="str">
        <f>VLOOKUP(TableTransactions[[#This Row],[Material]],TableStockBalance[],
MATCH(TableStockBalance[[#Headers],[Supplier name]],TableStockBalance[#Headers],0),
0)</f>
        <v>Meyers unt Meyers GmbH</v>
      </c>
    </row>
    <row r="4170" spans="1:12" x14ac:dyDescent="0.25">
      <c r="A4170">
        <v>49043715</v>
      </c>
      <c r="B4170">
        <v>130</v>
      </c>
      <c r="C4170" t="s">
        <v>343</v>
      </c>
      <c r="D4170" t="s">
        <v>118</v>
      </c>
      <c r="E4170" t="s">
        <v>119</v>
      </c>
      <c r="F4170" t="s">
        <v>317</v>
      </c>
      <c r="G4170" s="1">
        <v>43777</v>
      </c>
      <c r="H4170">
        <v>42</v>
      </c>
      <c r="I4170" s="7">
        <f>IF(TableTransactions[[#This Row],[Order type]]=trackOrderType,
TableTransactions[[#This Row],[Transaction quantity]]*-1,
TableTransactions[[#This Row],[Transaction quantity]]
)</f>
        <v>-42</v>
      </c>
      <c r="J41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446</v>
      </c>
      <c r="K4170" s="7">
        <f ca="1">IF(TableTransactions[[#This Row],[Stock balance backorders]]&lt;0,
0,
TableTransactions[[#This Row],[Stock balance backorders]]
)</f>
        <v>446</v>
      </c>
      <c r="L4170" s="8" t="str">
        <f>VLOOKUP(TableTransactions[[#This Row],[Material]],TableStockBalance[],
MATCH(TableStockBalance[[#Headers],[Supplier name]],TableStockBalance[#Headers],0),
0)</f>
        <v>Meyers unt Meyers GmbH</v>
      </c>
    </row>
    <row r="4171" spans="1:12" x14ac:dyDescent="0.25">
      <c r="A4171">
        <v>49043840</v>
      </c>
      <c r="B4171">
        <v>40</v>
      </c>
      <c r="C4171" t="s">
        <v>343</v>
      </c>
      <c r="D4171" t="s">
        <v>118</v>
      </c>
      <c r="E4171" t="s">
        <v>119</v>
      </c>
      <c r="F4171" t="s">
        <v>317</v>
      </c>
      <c r="G4171" s="1">
        <v>43789</v>
      </c>
      <c r="H4171">
        <v>18</v>
      </c>
      <c r="I4171" s="7">
        <f>IF(TableTransactions[[#This Row],[Order type]]=trackOrderType,
TableTransactions[[#This Row],[Transaction quantity]]*-1,
TableTransactions[[#This Row],[Transaction quantity]]
)</f>
        <v>-18</v>
      </c>
      <c r="J41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428</v>
      </c>
      <c r="K4171" s="7">
        <f ca="1">IF(TableTransactions[[#This Row],[Stock balance backorders]]&lt;0,
0,
TableTransactions[[#This Row],[Stock balance backorders]]
)</f>
        <v>428</v>
      </c>
      <c r="L4171" s="8" t="str">
        <f>VLOOKUP(TableTransactions[[#This Row],[Material]],TableStockBalance[],
MATCH(TableStockBalance[[#Headers],[Supplier name]],TableStockBalance[#Headers],0),
0)</f>
        <v>Meyers unt Meyers GmbH</v>
      </c>
    </row>
    <row r="4172" spans="1:12" x14ac:dyDescent="0.25">
      <c r="A4172">
        <v>49043848</v>
      </c>
      <c r="B4172">
        <v>100</v>
      </c>
      <c r="C4172" t="s">
        <v>343</v>
      </c>
      <c r="D4172" t="s">
        <v>118</v>
      </c>
      <c r="E4172" t="s">
        <v>119</v>
      </c>
      <c r="F4172" t="s">
        <v>313</v>
      </c>
      <c r="G4172" s="1">
        <v>43790</v>
      </c>
      <c r="H4172">
        <v>29</v>
      </c>
      <c r="I4172" s="7">
        <f>IF(TableTransactions[[#This Row],[Order type]]=trackOrderType,
TableTransactions[[#This Row],[Transaction quantity]]*-1,
TableTransactions[[#This Row],[Transaction quantity]]
)</f>
        <v>-29</v>
      </c>
      <c r="J41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399</v>
      </c>
      <c r="K4172" s="7">
        <f ca="1">IF(TableTransactions[[#This Row],[Stock balance backorders]]&lt;0,
0,
TableTransactions[[#This Row],[Stock balance backorders]]
)</f>
        <v>399</v>
      </c>
      <c r="L4172" s="8" t="str">
        <f>VLOOKUP(TableTransactions[[#This Row],[Material]],TableStockBalance[],
MATCH(TableStockBalance[[#Headers],[Supplier name]],TableStockBalance[#Headers],0),
0)</f>
        <v>Meyers unt Meyers GmbH</v>
      </c>
    </row>
    <row r="4173" spans="1:12" x14ac:dyDescent="0.25">
      <c r="A4173">
        <v>49043870</v>
      </c>
      <c r="B4173">
        <v>10</v>
      </c>
      <c r="C4173" t="s">
        <v>343</v>
      </c>
      <c r="D4173" t="s">
        <v>118</v>
      </c>
      <c r="E4173" t="s">
        <v>119</v>
      </c>
      <c r="F4173" t="s">
        <v>326</v>
      </c>
      <c r="G4173" s="1">
        <v>43791</v>
      </c>
      <c r="H4173">
        <v>19</v>
      </c>
      <c r="I4173" s="7">
        <f>IF(TableTransactions[[#This Row],[Order type]]=trackOrderType,
TableTransactions[[#This Row],[Transaction quantity]]*-1,
TableTransactions[[#This Row],[Transaction quantity]]
)</f>
        <v>-19</v>
      </c>
      <c r="J41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380</v>
      </c>
      <c r="K4173" s="7">
        <f ca="1">IF(TableTransactions[[#This Row],[Stock balance backorders]]&lt;0,
0,
TableTransactions[[#This Row],[Stock balance backorders]]
)</f>
        <v>380</v>
      </c>
      <c r="L4173" s="8" t="str">
        <f>VLOOKUP(TableTransactions[[#This Row],[Material]],TableStockBalance[],
MATCH(TableStockBalance[[#Headers],[Supplier name]],TableStockBalance[#Headers],0),
0)</f>
        <v>Meyers unt Meyers GmbH</v>
      </c>
    </row>
    <row r="4174" spans="1:12" x14ac:dyDescent="0.25">
      <c r="A4174">
        <v>49044028</v>
      </c>
      <c r="B4174">
        <v>100</v>
      </c>
      <c r="C4174" t="s">
        <v>343</v>
      </c>
      <c r="D4174" t="s">
        <v>118</v>
      </c>
      <c r="E4174" t="s">
        <v>119</v>
      </c>
      <c r="F4174" t="s">
        <v>313</v>
      </c>
      <c r="G4174" s="1">
        <v>43805</v>
      </c>
      <c r="H4174">
        <v>26</v>
      </c>
      <c r="I4174" s="7">
        <f>IF(TableTransactions[[#This Row],[Order type]]=trackOrderType,
TableTransactions[[#This Row],[Transaction quantity]]*-1,
TableTransactions[[#This Row],[Transaction quantity]]
)</f>
        <v>-26</v>
      </c>
      <c r="J41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354</v>
      </c>
      <c r="K4174" s="7">
        <f ca="1">IF(TableTransactions[[#This Row],[Stock balance backorders]]&lt;0,
0,
TableTransactions[[#This Row],[Stock balance backorders]]
)</f>
        <v>354</v>
      </c>
      <c r="L4174" s="8" t="str">
        <f>VLOOKUP(TableTransactions[[#This Row],[Material]],TableStockBalance[],
MATCH(TableStockBalance[[#Headers],[Supplier name]],TableStockBalance[#Headers],0),
0)</f>
        <v>Meyers unt Meyers GmbH</v>
      </c>
    </row>
    <row r="4175" spans="1:12" x14ac:dyDescent="0.25">
      <c r="A4175">
        <v>49044034</v>
      </c>
      <c r="B4175">
        <v>60</v>
      </c>
      <c r="C4175" t="s">
        <v>343</v>
      </c>
      <c r="D4175" t="s">
        <v>118</v>
      </c>
      <c r="E4175" t="s">
        <v>119</v>
      </c>
      <c r="F4175" t="s">
        <v>316</v>
      </c>
      <c r="G4175" s="1">
        <v>43805</v>
      </c>
      <c r="H4175">
        <v>7</v>
      </c>
      <c r="I4175" s="7">
        <f>IF(TableTransactions[[#This Row],[Order type]]=trackOrderType,
TableTransactions[[#This Row],[Transaction quantity]]*-1,
TableTransactions[[#This Row],[Transaction quantity]]
)</f>
        <v>-7</v>
      </c>
      <c r="J41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347</v>
      </c>
      <c r="K4175" s="7">
        <f ca="1">IF(TableTransactions[[#This Row],[Stock balance backorders]]&lt;0,
0,
TableTransactions[[#This Row],[Stock balance backorders]]
)</f>
        <v>347</v>
      </c>
      <c r="L4175" s="8" t="str">
        <f>VLOOKUP(TableTransactions[[#This Row],[Material]],TableStockBalance[],
MATCH(TableStockBalance[[#Headers],[Supplier name]],TableStockBalance[#Headers],0),
0)</f>
        <v>Meyers unt Meyers GmbH</v>
      </c>
    </row>
    <row r="4176" spans="1:12" x14ac:dyDescent="0.25">
      <c r="A4176">
        <v>49044039</v>
      </c>
      <c r="B4176">
        <v>110</v>
      </c>
      <c r="C4176" t="s">
        <v>343</v>
      </c>
      <c r="D4176" t="s">
        <v>118</v>
      </c>
      <c r="E4176" t="s">
        <v>119</v>
      </c>
      <c r="F4176" t="s">
        <v>319</v>
      </c>
      <c r="G4176" s="1">
        <v>43805</v>
      </c>
      <c r="H4176">
        <v>16</v>
      </c>
      <c r="I4176" s="7">
        <f>IF(TableTransactions[[#This Row],[Order type]]=trackOrderType,
TableTransactions[[#This Row],[Transaction quantity]]*-1,
TableTransactions[[#This Row],[Transaction quantity]]
)</f>
        <v>-16</v>
      </c>
      <c r="J41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331</v>
      </c>
      <c r="K4176" s="7">
        <f ca="1">IF(TableTransactions[[#This Row],[Stock balance backorders]]&lt;0,
0,
TableTransactions[[#This Row],[Stock balance backorders]]
)</f>
        <v>331</v>
      </c>
      <c r="L4176" s="8" t="str">
        <f>VLOOKUP(TableTransactions[[#This Row],[Material]],TableStockBalance[],
MATCH(TableStockBalance[[#Headers],[Supplier name]],TableStockBalance[#Headers],0),
0)</f>
        <v>Meyers unt Meyers GmbH</v>
      </c>
    </row>
    <row r="4177" spans="1:12" x14ac:dyDescent="0.25">
      <c r="A4177">
        <v>49044079</v>
      </c>
      <c r="B4177">
        <v>40</v>
      </c>
      <c r="C4177" t="s">
        <v>343</v>
      </c>
      <c r="D4177" t="s">
        <v>118</v>
      </c>
      <c r="E4177" t="s">
        <v>119</v>
      </c>
      <c r="F4177" t="s">
        <v>317</v>
      </c>
      <c r="G4177" s="1">
        <v>43810</v>
      </c>
      <c r="H4177">
        <v>41</v>
      </c>
      <c r="I4177" s="7">
        <f>IF(TableTransactions[[#This Row],[Order type]]=trackOrderType,
TableTransactions[[#This Row],[Transaction quantity]]*-1,
TableTransactions[[#This Row],[Transaction quantity]]
)</f>
        <v>-41</v>
      </c>
      <c r="J41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290</v>
      </c>
      <c r="K4177" s="7">
        <f ca="1">IF(TableTransactions[[#This Row],[Stock balance backorders]]&lt;0,
0,
TableTransactions[[#This Row],[Stock balance backorders]]
)</f>
        <v>290</v>
      </c>
      <c r="L4177" s="8" t="str">
        <f>VLOOKUP(TableTransactions[[#This Row],[Material]],TableStockBalance[],
MATCH(TableStockBalance[[#Headers],[Supplier name]],TableStockBalance[#Headers],0),
0)</f>
        <v>Meyers unt Meyers GmbH</v>
      </c>
    </row>
    <row r="4178" spans="1:12" x14ac:dyDescent="0.25">
      <c r="A4178">
        <v>49044127</v>
      </c>
      <c r="B4178">
        <v>20</v>
      </c>
      <c r="C4178" t="s">
        <v>343</v>
      </c>
      <c r="D4178" t="s">
        <v>118</v>
      </c>
      <c r="E4178" t="s">
        <v>119</v>
      </c>
      <c r="F4178" t="s">
        <v>319</v>
      </c>
      <c r="G4178" s="1">
        <v>43815</v>
      </c>
      <c r="H4178">
        <v>36</v>
      </c>
      <c r="I4178" s="7">
        <f>IF(TableTransactions[[#This Row],[Order type]]=trackOrderType,
TableTransactions[[#This Row],[Transaction quantity]]*-1,
TableTransactions[[#This Row],[Transaction quantity]]
)</f>
        <v>-36</v>
      </c>
      <c r="J41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254</v>
      </c>
      <c r="K4178" s="7">
        <f ca="1">IF(TableTransactions[[#This Row],[Stock balance backorders]]&lt;0,
0,
TableTransactions[[#This Row],[Stock balance backorders]]
)</f>
        <v>254</v>
      </c>
      <c r="L4178" s="8" t="str">
        <f>VLOOKUP(TableTransactions[[#This Row],[Material]],TableStockBalance[],
MATCH(TableStockBalance[[#Headers],[Supplier name]],TableStockBalance[#Headers],0),
0)</f>
        <v>Meyers unt Meyers GmbH</v>
      </c>
    </row>
    <row r="4179" spans="1:12" x14ac:dyDescent="0.25">
      <c r="A4179">
        <v>49044211</v>
      </c>
      <c r="B4179">
        <v>20</v>
      </c>
      <c r="C4179" t="s">
        <v>343</v>
      </c>
      <c r="D4179" t="s">
        <v>118</v>
      </c>
      <c r="E4179" t="s">
        <v>119</v>
      </c>
      <c r="F4179" t="s">
        <v>314</v>
      </c>
      <c r="G4179" s="1">
        <v>43826</v>
      </c>
      <c r="H4179">
        <v>2</v>
      </c>
      <c r="I4179" s="7">
        <f>IF(TableTransactions[[#This Row],[Order type]]=trackOrderType,
TableTransactions[[#This Row],[Transaction quantity]]*-1,
TableTransactions[[#This Row],[Transaction quantity]]
)</f>
        <v>-2</v>
      </c>
      <c r="J41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252</v>
      </c>
      <c r="K4179" s="7">
        <f ca="1">IF(TableTransactions[[#This Row],[Stock balance backorders]]&lt;0,
0,
TableTransactions[[#This Row],[Stock balance backorders]]
)</f>
        <v>252</v>
      </c>
      <c r="L4179" s="8" t="str">
        <f>VLOOKUP(TableTransactions[[#This Row],[Material]],TableStockBalance[],
MATCH(TableStockBalance[[#Headers],[Supplier name]],TableStockBalance[#Headers],0),
0)</f>
        <v>Meyers unt Meyers GmbH</v>
      </c>
    </row>
    <row r="4180" spans="1:12" x14ac:dyDescent="0.25">
      <c r="A4180">
        <v>49044253</v>
      </c>
      <c r="B4180">
        <v>80</v>
      </c>
      <c r="C4180" t="s">
        <v>343</v>
      </c>
      <c r="D4180" t="s">
        <v>118</v>
      </c>
      <c r="E4180" t="s">
        <v>119</v>
      </c>
      <c r="F4180" t="s">
        <v>318</v>
      </c>
      <c r="G4180" s="1">
        <v>43830</v>
      </c>
      <c r="H4180">
        <v>5</v>
      </c>
      <c r="I4180" s="7">
        <f>IF(TableTransactions[[#This Row],[Order type]]=trackOrderType,
TableTransactions[[#This Row],[Transaction quantity]]*-1,
TableTransactions[[#This Row],[Transaction quantity]]
)</f>
        <v>-5</v>
      </c>
      <c r="J41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247</v>
      </c>
      <c r="K4180" s="7">
        <f ca="1">IF(TableTransactions[[#This Row],[Stock balance backorders]]&lt;0,
0,
TableTransactions[[#This Row],[Stock balance backorders]]
)</f>
        <v>247</v>
      </c>
      <c r="L4180" s="8" t="str">
        <f>VLOOKUP(TableTransactions[[#This Row],[Material]],TableStockBalance[],
MATCH(TableStockBalance[[#Headers],[Supplier name]],TableStockBalance[#Headers],0),
0)</f>
        <v>Meyers unt Meyers GmbH</v>
      </c>
    </row>
    <row r="4181" spans="1:12" x14ac:dyDescent="0.25">
      <c r="A4181">
        <v>49040372</v>
      </c>
      <c r="B4181">
        <v>50</v>
      </c>
      <c r="C4181" t="s">
        <v>343</v>
      </c>
      <c r="D4181" t="s">
        <v>108</v>
      </c>
      <c r="E4181" t="s">
        <v>109</v>
      </c>
      <c r="F4181" t="s">
        <v>319</v>
      </c>
      <c r="G4181" s="1">
        <v>43472</v>
      </c>
      <c r="H4181">
        <v>25</v>
      </c>
      <c r="I4181" s="7">
        <f>IF(TableTransactions[[#This Row],[Order type]]=trackOrderType,
TableTransactions[[#This Row],[Transaction quantity]]*-1,
TableTransactions[[#This Row],[Transaction quantity]]
)</f>
        <v>-25</v>
      </c>
      <c r="J41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240</v>
      </c>
      <c r="K4181" s="7">
        <f ca="1">IF(TableTransactions[[#This Row],[Stock balance backorders]]&lt;0,
0,
TableTransactions[[#This Row],[Stock balance backorders]]
)</f>
        <v>240</v>
      </c>
      <c r="L4181" s="8" t="str">
        <f>VLOOKUP(TableTransactions[[#This Row],[Material]],TableStockBalance[],
MATCH(TableStockBalance[[#Headers],[Supplier name]],TableStockBalance[#Headers],0),
0)</f>
        <v>Électroniquex Générale S.A.</v>
      </c>
    </row>
    <row r="4182" spans="1:12" x14ac:dyDescent="0.25">
      <c r="A4182">
        <v>49040384</v>
      </c>
      <c r="B4182">
        <v>10</v>
      </c>
      <c r="C4182" t="s">
        <v>343</v>
      </c>
      <c r="D4182" t="s">
        <v>108</v>
      </c>
      <c r="E4182" t="s">
        <v>109</v>
      </c>
      <c r="F4182" t="s">
        <v>320</v>
      </c>
      <c r="G4182" s="1">
        <v>43473</v>
      </c>
      <c r="H4182">
        <v>25</v>
      </c>
      <c r="I4182" s="7">
        <f>IF(TableTransactions[[#This Row],[Order type]]=trackOrderType,
TableTransactions[[#This Row],[Transaction quantity]]*-1,
TableTransactions[[#This Row],[Transaction quantity]]
)</f>
        <v>-25</v>
      </c>
      <c r="J41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215</v>
      </c>
      <c r="K4182" s="7">
        <f ca="1">IF(TableTransactions[[#This Row],[Stock balance backorders]]&lt;0,
0,
TableTransactions[[#This Row],[Stock balance backorders]]
)</f>
        <v>215</v>
      </c>
      <c r="L4182" s="8" t="str">
        <f>VLOOKUP(TableTransactions[[#This Row],[Material]],TableStockBalance[],
MATCH(TableStockBalance[[#Headers],[Supplier name]],TableStockBalance[#Headers],0),
0)</f>
        <v>Électroniquex Générale S.A.</v>
      </c>
    </row>
    <row r="4183" spans="1:12" x14ac:dyDescent="0.25">
      <c r="A4183">
        <v>49040517</v>
      </c>
      <c r="B4183">
        <v>90</v>
      </c>
      <c r="C4183" t="s">
        <v>343</v>
      </c>
      <c r="D4183" t="s">
        <v>108</v>
      </c>
      <c r="E4183" t="s">
        <v>109</v>
      </c>
      <c r="F4183" t="s">
        <v>316</v>
      </c>
      <c r="G4183" s="1">
        <v>43483</v>
      </c>
      <c r="H4183">
        <v>5</v>
      </c>
      <c r="I4183" s="7">
        <f>IF(TableTransactions[[#This Row],[Order type]]=trackOrderType,
TableTransactions[[#This Row],[Transaction quantity]]*-1,
TableTransactions[[#This Row],[Transaction quantity]]
)</f>
        <v>-5</v>
      </c>
      <c r="J41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210</v>
      </c>
      <c r="K4183" s="7">
        <f ca="1">IF(TableTransactions[[#This Row],[Stock balance backorders]]&lt;0,
0,
TableTransactions[[#This Row],[Stock balance backorders]]
)</f>
        <v>210</v>
      </c>
      <c r="L4183" s="8" t="str">
        <f>VLOOKUP(TableTransactions[[#This Row],[Material]],TableStockBalance[],
MATCH(TableStockBalance[[#Headers],[Supplier name]],TableStockBalance[#Headers],0),
0)</f>
        <v>Électroniquex Générale S.A.</v>
      </c>
    </row>
    <row r="4184" spans="1:12" x14ac:dyDescent="0.25">
      <c r="A4184">
        <v>49040536</v>
      </c>
      <c r="B4184">
        <v>90</v>
      </c>
      <c r="C4184" t="s">
        <v>343</v>
      </c>
      <c r="D4184" t="s">
        <v>108</v>
      </c>
      <c r="E4184" t="s">
        <v>109</v>
      </c>
      <c r="F4184" t="s">
        <v>317</v>
      </c>
      <c r="G4184" s="1">
        <v>43486</v>
      </c>
      <c r="H4184">
        <v>45</v>
      </c>
      <c r="I4184" s="7">
        <f>IF(TableTransactions[[#This Row],[Order type]]=trackOrderType,
TableTransactions[[#This Row],[Transaction quantity]]*-1,
TableTransactions[[#This Row],[Transaction quantity]]
)</f>
        <v>-45</v>
      </c>
      <c r="J41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165</v>
      </c>
      <c r="K4184" s="7">
        <f ca="1">IF(TableTransactions[[#This Row],[Stock balance backorders]]&lt;0,
0,
TableTransactions[[#This Row],[Stock balance backorders]]
)</f>
        <v>165</v>
      </c>
      <c r="L4184" s="8" t="str">
        <f>VLOOKUP(TableTransactions[[#This Row],[Material]],TableStockBalance[],
MATCH(TableStockBalance[[#Headers],[Supplier name]],TableStockBalance[#Headers],0),
0)</f>
        <v>Électroniquex Générale S.A.</v>
      </c>
    </row>
    <row r="4185" spans="1:12" x14ac:dyDescent="0.25">
      <c r="A4185">
        <v>49040583</v>
      </c>
      <c r="B4185">
        <v>40</v>
      </c>
      <c r="C4185" t="s">
        <v>343</v>
      </c>
      <c r="D4185" t="s">
        <v>108</v>
      </c>
      <c r="E4185" t="s">
        <v>109</v>
      </c>
      <c r="F4185" t="s">
        <v>314</v>
      </c>
      <c r="G4185" s="1">
        <v>43490</v>
      </c>
      <c r="H4185">
        <v>5</v>
      </c>
      <c r="I4185" s="7">
        <f>IF(TableTransactions[[#This Row],[Order type]]=trackOrderType,
TableTransactions[[#This Row],[Transaction quantity]]*-1,
TableTransactions[[#This Row],[Transaction quantity]]
)</f>
        <v>-5</v>
      </c>
      <c r="J41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160</v>
      </c>
      <c r="K4185" s="7">
        <f ca="1">IF(TableTransactions[[#This Row],[Stock balance backorders]]&lt;0,
0,
TableTransactions[[#This Row],[Stock balance backorders]]
)</f>
        <v>160</v>
      </c>
      <c r="L4185" s="8" t="str">
        <f>VLOOKUP(TableTransactions[[#This Row],[Material]],TableStockBalance[],
MATCH(TableStockBalance[[#Headers],[Supplier name]],TableStockBalance[#Headers],0),
0)</f>
        <v>Électroniquex Générale S.A.</v>
      </c>
    </row>
    <row r="4186" spans="1:12" x14ac:dyDescent="0.25">
      <c r="A4186">
        <v>49040624</v>
      </c>
      <c r="B4186">
        <v>20</v>
      </c>
      <c r="C4186" t="s">
        <v>343</v>
      </c>
      <c r="D4186" t="s">
        <v>108</v>
      </c>
      <c r="E4186" t="s">
        <v>109</v>
      </c>
      <c r="F4186" t="s">
        <v>316</v>
      </c>
      <c r="G4186" s="1">
        <v>43494</v>
      </c>
      <c r="H4186">
        <v>45</v>
      </c>
      <c r="I4186" s="7">
        <f>IF(TableTransactions[[#This Row],[Order type]]=trackOrderType,
TableTransactions[[#This Row],[Transaction quantity]]*-1,
TableTransactions[[#This Row],[Transaction quantity]]
)</f>
        <v>-45</v>
      </c>
      <c r="J41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115</v>
      </c>
      <c r="K4186" s="7">
        <f ca="1">IF(TableTransactions[[#This Row],[Stock balance backorders]]&lt;0,
0,
TableTransactions[[#This Row],[Stock balance backorders]]
)</f>
        <v>115</v>
      </c>
      <c r="L4186" s="8" t="str">
        <f>VLOOKUP(TableTransactions[[#This Row],[Material]],TableStockBalance[],
MATCH(TableStockBalance[[#Headers],[Supplier name]],TableStockBalance[#Headers],0),
0)</f>
        <v>Électroniquex Générale S.A.</v>
      </c>
    </row>
    <row r="4187" spans="1:12" x14ac:dyDescent="0.25">
      <c r="A4187">
        <v>49040706</v>
      </c>
      <c r="B4187">
        <v>50</v>
      </c>
      <c r="C4187" t="s">
        <v>343</v>
      </c>
      <c r="D4187" t="s">
        <v>108</v>
      </c>
      <c r="E4187" t="s">
        <v>109</v>
      </c>
      <c r="F4187" t="s">
        <v>318</v>
      </c>
      <c r="G4187" s="1">
        <v>43501</v>
      </c>
      <c r="H4187">
        <v>5</v>
      </c>
      <c r="I4187" s="7">
        <f>IF(TableTransactions[[#This Row],[Order type]]=trackOrderType,
TableTransactions[[#This Row],[Transaction quantity]]*-1,
TableTransactions[[#This Row],[Transaction quantity]]
)</f>
        <v>-5</v>
      </c>
      <c r="J41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110</v>
      </c>
      <c r="K4187" s="7">
        <f ca="1">IF(TableTransactions[[#This Row],[Stock balance backorders]]&lt;0,
0,
TableTransactions[[#This Row],[Stock balance backorders]]
)</f>
        <v>110</v>
      </c>
      <c r="L4187" s="8" t="str">
        <f>VLOOKUP(TableTransactions[[#This Row],[Material]],TableStockBalance[],
MATCH(TableStockBalance[[#Headers],[Supplier name]],TableStockBalance[#Headers],0),
0)</f>
        <v>Électroniquex Générale S.A.</v>
      </c>
    </row>
    <row r="4188" spans="1:12" x14ac:dyDescent="0.25">
      <c r="A4188">
        <v>49040723</v>
      </c>
      <c r="B4188">
        <v>60</v>
      </c>
      <c r="C4188" t="s">
        <v>343</v>
      </c>
      <c r="D4188" t="s">
        <v>108</v>
      </c>
      <c r="E4188" t="s">
        <v>109</v>
      </c>
      <c r="F4188" t="s">
        <v>313</v>
      </c>
      <c r="G4188" s="1">
        <v>43503</v>
      </c>
      <c r="H4188">
        <v>30</v>
      </c>
      <c r="I4188" s="7">
        <f>IF(TableTransactions[[#This Row],[Order type]]=trackOrderType,
TableTransactions[[#This Row],[Transaction quantity]]*-1,
TableTransactions[[#This Row],[Transaction quantity]]
)</f>
        <v>-30</v>
      </c>
      <c r="J41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</v>
      </c>
      <c r="K4188" s="7">
        <f ca="1">IF(TableTransactions[[#This Row],[Stock balance backorders]]&lt;0,
0,
TableTransactions[[#This Row],[Stock balance backorders]]
)</f>
        <v>80</v>
      </c>
      <c r="L4188" s="8" t="str">
        <f>VLOOKUP(TableTransactions[[#This Row],[Material]],TableStockBalance[],
MATCH(TableStockBalance[[#Headers],[Supplier name]],TableStockBalance[#Headers],0),
0)</f>
        <v>Électroniquex Générale S.A.</v>
      </c>
    </row>
    <row r="4189" spans="1:12" x14ac:dyDescent="0.25">
      <c r="A4189">
        <v>49040737</v>
      </c>
      <c r="B4189">
        <v>80</v>
      </c>
      <c r="C4189" t="s">
        <v>343</v>
      </c>
      <c r="D4189" t="s">
        <v>108</v>
      </c>
      <c r="E4189" t="s">
        <v>109</v>
      </c>
      <c r="F4189" t="s">
        <v>314</v>
      </c>
      <c r="G4189" s="1">
        <v>43504</v>
      </c>
      <c r="H4189">
        <v>15</v>
      </c>
      <c r="I4189" s="7">
        <f>IF(TableTransactions[[#This Row],[Order type]]=trackOrderType,
TableTransactions[[#This Row],[Transaction quantity]]*-1,
TableTransactions[[#This Row],[Transaction quantity]]
)</f>
        <v>-15</v>
      </c>
      <c r="J41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</v>
      </c>
      <c r="K4189" s="7">
        <f ca="1">IF(TableTransactions[[#This Row],[Stock balance backorders]]&lt;0,
0,
TableTransactions[[#This Row],[Stock balance backorders]]
)</f>
        <v>65</v>
      </c>
      <c r="L4189" s="8" t="str">
        <f>VLOOKUP(TableTransactions[[#This Row],[Material]],TableStockBalance[],
MATCH(TableStockBalance[[#Headers],[Supplier name]],TableStockBalance[#Headers],0),
0)</f>
        <v>Électroniquex Générale S.A.</v>
      </c>
    </row>
    <row r="4190" spans="1:12" x14ac:dyDescent="0.25">
      <c r="A4190">
        <v>49040769</v>
      </c>
      <c r="B4190">
        <v>60</v>
      </c>
      <c r="C4190" t="s">
        <v>343</v>
      </c>
      <c r="D4190" t="s">
        <v>108</v>
      </c>
      <c r="E4190" t="s">
        <v>109</v>
      </c>
      <c r="F4190" t="s">
        <v>317</v>
      </c>
      <c r="G4190" s="1">
        <v>43507</v>
      </c>
      <c r="H4190">
        <v>25</v>
      </c>
      <c r="I4190" s="7">
        <f>IF(TableTransactions[[#This Row],[Order type]]=trackOrderType,
TableTransactions[[#This Row],[Transaction quantity]]*-1,
TableTransactions[[#This Row],[Transaction quantity]]
)</f>
        <v>-25</v>
      </c>
      <c r="J41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4190" s="7">
        <f ca="1">IF(TableTransactions[[#This Row],[Stock balance backorders]]&lt;0,
0,
TableTransactions[[#This Row],[Stock balance backorders]]
)</f>
        <v>40</v>
      </c>
      <c r="L4190" s="8" t="str">
        <f>VLOOKUP(TableTransactions[[#This Row],[Material]],TableStockBalance[],
MATCH(TableStockBalance[[#Headers],[Supplier name]],TableStockBalance[#Headers],0),
0)</f>
        <v>Électroniquex Générale S.A.</v>
      </c>
    </row>
    <row r="4191" spans="1:12" x14ac:dyDescent="0.25">
      <c r="A4191" s="4">
        <v>45056851</v>
      </c>
      <c r="B4191" s="4">
        <v>20</v>
      </c>
      <c r="C4191" s="4" t="s">
        <v>344</v>
      </c>
      <c r="D4191" s="4" t="s">
        <v>108</v>
      </c>
      <c r="E4191" s="4" t="s">
        <v>109</v>
      </c>
      <c r="F4191" s="4" t="s">
        <v>110</v>
      </c>
      <c r="G4191" s="5">
        <v>43510</v>
      </c>
      <c r="H4191" s="4">
        <v>410</v>
      </c>
      <c r="I4191" s="7">
        <f>IF(TableTransactions[[#This Row],[Order type]]=trackOrderType,
TableTransactions[[#This Row],[Transaction quantity]]*-1,
TableTransactions[[#This Row],[Transaction quantity]]
)</f>
        <v>410</v>
      </c>
      <c r="J41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450</v>
      </c>
      <c r="K4191" s="7">
        <f ca="1">IF(TableTransactions[[#This Row],[Stock balance backorders]]&lt;0,
0,
TableTransactions[[#This Row],[Stock balance backorders]]
)</f>
        <v>450</v>
      </c>
      <c r="L4191" s="8" t="str">
        <f>VLOOKUP(TableTransactions[[#This Row],[Material]],TableStockBalance[],
MATCH(TableStockBalance[[#Headers],[Supplier name]],TableStockBalance[#Headers],0),
0)</f>
        <v>Électroniquex Générale S.A.</v>
      </c>
    </row>
    <row r="4192" spans="1:12" x14ac:dyDescent="0.25">
      <c r="A4192">
        <v>49040829</v>
      </c>
      <c r="B4192">
        <v>110</v>
      </c>
      <c r="C4192" t="s">
        <v>343</v>
      </c>
      <c r="D4192" t="s">
        <v>108</v>
      </c>
      <c r="E4192" t="s">
        <v>109</v>
      </c>
      <c r="F4192" t="s">
        <v>318</v>
      </c>
      <c r="G4192" s="1">
        <v>43511</v>
      </c>
      <c r="H4192">
        <v>30</v>
      </c>
      <c r="I4192" s="7">
        <f>IF(TableTransactions[[#This Row],[Order type]]=trackOrderType,
TableTransactions[[#This Row],[Transaction quantity]]*-1,
TableTransactions[[#This Row],[Transaction quantity]]
)</f>
        <v>-30</v>
      </c>
      <c r="J41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420</v>
      </c>
      <c r="K4192" s="7">
        <f ca="1">IF(TableTransactions[[#This Row],[Stock balance backorders]]&lt;0,
0,
TableTransactions[[#This Row],[Stock balance backorders]]
)</f>
        <v>420</v>
      </c>
      <c r="L4192" s="8" t="str">
        <f>VLOOKUP(TableTransactions[[#This Row],[Material]],TableStockBalance[],
MATCH(TableStockBalance[[#Headers],[Supplier name]],TableStockBalance[#Headers],0),
0)</f>
        <v>Électroniquex Générale S.A.</v>
      </c>
    </row>
    <row r="4193" spans="1:12" x14ac:dyDescent="0.25">
      <c r="A4193">
        <v>49040829</v>
      </c>
      <c r="B4193">
        <v>120</v>
      </c>
      <c r="C4193" t="s">
        <v>343</v>
      </c>
      <c r="D4193" t="s">
        <v>108</v>
      </c>
      <c r="E4193" t="s">
        <v>109</v>
      </c>
      <c r="F4193" t="s">
        <v>318</v>
      </c>
      <c r="G4193" s="1">
        <v>43511</v>
      </c>
      <c r="H4193">
        <v>20</v>
      </c>
      <c r="I4193" s="7">
        <f>IF(TableTransactions[[#This Row],[Order type]]=trackOrderType,
TableTransactions[[#This Row],[Transaction quantity]]*-1,
TableTransactions[[#This Row],[Transaction quantity]]
)</f>
        <v>-20</v>
      </c>
      <c r="J41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400</v>
      </c>
      <c r="K4193" s="7">
        <f ca="1">IF(TableTransactions[[#This Row],[Stock balance backorders]]&lt;0,
0,
TableTransactions[[#This Row],[Stock balance backorders]]
)</f>
        <v>400</v>
      </c>
      <c r="L4193" s="8" t="str">
        <f>VLOOKUP(TableTransactions[[#This Row],[Material]],TableStockBalance[],
MATCH(TableStockBalance[[#Headers],[Supplier name]],TableStockBalance[#Headers],0),
0)</f>
        <v>Électroniquex Générale S.A.</v>
      </c>
    </row>
    <row r="4194" spans="1:12" x14ac:dyDescent="0.25">
      <c r="A4194">
        <v>49040855</v>
      </c>
      <c r="B4194">
        <v>60</v>
      </c>
      <c r="C4194" t="s">
        <v>343</v>
      </c>
      <c r="D4194" t="s">
        <v>108</v>
      </c>
      <c r="E4194" t="s">
        <v>109</v>
      </c>
      <c r="F4194" t="s">
        <v>317</v>
      </c>
      <c r="G4194" s="1">
        <v>43515</v>
      </c>
      <c r="H4194">
        <v>15</v>
      </c>
      <c r="I4194" s="7">
        <f>IF(TableTransactions[[#This Row],[Order type]]=trackOrderType,
TableTransactions[[#This Row],[Transaction quantity]]*-1,
TableTransactions[[#This Row],[Transaction quantity]]
)</f>
        <v>-15</v>
      </c>
      <c r="J41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385</v>
      </c>
      <c r="K4194" s="7">
        <f ca="1">IF(TableTransactions[[#This Row],[Stock balance backorders]]&lt;0,
0,
TableTransactions[[#This Row],[Stock balance backorders]]
)</f>
        <v>385</v>
      </c>
      <c r="L4194" s="8" t="str">
        <f>VLOOKUP(TableTransactions[[#This Row],[Material]],TableStockBalance[],
MATCH(TableStockBalance[[#Headers],[Supplier name]],TableStockBalance[#Headers],0),
0)</f>
        <v>Électroniquex Générale S.A.</v>
      </c>
    </row>
    <row r="4195" spans="1:12" x14ac:dyDescent="0.25">
      <c r="A4195">
        <v>49040876</v>
      </c>
      <c r="B4195">
        <v>90</v>
      </c>
      <c r="C4195" t="s">
        <v>343</v>
      </c>
      <c r="D4195" t="s">
        <v>108</v>
      </c>
      <c r="E4195" t="s">
        <v>109</v>
      </c>
      <c r="F4195" t="s">
        <v>318</v>
      </c>
      <c r="G4195" s="1">
        <v>43516</v>
      </c>
      <c r="H4195">
        <v>5</v>
      </c>
      <c r="I4195" s="7">
        <f>IF(TableTransactions[[#This Row],[Order type]]=trackOrderType,
TableTransactions[[#This Row],[Transaction quantity]]*-1,
TableTransactions[[#This Row],[Transaction quantity]]
)</f>
        <v>-5</v>
      </c>
      <c r="J41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380</v>
      </c>
      <c r="K4195" s="7">
        <f ca="1">IF(TableTransactions[[#This Row],[Stock balance backorders]]&lt;0,
0,
TableTransactions[[#This Row],[Stock balance backorders]]
)</f>
        <v>380</v>
      </c>
      <c r="L4195" s="8" t="str">
        <f>VLOOKUP(TableTransactions[[#This Row],[Material]],TableStockBalance[],
MATCH(TableStockBalance[[#Headers],[Supplier name]],TableStockBalance[#Headers],0),
0)</f>
        <v>Électroniquex Générale S.A.</v>
      </c>
    </row>
    <row r="4196" spans="1:12" x14ac:dyDescent="0.25">
      <c r="A4196">
        <v>49040904</v>
      </c>
      <c r="B4196">
        <v>150</v>
      </c>
      <c r="C4196" t="s">
        <v>343</v>
      </c>
      <c r="D4196" t="s">
        <v>108</v>
      </c>
      <c r="E4196" t="s">
        <v>109</v>
      </c>
      <c r="F4196" t="s">
        <v>317</v>
      </c>
      <c r="G4196" s="1">
        <v>43518</v>
      </c>
      <c r="H4196">
        <v>40</v>
      </c>
      <c r="I4196" s="7">
        <f>IF(TableTransactions[[#This Row],[Order type]]=trackOrderType,
TableTransactions[[#This Row],[Transaction quantity]]*-1,
TableTransactions[[#This Row],[Transaction quantity]]
)</f>
        <v>-40</v>
      </c>
      <c r="J41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340</v>
      </c>
      <c r="K4196" s="7">
        <f ca="1">IF(TableTransactions[[#This Row],[Stock balance backorders]]&lt;0,
0,
TableTransactions[[#This Row],[Stock balance backorders]]
)</f>
        <v>340</v>
      </c>
      <c r="L4196" s="8" t="str">
        <f>VLOOKUP(TableTransactions[[#This Row],[Material]],TableStockBalance[],
MATCH(TableStockBalance[[#Headers],[Supplier name]],TableStockBalance[#Headers],0),
0)</f>
        <v>Électroniquex Générale S.A.</v>
      </c>
    </row>
    <row r="4197" spans="1:12" x14ac:dyDescent="0.25">
      <c r="A4197">
        <v>49040908</v>
      </c>
      <c r="B4197">
        <v>110</v>
      </c>
      <c r="C4197" t="s">
        <v>343</v>
      </c>
      <c r="D4197" t="s">
        <v>108</v>
      </c>
      <c r="E4197" t="s">
        <v>109</v>
      </c>
      <c r="F4197" t="s">
        <v>318</v>
      </c>
      <c r="G4197" s="1">
        <v>43518</v>
      </c>
      <c r="H4197">
        <v>5</v>
      </c>
      <c r="I4197" s="7">
        <f>IF(TableTransactions[[#This Row],[Order type]]=trackOrderType,
TableTransactions[[#This Row],[Transaction quantity]]*-1,
TableTransactions[[#This Row],[Transaction quantity]]
)</f>
        <v>-5</v>
      </c>
      <c r="J41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335</v>
      </c>
      <c r="K4197" s="7">
        <f ca="1">IF(TableTransactions[[#This Row],[Stock balance backorders]]&lt;0,
0,
TableTransactions[[#This Row],[Stock balance backorders]]
)</f>
        <v>335</v>
      </c>
      <c r="L4197" s="8" t="str">
        <f>VLOOKUP(TableTransactions[[#This Row],[Material]],TableStockBalance[],
MATCH(TableStockBalance[[#Headers],[Supplier name]],TableStockBalance[#Headers],0),
0)</f>
        <v>Électroniquex Générale S.A.</v>
      </c>
    </row>
    <row r="4198" spans="1:12" x14ac:dyDescent="0.25">
      <c r="A4198">
        <v>49041025</v>
      </c>
      <c r="B4198">
        <v>20</v>
      </c>
      <c r="C4198" t="s">
        <v>343</v>
      </c>
      <c r="D4198" t="s">
        <v>108</v>
      </c>
      <c r="E4198" t="s">
        <v>109</v>
      </c>
      <c r="F4198" t="s">
        <v>314</v>
      </c>
      <c r="G4198" s="1">
        <v>43530</v>
      </c>
      <c r="H4198">
        <v>20</v>
      </c>
      <c r="I4198" s="7">
        <f>IF(TableTransactions[[#This Row],[Order type]]=trackOrderType,
TableTransactions[[#This Row],[Transaction quantity]]*-1,
TableTransactions[[#This Row],[Transaction quantity]]
)</f>
        <v>-20</v>
      </c>
      <c r="J41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315</v>
      </c>
      <c r="K4198" s="7">
        <f ca="1">IF(TableTransactions[[#This Row],[Stock balance backorders]]&lt;0,
0,
TableTransactions[[#This Row],[Stock balance backorders]]
)</f>
        <v>315</v>
      </c>
      <c r="L4198" s="8" t="str">
        <f>VLOOKUP(TableTransactions[[#This Row],[Material]],TableStockBalance[],
MATCH(TableStockBalance[[#Headers],[Supplier name]],TableStockBalance[#Headers],0),
0)</f>
        <v>Électroniquex Générale S.A.</v>
      </c>
    </row>
    <row r="4199" spans="1:12" x14ac:dyDescent="0.25">
      <c r="A4199">
        <v>49041056</v>
      </c>
      <c r="B4199">
        <v>90</v>
      </c>
      <c r="C4199" t="s">
        <v>343</v>
      </c>
      <c r="D4199" t="s">
        <v>108</v>
      </c>
      <c r="E4199" t="s">
        <v>109</v>
      </c>
      <c r="F4199" t="s">
        <v>314</v>
      </c>
      <c r="G4199" s="1">
        <v>43532</v>
      </c>
      <c r="H4199">
        <v>30</v>
      </c>
      <c r="I4199" s="7">
        <f>IF(TableTransactions[[#This Row],[Order type]]=trackOrderType,
TableTransactions[[#This Row],[Transaction quantity]]*-1,
TableTransactions[[#This Row],[Transaction quantity]]
)</f>
        <v>-30</v>
      </c>
      <c r="J41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285</v>
      </c>
      <c r="K4199" s="7">
        <f ca="1">IF(TableTransactions[[#This Row],[Stock balance backorders]]&lt;0,
0,
TableTransactions[[#This Row],[Stock balance backorders]]
)</f>
        <v>285</v>
      </c>
      <c r="L4199" s="8" t="str">
        <f>VLOOKUP(TableTransactions[[#This Row],[Material]],TableStockBalance[],
MATCH(TableStockBalance[[#Headers],[Supplier name]],TableStockBalance[#Headers],0),
0)</f>
        <v>Électroniquex Générale S.A.</v>
      </c>
    </row>
    <row r="4200" spans="1:12" x14ac:dyDescent="0.25">
      <c r="A4200">
        <v>49041067</v>
      </c>
      <c r="B4200">
        <v>310</v>
      </c>
      <c r="C4200" t="s">
        <v>343</v>
      </c>
      <c r="D4200" t="s">
        <v>108</v>
      </c>
      <c r="E4200" t="s">
        <v>109</v>
      </c>
      <c r="F4200" t="s">
        <v>317</v>
      </c>
      <c r="G4200" s="1">
        <v>43532</v>
      </c>
      <c r="H4200">
        <v>45</v>
      </c>
      <c r="I4200" s="7">
        <f>IF(TableTransactions[[#This Row],[Order type]]=trackOrderType,
TableTransactions[[#This Row],[Transaction quantity]]*-1,
TableTransactions[[#This Row],[Transaction quantity]]
)</f>
        <v>-45</v>
      </c>
      <c r="J42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240</v>
      </c>
      <c r="K4200" s="7">
        <f ca="1">IF(TableTransactions[[#This Row],[Stock balance backorders]]&lt;0,
0,
TableTransactions[[#This Row],[Stock balance backorders]]
)</f>
        <v>240</v>
      </c>
      <c r="L4200" s="8" t="str">
        <f>VLOOKUP(TableTransactions[[#This Row],[Material]],TableStockBalance[],
MATCH(TableStockBalance[[#Headers],[Supplier name]],TableStockBalance[#Headers],0),
0)</f>
        <v>Électroniquex Générale S.A.</v>
      </c>
    </row>
    <row r="4201" spans="1:12" x14ac:dyDescent="0.25">
      <c r="A4201">
        <v>49041125</v>
      </c>
      <c r="B4201">
        <v>30</v>
      </c>
      <c r="C4201" t="s">
        <v>343</v>
      </c>
      <c r="D4201" t="s">
        <v>108</v>
      </c>
      <c r="E4201" t="s">
        <v>109</v>
      </c>
      <c r="F4201" t="s">
        <v>313</v>
      </c>
      <c r="G4201" s="1">
        <v>43538</v>
      </c>
      <c r="H4201">
        <v>40</v>
      </c>
      <c r="I4201" s="7">
        <f>IF(TableTransactions[[#This Row],[Order type]]=trackOrderType,
TableTransactions[[#This Row],[Transaction quantity]]*-1,
TableTransactions[[#This Row],[Transaction quantity]]
)</f>
        <v>-40</v>
      </c>
      <c r="J42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200</v>
      </c>
      <c r="K4201" s="7">
        <f ca="1">IF(TableTransactions[[#This Row],[Stock balance backorders]]&lt;0,
0,
TableTransactions[[#This Row],[Stock balance backorders]]
)</f>
        <v>200</v>
      </c>
      <c r="L4201" s="8" t="str">
        <f>VLOOKUP(TableTransactions[[#This Row],[Material]],TableStockBalance[],
MATCH(TableStockBalance[[#Headers],[Supplier name]],TableStockBalance[#Headers],0),
0)</f>
        <v>Électroniquex Générale S.A.</v>
      </c>
    </row>
    <row r="4202" spans="1:12" x14ac:dyDescent="0.25">
      <c r="A4202">
        <v>49041214</v>
      </c>
      <c r="B4202">
        <v>50</v>
      </c>
      <c r="C4202" t="s">
        <v>343</v>
      </c>
      <c r="D4202" t="s">
        <v>108</v>
      </c>
      <c r="E4202" t="s">
        <v>109</v>
      </c>
      <c r="F4202" t="s">
        <v>318</v>
      </c>
      <c r="G4202" s="1">
        <v>43545</v>
      </c>
      <c r="H4202">
        <v>5</v>
      </c>
      <c r="I4202" s="7">
        <f>IF(TableTransactions[[#This Row],[Order type]]=trackOrderType,
TableTransactions[[#This Row],[Transaction quantity]]*-1,
TableTransactions[[#This Row],[Transaction quantity]]
)</f>
        <v>-5</v>
      </c>
      <c r="J42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195</v>
      </c>
      <c r="K4202" s="7">
        <f ca="1">IF(TableTransactions[[#This Row],[Stock balance backorders]]&lt;0,
0,
TableTransactions[[#This Row],[Stock balance backorders]]
)</f>
        <v>195</v>
      </c>
      <c r="L4202" s="8" t="str">
        <f>VLOOKUP(TableTransactions[[#This Row],[Material]],TableStockBalance[],
MATCH(TableStockBalance[[#Headers],[Supplier name]],TableStockBalance[#Headers],0),
0)</f>
        <v>Électroniquex Générale S.A.</v>
      </c>
    </row>
    <row r="4203" spans="1:12" x14ac:dyDescent="0.25">
      <c r="A4203">
        <v>49041267</v>
      </c>
      <c r="B4203">
        <v>40</v>
      </c>
      <c r="C4203" t="s">
        <v>343</v>
      </c>
      <c r="D4203" t="s">
        <v>108</v>
      </c>
      <c r="E4203" t="s">
        <v>109</v>
      </c>
      <c r="F4203" t="s">
        <v>318</v>
      </c>
      <c r="G4203" s="1">
        <v>43550</v>
      </c>
      <c r="H4203">
        <v>20</v>
      </c>
      <c r="I4203" s="7">
        <f>IF(TableTransactions[[#This Row],[Order type]]=trackOrderType,
TableTransactions[[#This Row],[Transaction quantity]]*-1,
TableTransactions[[#This Row],[Transaction quantity]]
)</f>
        <v>-20</v>
      </c>
      <c r="J42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175</v>
      </c>
      <c r="K4203" s="7">
        <f ca="1">IF(TableTransactions[[#This Row],[Stock balance backorders]]&lt;0,
0,
TableTransactions[[#This Row],[Stock balance backorders]]
)</f>
        <v>175</v>
      </c>
      <c r="L4203" s="8" t="str">
        <f>VLOOKUP(TableTransactions[[#This Row],[Material]],TableStockBalance[],
MATCH(TableStockBalance[[#Headers],[Supplier name]],TableStockBalance[#Headers],0),
0)</f>
        <v>Électroniquex Générale S.A.</v>
      </c>
    </row>
    <row r="4204" spans="1:12" x14ac:dyDescent="0.25">
      <c r="A4204">
        <v>49041276</v>
      </c>
      <c r="B4204">
        <v>30</v>
      </c>
      <c r="C4204" t="s">
        <v>343</v>
      </c>
      <c r="D4204" t="s">
        <v>108</v>
      </c>
      <c r="E4204" t="s">
        <v>109</v>
      </c>
      <c r="F4204" t="s">
        <v>316</v>
      </c>
      <c r="G4204" s="1">
        <v>43551</v>
      </c>
      <c r="H4204">
        <v>45</v>
      </c>
      <c r="I4204" s="7">
        <f>IF(TableTransactions[[#This Row],[Order type]]=trackOrderType,
TableTransactions[[#This Row],[Transaction quantity]]*-1,
TableTransactions[[#This Row],[Transaction quantity]]
)</f>
        <v>-45</v>
      </c>
      <c r="J42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130</v>
      </c>
      <c r="K4204" s="7">
        <f ca="1">IF(TableTransactions[[#This Row],[Stock balance backorders]]&lt;0,
0,
TableTransactions[[#This Row],[Stock balance backorders]]
)</f>
        <v>130</v>
      </c>
      <c r="L4204" s="8" t="str">
        <f>VLOOKUP(TableTransactions[[#This Row],[Material]],TableStockBalance[],
MATCH(TableStockBalance[[#Headers],[Supplier name]],TableStockBalance[#Headers],0),
0)</f>
        <v>Électroniquex Générale S.A.</v>
      </c>
    </row>
    <row r="4205" spans="1:12" x14ac:dyDescent="0.25">
      <c r="A4205">
        <v>49041323</v>
      </c>
      <c r="B4205">
        <v>30</v>
      </c>
      <c r="C4205" t="s">
        <v>343</v>
      </c>
      <c r="D4205" t="s">
        <v>108</v>
      </c>
      <c r="E4205" t="s">
        <v>109</v>
      </c>
      <c r="F4205" t="s">
        <v>315</v>
      </c>
      <c r="G4205" s="1">
        <v>43553</v>
      </c>
      <c r="H4205">
        <v>45</v>
      </c>
      <c r="I4205" s="7">
        <f>IF(TableTransactions[[#This Row],[Order type]]=trackOrderType,
TableTransactions[[#This Row],[Transaction quantity]]*-1,
TableTransactions[[#This Row],[Transaction quantity]]
)</f>
        <v>-45</v>
      </c>
      <c r="J42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</v>
      </c>
      <c r="K4205" s="7">
        <f ca="1">IF(TableTransactions[[#This Row],[Stock balance backorders]]&lt;0,
0,
TableTransactions[[#This Row],[Stock balance backorders]]
)</f>
        <v>85</v>
      </c>
      <c r="L4205" s="8" t="str">
        <f>VLOOKUP(TableTransactions[[#This Row],[Material]],TableStockBalance[],
MATCH(TableStockBalance[[#Headers],[Supplier name]],TableStockBalance[#Headers],0),
0)</f>
        <v>Électroniquex Générale S.A.</v>
      </c>
    </row>
    <row r="4206" spans="1:12" x14ac:dyDescent="0.25">
      <c r="A4206">
        <v>49041353</v>
      </c>
      <c r="B4206">
        <v>10</v>
      </c>
      <c r="C4206" t="s">
        <v>343</v>
      </c>
      <c r="D4206" t="s">
        <v>108</v>
      </c>
      <c r="E4206" t="s">
        <v>109</v>
      </c>
      <c r="F4206" t="s">
        <v>314</v>
      </c>
      <c r="G4206" s="1">
        <v>43558</v>
      </c>
      <c r="H4206">
        <v>40</v>
      </c>
      <c r="I4206" s="7">
        <f>IF(TableTransactions[[#This Row],[Order type]]=trackOrderType,
TableTransactions[[#This Row],[Transaction quantity]]*-1,
TableTransactions[[#This Row],[Transaction quantity]]
)</f>
        <v>-40</v>
      </c>
      <c r="J42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</v>
      </c>
      <c r="K4206" s="7">
        <f ca="1">IF(TableTransactions[[#This Row],[Stock balance backorders]]&lt;0,
0,
TableTransactions[[#This Row],[Stock balance backorders]]
)</f>
        <v>45</v>
      </c>
      <c r="L4206" s="8" t="str">
        <f>VLOOKUP(TableTransactions[[#This Row],[Material]],TableStockBalance[],
MATCH(TableStockBalance[[#Headers],[Supplier name]],TableStockBalance[#Headers],0),
0)</f>
        <v>Électroniquex Générale S.A.</v>
      </c>
    </row>
    <row r="4207" spans="1:12" x14ac:dyDescent="0.25">
      <c r="A4207">
        <v>49041392</v>
      </c>
      <c r="B4207">
        <v>40</v>
      </c>
      <c r="C4207" t="s">
        <v>343</v>
      </c>
      <c r="D4207" t="s">
        <v>108</v>
      </c>
      <c r="E4207" t="s">
        <v>109</v>
      </c>
      <c r="F4207" t="s">
        <v>316</v>
      </c>
      <c r="G4207" s="1">
        <v>43560</v>
      </c>
      <c r="H4207">
        <v>45</v>
      </c>
      <c r="I4207" s="7">
        <f>IF(TableTransactions[[#This Row],[Order type]]=trackOrderType,
TableTransactions[[#This Row],[Transaction quantity]]*-1,
TableTransactions[[#This Row],[Transaction quantity]]
)</f>
        <v>-45</v>
      </c>
      <c r="J42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0</v>
      </c>
      <c r="K4207" s="7">
        <f ca="1">IF(TableTransactions[[#This Row],[Stock balance backorders]]&lt;0,
0,
TableTransactions[[#This Row],[Stock balance backorders]]
)</f>
        <v>0</v>
      </c>
      <c r="L4207" s="8" t="str">
        <f>VLOOKUP(TableTransactions[[#This Row],[Material]],TableStockBalance[],
MATCH(TableStockBalance[[#Headers],[Supplier name]],TableStockBalance[#Headers],0),
0)</f>
        <v>Électroniquex Générale S.A.</v>
      </c>
    </row>
    <row r="4208" spans="1:12" x14ac:dyDescent="0.25">
      <c r="A4208">
        <v>49041408</v>
      </c>
      <c r="B4208">
        <v>10</v>
      </c>
      <c r="C4208" t="s">
        <v>343</v>
      </c>
      <c r="D4208" t="s">
        <v>108</v>
      </c>
      <c r="E4208" t="s">
        <v>109</v>
      </c>
      <c r="F4208" t="s">
        <v>336</v>
      </c>
      <c r="G4208" s="1">
        <v>43563</v>
      </c>
      <c r="H4208">
        <v>40</v>
      </c>
      <c r="I4208" s="7">
        <f>IF(TableTransactions[[#This Row],[Order type]]=trackOrderType,
TableTransactions[[#This Row],[Transaction quantity]]*-1,
TableTransactions[[#This Row],[Transaction quantity]]
)</f>
        <v>-40</v>
      </c>
      <c r="J42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-40</v>
      </c>
      <c r="K4208" s="7">
        <f ca="1">IF(TableTransactions[[#This Row],[Stock balance backorders]]&lt;0,
0,
TableTransactions[[#This Row],[Stock balance backorders]]
)</f>
        <v>0</v>
      </c>
      <c r="L4208" s="8" t="str">
        <f>VLOOKUP(TableTransactions[[#This Row],[Material]],TableStockBalance[],
MATCH(TableStockBalance[[#Headers],[Supplier name]],TableStockBalance[#Headers],0),
0)</f>
        <v>Électroniquex Générale S.A.</v>
      </c>
    </row>
    <row r="4209" spans="1:12" x14ac:dyDescent="0.25">
      <c r="A4209">
        <v>49041415</v>
      </c>
      <c r="B4209">
        <v>50</v>
      </c>
      <c r="C4209" t="s">
        <v>343</v>
      </c>
      <c r="D4209" t="s">
        <v>108</v>
      </c>
      <c r="E4209" t="s">
        <v>109</v>
      </c>
      <c r="F4209" t="s">
        <v>318</v>
      </c>
      <c r="G4209" s="1">
        <v>43563</v>
      </c>
      <c r="H4209">
        <v>15</v>
      </c>
      <c r="I4209" s="7">
        <f>IF(TableTransactions[[#This Row],[Order type]]=trackOrderType,
TableTransactions[[#This Row],[Transaction quantity]]*-1,
TableTransactions[[#This Row],[Transaction quantity]]
)</f>
        <v>-15</v>
      </c>
      <c r="J42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-55</v>
      </c>
      <c r="K4209" s="7">
        <f ca="1">IF(TableTransactions[[#This Row],[Stock balance backorders]]&lt;0,
0,
TableTransactions[[#This Row],[Stock balance backorders]]
)</f>
        <v>0</v>
      </c>
      <c r="L4209" s="8" t="str">
        <f>VLOOKUP(TableTransactions[[#This Row],[Material]],TableStockBalance[],
MATCH(TableStockBalance[[#Headers],[Supplier name]],TableStockBalance[#Headers],0),
0)</f>
        <v>Électroniquex Générale S.A.</v>
      </c>
    </row>
    <row r="4210" spans="1:12" x14ac:dyDescent="0.25">
      <c r="A4210" s="4">
        <v>45057012</v>
      </c>
      <c r="B4210" s="4">
        <v>10</v>
      </c>
      <c r="C4210" s="4" t="s">
        <v>344</v>
      </c>
      <c r="D4210" s="4" t="s">
        <v>108</v>
      </c>
      <c r="E4210" s="4" t="s">
        <v>109</v>
      </c>
      <c r="F4210" s="4" t="s">
        <v>110</v>
      </c>
      <c r="G4210" s="5">
        <v>43563</v>
      </c>
      <c r="H4210" s="4">
        <v>580</v>
      </c>
      <c r="I4210" s="7">
        <f>IF(TableTransactions[[#This Row],[Order type]]=trackOrderType,
TableTransactions[[#This Row],[Transaction quantity]]*-1,
TableTransactions[[#This Row],[Transaction quantity]]
)</f>
        <v>580</v>
      </c>
      <c r="J42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525</v>
      </c>
      <c r="K4210" s="7">
        <f ca="1">IF(TableTransactions[[#This Row],[Stock balance backorders]]&lt;0,
0,
TableTransactions[[#This Row],[Stock balance backorders]]
)</f>
        <v>525</v>
      </c>
      <c r="L4210" s="8" t="str">
        <f>VLOOKUP(TableTransactions[[#This Row],[Material]],TableStockBalance[],
MATCH(TableStockBalance[[#Headers],[Supplier name]],TableStockBalance[#Headers],0),
0)</f>
        <v>Électroniquex Générale S.A.</v>
      </c>
    </row>
    <row r="4211" spans="1:12" x14ac:dyDescent="0.25">
      <c r="A4211">
        <v>49041421</v>
      </c>
      <c r="B4211">
        <v>60</v>
      </c>
      <c r="C4211" t="s">
        <v>343</v>
      </c>
      <c r="D4211" t="s">
        <v>108</v>
      </c>
      <c r="E4211" t="s">
        <v>109</v>
      </c>
      <c r="F4211" t="s">
        <v>313</v>
      </c>
      <c r="G4211" s="1">
        <v>43564</v>
      </c>
      <c r="H4211">
        <v>20</v>
      </c>
      <c r="I4211" s="7">
        <f>IF(TableTransactions[[#This Row],[Order type]]=trackOrderType,
TableTransactions[[#This Row],[Transaction quantity]]*-1,
TableTransactions[[#This Row],[Transaction quantity]]
)</f>
        <v>-20</v>
      </c>
      <c r="J42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505</v>
      </c>
      <c r="K4211" s="7">
        <f ca="1">IF(TableTransactions[[#This Row],[Stock balance backorders]]&lt;0,
0,
TableTransactions[[#This Row],[Stock balance backorders]]
)</f>
        <v>505</v>
      </c>
      <c r="L4211" s="8" t="str">
        <f>VLOOKUP(TableTransactions[[#This Row],[Material]],TableStockBalance[],
MATCH(TableStockBalance[[#Headers],[Supplier name]],TableStockBalance[#Headers],0),
0)</f>
        <v>Électroniquex Générale S.A.</v>
      </c>
    </row>
    <row r="4212" spans="1:12" x14ac:dyDescent="0.25">
      <c r="A4212">
        <v>49041440</v>
      </c>
      <c r="B4212">
        <v>50</v>
      </c>
      <c r="C4212" t="s">
        <v>343</v>
      </c>
      <c r="D4212" t="s">
        <v>108</v>
      </c>
      <c r="E4212" t="s">
        <v>109</v>
      </c>
      <c r="F4212" t="s">
        <v>316</v>
      </c>
      <c r="G4212" s="1">
        <v>43565</v>
      </c>
      <c r="H4212">
        <v>20</v>
      </c>
      <c r="I4212" s="7">
        <f>IF(TableTransactions[[#This Row],[Order type]]=trackOrderType,
TableTransactions[[#This Row],[Transaction quantity]]*-1,
TableTransactions[[#This Row],[Transaction quantity]]
)</f>
        <v>-20</v>
      </c>
      <c r="J42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485</v>
      </c>
      <c r="K4212" s="7">
        <f ca="1">IF(TableTransactions[[#This Row],[Stock balance backorders]]&lt;0,
0,
TableTransactions[[#This Row],[Stock balance backorders]]
)</f>
        <v>485</v>
      </c>
      <c r="L4212" s="8" t="str">
        <f>VLOOKUP(TableTransactions[[#This Row],[Material]],TableStockBalance[],
MATCH(TableStockBalance[[#Headers],[Supplier name]],TableStockBalance[#Headers],0),
0)</f>
        <v>Électroniquex Générale S.A.</v>
      </c>
    </row>
    <row r="4213" spans="1:12" x14ac:dyDescent="0.25">
      <c r="A4213">
        <v>49041477</v>
      </c>
      <c r="B4213">
        <v>130</v>
      </c>
      <c r="C4213" t="s">
        <v>343</v>
      </c>
      <c r="D4213" t="s">
        <v>108</v>
      </c>
      <c r="E4213" t="s">
        <v>109</v>
      </c>
      <c r="F4213" t="s">
        <v>317</v>
      </c>
      <c r="G4213" s="1">
        <v>43567</v>
      </c>
      <c r="H4213">
        <v>35</v>
      </c>
      <c r="I4213" s="7">
        <f>IF(TableTransactions[[#This Row],[Order type]]=trackOrderType,
TableTransactions[[#This Row],[Transaction quantity]]*-1,
TableTransactions[[#This Row],[Transaction quantity]]
)</f>
        <v>-35</v>
      </c>
      <c r="J42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450</v>
      </c>
      <c r="K4213" s="7">
        <f ca="1">IF(TableTransactions[[#This Row],[Stock balance backorders]]&lt;0,
0,
TableTransactions[[#This Row],[Stock balance backorders]]
)</f>
        <v>450</v>
      </c>
      <c r="L4213" s="8" t="str">
        <f>VLOOKUP(TableTransactions[[#This Row],[Material]],TableStockBalance[],
MATCH(TableStockBalance[[#Headers],[Supplier name]],TableStockBalance[#Headers],0),
0)</f>
        <v>Électroniquex Générale S.A.</v>
      </c>
    </row>
    <row r="4214" spans="1:12" x14ac:dyDescent="0.25">
      <c r="A4214">
        <v>49041481</v>
      </c>
      <c r="B4214">
        <v>140</v>
      </c>
      <c r="C4214" t="s">
        <v>343</v>
      </c>
      <c r="D4214" t="s">
        <v>108</v>
      </c>
      <c r="E4214" t="s">
        <v>109</v>
      </c>
      <c r="F4214" t="s">
        <v>318</v>
      </c>
      <c r="G4214" s="1">
        <v>43567</v>
      </c>
      <c r="H4214">
        <v>35</v>
      </c>
      <c r="I4214" s="7">
        <f>IF(TableTransactions[[#This Row],[Order type]]=trackOrderType,
TableTransactions[[#This Row],[Transaction quantity]]*-1,
TableTransactions[[#This Row],[Transaction quantity]]
)</f>
        <v>-35</v>
      </c>
      <c r="J42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415</v>
      </c>
      <c r="K4214" s="7">
        <f ca="1">IF(TableTransactions[[#This Row],[Stock balance backorders]]&lt;0,
0,
TableTransactions[[#This Row],[Stock balance backorders]]
)</f>
        <v>415</v>
      </c>
      <c r="L4214" s="8" t="str">
        <f>VLOOKUP(TableTransactions[[#This Row],[Material]],TableStockBalance[],
MATCH(TableStockBalance[[#Headers],[Supplier name]],TableStockBalance[#Headers],0),
0)</f>
        <v>Électroniquex Générale S.A.</v>
      </c>
    </row>
    <row r="4215" spans="1:12" x14ac:dyDescent="0.25">
      <c r="A4215">
        <v>49041481</v>
      </c>
      <c r="B4215">
        <v>150</v>
      </c>
      <c r="C4215" t="s">
        <v>343</v>
      </c>
      <c r="D4215" t="s">
        <v>108</v>
      </c>
      <c r="E4215" t="s">
        <v>109</v>
      </c>
      <c r="F4215" t="s">
        <v>318</v>
      </c>
      <c r="G4215" s="1">
        <v>43567</v>
      </c>
      <c r="H4215">
        <v>15</v>
      </c>
      <c r="I4215" s="7">
        <f>IF(TableTransactions[[#This Row],[Order type]]=trackOrderType,
TableTransactions[[#This Row],[Transaction quantity]]*-1,
TableTransactions[[#This Row],[Transaction quantity]]
)</f>
        <v>-15</v>
      </c>
      <c r="J42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400</v>
      </c>
      <c r="K4215" s="7">
        <f ca="1">IF(TableTransactions[[#This Row],[Stock balance backorders]]&lt;0,
0,
TableTransactions[[#This Row],[Stock balance backorders]]
)</f>
        <v>400</v>
      </c>
      <c r="L4215" s="8" t="str">
        <f>VLOOKUP(TableTransactions[[#This Row],[Material]],TableStockBalance[],
MATCH(TableStockBalance[[#Headers],[Supplier name]],TableStockBalance[#Headers],0),
0)</f>
        <v>Électroniquex Générale S.A.</v>
      </c>
    </row>
    <row r="4216" spans="1:12" x14ac:dyDescent="0.25">
      <c r="A4216">
        <v>49041493</v>
      </c>
      <c r="B4216">
        <v>70</v>
      </c>
      <c r="C4216" t="s">
        <v>343</v>
      </c>
      <c r="D4216" t="s">
        <v>108</v>
      </c>
      <c r="E4216" t="s">
        <v>109</v>
      </c>
      <c r="F4216" t="s">
        <v>317</v>
      </c>
      <c r="G4216" s="1">
        <v>43570</v>
      </c>
      <c r="H4216">
        <v>45</v>
      </c>
      <c r="I4216" s="7">
        <f>IF(TableTransactions[[#This Row],[Order type]]=trackOrderType,
TableTransactions[[#This Row],[Transaction quantity]]*-1,
TableTransactions[[#This Row],[Transaction quantity]]
)</f>
        <v>-45</v>
      </c>
      <c r="J42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355</v>
      </c>
      <c r="K4216" s="7">
        <f ca="1">IF(TableTransactions[[#This Row],[Stock balance backorders]]&lt;0,
0,
TableTransactions[[#This Row],[Stock balance backorders]]
)</f>
        <v>355</v>
      </c>
      <c r="L4216" s="8" t="str">
        <f>VLOOKUP(TableTransactions[[#This Row],[Material]],TableStockBalance[],
MATCH(TableStockBalance[[#Headers],[Supplier name]],TableStockBalance[#Headers],0),
0)</f>
        <v>Électroniquex Générale S.A.</v>
      </c>
    </row>
    <row r="4217" spans="1:12" x14ac:dyDescent="0.25">
      <c r="A4217">
        <v>49041506</v>
      </c>
      <c r="B4217">
        <v>30</v>
      </c>
      <c r="C4217" t="s">
        <v>343</v>
      </c>
      <c r="D4217" t="s">
        <v>108</v>
      </c>
      <c r="E4217" t="s">
        <v>109</v>
      </c>
      <c r="F4217" t="s">
        <v>325</v>
      </c>
      <c r="G4217" s="1">
        <v>43571</v>
      </c>
      <c r="H4217">
        <v>15</v>
      </c>
      <c r="I4217" s="7">
        <f>IF(TableTransactions[[#This Row],[Order type]]=trackOrderType,
TableTransactions[[#This Row],[Transaction quantity]]*-1,
TableTransactions[[#This Row],[Transaction quantity]]
)</f>
        <v>-15</v>
      </c>
      <c r="J42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340</v>
      </c>
      <c r="K4217" s="7">
        <f ca="1">IF(TableTransactions[[#This Row],[Stock balance backorders]]&lt;0,
0,
TableTransactions[[#This Row],[Stock balance backorders]]
)</f>
        <v>340</v>
      </c>
      <c r="L4217" s="8" t="str">
        <f>VLOOKUP(TableTransactions[[#This Row],[Material]],TableStockBalance[],
MATCH(TableStockBalance[[#Headers],[Supplier name]],TableStockBalance[#Headers],0),
0)</f>
        <v>Électroniquex Générale S.A.</v>
      </c>
    </row>
    <row r="4218" spans="1:12" x14ac:dyDescent="0.25">
      <c r="A4218">
        <v>49041540</v>
      </c>
      <c r="B4218">
        <v>30</v>
      </c>
      <c r="C4218" t="s">
        <v>343</v>
      </c>
      <c r="D4218" t="s">
        <v>108</v>
      </c>
      <c r="E4218" t="s">
        <v>109</v>
      </c>
      <c r="F4218" t="s">
        <v>319</v>
      </c>
      <c r="G4218" s="1">
        <v>43573</v>
      </c>
      <c r="H4218">
        <v>45</v>
      </c>
      <c r="I4218" s="7">
        <f>IF(TableTransactions[[#This Row],[Order type]]=trackOrderType,
TableTransactions[[#This Row],[Transaction quantity]]*-1,
TableTransactions[[#This Row],[Transaction quantity]]
)</f>
        <v>-45</v>
      </c>
      <c r="J42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295</v>
      </c>
      <c r="K4218" s="7">
        <f ca="1">IF(TableTransactions[[#This Row],[Stock balance backorders]]&lt;0,
0,
TableTransactions[[#This Row],[Stock balance backorders]]
)</f>
        <v>295</v>
      </c>
      <c r="L4218" s="8" t="str">
        <f>VLOOKUP(TableTransactions[[#This Row],[Material]],TableStockBalance[],
MATCH(TableStockBalance[[#Headers],[Supplier name]],TableStockBalance[#Headers],0),
0)</f>
        <v>Électroniquex Générale S.A.</v>
      </c>
    </row>
    <row r="4219" spans="1:12" x14ac:dyDescent="0.25">
      <c r="A4219">
        <v>49041576</v>
      </c>
      <c r="B4219">
        <v>90</v>
      </c>
      <c r="C4219" t="s">
        <v>343</v>
      </c>
      <c r="D4219" t="s">
        <v>108</v>
      </c>
      <c r="E4219" t="s">
        <v>109</v>
      </c>
      <c r="F4219" t="s">
        <v>317</v>
      </c>
      <c r="G4219" s="1">
        <v>43579</v>
      </c>
      <c r="H4219">
        <v>10</v>
      </c>
      <c r="I4219" s="7">
        <f>IF(TableTransactions[[#This Row],[Order type]]=trackOrderType,
TableTransactions[[#This Row],[Transaction quantity]]*-1,
TableTransactions[[#This Row],[Transaction quantity]]
)</f>
        <v>-10</v>
      </c>
      <c r="J42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285</v>
      </c>
      <c r="K4219" s="7">
        <f ca="1">IF(TableTransactions[[#This Row],[Stock balance backorders]]&lt;0,
0,
TableTransactions[[#This Row],[Stock balance backorders]]
)</f>
        <v>285</v>
      </c>
      <c r="L4219" s="8" t="str">
        <f>VLOOKUP(TableTransactions[[#This Row],[Material]],TableStockBalance[],
MATCH(TableStockBalance[[#Headers],[Supplier name]],TableStockBalance[#Headers],0),
0)</f>
        <v>Électroniquex Générale S.A.</v>
      </c>
    </row>
    <row r="4220" spans="1:12" x14ac:dyDescent="0.25">
      <c r="A4220">
        <v>49041578</v>
      </c>
      <c r="B4220">
        <v>20</v>
      </c>
      <c r="C4220" t="s">
        <v>343</v>
      </c>
      <c r="D4220" t="s">
        <v>108</v>
      </c>
      <c r="E4220" t="s">
        <v>109</v>
      </c>
      <c r="F4220" t="s">
        <v>319</v>
      </c>
      <c r="G4220" s="1">
        <v>43579</v>
      </c>
      <c r="H4220">
        <v>35</v>
      </c>
      <c r="I4220" s="7">
        <f>IF(TableTransactions[[#This Row],[Order type]]=trackOrderType,
TableTransactions[[#This Row],[Transaction quantity]]*-1,
TableTransactions[[#This Row],[Transaction quantity]]
)</f>
        <v>-35</v>
      </c>
      <c r="J42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250</v>
      </c>
      <c r="K4220" s="7">
        <f ca="1">IF(TableTransactions[[#This Row],[Stock balance backorders]]&lt;0,
0,
TableTransactions[[#This Row],[Stock balance backorders]]
)</f>
        <v>250</v>
      </c>
      <c r="L4220" s="8" t="str">
        <f>VLOOKUP(TableTransactions[[#This Row],[Material]],TableStockBalance[],
MATCH(TableStockBalance[[#Headers],[Supplier name]],TableStockBalance[#Headers],0),
0)</f>
        <v>Électroniquex Générale S.A.</v>
      </c>
    </row>
    <row r="4221" spans="1:12" x14ac:dyDescent="0.25">
      <c r="A4221">
        <v>49041613</v>
      </c>
      <c r="B4221">
        <v>190</v>
      </c>
      <c r="C4221" t="s">
        <v>343</v>
      </c>
      <c r="D4221" t="s">
        <v>108</v>
      </c>
      <c r="E4221" t="s">
        <v>109</v>
      </c>
      <c r="F4221" t="s">
        <v>313</v>
      </c>
      <c r="G4221" s="1">
        <v>43584</v>
      </c>
      <c r="H4221">
        <v>5</v>
      </c>
      <c r="I4221" s="7">
        <f>IF(TableTransactions[[#This Row],[Order type]]=trackOrderType,
TableTransactions[[#This Row],[Transaction quantity]]*-1,
TableTransactions[[#This Row],[Transaction quantity]]
)</f>
        <v>-5</v>
      </c>
      <c r="J42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245</v>
      </c>
      <c r="K4221" s="7">
        <f ca="1">IF(TableTransactions[[#This Row],[Stock balance backorders]]&lt;0,
0,
TableTransactions[[#This Row],[Stock balance backorders]]
)</f>
        <v>245</v>
      </c>
      <c r="L4221" s="8" t="str">
        <f>VLOOKUP(TableTransactions[[#This Row],[Material]],TableStockBalance[],
MATCH(TableStockBalance[[#Headers],[Supplier name]],TableStockBalance[#Headers],0),
0)</f>
        <v>Électroniquex Générale S.A.</v>
      </c>
    </row>
    <row r="4222" spans="1:12" x14ac:dyDescent="0.25">
      <c r="A4222">
        <v>49041668</v>
      </c>
      <c r="B4222">
        <v>60</v>
      </c>
      <c r="C4222" t="s">
        <v>343</v>
      </c>
      <c r="D4222" t="s">
        <v>108</v>
      </c>
      <c r="E4222" t="s">
        <v>109</v>
      </c>
      <c r="F4222" t="s">
        <v>317</v>
      </c>
      <c r="G4222" s="1">
        <v>43588</v>
      </c>
      <c r="H4222">
        <v>45</v>
      </c>
      <c r="I4222" s="7">
        <f>IF(TableTransactions[[#This Row],[Order type]]=trackOrderType,
TableTransactions[[#This Row],[Transaction quantity]]*-1,
TableTransactions[[#This Row],[Transaction quantity]]
)</f>
        <v>-45</v>
      </c>
      <c r="J42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200</v>
      </c>
      <c r="K4222" s="7">
        <f ca="1">IF(TableTransactions[[#This Row],[Stock balance backorders]]&lt;0,
0,
TableTransactions[[#This Row],[Stock balance backorders]]
)</f>
        <v>200</v>
      </c>
      <c r="L4222" s="8" t="str">
        <f>VLOOKUP(TableTransactions[[#This Row],[Material]],TableStockBalance[],
MATCH(TableStockBalance[[#Headers],[Supplier name]],TableStockBalance[#Headers],0),
0)</f>
        <v>Électroniquex Générale S.A.</v>
      </c>
    </row>
    <row r="4223" spans="1:12" x14ac:dyDescent="0.25">
      <c r="A4223">
        <v>49041671</v>
      </c>
      <c r="B4223">
        <v>40</v>
      </c>
      <c r="C4223" t="s">
        <v>343</v>
      </c>
      <c r="D4223" t="s">
        <v>108</v>
      </c>
      <c r="E4223" t="s">
        <v>109</v>
      </c>
      <c r="F4223" t="s">
        <v>318</v>
      </c>
      <c r="G4223" s="1">
        <v>43588</v>
      </c>
      <c r="H4223">
        <v>20</v>
      </c>
      <c r="I4223" s="7">
        <f>IF(TableTransactions[[#This Row],[Order type]]=trackOrderType,
TableTransactions[[#This Row],[Transaction quantity]]*-1,
TableTransactions[[#This Row],[Transaction quantity]]
)</f>
        <v>-20</v>
      </c>
      <c r="J42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180</v>
      </c>
      <c r="K4223" s="7">
        <f ca="1">IF(TableTransactions[[#This Row],[Stock balance backorders]]&lt;0,
0,
TableTransactions[[#This Row],[Stock balance backorders]]
)</f>
        <v>180</v>
      </c>
      <c r="L4223" s="8" t="str">
        <f>VLOOKUP(TableTransactions[[#This Row],[Material]],TableStockBalance[],
MATCH(TableStockBalance[[#Headers],[Supplier name]],TableStockBalance[#Headers],0),
0)</f>
        <v>Électroniquex Générale S.A.</v>
      </c>
    </row>
    <row r="4224" spans="1:12" x14ac:dyDescent="0.25">
      <c r="A4224">
        <v>49041690</v>
      </c>
      <c r="B4224">
        <v>90</v>
      </c>
      <c r="C4224" t="s">
        <v>343</v>
      </c>
      <c r="D4224" t="s">
        <v>108</v>
      </c>
      <c r="E4224" t="s">
        <v>109</v>
      </c>
      <c r="F4224" t="s">
        <v>318</v>
      </c>
      <c r="G4224" s="1">
        <v>43591</v>
      </c>
      <c r="H4224">
        <v>30</v>
      </c>
      <c r="I4224" s="7">
        <f>IF(TableTransactions[[#This Row],[Order type]]=trackOrderType,
TableTransactions[[#This Row],[Transaction quantity]]*-1,
TableTransactions[[#This Row],[Transaction quantity]]
)</f>
        <v>-30</v>
      </c>
      <c r="J42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150</v>
      </c>
      <c r="K4224" s="7">
        <f ca="1">IF(TableTransactions[[#This Row],[Stock balance backorders]]&lt;0,
0,
TableTransactions[[#This Row],[Stock balance backorders]]
)</f>
        <v>150</v>
      </c>
      <c r="L4224" s="8" t="str">
        <f>VLOOKUP(TableTransactions[[#This Row],[Material]],TableStockBalance[],
MATCH(TableStockBalance[[#Headers],[Supplier name]],TableStockBalance[#Headers],0),
0)</f>
        <v>Électroniquex Générale S.A.</v>
      </c>
    </row>
    <row r="4225" spans="1:12" x14ac:dyDescent="0.25">
      <c r="A4225">
        <v>49041714</v>
      </c>
      <c r="B4225">
        <v>50</v>
      </c>
      <c r="C4225" t="s">
        <v>343</v>
      </c>
      <c r="D4225" t="s">
        <v>108</v>
      </c>
      <c r="E4225" t="s">
        <v>109</v>
      </c>
      <c r="F4225" t="s">
        <v>314</v>
      </c>
      <c r="G4225" s="1">
        <v>43593</v>
      </c>
      <c r="H4225">
        <v>10</v>
      </c>
      <c r="I4225" s="7">
        <f>IF(TableTransactions[[#This Row],[Order type]]=trackOrderType,
TableTransactions[[#This Row],[Transaction quantity]]*-1,
TableTransactions[[#This Row],[Transaction quantity]]
)</f>
        <v>-10</v>
      </c>
      <c r="J42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140</v>
      </c>
      <c r="K4225" s="7">
        <f ca="1">IF(TableTransactions[[#This Row],[Stock balance backorders]]&lt;0,
0,
TableTransactions[[#This Row],[Stock balance backorders]]
)</f>
        <v>140</v>
      </c>
      <c r="L4225" s="8" t="str">
        <f>VLOOKUP(TableTransactions[[#This Row],[Material]],TableStockBalance[],
MATCH(TableStockBalance[[#Headers],[Supplier name]],TableStockBalance[#Headers],0),
0)</f>
        <v>Électroniquex Générale S.A.</v>
      </c>
    </row>
    <row r="4226" spans="1:12" x14ac:dyDescent="0.25">
      <c r="A4226">
        <v>49041716</v>
      </c>
      <c r="B4226">
        <v>110</v>
      </c>
      <c r="C4226" t="s">
        <v>343</v>
      </c>
      <c r="D4226" t="s">
        <v>108</v>
      </c>
      <c r="E4226" t="s">
        <v>109</v>
      </c>
      <c r="F4226" t="s">
        <v>313</v>
      </c>
      <c r="G4226" s="1">
        <v>43593</v>
      </c>
      <c r="H4226">
        <v>35</v>
      </c>
      <c r="I4226" s="7">
        <f>IF(TableTransactions[[#This Row],[Order type]]=trackOrderType,
TableTransactions[[#This Row],[Transaction quantity]]*-1,
TableTransactions[[#This Row],[Transaction quantity]]
)</f>
        <v>-35</v>
      </c>
      <c r="J42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105</v>
      </c>
      <c r="K4226" s="7">
        <f ca="1">IF(TableTransactions[[#This Row],[Stock balance backorders]]&lt;0,
0,
TableTransactions[[#This Row],[Stock balance backorders]]
)</f>
        <v>105</v>
      </c>
      <c r="L4226" s="8" t="str">
        <f>VLOOKUP(TableTransactions[[#This Row],[Material]],TableStockBalance[],
MATCH(TableStockBalance[[#Headers],[Supplier name]],TableStockBalance[#Headers],0),
0)</f>
        <v>Électroniquex Générale S.A.</v>
      </c>
    </row>
    <row r="4227" spans="1:12" x14ac:dyDescent="0.25">
      <c r="A4227">
        <v>49041716</v>
      </c>
      <c r="B4227">
        <v>120</v>
      </c>
      <c r="C4227" t="s">
        <v>343</v>
      </c>
      <c r="D4227" t="s">
        <v>108</v>
      </c>
      <c r="E4227" t="s">
        <v>109</v>
      </c>
      <c r="F4227" t="s">
        <v>313</v>
      </c>
      <c r="G4227" s="1">
        <v>43593</v>
      </c>
      <c r="H4227">
        <v>10</v>
      </c>
      <c r="I4227" s="7">
        <f>IF(TableTransactions[[#This Row],[Order type]]=trackOrderType,
TableTransactions[[#This Row],[Transaction quantity]]*-1,
TableTransactions[[#This Row],[Transaction quantity]]
)</f>
        <v>-10</v>
      </c>
      <c r="J42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</v>
      </c>
      <c r="K4227" s="7">
        <f ca="1">IF(TableTransactions[[#This Row],[Stock balance backorders]]&lt;0,
0,
TableTransactions[[#This Row],[Stock balance backorders]]
)</f>
        <v>95</v>
      </c>
      <c r="L4227" s="8" t="str">
        <f>VLOOKUP(TableTransactions[[#This Row],[Material]],TableStockBalance[],
MATCH(TableStockBalance[[#Headers],[Supplier name]],TableStockBalance[#Headers],0),
0)</f>
        <v>Électroniquex Générale S.A.</v>
      </c>
    </row>
    <row r="4228" spans="1:12" x14ac:dyDescent="0.25">
      <c r="A4228">
        <v>49041740</v>
      </c>
      <c r="B4228">
        <v>70</v>
      </c>
      <c r="C4228" t="s">
        <v>343</v>
      </c>
      <c r="D4228" t="s">
        <v>108</v>
      </c>
      <c r="E4228" t="s">
        <v>109</v>
      </c>
      <c r="F4228" t="s">
        <v>316</v>
      </c>
      <c r="G4228" s="1">
        <v>43594</v>
      </c>
      <c r="H4228">
        <v>25</v>
      </c>
      <c r="I4228" s="7">
        <f>IF(TableTransactions[[#This Row],[Order type]]=trackOrderType,
TableTransactions[[#This Row],[Transaction quantity]]*-1,
TableTransactions[[#This Row],[Transaction quantity]]
)</f>
        <v>-25</v>
      </c>
      <c r="J42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</v>
      </c>
      <c r="K4228" s="7">
        <f ca="1">IF(TableTransactions[[#This Row],[Stock balance backorders]]&lt;0,
0,
TableTransactions[[#This Row],[Stock balance backorders]]
)</f>
        <v>70</v>
      </c>
      <c r="L4228" s="8" t="str">
        <f>VLOOKUP(TableTransactions[[#This Row],[Material]],TableStockBalance[],
MATCH(TableStockBalance[[#Headers],[Supplier name]],TableStockBalance[#Headers],0),
0)</f>
        <v>Électroniquex Générale S.A.</v>
      </c>
    </row>
    <row r="4229" spans="1:12" x14ac:dyDescent="0.25">
      <c r="A4229">
        <v>49041740</v>
      </c>
      <c r="B4229">
        <v>80</v>
      </c>
      <c r="C4229" t="s">
        <v>343</v>
      </c>
      <c r="D4229" t="s">
        <v>108</v>
      </c>
      <c r="E4229" t="s">
        <v>109</v>
      </c>
      <c r="F4229" t="s">
        <v>316</v>
      </c>
      <c r="G4229" s="1">
        <v>43594</v>
      </c>
      <c r="H4229">
        <v>35</v>
      </c>
      <c r="I4229" s="7">
        <f>IF(TableTransactions[[#This Row],[Order type]]=trackOrderType,
TableTransactions[[#This Row],[Transaction quantity]]*-1,
TableTransactions[[#This Row],[Transaction quantity]]
)</f>
        <v>-35</v>
      </c>
      <c r="J42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</v>
      </c>
      <c r="K4229" s="7">
        <f ca="1">IF(TableTransactions[[#This Row],[Stock balance backorders]]&lt;0,
0,
TableTransactions[[#This Row],[Stock balance backorders]]
)</f>
        <v>35</v>
      </c>
      <c r="L4229" s="8" t="str">
        <f>VLOOKUP(TableTransactions[[#This Row],[Material]],TableStockBalance[],
MATCH(TableStockBalance[[#Headers],[Supplier name]],TableStockBalance[#Headers],0),
0)</f>
        <v>Électroniquex Générale S.A.</v>
      </c>
    </row>
    <row r="4230" spans="1:12" x14ac:dyDescent="0.25">
      <c r="A4230">
        <v>49041742</v>
      </c>
      <c r="B4230">
        <v>70</v>
      </c>
      <c r="C4230" t="s">
        <v>343</v>
      </c>
      <c r="D4230" t="s">
        <v>108</v>
      </c>
      <c r="E4230" t="s">
        <v>109</v>
      </c>
      <c r="F4230" t="s">
        <v>317</v>
      </c>
      <c r="G4230" s="1">
        <v>43594</v>
      </c>
      <c r="H4230">
        <v>25</v>
      </c>
      <c r="I4230" s="7">
        <f>IF(TableTransactions[[#This Row],[Order type]]=trackOrderType,
TableTransactions[[#This Row],[Transaction quantity]]*-1,
TableTransactions[[#This Row],[Transaction quantity]]
)</f>
        <v>-25</v>
      </c>
      <c r="J42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</v>
      </c>
      <c r="K4230" s="7">
        <f ca="1">IF(TableTransactions[[#This Row],[Stock balance backorders]]&lt;0,
0,
TableTransactions[[#This Row],[Stock balance backorders]]
)</f>
        <v>10</v>
      </c>
      <c r="L4230" s="8" t="str">
        <f>VLOOKUP(TableTransactions[[#This Row],[Material]],TableStockBalance[],
MATCH(TableStockBalance[[#Headers],[Supplier name]],TableStockBalance[#Headers],0),
0)</f>
        <v>Électroniquex Générale S.A.</v>
      </c>
    </row>
    <row r="4231" spans="1:12" x14ac:dyDescent="0.25">
      <c r="A4231">
        <v>49041801</v>
      </c>
      <c r="B4231">
        <v>60</v>
      </c>
      <c r="C4231" t="s">
        <v>343</v>
      </c>
      <c r="D4231" t="s">
        <v>108</v>
      </c>
      <c r="E4231" t="s">
        <v>109</v>
      </c>
      <c r="F4231" t="s">
        <v>317</v>
      </c>
      <c r="G4231" s="1">
        <v>43600</v>
      </c>
      <c r="H4231">
        <v>10</v>
      </c>
      <c r="I4231" s="7">
        <f>IF(TableTransactions[[#This Row],[Order type]]=trackOrderType,
TableTransactions[[#This Row],[Transaction quantity]]*-1,
TableTransactions[[#This Row],[Transaction quantity]]
)</f>
        <v>-10</v>
      </c>
      <c r="J42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0</v>
      </c>
      <c r="K4231" s="7">
        <f ca="1">IF(TableTransactions[[#This Row],[Stock balance backorders]]&lt;0,
0,
TableTransactions[[#This Row],[Stock balance backorders]]
)</f>
        <v>0</v>
      </c>
      <c r="L4231" s="8" t="str">
        <f>VLOOKUP(TableTransactions[[#This Row],[Material]],TableStockBalance[],
MATCH(TableStockBalance[[#Headers],[Supplier name]],TableStockBalance[#Headers],0),
0)</f>
        <v>Électroniquex Générale S.A.</v>
      </c>
    </row>
    <row r="4232" spans="1:12" x14ac:dyDescent="0.25">
      <c r="A4232">
        <v>49041803</v>
      </c>
      <c r="B4232">
        <v>40</v>
      </c>
      <c r="C4232" t="s">
        <v>343</v>
      </c>
      <c r="D4232" t="s">
        <v>108</v>
      </c>
      <c r="E4232" t="s">
        <v>109</v>
      </c>
      <c r="F4232" t="s">
        <v>318</v>
      </c>
      <c r="G4232" s="1">
        <v>43600</v>
      </c>
      <c r="H4232">
        <v>40</v>
      </c>
      <c r="I4232" s="7">
        <f>IF(TableTransactions[[#This Row],[Order type]]=trackOrderType,
TableTransactions[[#This Row],[Transaction quantity]]*-1,
TableTransactions[[#This Row],[Transaction quantity]]
)</f>
        <v>-40</v>
      </c>
      <c r="J42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-40</v>
      </c>
      <c r="K4232" s="7">
        <f ca="1">IF(TableTransactions[[#This Row],[Stock balance backorders]]&lt;0,
0,
TableTransactions[[#This Row],[Stock balance backorders]]
)</f>
        <v>0</v>
      </c>
      <c r="L4232" s="8" t="str">
        <f>VLOOKUP(TableTransactions[[#This Row],[Material]],TableStockBalance[],
MATCH(TableStockBalance[[#Headers],[Supplier name]],TableStockBalance[#Headers],0),
0)</f>
        <v>Électroniquex Générale S.A.</v>
      </c>
    </row>
    <row r="4233" spans="1:12" x14ac:dyDescent="0.25">
      <c r="A4233">
        <v>49041849</v>
      </c>
      <c r="B4233">
        <v>30</v>
      </c>
      <c r="C4233" t="s">
        <v>343</v>
      </c>
      <c r="D4233" t="s">
        <v>108</v>
      </c>
      <c r="E4233" t="s">
        <v>109</v>
      </c>
      <c r="F4233" t="s">
        <v>319</v>
      </c>
      <c r="G4233" s="1">
        <v>43605</v>
      </c>
      <c r="H4233">
        <v>10</v>
      </c>
      <c r="I4233" s="7">
        <f>IF(TableTransactions[[#This Row],[Order type]]=trackOrderType,
TableTransactions[[#This Row],[Transaction quantity]]*-1,
TableTransactions[[#This Row],[Transaction quantity]]
)</f>
        <v>-10</v>
      </c>
      <c r="J42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-50</v>
      </c>
      <c r="K4233" s="7">
        <f ca="1">IF(TableTransactions[[#This Row],[Stock balance backorders]]&lt;0,
0,
TableTransactions[[#This Row],[Stock balance backorders]]
)</f>
        <v>0</v>
      </c>
      <c r="L4233" s="8" t="str">
        <f>VLOOKUP(TableTransactions[[#This Row],[Material]],TableStockBalance[],
MATCH(TableStockBalance[[#Headers],[Supplier name]],TableStockBalance[#Headers],0),
0)</f>
        <v>Électroniquex Générale S.A.</v>
      </c>
    </row>
    <row r="4234" spans="1:12" x14ac:dyDescent="0.25">
      <c r="A4234">
        <v>49041853</v>
      </c>
      <c r="B4234">
        <v>80</v>
      </c>
      <c r="C4234" t="s">
        <v>343</v>
      </c>
      <c r="D4234" t="s">
        <v>108</v>
      </c>
      <c r="E4234" t="s">
        <v>109</v>
      </c>
      <c r="F4234" t="s">
        <v>313</v>
      </c>
      <c r="G4234" s="1">
        <v>43606</v>
      </c>
      <c r="H4234">
        <v>20</v>
      </c>
      <c r="I4234" s="7">
        <f>IF(TableTransactions[[#This Row],[Order type]]=trackOrderType,
TableTransactions[[#This Row],[Transaction quantity]]*-1,
TableTransactions[[#This Row],[Transaction quantity]]
)</f>
        <v>-20</v>
      </c>
      <c r="J42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-70</v>
      </c>
      <c r="K4234" s="7">
        <f ca="1">IF(TableTransactions[[#This Row],[Stock balance backorders]]&lt;0,
0,
TableTransactions[[#This Row],[Stock balance backorders]]
)</f>
        <v>0</v>
      </c>
      <c r="L4234" s="8" t="str">
        <f>VLOOKUP(TableTransactions[[#This Row],[Material]],TableStockBalance[],
MATCH(TableStockBalance[[#Headers],[Supplier name]],TableStockBalance[#Headers],0),
0)</f>
        <v>Électroniquex Générale S.A.</v>
      </c>
    </row>
    <row r="4235" spans="1:12" x14ac:dyDescent="0.25">
      <c r="A4235">
        <v>49041853</v>
      </c>
      <c r="B4235">
        <v>90</v>
      </c>
      <c r="C4235" t="s">
        <v>343</v>
      </c>
      <c r="D4235" t="s">
        <v>108</v>
      </c>
      <c r="E4235" t="s">
        <v>109</v>
      </c>
      <c r="F4235" t="s">
        <v>313</v>
      </c>
      <c r="G4235" s="1">
        <v>43606</v>
      </c>
      <c r="H4235">
        <v>15</v>
      </c>
      <c r="I4235" s="7">
        <f>IF(TableTransactions[[#This Row],[Order type]]=trackOrderType,
TableTransactions[[#This Row],[Transaction quantity]]*-1,
TableTransactions[[#This Row],[Transaction quantity]]
)</f>
        <v>-15</v>
      </c>
      <c r="J42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-85</v>
      </c>
      <c r="K4235" s="7">
        <f ca="1">IF(TableTransactions[[#This Row],[Stock balance backorders]]&lt;0,
0,
TableTransactions[[#This Row],[Stock balance backorders]]
)</f>
        <v>0</v>
      </c>
      <c r="L4235" s="8" t="str">
        <f>VLOOKUP(TableTransactions[[#This Row],[Material]],TableStockBalance[],
MATCH(TableStockBalance[[#Headers],[Supplier name]],TableStockBalance[#Headers],0),
0)</f>
        <v>Électroniquex Générale S.A.</v>
      </c>
    </row>
    <row r="4236" spans="1:12" x14ac:dyDescent="0.25">
      <c r="A4236">
        <v>49041858</v>
      </c>
      <c r="B4236">
        <v>30</v>
      </c>
      <c r="C4236" t="s">
        <v>343</v>
      </c>
      <c r="D4236" t="s">
        <v>108</v>
      </c>
      <c r="E4236" t="s">
        <v>109</v>
      </c>
      <c r="F4236" t="s">
        <v>316</v>
      </c>
      <c r="G4236" s="1">
        <v>43606</v>
      </c>
      <c r="H4236">
        <v>35</v>
      </c>
      <c r="I4236" s="7">
        <f>IF(TableTransactions[[#This Row],[Order type]]=trackOrderType,
TableTransactions[[#This Row],[Transaction quantity]]*-1,
TableTransactions[[#This Row],[Transaction quantity]]
)</f>
        <v>-35</v>
      </c>
      <c r="J42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-120</v>
      </c>
      <c r="K4236" s="7">
        <f ca="1">IF(TableTransactions[[#This Row],[Stock balance backorders]]&lt;0,
0,
TableTransactions[[#This Row],[Stock balance backorders]]
)</f>
        <v>0</v>
      </c>
      <c r="L4236" s="8" t="str">
        <f>VLOOKUP(TableTransactions[[#This Row],[Material]],TableStockBalance[],
MATCH(TableStockBalance[[#Headers],[Supplier name]],TableStockBalance[#Headers],0),
0)</f>
        <v>Électroniquex Générale S.A.</v>
      </c>
    </row>
    <row r="4237" spans="1:12" x14ac:dyDescent="0.25">
      <c r="A4237">
        <v>49041862</v>
      </c>
      <c r="B4237">
        <v>30</v>
      </c>
      <c r="C4237" t="s">
        <v>343</v>
      </c>
      <c r="D4237" t="s">
        <v>108</v>
      </c>
      <c r="E4237" t="s">
        <v>109</v>
      </c>
      <c r="F4237" t="s">
        <v>318</v>
      </c>
      <c r="G4237" s="1">
        <v>43606</v>
      </c>
      <c r="H4237">
        <v>30</v>
      </c>
      <c r="I4237" s="7">
        <f>IF(TableTransactions[[#This Row],[Order type]]=trackOrderType,
TableTransactions[[#This Row],[Transaction quantity]]*-1,
TableTransactions[[#This Row],[Transaction quantity]]
)</f>
        <v>-30</v>
      </c>
      <c r="J42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-150</v>
      </c>
      <c r="K4237" s="7">
        <f ca="1">IF(TableTransactions[[#This Row],[Stock balance backorders]]&lt;0,
0,
TableTransactions[[#This Row],[Stock balance backorders]]
)</f>
        <v>0</v>
      </c>
      <c r="L4237" s="8" t="str">
        <f>VLOOKUP(TableTransactions[[#This Row],[Material]],TableStockBalance[],
MATCH(TableStockBalance[[#Headers],[Supplier name]],TableStockBalance[#Headers],0),
0)</f>
        <v>Électroniquex Générale S.A.</v>
      </c>
    </row>
    <row r="4238" spans="1:12" x14ac:dyDescent="0.25">
      <c r="A4238">
        <v>49041884</v>
      </c>
      <c r="B4238">
        <v>20</v>
      </c>
      <c r="C4238" t="s">
        <v>343</v>
      </c>
      <c r="D4238" t="s">
        <v>108</v>
      </c>
      <c r="E4238" t="s">
        <v>109</v>
      </c>
      <c r="F4238" t="s">
        <v>315</v>
      </c>
      <c r="G4238" s="1">
        <v>43607</v>
      </c>
      <c r="H4238">
        <v>20</v>
      </c>
      <c r="I4238" s="7">
        <f>IF(TableTransactions[[#This Row],[Order type]]=trackOrderType,
TableTransactions[[#This Row],[Transaction quantity]]*-1,
TableTransactions[[#This Row],[Transaction quantity]]
)</f>
        <v>-20</v>
      </c>
      <c r="J42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-170</v>
      </c>
      <c r="K4238" s="7">
        <f ca="1">IF(TableTransactions[[#This Row],[Stock balance backorders]]&lt;0,
0,
TableTransactions[[#This Row],[Stock balance backorders]]
)</f>
        <v>0</v>
      </c>
      <c r="L4238" s="8" t="str">
        <f>VLOOKUP(TableTransactions[[#This Row],[Material]],TableStockBalance[],
MATCH(TableStockBalance[[#Headers],[Supplier name]],TableStockBalance[#Headers],0),
0)</f>
        <v>Électroniquex Générale S.A.</v>
      </c>
    </row>
    <row r="4239" spans="1:12" x14ac:dyDescent="0.25">
      <c r="A4239" s="4">
        <v>45057121</v>
      </c>
      <c r="B4239" s="4">
        <v>20</v>
      </c>
      <c r="C4239" s="4" t="s">
        <v>344</v>
      </c>
      <c r="D4239" s="4" t="s">
        <v>108</v>
      </c>
      <c r="E4239" s="4" t="s">
        <v>109</v>
      </c>
      <c r="F4239" s="4" t="s">
        <v>110</v>
      </c>
      <c r="G4239" s="5">
        <v>43607</v>
      </c>
      <c r="H4239" s="4">
        <v>105</v>
      </c>
      <c r="I4239" s="7">
        <f>IF(TableTransactions[[#This Row],[Order type]]=trackOrderType,
TableTransactions[[#This Row],[Transaction quantity]]*-1,
TableTransactions[[#This Row],[Transaction quantity]]
)</f>
        <v>105</v>
      </c>
      <c r="J42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-65</v>
      </c>
      <c r="K4239" s="7">
        <f ca="1">IF(TableTransactions[[#This Row],[Stock balance backorders]]&lt;0,
0,
TableTransactions[[#This Row],[Stock balance backorders]]
)</f>
        <v>0</v>
      </c>
      <c r="L4239" s="8" t="str">
        <f>VLOOKUP(TableTransactions[[#This Row],[Material]],TableStockBalance[],
MATCH(TableStockBalance[[#Headers],[Supplier name]],TableStockBalance[#Headers],0),
0)</f>
        <v>Électroniquex Générale S.A.</v>
      </c>
    </row>
    <row r="4240" spans="1:12" x14ac:dyDescent="0.25">
      <c r="A4240">
        <v>49041895</v>
      </c>
      <c r="B4240">
        <v>70</v>
      </c>
      <c r="C4240" t="s">
        <v>343</v>
      </c>
      <c r="D4240" t="s">
        <v>108</v>
      </c>
      <c r="E4240" t="s">
        <v>109</v>
      </c>
      <c r="F4240" t="s">
        <v>317</v>
      </c>
      <c r="G4240" s="1">
        <v>43608</v>
      </c>
      <c r="H4240">
        <v>40</v>
      </c>
      <c r="I4240" s="7">
        <f>IF(TableTransactions[[#This Row],[Order type]]=trackOrderType,
TableTransactions[[#This Row],[Transaction quantity]]*-1,
TableTransactions[[#This Row],[Transaction quantity]]
)</f>
        <v>-40</v>
      </c>
      <c r="J42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-105</v>
      </c>
      <c r="K4240" s="7">
        <f ca="1">IF(TableTransactions[[#This Row],[Stock balance backorders]]&lt;0,
0,
TableTransactions[[#This Row],[Stock balance backorders]]
)</f>
        <v>0</v>
      </c>
      <c r="L4240" s="8" t="str">
        <f>VLOOKUP(TableTransactions[[#This Row],[Material]],TableStockBalance[],
MATCH(TableStockBalance[[#Headers],[Supplier name]],TableStockBalance[#Headers],0),
0)</f>
        <v>Électroniquex Générale S.A.</v>
      </c>
    </row>
    <row r="4241" spans="1:12" x14ac:dyDescent="0.25">
      <c r="A4241">
        <v>49041915</v>
      </c>
      <c r="B4241">
        <v>260</v>
      </c>
      <c r="C4241" t="s">
        <v>343</v>
      </c>
      <c r="D4241" t="s">
        <v>108</v>
      </c>
      <c r="E4241" t="s">
        <v>109</v>
      </c>
      <c r="F4241" t="s">
        <v>317</v>
      </c>
      <c r="G4241" s="1">
        <v>43609</v>
      </c>
      <c r="H4241">
        <v>45</v>
      </c>
      <c r="I4241" s="7">
        <f>IF(TableTransactions[[#This Row],[Order type]]=trackOrderType,
TableTransactions[[#This Row],[Transaction quantity]]*-1,
TableTransactions[[#This Row],[Transaction quantity]]
)</f>
        <v>-45</v>
      </c>
      <c r="J42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-150</v>
      </c>
      <c r="K4241" s="7">
        <f ca="1">IF(TableTransactions[[#This Row],[Stock balance backorders]]&lt;0,
0,
TableTransactions[[#This Row],[Stock balance backorders]]
)</f>
        <v>0</v>
      </c>
      <c r="L4241" s="8" t="str">
        <f>VLOOKUP(TableTransactions[[#This Row],[Material]],TableStockBalance[],
MATCH(TableStockBalance[[#Headers],[Supplier name]],TableStockBalance[#Headers],0),
0)</f>
        <v>Électroniquex Générale S.A.</v>
      </c>
    </row>
    <row r="4242" spans="1:12" x14ac:dyDescent="0.25">
      <c r="A4242">
        <v>49041971</v>
      </c>
      <c r="B4242">
        <v>30</v>
      </c>
      <c r="C4242" t="s">
        <v>343</v>
      </c>
      <c r="D4242" t="s">
        <v>108</v>
      </c>
      <c r="E4242" t="s">
        <v>109</v>
      </c>
      <c r="F4242" t="s">
        <v>316</v>
      </c>
      <c r="G4242" s="1">
        <v>43616</v>
      </c>
      <c r="H4242">
        <v>10</v>
      </c>
      <c r="I4242" s="7">
        <f>IF(TableTransactions[[#This Row],[Order type]]=trackOrderType,
TableTransactions[[#This Row],[Transaction quantity]]*-1,
TableTransactions[[#This Row],[Transaction quantity]]
)</f>
        <v>-10</v>
      </c>
      <c r="J42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-160</v>
      </c>
      <c r="K4242" s="7">
        <f ca="1">IF(TableTransactions[[#This Row],[Stock balance backorders]]&lt;0,
0,
TableTransactions[[#This Row],[Stock balance backorders]]
)</f>
        <v>0</v>
      </c>
      <c r="L4242" s="8" t="str">
        <f>VLOOKUP(TableTransactions[[#This Row],[Material]],TableStockBalance[],
MATCH(TableStockBalance[[#Headers],[Supplier name]],TableStockBalance[#Headers],0),
0)</f>
        <v>Électroniquex Générale S.A.</v>
      </c>
    </row>
    <row r="4243" spans="1:12" x14ac:dyDescent="0.25">
      <c r="A4243">
        <v>49042000</v>
      </c>
      <c r="B4243">
        <v>10</v>
      </c>
      <c r="C4243" t="s">
        <v>343</v>
      </c>
      <c r="D4243" t="s">
        <v>108</v>
      </c>
      <c r="E4243" t="s">
        <v>109</v>
      </c>
      <c r="F4243" t="s">
        <v>314</v>
      </c>
      <c r="G4243" s="1">
        <v>43620</v>
      </c>
      <c r="H4243">
        <v>10</v>
      </c>
      <c r="I4243" s="7">
        <f>IF(TableTransactions[[#This Row],[Order type]]=trackOrderType,
TableTransactions[[#This Row],[Transaction quantity]]*-1,
TableTransactions[[#This Row],[Transaction quantity]]
)</f>
        <v>-10</v>
      </c>
      <c r="J42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-170</v>
      </c>
      <c r="K4243" s="7">
        <f ca="1">IF(TableTransactions[[#This Row],[Stock balance backorders]]&lt;0,
0,
TableTransactions[[#This Row],[Stock balance backorders]]
)</f>
        <v>0</v>
      </c>
      <c r="L4243" s="8" t="str">
        <f>VLOOKUP(TableTransactions[[#This Row],[Material]],TableStockBalance[],
MATCH(TableStockBalance[[#Headers],[Supplier name]],TableStockBalance[#Headers],0),
0)</f>
        <v>Électroniquex Générale S.A.</v>
      </c>
    </row>
    <row r="4244" spans="1:12" x14ac:dyDescent="0.25">
      <c r="A4244">
        <v>49042023</v>
      </c>
      <c r="B4244">
        <v>10</v>
      </c>
      <c r="C4244" t="s">
        <v>343</v>
      </c>
      <c r="D4244" t="s">
        <v>108</v>
      </c>
      <c r="E4244" t="s">
        <v>109</v>
      </c>
      <c r="F4244" t="s">
        <v>331</v>
      </c>
      <c r="G4244" s="1">
        <v>43621</v>
      </c>
      <c r="H4244">
        <v>15</v>
      </c>
      <c r="I4244" s="7">
        <f>IF(TableTransactions[[#This Row],[Order type]]=trackOrderType,
TableTransactions[[#This Row],[Transaction quantity]]*-1,
TableTransactions[[#This Row],[Transaction quantity]]
)</f>
        <v>-15</v>
      </c>
      <c r="J42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-185</v>
      </c>
      <c r="K4244" s="7">
        <f ca="1">IF(TableTransactions[[#This Row],[Stock balance backorders]]&lt;0,
0,
TableTransactions[[#This Row],[Stock balance backorders]]
)</f>
        <v>0</v>
      </c>
      <c r="L4244" s="8" t="str">
        <f>VLOOKUP(TableTransactions[[#This Row],[Material]],TableStockBalance[],
MATCH(TableStockBalance[[#Headers],[Supplier name]],TableStockBalance[#Headers],0),
0)</f>
        <v>Électroniquex Générale S.A.</v>
      </c>
    </row>
    <row r="4245" spans="1:12" x14ac:dyDescent="0.25">
      <c r="A4245">
        <v>49042049</v>
      </c>
      <c r="B4245">
        <v>80</v>
      </c>
      <c r="C4245" t="s">
        <v>343</v>
      </c>
      <c r="D4245" t="s">
        <v>108</v>
      </c>
      <c r="E4245" t="s">
        <v>109</v>
      </c>
      <c r="F4245" t="s">
        <v>318</v>
      </c>
      <c r="G4245" s="1">
        <v>43623</v>
      </c>
      <c r="H4245">
        <v>10</v>
      </c>
      <c r="I4245" s="7">
        <f>IF(TableTransactions[[#This Row],[Order type]]=trackOrderType,
TableTransactions[[#This Row],[Transaction quantity]]*-1,
TableTransactions[[#This Row],[Transaction quantity]]
)</f>
        <v>-10</v>
      </c>
      <c r="J42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-195</v>
      </c>
      <c r="K4245" s="7">
        <f ca="1">IF(TableTransactions[[#This Row],[Stock balance backorders]]&lt;0,
0,
TableTransactions[[#This Row],[Stock balance backorders]]
)</f>
        <v>0</v>
      </c>
      <c r="L4245" s="8" t="str">
        <f>VLOOKUP(TableTransactions[[#This Row],[Material]],TableStockBalance[],
MATCH(TableStockBalance[[#Headers],[Supplier name]],TableStockBalance[#Headers],0),
0)</f>
        <v>Électroniquex Générale S.A.</v>
      </c>
    </row>
    <row r="4246" spans="1:12" x14ac:dyDescent="0.25">
      <c r="A4246">
        <v>49042057</v>
      </c>
      <c r="B4246">
        <v>10</v>
      </c>
      <c r="C4246" t="s">
        <v>343</v>
      </c>
      <c r="D4246" t="s">
        <v>108</v>
      </c>
      <c r="E4246" t="s">
        <v>109</v>
      </c>
      <c r="F4246" t="s">
        <v>321</v>
      </c>
      <c r="G4246" s="1">
        <v>43626</v>
      </c>
      <c r="H4246">
        <v>45</v>
      </c>
      <c r="I4246" s="7">
        <f>IF(TableTransactions[[#This Row],[Order type]]=trackOrderType,
TableTransactions[[#This Row],[Transaction quantity]]*-1,
TableTransactions[[#This Row],[Transaction quantity]]
)</f>
        <v>-45</v>
      </c>
      <c r="J42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-240</v>
      </c>
      <c r="K4246" s="7">
        <f ca="1">IF(TableTransactions[[#This Row],[Stock balance backorders]]&lt;0,
0,
TableTransactions[[#This Row],[Stock balance backorders]]
)</f>
        <v>0</v>
      </c>
      <c r="L4246" s="8" t="str">
        <f>VLOOKUP(TableTransactions[[#This Row],[Material]],TableStockBalance[],
MATCH(TableStockBalance[[#Headers],[Supplier name]],TableStockBalance[#Headers],0),
0)</f>
        <v>Électroniquex Générale S.A.</v>
      </c>
    </row>
    <row r="4247" spans="1:12" x14ac:dyDescent="0.25">
      <c r="A4247">
        <v>49042061</v>
      </c>
      <c r="B4247">
        <v>90</v>
      </c>
      <c r="C4247" t="s">
        <v>343</v>
      </c>
      <c r="D4247" t="s">
        <v>108</v>
      </c>
      <c r="E4247" t="s">
        <v>109</v>
      </c>
      <c r="F4247" t="s">
        <v>316</v>
      </c>
      <c r="G4247" s="1">
        <v>43626</v>
      </c>
      <c r="H4247">
        <v>15</v>
      </c>
      <c r="I4247" s="7">
        <f>IF(TableTransactions[[#This Row],[Order type]]=trackOrderType,
TableTransactions[[#This Row],[Transaction quantity]]*-1,
TableTransactions[[#This Row],[Transaction quantity]]
)</f>
        <v>-15</v>
      </c>
      <c r="J42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-255</v>
      </c>
      <c r="K4247" s="7">
        <f ca="1">IF(TableTransactions[[#This Row],[Stock balance backorders]]&lt;0,
0,
TableTransactions[[#This Row],[Stock balance backorders]]
)</f>
        <v>0</v>
      </c>
      <c r="L4247" s="8" t="str">
        <f>VLOOKUP(TableTransactions[[#This Row],[Material]],TableStockBalance[],
MATCH(TableStockBalance[[#Headers],[Supplier name]],TableStockBalance[#Headers],0),
0)</f>
        <v>Électroniquex Générale S.A.</v>
      </c>
    </row>
    <row r="4248" spans="1:12" x14ac:dyDescent="0.25">
      <c r="A4248">
        <v>49042073</v>
      </c>
      <c r="B4248">
        <v>30</v>
      </c>
      <c r="C4248" t="s">
        <v>343</v>
      </c>
      <c r="D4248" t="s">
        <v>108</v>
      </c>
      <c r="E4248" t="s">
        <v>109</v>
      </c>
      <c r="F4248" t="s">
        <v>313</v>
      </c>
      <c r="G4248" s="1">
        <v>43627</v>
      </c>
      <c r="H4248">
        <v>45</v>
      </c>
      <c r="I4248" s="7">
        <f>IF(TableTransactions[[#This Row],[Order type]]=trackOrderType,
TableTransactions[[#This Row],[Transaction quantity]]*-1,
TableTransactions[[#This Row],[Transaction quantity]]
)</f>
        <v>-45</v>
      </c>
      <c r="J42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-300</v>
      </c>
      <c r="K4248" s="7">
        <f ca="1">IF(TableTransactions[[#This Row],[Stock balance backorders]]&lt;0,
0,
TableTransactions[[#This Row],[Stock balance backorders]]
)</f>
        <v>0</v>
      </c>
      <c r="L4248" s="8" t="str">
        <f>VLOOKUP(TableTransactions[[#This Row],[Material]],TableStockBalance[],
MATCH(TableStockBalance[[#Headers],[Supplier name]],TableStockBalance[#Headers],0),
0)</f>
        <v>Électroniquex Générale S.A.</v>
      </c>
    </row>
    <row r="4249" spans="1:12" x14ac:dyDescent="0.25">
      <c r="A4249">
        <v>49042088</v>
      </c>
      <c r="B4249">
        <v>20</v>
      </c>
      <c r="C4249" t="s">
        <v>343</v>
      </c>
      <c r="D4249" t="s">
        <v>108</v>
      </c>
      <c r="E4249" t="s">
        <v>109</v>
      </c>
      <c r="F4249" t="s">
        <v>316</v>
      </c>
      <c r="G4249" s="1">
        <v>43628</v>
      </c>
      <c r="H4249">
        <v>20</v>
      </c>
      <c r="I4249" s="7">
        <f>IF(TableTransactions[[#This Row],[Order type]]=trackOrderType,
TableTransactions[[#This Row],[Transaction quantity]]*-1,
TableTransactions[[#This Row],[Transaction quantity]]
)</f>
        <v>-20</v>
      </c>
      <c r="J42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-320</v>
      </c>
      <c r="K4249" s="7">
        <f ca="1">IF(TableTransactions[[#This Row],[Stock balance backorders]]&lt;0,
0,
TableTransactions[[#This Row],[Stock balance backorders]]
)</f>
        <v>0</v>
      </c>
      <c r="L4249" s="8" t="str">
        <f>VLOOKUP(TableTransactions[[#This Row],[Material]],TableStockBalance[],
MATCH(TableStockBalance[[#Headers],[Supplier name]],TableStockBalance[#Headers],0),
0)</f>
        <v>Électroniquex Générale S.A.</v>
      </c>
    </row>
    <row r="4250" spans="1:12" x14ac:dyDescent="0.25">
      <c r="A4250" s="4">
        <v>45057175</v>
      </c>
      <c r="B4250" s="4">
        <v>20</v>
      </c>
      <c r="C4250" s="4" t="s">
        <v>344</v>
      </c>
      <c r="D4250" s="4" t="s">
        <v>108</v>
      </c>
      <c r="E4250" s="4" t="s">
        <v>109</v>
      </c>
      <c r="F4250" s="4" t="s">
        <v>110</v>
      </c>
      <c r="G4250" s="5">
        <v>43628</v>
      </c>
      <c r="H4250" s="4">
        <v>580</v>
      </c>
      <c r="I4250" s="7">
        <f>IF(TableTransactions[[#This Row],[Order type]]=trackOrderType,
TableTransactions[[#This Row],[Transaction quantity]]*-1,
TableTransactions[[#This Row],[Transaction quantity]]
)</f>
        <v>580</v>
      </c>
      <c r="J42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260</v>
      </c>
      <c r="K4250" s="7">
        <f ca="1">IF(TableTransactions[[#This Row],[Stock balance backorders]]&lt;0,
0,
TableTransactions[[#This Row],[Stock balance backorders]]
)</f>
        <v>260</v>
      </c>
      <c r="L4250" s="8" t="str">
        <f>VLOOKUP(TableTransactions[[#This Row],[Material]],TableStockBalance[],
MATCH(TableStockBalance[[#Headers],[Supplier name]],TableStockBalance[#Headers],0),
0)</f>
        <v>Électroniquex Générale S.A.</v>
      </c>
    </row>
    <row r="4251" spans="1:12" x14ac:dyDescent="0.25">
      <c r="A4251">
        <v>49042119</v>
      </c>
      <c r="B4251">
        <v>40</v>
      </c>
      <c r="C4251" t="s">
        <v>343</v>
      </c>
      <c r="D4251" t="s">
        <v>108</v>
      </c>
      <c r="E4251" t="s">
        <v>109</v>
      </c>
      <c r="F4251" t="s">
        <v>314</v>
      </c>
      <c r="G4251" s="1">
        <v>43630</v>
      </c>
      <c r="H4251">
        <v>5</v>
      </c>
      <c r="I4251" s="7">
        <f>IF(TableTransactions[[#This Row],[Order type]]=trackOrderType,
TableTransactions[[#This Row],[Transaction quantity]]*-1,
TableTransactions[[#This Row],[Transaction quantity]]
)</f>
        <v>-5</v>
      </c>
      <c r="J42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255</v>
      </c>
      <c r="K4251" s="7">
        <f ca="1">IF(TableTransactions[[#This Row],[Stock balance backorders]]&lt;0,
0,
TableTransactions[[#This Row],[Stock balance backorders]]
)</f>
        <v>255</v>
      </c>
      <c r="L4251" s="8" t="str">
        <f>VLOOKUP(TableTransactions[[#This Row],[Material]],TableStockBalance[],
MATCH(TableStockBalance[[#Headers],[Supplier name]],TableStockBalance[#Headers],0),
0)</f>
        <v>Électroniquex Générale S.A.</v>
      </c>
    </row>
    <row r="4252" spans="1:12" x14ac:dyDescent="0.25">
      <c r="A4252">
        <v>49042127</v>
      </c>
      <c r="B4252">
        <v>10</v>
      </c>
      <c r="C4252" t="s">
        <v>343</v>
      </c>
      <c r="D4252" t="s">
        <v>108</v>
      </c>
      <c r="E4252" t="s">
        <v>109</v>
      </c>
      <c r="F4252" t="s">
        <v>336</v>
      </c>
      <c r="G4252" s="1">
        <v>43630</v>
      </c>
      <c r="H4252">
        <v>10</v>
      </c>
      <c r="I4252" s="7">
        <f>IF(TableTransactions[[#This Row],[Order type]]=trackOrderType,
TableTransactions[[#This Row],[Transaction quantity]]*-1,
TableTransactions[[#This Row],[Transaction quantity]]
)</f>
        <v>-10</v>
      </c>
      <c r="J42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245</v>
      </c>
      <c r="K4252" s="7">
        <f ca="1">IF(TableTransactions[[#This Row],[Stock balance backorders]]&lt;0,
0,
TableTransactions[[#This Row],[Stock balance backorders]]
)</f>
        <v>245</v>
      </c>
      <c r="L4252" s="8" t="str">
        <f>VLOOKUP(TableTransactions[[#This Row],[Material]],TableStockBalance[],
MATCH(TableStockBalance[[#Headers],[Supplier name]],TableStockBalance[#Headers],0),
0)</f>
        <v>Électroniquex Générale S.A.</v>
      </c>
    </row>
    <row r="4253" spans="1:12" x14ac:dyDescent="0.25">
      <c r="A4253">
        <v>49042129</v>
      </c>
      <c r="B4253">
        <v>150</v>
      </c>
      <c r="C4253" t="s">
        <v>343</v>
      </c>
      <c r="D4253" t="s">
        <v>108</v>
      </c>
      <c r="E4253" t="s">
        <v>109</v>
      </c>
      <c r="F4253" t="s">
        <v>316</v>
      </c>
      <c r="G4253" s="1">
        <v>43630</v>
      </c>
      <c r="H4253">
        <v>35</v>
      </c>
      <c r="I4253" s="7">
        <f>IF(TableTransactions[[#This Row],[Order type]]=trackOrderType,
TableTransactions[[#This Row],[Transaction quantity]]*-1,
TableTransactions[[#This Row],[Transaction quantity]]
)</f>
        <v>-35</v>
      </c>
      <c r="J42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210</v>
      </c>
      <c r="K4253" s="7">
        <f ca="1">IF(TableTransactions[[#This Row],[Stock balance backorders]]&lt;0,
0,
TableTransactions[[#This Row],[Stock balance backorders]]
)</f>
        <v>210</v>
      </c>
      <c r="L4253" s="8" t="str">
        <f>VLOOKUP(TableTransactions[[#This Row],[Material]],TableStockBalance[],
MATCH(TableStockBalance[[#Headers],[Supplier name]],TableStockBalance[#Headers],0),
0)</f>
        <v>Électroniquex Générale S.A.</v>
      </c>
    </row>
    <row r="4254" spans="1:12" x14ac:dyDescent="0.25">
      <c r="A4254">
        <v>49042131</v>
      </c>
      <c r="B4254">
        <v>160</v>
      </c>
      <c r="C4254" t="s">
        <v>343</v>
      </c>
      <c r="D4254" t="s">
        <v>108</v>
      </c>
      <c r="E4254" t="s">
        <v>109</v>
      </c>
      <c r="F4254" t="s">
        <v>317</v>
      </c>
      <c r="G4254" s="1">
        <v>43630</v>
      </c>
      <c r="H4254">
        <v>35</v>
      </c>
      <c r="I4254" s="7">
        <f>IF(TableTransactions[[#This Row],[Order type]]=trackOrderType,
TableTransactions[[#This Row],[Transaction quantity]]*-1,
TableTransactions[[#This Row],[Transaction quantity]]
)</f>
        <v>-35</v>
      </c>
      <c r="J42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175</v>
      </c>
      <c r="K4254" s="7">
        <f ca="1">IF(TableTransactions[[#This Row],[Stock balance backorders]]&lt;0,
0,
TableTransactions[[#This Row],[Stock balance backorders]]
)</f>
        <v>175</v>
      </c>
      <c r="L4254" s="8" t="str">
        <f>VLOOKUP(TableTransactions[[#This Row],[Material]],TableStockBalance[],
MATCH(TableStockBalance[[#Headers],[Supplier name]],TableStockBalance[#Headers],0),
0)</f>
        <v>Électroniquex Générale S.A.</v>
      </c>
    </row>
    <row r="4255" spans="1:12" x14ac:dyDescent="0.25">
      <c r="A4255">
        <v>49042134</v>
      </c>
      <c r="B4255">
        <v>70</v>
      </c>
      <c r="C4255" t="s">
        <v>343</v>
      </c>
      <c r="D4255" t="s">
        <v>108</v>
      </c>
      <c r="E4255" t="s">
        <v>109</v>
      </c>
      <c r="F4255" t="s">
        <v>319</v>
      </c>
      <c r="G4255" s="1">
        <v>43630</v>
      </c>
      <c r="H4255">
        <v>45</v>
      </c>
      <c r="I4255" s="7">
        <f>IF(TableTransactions[[#This Row],[Order type]]=trackOrderType,
TableTransactions[[#This Row],[Transaction quantity]]*-1,
TableTransactions[[#This Row],[Transaction quantity]]
)</f>
        <v>-45</v>
      </c>
      <c r="J42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130</v>
      </c>
      <c r="K4255" s="7">
        <f ca="1">IF(TableTransactions[[#This Row],[Stock balance backorders]]&lt;0,
0,
TableTransactions[[#This Row],[Stock balance backorders]]
)</f>
        <v>130</v>
      </c>
      <c r="L4255" s="8" t="str">
        <f>VLOOKUP(TableTransactions[[#This Row],[Material]],TableStockBalance[],
MATCH(TableStockBalance[[#Headers],[Supplier name]],TableStockBalance[#Headers],0),
0)</f>
        <v>Électroniquex Générale S.A.</v>
      </c>
    </row>
    <row r="4256" spans="1:12" x14ac:dyDescent="0.25">
      <c r="A4256">
        <v>49042186</v>
      </c>
      <c r="B4256">
        <v>10</v>
      </c>
      <c r="C4256" t="s">
        <v>343</v>
      </c>
      <c r="D4256" t="s">
        <v>108</v>
      </c>
      <c r="E4256" t="s">
        <v>109</v>
      </c>
      <c r="F4256" t="s">
        <v>336</v>
      </c>
      <c r="G4256" s="1">
        <v>43636</v>
      </c>
      <c r="H4256">
        <v>10</v>
      </c>
      <c r="I4256" s="7">
        <f>IF(TableTransactions[[#This Row],[Order type]]=trackOrderType,
TableTransactions[[#This Row],[Transaction quantity]]*-1,
TableTransactions[[#This Row],[Transaction quantity]]
)</f>
        <v>-10</v>
      </c>
      <c r="J42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120</v>
      </c>
      <c r="K4256" s="7">
        <f ca="1">IF(TableTransactions[[#This Row],[Stock balance backorders]]&lt;0,
0,
TableTransactions[[#This Row],[Stock balance backorders]]
)</f>
        <v>120</v>
      </c>
      <c r="L4256" s="8" t="str">
        <f>VLOOKUP(TableTransactions[[#This Row],[Material]],TableStockBalance[],
MATCH(TableStockBalance[[#Headers],[Supplier name]],TableStockBalance[#Headers],0),
0)</f>
        <v>Électroniquex Générale S.A.</v>
      </c>
    </row>
    <row r="4257" spans="1:12" x14ac:dyDescent="0.25">
      <c r="A4257">
        <v>49042210</v>
      </c>
      <c r="B4257">
        <v>40</v>
      </c>
      <c r="C4257" t="s">
        <v>343</v>
      </c>
      <c r="D4257" t="s">
        <v>108</v>
      </c>
      <c r="E4257" t="s">
        <v>109</v>
      </c>
      <c r="F4257" t="s">
        <v>318</v>
      </c>
      <c r="G4257" s="1">
        <v>43637</v>
      </c>
      <c r="H4257">
        <v>35</v>
      </c>
      <c r="I4257" s="7">
        <f>IF(TableTransactions[[#This Row],[Order type]]=trackOrderType,
TableTransactions[[#This Row],[Transaction quantity]]*-1,
TableTransactions[[#This Row],[Transaction quantity]]
)</f>
        <v>-35</v>
      </c>
      <c r="J42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</v>
      </c>
      <c r="K4257" s="7">
        <f ca="1">IF(TableTransactions[[#This Row],[Stock balance backorders]]&lt;0,
0,
TableTransactions[[#This Row],[Stock balance backorders]]
)</f>
        <v>85</v>
      </c>
      <c r="L4257" s="8" t="str">
        <f>VLOOKUP(TableTransactions[[#This Row],[Material]],TableStockBalance[],
MATCH(TableStockBalance[[#Headers],[Supplier name]],TableStockBalance[#Headers],0),
0)</f>
        <v>Électroniquex Générale S.A.</v>
      </c>
    </row>
    <row r="4258" spans="1:12" x14ac:dyDescent="0.25">
      <c r="A4258" s="4">
        <v>45057219</v>
      </c>
      <c r="B4258" s="4">
        <v>10</v>
      </c>
      <c r="C4258" s="4" t="s">
        <v>344</v>
      </c>
      <c r="D4258" s="4" t="s">
        <v>108</v>
      </c>
      <c r="E4258" s="4" t="s">
        <v>109</v>
      </c>
      <c r="F4258" s="4" t="s">
        <v>110</v>
      </c>
      <c r="G4258" s="5">
        <v>43647</v>
      </c>
      <c r="H4258" s="4">
        <v>361</v>
      </c>
      <c r="I4258" s="7">
        <f>IF(TableTransactions[[#This Row],[Order type]]=trackOrderType,
TableTransactions[[#This Row],[Transaction quantity]]*-1,
TableTransactions[[#This Row],[Transaction quantity]]
)</f>
        <v>361</v>
      </c>
      <c r="J42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446</v>
      </c>
      <c r="K4258" s="7">
        <f ca="1">IF(TableTransactions[[#This Row],[Stock balance backorders]]&lt;0,
0,
TableTransactions[[#This Row],[Stock balance backorders]]
)</f>
        <v>446</v>
      </c>
      <c r="L4258" s="8" t="str">
        <f>VLOOKUP(TableTransactions[[#This Row],[Material]],TableStockBalance[],
MATCH(TableStockBalance[[#Headers],[Supplier name]],TableStockBalance[#Headers],0),
0)</f>
        <v>Électroniquex Générale S.A.</v>
      </c>
    </row>
    <row r="4259" spans="1:12" x14ac:dyDescent="0.25">
      <c r="A4259">
        <v>49042334</v>
      </c>
      <c r="B4259">
        <v>50</v>
      </c>
      <c r="C4259" t="s">
        <v>343</v>
      </c>
      <c r="D4259" t="s">
        <v>108</v>
      </c>
      <c r="E4259" t="s">
        <v>109</v>
      </c>
      <c r="F4259" t="s">
        <v>313</v>
      </c>
      <c r="G4259" s="1">
        <v>43650</v>
      </c>
      <c r="H4259">
        <v>10</v>
      </c>
      <c r="I4259" s="7">
        <f>IF(TableTransactions[[#This Row],[Order type]]=trackOrderType,
TableTransactions[[#This Row],[Transaction quantity]]*-1,
TableTransactions[[#This Row],[Transaction quantity]]
)</f>
        <v>-10</v>
      </c>
      <c r="J42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436</v>
      </c>
      <c r="K4259" s="7">
        <f ca="1">IF(TableTransactions[[#This Row],[Stock balance backorders]]&lt;0,
0,
TableTransactions[[#This Row],[Stock balance backorders]]
)</f>
        <v>436</v>
      </c>
      <c r="L4259" s="8" t="str">
        <f>VLOOKUP(TableTransactions[[#This Row],[Material]],TableStockBalance[],
MATCH(TableStockBalance[[#Headers],[Supplier name]],TableStockBalance[#Headers],0),
0)</f>
        <v>Électroniquex Générale S.A.</v>
      </c>
    </row>
    <row r="4260" spans="1:12" x14ac:dyDescent="0.25">
      <c r="A4260">
        <v>49042356</v>
      </c>
      <c r="B4260">
        <v>10</v>
      </c>
      <c r="C4260" t="s">
        <v>343</v>
      </c>
      <c r="D4260" t="s">
        <v>108</v>
      </c>
      <c r="E4260" t="s">
        <v>109</v>
      </c>
      <c r="F4260" t="s">
        <v>336</v>
      </c>
      <c r="G4260" s="1">
        <v>43651</v>
      </c>
      <c r="H4260">
        <v>40</v>
      </c>
      <c r="I4260" s="7">
        <f>IF(TableTransactions[[#This Row],[Order type]]=trackOrderType,
TableTransactions[[#This Row],[Transaction quantity]]*-1,
TableTransactions[[#This Row],[Transaction quantity]]
)</f>
        <v>-40</v>
      </c>
      <c r="J42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396</v>
      </c>
      <c r="K4260" s="7">
        <f ca="1">IF(TableTransactions[[#This Row],[Stock balance backorders]]&lt;0,
0,
TableTransactions[[#This Row],[Stock balance backorders]]
)</f>
        <v>396</v>
      </c>
      <c r="L4260" s="8" t="str">
        <f>VLOOKUP(TableTransactions[[#This Row],[Material]],TableStockBalance[],
MATCH(TableStockBalance[[#Headers],[Supplier name]],TableStockBalance[#Headers],0),
0)</f>
        <v>Électroniquex Générale S.A.</v>
      </c>
    </row>
    <row r="4261" spans="1:12" x14ac:dyDescent="0.25">
      <c r="A4261">
        <v>49042359</v>
      </c>
      <c r="B4261">
        <v>80</v>
      </c>
      <c r="C4261" t="s">
        <v>343</v>
      </c>
      <c r="D4261" t="s">
        <v>108</v>
      </c>
      <c r="E4261" t="s">
        <v>109</v>
      </c>
      <c r="F4261" t="s">
        <v>317</v>
      </c>
      <c r="G4261" s="1">
        <v>43651</v>
      </c>
      <c r="H4261">
        <v>30</v>
      </c>
      <c r="I4261" s="7">
        <f>IF(TableTransactions[[#This Row],[Order type]]=trackOrderType,
TableTransactions[[#This Row],[Transaction quantity]]*-1,
TableTransactions[[#This Row],[Transaction quantity]]
)</f>
        <v>-30</v>
      </c>
      <c r="J42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366</v>
      </c>
      <c r="K4261" s="7">
        <f ca="1">IF(TableTransactions[[#This Row],[Stock balance backorders]]&lt;0,
0,
TableTransactions[[#This Row],[Stock balance backorders]]
)</f>
        <v>366</v>
      </c>
      <c r="L4261" s="8" t="str">
        <f>VLOOKUP(TableTransactions[[#This Row],[Material]],TableStockBalance[],
MATCH(TableStockBalance[[#Headers],[Supplier name]],TableStockBalance[#Headers],0),
0)</f>
        <v>Électroniquex Générale S.A.</v>
      </c>
    </row>
    <row r="4262" spans="1:12" x14ac:dyDescent="0.25">
      <c r="A4262">
        <v>49042390</v>
      </c>
      <c r="B4262">
        <v>80</v>
      </c>
      <c r="C4262" t="s">
        <v>343</v>
      </c>
      <c r="D4262" t="s">
        <v>108</v>
      </c>
      <c r="E4262" t="s">
        <v>109</v>
      </c>
      <c r="F4262" t="s">
        <v>317</v>
      </c>
      <c r="G4262" s="1">
        <v>43655</v>
      </c>
      <c r="H4262">
        <v>35</v>
      </c>
      <c r="I4262" s="7">
        <f>IF(TableTransactions[[#This Row],[Order type]]=trackOrderType,
TableTransactions[[#This Row],[Transaction quantity]]*-1,
TableTransactions[[#This Row],[Transaction quantity]]
)</f>
        <v>-35</v>
      </c>
      <c r="J42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331</v>
      </c>
      <c r="K4262" s="7">
        <f ca="1">IF(TableTransactions[[#This Row],[Stock balance backorders]]&lt;0,
0,
TableTransactions[[#This Row],[Stock balance backorders]]
)</f>
        <v>331</v>
      </c>
      <c r="L4262" s="8" t="str">
        <f>VLOOKUP(TableTransactions[[#This Row],[Material]],TableStockBalance[],
MATCH(TableStockBalance[[#Headers],[Supplier name]],TableStockBalance[#Headers],0),
0)</f>
        <v>Électroniquex Générale S.A.</v>
      </c>
    </row>
    <row r="4263" spans="1:12" x14ac:dyDescent="0.25">
      <c r="A4263">
        <v>49042417</v>
      </c>
      <c r="B4263">
        <v>40</v>
      </c>
      <c r="C4263" t="s">
        <v>343</v>
      </c>
      <c r="D4263" t="s">
        <v>108</v>
      </c>
      <c r="E4263" t="s">
        <v>109</v>
      </c>
      <c r="F4263" t="s">
        <v>316</v>
      </c>
      <c r="G4263" s="1">
        <v>43657</v>
      </c>
      <c r="H4263">
        <v>30</v>
      </c>
      <c r="I4263" s="7">
        <f>IF(TableTransactions[[#This Row],[Order type]]=trackOrderType,
TableTransactions[[#This Row],[Transaction quantity]]*-1,
TableTransactions[[#This Row],[Transaction quantity]]
)</f>
        <v>-30</v>
      </c>
      <c r="J42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301</v>
      </c>
      <c r="K4263" s="7">
        <f ca="1">IF(TableTransactions[[#This Row],[Stock balance backorders]]&lt;0,
0,
TableTransactions[[#This Row],[Stock balance backorders]]
)</f>
        <v>301</v>
      </c>
      <c r="L4263" s="8" t="str">
        <f>VLOOKUP(TableTransactions[[#This Row],[Material]],TableStockBalance[],
MATCH(TableStockBalance[[#Headers],[Supplier name]],TableStockBalance[#Headers],0),
0)</f>
        <v>Électroniquex Générale S.A.</v>
      </c>
    </row>
    <row r="4264" spans="1:12" x14ac:dyDescent="0.25">
      <c r="A4264">
        <v>49042464</v>
      </c>
      <c r="B4264">
        <v>20</v>
      </c>
      <c r="C4264" t="s">
        <v>343</v>
      </c>
      <c r="D4264" t="s">
        <v>108</v>
      </c>
      <c r="E4264" t="s">
        <v>109</v>
      </c>
      <c r="F4264" t="s">
        <v>318</v>
      </c>
      <c r="G4264" s="1">
        <v>43662</v>
      </c>
      <c r="H4264">
        <v>5</v>
      </c>
      <c r="I4264" s="7">
        <f>IF(TableTransactions[[#This Row],[Order type]]=trackOrderType,
TableTransactions[[#This Row],[Transaction quantity]]*-1,
TableTransactions[[#This Row],[Transaction quantity]]
)</f>
        <v>-5</v>
      </c>
      <c r="J42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296</v>
      </c>
      <c r="K4264" s="7">
        <f ca="1">IF(TableTransactions[[#This Row],[Stock balance backorders]]&lt;0,
0,
TableTransactions[[#This Row],[Stock balance backorders]]
)</f>
        <v>296</v>
      </c>
      <c r="L4264" s="8" t="str">
        <f>VLOOKUP(TableTransactions[[#This Row],[Material]],TableStockBalance[],
MATCH(TableStockBalance[[#Headers],[Supplier name]],TableStockBalance[#Headers],0),
0)</f>
        <v>Électroniquex Générale S.A.</v>
      </c>
    </row>
    <row r="4265" spans="1:12" x14ac:dyDescent="0.25">
      <c r="A4265">
        <v>49042464</v>
      </c>
      <c r="B4265">
        <v>30</v>
      </c>
      <c r="C4265" t="s">
        <v>343</v>
      </c>
      <c r="D4265" t="s">
        <v>108</v>
      </c>
      <c r="E4265" t="s">
        <v>109</v>
      </c>
      <c r="F4265" t="s">
        <v>318</v>
      </c>
      <c r="G4265" s="1">
        <v>43662</v>
      </c>
      <c r="H4265">
        <v>15</v>
      </c>
      <c r="I4265" s="7">
        <f>IF(TableTransactions[[#This Row],[Order type]]=trackOrderType,
TableTransactions[[#This Row],[Transaction quantity]]*-1,
TableTransactions[[#This Row],[Transaction quantity]]
)</f>
        <v>-15</v>
      </c>
      <c r="J42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281</v>
      </c>
      <c r="K4265" s="7">
        <f ca="1">IF(TableTransactions[[#This Row],[Stock balance backorders]]&lt;0,
0,
TableTransactions[[#This Row],[Stock balance backorders]]
)</f>
        <v>281</v>
      </c>
      <c r="L4265" s="8" t="str">
        <f>VLOOKUP(TableTransactions[[#This Row],[Material]],TableStockBalance[],
MATCH(TableStockBalance[[#Headers],[Supplier name]],TableStockBalance[#Headers],0),
0)</f>
        <v>Électroniquex Générale S.A.</v>
      </c>
    </row>
    <row r="4266" spans="1:12" x14ac:dyDescent="0.25">
      <c r="A4266">
        <v>49042489</v>
      </c>
      <c r="B4266">
        <v>70</v>
      </c>
      <c r="C4266" t="s">
        <v>343</v>
      </c>
      <c r="D4266" t="s">
        <v>108</v>
      </c>
      <c r="E4266" t="s">
        <v>109</v>
      </c>
      <c r="F4266" t="s">
        <v>317</v>
      </c>
      <c r="G4266" s="1">
        <v>43664</v>
      </c>
      <c r="H4266">
        <v>30</v>
      </c>
      <c r="I4266" s="7">
        <f>IF(TableTransactions[[#This Row],[Order type]]=trackOrderType,
TableTransactions[[#This Row],[Transaction quantity]]*-1,
TableTransactions[[#This Row],[Transaction quantity]]
)</f>
        <v>-30</v>
      </c>
      <c r="J42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251</v>
      </c>
      <c r="K4266" s="7">
        <f ca="1">IF(TableTransactions[[#This Row],[Stock balance backorders]]&lt;0,
0,
TableTransactions[[#This Row],[Stock balance backorders]]
)</f>
        <v>251</v>
      </c>
      <c r="L4266" s="8" t="str">
        <f>VLOOKUP(TableTransactions[[#This Row],[Material]],TableStockBalance[],
MATCH(TableStockBalance[[#Headers],[Supplier name]],TableStockBalance[#Headers],0),
0)</f>
        <v>Électroniquex Générale S.A.</v>
      </c>
    </row>
    <row r="4267" spans="1:12" x14ac:dyDescent="0.25">
      <c r="A4267">
        <v>49042491</v>
      </c>
      <c r="B4267">
        <v>40</v>
      </c>
      <c r="C4267" t="s">
        <v>343</v>
      </c>
      <c r="D4267" t="s">
        <v>108</v>
      </c>
      <c r="E4267" t="s">
        <v>109</v>
      </c>
      <c r="F4267" t="s">
        <v>318</v>
      </c>
      <c r="G4267" s="1">
        <v>43664</v>
      </c>
      <c r="H4267">
        <v>30</v>
      </c>
      <c r="I4267" s="7">
        <f>IF(TableTransactions[[#This Row],[Order type]]=trackOrderType,
TableTransactions[[#This Row],[Transaction quantity]]*-1,
TableTransactions[[#This Row],[Transaction quantity]]
)</f>
        <v>-30</v>
      </c>
      <c r="J42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221</v>
      </c>
      <c r="K4267" s="7">
        <f ca="1">IF(TableTransactions[[#This Row],[Stock balance backorders]]&lt;0,
0,
TableTransactions[[#This Row],[Stock balance backorders]]
)</f>
        <v>221</v>
      </c>
      <c r="L4267" s="8" t="str">
        <f>VLOOKUP(TableTransactions[[#This Row],[Material]],TableStockBalance[],
MATCH(TableStockBalance[[#Headers],[Supplier name]],TableStockBalance[#Headers],0),
0)</f>
        <v>Électroniquex Générale S.A.</v>
      </c>
    </row>
    <row r="4268" spans="1:12" x14ac:dyDescent="0.25">
      <c r="A4268">
        <v>49042495</v>
      </c>
      <c r="B4268">
        <v>60</v>
      </c>
      <c r="C4268" t="s">
        <v>343</v>
      </c>
      <c r="D4268" t="s">
        <v>108</v>
      </c>
      <c r="E4268" t="s">
        <v>109</v>
      </c>
      <c r="F4268" t="s">
        <v>314</v>
      </c>
      <c r="G4268" s="1">
        <v>43665</v>
      </c>
      <c r="H4268">
        <v>25</v>
      </c>
      <c r="I4268" s="7">
        <f>IF(TableTransactions[[#This Row],[Order type]]=trackOrderType,
TableTransactions[[#This Row],[Transaction quantity]]*-1,
TableTransactions[[#This Row],[Transaction quantity]]
)</f>
        <v>-25</v>
      </c>
      <c r="J42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196</v>
      </c>
      <c r="K4268" s="7">
        <f ca="1">IF(TableTransactions[[#This Row],[Stock balance backorders]]&lt;0,
0,
TableTransactions[[#This Row],[Stock balance backorders]]
)</f>
        <v>196</v>
      </c>
      <c r="L4268" s="8" t="str">
        <f>VLOOKUP(TableTransactions[[#This Row],[Material]],TableStockBalance[],
MATCH(TableStockBalance[[#Headers],[Supplier name]],TableStockBalance[#Headers],0),
0)</f>
        <v>Électroniquex Générale S.A.</v>
      </c>
    </row>
    <row r="4269" spans="1:12" x14ac:dyDescent="0.25">
      <c r="A4269">
        <v>49042500</v>
      </c>
      <c r="B4269">
        <v>10</v>
      </c>
      <c r="C4269" t="s">
        <v>343</v>
      </c>
      <c r="D4269" t="s">
        <v>108</v>
      </c>
      <c r="E4269" t="s">
        <v>109</v>
      </c>
      <c r="F4269" t="s">
        <v>331</v>
      </c>
      <c r="G4269" s="1">
        <v>43665</v>
      </c>
      <c r="H4269">
        <v>20</v>
      </c>
      <c r="I4269" s="7">
        <f>IF(TableTransactions[[#This Row],[Order type]]=trackOrderType,
TableTransactions[[#This Row],[Transaction quantity]]*-1,
TableTransactions[[#This Row],[Transaction quantity]]
)</f>
        <v>-20</v>
      </c>
      <c r="J42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176</v>
      </c>
      <c r="K4269" s="7">
        <f ca="1">IF(TableTransactions[[#This Row],[Stock balance backorders]]&lt;0,
0,
TableTransactions[[#This Row],[Stock balance backorders]]
)</f>
        <v>176</v>
      </c>
      <c r="L4269" s="8" t="str">
        <f>VLOOKUP(TableTransactions[[#This Row],[Material]],TableStockBalance[],
MATCH(TableStockBalance[[#Headers],[Supplier name]],TableStockBalance[#Headers],0),
0)</f>
        <v>Électroniquex Générale S.A.</v>
      </c>
    </row>
    <row r="4270" spans="1:12" x14ac:dyDescent="0.25">
      <c r="A4270">
        <v>49042555</v>
      </c>
      <c r="B4270">
        <v>30</v>
      </c>
      <c r="C4270" t="s">
        <v>343</v>
      </c>
      <c r="D4270" t="s">
        <v>108</v>
      </c>
      <c r="E4270" t="s">
        <v>109</v>
      </c>
      <c r="F4270" t="s">
        <v>316</v>
      </c>
      <c r="G4270" s="1">
        <v>43671</v>
      </c>
      <c r="H4270">
        <v>10</v>
      </c>
      <c r="I4270" s="7">
        <f>IF(TableTransactions[[#This Row],[Order type]]=trackOrderType,
TableTransactions[[#This Row],[Transaction quantity]]*-1,
TableTransactions[[#This Row],[Transaction quantity]]
)</f>
        <v>-10</v>
      </c>
      <c r="J42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166</v>
      </c>
      <c r="K4270" s="7">
        <f ca="1">IF(TableTransactions[[#This Row],[Stock balance backorders]]&lt;0,
0,
TableTransactions[[#This Row],[Stock balance backorders]]
)</f>
        <v>166</v>
      </c>
      <c r="L4270" s="8" t="str">
        <f>VLOOKUP(TableTransactions[[#This Row],[Material]],TableStockBalance[],
MATCH(TableStockBalance[[#Headers],[Supplier name]],TableStockBalance[#Headers],0),
0)</f>
        <v>Électroniquex Générale S.A.</v>
      </c>
    </row>
    <row r="4271" spans="1:12" x14ac:dyDescent="0.25">
      <c r="A4271">
        <v>49042557</v>
      </c>
      <c r="B4271">
        <v>50</v>
      </c>
      <c r="C4271" t="s">
        <v>343</v>
      </c>
      <c r="D4271" t="s">
        <v>108</v>
      </c>
      <c r="E4271" t="s">
        <v>109</v>
      </c>
      <c r="F4271" t="s">
        <v>317</v>
      </c>
      <c r="G4271" s="1">
        <v>43671</v>
      </c>
      <c r="H4271">
        <v>15</v>
      </c>
      <c r="I4271" s="7">
        <f>IF(TableTransactions[[#This Row],[Order type]]=trackOrderType,
TableTransactions[[#This Row],[Transaction quantity]]*-1,
TableTransactions[[#This Row],[Transaction quantity]]
)</f>
        <v>-15</v>
      </c>
      <c r="J42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151</v>
      </c>
      <c r="K4271" s="7">
        <f ca="1">IF(TableTransactions[[#This Row],[Stock balance backorders]]&lt;0,
0,
TableTransactions[[#This Row],[Stock balance backorders]]
)</f>
        <v>151</v>
      </c>
      <c r="L4271" s="8" t="str">
        <f>VLOOKUP(TableTransactions[[#This Row],[Material]],TableStockBalance[],
MATCH(TableStockBalance[[#Headers],[Supplier name]],TableStockBalance[#Headers],0),
0)</f>
        <v>Électroniquex Générale S.A.</v>
      </c>
    </row>
    <row r="4272" spans="1:12" x14ac:dyDescent="0.25">
      <c r="A4272">
        <v>49042590</v>
      </c>
      <c r="B4272">
        <v>50</v>
      </c>
      <c r="C4272" t="s">
        <v>343</v>
      </c>
      <c r="D4272" t="s">
        <v>108</v>
      </c>
      <c r="E4272" t="s">
        <v>109</v>
      </c>
      <c r="F4272" t="s">
        <v>318</v>
      </c>
      <c r="G4272" s="1">
        <v>43675</v>
      </c>
      <c r="H4272">
        <v>20</v>
      </c>
      <c r="I4272" s="7">
        <f>IF(TableTransactions[[#This Row],[Order type]]=trackOrderType,
TableTransactions[[#This Row],[Transaction quantity]]*-1,
TableTransactions[[#This Row],[Transaction quantity]]
)</f>
        <v>-20</v>
      </c>
      <c r="J42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131</v>
      </c>
      <c r="K4272" s="7">
        <f ca="1">IF(TableTransactions[[#This Row],[Stock balance backorders]]&lt;0,
0,
TableTransactions[[#This Row],[Stock balance backorders]]
)</f>
        <v>131</v>
      </c>
      <c r="L4272" s="8" t="str">
        <f>VLOOKUP(TableTransactions[[#This Row],[Material]],TableStockBalance[],
MATCH(TableStockBalance[[#Headers],[Supplier name]],TableStockBalance[#Headers],0),
0)</f>
        <v>Électroniquex Générale S.A.</v>
      </c>
    </row>
    <row r="4273" spans="1:12" x14ac:dyDescent="0.25">
      <c r="A4273">
        <v>49042604</v>
      </c>
      <c r="B4273">
        <v>40</v>
      </c>
      <c r="C4273" t="s">
        <v>343</v>
      </c>
      <c r="D4273" t="s">
        <v>108</v>
      </c>
      <c r="E4273" t="s">
        <v>109</v>
      </c>
      <c r="F4273" t="s">
        <v>318</v>
      </c>
      <c r="G4273" s="1">
        <v>43676</v>
      </c>
      <c r="H4273">
        <v>25</v>
      </c>
      <c r="I4273" s="7">
        <f>IF(TableTransactions[[#This Row],[Order type]]=trackOrderType,
TableTransactions[[#This Row],[Transaction quantity]]*-1,
TableTransactions[[#This Row],[Transaction quantity]]
)</f>
        <v>-25</v>
      </c>
      <c r="J42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106</v>
      </c>
      <c r="K4273" s="7">
        <f ca="1">IF(TableTransactions[[#This Row],[Stock balance backorders]]&lt;0,
0,
TableTransactions[[#This Row],[Stock balance backorders]]
)</f>
        <v>106</v>
      </c>
      <c r="L4273" s="8" t="str">
        <f>VLOOKUP(TableTransactions[[#This Row],[Material]],TableStockBalance[],
MATCH(TableStockBalance[[#Headers],[Supplier name]],TableStockBalance[#Headers],0),
0)</f>
        <v>Électroniquex Générale S.A.</v>
      </c>
    </row>
    <row r="4274" spans="1:12" x14ac:dyDescent="0.25">
      <c r="A4274">
        <v>49042642</v>
      </c>
      <c r="B4274">
        <v>190</v>
      </c>
      <c r="C4274" t="s">
        <v>343</v>
      </c>
      <c r="D4274" t="s">
        <v>108</v>
      </c>
      <c r="E4274" t="s">
        <v>109</v>
      </c>
      <c r="F4274" t="s">
        <v>317</v>
      </c>
      <c r="G4274" s="1">
        <v>43679</v>
      </c>
      <c r="H4274">
        <v>25</v>
      </c>
      <c r="I4274" s="7">
        <f>IF(TableTransactions[[#This Row],[Order type]]=trackOrderType,
TableTransactions[[#This Row],[Transaction quantity]]*-1,
TableTransactions[[#This Row],[Transaction quantity]]
)</f>
        <v>-25</v>
      </c>
      <c r="J42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81</v>
      </c>
      <c r="K4274" s="7">
        <f ca="1">IF(TableTransactions[[#This Row],[Stock balance backorders]]&lt;0,
0,
TableTransactions[[#This Row],[Stock balance backorders]]
)</f>
        <v>81</v>
      </c>
      <c r="L4274" s="8" t="str">
        <f>VLOOKUP(TableTransactions[[#This Row],[Material]],TableStockBalance[],
MATCH(TableStockBalance[[#Headers],[Supplier name]],TableStockBalance[#Headers],0),
0)</f>
        <v>Électroniquex Générale S.A.</v>
      </c>
    </row>
    <row r="4275" spans="1:12" x14ac:dyDescent="0.25">
      <c r="A4275" s="4">
        <v>45057303</v>
      </c>
      <c r="B4275" s="4">
        <v>10</v>
      </c>
      <c r="C4275" s="4" t="s">
        <v>344</v>
      </c>
      <c r="D4275" s="4" t="s">
        <v>108</v>
      </c>
      <c r="E4275" s="4" t="s">
        <v>109</v>
      </c>
      <c r="F4275" s="4" t="s">
        <v>110</v>
      </c>
      <c r="G4275" s="5">
        <v>43683</v>
      </c>
      <c r="H4275" s="4">
        <v>273</v>
      </c>
      <c r="I4275" s="7">
        <f>IF(TableTransactions[[#This Row],[Order type]]=trackOrderType,
TableTransactions[[#This Row],[Transaction quantity]]*-1,
TableTransactions[[#This Row],[Transaction quantity]]
)</f>
        <v>273</v>
      </c>
      <c r="J42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354</v>
      </c>
      <c r="K4275" s="7">
        <f ca="1">IF(TableTransactions[[#This Row],[Stock balance backorders]]&lt;0,
0,
TableTransactions[[#This Row],[Stock balance backorders]]
)</f>
        <v>354</v>
      </c>
      <c r="L4275" s="8" t="str">
        <f>VLOOKUP(TableTransactions[[#This Row],[Material]],TableStockBalance[],
MATCH(TableStockBalance[[#Headers],[Supplier name]],TableStockBalance[#Headers],0),
0)</f>
        <v>Électroniquex Générale S.A.</v>
      </c>
    </row>
    <row r="4276" spans="1:12" x14ac:dyDescent="0.25">
      <c r="A4276">
        <v>49042798</v>
      </c>
      <c r="B4276">
        <v>70</v>
      </c>
      <c r="C4276" t="s">
        <v>343</v>
      </c>
      <c r="D4276" t="s">
        <v>108</v>
      </c>
      <c r="E4276" t="s">
        <v>109</v>
      </c>
      <c r="F4276" t="s">
        <v>318</v>
      </c>
      <c r="G4276" s="1">
        <v>43693</v>
      </c>
      <c r="H4276">
        <v>35</v>
      </c>
      <c r="I4276" s="7">
        <f>IF(TableTransactions[[#This Row],[Order type]]=trackOrderType,
TableTransactions[[#This Row],[Transaction quantity]]*-1,
TableTransactions[[#This Row],[Transaction quantity]]
)</f>
        <v>-35</v>
      </c>
      <c r="J42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319</v>
      </c>
      <c r="K4276" s="7">
        <f ca="1">IF(TableTransactions[[#This Row],[Stock balance backorders]]&lt;0,
0,
TableTransactions[[#This Row],[Stock balance backorders]]
)</f>
        <v>319</v>
      </c>
      <c r="L4276" s="8" t="str">
        <f>VLOOKUP(TableTransactions[[#This Row],[Material]],TableStockBalance[],
MATCH(TableStockBalance[[#Headers],[Supplier name]],TableStockBalance[#Headers],0),
0)</f>
        <v>Électroniquex Générale S.A.</v>
      </c>
    </row>
    <row r="4277" spans="1:12" x14ac:dyDescent="0.25">
      <c r="A4277">
        <v>49042882</v>
      </c>
      <c r="B4277">
        <v>20</v>
      </c>
      <c r="C4277" t="s">
        <v>343</v>
      </c>
      <c r="D4277" t="s">
        <v>108</v>
      </c>
      <c r="E4277" t="s">
        <v>109</v>
      </c>
      <c r="F4277" t="s">
        <v>321</v>
      </c>
      <c r="G4277" s="1">
        <v>43703</v>
      </c>
      <c r="H4277">
        <v>15</v>
      </c>
      <c r="I4277" s="7">
        <f>IF(TableTransactions[[#This Row],[Order type]]=trackOrderType,
TableTransactions[[#This Row],[Transaction quantity]]*-1,
TableTransactions[[#This Row],[Transaction quantity]]
)</f>
        <v>-15</v>
      </c>
      <c r="J42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304</v>
      </c>
      <c r="K4277" s="7">
        <f ca="1">IF(TableTransactions[[#This Row],[Stock balance backorders]]&lt;0,
0,
TableTransactions[[#This Row],[Stock balance backorders]]
)</f>
        <v>304</v>
      </c>
      <c r="L4277" s="8" t="str">
        <f>VLOOKUP(TableTransactions[[#This Row],[Material]],TableStockBalance[],
MATCH(TableStockBalance[[#Headers],[Supplier name]],TableStockBalance[#Headers],0),
0)</f>
        <v>Électroniquex Générale S.A.</v>
      </c>
    </row>
    <row r="4278" spans="1:12" x14ac:dyDescent="0.25">
      <c r="A4278">
        <v>49042966</v>
      </c>
      <c r="B4278">
        <v>10</v>
      </c>
      <c r="C4278" t="s">
        <v>343</v>
      </c>
      <c r="D4278" t="s">
        <v>108</v>
      </c>
      <c r="E4278" t="s">
        <v>109</v>
      </c>
      <c r="F4278" t="s">
        <v>325</v>
      </c>
      <c r="G4278" s="1">
        <v>43710</v>
      </c>
      <c r="H4278">
        <v>10</v>
      </c>
      <c r="I4278" s="7">
        <f>IF(TableTransactions[[#This Row],[Order type]]=trackOrderType,
TableTransactions[[#This Row],[Transaction quantity]]*-1,
TableTransactions[[#This Row],[Transaction quantity]]
)</f>
        <v>-10</v>
      </c>
      <c r="J42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294</v>
      </c>
      <c r="K4278" s="7">
        <f ca="1">IF(TableTransactions[[#This Row],[Stock balance backorders]]&lt;0,
0,
TableTransactions[[#This Row],[Stock balance backorders]]
)</f>
        <v>294</v>
      </c>
      <c r="L4278" s="8" t="str">
        <f>VLOOKUP(TableTransactions[[#This Row],[Material]],TableStockBalance[],
MATCH(TableStockBalance[[#Headers],[Supplier name]],TableStockBalance[#Headers],0),
0)</f>
        <v>Électroniquex Générale S.A.</v>
      </c>
    </row>
    <row r="4279" spans="1:12" x14ac:dyDescent="0.25">
      <c r="A4279">
        <v>49042969</v>
      </c>
      <c r="B4279">
        <v>30</v>
      </c>
      <c r="C4279" t="s">
        <v>343</v>
      </c>
      <c r="D4279" t="s">
        <v>108</v>
      </c>
      <c r="E4279" t="s">
        <v>109</v>
      </c>
      <c r="F4279" t="s">
        <v>319</v>
      </c>
      <c r="G4279" s="1">
        <v>43710</v>
      </c>
      <c r="H4279">
        <v>15</v>
      </c>
      <c r="I4279" s="7">
        <f>IF(TableTransactions[[#This Row],[Order type]]=trackOrderType,
TableTransactions[[#This Row],[Transaction quantity]]*-1,
TableTransactions[[#This Row],[Transaction quantity]]
)</f>
        <v>-15</v>
      </c>
      <c r="J42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279</v>
      </c>
      <c r="K4279" s="7">
        <f ca="1">IF(TableTransactions[[#This Row],[Stock balance backorders]]&lt;0,
0,
TableTransactions[[#This Row],[Stock balance backorders]]
)</f>
        <v>279</v>
      </c>
      <c r="L4279" s="8" t="str">
        <f>VLOOKUP(TableTransactions[[#This Row],[Material]],TableStockBalance[],
MATCH(TableStockBalance[[#Headers],[Supplier name]],TableStockBalance[#Headers],0),
0)</f>
        <v>Électroniquex Générale S.A.</v>
      </c>
    </row>
    <row r="4280" spans="1:12" x14ac:dyDescent="0.25">
      <c r="A4280">
        <v>49043023</v>
      </c>
      <c r="B4280">
        <v>140</v>
      </c>
      <c r="C4280" t="s">
        <v>343</v>
      </c>
      <c r="D4280" t="s">
        <v>108</v>
      </c>
      <c r="E4280" t="s">
        <v>109</v>
      </c>
      <c r="F4280" t="s">
        <v>317</v>
      </c>
      <c r="G4280" s="1">
        <v>43714</v>
      </c>
      <c r="H4280">
        <v>10</v>
      </c>
      <c r="I4280" s="7">
        <f>IF(TableTransactions[[#This Row],[Order type]]=trackOrderType,
TableTransactions[[#This Row],[Transaction quantity]]*-1,
TableTransactions[[#This Row],[Transaction quantity]]
)</f>
        <v>-10</v>
      </c>
      <c r="J42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269</v>
      </c>
      <c r="K4280" s="7">
        <f ca="1">IF(TableTransactions[[#This Row],[Stock balance backorders]]&lt;0,
0,
TableTransactions[[#This Row],[Stock balance backorders]]
)</f>
        <v>269</v>
      </c>
      <c r="L4280" s="8" t="str">
        <f>VLOOKUP(TableTransactions[[#This Row],[Material]],TableStockBalance[],
MATCH(TableStockBalance[[#Headers],[Supplier name]],TableStockBalance[#Headers],0),
0)</f>
        <v>Électroniquex Générale S.A.</v>
      </c>
    </row>
    <row r="4281" spans="1:12" x14ac:dyDescent="0.25">
      <c r="A4281">
        <v>49043137</v>
      </c>
      <c r="B4281">
        <v>30</v>
      </c>
      <c r="C4281" t="s">
        <v>343</v>
      </c>
      <c r="D4281" t="s">
        <v>108</v>
      </c>
      <c r="E4281" t="s">
        <v>109</v>
      </c>
      <c r="F4281" t="s">
        <v>313</v>
      </c>
      <c r="G4281" s="1">
        <v>43726</v>
      </c>
      <c r="H4281">
        <v>40</v>
      </c>
      <c r="I4281" s="7">
        <f>IF(TableTransactions[[#This Row],[Order type]]=trackOrderType,
TableTransactions[[#This Row],[Transaction quantity]]*-1,
TableTransactions[[#This Row],[Transaction quantity]]
)</f>
        <v>-40</v>
      </c>
      <c r="J42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229</v>
      </c>
      <c r="K4281" s="7">
        <f ca="1">IF(TableTransactions[[#This Row],[Stock balance backorders]]&lt;0,
0,
TableTransactions[[#This Row],[Stock balance backorders]]
)</f>
        <v>229</v>
      </c>
      <c r="L4281" s="8" t="str">
        <f>VLOOKUP(TableTransactions[[#This Row],[Material]],TableStockBalance[],
MATCH(TableStockBalance[[#Headers],[Supplier name]],TableStockBalance[#Headers],0),
0)</f>
        <v>Électroniquex Générale S.A.</v>
      </c>
    </row>
    <row r="4282" spans="1:12" x14ac:dyDescent="0.25">
      <c r="A4282">
        <v>49043206</v>
      </c>
      <c r="B4282">
        <v>60</v>
      </c>
      <c r="C4282" t="s">
        <v>343</v>
      </c>
      <c r="D4282" t="s">
        <v>108</v>
      </c>
      <c r="E4282" t="s">
        <v>109</v>
      </c>
      <c r="F4282" t="s">
        <v>318</v>
      </c>
      <c r="G4282" s="1">
        <v>43732</v>
      </c>
      <c r="H4282">
        <v>25</v>
      </c>
      <c r="I4282" s="7">
        <f>IF(TableTransactions[[#This Row],[Order type]]=trackOrderType,
TableTransactions[[#This Row],[Transaction quantity]]*-1,
TableTransactions[[#This Row],[Transaction quantity]]
)</f>
        <v>-25</v>
      </c>
      <c r="J42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204</v>
      </c>
      <c r="K4282" s="7">
        <f ca="1">IF(TableTransactions[[#This Row],[Stock balance backorders]]&lt;0,
0,
TableTransactions[[#This Row],[Stock balance backorders]]
)</f>
        <v>204</v>
      </c>
      <c r="L4282" s="8" t="str">
        <f>VLOOKUP(TableTransactions[[#This Row],[Material]],TableStockBalance[],
MATCH(TableStockBalance[[#Headers],[Supplier name]],TableStockBalance[#Headers],0),
0)</f>
        <v>Électroniquex Générale S.A.</v>
      </c>
    </row>
    <row r="4283" spans="1:12" x14ac:dyDescent="0.25">
      <c r="A4283">
        <v>49043253</v>
      </c>
      <c r="B4283">
        <v>10</v>
      </c>
      <c r="C4283" t="s">
        <v>343</v>
      </c>
      <c r="D4283" t="s">
        <v>108</v>
      </c>
      <c r="E4283" t="s">
        <v>109</v>
      </c>
      <c r="F4283" t="s">
        <v>325</v>
      </c>
      <c r="G4283" s="1">
        <v>43735</v>
      </c>
      <c r="H4283">
        <v>25</v>
      </c>
      <c r="I4283" s="7">
        <f>IF(TableTransactions[[#This Row],[Order type]]=trackOrderType,
TableTransactions[[#This Row],[Transaction quantity]]*-1,
TableTransactions[[#This Row],[Transaction quantity]]
)</f>
        <v>-25</v>
      </c>
      <c r="J42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179</v>
      </c>
      <c r="K4283" s="7">
        <f ca="1">IF(TableTransactions[[#This Row],[Stock balance backorders]]&lt;0,
0,
TableTransactions[[#This Row],[Stock balance backorders]]
)</f>
        <v>179</v>
      </c>
      <c r="L4283" s="8" t="str">
        <f>VLOOKUP(TableTransactions[[#This Row],[Material]],TableStockBalance[],
MATCH(TableStockBalance[[#Headers],[Supplier name]],TableStockBalance[#Headers],0),
0)</f>
        <v>Électroniquex Générale S.A.</v>
      </c>
    </row>
    <row r="4284" spans="1:12" x14ac:dyDescent="0.25">
      <c r="A4284">
        <v>49043324</v>
      </c>
      <c r="B4284">
        <v>120</v>
      </c>
      <c r="C4284" t="s">
        <v>343</v>
      </c>
      <c r="D4284" t="s">
        <v>108</v>
      </c>
      <c r="E4284" t="s">
        <v>109</v>
      </c>
      <c r="F4284" t="s">
        <v>318</v>
      </c>
      <c r="G4284" s="1">
        <v>43742</v>
      </c>
      <c r="H4284">
        <v>35</v>
      </c>
      <c r="I4284" s="7">
        <f>IF(TableTransactions[[#This Row],[Order type]]=trackOrderType,
TableTransactions[[#This Row],[Transaction quantity]]*-1,
TableTransactions[[#This Row],[Transaction quantity]]
)</f>
        <v>-35</v>
      </c>
      <c r="J42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144</v>
      </c>
      <c r="K4284" s="7">
        <f ca="1">IF(TableTransactions[[#This Row],[Stock balance backorders]]&lt;0,
0,
TableTransactions[[#This Row],[Stock balance backorders]]
)</f>
        <v>144</v>
      </c>
      <c r="L4284" s="8" t="str">
        <f>VLOOKUP(TableTransactions[[#This Row],[Material]],TableStockBalance[],
MATCH(TableStockBalance[[#Headers],[Supplier name]],TableStockBalance[#Headers],0),
0)</f>
        <v>Électroniquex Générale S.A.</v>
      </c>
    </row>
    <row r="4285" spans="1:12" x14ac:dyDescent="0.25">
      <c r="A4285">
        <v>49043342</v>
      </c>
      <c r="B4285">
        <v>70</v>
      </c>
      <c r="C4285" t="s">
        <v>343</v>
      </c>
      <c r="D4285" t="s">
        <v>108</v>
      </c>
      <c r="E4285" t="s">
        <v>109</v>
      </c>
      <c r="F4285" t="s">
        <v>313</v>
      </c>
      <c r="G4285" s="1">
        <v>43746</v>
      </c>
      <c r="H4285">
        <v>40</v>
      </c>
      <c r="I4285" s="7">
        <f>IF(TableTransactions[[#This Row],[Order type]]=trackOrderType,
TableTransactions[[#This Row],[Transaction quantity]]*-1,
TableTransactions[[#This Row],[Transaction quantity]]
)</f>
        <v>-40</v>
      </c>
      <c r="J42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104</v>
      </c>
      <c r="K4285" s="7">
        <f ca="1">IF(TableTransactions[[#This Row],[Stock balance backorders]]&lt;0,
0,
TableTransactions[[#This Row],[Stock balance backorders]]
)</f>
        <v>104</v>
      </c>
      <c r="L4285" s="8" t="str">
        <f>VLOOKUP(TableTransactions[[#This Row],[Material]],TableStockBalance[],
MATCH(TableStockBalance[[#Headers],[Supplier name]],TableStockBalance[#Headers],0),
0)</f>
        <v>Électroniquex Générale S.A.</v>
      </c>
    </row>
    <row r="4286" spans="1:12" x14ac:dyDescent="0.25">
      <c r="A4286">
        <v>49043342</v>
      </c>
      <c r="B4286">
        <v>80</v>
      </c>
      <c r="C4286" t="s">
        <v>343</v>
      </c>
      <c r="D4286" t="s">
        <v>108</v>
      </c>
      <c r="E4286" t="s">
        <v>109</v>
      </c>
      <c r="F4286" t="s">
        <v>313</v>
      </c>
      <c r="G4286" s="1">
        <v>43746</v>
      </c>
      <c r="H4286">
        <v>10</v>
      </c>
      <c r="I4286" s="7">
        <f>IF(TableTransactions[[#This Row],[Order type]]=trackOrderType,
TableTransactions[[#This Row],[Transaction quantity]]*-1,
TableTransactions[[#This Row],[Transaction quantity]]
)</f>
        <v>-10</v>
      </c>
      <c r="J42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94</v>
      </c>
      <c r="K4286" s="7">
        <f ca="1">IF(TableTransactions[[#This Row],[Stock balance backorders]]&lt;0,
0,
TableTransactions[[#This Row],[Stock balance backorders]]
)</f>
        <v>94</v>
      </c>
      <c r="L4286" s="8" t="str">
        <f>VLOOKUP(TableTransactions[[#This Row],[Material]],TableStockBalance[],
MATCH(TableStockBalance[[#Headers],[Supplier name]],TableStockBalance[#Headers],0),
0)</f>
        <v>Électroniquex Générale S.A.</v>
      </c>
    </row>
    <row r="4287" spans="1:12" x14ac:dyDescent="0.25">
      <c r="A4287">
        <v>49043369</v>
      </c>
      <c r="B4287">
        <v>10</v>
      </c>
      <c r="C4287" t="s">
        <v>343</v>
      </c>
      <c r="D4287" t="s">
        <v>108</v>
      </c>
      <c r="E4287" t="s">
        <v>109</v>
      </c>
      <c r="F4287" t="s">
        <v>319</v>
      </c>
      <c r="G4287" s="1">
        <v>43747</v>
      </c>
      <c r="H4287">
        <v>10</v>
      </c>
      <c r="I4287" s="7">
        <f>IF(TableTransactions[[#This Row],[Order type]]=trackOrderType,
TableTransactions[[#This Row],[Transaction quantity]]*-1,
TableTransactions[[#This Row],[Transaction quantity]]
)</f>
        <v>-10</v>
      </c>
      <c r="J42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</v>
      </c>
      <c r="K4287" s="7">
        <f ca="1">IF(TableTransactions[[#This Row],[Stock balance backorders]]&lt;0,
0,
TableTransactions[[#This Row],[Stock balance backorders]]
)</f>
        <v>84</v>
      </c>
      <c r="L4287" s="8" t="str">
        <f>VLOOKUP(TableTransactions[[#This Row],[Material]],TableStockBalance[],
MATCH(TableStockBalance[[#Headers],[Supplier name]],TableStockBalance[#Headers],0),
0)</f>
        <v>Électroniquex Générale S.A.</v>
      </c>
    </row>
    <row r="4288" spans="1:12" x14ac:dyDescent="0.25">
      <c r="A4288">
        <v>49043374</v>
      </c>
      <c r="B4288">
        <v>20</v>
      </c>
      <c r="C4288" t="s">
        <v>343</v>
      </c>
      <c r="D4288" t="s">
        <v>108</v>
      </c>
      <c r="E4288" t="s">
        <v>109</v>
      </c>
      <c r="F4288" t="s">
        <v>313</v>
      </c>
      <c r="G4288" s="1">
        <v>43748</v>
      </c>
      <c r="H4288">
        <v>10</v>
      </c>
      <c r="I4288" s="7">
        <f>IF(TableTransactions[[#This Row],[Order type]]=trackOrderType,
TableTransactions[[#This Row],[Transaction quantity]]*-1,
TableTransactions[[#This Row],[Transaction quantity]]
)</f>
        <v>-10</v>
      </c>
      <c r="J42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</v>
      </c>
      <c r="K4288" s="7">
        <f ca="1">IF(TableTransactions[[#This Row],[Stock balance backorders]]&lt;0,
0,
TableTransactions[[#This Row],[Stock balance backorders]]
)</f>
        <v>74</v>
      </c>
      <c r="L4288" s="8" t="str">
        <f>VLOOKUP(TableTransactions[[#This Row],[Material]],TableStockBalance[],
MATCH(TableStockBalance[[#Headers],[Supplier name]],TableStockBalance[#Headers],0),
0)</f>
        <v>Électroniquex Générale S.A.</v>
      </c>
    </row>
    <row r="4289" spans="1:12" x14ac:dyDescent="0.25">
      <c r="A4289">
        <v>49043404</v>
      </c>
      <c r="B4289">
        <v>70</v>
      </c>
      <c r="C4289" t="s">
        <v>343</v>
      </c>
      <c r="D4289" t="s">
        <v>108</v>
      </c>
      <c r="E4289" t="s">
        <v>109</v>
      </c>
      <c r="F4289" t="s">
        <v>318</v>
      </c>
      <c r="G4289" s="1">
        <v>43749</v>
      </c>
      <c r="H4289">
        <v>40</v>
      </c>
      <c r="I4289" s="7">
        <f>IF(TableTransactions[[#This Row],[Order type]]=trackOrderType,
TableTransactions[[#This Row],[Transaction quantity]]*-1,
TableTransactions[[#This Row],[Transaction quantity]]
)</f>
        <v>-40</v>
      </c>
      <c r="J42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</v>
      </c>
      <c r="K4289" s="7">
        <f ca="1">IF(TableTransactions[[#This Row],[Stock balance backorders]]&lt;0,
0,
TableTransactions[[#This Row],[Stock balance backorders]]
)</f>
        <v>34</v>
      </c>
      <c r="L4289" s="8" t="str">
        <f>VLOOKUP(TableTransactions[[#This Row],[Material]],TableStockBalance[],
MATCH(TableStockBalance[[#Headers],[Supplier name]],TableStockBalance[#Headers],0),
0)</f>
        <v>Électroniquex Générale S.A.</v>
      </c>
    </row>
    <row r="4290" spans="1:12" x14ac:dyDescent="0.25">
      <c r="A4290" s="4">
        <v>45057458</v>
      </c>
      <c r="B4290" s="4">
        <v>20</v>
      </c>
      <c r="C4290" s="4" t="s">
        <v>344</v>
      </c>
      <c r="D4290" s="4" t="s">
        <v>108</v>
      </c>
      <c r="E4290" s="4" t="s">
        <v>109</v>
      </c>
      <c r="F4290" s="4" t="s">
        <v>110</v>
      </c>
      <c r="G4290" s="5">
        <v>43749</v>
      </c>
      <c r="H4290" s="4">
        <v>282</v>
      </c>
      <c r="I4290" s="7">
        <f>IF(TableTransactions[[#This Row],[Order type]]=trackOrderType,
TableTransactions[[#This Row],[Transaction quantity]]*-1,
TableTransactions[[#This Row],[Transaction quantity]]
)</f>
        <v>282</v>
      </c>
      <c r="J42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316</v>
      </c>
      <c r="K4290" s="7">
        <f ca="1">IF(TableTransactions[[#This Row],[Stock balance backorders]]&lt;0,
0,
TableTransactions[[#This Row],[Stock balance backorders]]
)</f>
        <v>316</v>
      </c>
      <c r="L4290" s="8" t="str">
        <f>VLOOKUP(TableTransactions[[#This Row],[Material]],TableStockBalance[],
MATCH(TableStockBalance[[#Headers],[Supplier name]],TableStockBalance[#Headers],0),
0)</f>
        <v>Électroniquex Générale S.A.</v>
      </c>
    </row>
    <row r="4291" spans="1:12" x14ac:dyDescent="0.25">
      <c r="A4291">
        <v>49043488</v>
      </c>
      <c r="B4291">
        <v>60</v>
      </c>
      <c r="C4291" t="s">
        <v>343</v>
      </c>
      <c r="D4291" t="s">
        <v>108</v>
      </c>
      <c r="E4291" t="s">
        <v>109</v>
      </c>
      <c r="F4291" t="s">
        <v>319</v>
      </c>
      <c r="G4291" s="1">
        <v>43756</v>
      </c>
      <c r="H4291">
        <v>40</v>
      </c>
      <c r="I4291" s="7">
        <f>IF(TableTransactions[[#This Row],[Order type]]=trackOrderType,
TableTransactions[[#This Row],[Transaction quantity]]*-1,
TableTransactions[[#This Row],[Transaction quantity]]
)</f>
        <v>-40</v>
      </c>
      <c r="J42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276</v>
      </c>
      <c r="K4291" s="7">
        <f ca="1">IF(TableTransactions[[#This Row],[Stock balance backorders]]&lt;0,
0,
TableTransactions[[#This Row],[Stock balance backorders]]
)</f>
        <v>276</v>
      </c>
      <c r="L4291" s="8" t="str">
        <f>VLOOKUP(TableTransactions[[#This Row],[Material]],TableStockBalance[],
MATCH(TableStockBalance[[#Headers],[Supplier name]],TableStockBalance[#Headers],0),
0)</f>
        <v>Électroniquex Générale S.A.</v>
      </c>
    </row>
    <row r="4292" spans="1:12" x14ac:dyDescent="0.25">
      <c r="A4292">
        <v>49043536</v>
      </c>
      <c r="B4292">
        <v>10</v>
      </c>
      <c r="C4292" t="s">
        <v>343</v>
      </c>
      <c r="D4292" t="s">
        <v>108</v>
      </c>
      <c r="E4292" t="s">
        <v>109</v>
      </c>
      <c r="F4292" t="s">
        <v>316</v>
      </c>
      <c r="G4292" s="1">
        <v>43762</v>
      </c>
      <c r="H4292">
        <v>5</v>
      </c>
      <c r="I4292" s="7">
        <f>IF(TableTransactions[[#This Row],[Order type]]=trackOrderType,
TableTransactions[[#This Row],[Transaction quantity]]*-1,
TableTransactions[[#This Row],[Transaction quantity]]
)</f>
        <v>-5</v>
      </c>
      <c r="J42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271</v>
      </c>
      <c r="K4292" s="7">
        <f ca="1">IF(TableTransactions[[#This Row],[Stock balance backorders]]&lt;0,
0,
TableTransactions[[#This Row],[Stock balance backorders]]
)</f>
        <v>271</v>
      </c>
      <c r="L4292" s="8" t="str">
        <f>VLOOKUP(TableTransactions[[#This Row],[Material]],TableStockBalance[],
MATCH(TableStockBalance[[#Headers],[Supplier name]],TableStockBalance[#Headers],0),
0)</f>
        <v>Électroniquex Générale S.A.</v>
      </c>
    </row>
    <row r="4293" spans="1:12" x14ac:dyDescent="0.25">
      <c r="A4293">
        <v>49043568</v>
      </c>
      <c r="B4293">
        <v>10</v>
      </c>
      <c r="C4293" t="s">
        <v>343</v>
      </c>
      <c r="D4293" t="s">
        <v>108</v>
      </c>
      <c r="E4293" t="s">
        <v>109</v>
      </c>
      <c r="F4293" t="s">
        <v>313</v>
      </c>
      <c r="G4293" s="1">
        <v>43766</v>
      </c>
      <c r="H4293">
        <v>35</v>
      </c>
      <c r="I4293" s="7">
        <f>IF(TableTransactions[[#This Row],[Order type]]=trackOrderType,
TableTransactions[[#This Row],[Transaction quantity]]*-1,
TableTransactions[[#This Row],[Transaction quantity]]
)</f>
        <v>-35</v>
      </c>
      <c r="J42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236</v>
      </c>
      <c r="K4293" s="7">
        <f ca="1">IF(TableTransactions[[#This Row],[Stock balance backorders]]&lt;0,
0,
TableTransactions[[#This Row],[Stock balance backorders]]
)</f>
        <v>236</v>
      </c>
      <c r="L4293" s="8" t="str">
        <f>VLOOKUP(TableTransactions[[#This Row],[Material]],TableStockBalance[],
MATCH(TableStockBalance[[#Headers],[Supplier name]],TableStockBalance[#Headers],0),
0)</f>
        <v>Électroniquex Générale S.A.</v>
      </c>
    </row>
    <row r="4294" spans="1:12" x14ac:dyDescent="0.25">
      <c r="A4294">
        <v>49043568</v>
      </c>
      <c r="B4294">
        <v>20</v>
      </c>
      <c r="C4294" t="s">
        <v>343</v>
      </c>
      <c r="D4294" t="s">
        <v>108</v>
      </c>
      <c r="E4294" t="s">
        <v>109</v>
      </c>
      <c r="F4294" t="s">
        <v>313</v>
      </c>
      <c r="G4294" s="1">
        <v>43766</v>
      </c>
      <c r="H4294">
        <v>45</v>
      </c>
      <c r="I4294" s="7">
        <f>IF(TableTransactions[[#This Row],[Order type]]=trackOrderType,
TableTransactions[[#This Row],[Transaction quantity]]*-1,
TableTransactions[[#This Row],[Transaction quantity]]
)</f>
        <v>-45</v>
      </c>
      <c r="J42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191</v>
      </c>
      <c r="K4294" s="7">
        <f ca="1">IF(TableTransactions[[#This Row],[Stock balance backorders]]&lt;0,
0,
TableTransactions[[#This Row],[Stock balance backorders]]
)</f>
        <v>191</v>
      </c>
      <c r="L4294" s="8" t="str">
        <f>VLOOKUP(TableTransactions[[#This Row],[Material]],TableStockBalance[],
MATCH(TableStockBalance[[#Headers],[Supplier name]],TableStockBalance[#Headers],0),
0)</f>
        <v>Électroniquex Générale S.A.</v>
      </c>
    </row>
    <row r="4295" spans="1:12" x14ac:dyDescent="0.25">
      <c r="A4295">
        <v>49043582</v>
      </c>
      <c r="B4295">
        <v>20</v>
      </c>
      <c r="C4295" t="s">
        <v>343</v>
      </c>
      <c r="D4295" t="s">
        <v>108</v>
      </c>
      <c r="E4295" t="s">
        <v>109</v>
      </c>
      <c r="F4295" t="s">
        <v>314</v>
      </c>
      <c r="G4295" s="1">
        <v>43767</v>
      </c>
      <c r="H4295">
        <v>5</v>
      </c>
      <c r="I4295" s="7">
        <f>IF(TableTransactions[[#This Row],[Order type]]=trackOrderType,
TableTransactions[[#This Row],[Transaction quantity]]*-1,
TableTransactions[[#This Row],[Transaction quantity]]
)</f>
        <v>-5</v>
      </c>
      <c r="J42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186</v>
      </c>
      <c r="K4295" s="7">
        <f ca="1">IF(TableTransactions[[#This Row],[Stock balance backorders]]&lt;0,
0,
TableTransactions[[#This Row],[Stock balance backorders]]
)</f>
        <v>186</v>
      </c>
      <c r="L4295" s="8" t="str">
        <f>VLOOKUP(TableTransactions[[#This Row],[Material]],TableStockBalance[],
MATCH(TableStockBalance[[#Headers],[Supplier name]],TableStockBalance[#Headers],0),
0)</f>
        <v>Électroniquex Générale S.A.</v>
      </c>
    </row>
    <row r="4296" spans="1:12" x14ac:dyDescent="0.25">
      <c r="A4296">
        <v>49043587</v>
      </c>
      <c r="B4296">
        <v>60</v>
      </c>
      <c r="C4296" t="s">
        <v>343</v>
      </c>
      <c r="D4296" t="s">
        <v>108</v>
      </c>
      <c r="E4296" t="s">
        <v>109</v>
      </c>
      <c r="F4296" t="s">
        <v>316</v>
      </c>
      <c r="G4296" s="1">
        <v>43767</v>
      </c>
      <c r="H4296">
        <v>35</v>
      </c>
      <c r="I4296" s="7">
        <f>IF(TableTransactions[[#This Row],[Order type]]=trackOrderType,
TableTransactions[[#This Row],[Transaction quantity]]*-1,
TableTransactions[[#This Row],[Transaction quantity]]
)</f>
        <v>-35</v>
      </c>
      <c r="J42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151</v>
      </c>
      <c r="K4296" s="7">
        <f ca="1">IF(TableTransactions[[#This Row],[Stock balance backorders]]&lt;0,
0,
TableTransactions[[#This Row],[Stock balance backorders]]
)</f>
        <v>151</v>
      </c>
      <c r="L4296" s="8" t="str">
        <f>VLOOKUP(TableTransactions[[#This Row],[Material]],TableStockBalance[],
MATCH(TableStockBalance[[#Headers],[Supplier name]],TableStockBalance[#Headers],0),
0)</f>
        <v>Électroniquex Générale S.A.</v>
      </c>
    </row>
    <row r="4297" spans="1:12" x14ac:dyDescent="0.25">
      <c r="A4297">
        <v>49043601</v>
      </c>
      <c r="B4297">
        <v>50</v>
      </c>
      <c r="C4297" t="s">
        <v>343</v>
      </c>
      <c r="D4297" t="s">
        <v>108</v>
      </c>
      <c r="E4297" t="s">
        <v>109</v>
      </c>
      <c r="F4297" t="s">
        <v>317</v>
      </c>
      <c r="G4297" s="1">
        <v>43768</v>
      </c>
      <c r="H4297">
        <v>20</v>
      </c>
      <c r="I4297" s="7">
        <f>IF(TableTransactions[[#This Row],[Order type]]=trackOrderType,
TableTransactions[[#This Row],[Transaction quantity]]*-1,
TableTransactions[[#This Row],[Transaction quantity]]
)</f>
        <v>-20</v>
      </c>
      <c r="J42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131</v>
      </c>
      <c r="K4297" s="7">
        <f ca="1">IF(TableTransactions[[#This Row],[Stock balance backorders]]&lt;0,
0,
TableTransactions[[#This Row],[Stock balance backorders]]
)</f>
        <v>131</v>
      </c>
      <c r="L4297" s="8" t="str">
        <f>VLOOKUP(TableTransactions[[#This Row],[Material]],TableStockBalance[],
MATCH(TableStockBalance[[#Headers],[Supplier name]],TableStockBalance[#Headers],0),
0)</f>
        <v>Électroniquex Générale S.A.</v>
      </c>
    </row>
    <row r="4298" spans="1:12" x14ac:dyDescent="0.25">
      <c r="A4298">
        <v>49043604</v>
      </c>
      <c r="B4298">
        <v>30</v>
      </c>
      <c r="C4298" t="s">
        <v>343</v>
      </c>
      <c r="D4298" t="s">
        <v>108</v>
      </c>
      <c r="E4298" t="s">
        <v>109</v>
      </c>
      <c r="F4298" t="s">
        <v>318</v>
      </c>
      <c r="G4298" s="1">
        <v>43768</v>
      </c>
      <c r="H4298">
        <v>25</v>
      </c>
      <c r="I4298" s="7">
        <f>IF(TableTransactions[[#This Row],[Order type]]=trackOrderType,
TableTransactions[[#This Row],[Transaction quantity]]*-1,
TableTransactions[[#This Row],[Transaction quantity]]
)</f>
        <v>-25</v>
      </c>
      <c r="J42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106</v>
      </c>
      <c r="K4298" s="7">
        <f ca="1">IF(TableTransactions[[#This Row],[Stock balance backorders]]&lt;0,
0,
TableTransactions[[#This Row],[Stock balance backorders]]
)</f>
        <v>106</v>
      </c>
      <c r="L4298" s="8" t="str">
        <f>VLOOKUP(TableTransactions[[#This Row],[Material]],TableStockBalance[],
MATCH(TableStockBalance[[#Headers],[Supplier name]],TableStockBalance[#Headers],0),
0)</f>
        <v>Électroniquex Générale S.A.</v>
      </c>
    </row>
    <row r="4299" spans="1:12" x14ac:dyDescent="0.25">
      <c r="A4299">
        <v>49043642</v>
      </c>
      <c r="B4299">
        <v>30</v>
      </c>
      <c r="C4299" t="s">
        <v>343</v>
      </c>
      <c r="D4299" t="s">
        <v>108</v>
      </c>
      <c r="E4299" t="s">
        <v>109</v>
      </c>
      <c r="F4299" t="s">
        <v>323</v>
      </c>
      <c r="G4299" s="1">
        <v>43770</v>
      </c>
      <c r="H4299">
        <v>35</v>
      </c>
      <c r="I4299" s="7">
        <f>IF(TableTransactions[[#This Row],[Order type]]=trackOrderType,
TableTransactions[[#This Row],[Transaction quantity]]*-1,
TableTransactions[[#This Row],[Transaction quantity]]
)</f>
        <v>-35</v>
      </c>
      <c r="J42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</v>
      </c>
      <c r="K4299" s="7">
        <f ca="1">IF(TableTransactions[[#This Row],[Stock balance backorders]]&lt;0,
0,
TableTransactions[[#This Row],[Stock balance backorders]]
)</f>
        <v>71</v>
      </c>
      <c r="L4299" s="8" t="str">
        <f>VLOOKUP(TableTransactions[[#This Row],[Material]],TableStockBalance[],
MATCH(TableStockBalance[[#Headers],[Supplier name]],TableStockBalance[#Headers],0),
0)</f>
        <v>Électroniquex Générale S.A.</v>
      </c>
    </row>
    <row r="4300" spans="1:12" x14ac:dyDescent="0.25">
      <c r="A4300">
        <v>49043715</v>
      </c>
      <c r="B4300">
        <v>150</v>
      </c>
      <c r="C4300" t="s">
        <v>343</v>
      </c>
      <c r="D4300" t="s">
        <v>108</v>
      </c>
      <c r="E4300" t="s">
        <v>109</v>
      </c>
      <c r="F4300" t="s">
        <v>317</v>
      </c>
      <c r="G4300" s="1">
        <v>43777</v>
      </c>
      <c r="H4300">
        <v>40</v>
      </c>
      <c r="I4300" s="7">
        <f>IF(TableTransactions[[#This Row],[Order type]]=trackOrderType,
TableTransactions[[#This Row],[Transaction quantity]]*-1,
TableTransactions[[#This Row],[Transaction quantity]]
)</f>
        <v>-40</v>
      </c>
      <c r="J43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4300" s="7">
        <f ca="1">IF(TableTransactions[[#This Row],[Stock balance backorders]]&lt;0,
0,
TableTransactions[[#This Row],[Stock balance backorders]]
)</f>
        <v>31</v>
      </c>
      <c r="L4300" s="8" t="str">
        <f>VLOOKUP(TableTransactions[[#This Row],[Material]],TableStockBalance[],
MATCH(TableStockBalance[[#Headers],[Supplier name]],TableStockBalance[#Headers],0),
0)</f>
        <v>Électroniquex Générale S.A.</v>
      </c>
    </row>
    <row r="4301" spans="1:12" x14ac:dyDescent="0.25">
      <c r="A4301">
        <v>49043715</v>
      </c>
      <c r="B4301">
        <v>160</v>
      </c>
      <c r="C4301" t="s">
        <v>343</v>
      </c>
      <c r="D4301" t="s">
        <v>108</v>
      </c>
      <c r="E4301" t="s">
        <v>109</v>
      </c>
      <c r="F4301" t="s">
        <v>317</v>
      </c>
      <c r="G4301" s="1">
        <v>43777</v>
      </c>
      <c r="H4301">
        <v>35</v>
      </c>
      <c r="I4301" s="7">
        <f>IF(TableTransactions[[#This Row],[Order type]]=trackOrderType,
TableTransactions[[#This Row],[Transaction quantity]]*-1,
TableTransactions[[#This Row],[Transaction quantity]]
)</f>
        <v>-35</v>
      </c>
      <c r="J43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</v>
      </c>
      <c r="K4301" s="7">
        <f ca="1">IF(TableTransactions[[#This Row],[Stock balance backorders]]&lt;0,
0,
TableTransactions[[#This Row],[Stock balance backorders]]
)</f>
        <v>0</v>
      </c>
      <c r="L4301" s="8" t="str">
        <f>VLOOKUP(TableTransactions[[#This Row],[Material]],TableStockBalance[],
MATCH(TableStockBalance[[#Headers],[Supplier name]],TableStockBalance[#Headers],0),
0)</f>
        <v>Électroniquex Générale S.A.</v>
      </c>
    </row>
    <row r="4302" spans="1:12" x14ac:dyDescent="0.25">
      <c r="A4302">
        <v>49043719</v>
      </c>
      <c r="B4302">
        <v>90</v>
      </c>
      <c r="C4302" t="s">
        <v>343</v>
      </c>
      <c r="D4302" t="s">
        <v>108</v>
      </c>
      <c r="E4302" t="s">
        <v>109</v>
      </c>
      <c r="F4302" t="s">
        <v>318</v>
      </c>
      <c r="G4302" s="1">
        <v>43777</v>
      </c>
      <c r="H4302">
        <v>5</v>
      </c>
      <c r="I4302" s="7">
        <f>IF(TableTransactions[[#This Row],[Order type]]=trackOrderType,
TableTransactions[[#This Row],[Transaction quantity]]*-1,
TableTransactions[[#This Row],[Transaction quantity]]
)</f>
        <v>-5</v>
      </c>
      <c r="J43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</v>
      </c>
      <c r="K4302" s="7">
        <f ca="1">IF(TableTransactions[[#This Row],[Stock balance backorders]]&lt;0,
0,
TableTransactions[[#This Row],[Stock balance backorders]]
)</f>
        <v>0</v>
      </c>
      <c r="L4302" s="8" t="str">
        <f>VLOOKUP(TableTransactions[[#This Row],[Material]],TableStockBalance[],
MATCH(TableStockBalance[[#Headers],[Supplier name]],TableStockBalance[#Headers],0),
0)</f>
        <v>Électroniquex Générale S.A.</v>
      </c>
    </row>
    <row r="4303" spans="1:12" x14ac:dyDescent="0.25">
      <c r="A4303" s="4">
        <v>45057544</v>
      </c>
      <c r="B4303" s="4">
        <v>10</v>
      </c>
      <c r="C4303" s="4" t="s">
        <v>344</v>
      </c>
      <c r="D4303" s="4" t="s">
        <v>108</v>
      </c>
      <c r="E4303" s="4" t="s">
        <v>109</v>
      </c>
      <c r="F4303" s="4" t="s">
        <v>110</v>
      </c>
      <c r="G4303" s="5">
        <v>43783</v>
      </c>
      <c r="H4303" s="4">
        <v>455</v>
      </c>
      <c r="I4303" s="7">
        <f>IF(TableTransactions[[#This Row],[Order type]]=trackOrderType,
TableTransactions[[#This Row],[Transaction quantity]]*-1,
TableTransactions[[#This Row],[Transaction quantity]]
)</f>
        <v>455</v>
      </c>
      <c r="J43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446</v>
      </c>
      <c r="K4303" s="7">
        <f ca="1">IF(TableTransactions[[#This Row],[Stock balance backorders]]&lt;0,
0,
TableTransactions[[#This Row],[Stock balance backorders]]
)</f>
        <v>446</v>
      </c>
      <c r="L4303" s="8" t="str">
        <f>VLOOKUP(TableTransactions[[#This Row],[Material]],TableStockBalance[],
MATCH(TableStockBalance[[#Headers],[Supplier name]],TableStockBalance[#Headers],0),
0)</f>
        <v>Électroniquex Générale S.A.</v>
      </c>
    </row>
    <row r="4304" spans="1:12" x14ac:dyDescent="0.25">
      <c r="A4304">
        <v>49043843</v>
      </c>
      <c r="B4304">
        <v>50</v>
      </c>
      <c r="C4304" t="s">
        <v>343</v>
      </c>
      <c r="D4304" t="s">
        <v>108</v>
      </c>
      <c r="E4304" t="s">
        <v>109</v>
      </c>
      <c r="F4304" t="s">
        <v>318</v>
      </c>
      <c r="G4304" s="1">
        <v>43789</v>
      </c>
      <c r="H4304">
        <v>20</v>
      </c>
      <c r="I4304" s="7">
        <f>IF(TableTransactions[[#This Row],[Order type]]=trackOrderType,
TableTransactions[[#This Row],[Transaction quantity]]*-1,
TableTransactions[[#This Row],[Transaction quantity]]
)</f>
        <v>-20</v>
      </c>
      <c r="J43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426</v>
      </c>
      <c r="K4304" s="7">
        <f ca="1">IF(TableTransactions[[#This Row],[Stock balance backorders]]&lt;0,
0,
TableTransactions[[#This Row],[Stock balance backorders]]
)</f>
        <v>426</v>
      </c>
      <c r="L4304" s="8" t="str">
        <f>VLOOKUP(TableTransactions[[#This Row],[Material]],TableStockBalance[],
MATCH(TableStockBalance[[#Headers],[Supplier name]],TableStockBalance[#Headers],0),
0)</f>
        <v>Électroniquex Générale S.A.</v>
      </c>
    </row>
    <row r="4305" spans="1:12" x14ac:dyDescent="0.25">
      <c r="A4305">
        <v>49043903</v>
      </c>
      <c r="B4305">
        <v>10</v>
      </c>
      <c r="C4305" t="s">
        <v>343</v>
      </c>
      <c r="D4305" t="s">
        <v>108</v>
      </c>
      <c r="E4305" t="s">
        <v>109</v>
      </c>
      <c r="F4305" t="s">
        <v>328</v>
      </c>
      <c r="G4305" s="1">
        <v>43795</v>
      </c>
      <c r="H4305">
        <v>30</v>
      </c>
      <c r="I4305" s="7">
        <f>IF(TableTransactions[[#This Row],[Order type]]=trackOrderType,
TableTransactions[[#This Row],[Transaction quantity]]*-1,
TableTransactions[[#This Row],[Transaction quantity]]
)</f>
        <v>-30</v>
      </c>
      <c r="J43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396</v>
      </c>
      <c r="K4305" s="7">
        <f ca="1">IF(TableTransactions[[#This Row],[Stock balance backorders]]&lt;0,
0,
TableTransactions[[#This Row],[Stock balance backorders]]
)</f>
        <v>396</v>
      </c>
      <c r="L4305" s="8" t="str">
        <f>VLOOKUP(TableTransactions[[#This Row],[Material]],TableStockBalance[],
MATCH(TableStockBalance[[#Headers],[Supplier name]],TableStockBalance[#Headers],0),
0)</f>
        <v>Électroniquex Générale S.A.</v>
      </c>
    </row>
    <row r="4306" spans="1:12" x14ac:dyDescent="0.25">
      <c r="A4306">
        <v>49043921</v>
      </c>
      <c r="B4306">
        <v>60</v>
      </c>
      <c r="C4306" t="s">
        <v>343</v>
      </c>
      <c r="D4306" t="s">
        <v>108</v>
      </c>
      <c r="E4306" t="s">
        <v>109</v>
      </c>
      <c r="F4306" t="s">
        <v>317</v>
      </c>
      <c r="G4306" s="1">
        <v>43796</v>
      </c>
      <c r="H4306">
        <v>45</v>
      </c>
      <c r="I4306" s="7">
        <f>IF(TableTransactions[[#This Row],[Order type]]=trackOrderType,
TableTransactions[[#This Row],[Transaction quantity]]*-1,
TableTransactions[[#This Row],[Transaction quantity]]
)</f>
        <v>-45</v>
      </c>
      <c r="J43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351</v>
      </c>
      <c r="K4306" s="7">
        <f ca="1">IF(TableTransactions[[#This Row],[Stock balance backorders]]&lt;0,
0,
TableTransactions[[#This Row],[Stock balance backorders]]
)</f>
        <v>351</v>
      </c>
      <c r="L4306" s="8" t="str">
        <f>VLOOKUP(TableTransactions[[#This Row],[Material]],TableStockBalance[],
MATCH(TableStockBalance[[#Headers],[Supplier name]],TableStockBalance[#Headers],0),
0)</f>
        <v>Électroniquex Générale S.A.</v>
      </c>
    </row>
    <row r="4307" spans="1:12" x14ac:dyDescent="0.25">
      <c r="A4307">
        <v>49043937</v>
      </c>
      <c r="B4307">
        <v>100</v>
      </c>
      <c r="C4307" t="s">
        <v>343</v>
      </c>
      <c r="D4307" t="s">
        <v>108</v>
      </c>
      <c r="E4307" t="s">
        <v>109</v>
      </c>
      <c r="F4307" t="s">
        <v>317</v>
      </c>
      <c r="G4307" s="1">
        <v>43797</v>
      </c>
      <c r="H4307">
        <v>30</v>
      </c>
      <c r="I4307" s="7">
        <f>IF(TableTransactions[[#This Row],[Order type]]=trackOrderType,
TableTransactions[[#This Row],[Transaction quantity]]*-1,
TableTransactions[[#This Row],[Transaction quantity]]
)</f>
        <v>-30</v>
      </c>
      <c r="J43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321</v>
      </c>
      <c r="K4307" s="7">
        <f ca="1">IF(TableTransactions[[#This Row],[Stock balance backorders]]&lt;0,
0,
TableTransactions[[#This Row],[Stock balance backorders]]
)</f>
        <v>321</v>
      </c>
      <c r="L4307" s="8" t="str">
        <f>VLOOKUP(TableTransactions[[#This Row],[Material]],TableStockBalance[],
MATCH(TableStockBalance[[#Headers],[Supplier name]],TableStockBalance[#Headers],0),
0)</f>
        <v>Électroniquex Générale S.A.</v>
      </c>
    </row>
    <row r="4308" spans="1:12" x14ac:dyDescent="0.25">
      <c r="A4308">
        <v>49043954</v>
      </c>
      <c r="B4308">
        <v>100</v>
      </c>
      <c r="C4308" t="s">
        <v>343</v>
      </c>
      <c r="D4308" t="s">
        <v>108</v>
      </c>
      <c r="E4308" t="s">
        <v>109</v>
      </c>
      <c r="F4308" t="s">
        <v>316</v>
      </c>
      <c r="G4308" s="1">
        <v>43798</v>
      </c>
      <c r="H4308">
        <v>20</v>
      </c>
      <c r="I4308" s="7">
        <f>IF(TableTransactions[[#This Row],[Order type]]=trackOrderType,
TableTransactions[[#This Row],[Transaction quantity]]*-1,
TableTransactions[[#This Row],[Transaction quantity]]
)</f>
        <v>-20</v>
      </c>
      <c r="J43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301</v>
      </c>
      <c r="K4308" s="7">
        <f ca="1">IF(TableTransactions[[#This Row],[Stock balance backorders]]&lt;0,
0,
TableTransactions[[#This Row],[Stock balance backorders]]
)</f>
        <v>301</v>
      </c>
      <c r="L4308" s="8" t="str">
        <f>VLOOKUP(TableTransactions[[#This Row],[Material]],TableStockBalance[],
MATCH(TableStockBalance[[#Headers],[Supplier name]],TableStockBalance[#Headers],0),
0)</f>
        <v>Électroniquex Générale S.A.</v>
      </c>
    </row>
    <row r="4309" spans="1:12" x14ac:dyDescent="0.25">
      <c r="A4309">
        <v>49043975</v>
      </c>
      <c r="B4309">
        <v>30</v>
      </c>
      <c r="C4309" t="s">
        <v>343</v>
      </c>
      <c r="D4309" t="s">
        <v>108</v>
      </c>
      <c r="E4309" t="s">
        <v>109</v>
      </c>
      <c r="F4309" t="s">
        <v>319</v>
      </c>
      <c r="G4309" s="1">
        <v>43801</v>
      </c>
      <c r="H4309">
        <v>10</v>
      </c>
      <c r="I4309" s="7">
        <f>IF(TableTransactions[[#This Row],[Order type]]=trackOrderType,
TableTransactions[[#This Row],[Transaction quantity]]*-1,
TableTransactions[[#This Row],[Transaction quantity]]
)</f>
        <v>-10</v>
      </c>
      <c r="J43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291</v>
      </c>
      <c r="K4309" s="7">
        <f ca="1">IF(TableTransactions[[#This Row],[Stock balance backorders]]&lt;0,
0,
TableTransactions[[#This Row],[Stock balance backorders]]
)</f>
        <v>291</v>
      </c>
      <c r="L4309" s="8" t="str">
        <f>VLOOKUP(TableTransactions[[#This Row],[Material]],TableStockBalance[],
MATCH(TableStockBalance[[#Headers],[Supplier name]],TableStockBalance[#Headers],0),
0)</f>
        <v>Électroniquex Générale S.A.</v>
      </c>
    </row>
    <row r="4310" spans="1:12" x14ac:dyDescent="0.25">
      <c r="A4310">
        <v>49043984</v>
      </c>
      <c r="B4310">
        <v>10</v>
      </c>
      <c r="C4310" t="s">
        <v>343</v>
      </c>
      <c r="D4310" t="s">
        <v>108</v>
      </c>
      <c r="E4310" t="s">
        <v>109</v>
      </c>
      <c r="F4310" t="s">
        <v>320</v>
      </c>
      <c r="G4310" s="1">
        <v>43802</v>
      </c>
      <c r="H4310">
        <v>5</v>
      </c>
      <c r="I4310" s="7">
        <f>IF(TableTransactions[[#This Row],[Order type]]=trackOrderType,
TableTransactions[[#This Row],[Transaction quantity]]*-1,
TableTransactions[[#This Row],[Transaction quantity]]
)</f>
        <v>-5</v>
      </c>
      <c r="J43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286</v>
      </c>
      <c r="K4310" s="7">
        <f ca="1">IF(TableTransactions[[#This Row],[Stock balance backorders]]&lt;0,
0,
TableTransactions[[#This Row],[Stock balance backorders]]
)</f>
        <v>286</v>
      </c>
      <c r="L4310" s="8" t="str">
        <f>VLOOKUP(TableTransactions[[#This Row],[Material]],TableStockBalance[],
MATCH(TableStockBalance[[#Headers],[Supplier name]],TableStockBalance[#Headers],0),
0)</f>
        <v>Électroniquex Générale S.A.</v>
      </c>
    </row>
    <row r="4311" spans="1:12" x14ac:dyDescent="0.25">
      <c r="A4311">
        <v>49043985</v>
      </c>
      <c r="B4311">
        <v>30</v>
      </c>
      <c r="C4311" t="s">
        <v>343</v>
      </c>
      <c r="D4311" t="s">
        <v>108</v>
      </c>
      <c r="E4311" t="s">
        <v>109</v>
      </c>
      <c r="F4311" t="s">
        <v>316</v>
      </c>
      <c r="G4311" s="1">
        <v>43802</v>
      </c>
      <c r="H4311">
        <v>25</v>
      </c>
      <c r="I4311" s="7">
        <f>IF(TableTransactions[[#This Row],[Order type]]=trackOrderType,
TableTransactions[[#This Row],[Transaction quantity]]*-1,
TableTransactions[[#This Row],[Transaction quantity]]
)</f>
        <v>-25</v>
      </c>
      <c r="J43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261</v>
      </c>
      <c r="K4311" s="7">
        <f ca="1">IF(TableTransactions[[#This Row],[Stock balance backorders]]&lt;0,
0,
TableTransactions[[#This Row],[Stock balance backorders]]
)</f>
        <v>261</v>
      </c>
      <c r="L4311" s="8" t="str">
        <f>VLOOKUP(TableTransactions[[#This Row],[Material]],TableStockBalance[],
MATCH(TableStockBalance[[#Headers],[Supplier name]],TableStockBalance[#Headers],0),
0)</f>
        <v>Électroniquex Générale S.A.</v>
      </c>
    </row>
    <row r="4312" spans="1:12" x14ac:dyDescent="0.25">
      <c r="A4312">
        <v>49043991</v>
      </c>
      <c r="B4312">
        <v>30</v>
      </c>
      <c r="C4312" t="s">
        <v>343</v>
      </c>
      <c r="D4312" t="s">
        <v>108</v>
      </c>
      <c r="E4312" t="s">
        <v>109</v>
      </c>
      <c r="F4312" t="s">
        <v>318</v>
      </c>
      <c r="G4312" s="1">
        <v>43802</v>
      </c>
      <c r="H4312">
        <v>35</v>
      </c>
      <c r="I4312" s="7">
        <f>IF(TableTransactions[[#This Row],[Order type]]=trackOrderType,
TableTransactions[[#This Row],[Transaction quantity]]*-1,
TableTransactions[[#This Row],[Transaction quantity]]
)</f>
        <v>-35</v>
      </c>
      <c r="J43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226</v>
      </c>
      <c r="K4312" s="7">
        <f ca="1">IF(TableTransactions[[#This Row],[Stock balance backorders]]&lt;0,
0,
TableTransactions[[#This Row],[Stock balance backorders]]
)</f>
        <v>226</v>
      </c>
      <c r="L4312" s="8" t="str">
        <f>VLOOKUP(TableTransactions[[#This Row],[Material]],TableStockBalance[],
MATCH(TableStockBalance[[#Headers],[Supplier name]],TableStockBalance[#Headers],0),
0)</f>
        <v>Électroniquex Générale S.A.</v>
      </c>
    </row>
    <row r="4313" spans="1:12" x14ac:dyDescent="0.25">
      <c r="A4313">
        <v>49044044</v>
      </c>
      <c r="B4313">
        <v>30</v>
      </c>
      <c r="C4313" t="s">
        <v>343</v>
      </c>
      <c r="D4313" t="s">
        <v>108</v>
      </c>
      <c r="E4313" t="s">
        <v>109</v>
      </c>
      <c r="F4313" t="s">
        <v>323</v>
      </c>
      <c r="G4313" s="1">
        <v>43805</v>
      </c>
      <c r="H4313">
        <v>35</v>
      </c>
      <c r="I4313" s="7">
        <f>IF(TableTransactions[[#This Row],[Order type]]=trackOrderType,
TableTransactions[[#This Row],[Transaction quantity]]*-1,
TableTransactions[[#This Row],[Transaction quantity]]
)</f>
        <v>-35</v>
      </c>
      <c r="J43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191</v>
      </c>
      <c r="K4313" s="7">
        <f ca="1">IF(TableTransactions[[#This Row],[Stock balance backorders]]&lt;0,
0,
TableTransactions[[#This Row],[Stock balance backorders]]
)</f>
        <v>191</v>
      </c>
      <c r="L4313" s="8" t="str">
        <f>VLOOKUP(TableTransactions[[#This Row],[Material]],TableStockBalance[],
MATCH(TableStockBalance[[#Headers],[Supplier name]],TableStockBalance[#Headers],0),
0)</f>
        <v>Électroniquex Générale S.A.</v>
      </c>
    </row>
    <row r="4314" spans="1:12" x14ac:dyDescent="0.25">
      <c r="A4314">
        <v>49044108</v>
      </c>
      <c r="B4314">
        <v>80</v>
      </c>
      <c r="C4314" t="s">
        <v>343</v>
      </c>
      <c r="D4314" t="s">
        <v>108</v>
      </c>
      <c r="E4314" t="s">
        <v>109</v>
      </c>
      <c r="F4314" t="s">
        <v>317</v>
      </c>
      <c r="G4314" s="1">
        <v>43812</v>
      </c>
      <c r="H4314">
        <v>20</v>
      </c>
      <c r="I4314" s="7">
        <f>IF(TableTransactions[[#This Row],[Order type]]=trackOrderType,
TableTransactions[[#This Row],[Transaction quantity]]*-1,
TableTransactions[[#This Row],[Transaction quantity]]
)</f>
        <v>-20</v>
      </c>
      <c r="J43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171</v>
      </c>
      <c r="K4314" s="7">
        <f ca="1">IF(TableTransactions[[#This Row],[Stock balance backorders]]&lt;0,
0,
TableTransactions[[#This Row],[Stock balance backorders]]
)</f>
        <v>171</v>
      </c>
      <c r="L4314" s="8" t="str">
        <f>VLOOKUP(TableTransactions[[#This Row],[Material]],TableStockBalance[],
MATCH(TableStockBalance[[#Headers],[Supplier name]],TableStockBalance[#Headers],0),
0)</f>
        <v>Électroniquex Générale S.A.</v>
      </c>
    </row>
    <row r="4315" spans="1:12" x14ac:dyDescent="0.25">
      <c r="A4315">
        <v>49044124</v>
      </c>
      <c r="B4315">
        <v>40</v>
      </c>
      <c r="C4315" t="s">
        <v>343</v>
      </c>
      <c r="D4315" t="s">
        <v>108</v>
      </c>
      <c r="E4315" t="s">
        <v>109</v>
      </c>
      <c r="F4315" t="s">
        <v>316</v>
      </c>
      <c r="G4315" s="1">
        <v>43815</v>
      </c>
      <c r="H4315">
        <v>10</v>
      </c>
      <c r="I4315" s="7">
        <f>IF(TableTransactions[[#This Row],[Order type]]=trackOrderType,
TableTransactions[[#This Row],[Transaction quantity]]*-1,
TableTransactions[[#This Row],[Transaction quantity]]
)</f>
        <v>-10</v>
      </c>
      <c r="J43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161</v>
      </c>
      <c r="K4315" s="7">
        <f ca="1">IF(TableTransactions[[#This Row],[Stock balance backorders]]&lt;0,
0,
TableTransactions[[#This Row],[Stock balance backorders]]
)</f>
        <v>161</v>
      </c>
      <c r="L4315" s="8" t="str">
        <f>VLOOKUP(TableTransactions[[#This Row],[Material]],TableStockBalance[],
MATCH(TableStockBalance[[#Headers],[Supplier name]],TableStockBalance[#Headers],0),
0)</f>
        <v>Électroniquex Générale S.A.</v>
      </c>
    </row>
    <row r="4316" spans="1:12" x14ac:dyDescent="0.25">
      <c r="A4316">
        <v>49044146</v>
      </c>
      <c r="B4316">
        <v>10</v>
      </c>
      <c r="C4316" t="s">
        <v>343</v>
      </c>
      <c r="D4316" t="s">
        <v>108</v>
      </c>
      <c r="E4316" t="s">
        <v>109</v>
      </c>
      <c r="F4316" t="s">
        <v>321</v>
      </c>
      <c r="G4316" s="1">
        <v>43817</v>
      </c>
      <c r="H4316">
        <v>5</v>
      </c>
      <c r="I4316" s="7">
        <f>IF(TableTransactions[[#This Row],[Order type]]=trackOrderType,
TableTransactions[[#This Row],[Transaction quantity]]*-1,
TableTransactions[[#This Row],[Transaction quantity]]
)</f>
        <v>-5</v>
      </c>
      <c r="J43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156</v>
      </c>
      <c r="K4316" s="7">
        <f ca="1">IF(TableTransactions[[#This Row],[Stock balance backorders]]&lt;0,
0,
TableTransactions[[#This Row],[Stock balance backorders]]
)</f>
        <v>156</v>
      </c>
      <c r="L4316" s="8" t="str">
        <f>VLOOKUP(TableTransactions[[#This Row],[Material]],TableStockBalance[],
MATCH(TableStockBalance[[#Headers],[Supplier name]],TableStockBalance[#Headers],0),
0)</f>
        <v>Électroniquex Générale S.A.</v>
      </c>
    </row>
    <row r="4317" spans="1:12" x14ac:dyDescent="0.25">
      <c r="A4317">
        <v>49044219</v>
      </c>
      <c r="B4317">
        <v>10</v>
      </c>
      <c r="C4317" t="s">
        <v>343</v>
      </c>
      <c r="D4317" t="s">
        <v>108</v>
      </c>
      <c r="E4317" t="s">
        <v>109</v>
      </c>
      <c r="F4317" t="s">
        <v>330</v>
      </c>
      <c r="G4317" s="1">
        <v>43826</v>
      </c>
      <c r="H4317">
        <v>30</v>
      </c>
      <c r="I4317" s="7">
        <f>IF(TableTransactions[[#This Row],[Order type]]=trackOrderType,
TableTransactions[[#This Row],[Transaction quantity]]*-1,
TableTransactions[[#This Row],[Transaction quantity]]
)</f>
        <v>-30</v>
      </c>
      <c r="J43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126</v>
      </c>
      <c r="K4317" s="7">
        <f ca="1">IF(TableTransactions[[#This Row],[Stock balance backorders]]&lt;0,
0,
TableTransactions[[#This Row],[Stock balance backorders]]
)</f>
        <v>126</v>
      </c>
      <c r="L4317" s="8" t="str">
        <f>VLOOKUP(TableTransactions[[#This Row],[Material]],TableStockBalance[],
MATCH(TableStockBalance[[#Headers],[Supplier name]],TableStockBalance[#Headers],0),
0)</f>
        <v>Électroniquex Générale S.A.</v>
      </c>
    </row>
    <row r="4318" spans="1:12" x14ac:dyDescent="0.25">
      <c r="A4318">
        <v>49044248</v>
      </c>
      <c r="B4318">
        <v>80</v>
      </c>
      <c r="C4318" t="s">
        <v>343</v>
      </c>
      <c r="D4318" t="s">
        <v>108</v>
      </c>
      <c r="E4318" t="s">
        <v>109</v>
      </c>
      <c r="F4318" t="s">
        <v>316</v>
      </c>
      <c r="G4318" s="1">
        <v>43830</v>
      </c>
      <c r="H4318">
        <v>45</v>
      </c>
      <c r="I4318" s="7">
        <f>IF(TableTransactions[[#This Row],[Order type]]=trackOrderType,
TableTransactions[[#This Row],[Transaction quantity]]*-1,
TableTransactions[[#This Row],[Transaction quantity]]
)</f>
        <v>-45</v>
      </c>
      <c r="J43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81</v>
      </c>
      <c r="K4318" s="7">
        <f ca="1">IF(TableTransactions[[#This Row],[Stock balance backorders]]&lt;0,
0,
TableTransactions[[#This Row],[Stock balance backorders]]
)</f>
        <v>81</v>
      </c>
      <c r="L4318" s="8" t="str">
        <f>VLOOKUP(TableTransactions[[#This Row],[Material]],TableStockBalance[],
MATCH(TableStockBalance[[#Headers],[Supplier name]],TableStockBalance[#Headers],0),
0)</f>
        <v>Électroniquex Générale S.A.</v>
      </c>
    </row>
    <row r="4319" spans="1:12" x14ac:dyDescent="0.25">
      <c r="A4319">
        <v>49044250</v>
      </c>
      <c r="B4319">
        <v>150</v>
      </c>
      <c r="C4319" t="s">
        <v>343</v>
      </c>
      <c r="D4319" t="s">
        <v>108</v>
      </c>
      <c r="E4319" t="s">
        <v>109</v>
      </c>
      <c r="F4319" t="s">
        <v>317</v>
      </c>
      <c r="G4319" s="1">
        <v>43830</v>
      </c>
      <c r="H4319">
        <v>25</v>
      </c>
      <c r="I4319" s="7">
        <f>IF(TableTransactions[[#This Row],[Order type]]=trackOrderType,
TableTransactions[[#This Row],[Transaction quantity]]*-1,
TableTransactions[[#This Row],[Transaction quantity]]
)</f>
        <v>-25</v>
      </c>
      <c r="J43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</v>
      </c>
      <c r="K4319" s="7">
        <f ca="1">IF(TableTransactions[[#This Row],[Stock balance backorders]]&lt;0,
0,
TableTransactions[[#This Row],[Stock balance backorders]]
)</f>
        <v>56</v>
      </c>
      <c r="L4319" s="8" t="str">
        <f>VLOOKUP(TableTransactions[[#This Row],[Material]],TableStockBalance[],
MATCH(TableStockBalance[[#Headers],[Supplier name]],TableStockBalance[#Headers],0),
0)</f>
        <v>Électroniquex Générale S.A.</v>
      </c>
    </row>
    <row r="4320" spans="1:12" x14ac:dyDescent="0.25">
      <c r="A4320">
        <v>49044252</v>
      </c>
      <c r="B4320">
        <v>100</v>
      </c>
      <c r="C4320" t="s">
        <v>343</v>
      </c>
      <c r="D4320" t="s">
        <v>108</v>
      </c>
      <c r="E4320" t="s">
        <v>109</v>
      </c>
      <c r="F4320" t="s">
        <v>319</v>
      </c>
      <c r="G4320" s="1">
        <v>43830</v>
      </c>
      <c r="H4320">
        <v>10</v>
      </c>
      <c r="I4320" s="7">
        <f>IF(TableTransactions[[#This Row],[Order type]]=trackOrderType,
TableTransactions[[#This Row],[Transaction quantity]]*-1,
TableTransactions[[#This Row],[Transaction quantity]]
)</f>
        <v>-10</v>
      </c>
      <c r="J43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</v>
      </c>
      <c r="K4320" s="7">
        <f ca="1">IF(TableTransactions[[#This Row],[Stock balance backorders]]&lt;0,
0,
TableTransactions[[#This Row],[Stock balance backorders]]
)</f>
        <v>46</v>
      </c>
      <c r="L4320" s="8" t="str">
        <f>VLOOKUP(TableTransactions[[#This Row],[Material]],TableStockBalance[],
MATCH(TableStockBalance[[#Headers],[Supplier name]],TableStockBalance[#Headers],0),
0)</f>
        <v>Électroniquex Générale S.A.</v>
      </c>
    </row>
    <row r="4321" spans="1:12" x14ac:dyDescent="0.25">
      <c r="A4321">
        <v>49040363</v>
      </c>
      <c r="B4321">
        <v>70</v>
      </c>
      <c r="C4321" t="s">
        <v>343</v>
      </c>
      <c r="D4321" t="s">
        <v>123</v>
      </c>
      <c r="E4321" t="s">
        <v>124</v>
      </c>
      <c r="F4321" t="s">
        <v>313</v>
      </c>
      <c r="G4321" s="1">
        <v>43472</v>
      </c>
      <c r="H4321">
        <v>22</v>
      </c>
      <c r="I4321" s="7">
        <f>IF(TableTransactions[[#This Row],[Order type]]=trackOrderType,
TableTransactions[[#This Row],[Transaction quantity]]*-1,
TableTransactions[[#This Row],[Transaction quantity]]
)</f>
        <v>-22</v>
      </c>
      <c r="J43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682</v>
      </c>
      <c r="K4321" s="7">
        <f ca="1">IF(TableTransactions[[#This Row],[Stock balance backorders]]&lt;0,
0,
TableTransactions[[#This Row],[Stock balance backorders]]
)</f>
        <v>682</v>
      </c>
      <c r="L4321" s="8" t="str">
        <f>VLOOKUP(TableTransactions[[#This Row],[Material]],TableStockBalance[],
MATCH(TableStockBalance[[#Headers],[Supplier name]],TableStockBalance[#Headers],0),
0)</f>
        <v>Électroniquex Générale S.A.</v>
      </c>
    </row>
    <row r="4322" spans="1:12" x14ac:dyDescent="0.25">
      <c r="A4322">
        <v>49040371</v>
      </c>
      <c r="B4322">
        <v>80</v>
      </c>
      <c r="C4322" t="s">
        <v>343</v>
      </c>
      <c r="D4322" t="s">
        <v>123</v>
      </c>
      <c r="E4322" t="s">
        <v>124</v>
      </c>
      <c r="F4322" t="s">
        <v>317</v>
      </c>
      <c r="G4322" s="1">
        <v>43472</v>
      </c>
      <c r="H4322">
        <v>43</v>
      </c>
      <c r="I4322" s="7">
        <f>IF(TableTransactions[[#This Row],[Order type]]=trackOrderType,
TableTransactions[[#This Row],[Transaction quantity]]*-1,
TableTransactions[[#This Row],[Transaction quantity]]
)</f>
        <v>-43</v>
      </c>
      <c r="J43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639</v>
      </c>
      <c r="K4322" s="7">
        <f ca="1">IF(TableTransactions[[#This Row],[Stock balance backorders]]&lt;0,
0,
TableTransactions[[#This Row],[Stock balance backorders]]
)</f>
        <v>639</v>
      </c>
      <c r="L4322" s="8" t="str">
        <f>VLOOKUP(TableTransactions[[#This Row],[Material]],TableStockBalance[],
MATCH(TableStockBalance[[#Headers],[Supplier name]],TableStockBalance[#Headers],0),
0)</f>
        <v>Électroniquex Générale S.A.</v>
      </c>
    </row>
    <row r="4323" spans="1:12" x14ac:dyDescent="0.25">
      <c r="A4323">
        <v>49040373</v>
      </c>
      <c r="B4323">
        <v>100</v>
      </c>
      <c r="C4323" t="s">
        <v>343</v>
      </c>
      <c r="D4323" t="s">
        <v>123</v>
      </c>
      <c r="E4323" t="s">
        <v>124</v>
      </c>
      <c r="F4323" t="s">
        <v>318</v>
      </c>
      <c r="G4323" s="1">
        <v>43472</v>
      </c>
      <c r="H4323">
        <v>36</v>
      </c>
      <c r="I4323" s="7">
        <f>IF(TableTransactions[[#This Row],[Order type]]=trackOrderType,
TableTransactions[[#This Row],[Transaction quantity]]*-1,
TableTransactions[[#This Row],[Transaction quantity]]
)</f>
        <v>-36</v>
      </c>
      <c r="J43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603</v>
      </c>
      <c r="K4323" s="7">
        <f ca="1">IF(TableTransactions[[#This Row],[Stock balance backorders]]&lt;0,
0,
TableTransactions[[#This Row],[Stock balance backorders]]
)</f>
        <v>603</v>
      </c>
      <c r="L4323" s="8" t="str">
        <f>VLOOKUP(TableTransactions[[#This Row],[Material]],TableStockBalance[],
MATCH(TableStockBalance[[#Headers],[Supplier name]],TableStockBalance[#Headers],0),
0)</f>
        <v>Électroniquex Générale S.A.</v>
      </c>
    </row>
    <row r="4324" spans="1:12" x14ac:dyDescent="0.25">
      <c r="A4324">
        <v>49040390</v>
      </c>
      <c r="B4324">
        <v>100</v>
      </c>
      <c r="C4324" t="s">
        <v>343</v>
      </c>
      <c r="D4324" t="s">
        <v>123</v>
      </c>
      <c r="E4324" t="s">
        <v>124</v>
      </c>
      <c r="F4324" t="s">
        <v>318</v>
      </c>
      <c r="G4324" s="1">
        <v>43473</v>
      </c>
      <c r="H4324">
        <v>20</v>
      </c>
      <c r="I4324" s="7">
        <f>IF(TableTransactions[[#This Row],[Order type]]=trackOrderType,
TableTransactions[[#This Row],[Transaction quantity]]*-1,
TableTransactions[[#This Row],[Transaction quantity]]
)</f>
        <v>-20</v>
      </c>
      <c r="J43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583</v>
      </c>
      <c r="K4324" s="7">
        <f ca="1">IF(TableTransactions[[#This Row],[Stock balance backorders]]&lt;0,
0,
TableTransactions[[#This Row],[Stock balance backorders]]
)</f>
        <v>583</v>
      </c>
      <c r="L4324" s="8" t="str">
        <f>VLOOKUP(TableTransactions[[#This Row],[Material]],TableStockBalance[],
MATCH(TableStockBalance[[#Headers],[Supplier name]],TableStockBalance[#Headers],0),
0)</f>
        <v>Électroniquex Générale S.A.</v>
      </c>
    </row>
    <row r="4325" spans="1:12" x14ac:dyDescent="0.25">
      <c r="A4325">
        <v>49040396</v>
      </c>
      <c r="B4325">
        <v>10</v>
      </c>
      <c r="C4325" t="s">
        <v>343</v>
      </c>
      <c r="D4325" t="s">
        <v>123</v>
      </c>
      <c r="E4325" t="s">
        <v>124</v>
      </c>
      <c r="F4325" t="s">
        <v>314</v>
      </c>
      <c r="G4325" s="1">
        <v>43474</v>
      </c>
      <c r="H4325">
        <v>41</v>
      </c>
      <c r="I4325" s="7">
        <f>IF(TableTransactions[[#This Row],[Order type]]=trackOrderType,
TableTransactions[[#This Row],[Transaction quantity]]*-1,
TableTransactions[[#This Row],[Transaction quantity]]
)</f>
        <v>-41</v>
      </c>
      <c r="J43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542</v>
      </c>
      <c r="K4325" s="7">
        <f ca="1">IF(TableTransactions[[#This Row],[Stock balance backorders]]&lt;0,
0,
TableTransactions[[#This Row],[Stock balance backorders]]
)</f>
        <v>542</v>
      </c>
      <c r="L4325" s="8" t="str">
        <f>VLOOKUP(TableTransactions[[#This Row],[Material]],TableStockBalance[],
MATCH(TableStockBalance[[#Headers],[Supplier name]],TableStockBalance[#Headers],0),
0)</f>
        <v>Électroniquex Générale S.A.</v>
      </c>
    </row>
    <row r="4326" spans="1:12" x14ac:dyDescent="0.25">
      <c r="A4326">
        <v>49040407</v>
      </c>
      <c r="B4326">
        <v>30</v>
      </c>
      <c r="C4326" t="s">
        <v>343</v>
      </c>
      <c r="D4326" t="s">
        <v>123</v>
      </c>
      <c r="E4326" t="s">
        <v>124</v>
      </c>
      <c r="F4326" t="s">
        <v>318</v>
      </c>
      <c r="G4326" s="1">
        <v>43474</v>
      </c>
      <c r="H4326">
        <v>8</v>
      </c>
      <c r="I4326" s="7">
        <f>IF(TableTransactions[[#This Row],[Order type]]=trackOrderType,
TableTransactions[[#This Row],[Transaction quantity]]*-1,
TableTransactions[[#This Row],[Transaction quantity]]
)</f>
        <v>-8</v>
      </c>
      <c r="J43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534</v>
      </c>
      <c r="K4326" s="7">
        <f ca="1">IF(TableTransactions[[#This Row],[Stock balance backorders]]&lt;0,
0,
TableTransactions[[#This Row],[Stock balance backorders]]
)</f>
        <v>534</v>
      </c>
      <c r="L4326" s="8" t="str">
        <f>VLOOKUP(TableTransactions[[#This Row],[Material]],TableStockBalance[],
MATCH(TableStockBalance[[#Headers],[Supplier name]],TableStockBalance[#Headers],0),
0)</f>
        <v>Électroniquex Générale S.A.</v>
      </c>
    </row>
    <row r="4327" spans="1:12" x14ac:dyDescent="0.25">
      <c r="A4327">
        <v>49040478</v>
      </c>
      <c r="B4327">
        <v>30</v>
      </c>
      <c r="C4327" t="s">
        <v>343</v>
      </c>
      <c r="D4327" t="s">
        <v>123</v>
      </c>
      <c r="E4327" t="s">
        <v>124</v>
      </c>
      <c r="F4327" t="s">
        <v>313</v>
      </c>
      <c r="G4327" s="1">
        <v>43481</v>
      </c>
      <c r="H4327">
        <v>26</v>
      </c>
      <c r="I4327" s="7">
        <f>IF(TableTransactions[[#This Row],[Order type]]=trackOrderType,
TableTransactions[[#This Row],[Transaction quantity]]*-1,
TableTransactions[[#This Row],[Transaction quantity]]
)</f>
        <v>-26</v>
      </c>
      <c r="J43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508</v>
      </c>
      <c r="K4327" s="7">
        <f ca="1">IF(TableTransactions[[#This Row],[Stock balance backorders]]&lt;0,
0,
TableTransactions[[#This Row],[Stock balance backorders]]
)</f>
        <v>508</v>
      </c>
      <c r="L4327" s="8" t="str">
        <f>VLOOKUP(TableTransactions[[#This Row],[Material]],TableStockBalance[],
MATCH(TableStockBalance[[#Headers],[Supplier name]],TableStockBalance[#Headers],0),
0)</f>
        <v>Électroniquex Générale S.A.</v>
      </c>
    </row>
    <row r="4328" spans="1:12" x14ac:dyDescent="0.25">
      <c r="A4328">
        <v>49040519</v>
      </c>
      <c r="B4328">
        <v>190</v>
      </c>
      <c r="C4328" t="s">
        <v>343</v>
      </c>
      <c r="D4328" t="s">
        <v>123</v>
      </c>
      <c r="E4328" t="s">
        <v>124</v>
      </c>
      <c r="F4328" t="s">
        <v>317</v>
      </c>
      <c r="G4328" s="1">
        <v>43483</v>
      </c>
      <c r="H4328">
        <v>6</v>
      </c>
      <c r="I4328" s="7">
        <f>IF(TableTransactions[[#This Row],[Order type]]=trackOrderType,
TableTransactions[[#This Row],[Transaction quantity]]*-1,
TableTransactions[[#This Row],[Transaction quantity]]
)</f>
        <v>-6</v>
      </c>
      <c r="J43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502</v>
      </c>
      <c r="K4328" s="7">
        <f ca="1">IF(TableTransactions[[#This Row],[Stock balance backorders]]&lt;0,
0,
TableTransactions[[#This Row],[Stock balance backorders]]
)</f>
        <v>502</v>
      </c>
      <c r="L4328" s="8" t="str">
        <f>VLOOKUP(TableTransactions[[#This Row],[Material]],TableStockBalance[],
MATCH(TableStockBalance[[#Headers],[Supplier name]],TableStockBalance[#Headers],0),
0)</f>
        <v>Électroniquex Générale S.A.</v>
      </c>
    </row>
    <row r="4329" spans="1:12" x14ac:dyDescent="0.25">
      <c r="A4329">
        <v>49040523</v>
      </c>
      <c r="B4329">
        <v>100</v>
      </c>
      <c r="C4329" t="s">
        <v>343</v>
      </c>
      <c r="D4329" t="s">
        <v>123</v>
      </c>
      <c r="E4329" t="s">
        <v>124</v>
      </c>
      <c r="F4329" t="s">
        <v>318</v>
      </c>
      <c r="G4329" s="1">
        <v>43483</v>
      </c>
      <c r="H4329">
        <v>39</v>
      </c>
      <c r="I4329" s="7">
        <f>IF(TableTransactions[[#This Row],[Order type]]=trackOrderType,
TableTransactions[[#This Row],[Transaction quantity]]*-1,
TableTransactions[[#This Row],[Transaction quantity]]
)</f>
        <v>-39</v>
      </c>
      <c r="J43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463</v>
      </c>
      <c r="K4329" s="7">
        <f ca="1">IF(TableTransactions[[#This Row],[Stock balance backorders]]&lt;0,
0,
TableTransactions[[#This Row],[Stock balance backorders]]
)</f>
        <v>463</v>
      </c>
      <c r="L4329" s="8" t="str">
        <f>VLOOKUP(TableTransactions[[#This Row],[Material]],TableStockBalance[],
MATCH(TableStockBalance[[#Headers],[Supplier name]],TableStockBalance[#Headers],0),
0)</f>
        <v>Électroniquex Générale S.A.</v>
      </c>
    </row>
    <row r="4330" spans="1:12" x14ac:dyDescent="0.25">
      <c r="A4330">
        <v>49040542</v>
      </c>
      <c r="B4330">
        <v>40</v>
      </c>
      <c r="C4330" t="s">
        <v>343</v>
      </c>
      <c r="D4330" t="s">
        <v>123</v>
      </c>
      <c r="E4330" t="s">
        <v>124</v>
      </c>
      <c r="F4330" t="s">
        <v>313</v>
      </c>
      <c r="G4330" s="1">
        <v>43487</v>
      </c>
      <c r="H4330">
        <v>36</v>
      </c>
      <c r="I4330" s="7">
        <f>IF(TableTransactions[[#This Row],[Order type]]=trackOrderType,
TableTransactions[[#This Row],[Transaction quantity]]*-1,
TableTransactions[[#This Row],[Transaction quantity]]
)</f>
        <v>-36</v>
      </c>
      <c r="J43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427</v>
      </c>
      <c r="K4330" s="7">
        <f ca="1">IF(TableTransactions[[#This Row],[Stock balance backorders]]&lt;0,
0,
TableTransactions[[#This Row],[Stock balance backorders]]
)</f>
        <v>427</v>
      </c>
      <c r="L4330" s="8" t="str">
        <f>VLOOKUP(TableTransactions[[#This Row],[Material]],TableStockBalance[],
MATCH(TableStockBalance[[#Headers],[Supplier name]],TableStockBalance[#Headers],0),
0)</f>
        <v>Électroniquex Générale S.A.</v>
      </c>
    </row>
    <row r="4331" spans="1:12" x14ac:dyDescent="0.25">
      <c r="A4331">
        <v>49040585</v>
      </c>
      <c r="B4331">
        <v>130</v>
      </c>
      <c r="C4331" t="s">
        <v>343</v>
      </c>
      <c r="D4331" t="s">
        <v>123</v>
      </c>
      <c r="E4331" t="s">
        <v>124</v>
      </c>
      <c r="F4331" t="s">
        <v>313</v>
      </c>
      <c r="G4331" s="1">
        <v>43490</v>
      </c>
      <c r="H4331">
        <v>21</v>
      </c>
      <c r="I4331" s="7">
        <f>IF(TableTransactions[[#This Row],[Order type]]=trackOrderType,
TableTransactions[[#This Row],[Transaction quantity]]*-1,
TableTransactions[[#This Row],[Transaction quantity]]
)</f>
        <v>-21</v>
      </c>
      <c r="J43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406</v>
      </c>
      <c r="K4331" s="7">
        <f ca="1">IF(TableTransactions[[#This Row],[Stock balance backorders]]&lt;0,
0,
TableTransactions[[#This Row],[Stock balance backorders]]
)</f>
        <v>406</v>
      </c>
      <c r="L4331" s="8" t="str">
        <f>VLOOKUP(TableTransactions[[#This Row],[Material]],TableStockBalance[],
MATCH(TableStockBalance[[#Headers],[Supplier name]],TableStockBalance[#Headers],0),
0)</f>
        <v>Électroniquex Générale S.A.</v>
      </c>
    </row>
    <row r="4332" spans="1:12" x14ac:dyDescent="0.25">
      <c r="A4332">
        <v>49040653</v>
      </c>
      <c r="B4332">
        <v>50</v>
      </c>
      <c r="C4332" t="s">
        <v>343</v>
      </c>
      <c r="D4332" t="s">
        <v>123</v>
      </c>
      <c r="E4332" t="s">
        <v>124</v>
      </c>
      <c r="F4332" t="s">
        <v>317</v>
      </c>
      <c r="G4332" s="1">
        <v>43496</v>
      </c>
      <c r="H4332">
        <v>33</v>
      </c>
      <c r="I4332" s="7">
        <f>IF(TableTransactions[[#This Row],[Order type]]=trackOrderType,
TableTransactions[[#This Row],[Transaction quantity]]*-1,
TableTransactions[[#This Row],[Transaction quantity]]
)</f>
        <v>-33</v>
      </c>
      <c r="J43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373</v>
      </c>
      <c r="K4332" s="7">
        <f ca="1">IF(TableTransactions[[#This Row],[Stock balance backorders]]&lt;0,
0,
TableTransactions[[#This Row],[Stock balance backorders]]
)</f>
        <v>373</v>
      </c>
      <c r="L4332" s="8" t="str">
        <f>VLOOKUP(TableTransactions[[#This Row],[Material]],TableStockBalance[],
MATCH(TableStockBalance[[#Headers],[Supplier name]],TableStockBalance[#Headers],0),
0)</f>
        <v>Électroniquex Générale S.A.</v>
      </c>
    </row>
    <row r="4333" spans="1:12" x14ac:dyDescent="0.25">
      <c r="A4333">
        <v>49040675</v>
      </c>
      <c r="B4333">
        <v>80</v>
      </c>
      <c r="C4333" t="s">
        <v>343</v>
      </c>
      <c r="D4333" t="s">
        <v>123</v>
      </c>
      <c r="E4333" t="s">
        <v>124</v>
      </c>
      <c r="F4333" t="s">
        <v>318</v>
      </c>
      <c r="G4333" s="1">
        <v>43497</v>
      </c>
      <c r="H4333">
        <v>22</v>
      </c>
      <c r="I4333" s="7">
        <f>IF(TableTransactions[[#This Row],[Order type]]=trackOrderType,
TableTransactions[[#This Row],[Transaction quantity]]*-1,
TableTransactions[[#This Row],[Transaction quantity]]
)</f>
        <v>-22</v>
      </c>
      <c r="J43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351</v>
      </c>
      <c r="K4333" s="7">
        <f ca="1">IF(TableTransactions[[#This Row],[Stock balance backorders]]&lt;0,
0,
TableTransactions[[#This Row],[Stock balance backorders]]
)</f>
        <v>351</v>
      </c>
      <c r="L4333" s="8" t="str">
        <f>VLOOKUP(TableTransactions[[#This Row],[Material]],TableStockBalance[],
MATCH(TableStockBalance[[#Headers],[Supplier name]],TableStockBalance[#Headers],0),
0)</f>
        <v>Électroniquex Générale S.A.</v>
      </c>
    </row>
    <row r="4334" spans="1:12" x14ac:dyDescent="0.25">
      <c r="A4334">
        <v>49040690</v>
      </c>
      <c r="B4334">
        <v>50</v>
      </c>
      <c r="C4334" t="s">
        <v>343</v>
      </c>
      <c r="D4334" t="s">
        <v>123</v>
      </c>
      <c r="E4334" t="s">
        <v>124</v>
      </c>
      <c r="F4334" t="s">
        <v>317</v>
      </c>
      <c r="G4334" s="1">
        <v>43500</v>
      </c>
      <c r="H4334">
        <v>20</v>
      </c>
      <c r="I4334" s="7">
        <f>IF(TableTransactions[[#This Row],[Order type]]=trackOrderType,
TableTransactions[[#This Row],[Transaction quantity]]*-1,
TableTransactions[[#This Row],[Transaction quantity]]
)</f>
        <v>-20</v>
      </c>
      <c r="J43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331</v>
      </c>
      <c r="K4334" s="7">
        <f ca="1">IF(TableTransactions[[#This Row],[Stock balance backorders]]&lt;0,
0,
TableTransactions[[#This Row],[Stock balance backorders]]
)</f>
        <v>331</v>
      </c>
      <c r="L4334" s="8" t="str">
        <f>VLOOKUP(TableTransactions[[#This Row],[Material]],TableStockBalance[],
MATCH(TableStockBalance[[#Headers],[Supplier name]],TableStockBalance[#Headers],0),
0)</f>
        <v>Électroniquex Générale S.A.</v>
      </c>
    </row>
    <row r="4335" spans="1:12" x14ac:dyDescent="0.25">
      <c r="A4335">
        <v>49040694</v>
      </c>
      <c r="B4335">
        <v>50</v>
      </c>
      <c r="C4335" t="s">
        <v>343</v>
      </c>
      <c r="D4335" t="s">
        <v>123</v>
      </c>
      <c r="E4335" t="s">
        <v>124</v>
      </c>
      <c r="F4335" t="s">
        <v>318</v>
      </c>
      <c r="G4335" s="1">
        <v>43500</v>
      </c>
      <c r="H4335">
        <v>36</v>
      </c>
      <c r="I4335" s="7">
        <f>IF(TableTransactions[[#This Row],[Order type]]=trackOrderType,
TableTransactions[[#This Row],[Transaction quantity]]*-1,
TableTransactions[[#This Row],[Transaction quantity]]
)</f>
        <v>-36</v>
      </c>
      <c r="J43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295</v>
      </c>
      <c r="K4335" s="7">
        <f ca="1">IF(TableTransactions[[#This Row],[Stock balance backorders]]&lt;0,
0,
TableTransactions[[#This Row],[Stock balance backorders]]
)</f>
        <v>295</v>
      </c>
      <c r="L4335" s="8" t="str">
        <f>VLOOKUP(TableTransactions[[#This Row],[Material]],TableStockBalance[],
MATCH(TableStockBalance[[#Headers],[Supplier name]],TableStockBalance[#Headers],0),
0)</f>
        <v>Électroniquex Générale S.A.</v>
      </c>
    </row>
    <row r="4336" spans="1:12" x14ac:dyDescent="0.25">
      <c r="A4336">
        <v>49040748</v>
      </c>
      <c r="B4336">
        <v>60</v>
      </c>
      <c r="C4336" t="s">
        <v>343</v>
      </c>
      <c r="D4336" t="s">
        <v>123</v>
      </c>
      <c r="E4336" t="s">
        <v>124</v>
      </c>
      <c r="F4336" t="s">
        <v>316</v>
      </c>
      <c r="G4336" s="1">
        <v>43504</v>
      </c>
      <c r="H4336">
        <v>16</v>
      </c>
      <c r="I4336" s="7">
        <f>IF(TableTransactions[[#This Row],[Order type]]=trackOrderType,
TableTransactions[[#This Row],[Transaction quantity]]*-1,
TableTransactions[[#This Row],[Transaction quantity]]
)</f>
        <v>-16</v>
      </c>
      <c r="J43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279</v>
      </c>
      <c r="K4336" s="7">
        <f ca="1">IF(TableTransactions[[#This Row],[Stock balance backorders]]&lt;0,
0,
TableTransactions[[#This Row],[Stock balance backorders]]
)</f>
        <v>279</v>
      </c>
      <c r="L4336" s="8" t="str">
        <f>VLOOKUP(TableTransactions[[#This Row],[Material]],TableStockBalance[],
MATCH(TableStockBalance[[#Headers],[Supplier name]],TableStockBalance[#Headers],0),
0)</f>
        <v>Électroniquex Générale S.A.</v>
      </c>
    </row>
    <row r="4337" spans="1:12" x14ac:dyDescent="0.25">
      <c r="A4337">
        <v>49040750</v>
      </c>
      <c r="B4337">
        <v>180</v>
      </c>
      <c r="C4337" t="s">
        <v>343</v>
      </c>
      <c r="D4337" t="s">
        <v>123</v>
      </c>
      <c r="E4337" t="s">
        <v>124</v>
      </c>
      <c r="F4337" t="s">
        <v>317</v>
      </c>
      <c r="G4337" s="1">
        <v>43504</v>
      </c>
      <c r="H4337">
        <v>10</v>
      </c>
      <c r="I4337" s="7">
        <f>IF(TableTransactions[[#This Row],[Order type]]=trackOrderType,
TableTransactions[[#This Row],[Transaction quantity]]*-1,
TableTransactions[[#This Row],[Transaction quantity]]
)</f>
        <v>-10</v>
      </c>
      <c r="J43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269</v>
      </c>
      <c r="K4337" s="7">
        <f ca="1">IF(TableTransactions[[#This Row],[Stock balance backorders]]&lt;0,
0,
TableTransactions[[#This Row],[Stock balance backorders]]
)</f>
        <v>269</v>
      </c>
      <c r="L4337" s="8" t="str">
        <f>VLOOKUP(TableTransactions[[#This Row],[Material]],TableStockBalance[],
MATCH(TableStockBalance[[#Headers],[Supplier name]],TableStockBalance[#Headers],0),
0)</f>
        <v>Électroniquex Générale S.A.</v>
      </c>
    </row>
    <row r="4338" spans="1:12" x14ac:dyDescent="0.25">
      <c r="A4338">
        <v>49040750</v>
      </c>
      <c r="B4338">
        <v>190</v>
      </c>
      <c r="C4338" t="s">
        <v>343</v>
      </c>
      <c r="D4338" t="s">
        <v>123</v>
      </c>
      <c r="E4338" t="s">
        <v>124</v>
      </c>
      <c r="F4338" t="s">
        <v>317</v>
      </c>
      <c r="G4338" s="1">
        <v>43504</v>
      </c>
      <c r="H4338">
        <v>6</v>
      </c>
      <c r="I4338" s="7">
        <f>IF(TableTransactions[[#This Row],[Order type]]=trackOrderType,
TableTransactions[[#This Row],[Transaction quantity]]*-1,
TableTransactions[[#This Row],[Transaction quantity]]
)</f>
        <v>-6</v>
      </c>
      <c r="J43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263</v>
      </c>
      <c r="K4338" s="7">
        <f ca="1">IF(TableTransactions[[#This Row],[Stock balance backorders]]&lt;0,
0,
TableTransactions[[#This Row],[Stock balance backorders]]
)</f>
        <v>263</v>
      </c>
      <c r="L4338" s="8" t="str">
        <f>VLOOKUP(TableTransactions[[#This Row],[Material]],TableStockBalance[],
MATCH(TableStockBalance[[#Headers],[Supplier name]],TableStockBalance[#Headers],0),
0)</f>
        <v>Électroniquex Générale S.A.</v>
      </c>
    </row>
    <row r="4339" spans="1:12" x14ac:dyDescent="0.25">
      <c r="A4339">
        <v>49040797</v>
      </c>
      <c r="B4339">
        <v>60</v>
      </c>
      <c r="C4339" t="s">
        <v>343</v>
      </c>
      <c r="D4339" t="s">
        <v>123</v>
      </c>
      <c r="E4339" t="s">
        <v>124</v>
      </c>
      <c r="F4339" t="s">
        <v>317</v>
      </c>
      <c r="G4339" s="1">
        <v>43509</v>
      </c>
      <c r="H4339">
        <v>14</v>
      </c>
      <c r="I4339" s="7">
        <f>IF(TableTransactions[[#This Row],[Order type]]=trackOrderType,
TableTransactions[[#This Row],[Transaction quantity]]*-1,
TableTransactions[[#This Row],[Transaction quantity]]
)</f>
        <v>-14</v>
      </c>
      <c r="J43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249</v>
      </c>
      <c r="K4339" s="7">
        <f ca="1">IF(TableTransactions[[#This Row],[Stock balance backorders]]&lt;0,
0,
TableTransactions[[#This Row],[Stock balance backorders]]
)</f>
        <v>249</v>
      </c>
      <c r="L4339" s="8" t="str">
        <f>VLOOKUP(TableTransactions[[#This Row],[Material]],TableStockBalance[],
MATCH(TableStockBalance[[#Headers],[Supplier name]],TableStockBalance[#Headers],0),
0)</f>
        <v>Électroniquex Générale S.A.</v>
      </c>
    </row>
    <row r="4340" spans="1:12" x14ac:dyDescent="0.25">
      <c r="A4340">
        <v>49040818</v>
      </c>
      <c r="B4340">
        <v>100</v>
      </c>
      <c r="C4340" t="s">
        <v>343</v>
      </c>
      <c r="D4340" t="s">
        <v>123</v>
      </c>
      <c r="E4340" t="s">
        <v>124</v>
      </c>
      <c r="F4340" t="s">
        <v>313</v>
      </c>
      <c r="G4340" s="1">
        <v>43511</v>
      </c>
      <c r="H4340">
        <v>13</v>
      </c>
      <c r="I4340" s="7">
        <f>IF(TableTransactions[[#This Row],[Order type]]=trackOrderType,
TableTransactions[[#This Row],[Transaction quantity]]*-1,
TableTransactions[[#This Row],[Transaction quantity]]
)</f>
        <v>-13</v>
      </c>
      <c r="J43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236</v>
      </c>
      <c r="K4340" s="7">
        <f ca="1">IF(TableTransactions[[#This Row],[Stock balance backorders]]&lt;0,
0,
TableTransactions[[#This Row],[Stock balance backorders]]
)</f>
        <v>236</v>
      </c>
      <c r="L4340" s="8" t="str">
        <f>VLOOKUP(TableTransactions[[#This Row],[Material]],TableStockBalance[],
MATCH(TableStockBalance[[#Headers],[Supplier name]],TableStockBalance[#Headers],0),
0)</f>
        <v>Électroniquex Générale S.A.</v>
      </c>
    </row>
    <row r="4341" spans="1:12" x14ac:dyDescent="0.25">
      <c r="A4341">
        <v>49040895</v>
      </c>
      <c r="B4341">
        <v>90</v>
      </c>
      <c r="C4341" t="s">
        <v>343</v>
      </c>
      <c r="D4341" t="s">
        <v>123</v>
      </c>
      <c r="E4341" t="s">
        <v>124</v>
      </c>
      <c r="F4341" t="s">
        <v>313</v>
      </c>
      <c r="G4341" s="1">
        <v>43518</v>
      </c>
      <c r="H4341">
        <v>35</v>
      </c>
      <c r="I4341" s="7">
        <f>IF(TableTransactions[[#This Row],[Order type]]=trackOrderType,
TableTransactions[[#This Row],[Transaction quantity]]*-1,
TableTransactions[[#This Row],[Transaction quantity]]
)</f>
        <v>-35</v>
      </c>
      <c r="J43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201</v>
      </c>
      <c r="K4341" s="7">
        <f ca="1">IF(TableTransactions[[#This Row],[Stock balance backorders]]&lt;0,
0,
TableTransactions[[#This Row],[Stock balance backorders]]
)</f>
        <v>201</v>
      </c>
      <c r="L4341" s="8" t="str">
        <f>VLOOKUP(TableTransactions[[#This Row],[Material]],TableStockBalance[],
MATCH(TableStockBalance[[#Headers],[Supplier name]],TableStockBalance[#Headers],0),
0)</f>
        <v>Électroniquex Générale S.A.</v>
      </c>
    </row>
    <row r="4342" spans="1:12" x14ac:dyDescent="0.25">
      <c r="A4342">
        <v>49040895</v>
      </c>
      <c r="B4342">
        <v>100</v>
      </c>
      <c r="C4342" t="s">
        <v>343</v>
      </c>
      <c r="D4342" t="s">
        <v>123</v>
      </c>
      <c r="E4342" t="s">
        <v>124</v>
      </c>
      <c r="F4342" t="s">
        <v>313</v>
      </c>
      <c r="G4342" s="1">
        <v>43518</v>
      </c>
      <c r="H4342">
        <v>35</v>
      </c>
      <c r="I4342" s="7">
        <f>IF(TableTransactions[[#This Row],[Order type]]=trackOrderType,
TableTransactions[[#This Row],[Transaction quantity]]*-1,
TableTransactions[[#This Row],[Transaction quantity]]
)</f>
        <v>-35</v>
      </c>
      <c r="J43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166</v>
      </c>
      <c r="K4342" s="7">
        <f ca="1">IF(TableTransactions[[#This Row],[Stock balance backorders]]&lt;0,
0,
TableTransactions[[#This Row],[Stock balance backorders]]
)</f>
        <v>166</v>
      </c>
      <c r="L4342" s="8" t="str">
        <f>VLOOKUP(TableTransactions[[#This Row],[Material]],TableStockBalance[],
MATCH(TableStockBalance[[#Headers],[Supplier name]],TableStockBalance[#Headers],0),
0)</f>
        <v>Électroniquex Générale S.A.</v>
      </c>
    </row>
    <row r="4343" spans="1:12" x14ac:dyDescent="0.25">
      <c r="A4343">
        <v>49040939</v>
      </c>
      <c r="B4343">
        <v>100</v>
      </c>
      <c r="C4343" t="s">
        <v>343</v>
      </c>
      <c r="D4343" t="s">
        <v>123</v>
      </c>
      <c r="E4343" t="s">
        <v>124</v>
      </c>
      <c r="F4343" t="s">
        <v>313</v>
      </c>
      <c r="G4343" s="1">
        <v>43523</v>
      </c>
      <c r="H4343">
        <v>22</v>
      </c>
      <c r="I4343" s="7">
        <f>IF(TableTransactions[[#This Row],[Order type]]=trackOrderType,
TableTransactions[[#This Row],[Transaction quantity]]*-1,
TableTransactions[[#This Row],[Transaction quantity]]
)</f>
        <v>-22</v>
      </c>
      <c r="J43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144</v>
      </c>
      <c r="K4343" s="7">
        <f ca="1">IF(TableTransactions[[#This Row],[Stock balance backorders]]&lt;0,
0,
TableTransactions[[#This Row],[Stock balance backorders]]
)</f>
        <v>144</v>
      </c>
      <c r="L4343" s="8" t="str">
        <f>VLOOKUP(TableTransactions[[#This Row],[Material]],TableStockBalance[],
MATCH(TableStockBalance[[#Headers],[Supplier name]],TableStockBalance[#Headers],0),
0)</f>
        <v>Électroniquex Générale S.A.</v>
      </c>
    </row>
    <row r="4344" spans="1:12" x14ac:dyDescent="0.25">
      <c r="A4344">
        <v>49041026</v>
      </c>
      <c r="B4344">
        <v>50</v>
      </c>
      <c r="C4344" t="s">
        <v>343</v>
      </c>
      <c r="D4344" t="s">
        <v>123</v>
      </c>
      <c r="E4344" t="s">
        <v>124</v>
      </c>
      <c r="F4344" t="s">
        <v>313</v>
      </c>
      <c r="G4344" s="1">
        <v>43530</v>
      </c>
      <c r="H4344">
        <v>31</v>
      </c>
      <c r="I4344" s="7">
        <f>IF(TableTransactions[[#This Row],[Order type]]=trackOrderType,
TableTransactions[[#This Row],[Transaction quantity]]*-1,
TableTransactions[[#This Row],[Transaction quantity]]
)</f>
        <v>-31</v>
      </c>
      <c r="J43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113</v>
      </c>
      <c r="K4344" s="7">
        <f ca="1">IF(TableTransactions[[#This Row],[Stock balance backorders]]&lt;0,
0,
TableTransactions[[#This Row],[Stock balance backorders]]
)</f>
        <v>113</v>
      </c>
      <c r="L4344" s="8" t="str">
        <f>VLOOKUP(TableTransactions[[#This Row],[Material]],TableStockBalance[],
MATCH(TableStockBalance[[#Headers],[Supplier name]],TableStockBalance[#Headers],0),
0)</f>
        <v>Électroniquex Générale S.A.</v>
      </c>
    </row>
    <row r="4345" spans="1:12" x14ac:dyDescent="0.25">
      <c r="A4345">
        <v>49041047</v>
      </c>
      <c r="B4345">
        <v>30</v>
      </c>
      <c r="C4345" t="s">
        <v>343</v>
      </c>
      <c r="D4345" t="s">
        <v>123</v>
      </c>
      <c r="E4345" t="s">
        <v>124</v>
      </c>
      <c r="F4345" t="s">
        <v>316</v>
      </c>
      <c r="G4345" s="1">
        <v>43531</v>
      </c>
      <c r="H4345">
        <v>7</v>
      </c>
      <c r="I4345" s="7">
        <f>IF(TableTransactions[[#This Row],[Order type]]=trackOrderType,
TableTransactions[[#This Row],[Transaction quantity]]*-1,
TableTransactions[[#This Row],[Transaction quantity]]
)</f>
        <v>-7</v>
      </c>
      <c r="J43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106</v>
      </c>
      <c r="K4345" s="7">
        <f ca="1">IF(TableTransactions[[#This Row],[Stock balance backorders]]&lt;0,
0,
TableTransactions[[#This Row],[Stock balance backorders]]
)</f>
        <v>106</v>
      </c>
      <c r="L4345" s="8" t="str">
        <f>VLOOKUP(TableTransactions[[#This Row],[Material]],TableStockBalance[],
MATCH(TableStockBalance[[#Headers],[Supplier name]],TableStockBalance[#Headers],0),
0)</f>
        <v>Électroniquex Générale S.A.</v>
      </c>
    </row>
    <row r="4346" spans="1:12" x14ac:dyDescent="0.25">
      <c r="A4346">
        <v>49041064</v>
      </c>
      <c r="B4346">
        <v>10</v>
      </c>
      <c r="C4346" t="s">
        <v>343</v>
      </c>
      <c r="D4346" t="s">
        <v>123</v>
      </c>
      <c r="E4346" t="s">
        <v>124</v>
      </c>
      <c r="F4346" t="s">
        <v>326</v>
      </c>
      <c r="G4346" s="1">
        <v>43532</v>
      </c>
      <c r="H4346">
        <v>27</v>
      </c>
      <c r="I4346" s="7">
        <f>IF(TableTransactions[[#This Row],[Order type]]=trackOrderType,
TableTransactions[[#This Row],[Transaction quantity]]*-1,
TableTransactions[[#This Row],[Transaction quantity]]
)</f>
        <v>-27</v>
      </c>
      <c r="J43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</v>
      </c>
      <c r="K4346" s="7">
        <f ca="1">IF(TableTransactions[[#This Row],[Stock balance backorders]]&lt;0,
0,
TableTransactions[[#This Row],[Stock balance backorders]]
)</f>
        <v>79</v>
      </c>
      <c r="L4346" s="8" t="str">
        <f>VLOOKUP(TableTransactions[[#This Row],[Material]],TableStockBalance[],
MATCH(TableStockBalance[[#Headers],[Supplier name]],TableStockBalance[#Headers],0),
0)</f>
        <v>Électroniquex Générale S.A.</v>
      </c>
    </row>
    <row r="4347" spans="1:12" x14ac:dyDescent="0.25">
      <c r="A4347">
        <v>49041067</v>
      </c>
      <c r="B4347">
        <v>320</v>
      </c>
      <c r="C4347" t="s">
        <v>343</v>
      </c>
      <c r="D4347" t="s">
        <v>123</v>
      </c>
      <c r="E4347" t="s">
        <v>124</v>
      </c>
      <c r="F4347" t="s">
        <v>317</v>
      </c>
      <c r="G4347" s="1">
        <v>43532</v>
      </c>
      <c r="H4347">
        <v>25</v>
      </c>
      <c r="I4347" s="7">
        <f>IF(TableTransactions[[#This Row],[Order type]]=trackOrderType,
TableTransactions[[#This Row],[Transaction quantity]]*-1,
TableTransactions[[#This Row],[Transaction quantity]]
)</f>
        <v>-25</v>
      </c>
      <c r="J43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4347" s="7">
        <f ca="1">IF(TableTransactions[[#This Row],[Stock balance backorders]]&lt;0,
0,
TableTransactions[[#This Row],[Stock balance backorders]]
)</f>
        <v>54</v>
      </c>
      <c r="L4347" s="8" t="str">
        <f>VLOOKUP(TableTransactions[[#This Row],[Material]],TableStockBalance[],
MATCH(TableStockBalance[[#Headers],[Supplier name]],TableStockBalance[#Headers],0),
0)</f>
        <v>Électroniquex Générale S.A.</v>
      </c>
    </row>
    <row r="4348" spans="1:12" x14ac:dyDescent="0.25">
      <c r="A4348">
        <v>49041068</v>
      </c>
      <c r="B4348">
        <v>10</v>
      </c>
      <c r="C4348" t="s">
        <v>343</v>
      </c>
      <c r="D4348" t="s">
        <v>123</v>
      </c>
      <c r="E4348" t="s">
        <v>124</v>
      </c>
      <c r="F4348" t="s">
        <v>330</v>
      </c>
      <c r="G4348" s="1">
        <v>43532</v>
      </c>
      <c r="H4348">
        <v>10</v>
      </c>
      <c r="I4348" s="7">
        <f>IF(TableTransactions[[#This Row],[Order type]]=trackOrderType,
TableTransactions[[#This Row],[Transaction quantity]]*-1,
TableTransactions[[#This Row],[Transaction quantity]]
)</f>
        <v>-10</v>
      </c>
      <c r="J43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</v>
      </c>
      <c r="K4348" s="7">
        <f ca="1">IF(TableTransactions[[#This Row],[Stock balance backorders]]&lt;0,
0,
TableTransactions[[#This Row],[Stock balance backorders]]
)</f>
        <v>44</v>
      </c>
      <c r="L4348" s="8" t="str">
        <f>VLOOKUP(TableTransactions[[#This Row],[Material]],TableStockBalance[],
MATCH(TableStockBalance[[#Headers],[Supplier name]],TableStockBalance[#Headers],0),
0)</f>
        <v>Électroniquex Générale S.A.</v>
      </c>
    </row>
    <row r="4349" spans="1:12" x14ac:dyDescent="0.25">
      <c r="A4349">
        <v>49041076</v>
      </c>
      <c r="B4349">
        <v>100</v>
      </c>
      <c r="C4349" t="s">
        <v>343</v>
      </c>
      <c r="D4349" t="s">
        <v>123</v>
      </c>
      <c r="E4349" t="s">
        <v>124</v>
      </c>
      <c r="F4349" t="s">
        <v>315</v>
      </c>
      <c r="G4349" s="1">
        <v>43532</v>
      </c>
      <c r="H4349">
        <v>17</v>
      </c>
      <c r="I4349" s="7">
        <f>IF(TableTransactions[[#This Row],[Order type]]=trackOrderType,
TableTransactions[[#This Row],[Transaction quantity]]*-1,
TableTransactions[[#This Row],[Transaction quantity]]
)</f>
        <v>-17</v>
      </c>
      <c r="J43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4349" s="7">
        <f ca="1">IF(TableTransactions[[#This Row],[Stock balance backorders]]&lt;0,
0,
TableTransactions[[#This Row],[Stock balance backorders]]
)</f>
        <v>27</v>
      </c>
      <c r="L4349" s="8" t="str">
        <f>VLOOKUP(TableTransactions[[#This Row],[Material]],TableStockBalance[],
MATCH(TableStockBalance[[#Headers],[Supplier name]],TableStockBalance[#Headers],0),
0)</f>
        <v>Électroniquex Générale S.A.</v>
      </c>
    </row>
    <row r="4350" spans="1:12" x14ac:dyDescent="0.25">
      <c r="A4350">
        <v>49041109</v>
      </c>
      <c r="B4350">
        <v>20</v>
      </c>
      <c r="C4350" t="s">
        <v>343</v>
      </c>
      <c r="D4350" t="s">
        <v>123</v>
      </c>
      <c r="E4350" t="s">
        <v>124</v>
      </c>
      <c r="F4350" t="s">
        <v>314</v>
      </c>
      <c r="G4350" s="1">
        <v>43537</v>
      </c>
      <c r="H4350">
        <v>33</v>
      </c>
      <c r="I4350" s="7">
        <f>IF(TableTransactions[[#This Row],[Order type]]=trackOrderType,
TableTransactions[[#This Row],[Transaction quantity]]*-1,
TableTransactions[[#This Row],[Transaction quantity]]
)</f>
        <v>-33</v>
      </c>
      <c r="J43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</v>
      </c>
      <c r="K4350" s="7">
        <f ca="1">IF(TableTransactions[[#This Row],[Stock balance backorders]]&lt;0,
0,
TableTransactions[[#This Row],[Stock balance backorders]]
)</f>
        <v>0</v>
      </c>
      <c r="L4350" s="8" t="str">
        <f>VLOOKUP(TableTransactions[[#This Row],[Material]],TableStockBalance[],
MATCH(TableStockBalance[[#Headers],[Supplier name]],TableStockBalance[#Headers],0),
0)</f>
        <v>Électroniquex Générale S.A.</v>
      </c>
    </row>
    <row r="4351" spans="1:12" x14ac:dyDescent="0.25">
      <c r="A4351">
        <v>49041110</v>
      </c>
      <c r="B4351">
        <v>30</v>
      </c>
      <c r="C4351" t="s">
        <v>343</v>
      </c>
      <c r="D4351" t="s">
        <v>123</v>
      </c>
      <c r="E4351" t="s">
        <v>124</v>
      </c>
      <c r="F4351" t="s">
        <v>313</v>
      </c>
      <c r="G4351" s="1">
        <v>43537</v>
      </c>
      <c r="H4351">
        <v>25</v>
      </c>
      <c r="I4351" s="7">
        <f>IF(TableTransactions[[#This Row],[Order type]]=trackOrderType,
TableTransactions[[#This Row],[Transaction quantity]]*-1,
TableTransactions[[#This Row],[Transaction quantity]]
)</f>
        <v>-25</v>
      </c>
      <c r="J43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-31</v>
      </c>
      <c r="K4351" s="7">
        <f ca="1">IF(TableTransactions[[#This Row],[Stock balance backorders]]&lt;0,
0,
TableTransactions[[#This Row],[Stock balance backorders]]
)</f>
        <v>0</v>
      </c>
      <c r="L4351" s="8" t="str">
        <f>VLOOKUP(TableTransactions[[#This Row],[Material]],TableStockBalance[],
MATCH(TableStockBalance[[#Headers],[Supplier name]],TableStockBalance[#Headers],0),
0)</f>
        <v>Électroniquex Générale S.A.</v>
      </c>
    </row>
    <row r="4352" spans="1:12" x14ac:dyDescent="0.25">
      <c r="A4352">
        <v>49041131</v>
      </c>
      <c r="B4352">
        <v>70</v>
      </c>
      <c r="C4352" t="s">
        <v>343</v>
      </c>
      <c r="D4352" t="s">
        <v>123</v>
      </c>
      <c r="E4352" t="s">
        <v>124</v>
      </c>
      <c r="F4352" t="s">
        <v>317</v>
      </c>
      <c r="G4352" s="1">
        <v>43538</v>
      </c>
      <c r="H4352">
        <v>42</v>
      </c>
      <c r="I4352" s="7">
        <f>IF(TableTransactions[[#This Row],[Order type]]=trackOrderType,
TableTransactions[[#This Row],[Transaction quantity]]*-1,
TableTransactions[[#This Row],[Transaction quantity]]
)</f>
        <v>-42</v>
      </c>
      <c r="J43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-73</v>
      </c>
      <c r="K4352" s="7">
        <f ca="1">IF(TableTransactions[[#This Row],[Stock balance backorders]]&lt;0,
0,
TableTransactions[[#This Row],[Stock balance backorders]]
)</f>
        <v>0</v>
      </c>
      <c r="L4352" s="8" t="str">
        <f>VLOOKUP(TableTransactions[[#This Row],[Material]],TableStockBalance[],
MATCH(TableStockBalance[[#Headers],[Supplier name]],TableStockBalance[#Headers],0),
0)</f>
        <v>Électroniquex Générale S.A.</v>
      </c>
    </row>
    <row r="4353" spans="1:12" x14ac:dyDescent="0.25">
      <c r="A4353" s="4">
        <v>45056949</v>
      </c>
      <c r="B4353" s="4">
        <v>20</v>
      </c>
      <c r="C4353" s="4" t="s">
        <v>344</v>
      </c>
      <c r="D4353" s="4" t="s">
        <v>123</v>
      </c>
      <c r="E4353" s="4" t="s">
        <v>124</v>
      </c>
      <c r="F4353" s="4" t="s">
        <v>110</v>
      </c>
      <c r="G4353" s="5">
        <v>43544</v>
      </c>
      <c r="H4353" s="4">
        <v>1350</v>
      </c>
      <c r="I4353" s="7">
        <f>IF(TableTransactions[[#This Row],[Order type]]=trackOrderType,
TableTransactions[[#This Row],[Transaction quantity]]*-1,
TableTransactions[[#This Row],[Transaction quantity]]
)</f>
        <v>1350</v>
      </c>
      <c r="J43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1277</v>
      </c>
      <c r="K4353" s="7">
        <f ca="1">IF(TableTransactions[[#This Row],[Stock balance backorders]]&lt;0,
0,
TableTransactions[[#This Row],[Stock balance backorders]]
)</f>
        <v>1277</v>
      </c>
      <c r="L4353" s="8" t="str">
        <f>VLOOKUP(TableTransactions[[#This Row],[Material]],TableStockBalance[],
MATCH(TableStockBalance[[#Headers],[Supplier name]],TableStockBalance[#Headers],0),
0)</f>
        <v>Électroniquex Générale S.A.</v>
      </c>
    </row>
    <row r="4354" spans="1:12" x14ac:dyDescent="0.25">
      <c r="A4354">
        <v>49041203</v>
      </c>
      <c r="B4354">
        <v>60</v>
      </c>
      <c r="C4354" t="s">
        <v>343</v>
      </c>
      <c r="D4354" t="s">
        <v>123</v>
      </c>
      <c r="E4354" t="s">
        <v>124</v>
      </c>
      <c r="F4354" t="s">
        <v>313</v>
      </c>
      <c r="G4354" s="1">
        <v>43545</v>
      </c>
      <c r="H4354">
        <v>4</v>
      </c>
      <c r="I4354" s="7">
        <f>IF(TableTransactions[[#This Row],[Order type]]=trackOrderType,
TableTransactions[[#This Row],[Transaction quantity]]*-1,
TableTransactions[[#This Row],[Transaction quantity]]
)</f>
        <v>-4</v>
      </c>
      <c r="J43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1273</v>
      </c>
      <c r="K4354" s="7">
        <f ca="1">IF(TableTransactions[[#This Row],[Stock balance backorders]]&lt;0,
0,
TableTransactions[[#This Row],[Stock balance backorders]]
)</f>
        <v>1273</v>
      </c>
      <c r="L4354" s="8" t="str">
        <f>VLOOKUP(TableTransactions[[#This Row],[Material]],TableStockBalance[],
MATCH(TableStockBalance[[#Headers],[Supplier name]],TableStockBalance[#Headers],0),
0)</f>
        <v>Électroniquex Générale S.A.</v>
      </c>
    </row>
    <row r="4355" spans="1:12" x14ac:dyDescent="0.25">
      <c r="A4355">
        <v>49041239</v>
      </c>
      <c r="B4355">
        <v>30</v>
      </c>
      <c r="C4355" t="s">
        <v>343</v>
      </c>
      <c r="D4355" t="s">
        <v>123</v>
      </c>
      <c r="E4355" t="s">
        <v>124</v>
      </c>
      <c r="F4355" t="s">
        <v>315</v>
      </c>
      <c r="G4355" s="1">
        <v>43546</v>
      </c>
      <c r="H4355">
        <v>18</v>
      </c>
      <c r="I4355" s="7">
        <f>IF(TableTransactions[[#This Row],[Order type]]=trackOrderType,
TableTransactions[[#This Row],[Transaction quantity]]*-1,
TableTransactions[[#This Row],[Transaction quantity]]
)</f>
        <v>-18</v>
      </c>
      <c r="J43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1255</v>
      </c>
      <c r="K4355" s="7">
        <f ca="1">IF(TableTransactions[[#This Row],[Stock balance backorders]]&lt;0,
0,
TableTransactions[[#This Row],[Stock balance backorders]]
)</f>
        <v>1255</v>
      </c>
      <c r="L4355" s="8" t="str">
        <f>VLOOKUP(TableTransactions[[#This Row],[Material]],TableStockBalance[],
MATCH(TableStockBalance[[#Headers],[Supplier name]],TableStockBalance[#Headers],0),
0)</f>
        <v>Électroniquex Générale S.A.</v>
      </c>
    </row>
    <row r="4356" spans="1:12" x14ac:dyDescent="0.25">
      <c r="A4356">
        <v>49041257</v>
      </c>
      <c r="B4356">
        <v>50</v>
      </c>
      <c r="C4356" t="s">
        <v>343</v>
      </c>
      <c r="D4356" t="s">
        <v>123</v>
      </c>
      <c r="E4356" t="s">
        <v>124</v>
      </c>
      <c r="F4356" t="s">
        <v>313</v>
      </c>
      <c r="G4356" s="1">
        <v>43550</v>
      </c>
      <c r="H4356">
        <v>21</v>
      </c>
      <c r="I4356" s="7">
        <f>IF(TableTransactions[[#This Row],[Order type]]=trackOrderType,
TableTransactions[[#This Row],[Transaction quantity]]*-1,
TableTransactions[[#This Row],[Transaction quantity]]
)</f>
        <v>-21</v>
      </c>
      <c r="J43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1234</v>
      </c>
      <c r="K4356" s="7">
        <f ca="1">IF(TableTransactions[[#This Row],[Stock balance backorders]]&lt;0,
0,
TableTransactions[[#This Row],[Stock balance backorders]]
)</f>
        <v>1234</v>
      </c>
      <c r="L4356" s="8" t="str">
        <f>VLOOKUP(TableTransactions[[#This Row],[Material]],TableStockBalance[],
MATCH(TableStockBalance[[#Headers],[Supplier name]],TableStockBalance[#Headers],0),
0)</f>
        <v>Électroniquex Générale S.A.</v>
      </c>
    </row>
    <row r="4357" spans="1:12" x14ac:dyDescent="0.25">
      <c r="A4357">
        <v>49041293</v>
      </c>
      <c r="B4357">
        <v>50</v>
      </c>
      <c r="C4357" t="s">
        <v>343</v>
      </c>
      <c r="D4357" t="s">
        <v>123</v>
      </c>
      <c r="E4357" t="s">
        <v>124</v>
      </c>
      <c r="F4357" t="s">
        <v>316</v>
      </c>
      <c r="G4357" s="1">
        <v>43552</v>
      </c>
      <c r="H4357">
        <v>5</v>
      </c>
      <c r="I4357" s="7">
        <f>IF(TableTransactions[[#This Row],[Order type]]=trackOrderType,
TableTransactions[[#This Row],[Transaction quantity]]*-1,
TableTransactions[[#This Row],[Transaction quantity]]
)</f>
        <v>-5</v>
      </c>
      <c r="J43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1229</v>
      </c>
      <c r="K4357" s="7">
        <f ca="1">IF(TableTransactions[[#This Row],[Stock balance backorders]]&lt;0,
0,
TableTransactions[[#This Row],[Stock balance backorders]]
)</f>
        <v>1229</v>
      </c>
      <c r="L4357" s="8" t="str">
        <f>VLOOKUP(TableTransactions[[#This Row],[Material]],TableStockBalance[],
MATCH(TableStockBalance[[#Headers],[Supplier name]],TableStockBalance[#Headers],0),
0)</f>
        <v>Électroniquex Générale S.A.</v>
      </c>
    </row>
    <row r="4358" spans="1:12" x14ac:dyDescent="0.25">
      <c r="A4358">
        <v>49041304</v>
      </c>
      <c r="B4358">
        <v>130</v>
      </c>
      <c r="C4358" t="s">
        <v>343</v>
      </c>
      <c r="D4358" t="s">
        <v>123</v>
      </c>
      <c r="E4358" t="s">
        <v>124</v>
      </c>
      <c r="F4358" t="s">
        <v>313</v>
      </c>
      <c r="G4358" s="1">
        <v>43553</v>
      </c>
      <c r="H4358">
        <v>38</v>
      </c>
      <c r="I4358" s="7">
        <f>IF(TableTransactions[[#This Row],[Order type]]=trackOrderType,
TableTransactions[[#This Row],[Transaction quantity]]*-1,
TableTransactions[[#This Row],[Transaction quantity]]
)</f>
        <v>-38</v>
      </c>
      <c r="J43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1191</v>
      </c>
      <c r="K4358" s="7">
        <f ca="1">IF(TableTransactions[[#This Row],[Stock balance backorders]]&lt;0,
0,
TableTransactions[[#This Row],[Stock balance backorders]]
)</f>
        <v>1191</v>
      </c>
      <c r="L4358" s="8" t="str">
        <f>VLOOKUP(TableTransactions[[#This Row],[Material]],TableStockBalance[],
MATCH(TableStockBalance[[#Headers],[Supplier name]],TableStockBalance[#Headers],0),
0)</f>
        <v>Électroniquex Générale S.A.</v>
      </c>
    </row>
    <row r="4359" spans="1:12" x14ac:dyDescent="0.25">
      <c r="A4359">
        <v>49041374</v>
      </c>
      <c r="B4359">
        <v>30</v>
      </c>
      <c r="C4359" t="s">
        <v>343</v>
      </c>
      <c r="D4359" t="s">
        <v>123</v>
      </c>
      <c r="E4359" t="s">
        <v>124</v>
      </c>
      <c r="F4359" t="s">
        <v>317</v>
      </c>
      <c r="G4359" s="1">
        <v>43559</v>
      </c>
      <c r="H4359">
        <v>43</v>
      </c>
      <c r="I4359" s="7">
        <f>IF(TableTransactions[[#This Row],[Order type]]=trackOrderType,
TableTransactions[[#This Row],[Transaction quantity]]*-1,
TableTransactions[[#This Row],[Transaction quantity]]
)</f>
        <v>-43</v>
      </c>
      <c r="J43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1148</v>
      </c>
      <c r="K4359" s="7">
        <f ca="1">IF(TableTransactions[[#This Row],[Stock balance backorders]]&lt;0,
0,
TableTransactions[[#This Row],[Stock balance backorders]]
)</f>
        <v>1148</v>
      </c>
      <c r="L4359" s="8" t="str">
        <f>VLOOKUP(TableTransactions[[#This Row],[Material]],TableStockBalance[],
MATCH(TableStockBalance[[#Headers],[Supplier name]],TableStockBalance[#Headers],0),
0)</f>
        <v>Électroniquex Générale S.A.</v>
      </c>
    </row>
    <row r="4360" spans="1:12" x14ac:dyDescent="0.25">
      <c r="A4360">
        <v>49041429</v>
      </c>
      <c r="B4360">
        <v>70</v>
      </c>
      <c r="C4360" t="s">
        <v>343</v>
      </c>
      <c r="D4360" t="s">
        <v>123</v>
      </c>
      <c r="E4360" t="s">
        <v>124</v>
      </c>
      <c r="F4360" t="s">
        <v>318</v>
      </c>
      <c r="G4360" s="1">
        <v>43564</v>
      </c>
      <c r="H4360">
        <v>28</v>
      </c>
      <c r="I4360" s="7">
        <f>IF(TableTransactions[[#This Row],[Order type]]=trackOrderType,
TableTransactions[[#This Row],[Transaction quantity]]*-1,
TableTransactions[[#This Row],[Transaction quantity]]
)</f>
        <v>-28</v>
      </c>
      <c r="J43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1120</v>
      </c>
      <c r="K4360" s="7">
        <f ca="1">IF(TableTransactions[[#This Row],[Stock balance backorders]]&lt;0,
0,
TableTransactions[[#This Row],[Stock balance backorders]]
)</f>
        <v>1120</v>
      </c>
      <c r="L4360" s="8" t="str">
        <f>VLOOKUP(TableTransactions[[#This Row],[Material]],TableStockBalance[],
MATCH(TableStockBalance[[#Headers],[Supplier name]],TableStockBalance[#Headers],0),
0)</f>
        <v>Électroniquex Générale S.A.</v>
      </c>
    </row>
    <row r="4361" spans="1:12" x14ac:dyDescent="0.25">
      <c r="A4361">
        <v>49041450</v>
      </c>
      <c r="B4361">
        <v>90</v>
      </c>
      <c r="C4361" t="s">
        <v>343</v>
      </c>
      <c r="D4361" t="s">
        <v>123</v>
      </c>
      <c r="E4361" t="s">
        <v>124</v>
      </c>
      <c r="F4361" t="s">
        <v>313</v>
      </c>
      <c r="G4361" s="1">
        <v>43566</v>
      </c>
      <c r="H4361">
        <v>45</v>
      </c>
      <c r="I4361" s="7">
        <f>IF(TableTransactions[[#This Row],[Order type]]=trackOrderType,
TableTransactions[[#This Row],[Transaction quantity]]*-1,
TableTransactions[[#This Row],[Transaction quantity]]
)</f>
        <v>-45</v>
      </c>
      <c r="J43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1075</v>
      </c>
      <c r="K4361" s="7">
        <f ca="1">IF(TableTransactions[[#This Row],[Stock balance backorders]]&lt;0,
0,
TableTransactions[[#This Row],[Stock balance backorders]]
)</f>
        <v>1075</v>
      </c>
      <c r="L4361" s="8" t="str">
        <f>VLOOKUP(TableTransactions[[#This Row],[Material]],TableStockBalance[],
MATCH(TableStockBalance[[#Headers],[Supplier name]],TableStockBalance[#Headers],0),
0)</f>
        <v>Électroniquex Générale S.A.</v>
      </c>
    </row>
    <row r="4362" spans="1:12" x14ac:dyDescent="0.25">
      <c r="A4362">
        <v>49041468</v>
      </c>
      <c r="B4362">
        <v>200</v>
      </c>
      <c r="C4362" t="s">
        <v>343</v>
      </c>
      <c r="D4362" t="s">
        <v>123</v>
      </c>
      <c r="E4362" t="s">
        <v>124</v>
      </c>
      <c r="F4362" t="s">
        <v>313</v>
      </c>
      <c r="G4362" s="1">
        <v>43567</v>
      </c>
      <c r="H4362">
        <v>10</v>
      </c>
      <c r="I4362" s="7">
        <f>IF(TableTransactions[[#This Row],[Order type]]=trackOrderType,
TableTransactions[[#This Row],[Transaction quantity]]*-1,
TableTransactions[[#This Row],[Transaction quantity]]
)</f>
        <v>-10</v>
      </c>
      <c r="J43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1065</v>
      </c>
      <c r="K4362" s="7">
        <f ca="1">IF(TableTransactions[[#This Row],[Stock balance backorders]]&lt;0,
0,
TableTransactions[[#This Row],[Stock balance backorders]]
)</f>
        <v>1065</v>
      </c>
      <c r="L4362" s="8" t="str">
        <f>VLOOKUP(TableTransactions[[#This Row],[Material]],TableStockBalance[],
MATCH(TableStockBalance[[#Headers],[Supplier name]],TableStockBalance[#Headers],0),
0)</f>
        <v>Électroniquex Générale S.A.</v>
      </c>
    </row>
    <row r="4363" spans="1:12" x14ac:dyDescent="0.25">
      <c r="A4363">
        <v>49041481</v>
      </c>
      <c r="B4363">
        <v>160</v>
      </c>
      <c r="C4363" t="s">
        <v>343</v>
      </c>
      <c r="D4363" t="s">
        <v>123</v>
      </c>
      <c r="E4363" t="s">
        <v>124</v>
      </c>
      <c r="F4363" t="s">
        <v>318</v>
      </c>
      <c r="G4363" s="1">
        <v>43567</v>
      </c>
      <c r="H4363">
        <v>24</v>
      </c>
      <c r="I4363" s="7">
        <f>IF(TableTransactions[[#This Row],[Order type]]=trackOrderType,
TableTransactions[[#This Row],[Transaction quantity]]*-1,
TableTransactions[[#This Row],[Transaction quantity]]
)</f>
        <v>-24</v>
      </c>
      <c r="J43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1041</v>
      </c>
      <c r="K4363" s="7">
        <f ca="1">IF(TableTransactions[[#This Row],[Stock balance backorders]]&lt;0,
0,
TableTransactions[[#This Row],[Stock balance backorders]]
)</f>
        <v>1041</v>
      </c>
      <c r="L4363" s="8" t="str">
        <f>VLOOKUP(TableTransactions[[#This Row],[Material]],TableStockBalance[],
MATCH(TableStockBalance[[#Headers],[Supplier name]],TableStockBalance[#Headers],0),
0)</f>
        <v>Électroniquex Générale S.A.</v>
      </c>
    </row>
    <row r="4364" spans="1:12" x14ac:dyDescent="0.25">
      <c r="A4364">
        <v>49041507</v>
      </c>
      <c r="B4364">
        <v>90</v>
      </c>
      <c r="C4364" t="s">
        <v>343</v>
      </c>
      <c r="D4364" t="s">
        <v>123</v>
      </c>
      <c r="E4364" t="s">
        <v>124</v>
      </c>
      <c r="F4364" t="s">
        <v>317</v>
      </c>
      <c r="G4364" s="1">
        <v>43571</v>
      </c>
      <c r="H4364">
        <v>34</v>
      </c>
      <c r="I4364" s="7">
        <f>IF(TableTransactions[[#This Row],[Order type]]=trackOrderType,
TableTransactions[[#This Row],[Transaction quantity]]*-1,
TableTransactions[[#This Row],[Transaction quantity]]
)</f>
        <v>-34</v>
      </c>
      <c r="J43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1007</v>
      </c>
      <c r="K4364" s="7">
        <f ca="1">IF(TableTransactions[[#This Row],[Stock balance backorders]]&lt;0,
0,
TableTransactions[[#This Row],[Stock balance backorders]]
)</f>
        <v>1007</v>
      </c>
      <c r="L4364" s="8" t="str">
        <f>VLOOKUP(TableTransactions[[#This Row],[Material]],TableStockBalance[],
MATCH(TableStockBalance[[#Headers],[Supplier name]],TableStockBalance[#Headers],0),
0)</f>
        <v>Électroniquex Générale S.A.</v>
      </c>
    </row>
    <row r="4365" spans="1:12" x14ac:dyDescent="0.25">
      <c r="A4365">
        <v>49041588</v>
      </c>
      <c r="B4365">
        <v>60</v>
      </c>
      <c r="C4365" t="s">
        <v>343</v>
      </c>
      <c r="D4365" t="s">
        <v>123</v>
      </c>
      <c r="E4365" t="s">
        <v>124</v>
      </c>
      <c r="F4365" t="s">
        <v>317</v>
      </c>
      <c r="G4365" s="1">
        <v>43580</v>
      </c>
      <c r="H4365">
        <v>35</v>
      </c>
      <c r="I4365" s="7">
        <f>IF(TableTransactions[[#This Row],[Order type]]=trackOrderType,
TableTransactions[[#This Row],[Transaction quantity]]*-1,
TableTransactions[[#This Row],[Transaction quantity]]
)</f>
        <v>-35</v>
      </c>
      <c r="J43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972</v>
      </c>
      <c r="K4365" s="7">
        <f ca="1">IF(TableTransactions[[#This Row],[Stock balance backorders]]&lt;0,
0,
TableTransactions[[#This Row],[Stock balance backorders]]
)</f>
        <v>972</v>
      </c>
      <c r="L4365" s="8" t="str">
        <f>VLOOKUP(TableTransactions[[#This Row],[Material]],TableStockBalance[],
MATCH(TableStockBalance[[#Headers],[Supplier name]],TableStockBalance[#Headers],0),
0)</f>
        <v>Électroniquex Générale S.A.</v>
      </c>
    </row>
    <row r="4366" spans="1:12" x14ac:dyDescent="0.25">
      <c r="A4366">
        <v>49041589</v>
      </c>
      <c r="B4366">
        <v>50</v>
      </c>
      <c r="C4366" t="s">
        <v>343</v>
      </c>
      <c r="D4366" t="s">
        <v>123</v>
      </c>
      <c r="E4366" t="s">
        <v>124</v>
      </c>
      <c r="F4366" t="s">
        <v>319</v>
      </c>
      <c r="G4366" s="1">
        <v>43580</v>
      </c>
      <c r="H4366">
        <v>4</v>
      </c>
      <c r="I4366" s="7">
        <f>IF(TableTransactions[[#This Row],[Order type]]=trackOrderType,
TableTransactions[[#This Row],[Transaction quantity]]*-1,
TableTransactions[[#This Row],[Transaction quantity]]
)</f>
        <v>-4</v>
      </c>
      <c r="J43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968</v>
      </c>
      <c r="K4366" s="7">
        <f ca="1">IF(TableTransactions[[#This Row],[Stock balance backorders]]&lt;0,
0,
TableTransactions[[#This Row],[Stock balance backorders]]
)</f>
        <v>968</v>
      </c>
      <c r="L4366" s="8" t="str">
        <f>VLOOKUP(TableTransactions[[#This Row],[Material]],TableStockBalance[],
MATCH(TableStockBalance[[#Headers],[Supplier name]],TableStockBalance[#Headers],0),
0)</f>
        <v>Électroniquex Générale S.A.</v>
      </c>
    </row>
    <row r="4367" spans="1:12" x14ac:dyDescent="0.25">
      <c r="A4367">
        <v>49041613</v>
      </c>
      <c r="B4367">
        <v>200</v>
      </c>
      <c r="C4367" t="s">
        <v>343</v>
      </c>
      <c r="D4367" t="s">
        <v>123</v>
      </c>
      <c r="E4367" t="s">
        <v>124</v>
      </c>
      <c r="F4367" t="s">
        <v>313</v>
      </c>
      <c r="G4367" s="1">
        <v>43584</v>
      </c>
      <c r="H4367">
        <v>45</v>
      </c>
      <c r="I4367" s="7">
        <f>IF(TableTransactions[[#This Row],[Order type]]=trackOrderType,
TableTransactions[[#This Row],[Transaction quantity]]*-1,
TableTransactions[[#This Row],[Transaction quantity]]
)</f>
        <v>-45</v>
      </c>
      <c r="J43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923</v>
      </c>
      <c r="K4367" s="7">
        <f ca="1">IF(TableTransactions[[#This Row],[Stock balance backorders]]&lt;0,
0,
TableTransactions[[#This Row],[Stock balance backorders]]
)</f>
        <v>923</v>
      </c>
      <c r="L4367" s="8" t="str">
        <f>VLOOKUP(TableTransactions[[#This Row],[Material]],TableStockBalance[],
MATCH(TableStockBalance[[#Headers],[Supplier name]],TableStockBalance[#Headers],0),
0)</f>
        <v>Électroniquex Générale S.A.</v>
      </c>
    </row>
    <row r="4368" spans="1:12" x14ac:dyDescent="0.25">
      <c r="A4368">
        <v>49041626</v>
      </c>
      <c r="B4368">
        <v>110</v>
      </c>
      <c r="C4368" t="s">
        <v>343</v>
      </c>
      <c r="D4368" t="s">
        <v>123</v>
      </c>
      <c r="E4368" t="s">
        <v>124</v>
      </c>
      <c r="F4368" t="s">
        <v>319</v>
      </c>
      <c r="G4368" s="1">
        <v>43584</v>
      </c>
      <c r="H4368">
        <v>12</v>
      </c>
      <c r="I4368" s="7">
        <f>IF(TableTransactions[[#This Row],[Order type]]=trackOrderType,
TableTransactions[[#This Row],[Transaction quantity]]*-1,
TableTransactions[[#This Row],[Transaction quantity]]
)</f>
        <v>-12</v>
      </c>
      <c r="J43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911</v>
      </c>
      <c r="K4368" s="7">
        <f ca="1">IF(TableTransactions[[#This Row],[Stock balance backorders]]&lt;0,
0,
TableTransactions[[#This Row],[Stock balance backorders]]
)</f>
        <v>911</v>
      </c>
      <c r="L4368" s="8" t="str">
        <f>VLOOKUP(TableTransactions[[#This Row],[Material]],TableStockBalance[],
MATCH(TableStockBalance[[#Headers],[Supplier name]],TableStockBalance[#Headers],0),
0)</f>
        <v>Électroniquex Générale S.A.</v>
      </c>
    </row>
    <row r="4369" spans="1:12" x14ac:dyDescent="0.25">
      <c r="A4369">
        <v>49041659</v>
      </c>
      <c r="B4369">
        <v>60</v>
      </c>
      <c r="C4369" t="s">
        <v>343</v>
      </c>
      <c r="D4369" t="s">
        <v>123</v>
      </c>
      <c r="E4369" t="s">
        <v>124</v>
      </c>
      <c r="F4369" t="s">
        <v>318</v>
      </c>
      <c r="G4369" s="1">
        <v>43587</v>
      </c>
      <c r="H4369">
        <v>22</v>
      </c>
      <c r="I4369" s="7">
        <f>IF(TableTransactions[[#This Row],[Order type]]=trackOrderType,
TableTransactions[[#This Row],[Transaction quantity]]*-1,
TableTransactions[[#This Row],[Transaction quantity]]
)</f>
        <v>-22</v>
      </c>
      <c r="J43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889</v>
      </c>
      <c r="K4369" s="7">
        <f ca="1">IF(TableTransactions[[#This Row],[Stock balance backorders]]&lt;0,
0,
TableTransactions[[#This Row],[Stock balance backorders]]
)</f>
        <v>889</v>
      </c>
      <c r="L4369" s="8" t="str">
        <f>VLOOKUP(TableTransactions[[#This Row],[Material]],TableStockBalance[],
MATCH(TableStockBalance[[#Headers],[Supplier name]],TableStockBalance[#Headers],0),
0)</f>
        <v>Électroniquex Générale S.A.</v>
      </c>
    </row>
    <row r="4370" spans="1:12" x14ac:dyDescent="0.25">
      <c r="A4370">
        <v>49041671</v>
      </c>
      <c r="B4370">
        <v>60</v>
      </c>
      <c r="C4370" t="s">
        <v>343</v>
      </c>
      <c r="D4370" t="s">
        <v>123</v>
      </c>
      <c r="E4370" t="s">
        <v>124</v>
      </c>
      <c r="F4370" t="s">
        <v>318</v>
      </c>
      <c r="G4370" s="1">
        <v>43588</v>
      </c>
      <c r="H4370">
        <v>36</v>
      </c>
      <c r="I4370" s="7">
        <f>IF(TableTransactions[[#This Row],[Order type]]=trackOrderType,
TableTransactions[[#This Row],[Transaction quantity]]*-1,
TableTransactions[[#This Row],[Transaction quantity]]
)</f>
        <v>-36</v>
      </c>
      <c r="J43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853</v>
      </c>
      <c r="K4370" s="7">
        <f ca="1">IF(TableTransactions[[#This Row],[Stock balance backorders]]&lt;0,
0,
TableTransactions[[#This Row],[Stock balance backorders]]
)</f>
        <v>853</v>
      </c>
      <c r="L4370" s="8" t="str">
        <f>VLOOKUP(TableTransactions[[#This Row],[Material]],TableStockBalance[],
MATCH(TableStockBalance[[#Headers],[Supplier name]],TableStockBalance[#Headers],0),
0)</f>
        <v>Électroniquex Générale S.A.</v>
      </c>
    </row>
    <row r="4371" spans="1:12" x14ac:dyDescent="0.25">
      <c r="A4371">
        <v>49041677</v>
      </c>
      <c r="B4371">
        <v>190</v>
      </c>
      <c r="C4371" t="s">
        <v>343</v>
      </c>
      <c r="D4371" t="s">
        <v>123</v>
      </c>
      <c r="E4371" t="s">
        <v>124</v>
      </c>
      <c r="F4371" t="s">
        <v>313</v>
      </c>
      <c r="G4371" s="1">
        <v>43591</v>
      </c>
      <c r="H4371">
        <v>2</v>
      </c>
      <c r="I4371" s="7">
        <f>IF(TableTransactions[[#This Row],[Order type]]=trackOrderType,
TableTransactions[[#This Row],[Transaction quantity]]*-1,
TableTransactions[[#This Row],[Transaction quantity]]
)</f>
        <v>-2</v>
      </c>
      <c r="J43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851</v>
      </c>
      <c r="K4371" s="7">
        <f ca="1">IF(TableTransactions[[#This Row],[Stock balance backorders]]&lt;0,
0,
TableTransactions[[#This Row],[Stock balance backorders]]
)</f>
        <v>851</v>
      </c>
      <c r="L4371" s="8" t="str">
        <f>VLOOKUP(TableTransactions[[#This Row],[Material]],TableStockBalance[],
MATCH(TableStockBalance[[#Headers],[Supplier name]],TableStockBalance[#Headers],0),
0)</f>
        <v>Électroniquex Générale S.A.</v>
      </c>
    </row>
    <row r="4372" spans="1:12" x14ac:dyDescent="0.25">
      <c r="A4372">
        <v>49041677</v>
      </c>
      <c r="B4372">
        <v>200</v>
      </c>
      <c r="C4372" t="s">
        <v>343</v>
      </c>
      <c r="D4372" t="s">
        <v>123</v>
      </c>
      <c r="E4372" t="s">
        <v>124</v>
      </c>
      <c r="F4372" t="s">
        <v>313</v>
      </c>
      <c r="G4372" s="1">
        <v>43591</v>
      </c>
      <c r="H4372">
        <v>42</v>
      </c>
      <c r="I4372" s="7">
        <f>IF(TableTransactions[[#This Row],[Order type]]=trackOrderType,
TableTransactions[[#This Row],[Transaction quantity]]*-1,
TableTransactions[[#This Row],[Transaction quantity]]
)</f>
        <v>-42</v>
      </c>
      <c r="J43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809</v>
      </c>
      <c r="K4372" s="7">
        <f ca="1">IF(TableTransactions[[#This Row],[Stock balance backorders]]&lt;0,
0,
TableTransactions[[#This Row],[Stock balance backorders]]
)</f>
        <v>809</v>
      </c>
      <c r="L4372" s="8" t="str">
        <f>VLOOKUP(TableTransactions[[#This Row],[Material]],TableStockBalance[],
MATCH(TableStockBalance[[#Headers],[Supplier name]],TableStockBalance[#Headers],0),
0)</f>
        <v>Électroniquex Générale S.A.</v>
      </c>
    </row>
    <row r="4373" spans="1:12" x14ac:dyDescent="0.25">
      <c r="A4373">
        <v>49041723</v>
      </c>
      <c r="B4373">
        <v>90</v>
      </c>
      <c r="C4373" t="s">
        <v>343</v>
      </c>
      <c r="D4373" t="s">
        <v>123</v>
      </c>
      <c r="E4373" t="s">
        <v>124</v>
      </c>
      <c r="F4373" t="s">
        <v>316</v>
      </c>
      <c r="G4373" s="1">
        <v>43593</v>
      </c>
      <c r="H4373">
        <v>42</v>
      </c>
      <c r="I4373" s="7">
        <f>IF(TableTransactions[[#This Row],[Order type]]=trackOrderType,
TableTransactions[[#This Row],[Transaction quantity]]*-1,
TableTransactions[[#This Row],[Transaction quantity]]
)</f>
        <v>-42</v>
      </c>
      <c r="J43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767</v>
      </c>
      <c r="K4373" s="7">
        <f ca="1">IF(TableTransactions[[#This Row],[Stock balance backorders]]&lt;0,
0,
TableTransactions[[#This Row],[Stock balance backorders]]
)</f>
        <v>767</v>
      </c>
      <c r="L4373" s="8" t="str">
        <f>VLOOKUP(TableTransactions[[#This Row],[Material]],TableStockBalance[],
MATCH(TableStockBalance[[#Headers],[Supplier name]],TableStockBalance[#Headers],0),
0)</f>
        <v>Électroniquex Générale S.A.</v>
      </c>
    </row>
    <row r="4374" spans="1:12" x14ac:dyDescent="0.25">
      <c r="A4374">
        <v>49041724</v>
      </c>
      <c r="B4374">
        <v>20</v>
      </c>
      <c r="C4374" t="s">
        <v>343</v>
      </c>
      <c r="D4374" t="s">
        <v>123</v>
      </c>
      <c r="E4374" t="s">
        <v>124</v>
      </c>
      <c r="F4374" t="s">
        <v>325</v>
      </c>
      <c r="G4374" s="1">
        <v>43593</v>
      </c>
      <c r="H4374">
        <v>20</v>
      </c>
      <c r="I4374" s="7">
        <f>IF(TableTransactions[[#This Row],[Order type]]=trackOrderType,
TableTransactions[[#This Row],[Transaction quantity]]*-1,
TableTransactions[[#This Row],[Transaction quantity]]
)</f>
        <v>-20</v>
      </c>
      <c r="J43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747</v>
      </c>
      <c r="K4374" s="7">
        <f ca="1">IF(TableTransactions[[#This Row],[Stock balance backorders]]&lt;0,
0,
TableTransactions[[#This Row],[Stock balance backorders]]
)</f>
        <v>747</v>
      </c>
      <c r="L4374" s="8" t="str">
        <f>VLOOKUP(TableTransactions[[#This Row],[Material]],TableStockBalance[],
MATCH(TableStockBalance[[#Headers],[Supplier name]],TableStockBalance[#Headers],0),
0)</f>
        <v>Électroniquex Générale S.A.</v>
      </c>
    </row>
    <row r="4375" spans="1:12" x14ac:dyDescent="0.25">
      <c r="A4375">
        <v>49041751</v>
      </c>
      <c r="B4375">
        <v>180</v>
      </c>
      <c r="C4375" t="s">
        <v>343</v>
      </c>
      <c r="D4375" t="s">
        <v>123</v>
      </c>
      <c r="E4375" t="s">
        <v>124</v>
      </c>
      <c r="F4375" t="s">
        <v>313</v>
      </c>
      <c r="G4375" s="1">
        <v>43595</v>
      </c>
      <c r="H4375">
        <v>27</v>
      </c>
      <c r="I4375" s="7">
        <f>IF(TableTransactions[[#This Row],[Order type]]=trackOrderType,
TableTransactions[[#This Row],[Transaction quantity]]*-1,
TableTransactions[[#This Row],[Transaction quantity]]
)</f>
        <v>-27</v>
      </c>
      <c r="J43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720</v>
      </c>
      <c r="K4375" s="7">
        <f ca="1">IF(TableTransactions[[#This Row],[Stock balance backorders]]&lt;0,
0,
TableTransactions[[#This Row],[Stock balance backorders]]
)</f>
        <v>720</v>
      </c>
      <c r="L4375" s="8" t="str">
        <f>VLOOKUP(TableTransactions[[#This Row],[Material]],TableStockBalance[],
MATCH(TableStockBalance[[#Headers],[Supplier name]],TableStockBalance[#Headers],0),
0)</f>
        <v>Électroniquex Générale S.A.</v>
      </c>
    </row>
    <row r="4376" spans="1:12" x14ac:dyDescent="0.25">
      <c r="A4376">
        <v>49041760</v>
      </c>
      <c r="B4376">
        <v>150</v>
      </c>
      <c r="C4376" t="s">
        <v>343</v>
      </c>
      <c r="D4376" t="s">
        <v>123</v>
      </c>
      <c r="E4376" t="s">
        <v>124</v>
      </c>
      <c r="F4376" t="s">
        <v>317</v>
      </c>
      <c r="G4376" s="1">
        <v>43595</v>
      </c>
      <c r="H4376">
        <v>20</v>
      </c>
      <c r="I4376" s="7">
        <f>IF(TableTransactions[[#This Row],[Order type]]=trackOrderType,
TableTransactions[[#This Row],[Transaction quantity]]*-1,
TableTransactions[[#This Row],[Transaction quantity]]
)</f>
        <v>-20</v>
      </c>
      <c r="J43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700</v>
      </c>
      <c r="K4376" s="7">
        <f ca="1">IF(TableTransactions[[#This Row],[Stock balance backorders]]&lt;0,
0,
TableTransactions[[#This Row],[Stock balance backorders]]
)</f>
        <v>700</v>
      </c>
      <c r="L4376" s="8" t="str">
        <f>VLOOKUP(TableTransactions[[#This Row],[Material]],TableStockBalance[],
MATCH(TableStockBalance[[#Headers],[Supplier name]],TableStockBalance[#Headers],0),
0)</f>
        <v>Électroniquex Générale S.A.</v>
      </c>
    </row>
    <row r="4377" spans="1:12" x14ac:dyDescent="0.25">
      <c r="A4377">
        <v>49041860</v>
      </c>
      <c r="B4377">
        <v>60</v>
      </c>
      <c r="C4377" t="s">
        <v>343</v>
      </c>
      <c r="D4377" t="s">
        <v>123</v>
      </c>
      <c r="E4377" t="s">
        <v>124</v>
      </c>
      <c r="F4377" t="s">
        <v>317</v>
      </c>
      <c r="G4377" s="1">
        <v>43606</v>
      </c>
      <c r="H4377">
        <v>31</v>
      </c>
      <c r="I4377" s="7">
        <f>IF(TableTransactions[[#This Row],[Order type]]=trackOrderType,
TableTransactions[[#This Row],[Transaction quantity]]*-1,
TableTransactions[[#This Row],[Transaction quantity]]
)</f>
        <v>-31</v>
      </c>
      <c r="J43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669</v>
      </c>
      <c r="K4377" s="7">
        <f ca="1">IF(TableTransactions[[#This Row],[Stock balance backorders]]&lt;0,
0,
TableTransactions[[#This Row],[Stock balance backorders]]
)</f>
        <v>669</v>
      </c>
      <c r="L4377" s="8" t="str">
        <f>VLOOKUP(TableTransactions[[#This Row],[Material]],TableStockBalance[],
MATCH(TableStockBalance[[#Headers],[Supplier name]],TableStockBalance[#Headers],0),
0)</f>
        <v>Électroniquex Générale S.A.</v>
      </c>
    </row>
    <row r="4378" spans="1:12" x14ac:dyDescent="0.25">
      <c r="A4378">
        <v>49041873</v>
      </c>
      <c r="B4378">
        <v>20</v>
      </c>
      <c r="C4378" t="s">
        <v>343</v>
      </c>
      <c r="D4378" t="s">
        <v>123</v>
      </c>
      <c r="E4378" t="s">
        <v>124</v>
      </c>
      <c r="F4378" t="s">
        <v>320</v>
      </c>
      <c r="G4378" s="1">
        <v>43607</v>
      </c>
      <c r="H4378">
        <v>22</v>
      </c>
      <c r="I4378" s="7">
        <f>IF(TableTransactions[[#This Row],[Order type]]=trackOrderType,
TableTransactions[[#This Row],[Transaction quantity]]*-1,
TableTransactions[[#This Row],[Transaction quantity]]
)</f>
        <v>-22</v>
      </c>
      <c r="J43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647</v>
      </c>
      <c r="K4378" s="7">
        <f ca="1">IF(TableTransactions[[#This Row],[Stock balance backorders]]&lt;0,
0,
TableTransactions[[#This Row],[Stock balance backorders]]
)</f>
        <v>647</v>
      </c>
      <c r="L4378" s="8" t="str">
        <f>VLOOKUP(TableTransactions[[#This Row],[Material]],TableStockBalance[],
MATCH(TableStockBalance[[#Headers],[Supplier name]],TableStockBalance[#Headers],0),
0)</f>
        <v>Électroniquex Générale S.A.</v>
      </c>
    </row>
    <row r="4379" spans="1:12" x14ac:dyDescent="0.25">
      <c r="A4379">
        <v>49041925</v>
      </c>
      <c r="B4379">
        <v>10</v>
      </c>
      <c r="C4379" t="s">
        <v>343</v>
      </c>
      <c r="D4379" t="s">
        <v>123</v>
      </c>
      <c r="E4379" t="s">
        <v>124</v>
      </c>
      <c r="F4379" t="s">
        <v>321</v>
      </c>
      <c r="G4379" s="1">
        <v>43612</v>
      </c>
      <c r="H4379">
        <v>35</v>
      </c>
      <c r="I4379" s="7">
        <f>IF(TableTransactions[[#This Row],[Order type]]=trackOrderType,
TableTransactions[[#This Row],[Transaction quantity]]*-1,
TableTransactions[[#This Row],[Transaction quantity]]
)</f>
        <v>-35</v>
      </c>
      <c r="J43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612</v>
      </c>
      <c r="K4379" s="7">
        <f ca="1">IF(TableTransactions[[#This Row],[Stock balance backorders]]&lt;0,
0,
TableTransactions[[#This Row],[Stock balance backorders]]
)</f>
        <v>612</v>
      </c>
      <c r="L4379" s="8" t="str">
        <f>VLOOKUP(TableTransactions[[#This Row],[Material]],TableStockBalance[],
MATCH(TableStockBalance[[#Headers],[Supplier name]],TableStockBalance[#Headers],0),
0)</f>
        <v>Électroniquex Générale S.A.</v>
      </c>
    </row>
    <row r="4380" spans="1:12" x14ac:dyDescent="0.25">
      <c r="A4380">
        <v>49041952</v>
      </c>
      <c r="B4380">
        <v>10</v>
      </c>
      <c r="C4380" t="s">
        <v>343</v>
      </c>
      <c r="D4380" t="s">
        <v>123</v>
      </c>
      <c r="E4380" t="s">
        <v>124</v>
      </c>
      <c r="F4380" t="s">
        <v>333</v>
      </c>
      <c r="G4380" s="1">
        <v>43614</v>
      </c>
      <c r="H4380">
        <v>37</v>
      </c>
      <c r="I4380" s="7">
        <f>IF(TableTransactions[[#This Row],[Order type]]=trackOrderType,
TableTransactions[[#This Row],[Transaction quantity]]*-1,
TableTransactions[[#This Row],[Transaction quantity]]
)</f>
        <v>-37</v>
      </c>
      <c r="J43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575</v>
      </c>
      <c r="K4380" s="7">
        <f ca="1">IF(TableTransactions[[#This Row],[Stock balance backorders]]&lt;0,
0,
TableTransactions[[#This Row],[Stock balance backorders]]
)</f>
        <v>575</v>
      </c>
      <c r="L4380" s="8" t="str">
        <f>VLOOKUP(TableTransactions[[#This Row],[Material]],TableStockBalance[],
MATCH(TableStockBalance[[#Headers],[Supplier name]],TableStockBalance[#Headers],0),
0)</f>
        <v>Électroniquex Générale S.A.</v>
      </c>
    </row>
    <row r="4381" spans="1:12" x14ac:dyDescent="0.25">
      <c r="A4381">
        <v>49041980</v>
      </c>
      <c r="B4381">
        <v>180</v>
      </c>
      <c r="C4381" t="s">
        <v>343</v>
      </c>
      <c r="D4381" t="s">
        <v>123</v>
      </c>
      <c r="E4381" t="s">
        <v>124</v>
      </c>
      <c r="F4381" t="s">
        <v>313</v>
      </c>
      <c r="G4381" s="1">
        <v>43619</v>
      </c>
      <c r="H4381">
        <v>2</v>
      </c>
      <c r="I4381" s="7">
        <f>IF(TableTransactions[[#This Row],[Order type]]=trackOrderType,
TableTransactions[[#This Row],[Transaction quantity]]*-1,
TableTransactions[[#This Row],[Transaction quantity]]
)</f>
        <v>-2</v>
      </c>
      <c r="J43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573</v>
      </c>
      <c r="K4381" s="7">
        <f ca="1">IF(TableTransactions[[#This Row],[Stock balance backorders]]&lt;0,
0,
TableTransactions[[#This Row],[Stock balance backorders]]
)</f>
        <v>573</v>
      </c>
      <c r="L4381" s="8" t="str">
        <f>VLOOKUP(TableTransactions[[#This Row],[Material]],TableStockBalance[],
MATCH(TableStockBalance[[#Headers],[Supplier name]],TableStockBalance[#Headers],0),
0)</f>
        <v>Électroniquex Générale S.A.</v>
      </c>
    </row>
    <row r="4382" spans="1:12" x14ac:dyDescent="0.25">
      <c r="A4382">
        <v>49041988</v>
      </c>
      <c r="B4382">
        <v>180</v>
      </c>
      <c r="C4382" t="s">
        <v>343</v>
      </c>
      <c r="D4382" t="s">
        <v>123</v>
      </c>
      <c r="E4382" t="s">
        <v>124</v>
      </c>
      <c r="F4382" t="s">
        <v>317</v>
      </c>
      <c r="G4382" s="1">
        <v>43619</v>
      </c>
      <c r="H4382">
        <v>15</v>
      </c>
      <c r="I4382" s="7">
        <f>IF(TableTransactions[[#This Row],[Order type]]=trackOrderType,
TableTransactions[[#This Row],[Transaction quantity]]*-1,
TableTransactions[[#This Row],[Transaction quantity]]
)</f>
        <v>-15</v>
      </c>
      <c r="J43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558</v>
      </c>
      <c r="K4382" s="7">
        <f ca="1">IF(TableTransactions[[#This Row],[Stock balance backorders]]&lt;0,
0,
TableTransactions[[#This Row],[Stock balance backorders]]
)</f>
        <v>558</v>
      </c>
      <c r="L4382" s="8" t="str">
        <f>VLOOKUP(TableTransactions[[#This Row],[Material]],TableStockBalance[],
MATCH(TableStockBalance[[#Headers],[Supplier name]],TableStockBalance[#Headers],0),
0)</f>
        <v>Électroniquex Générale S.A.</v>
      </c>
    </row>
    <row r="4383" spans="1:12" x14ac:dyDescent="0.25">
      <c r="A4383">
        <v>49042080</v>
      </c>
      <c r="B4383">
        <v>40</v>
      </c>
      <c r="C4383" t="s">
        <v>343</v>
      </c>
      <c r="D4383" t="s">
        <v>123</v>
      </c>
      <c r="E4383" t="s">
        <v>124</v>
      </c>
      <c r="F4383" t="s">
        <v>318</v>
      </c>
      <c r="G4383" s="1">
        <v>43627</v>
      </c>
      <c r="H4383">
        <v>22</v>
      </c>
      <c r="I4383" s="7">
        <f>IF(TableTransactions[[#This Row],[Order type]]=trackOrderType,
TableTransactions[[#This Row],[Transaction quantity]]*-1,
TableTransactions[[#This Row],[Transaction quantity]]
)</f>
        <v>-22</v>
      </c>
      <c r="J43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536</v>
      </c>
      <c r="K4383" s="7">
        <f ca="1">IF(TableTransactions[[#This Row],[Stock balance backorders]]&lt;0,
0,
TableTransactions[[#This Row],[Stock balance backorders]]
)</f>
        <v>536</v>
      </c>
      <c r="L4383" s="8" t="str">
        <f>VLOOKUP(TableTransactions[[#This Row],[Material]],TableStockBalance[],
MATCH(TableStockBalance[[#Headers],[Supplier name]],TableStockBalance[#Headers],0),
0)</f>
        <v>Électroniquex Générale S.A.</v>
      </c>
    </row>
    <row r="4384" spans="1:12" x14ac:dyDescent="0.25">
      <c r="A4384">
        <v>49042084</v>
      </c>
      <c r="B4384">
        <v>20</v>
      </c>
      <c r="C4384" t="s">
        <v>343</v>
      </c>
      <c r="D4384" t="s">
        <v>123</v>
      </c>
      <c r="E4384" t="s">
        <v>124</v>
      </c>
      <c r="F4384" t="s">
        <v>314</v>
      </c>
      <c r="G4384" s="1">
        <v>43628</v>
      </c>
      <c r="H4384">
        <v>12</v>
      </c>
      <c r="I4384" s="7">
        <f>IF(TableTransactions[[#This Row],[Order type]]=trackOrderType,
TableTransactions[[#This Row],[Transaction quantity]]*-1,
TableTransactions[[#This Row],[Transaction quantity]]
)</f>
        <v>-12</v>
      </c>
      <c r="J43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524</v>
      </c>
      <c r="K4384" s="7">
        <f ca="1">IF(TableTransactions[[#This Row],[Stock balance backorders]]&lt;0,
0,
TableTransactions[[#This Row],[Stock balance backorders]]
)</f>
        <v>524</v>
      </c>
      <c r="L4384" s="8" t="str">
        <f>VLOOKUP(TableTransactions[[#This Row],[Material]],TableStockBalance[],
MATCH(TableStockBalance[[#Headers],[Supplier name]],TableStockBalance[#Headers],0),
0)</f>
        <v>Électroniquex Générale S.A.</v>
      </c>
    </row>
    <row r="4385" spans="1:12" x14ac:dyDescent="0.25">
      <c r="A4385">
        <v>49042129</v>
      </c>
      <c r="B4385">
        <v>170</v>
      </c>
      <c r="C4385" t="s">
        <v>343</v>
      </c>
      <c r="D4385" t="s">
        <v>123</v>
      </c>
      <c r="E4385" t="s">
        <v>124</v>
      </c>
      <c r="F4385" t="s">
        <v>316</v>
      </c>
      <c r="G4385" s="1">
        <v>43630</v>
      </c>
      <c r="H4385">
        <v>39</v>
      </c>
      <c r="I4385" s="7">
        <f>IF(TableTransactions[[#This Row],[Order type]]=trackOrderType,
TableTransactions[[#This Row],[Transaction quantity]]*-1,
TableTransactions[[#This Row],[Transaction quantity]]
)</f>
        <v>-39</v>
      </c>
      <c r="J43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485</v>
      </c>
      <c r="K4385" s="7">
        <f ca="1">IF(TableTransactions[[#This Row],[Stock balance backorders]]&lt;0,
0,
TableTransactions[[#This Row],[Stock balance backorders]]
)</f>
        <v>485</v>
      </c>
      <c r="L4385" s="8" t="str">
        <f>VLOOKUP(TableTransactions[[#This Row],[Material]],TableStockBalance[],
MATCH(TableStockBalance[[#Headers],[Supplier name]],TableStockBalance[#Headers],0),
0)</f>
        <v>Électroniquex Générale S.A.</v>
      </c>
    </row>
    <row r="4386" spans="1:12" x14ac:dyDescent="0.25">
      <c r="A4386">
        <v>49042151</v>
      </c>
      <c r="B4386">
        <v>60</v>
      </c>
      <c r="C4386" t="s">
        <v>343</v>
      </c>
      <c r="D4386" t="s">
        <v>123</v>
      </c>
      <c r="E4386" t="s">
        <v>124</v>
      </c>
      <c r="F4386" t="s">
        <v>318</v>
      </c>
      <c r="G4386" s="1">
        <v>43633</v>
      </c>
      <c r="H4386">
        <v>12</v>
      </c>
      <c r="I4386" s="7">
        <f>IF(TableTransactions[[#This Row],[Order type]]=trackOrderType,
TableTransactions[[#This Row],[Transaction quantity]]*-1,
TableTransactions[[#This Row],[Transaction quantity]]
)</f>
        <v>-12</v>
      </c>
      <c r="J43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473</v>
      </c>
      <c r="K4386" s="7">
        <f ca="1">IF(TableTransactions[[#This Row],[Stock balance backorders]]&lt;0,
0,
TableTransactions[[#This Row],[Stock balance backorders]]
)</f>
        <v>473</v>
      </c>
      <c r="L4386" s="8" t="str">
        <f>VLOOKUP(TableTransactions[[#This Row],[Material]],TableStockBalance[],
MATCH(TableStockBalance[[#Headers],[Supplier name]],TableStockBalance[#Headers],0),
0)</f>
        <v>Électroniquex Générale S.A.</v>
      </c>
    </row>
    <row r="4387" spans="1:12" x14ac:dyDescent="0.25">
      <c r="A4387">
        <v>49042168</v>
      </c>
      <c r="B4387">
        <v>40</v>
      </c>
      <c r="C4387" t="s">
        <v>343</v>
      </c>
      <c r="D4387" t="s">
        <v>123</v>
      </c>
      <c r="E4387" t="s">
        <v>124</v>
      </c>
      <c r="F4387" t="s">
        <v>315</v>
      </c>
      <c r="G4387" s="1">
        <v>43634</v>
      </c>
      <c r="H4387">
        <v>26</v>
      </c>
      <c r="I4387" s="7">
        <f>IF(TableTransactions[[#This Row],[Order type]]=trackOrderType,
TableTransactions[[#This Row],[Transaction quantity]]*-1,
TableTransactions[[#This Row],[Transaction quantity]]
)</f>
        <v>-26</v>
      </c>
      <c r="J43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447</v>
      </c>
      <c r="K4387" s="7">
        <f ca="1">IF(TableTransactions[[#This Row],[Stock balance backorders]]&lt;0,
0,
TableTransactions[[#This Row],[Stock balance backorders]]
)</f>
        <v>447</v>
      </c>
      <c r="L4387" s="8" t="str">
        <f>VLOOKUP(TableTransactions[[#This Row],[Material]],TableStockBalance[],
MATCH(TableStockBalance[[#Headers],[Supplier name]],TableStockBalance[#Headers],0),
0)</f>
        <v>Électroniquex Générale S.A.</v>
      </c>
    </row>
    <row r="4388" spans="1:12" x14ac:dyDescent="0.25">
      <c r="A4388">
        <v>49042215</v>
      </c>
      <c r="B4388">
        <v>20</v>
      </c>
      <c r="C4388" t="s">
        <v>343</v>
      </c>
      <c r="D4388" t="s">
        <v>123</v>
      </c>
      <c r="E4388" t="s">
        <v>124</v>
      </c>
      <c r="F4388" t="s">
        <v>315</v>
      </c>
      <c r="G4388" s="1">
        <v>43637</v>
      </c>
      <c r="H4388">
        <v>37</v>
      </c>
      <c r="I4388" s="7">
        <f>IF(TableTransactions[[#This Row],[Order type]]=trackOrderType,
TableTransactions[[#This Row],[Transaction quantity]]*-1,
TableTransactions[[#This Row],[Transaction quantity]]
)</f>
        <v>-37</v>
      </c>
      <c r="J43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410</v>
      </c>
      <c r="K4388" s="7">
        <f ca="1">IF(TableTransactions[[#This Row],[Stock balance backorders]]&lt;0,
0,
TableTransactions[[#This Row],[Stock balance backorders]]
)</f>
        <v>410</v>
      </c>
      <c r="L4388" s="8" t="str">
        <f>VLOOKUP(TableTransactions[[#This Row],[Material]],TableStockBalance[],
MATCH(TableStockBalance[[#Headers],[Supplier name]],TableStockBalance[#Headers],0),
0)</f>
        <v>Électroniquex Générale S.A.</v>
      </c>
    </row>
    <row r="4389" spans="1:12" x14ac:dyDescent="0.25">
      <c r="A4389">
        <v>49042219</v>
      </c>
      <c r="B4389">
        <v>10</v>
      </c>
      <c r="C4389" t="s">
        <v>343</v>
      </c>
      <c r="D4389" t="s">
        <v>123</v>
      </c>
      <c r="E4389" t="s">
        <v>124</v>
      </c>
      <c r="F4389" t="s">
        <v>329</v>
      </c>
      <c r="G4389" s="1">
        <v>43640</v>
      </c>
      <c r="H4389">
        <v>17</v>
      </c>
      <c r="I4389" s="7">
        <f>IF(TableTransactions[[#This Row],[Order type]]=trackOrderType,
TableTransactions[[#This Row],[Transaction quantity]]*-1,
TableTransactions[[#This Row],[Transaction quantity]]
)</f>
        <v>-17</v>
      </c>
      <c r="J43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393</v>
      </c>
      <c r="K4389" s="7">
        <f ca="1">IF(TableTransactions[[#This Row],[Stock balance backorders]]&lt;0,
0,
TableTransactions[[#This Row],[Stock balance backorders]]
)</f>
        <v>393</v>
      </c>
      <c r="L4389" s="8" t="str">
        <f>VLOOKUP(TableTransactions[[#This Row],[Material]],TableStockBalance[],
MATCH(TableStockBalance[[#Headers],[Supplier name]],TableStockBalance[#Headers],0),
0)</f>
        <v>Électroniquex Générale S.A.</v>
      </c>
    </row>
    <row r="4390" spans="1:12" x14ac:dyDescent="0.25">
      <c r="A4390">
        <v>49042273</v>
      </c>
      <c r="B4390">
        <v>60</v>
      </c>
      <c r="C4390" t="s">
        <v>343</v>
      </c>
      <c r="D4390" t="s">
        <v>123</v>
      </c>
      <c r="E4390" t="s">
        <v>124</v>
      </c>
      <c r="F4390" t="s">
        <v>313</v>
      </c>
      <c r="G4390" s="1">
        <v>43644</v>
      </c>
      <c r="H4390">
        <v>22</v>
      </c>
      <c r="I4390" s="7">
        <f>IF(TableTransactions[[#This Row],[Order type]]=trackOrderType,
TableTransactions[[#This Row],[Transaction quantity]]*-1,
TableTransactions[[#This Row],[Transaction quantity]]
)</f>
        <v>-22</v>
      </c>
      <c r="J43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371</v>
      </c>
      <c r="K4390" s="7">
        <f ca="1">IF(TableTransactions[[#This Row],[Stock balance backorders]]&lt;0,
0,
TableTransactions[[#This Row],[Stock balance backorders]]
)</f>
        <v>371</v>
      </c>
      <c r="L4390" s="8" t="str">
        <f>VLOOKUP(TableTransactions[[#This Row],[Material]],TableStockBalance[],
MATCH(TableStockBalance[[#Headers],[Supplier name]],TableStockBalance[#Headers],0),
0)</f>
        <v>Électroniquex Générale S.A.</v>
      </c>
    </row>
    <row r="4391" spans="1:12" x14ac:dyDescent="0.25">
      <c r="A4391">
        <v>49042282</v>
      </c>
      <c r="B4391">
        <v>130</v>
      </c>
      <c r="C4391" t="s">
        <v>343</v>
      </c>
      <c r="D4391" t="s">
        <v>123</v>
      </c>
      <c r="E4391" t="s">
        <v>124</v>
      </c>
      <c r="F4391" t="s">
        <v>317</v>
      </c>
      <c r="G4391" s="1">
        <v>43644</v>
      </c>
      <c r="H4391">
        <v>36</v>
      </c>
      <c r="I4391" s="7">
        <f>IF(TableTransactions[[#This Row],[Order type]]=trackOrderType,
TableTransactions[[#This Row],[Transaction quantity]]*-1,
TableTransactions[[#This Row],[Transaction quantity]]
)</f>
        <v>-36</v>
      </c>
      <c r="J43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335</v>
      </c>
      <c r="K4391" s="7">
        <f ca="1">IF(TableTransactions[[#This Row],[Stock balance backorders]]&lt;0,
0,
TableTransactions[[#This Row],[Stock balance backorders]]
)</f>
        <v>335</v>
      </c>
      <c r="L4391" s="8" t="str">
        <f>VLOOKUP(TableTransactions[[#This Row],[Material]],TableStockBalance[],
MATCH(TableStockBalance[[#Headers],[Supplier name]],TableStockBalance[#Headers],0),
0)</f>
        <v>Électroniquex Générale S.A.</v>
      </c>
    </row>
    <row r="4392" spans="1:12" x14ac:dyDescent="0.25">
      <c r="A4392">
        <v>49042320</v>
      </c>
      <c r="B4392">
        <v>60</v>
      </c>
      <c r="C4392" t="s">
        <v>343</v>
      </c>
      <c r="D4392" t="s">
        <v>123</v>
      </c>
      <c r="E4392" t="s">
        <v>124</v>
      </c>
      <c r="F4392" t="s">
        <v>313</v>
      </c>
      <c r="G4392" s="1">
        <v>43649</v>
      </c>
      <c r="H4392">
        <v>9</v>
      </c>
      <c r="I4392" s="7">
        <f>IF(TableTransactions[[#This Row],[Order type]]=trackOrderType,
TableTransactions[[#This Row],[Transaction quantity]]*-1,
TableTransactions[[#This Row],[Transaction quantity]]
)</f>
        <v>-9</v>
      </c>
      <c r="J43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326</v>
      </c>
      <c r="K4392" s="7">
        <f ca="1">IF(TableTransactions[[#This Row],[Stock balance backorders]]&lt;0,
0,
TableTransactions[[#This Row],[Stock balance backorders]]
)</f>
        <v>326</v>
      </c>
      <c r="L4392" s="8" t="str">
        <f>VLOOKUP(TableTransactions[[#This Row],[Material]],TableStockBalance[],
MATCH(TableStockBalance[[#Headers],[Supplier name]],TableStockBalance[#Headers],0),
0)</f>
        <v>Électroniquex Générale S.A.</v>
      </c>
    </row>
    <row r="4393" spans="1:12" x14ac:dyDescent="0.25">
      <c r="A4393">
        <v>49042329</v>
      </c>
      <c r="B4393">
        <v>20</v>
      </c>
      <c r="C4393" t="s">
        <v>343</v>
      </c>
      <c r="D4393" t="s">
        <v>123</v>
      </c>
      <c r="E4393" t="s">
        <v>124</v>
      </c>
      <c r="F4393" t="s">
        <v>319</v>
      </c>
      <c r="G4393" s="1">
        <v>43649</v>
      </c>
      <c r="H4393">
        <v>30</v>
      </c>
      <c r="I4393" s="7">
        <f>IF(TableTransactions[[#This Row],[Order type]]=trackOrderType,
TableTransactions[[#This Row],[Transaction quantity]]*-1,
TableTransactions[[#This Row],[Transaction quantity]]
)</f>
        <v>-30</v>
      </c>
      <c r="J43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296</v>
      </c>
      <c r="K4393" s="7">
        <f ca="1">IF(TableTransactions[[#This Row],[Stock balance backorders]]&lt;0,
0,
TableTransactions[[#This Row],[Stock balance backorders]]
)</f>
        <v>296</v>
      </c>
      <c r="L4393" s="8" t="str">
        <f>VLOOKUP(TableTransactions[[#This Row],[Material]],TableStockBalance[],
MATCH(TableStockBalance[[#Headers],[Supplier name]],TableStockBalance[#Headers],0),
0)</f>
        <v>Électroniquex Générale S.A.</v>
      </c>
    </row>
    <row r="4394" spans="1:12" x14ac:dyDescent="0.25">
      <c r="A4394">
        <v>49042359</v>
      </c>
      <c r="B4394">
        <v>100</v>
      </c>
      <c r="C4394" t="s">
        <v>343</v>
      </c>
      <c r="D4394" t="s">
        <v>123</v>
      </c>
      <c r="E4394" t="s">
        <v>124</v>
      </c>
      <c r="F4394" t="s">
        <v>317</v>
      </c>
      <c r="G4394" s="1">
        <v>43651</v>
      </c>
      <c r="H4394">
        <v>31</v>
      </c>
      <c r="I4394" s="7">
        <f>IF(TableTransactions[[#This Row],[Order type]]=trackOrderType,
TableTransactions[[#This Row],[Transaction quantity]]*-1,
TableTransactions[[#This Row],[Transaction quantity]]
)</f>
        <v>-31</v>
      </c>
      <c r="J43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265</v>
      </c>
      <c r="K4394" s="7">
        <f ca="1">IF(TableTransactions[[#This Row],[Stock balance backorders]]&lt;0,
0,
TableTransactions[[#This Row],[Stock balance backorders]]
)</f>
        <v>265</v>
      </c>
      <c r="L4394" s="8" t="str">
        <f>VLOOKUP(TableTransactions[[#This Row],[Material]],TableStockBalance[],
MATCH(TableStockBalance[[#Headers],[Supplier name]],TableStockBalance[#Headers],0),
0)</f>
        <v>Électroniquex Générale S.A.</v>
      </c>
    </row>
    <row r="4395" spans="1:12" x14ac:dyDescent="0.25">
      <c r="A4395">
        <v>49042390</v>
      </c>
      <c r="B4395">
        <v>90</v>
      </c>
      <c r="C4395" t="s">
        <v>343</v>
      </c>
      <c r="D4395" t="s">
        <v>123</v>
      </c>
      <c r="E4395" t="s">
        <v>124</v>
      </c>
      <c r="F4395" t="s">
        <v>317</v>
      </c>
      <c r="G4395" s="1">
        <v>43655</v>
      </c>
      <c r="H4395">
        <v>30</v>
      </c>
      <c r="I4395" s="7">
        <f>IF(TableTransactions[[#This Row],[Order type]]=trackOrderType,
TableTransactions[[#This Row],[Transaction quantity]]*-1,
TableTransactions[[#This Row],[Transaction quantity]]
)</f>
        <v>-30</v>
      </c>
      <c r="J43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235</v>
      </c>
      <c r="K4395" s="7">
        <f ca="1">IF(TableTransactions[[#This Row],[Stock balance backorders]]&lt;0,
0,
TableTransactions[[#This Row],[Stock balance backorders]]
)</f>
        <v>235</v>
      </c>
      <c r="L4395" s="8" t="str">
        <f>VLOOKUP(TableTransactions[[#This Row],[Material]],TableStockBalance[],
MATCH(TableStockBalance[[#Headers],[Supplier name]],TableStockBalance[#Headers],0),
0)</f>
        <v>Électroniquex Générale S.A.</v>
      </c>
    </row>
    <row r="4396" spans="1:12" x14ac:dyDescent="0.25">
      <c r="A4396">
        <v>49042403</v>
      </c>
      <c r="B4396">
        <v>30</v>
      </c>
      <c r="C4396" t="s">
        <v>343</v>
      </c>
      <c r="D4396" t="s">
        <v>123</v>
      </c>
      <c r="E4396" t="s">
        <v>124</v>
      </c>
      <c r="F4396" t="s">
        <v>317</v>
      </c>
      <c r="G4396" s="1">
        <v>43656</v>
      </c>
      <c r="H4396">
        <v>6</v>
      </c>
      <c r="I4396" s="7">
        <f>IF(TableTransactions[[#This Row],[Order type]]=trackOrderType,
TableTransactions[[#This Row],[Transaction quantity]]*-1,
TableTransactions[[#This Row],[Transaction quantity]]
)</f>
        <v>-6</v>
      </c>
      <c r="J43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229</v>
      </c>
      <c r="K4396" s="7">
        <f ca="1">IF(TableTransactions[[#This Row],[Stock balance backorders]]&lt;0,
0,
TableTransactions[[#This Row],[Stock balance backorders]]
)</f>
        <v>229</v>
      </c>
      <c r="L4396" s="8" t="str">
        <f>VLOOKUP(TableTransactions[[#This Row],[Material]],TableStockBalance[],
MATCH(TableStockBalance[[#Headers],[Supplier name]],TableStockBalance[#Headers],0),
0)</f>
        <v>Électroniquex Générale S.A.</v>
      </c>
    </row>
    <row r="4397" spans="1:12" x14ac:dyDescent="0.25">
      <c r="A4397">
        <v>49042408</v>
      </c>
      <c r="B4397">
        <v>10</v>
      </c>
      <c r="C4397" t="s">
        <v>343</v>
      </c>
      <c r="D4397" t="s">
        <v>123</v>
      </c>
      <c r="E4397" t="s">
        <v>124</v>
      </c>
      <c r="F4397" t="s">
        <v>332</v>
      </c>
      <c r="G4397" s="1">
        <v>43656</v>
      </c>
      <c r="H4397">
        <v>22</v>
      </c>
      <c r="I4397" s="7">
        <f>IF(TableTransactions[[#This Row],[Order type]]=trackOrderType,
TableTransactions[[#This Row],[Transaction quantity]]*-1,
TableTransactions[[#This Row],[Transaction quantity]]
)</f>
        <v>-22</v>
      </c>
      <c r="J43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207</v>
      </c>
      <c r="K4397" s="7">
        <f ca="1">IF(TableTransactions[[#This Row],[Stock balance backorders]]&lt;0,
0,
TableTransactions[[#This Row],[Stock balance backorders]]
)</f>
        <v>207</v>
      </c>
      <c r="L4397" s="8" t="str">
        <f>VLOOKUP(TableTransactions[[#This Row],[Material]],TableStockBalance[],
MATCH(TableStockBalance[[#Headers],[Supplier name]],TableStockBalance[#Headers],0),
0)</f>
        <v>Électroniquex Générale S.A.</v>
      </c>
    </row>
    <row r="4398" spans="1:12" x14ac:dyDescent="0.25">
      <c r="A4398">
        <v>49042428</v>
      </c>
      <c r="B4398">
        <v>40</v>
      </c>
      <c r="C4398" t="s">
        <v>343</v>
      </c>
      <c r="D4398" t="s">
        <v>123</v>
      </c>
      <c r="E4398" t="s">
        <v>124</v>
      </c>
      <c r="F4398" t="s">
        <v>314</v>
      </c>
      <c r="G4398" s="1">
        <v>43658</v>
      </c>
      <c r="H4398">
        <v>22</v>
      </c>
      <c r="I4398" s="7">
        <f>IF(TableTransactions[[#This Row],[Order type]]=trackOrderType,
TableTransactions[[#This Row],[Transaction quantity]]*-1,
TableTransactions[[#This Row],[Transaction quantity]]
)</f>
        <v>-22</v>
      </c>
      <c r="J43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185</v>
      </c>
      <c r="K4398" s="7">
        <f ca="1">IF(TableTransactions[[#This Row],[Stock balance backorders]]&lt;0,
0,
TableTransactions[[#This Row],[Stock balance backorders]]
)</f>
        <v>185</v>
      </c>
      <c r="L4398" s="8" t="str">
        <f>VLOOKUP(TableTransactions[[#This Row],[Material]],TableStockBalance[],
MATCH(TableStockBalance[[#Headers],[Supplier name]],TableStockBalance[#Headers],0),
0)</f>
        <v>Électroniquex Générale S.A.</v>
      </c>
    </row>
    <row r="4399" spans="1:12" x14ac:dyDescent="0.25">
      <c r="A4399">
        <v>49042428</v>
      </c>
      <c r="B4399">
        <v>50</v>
      </c>
      <c r="C4399" t="s">
        <v>343</v>
      </c>
      <c r="D4399" t="s">
        <v>123</v>
      </c>
      <c r="E4399" t="s">
        <v>124</v>
      </c>
      <c r="F4399" t="s">
        <v>314</v>
      </c>
      <c r="G4399" s="1">
        <v>43658</v>
      </c>
      <c r="H4399">
        <v>41</v>
      </c>
      <c r="I4399" s="7">
        <f>IF(TableTransactions[[#This Row],[Order type]]=trackOrderType,
TableTransactions[[#This Row],[Transaction quantity]]*-1,
TableTransactions[[#This Row],[Transaction quantity]]
)</f>
        <v>-41</v>
      </c>
      <c r="J43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144</v>
      </c>
      <c r="K4399" s="7">
        <f ca="1">IF(TableTransactions[[#This Row],[Stock balance backorders]]&lt;0,
0,
TableTransactions[[#This Row],[Stock balance backorders]]
)</f>
        <v>144</v>
      </c>
      <c r="L4399" s="8" t="str">
        <f>VLOOKUP(TableTransactions[[#This Row],[Material]],TableStockBalance[],
MATCH(TableStockBalance[[#Headers],[Supplier name]],TableStockBalance[#Headers],0),
0)</f>
        <v>Électroniquex Générale S.A.</v>
      </c>
    </row>
    <row r="4400" spans="1:12" x14ac:dyDescent="0.25">
      <c r="A4400">
        <v>49042437</v>
      </c>
      <c r="B4400">
        <v>20</v>
      </c>
      <c r="C4400" t="s">
        <v>343</v>
      </c>
      <c r="D4400" t="s">
        <v>123</v>
      </c>
      <c r="E4400" t="s">
        <v>124</v>
      </c>
      <c r="F4400" t="s">
        <v>325</v>
      </c>
      <c r="G4400" s="1">
        <v>43658</v>
      </c>
      <c r="H4400">
        <v>31</v>
      </c>
      <c r="I4400" s="7">
        <f>IF(TableTransactions[[#This Row],[Order type]]=trackOrderType,
TableTransactions[[#This Row],[Transaction quantity]]*-1,
TableTransactions[[#This Row],[Transaction quantity]]
)</f>
        <v>-31</v>
      </c>
      <c r="J44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113</v>
      </c>
      <c r="K4400" s="7">
        <f ca="1">IF(TableTransactions[[#This Row],[Stock balance backorders]]&lt;0,
0,
TableTransactions[[#This Row],[Stock balance backorders]]
)</f>
        <v>113</v>
      </c>
      <c r="L4400" s="8" t="str">
        <f>VLOOKUP(TableTransactions[[#This Row],[Material]],TableStockBalance[],
MATCH(TableStockBalance[[#Headers],[Supplier name]],TableStockBalance[#Headers],0),
0)</f>
        <v>Électroniquex Générale S.A.</v>
      </c>
    </row>
    <row r="4401" spans="1:12" x14ac:dyDescent="0.25">
      <c r="A4401">
        <v>49042438</v>
      </c>
      <c r="B4401">
        <v>150</v>
      </c>
      <c r="C4401" t="s">
        <v>343</v>
      </c>
      <c r="D4401" t="s">
        <v>123</v>
      </c>
      <c r="E4401" t="s">
        <v>124</v>
      </c>
      <c r="F4401" t="s">
        <v>317</v>
      </c>
      <c r="G4401" s="1">
        <v>43658</v>
      </c>
      <c r="H4401">
        <v>5</v>
      </c>
      <c r="I4401" s="7">
        <f>IF(TableTransactions[[#This Row],[Order type]]=trackOrderType,
TableTransactions[[#This Row],[Transaction quantity]]*-1,
TableTransactions[[#This Row],[Transaction quantity]]
)</f>
        <v>-5</v>
      </c>
      <c r="J44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108</v>
      </c>
      <c r="K4401" s="7">
        <f ca="1">IF(TableTransactions[[#This Row],[Stock balance backorders]]&lt;0,
0,
TableTransactions[[#This Row],[Stock balance backorders]]
)</f>
        <v>108</v>
      </c>
      <c r="L4401" s="8" t="str">
        <f>VLOOKUP(TableTransactions[[#This Row],[Material]],TableStockBalance[],
MATCH(TableStockBalance[[#Headers],[Supplier name]],TableStockBalance[#Headers],0),
0)</f>
        <v>Électroniquex Générale S.A.</v>
      </c>
    </row>
    <row r="4402" spans="1:12" x14ac:dyDescent="0.25">
      <c r="A4402">
        <v>49042487</v>
      </c>
      <c r="B4402">
        <v>30</v>
      </c>
      <c r="C4402" t="s">
        <v>343</v>
      </c>
      <c r="D4402" t="s">
        <v>123</v>
      </c>
      <c r="E4402" t="s">
        <v>124</v>
      </c>
      <c r="F4402" t="s">
        <v>316</v>
      </c>
      <c r="G4402" s="1">
        <v>43664</v>
      </c>
      <c r="H4402">
        <v>5</v>
      </c>
      <c r="I4402" s="7">
        <f>IF(TableTransactions[[#This Row],[Order type]]=trackOrderType,
TableTransactions[[#This Row],[Transaction quantity]]*-1,
TableTransactions[[#This Row],[Transaction quantity]]
)</f>
        <v>-5</v>
      </c>
      <c r="J44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103</v>
      </c>
      <c r="K4402" s="7">
        <f ca="1">IF(TableTransactions[[#This Row],[Stock balance backorders]]&lt;0,
0,
TableTransactions[[#This Row],[Stock balance backorders]]
)</f>
        <v>103</v>
      </c>
      <c r="L4402" s="8" t="str">
        <f>VLOOKUP(TableTransactions[[#This Row],[Material]],TableStockBalance[],
MATCH(TableStockBalance[[#Headers],[Supplier name]],TableStockBalance[#Headers],0),
0)</f>
        <v>Électroniquex Générale S.A.</v>
      </c>
    </row>
    <row r="4403" spans="1:12" x14ac:dyDescent="0.25">
      <c r="A4403">
        <v>49042533</v>
      </c>
      <c r="B4403">
        <v>10</v>
      </c>
      <c r="C4403" t="s">
        <v>343</v>
      </c>
      <c r="D4403" t="s">
        <v>123</v>
      </c>
      <c r="E4403" t="s">
        <v>124</v>
      </c>
      <c r="F4403" t="s">
        <v>316</v>
      </c>
      <c r="G4403" s="1">
        <v>43669</v>
      </c>
      <c r="H4403">
        <v>42</v>
      </c>
      <c r="I4403" s="7">
        <f>IF(TableTransactions[[#This Row],[Order type]]=trackOrderType,
TableTransactions[[#This Row],[Transaction quantity]]*-1,
TableTransactions[[#This Row],[Transaction quantity]]
)</f>
        <v>-42</v>
      </c>
      <c r="J44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</v>
      </c>
      <c r="K4403" s="7">
        <f ca="1">IF(TableTransactions[[#This Row],[Stock balance backorders]]&lt;0,
0,
TableTransactions[[#This Row],[Stock balance backorders]]
)</f>
        <v>61</v>
      </c>
      <c r="L4403" s="8" t="str">
        <f>VLOOKUP(TableTransactions[[#This Row],[Material]],TableStockBalance[],
MATCH(TableStockBalance[[#Headers],[Supplier name]],TableStockBalance[#Headers],0),
0)</f>
        <v>Électroniquex Générale S.A.</v>
      </c>
    </row>
    <row r="4404" spans="1:12" x14ac:dyDescent="0.25">
      <c r="A4404">
        <v>49042547</v>
      </c>
      <c r="B4404">
        <v>30</v>
      </c>
      <c r="C4404" t="s">
        <v>343</v>
      </c>
      <c r="D4404" t="s">
        <v>123</v>
      </c>
      <c r="E4404" t="s">
        <v>124</v>
      </c>
      <c r="F4404" t="s">
        <v>318</v>
      </c>
      <c r="G4404" s="1">
        <v>43670</v>
      </c>
      <c r="H4404">
        <v>40</v>
      </c>
      <c r="I4404" s="7">
        <f>IF(TableTransactions[[#This Row],[Order type]]=trackOrderType,
TableTransactions[[#This Row],[Transaction quantity]]*-1,
TableTransactions[[#This Row],[Transaction quantity]]
)</f>
        <v>-40</v>
      </c>
      <c r="J44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4404" s="7">
        <f ca="1">IF(TableTransactions[[#This Row],[Stock balance backorders]]&lt;0,
0,
TableTransactions[[#This Row],[Stock balance backorders]]
)</f>
        <v>21</v>
      </c>
      <c r="L4404" s="8" t="str">
        <f>VLOOKUP(TableTransactions[[#This Row],[Material]],TableStockBalance[],
MATCH(TableStockBalance[[#Headers],[Supplier name]],TableStockBalance[#Headers],0),
0)</f>
        <v>Électroniquex Générale S.A.</v>
      </c>
    </row>
    <row r="4405" spans="1:12" x14ac:dyDescent="0.25">
      <c r="A4405">
        <v>49042561</v>
      </c>
      <c r="B4405">
        <v>20</v>
      </c>
      <c r="C4405" t="s">
        <v>343</v>
      </c>
      <c r="D4405" t="s">
        <v>123</v>
      </c>
      <c r="E4405" t="s">
        <v>124</v>
      </c>
      <c r="F4405" t="s">
        <v>322</v>
      </c>
      <c r="G4405" s="1">
        <v>43671</v>
      </c>
      <c r="H4405">
        <v>6</v>
      </c>
      <c r="I4405" s="7">
        <f>IF(TableTransactions[[#This Row],[Order type]]=trackOrderType,
TableTransactions[[#This Row],[Transaction quantity]]*-1,
TableTransactions[[#This Row],[Transaction quantity]]
)</f>
        <v>-6</v>
      </c>
      <c r="J44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</v>
      </c>
      <c r="K4405" s="7">
        <f ca="1">IF(TableTransactions[[#This Row],[Stock balance backorders]]&lt;0,
0,
TableTransactions[[#This Row],[Stock balance backorders]]
)</f>
        <v>15</v>
      </c>
      <c r="L4405" s="8" t="str">
        <f>VLOOKUP(TableTransactions[[#This Row],[Material]],TableStockBalance[],
MATCH(TableStockBalance[[#Headers],[Supplier name]],TableStockBalance[#Headers],0),
0)</f>
        <v>Électroniquex Générale S.A.</v>
      </c>
    </row>
    <row r="4406" spans="1:12" x14ac:dyDescent="0.25">
      <c r="A4406">
        <v>49042577</v>
      </c>
      <c r="B4406">
        <v>110</v>
      </c>
      <c r="C4406" t="s">
        <v>343</v>
      </c>
      <c r="D4406" t="s">
        <v>123</v>
      </c>
      <c r="E4406" t="s">
        <v>124</v>
      </c>
      <c r="F4406" t="s">
        <v>318</v>
      </c>
      <c r="G4406" s="1">
        <v>43672</v>
      </c>
      <c r="H4406">
        <v>2</v>
      </c>
      <c r="I4406" s="7">
        <f>IF(TableTransactions[[#This Row],[Order type]]=trackOrderType,
TableTransactions[[#This Row],[Transaction quantity]]*-1,
TableTransactions[[#This Row],[Transaction quantity]]
)</f>
        <v>-2</v>
      </c>
      <c r="J44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4406" s="7">
        <f ca="1">IF(TableTransactions[[#This Row],[Stock balance backorders]]&lt;0,
0,
TableTransactions[[#This Row],[Stock balance backorders]]
)</f>
        <v>13</v>
      </c>
      <c r="L4406" s="8" t="str">
        <f>VLOOKUP(TableTransactions[[#This Row],[Material]],TableStockBalance[],
MATCH(TableStockBalance[[#Headers],[Supplier name]],TableStockBalance[#Headers],0),
0)</f>
        <v>Électroniquex Générale S.A.</v>
      </c>
    </row>
    <row r="4407" spans="1:12" x14ac:dyDescent="0.25">
      <c r="A4407" s="4">
        <v>45057284</v>
      </c>
      <c r="B4407" s="4">
        <v>10</v>
      </c>
      <c r="C4407" s="4" t="s">
        <v>344</v>
      </c>
      <c r="D4407" s="4" t="s">
        <v>123</v>
      </c>
      <c r="E4407" s="4" t="s">
        <v>124</v>
      </c>
      <c r="F4407" s="4" t="s">
        <v>110</v>
      </c>
      <c r="G4407" s="5">
        <v>43679</v>
      </c>
      <c r="H4407" s="4">
        <v>331</v>
      </c>
      <c r="I4407" s="7">
        <f>IF(TableTransactions[[#This Row],[Order type]]=trackOrderType,
TableTransactions[[#This Row],[Transaction quantity]]*-1,
TableTransactions[[#This Row],[Transaction quantity]]
)</f>
        <v>331</v>
      </c>
      <c r="J44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344</v>
      </c>
      <c r="K4407" s="7">
        <f ca="1">IF(TableTransactions[[#This Row],[Stock balance backorders]]&lt;0,
0,
TableTransactions[[#This Row],[Stock balance backorders]]
)</f>
        <v>344</v>
      </c>
      <c r="L4407" s="8" t="str">
        <f>VLOOKUP(TableTransactions[[#This Row],[Material]],TableStockBalance[],
MATCH(TableStockBalance[[#Headers],[Supplier name]],TableStockBalance[#Headers],0),
0)</f>
        <v>Électroniquex Générale S.A.</v>
      </c>
    </row>
    <row r="4408" spans="1:12" x14ac:dyDescent="0.25">
      <c r="A4408">
        <v>49042654</v>
      </c>
      <c r="B4408">
        <v>20</v>
      </c>
      <c r="C4408" t="s">
        <v>343</v>
      </c>
      <c r="D4408" t="s">
        <v>123</v>
      </c>
      <c r="E4408" t="s">
        <v>124</v>
      </c>
      <c r="F4408" t="s">
        <v>329</v>
      </c>
      <c r="G4408" s="1">
        <v>43682</v>
      </c>
      <c r="H4408">
        <v>35</v>
      </c>
      <c r="I4408" s="7">
        <f>IF(TableTransactions[[#This Row],[Order type]]=trackOrderType,
TableTransactions[[#This Row],[Transaction quantity]]*-1,
TableTransactions[[#This Row],[Transaction quantity]]
)</f>
        <v>-35</v>
      </c>
      <c r="J44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309</v>
      </c>
      <c r="K4408" s="7">
        <f ca="1">IF(TableTransactions[[#This Row],[Stock balance backorders]]&lt;0,
0,
TableTransactions[[#This Row],[Stock balance backorders]]
)</f>
        <v>309</v>
      </c>
      <c r="L4408" s="8" t="str">
        <f>VLOOKUP(TableTransactions[[#This Row],[Material]],TableStockBalance[],
MATCH(TableStockBalance[[#Headers],[Supplier name]],TableStockBalance[#Headers],0),
0)</f>
        <v>Électroniquex Générale S.A.</v>
      </c>
    </row>
    <row r="4409" spans="1:12" x14ac:dyDescent="0.25">
      <c r="A4409">
        <v>49042681</v>
      </c>
      <c r="B4409">
        <v>10</v>
      </c>
      <c r="C4409" t="s">
        <v>343</v>
      </c>
      <c r="D4409" t="s">
        <v>123</v>
      </c>
      <c r="E4409" t="s">
        <v>124</v>
      </c>
      <c r="F4409" t="s">
        <v>337</v>
      </c>
      <c r="G4409" s="1">
        <v>43684</v>
      </c>
      <c r="H4409">
        <v>2</v>
      </c>
      <c r="I4409" s="7">
        <f>IF(TableTransactions[[#This Row],[Order type]]=trackOrderType,
TableTransactions[[#This Row],[Transaction quantity]]*-1,
TableTransactions[[#This Row],[Transaction quantity]]
)</f>
        <v>-2</v>
      </c>
      <c r="J44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307</v>
      </c>
      <c r="K4409" s="7">
        <f ca="1">IF(TableTransactions[[#This Row],[Stock balance backorders]]&lt;0,
0,
TableTransactions[[#This Row],[Stock balance backorders]]
)</f>
        <v>307</v>
      </c>
      <c r="L4409" s="8" t="str">
        <f>VLOOKUP(TableTransactions[[#This Row],[Material]],TableStockBalance[],
MATCH(TableStockBalance[[#Headers],[Supplier name]],TableStockBalance[#Headers],0),
0)</f>
        <v>Électroniquex Générale S.A.</v>
      </c>
    </row>
    <row r="4410" spans="1:12" x14ac:dyDescent="0.25">
      <c r="A4410">
        <v>49042725</v>
      </c>
      <c r="B4410">
        <v>60</v>
      </c>
      <c r="C4410" t="s">
        <v>343</v>
      </c>
      <c r="D4410" t="s">
        <v>123</v>
      </c>
      <c r="E4410" t="s">
        <v>124</v>
      </c>
      <c r="F4410" t="s">
        <v>319</v>
      </c>
      <c r="G4410" s="1">
        <v>43686</v>
      </c>
      <c r="H4410">
        <v>32</v>
      </c>
      <c r="I4410" s="7">
        <f>IF(TableTransactions[[#This Row],[Order type]]=trackOrderType,
TableTransactions[[#This Row],[Transaction quantity]]*-1,
TableTransactions[[#This Row],[Transaction quantity]]
)</f>
        <v>-32</v>
      </c>
      <c r="J44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275</v>
      </c>
      <c r="K4410" s="7">
        <f ca="1">IF(TableTransactions[[#This Row],[Stock balance backorders]]&lt;0,
0,
TableTransactions[[#This Row],[Stock balance backorders]]
)</f>
        <v>275</v>
      </c>
      <c r="L4410" s="8" t="str">
        <f>VLOOKUP(TableTransactions[[#This Row],[Material]],TableStockBalance[],
MATCH(TableStockBalance[[#Headers],[Supplier name]],TableStockBalance[#Headers],0),
0)</f>
        <v>Électroniquex Générale S.A.</v>
      </c>
    </row>
    <row r="4411" spans="1:12" x14ac:dyDescent="0.25">
      <c r="A4411">
        <v>49042821</v>
      </c>
      <c r="B4411">
        <v>20</v>
      </c>
      <c r="C4411" t="s">
        <v>343</v>
      </c>
      <c r="D4411" t="s">
        <v>123</v>
      </c>
      <c r="E4411" t="s">
        <v>124</v>
      </c>
      <c r="F4411" t="s">
        <v>326</v>
      </c>
      <c r="G4411" s="1">
        <v>43697</v>
      </c>
      <c r="H4411">
        <v>5</v>
      </c>
      <c r="I4411" s="7">
        <f>IF(TableTransactions[[#This Row],[Order type]]=trackOrderType,
TableTransactions[[#This Row],[Transaction quantity]]*-1,
TableTransactions[[#This Row],[Transaction quantity]]
)</f>
        <v>-5</v>
      </c>
      <c r="J44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270</v>
      </c>
      <c r="K4411" s="7">
        <f ca="1">IF(TableTransactions[[#This Row],[Stock balance backorders]]&lt;0,
0,
TableTransactions[[#This Row],[Stock balance backorders]]
)</f>
        <v>270</v>
      </c>
      <c r="L4411" s="8" t="str">
        <f>VLOOKUP(TableTransactions[[#This Row],[Material]],TableStockBalance[],
MATCH(TableStockBalance[[#Headers],[Supplier name]],TableStockBalance[#Headers],0),
0)</f>
        <v>Électroniquex Générale S.A.</v>
      </c>
    </row>
    <row r="4412" spans="1:12" x14ac:dyDescent="0.25">
      <c r="A4412">
        <v>49043011</v>
      </c>
      <c r="B4412">
        <v>50</v>
      </c>
      <c r="C4412" t="s">
        <v>343</v>
      </c>
      <c r="D4412" t="s">
        <v>123</v>
      </c>
      <c r="E4412" t="s">
        <v>124</v>
      </c>
      <c r="F4412" t="s">
        <v>314</v>
      </c>
      <c r="G4412" s="1">
        <v>43714</v>
      </c>
      <c r="H4412">
        <v>17</v>
      </c>
      <c r="I4412" s="7">
        <f>IF(TableTransactions[[#This Row],[Order type]]=trackOrderType,
TableTransactions[[#This Row],[Transaction quantity]]*-1,
TableTransactions[[#This Row],[Transaction quantity]]
)</f>
        <v>-17</v>
      </c>
      <c r="J44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253</v>
      </c>
      <c r="K4412" s="7">
        <f ca="1">IF(TableTransactions[[#This Row],[Stock balance backorders]]&lt;0,
0,
TableTransactions[[#This Row],[Stock balance backorders]]
)</f>
        <v>253</v>
      </c>
      <c r="L4412" s="8" t="str">
        <f>VLOOKUP(TableTransactions[[#This Row],[Material]],TableStockBalance[],
MATCH(TableStockBalance[[#Headers],[Supplier name]],TableStockBalance[#Headers],0),
0)</f>
        <v>Électroniquex Générale S.A.</v>
      </c>
    </row>
    <row r="4413" spans="1:12" x14ac:dyDescent="0.25">
      <c r="A4413">
        <v>49043021</v>
      </c>
      <c r="B4413">
        <v>70</v>
      </c>
      <c r="C4413" t="s">
        <v>343</v>
      </c>
      <c r="D4413" t="s">
        <v>123</v>
      </c>
      <c r="E4413" t="s">
        <v>124</v>
      </c>
      <c r="F4413" t="s">
        <v>316</v>
      </c>
      <c r="G4413" s="1">
        <v>43714</v>
      </c>
      <c r="H4413">
        <v>31</v>
      </c>
      <c r="I4413" s="7">
        <f>IF(TableTransactions[[#This Row],[Order type]]=trackOrderType,
TableTransactions[[#This Row],[Transaction quantity]]*-1,
TableTransactions[[#This Row],[Transaction quantity]]
)</f>
        <v>-31</v>
      </c>
      <c r="J44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222</v>
      </c>
      <c r="K4413" s="7">
        <f ca="1">IF(TableTransactions[[#This Row],[Stock balance backorders]]&lt;0,
0,
TableTransactions[[#This Row],[Stock balance backorders]]
)</f>
        <v>222</v>
      </c>
      <c r="L4413" s="8" t="str">
        <f>VLOOKUP(TableTransactions[[#This Row],[Material]],TableStockBalance[],
MATCH(TableStockBalance[[#Headers],[Supplier name]],TableStockBalance[#Headers],0),
0)</f>
        <v>Électroniquex Générale S.A.</v>
      </c>
    </row>
    <row r="4414" spans="1:12" x14ac:dyDescent="0.25">
      <c r="A4414">
        <v>49043087</v>
      </c>
      <c r="B4414">
        <v>100</v>
      </c>
      <c r="C4414" t="s">
        <v>343</v>
      </c>
      <c r="D4414" t="s">
        <v>123</v>
      </c>
      <c r="E4414" t="s">
        <v>124</v>
      </c>
      <c r="F4414" t="s">
        <v>313</v>
      </c>
      <c r="G4414" s="1">
        <v>43721</v>
      </c>
      <c r="H4414">
        <v>36</v>
      </c>
      <c r="I4414" s="7">
        <f>IF(TableTransactions[[#This Row],[Order type]]=trackOrderType,
TableTransactions[[#This Row],[Transaction quantity]]*-1,
TableTransactions[[#This Row],[Transaction quantity]]
)</f>
        <v>-36</v>
      </c>
      <c r="J44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186</v>
      </c>
      <c r="K4414" s="7">
        <f ca="1">IF(TableTransactions[[#This Row],[Stock balance backorders]]&lt;0,
0,
TableTransactions[[#This Row],[Stock balance backorders]]
)</f>
        <v>186</v>
      </c>
      <c r="L4414" s="8" t="str">
        <f>VLOOKUP(TableTransactions[[#This Row],[Material]],TableStockBalance[],
MATCH(TableStockBalance[[#Headers],[Supplier name]],TableStockBalance[#Headers],0),
0)</f>
        <v>Électroniquex Générale S.A.</v>
      </c>
    </row>
    <row r="4415" spans="1:12" x14ac:dyDescent="0.25">
      <c r="A4415">
        <v>49043192</v>
      </c>
      <c r="B4415">
        <v>10</v>
      </c>
      <c r="C4415" t="s">
        <v>343</v>
      </c>
      <c r="D4415" t="s">
        <v>123</v>
      </c>
      <c r="E4415" t="s">
        <v>124</v>
      </c>
      <c r="F4415" t="s">
        <v>335</v>
      </c>
      <c r="G4415" s="1">
        <v>43731</v>
      </c>
      <c r="H4415">
        <v>28</v>
      </c>
      <c r="I4415" s="7">
        <f>IF(TableTransactions[[#This Row],[Order type]]=trackOrderType,
TableTransactions[[#This Row],[Transaction quantity]]*-1,
TableTransactions[[#This Row],[Transaction quantity]]
)</f>
        <v>-28</v>
      </c>
      <c r="J44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158</v>
      </c>
      <c r="K4415" s="7">
        <f ca="1">IF(TableTransactions[[#This Row],[Stock balance backorders]]&lt;0,
0,
TableTransactions[[#This Row],[Stock balance backorders]]
)</f>
        <v>158</v>
      </c>
      <c r="L4415" s="8" t="str">
        <f>VLOOKUP(TableTransactions[[#This Row],[Material]],TableStockBalance[],
MATCH(TableStockBalance[[#Headers],[Supplier name]],TableStockBalance[#Headers],0),
0)</f>
        <v>Électroniquex Générale S.A.</v>
      </c>
    </row>
    <row r="4416" spans="1:12" x14ac:dyDescent="0.25">
      <c r="A4416">
        <v>49043227</v>
      </c>
      <c r="B4416">
        <v>10</v>
      </c>
      <c r="C4416" t="s">
        <v>343</v>
      </c>
      <c r="D4416" t="s">
        <v>123</v>
      </c>
      <c r="E4416" t="s">
        <v>124</v>
      </c>
      <c r="F4416" t="s">
        <v>313</v>
      </c>
      <c r="G4416" s="1">
        <v>43734</v>
      </c>
      <c r="H4416">
        <v>43</v>
      </c>
      <c r="I4416" s="7">
        <f>IF(TableTransactions[[#This Row],[Order type]]=trackOrderType,
TableTransactions[[#This Row],[Transaction quantity]]*-1,
TableTransactions[[#This Row],[Transaction quantity]]
)</f>
        <v>-43</v>
      </c>
      <c r="J44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115</v>
      </c>
      <c r="K4416" s="7">
        <f ca="1">IF(TableTransactions[[#This Row],[Stock balance backorders]]&lt;0,
0,
TableTransactions[[#This Row],[Stock balance backorders]]
)</f>
        <v>115</v>
      </c>
      <c r="L4416" s="8" t="str">
        <f>VLOOKUP(TableTransactions[[#This Row],[Material]],TableStockBalance[],
MATCH(TableStockBalance[[#Headers],[Supplier name]],TableStockBalance[#Headers],0),
0)</f>
        <v>Électroniquex Générale S.A.</v>
      </c>
    </row>
    <row r="4417" spans="1:12" x14ac:dyDescent="0.25">
      <c r="A4417">
        <v>49043245</v>
      </c>
      <c r="B4417">
        <v>20</v>
      </c>
      <c r="C4417" t="s">
        <v>343</v>
      </c>
      <c r="D4417" t="s">
        <v>123</v>
      </c>
      <c r="E4417" t="s">
        <v>124</v>
      </c>
      <c r="F4417" t="s">
        <v>329</v>
      </c>
      <c r="G4417" s="1">
        <v>43735</v>
      </c>
      <c r="H4417">
        <v>44</v>
      </c>
      <c r="I4417" s="7">
        <f>IF(TableTransactions[[#This Row],[Order type]]=trackOrderType,
TableTransactions[[#This Row],[Transaction quantity]]*-1,
TableTransactions[[#This Row],[Transaction quantity]]
)</f>
        <v>-44</v>
      </c>
      <c r="J44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</v>
      </c>
      <c r="K4417" s="7">
        <f ca="1">IF(TableTransactions[[#This Row],[Stock balance backorders]]&lt;0,
0,
TableTransactions[[#This Row],[Stock balance backorders]]
)</f>
        <v>71</v>
      </c>
      <c r="L4417" s="8" t="str">
        <f>VLOOKUP(TableTransactions[[#This Row],[Material]],TableStockBalance[],
MATCH(TableStockBalance[[#Headers],[Supplier name]],TableStockBalance[#Headers],0),
0)</f>
        <v>Électroniquex Générale S.A.</v>
      </c>
    </row>
    <row r="4418" spans="1:12" x14ac:dyDescent="0.25">
      <c r="A4418">
        <v>49043267</v>
      </c>
      <c r="B4418">
        <v>10</v>
      </c>
      <c r="C4418" t="s">
        <v>343</v>
      </c>
      <c r="D4418" t="s">
        <v>123</v>
      </c>
      <c r="E4418" t="s">
        <v>124</v>
      </c>
      <c r="F4418" t="s">
        <v>316</v>
      </c>
      <c r="G4418" s="1">
        <v>43738</v>
      </c>
      <c r="H4418">
        <v>6</v>
      </c>
      <c r="I4418" s="7">
        <f>IF(TableTransactions[[#This Row],[Order type]]=trackOrderType,
TableTransactions[[#This Row],[Transaction quantity]]*-1,
TableTransactions[[#This Row],[Transaction quantity]]
)</f>
        <v>-6</v>
      </c>
      <c r="J44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</v>
      </c>
      <c r="K4418" s="7">
        <f ca="1">IF(TableTransactions[[#This Row],[Stock balance backorders]]&lt;0,
0,
TableTransactions[[#This Row],[Stock balance backorders]]
)</f>
        <v>65</v>
      </c>
      <c r="L4418" s="8" t="str">
        <f>VLOOKUP(TableTransactions[[#This Row],[Material]],TableStockBalance[],
MATCH(TableStockBalance[[#Headers],[Supplier name]],TableStockBalance[#Headers],0),
0)</f>
        <v>Électroniquex Générale S.A.</v>
      </c>
    </row>
    <row r="4419" spans="1:12" x14ac:dyDescent="0.25">
      <c r="A4419">
        <v>49043268</v>
      </c>
      <c r="B4419">
        <v>10</v>
      </c>
      <c r="C4419" t="s">
        <v>343</v>
      </c>
      <c r="D4419" t="s">
        <v>123</v>
      </c>
      <c r="E4419" t="s">
        <v>124</v>
      </c>
      <c r="F4419" t="s">
        <v>325</v>
      </c>
      <c r="G4419" s="1">
        <v>43738</v>
      </c>
      <c r="H4419">
        <v>20</v>
      </c>
      <c r="I4419" s="7">
        <f>IF(TableTransactions[[#This Row],[Order type]]=trackOrderType,
TableTransactions[[#This Row],[Transaction quantity]]*-1,
TableTransactions[[#This Row],[Transaction quantity]]
)</f>
        <v>-20</v>
      </c>
      <c r="J44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</v>
      </c>
      <c r="K4419" s="7">
        <f ca="1">IF(TableTransactions[[#This Row],[Stock balance backorders]]&lt;0,
0,
TableTransactions[[#This Row],[Stock balance backorders]]
)</f>
        <v>45</v>
      </c>
      <c r="L4419" s="8" t="str">
        <f>VLOOKUP(TableTransactions[[#This Row],[Material]],TableStockBalance[],
MATCH(TableStockBalance[[#Headers],[Supplier name]],TableStockBalance[#Headers],0),
0)</f>
        <v>Électroniquex Générale S.A.</v>
      </c>
    </row>
    <row r="4420" spans="1:12" x14ac:dyDescent="0.25">
      <c r="A4420">
        <v>49043269</v>
      </c>
      <c r="B4420">
        <v>90</v>
      </c>
      <c r="C4420" t="s">
        <v>343</v>
      </c>
      <c r="D4420" t="s">
        <v>123</v>
      </c>
      <c r="E4420" t="s">
        <v>124</v>
      </c>
      <c r="F4420" t="s">
        <v>317</v>
      </c>
      <c r="G4420" s="1">
        <v>43738</v>
      </c>
      <c r="H4420">
        <v>36</v>
      </c>
      <c r="I4420" s="7">
        <f>IF(TableTransactions[[#This Row],[Order type]]=trackOrderType,
TableTransactions[[#This Row],[Transaction quantity]]*-1,
TableTransactions[[#This Row],[Transaction quantity]]
)</f>
        <v>-36</v>
      </c>
      <c r="J44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4420" s="7">
        <f ca="1">IF(TableTransactions[[#This Row],[Stock balance backorders]]&lt;0,
0,
TableTransactions[[#This Row],[Stock balance backorders]]
)</f>
        <v>9</v>
      </c>
      <c r="L4420" s="8" t="str">
        <f>VLOOKUP(TableTransactions[[#This Row],[Material]],TableStockBalance[],
MATCH(TableStockBalance[[#Headers],[Supplier name]],TableStockBalance[#Headers],0),
0)</f>
        <v>Électroniquex Générale S.A.</v>
      </c>
    </row>
    <row r="4421" spans="1:12" x14ac:dyDescent="0.25">
      <c r="A4421">
        <v>49043295</v>
      </c>
      <c r="B4421">
        <v>40</v>
      </c>
      <c r="C4421" t="s">
        <v>343</v>
      </c>
      <c r="D4421" t="s">
        <v>123</v>
      </c>
      <c r="E4421" t="s">
        <v>124</v>
      </c>
      <c r="F4421" t="s">
        <v>317</v>
      </c>
      <c r="G4421" s="1">
        <v>43740</v>
      </c>
      <c r="H4421">
        <v>8</v>
      </c>
      <c r="I4421" s="7">
        <f>IF(TableTransactions[[#This Row],[Order type]]=trackOrderType,
TableTransactions[[#This Row],[Transaction quantity]]*-1,
TableTransactions[[#This Row],[Transaction quantity]]
)</f>
        <v>-8</v>
      </c>
      <c r="J44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4421" s="7">
        <f ca="1">IF(TableTransactions[[#This Row],[Stock balance backorders]]&lt;0,
0,
TableTransactions[[#This Row],[Stock balance backorders]]
)</f>
        <v>1</v>
      </c>
      <c r="L4421" s="8" t="str">
        <f>VLOOKUP(TableTransactions[[#This Row],[Material]],TableStockBalance[],
MATCH(TableStockBalance[[#Headers],[Supplier name]],TableStockBalance[#Headers],0),
0)</f>
        <v>Électroniquex Générale S.A.</v>
      </c>
    </row>
    <row r="4422" spans="1:12" x14ac:dyDescent="0.25">
      <c r="A4422">
        <v>49043324</v>
      </c>
      <c r="B4422">
        <v>130</v>
      </c>
      <c r="C4422" t="s">
        <v>343</v>
      </c>
      <c r="D4422" t="s">
        <v>123</v>
      </c>
      <c r="E4422" t="s">
        <v>124</v>
      </c>
      <c r="F4422" t="s">
        <v>318</v>
      </c>
      <c r="G4422" s="1">
        <v>43742</v>
      </c>
      <c r="H4422">
        <v>15</v>
      </c>
      <c r="I4422" s="7">
        <f>IF(TableTransactions[[#This Row],[Order type]]=trackOrderType,
TableTransactions[[#This Row],[Transaction quantity]]*-1,
TableTransactions[[#This Row],[Transaction quantity]]
)</f>
        <v>-15</v>
      </c>
      <c r="J44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-14</v>
      </c>
      <c r="K4422" s="7">
        <f ca="1">IF(TableTransactions[[#This Row],[Stock balance backorders]]&lt;0,
0,
TableTransactions[[#This Row],[Stock balance backorders]]
)</f>
        <v>0</v>
      </c>
      <c r="L4422" s="8" t="str">
        <f>VLOOKUP(TableTransactions[[#This Row],[Material]],TableStockBalance[],
MATCH(TableStockBalance[[#Headers],[Supplier name]],TableStockBalance[#Headers],0),
0)</f>
        <v>Électroniquex Générale S.A.</v>
      </c>
    </row>
    <row r="4423" spans="1:12" x14ac:dyDescent="0.25">
      <c r="A4423">
        <v>49043380</v>
      </c>
      <c r="B4423">
        <v>20</v>
      </c>
      <c r="C4423" t="s">
        <v>343</v>
      </c>
      <c r="D4423" t="s">
        <v>123</v>
      </c>
      <c r="E4423" t="s">
        <v>124</v>
      </c>
      <c r="F4423" t="s">
        <v>325</v>
      </c>
      <c r="G4423" s="1">
        <v>43748</v>
      </c>
      <c r="H4423">
        <v>42</v>
      </c>
      <c r="I4423" s="7">
        <f>IF(TableTransactions[[#This Row],[Order type]]=trackOrderType,
TableTransactions[[#This Row],[Transaction quantity]]*-1,
TableTransactions[[#This Row],[Transaction quantity]]
)</f>
        <v>-42</v>
      </c>
      <c r="J44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-56</v>
      </c>
      <c r="K4423" s="7">
        <f ca="1">IF(TableTransactions[[#This Row],[Stock balance backorders]]&lt;0,
0,
TableTransactions[[#This Row],[Stock balance backorders]]
)</f>
        <v>0</v>
      </c>
      <c r="L4423" s="8" t="str">
        <f>VLOOKUP(TableTransactions[[#This Row],[Material]],TableStockBalance[],
MATCH(TableStockBalance[[#Headers],[Supplier name]],TableStockBalance[#Headers],0),
0)</f>
        <v>Électroniquex Générale S.A.</v>
      </c>
    </row>
    <row r="4424" spans="1:12" x14ac:dyDescent="0.25">
      <c r="A4424">
        <v>49043391</v>
      </c>
      <c r="B4424">
        <v>80</v>
      </c>
      <c r="C4424" t="s">
        <v>343</v>
      </c>
      <c r="D4424" t="s">
        <v>123</v>
      </c>
      <c r="E4424" t="s">
        <v>124</v>
      </c>
      <c r="F4424" t="s">
        <v>313</v>
      </c>
      <c r="G4424" s="1">
        <v>43749</v>
      </c>
      <c r="H4424">
        <v>14</v>
      </c>
      <c r="I4424" s="7">
        <f>IF(TableTransactions[[#This Row],[Order type]]=trackOrderType,
TableTransactions[[#This Row],[Transaction quantity]]*-1,
TableTransactions[[#This Row],[Transaction quantity]]
)</f>
        <v>-14</v>
      </c>
      <c r="J44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-70</v>
      </c>
      <c r="K4424" s="7">
        <f ca="1">IF(TableTransactions[[#This Row],[Stock balance backorders]]&lt;0,
0,
TableTransactions[[#This Row],[Stock balance backorders]]
)</f>
        <v>0</v>
      </c>
      <c r="L4424" s="8" t="str">
        <f>VLOOKUP(TableTransactions[[#This Row],[Material]],TableStockBalance[],
MATCH(TableStockBalance[[#Headers],[Supplier name]],TableStockBalance[#Headers],0),
0)</f>
        <v>Électroniquex Générale S.A.</v>
      </c>
    </row>
    <row r="4425" spans="1:12" x14ac:dyDescent="0.25">
      <c r="A4425">
        <v>49043432</v>
      </c>
      <c r="B4425">
        <v>30</v>
      </c>
      <c r="C4425" t="s">
        <v>343</v>
      </c>
      <c r="D4425" t="s">
        <v>123</v>
      </c>
      <c r="E4425" t="s">
        <v>124</v>
      </c>
      <c r="F4425" t="s">
        <v>316</v>
      </c>
      <c r="G4425" s="1">
        <v>43753</v>
      </c>
      <c r="H4425">
        <v>18</v>
      </c>
      <c r="I4425" s="7">
        <f>IF(TableTransactions[[#This Row],[Order type]]=trackOrderType,
TableTransactions[[#This Row],[Transaction quantity]]*-1,
TableTransactions[[#This Row],[Transaction quantity]]
)</f>
        <v>-18</v>
      </c>
      <c r="J44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-88</v>
      </c>
      <c r="K4425" s="7">
        <f ca="1">IF(TableTransactions[[#This Row],[Stock balance backorders]]&lt;0,
0,
TableTransactions[[#This Row],[Stock balance backorders]]
)</f>
        <v>0</v>
      </c>
      <c r="L4425" s="8" t="str">
        <f>VLOOKUP(TableTransactions[[#This Row],[Material]],TableStockBalance[],
MATCH(TableStockBalance[[#Headers],[Supplier name]],TableStockBalance[#Headers],0),
0)</f>
        <v>Électroniquex Générale S.A.</v>
      </c>
    </row>
    <row r="4426" spans="1:12" x14ac:dyDescent="0.25">
      <c r="A4426">
        <v>49043449</v>
      </c>
      <c r="B4426">
        <v>10</v>
      </c>
      <c r="C4426" t="s">
        <v>343</v>
      </c>
      <c r="D4426" t="s">
        <v>123</v>
      </c>
      <c r="E4426" t="s">
        <v>124</v>
      </c>
      <c r="F4426" t="s">
        <v>325</v>
      </c>
      <c r="G4426" s="1">
        <v>43754</v>
      </c>
      <c r="H4426">
        <v>31</v>
      </c>
      <c r="I4426" s="7">
        <f>IF(TableTransactions[[#This Row],[Order type]]=trackOrderType,
TableTransactions[[#This Row],[Transaction quantity]]*-1,
TableTransactions[[#This Row],[Transaction quantity]]
)</f>
        <v>-31</v>
      </c>
      <c r="J44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-119</v>
      </c>
      <c r="K4426" s="7">
        <f ca="1">IF(TableTransactions[[#This Row],[Stock balance backorders]]&lt;0,
0,
TableTransactions[[#This Row],[Stock balance backorders]]
)</f>
        <v>0</v>
      </c>
      <c r="L4426" s="8" t="str">
        <f>VLOOKUP(TableTransactions[[#This Row],[Material]],TableStockBalance[],
MATCH(TableStockBalance[[#Headers],[Supplier name]],TableStockBalance[#Headers],0),
0)</f>
        <v>Électroniquex Générale S.A.</v>
      </c>
    </row>
    <row r="4427" spans="1:12" x14ac:dyDescent="0.25">
      <c r="A4427">
        <v>49043460</v>
      </c>
      <c r="B4427">
        <v>40</v>
      </c>
      <c r="C4427" t="s">
        <v>343</v>
      </c>
      <c r="D4427" t="s">
        <v>123</v>
      </c>
      <c r="E4427" t="s">
        <v>124</v>
      </c>
      <c r="F4427" t="s">
        <v>313</v>
      </c>
      <c r="G4427" s="1">
        <v>43755</v>
      </c>
      <c r="H4427">
        <v>20</v>
      </c>
      <c r="I4427" s="7">
        <f>IF(TableTransactions[[#This Row],[Order type]]=trackOrderType,
TableTransactions[[#This Row],[Transaction quantity]]*-1,
TableTransactions[[#This Row],[Transaction quantity]]
)</f>
        <v>-20</v>
      </c>
      <c r="J44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-139</v>
      </c>
      <c r="K4427" s="7">
        <f ca="1">IF(TableTransactions[[#This Row],[Stock balance backorders]]&lt;0,
0,
TableTransactions[[#This Row],[Stock balance backorders]]
)</f>
        <v>0</v>
      </c>
      <c r="L4427" s="8" t="str">
        <f>VLOOKUP(TableTransactions[[#This Row],[Material]],TableStockBalance[],
MATCH(TableStockBalance[[#Headers],[Supplier name]],TableStockBalance[#Headers],0),
0)</f>
        <v>Électroniquex Générale S.A.</v>
      </c>
    </row>
    <row r="4428" spans="1:12" x14ac:dyDescent="0.25">
      <c r="A4428">
        <v>49043468</v>
      </c>
      <c r="B4428">
        <v>30</v>
      </c>
      <c r="C4428" t="s">
        <v>343</v>
      </c>
      <c r="D4428" t="s">
        <v>123</v>
      </c>
      <c r="E4428" t="s">
        <v>124</v>
      </c>
      <c r="F4428" t="s">
        <v>318</v>
      </c>
      <c r="G4428" s="1">
        <v>43755</v>
      </c>
      <c r="H4428">
        <v>27</v>
      </c>
      <c r="I4428" s="7">
        <f>IF(TableTransactions[[#This Row],[Order type]]=trackOrderType,
TableTransactions[[#This Row],[Transaction quantity]]*-1,
TableTransactions[[#This Row],[Transaction quantity]]
)</f>
        <v>-27</v>
      </c>
      <c r="J44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-166</v>
      </c>
      <c r="K4428" s="7">
        <f ca="1">IF(TableTransactions[[#This Row],[Stock balance backorders]]&lt;0,
0,
TableTransactions[[#This Row],[Stock balance backorders]]
)</f>
        <v>0</v>
      </c>
      <c r="L4428" s="8" t="str">
        <f>VLOOKUP(TableTransactions[[#This Row],[Material]],TableStockBalance[],
MATCH(TableStockBalance[[#Headers],[Supplier name]],TableStockBalance[#Headers],0),
0)</f>
        <v>Électroniquex Générale S.A.</v>
      </c>
    </row>
    <row r="4429" spans="1:12" x14ac:dyDescent="0.25">
      <c r="A4429">
        <v>49043483</v>
      </c>
      <c r="B4429">
        <v>70</v>
      </c>
      <c r="C4429" t="s">
        <v>343</v>
      </c>
      <c r="D4429" t="s">
        <v>123</v>
      </c>
      <c r="E4429" t="s">
        <v>124</v>
      </c>
      <c r="F4429" t="s">
        <v>316</v>
      </c>
      <c r="G4429" s="1">
        <v>43756</v>
      </c>
      <c r="H4429">
        <v>24</v>
      </c>
      <c r="I4429" s="7">
        <f>IF(TableTransactions[[#This Row],[Order type]]=trackOrderType,
TableTransactions[[#This Row],[Transaction quantity]]*-1,
TableTransactions[[#This Row],[Transaction quantity]]
)</f>
        <v>-24</v>
      </c>
      <c r="J44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-190</v>
      </c>
      <c r="K4429" s="7">
        <f ca="1">IF(TableTransactions[[#This Row],[Stock balance backorders]]&lt;0,
0,
TableTransactions[[#This Row],[Stock balance backorders]]
)</f>
        <v>0</v>
      </c>
      <c r="L4429" s="8" t="str">
        <f>VLOOKUP(TableTransactions[[#This Row],[Material]],TableStockBalance[],
MATCH(TableStockBalance[[#Headers],[Supplier name]],TableStockBalance[#Headers],0),
0)</f>
        <v>Électroniquex Générale S.A.</v>
      </c>
    </row>
    <row r="4430" spans="1:12" x14ac:dyDescent="0.25">
      <c r="A4430">
        <v>49043513</v>
      </c>
      <c r="B4430">
        <v>50</v>
      </c>
      <c r="C4430" t="s">
        <v>343</v>
      </c>
      <c r="D4430" t="s">
        <v>123</v>
      </c>
      <c r="E4430" t="s">
        <v>124</v>
      </c>
      <c r="F4430" t="s">
        <v>317</v>
      </c>
      <c r="G4430" s="1">
        <v>43760</v>
      </c>
      <c r="H4430">
        <v>6</v>
      </c>
      <c r="I4430" s="7">
        <f>IF(TableTransactions[[#This Row],[Order type]]=trackOrderType,
TableTransactions[[#This Row],[Transaction quantity]]*-1,
TableTransactions[[#This Row],[Transaction quantity]]
)</f>
        <v>-6</v>
      </c>
      <c r="J44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-196</v>
      </c>
      <c r="K4430" s="7">
        <f ca="1">IF(TableTransactions[[#This Row],[Stock balance backorders]]&lt;0,
0,
TableTransactions[[#This Row],[Stock balance backorders]]
)</f>
        <v>0</v>
      </c>
      <c r="L4430" s="8" t="str">
        <f>VLOOKUP(TableTransactions[[#This Row],[Material]],TableStockBalance[],
MATCH(TableStockBalance[[#Headers],[Supplier name]],TableStockBalance[#Headers],0),
0)</f>
        <v>Électroniquex Générale S.A.</v>
      </c>
    </row>
    <row r="4431" spans="1:12" x14ac:dyDescent="0.25">
      <c r="A4431" s="4">
        <v>45057458</v>
      </c>
      <c r="B4431" s="4">
        <v>30</v>
      </c>
      <c r="C4431" s="4" t="s">
        <v>344</v>
      </c>
      <c r="D4431" s="4" t="s">
        <v>123</v>
      </c>
      <c r="E4431" s="4" t="s">
        <v>124</v>
      </c>
      <c r="F4431" s="4" t="s">
        <v>110</v>
      </c>
      <c r="G4431" s="5">
        <v>43761</v>
      </c>
      <c r="H4431" s="4">
        <v>1350</v>
      </c>
      <c r="I4431" s="7">
        <f>IF(TableTransactions[[#This Row],[Order type]]=trackOrderType,
TableTransactions[[#This Row],[Transaction quantity]]*-1,
TableTransactions[[#This Row],[Transaction quantity]]
)</f>
        <v>1350</v>
      </c>
      <c r="J44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1154</v>
      </c>
      <c r="K4431" s="7">
        <f ca="1">IF(TableTransactions[[#This Row],[Stock balance backorders]]&lt;0,
0,
TableTransactions[[#This Row],[Stock balance backorders]]
)</f>
        <v>1154</v>
      </c>
      <c r="L4431" s="8" t="str">
        <f>VLOOKUP(TableTransactions[[#This Row],[Material]],TableStockBalance[],
MATCH(TableStockBalance[[#Headers],[Supplier name]],TableStockBalance[#Headers],0),
0)</f>
        <v>Électroniquex Générale S.A.</v>
      </c>
    </row>
    <row r="4432" spans="1:12" x14ac:dyDescent="0.25">
      <c r="A4432">
        <v>49043556</v>
      </c>
      <c r="B4432">
        <v>60</v>
      </c>
      <c r="C4432" t="s">
        <v>343</v>
      </c>
      <c r="D4432" t="s">
        <v>123</v>
      </c>
      <c r="E4432" t="s">
        <v>124</v>
      </c>
      <c r="F4432" t="s">
        <v>316</v>
      </c>
      <c r="G4432" s="1">
        <v>43763</v>
      </c>
      <c r="H4432">
        <v>24</v>
      </c>
      <c r="I4432" s="7">
        <f>IF(TableTransactions[[#This Row],[Order type]]=trackOrderType,
TableTransactions[[#This Row],[Transaction quantity]]*-1,
TableTransactions[[#This Row],[Transaction quantity]]
)</f>
        <v>-24</v>
      </c>
      <c r="J44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1130</v>
      </c>
      <c r="K4432" s="7">
        <f ca="1">IF(TableTransactions[[#This Row],[Stock balance backorders]]&lt;0,
0,
TableTransactions[[#This Row],[Stock balance backorders]]
)</f>
        <v>1130</v>
      </c>
      <c r="L4432" s="8" t="str">
        <f>VLOOKUP(TableTransactions[[#This Row],[Material]],TableStockBalance[],
MATCH(TableStockBalance[[#Headers],[Supplier name]],TableStockBalance[#Headers],0),
0)</f>
        <v>Électroniquex Générale S.A.</v>
      </c>
    </row>
    <row r="4433" spans="1:12" x14ac:dyDescent="0.25">
      <c r="A4433">
        <v>49043627</v>
      </c>
      <c r="B4433">
        <v>90</v>
      </c>
      <c r="C4433" t="s">
        <v>343</v>
      </c>
      <c r="D4433" t="s">
        <v>123</v>
      </c>
      <c r="E4433" t="s">
        <v>124</v>
      </c>
      <c r="F4433" t="s">
        <v>313</v>
      </c>
      <c r="G4433" s="1">
        <v>43770</v>
      </c>
      <c r="H4433">
        <v>32</v>
      </c>
      <c r="I4433" s="7">
        <f>IF(TableTransactions[[#This Row],[Order type]]=trackOrderType,
TableTransactions[[#This Row],[Transaction quantity]]*-1,
TableTransactions[[#This Row],[Transaction quantity]]
)</f>
        <v>-32</v>
      </c>
      <c r="J44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1098</v>
      </c>
      <c r="K4433" s="7">
        <f ca="1">IF(TableTransactions[[#This Row],[Stock balance backorders]]&lt;0,
0,
TableTransactions[[#This Row],[Stock balance backorders]]
)</f>
        <v>1098</v>
      </c>
      <c r="L4433" s="8" t="str">
        <f>VLOOKUP(TableTransactions[[#This Row],[Material]],TableStockBalance[],
MATCH(TableStockBalance[[#Headers],[Supplier name]],TableStockBalance[#Headers],0),
0)</f>
        <v>Électroniquex Générale S.A.</v>
      </c>
    </row>
    <row r="4434" spans="1:12" x14ac:dyDescent="0.25">
      <c r="A4434">
        <v>49043638</v>
      </c>
      <c r="B4434">
        <v>100</v>
      </c>
      <c r="C4434" t="s">
        <v>343</v>
      </c>
      <c r="D4434" t="s">
        <v>123</v>
      </c>
      <c r="E4434" t="s">
        <v>124</v>
      </c>
      <c r="F4434" t="s">
        <v>319</v>
      </c>
      <c r="G4434" s="1">
        <v>43770</v>
      </c>
      <c r="H4434">
        <v>28</v>
      </c>
      <c r="I4434" s="7">
        <f>IF(TableTransactions[[#This Row],[Order type]]=trackOrderType,
TableTransactions[[#This Row],[Transaction quantity]]*-1,
TableTransactions[[#This Row],[Transaction quantity]]
)</f>
        <v>-28</v>
      </c>
      <c r="J44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1070</v>
      </c>
      <c r="K4434" s="7">
        <f ca="1">IF(TableTransactions[[#This Row],[Stock balance backorders]]&lt;0,
0,
TableTransactions[[#This Row],[Stock balance backorders]]
)</f>
        <v>1070</v>
      </c>
      <c r="L4434" s="8" t="str">
        <f>VLOOKUP(TableTransactions[[#This Row],[Material]],TableStockBalance[],
MATCH(TableStockBalance[[#Headers],[Supplier name]],TableStockBalance[#Headers],0),
0)</f>
        <v>Électroniquex Générale S.A.</v>
      </c>
    </row>
    <row r="4435" spans="1:12" x14ac:dyDescent="0.25">
      <c r="A4435">
        <v>49043669</v>
      </c>
      <c r="B4435">
        <v>10</v>
      </c>
      <c r="C4435" t="s">
        <v>343</v>
      </c>
      <c r="D4435" t="s">
        <v>123</v>
      </c>
      <c r="E4435" t="s">
        <v>124</v>
      </c>
      <c r="F4435" t="s">
        <v>332</v>
      </c>
      <c r="G4435" s="1">
        <v>43774</v>
      </c>
      <c r="H4435">
        <v>23</v>
      </c>
      <c r="I4435" s="7">
        <f>IF(TableTransactions[[#This Row],[Order type]]=trackOrderType,
TableTransactions[[#This Row],[Transaction quantity]]*-1,
TableTransactions[[#This Row],[Transaction quantity]]
)</f>
        <v>-23</v>
      </c>
      <c r="J44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1047</v>
      </c>
      <c r="K4435" s="7">
        <f ca="1">IF(TableTransactions[[#This Row],[Stock balance backorders]]&lt;0,
0,
TableTransactions[[#This Row],[Stock balance backorders]]
)</f>
        <v>1047</v>
      </c>
      <c r="L4435" s="8" t="str">
        <f>VLOOKUP(TableTransactions[[#This Row],[Material]],TableStockBalance[],
MATCH(TableStockBalance[[#Headers],[Supplier name]],TableStockBalance[#Headers],0),
0)</f>
        <v>Électroniquex Générale S.A.</v>
      </c>
    </row>
    <row r="4436" spans="1:12" x14ac:dyDescent="0.25">
      <c r="A4436">
        <v>49043713</v>
      </c>
      <c r="B4436">
        <v>70</v>
      </c>
      <c r="C4436" t="s">
        <v>343</v>
      </c>
      <c r="D4436" t="s">
        <v>123</v>
      </c>
      <c r="E4436" t="s">
        <v>124</v>
      </c>
      <c r="F4436" t="s">
        <v>316</v>
      </c>
      <c r="G4436" s="1">
        <v>43777</v>
      </c>
      <c r="H4436">
        <v>3</v>
      </c>
      <c r="I4436" s="7">
        <f>IF(TableTransactions[[#This Row],[Order type]]=trackOrderType,
TableTransactions[[#This Row],[Transaction quantity]]*-1,
TableTransactions[[#This Row],[Transaction quantity]]
)</f>
        <v>-3</v>
      </c>
      <c r="J44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1044</v>
      </c>
      <c r="K4436" s="7">
        <f ca="1">IF(TableTransactions[[#This Row],[Stock balance backorders]]&lt;0,
0,
TableTransactions[[#This Row],[Stock balance backorders]]
)</f>
        <v>1044</v>
      </c>
      <c r="L4436" s="8" t="str">
        <f>VLOOKUP(TableTransactions[[#This Row],[Material]],TableStockBalance[],
MATCH(TableStockBalance[[#Headers],[Supplier name]],TableStockBalance[#Headers],0),
0)</f>
        <v>Électroniquex Générale S.A.</v>
      </c>
    </row>
    <row r="4437" spans="1:12" x14ac:dyDescent="0.25">
      <c r="A4437">
        <v>49043715</v>
      </c>
      <c r="B4437">
        <v>170</v>
      </c>
      <c r="C4437" t="s">
        <v>343</v>
      </c>
      <c r="D4437" t="s">
        <v>123</v>
      </c>
      <c r="E4437" t="s">
        <v>124</v>
      </c>
      <c r="F4437" t="s">
        <v>317</v>
      </c>
      <c r="G4437" s="1">
        <v>43777</v>
      </c>
      <c r="H4437">
        <v>18</v>
      </c>
      <c r="I4437" s="7">
        <f>IF(TableTransactions[[#This Row],[Order type]]=trackOrderType,
TableTransactions[[#This Row],[Transaction quantity]]*-1,
TableTransactions[[#This Row],[Transaction quantity]]
)</f>
        <v>-18</v>
      </c>
      <c r="J44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1026</v>
      </c>
      <c r="K4437" s="7">
        <f ca="1">IF(TableTransactions[[#This Row],[Stock balance backorders]]&lt;0,
0,
TableTransactions[[#This Row],[Stock balance backorders]]
)</f>
        <v>1026</v>
      </c>
      <c r="L4437" s="8" t="str">
        <f>VLOOKUP(TableTransactions[[#This Row],[Material]],TableStockBalance[],
MATCH(TableStockBalance[[#Headers],[Supplier name]],TableStockBalance[#Headers],0),
0)</f>
        <v>Électroniquex Générale S.A.</v>
      </c>
    </row>
    <row r="4438" spans="1:12" x14ac:dyDescent="0.25">
      <c r="A4438">
        <v>49043783</v>
      </c>
      <c r="B4438">
        <v>120</v>
      </c>
      <c r="C4438" t="s">
        <v>343</v>
      </c>
      <c r="D4438" t="s">
        <v>123</v>
      </c>
      <c r="E4438" t="s">
        <v>124</v>
      </c>
      <c r="F4438" t="s">
        <v>313</v>
      </c>
      <c r="G4438" s="1">
        <v>43784</v>
      </c>
      <c r="H4438">
        <v>40</v>
      </c>
      <c r="I4438" s="7">
        <f>IF(TableTransactions[[#This Row],[Order type]]=trackOrderType,
TableTransactions[[#This Row],[Transaction quantity]]*-1,
TableTransactions[[#This Row],[Transaction quantity]]
)</f>
        <v>-40</v>
      </c>
      <c r="J44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986</v>
      </c>
      <c r="K4438" s="7">
        <f ca="1">IF(TableTransactions[[#This Row],[Stock balance backorders]]&lt;0,
0,
TableTransactions[[#This Row],[Stock balance backorders]]
)</f>
        <v>986</v>
      </c>
      <c r="L4438" s="8" t="str">
        <f>VLOOKUP(TableTransactions[[#This Row],[Material]],TableStockBalance[],
MATCH(TableStockBalance[[#Headers],[Supplier name]],TableStockBalance[#Headers],0),
0)</f>
        <v>Électroniquex Générale S.A.</v>
      </c>
    </row>
    <row r="4439" spans="1:12" x14ac:dyDescent="0.25">
      <c r="A4439">
        <v>49043783</v>
      </c>
      <c r="B4439">
        <v>130</v>
      </c>
      <c r="C4439" t="s">
        <v>343</v>
      </c>
      <c r="D4439" t="s">
        <v>123</v>
      </c>
      <c r="E4439" t="s">
        <v>124</v>
      </c>
      <c r="F4439" t="s">
        <v>313</v>
      </c>
      <c r="G4439" s="1">
        <v>43784</v>
      </c>
      <c r="H4439">
        <v>4</v>
      </c>
      <c r="I4439" s="7">
        <f>IF(TableTransactions[[#This Row],[Order type]]=trackOrderType,
TableTransactions[[#This Row],[Transaction quantity]]*-1,
TableTransactions[[#This Row],[Transaction quantity]]
)</f>
        <v>-4</v>
      </c>
      <c r="J44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982</v>
      </c>
      <c r="K4439" s="7">
        <f ca="1">IF(TableTransactions[[#This Row],[Stock balance backorders]]&lt;0,
0,
TableTransactions[[#This Row],[Stock balance backorders]]
)</f>
        <v>982</v>
      </c>
      <c r="L4439" s="8" t="str">
        <f>VLOOKUP(TableTransactions[[#This Row],[Material]],TableStockBalance[],
MATCH(TableStockBalance[[#Headers],[Supplier name]],TableStockBalance[#Headers],0),
0)</f>
        <v>Électroniquex Générale S.A.</v>
      </c>
    </row>
    <row r="4440" spans="1:12" x14ac:dyDescent="0.25">
      <c r="A4440">
        <v>49043783</v>
      </c>
      <c r="B4440">
        <v>140</v>
      </c>
      <c r="C4440" t="s">
        <v>343</v>
      </c>
      <c r="D4440" t="s">
        <v>123</v>
      </c>
      <c r="E4440" t="s">
        <v>124</v>
      </c>
      <c r="F4440" t="s">
        <v>313</v>
      </c>
      <c r="G4440" s="1">
        <v>43784</v>
      </c>
      <c r="H4440">
        <v>15</v>
      </c>
      <c r="I4440" s="7">
        <f>IF(TableTransactions[[#This Row],[Order type]]=trackOrderType,
TableTransactions[[#This Row],[Transaction quantity]]*-1,
TableTransactions[[#This Row],[Transaction quantity]]
)</f>
        <v>-15</v>
      </c>
      <c r="J44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967</v>
      </c>
      <c r="K4440" s="7">
        <f ca="1">IF(TableTransactions[[#This Row],[Stock balance backorders]]&lt;0,
0,
TableTransactions[[#This Row],[Stock balance backorders]]
)</f>
        <v>967</v>
      </c>
      <c r="L4440" s="8" t="str">
        <f>VLOOKUP(TableTransactions[[#This Row],[Material]],TableStockBalance[],
MATCH(TableStockBalance[[#Headers],[Supplier name]],TableStockBalance[#Headers],0),
0)</f>
        <v>Électroniquex Générale S.A.</v>
      </c>
    </row>
    <row r="4441" spans="1:12" x14ac:dyDescent="0.25">
      <c r="A4441">
        <v>49043792</v>
      </c>
      <c r="B4441">
        <v>110</v>
      </c>
      <c r="C4441" t="s">
        <v>343</v>
      </c>
      <c r="D4441" t="s">
        <v>123</v>
      </c>
      <c r="E4441" t="s">
        <v>124</v>
      </c>
      <c r="F4441" t="s">
        <v>317</v>
      </c>
      <c r="G4441" s="1">
        <v>43784</v>
      </c>
      <c r="H4441">
        <v>37</v>
      </c>
      <c r="I4441" s="7">
        <f>IF(TableTransactions[[#This Row],[Order type]]=trackOrderType,
TableTransactions[[#This Row],[Transaction quantity]]*-1,
TableTransactions[[#This Row],[Transaction quantity]]
)</f>
        <v>-37</v>
      </c>
      <c r="J44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930</v>
      </c>
      <c r="K4441" s="7">
        <f ca="1">IF(TableTransactions[[#This Row],[Stock balance backorders]]&lt;0,
0,
TableTransactions[[#This Row],[Stock balance backorders]]
)</f>
        <v>930</v>
      </c>
      <c r="L4441" s="8" t="str">
        <f>VLOOKUP(TableTransactions[[#This Row],[Material]],TableStockBalance[],
MATCH(TableStockBalance[[#Headers],[Supplier name]],TableStockBalance[#Headers],0),
0)</f>
        <v>Électroniquex Générale S.A.</v>
      </c>
    </row>
    <row r="4442" spans="1:12" x14ac:dyDescent="0.25">
      <c r="A4442">
        <v>49043793</v>
      </c>
      <c r="B4442">
        <v>40</v>
      </c>
      <c r="C4442" t="s">
        <v>343</v>
      </c>
      <c r="D4442" t="s">
        <v>123</v>
      </c>
      <c r="E4442" t="s">
        <v>124</v>
      </c>
      <c r="F4442" t="s">
        <v>330</v>
      </c>
      <c r="G4442" s="1">
        <v>43784</v>
      </c>
      <c r="H4442">
        <v>24</v>
      </c>
      <c r="I4442" s="7">
        <f>IF(TableTransactions[[#This Row],[Order type]]=trackOrderType,
TableTransactions[[#This Row],[Transaction quantity]]*-1,
TableTransactions[[#This Row],[Transaction quantity]]
)</f>
        <v>-24</v>
      </c>
      <c r="J44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906</v>
      </c>
      <c r="K4442" s="7">
        <f ca="1">IF(TableTransactions[[#This Row],[Stock balance backorders]]&lt;0,
0,
TableTransactions[[#This Row],[Stock balance backorders]]
)</f>
        <v>906</v>
      </c>
      <c r="L4442" s="8" t="str">
        <f>VLOOKUP(TableTransactions[[#This Row],[Material]],TableStockBalance[],
MATCH(TableStockBalance[[#Headers],[Supplier name]],TableStockBalance[#Headers],0),
0)</f>
        <v>Électroniquex Générale S.A.</v>
      </c>
    </row>
    <row r="4443" spans="1:12" x14ac:dyDescent="0.25">
      <c r="A4443">
        <v>49043820</v>
      </c>
      <c r="B4443">
        <v>60</v>
      </c>
      <c r="C4443" t="s">
        <v>343</v>
      </c>
      <c r="D4443" t="s">
        <v>123</v>
      </c>
      <c r="E4443" t="s">
        <v>124</v>
      </c>
      <c r="F4443" t="s">
        <v>313</v>
      </c>
      <c r="G4443" s="1">
        <v>43788</v>
      </c>
      <c r="H4443">
        <v>41</v>
      </c>
      <c r="I4443" s="7">
        <f>IF(TableTransactions[[#This Row],[Order type]]=trackOrderType,
TableTransactions[[#This Row],[Transaction quantity]]*-1,
TableTransactions[[#This Row],[Transaction quantity]]
)</f>
        <v>-41</v>
      </c>
      <c r="J44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865</v>
      </c>
      <c r="K4443" s="7">
        <f ca="1">IF(TableTransactions[[#This Row],[Stock balance backorders]]&lt;0,
0,
TableTransactions[[#This Row],[Stock balance backorders]]
)</f>
        <v>865</v>
      </c>
      <c r="L4443" s="8" t="str">
        <f>VLOOKUP(TableTransactions[[#This Row],[Material]],TableStockBalance[],
MATCH(TableStockBalance[[#Headers],[Supplier name]],TableStockBalance[#Headers],0),
0)</f>
        <v>Électroniquex Générale S.A.</v>
      </c>
    </row>
    <row r="4444" spans="1:12" x14ac:dyDescent="0.25">
      <c r="A4444">
        <v>49043862</v>
      </c>
      <c r="B4444">
        <v>140</v>
      </c>
      <c r="C4444" t="s">
        <v>343</v>
      </c>
      <c r="D4444" t="s">
        <v>123</v>
      </c>
      <c r="E4444" t="s">
        <v>124</v>
      </c>
      <c r="F4444" t="s">
        <v>313</v>
      </c>
      <c r="G4444" s="1">
        <v>43791</v>
      </c>
      <c r="H4444">
        <v>29</v>
      </c>
      <c r="I4444" s="7">
        <f>IF(TableTransactions[[#This Row],[Order type]]=trackOrderType,
TableTransactions[[#This Row],[Transaction quantity]]*-1,
TableTransactions[[#This Row],[Transaction quantity]]
)</f>
        <v>-29</v>
      </c>
      <c r="J44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836</v>
      </c>
      <c r="K4444" s="7">
        <f ca="1">IF(TableTransactions[[#This Row],[Stock balance backorders]]&lt;0,
0,
TableTransactions[[#This Row],[Stock balance backorders]]
)</f>
        <v>836</v>
      </c>
      <c r="L4444" s="8" t="str">
        <f>VLOOKUP(TableTransactions[[#This Row],[Material]],TableStockBalance[],
MATCH(TableStockBalance[[#Headers],[Supplier name]],TableStockBalance[#Headers],0),
0)</f>
        <v>Électroniquex Générale S.A.</v>
      </c>
    </row>
    <row r="4445" spans="1:12" x14ac:dyDescent="0.25">
      <c r="A4445">
        <v>49043871</v>
      </c>
      <c r="B4445">
        <v>120</v>
      </c>
      <c r="C4445" t="s">
        <v>343</v>
      </c>
      <c r="D4445" t="s">
        <v>123</v>
      </c>
      <c r="E4445" t="s">
        <v>124</v>
      </c>
      <c r="F4445" t="s">
        <v>316</v>
      </c>
      <c r="G4445" s="1">
        <v>43791</v>
      </c>
      <c r="H4445">
        <v>37</v>
      </c>
      <c r="I4445" s="7">
        <f>IF(TableTransactions[[#This Row],[Order type]]=trackOrderType,
TableTransactions[[#This Row],[Transaction quantity]]*-1,
TableTransactions[[#This Row],[Transaction quantity]]
)</f>
        <v>-37</v>
      </c>
      <c r="J44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799</v>
      </c>
      <c r="K4445" s="7">
        <f ca="1">IF(TableTransactions[[#This Row],[Stock balance backorders]]&lt;0,
0,
TableTransactions[[#This Row],[Stock balance backorders]]
)</f>
        <v>799</v>
      </c>
      <c r="L4445" s="8" t="str">
        <f>VLOOKUP(TableTransactions[[#This Row],[Material]],TableStockBalance[],
MATCH(TableStockBalance[[#Headers],[Supplier name]],TableStockBalance[#Headers],0),
0)</f>
        <v>Électroniquex Générale S.A.</v>
      </c>
    </row>
    <row r="4446" spans="1:12" x14ac:dyDescent="0.25">
      <c r="A4446">
        <v>49043905</v>
      </c>
      <c r="B4446">
        <v>30</v>
      </c>
      <c r="C4446" t="s">
        <v>343</v>
      </c>
      <c r="D4446" t="s">
        <v>123</v>
      </c>
      <c r="E4446" t="s">
        <v>124</v>
      </c>
      <c r="F4446" t="s">
        <v>316</v>
      </c>
      <c r="G4446" s="1">
        <v>43795</v>
      </c>
      <c r="H4446">
        <v>17</v>
      </c>
      <c r="I4446" s="7">
        <f>IF(TableTransactions[[#This Row],[Order type]]=trackOrderType,
TableTransactions[[#This Row],[Transaction quantity]]*-1,
TableTransactions[[#This Row],[Transaction quantity]]
)</f>
        <v>-17</v>
      </c>
      <c r="J44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782</v>
      </c>
      <c r="K4446" s="7">
        <f ca="1">IF(TableTransactions[[#This Row],[Stock balance backorders]]&lt;0,
0,
TableTransactions[[#This Row],[Stock balance backorders]]
)</f>
        <v>782</v>
      </c>
      <c r="L4446" s="8" t="str">
        <f>VLOOKUP(TableTransactions[[#This Row],[Material]],TableStockBalance[],
MATCH(TableStockBalance[[#Headers],[Supplier name]],TableStockBalance[#Headers],0),
0)</f>
        <v>Électroniquex Générale S.A.</v>
      </c>
    </row>
    <row r="4447" spans="1:12" x14ac:dyDescent="0.25">
      <c r="A4447">
        <v>49043907</v>
      </c>
      <c r="B4447">
        <v>30</v>
      </c>
      <c r="C4447" t="s">
        <v>343</v>
      </c>
      <c r="D4447" t="s">
        <v>123</v>
      </c>
      <c r="E4447" t="s">
        <v>124</v>
      </c>
      <c r="F4447" t="s">
        <v>317</v>
      </c>
      <c r="G4447" s="1">
        <v>43795</v>
      </c>
      <c r="H4447">
        <v>11</v>
      </c>
      <c r="I4447" s="7">
        <f>IF(TableTransactions[[#This Row],[Order type]]=trackOrderType,
TableTransactions[[#This Row],[Transaction quantity]]*-1,
TableTransactions[[#This Row],[Transaction quantity]]
)</f>
        <v>-11</v>
      </c>
      <c r="J44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771</v>
      </c>
      <c r="K4447" s="7">
        <f ca="1">IF(TableTransactions[[#This Row],[Stock balance backorders]]&lt;0,
0,
TableTransactions[[#This Row],[Stock balance backorders]]
)</f>
        <v>771</v>
      </c>
      <c r="L4447" s="8" t="str">
        <f>VLOOKUP(TableTransactions[[#This Row],[Material]],TableStockBalance[],
MATCH(TableStockBalance[[#Headers],[Supplier name]],TableStockBalance[#Headers],0),
0)</f>
        <v>Électroniquex Générale S.A.</v>
      </c>
    </row>
    <row r="4448" spans="1:12" x14ac:dyDescent="0.25">
      <c r="A4448">
        <v>49043917</v>
      </c>
      <c r="B4448">
        <v>10</v>
      </c>
      <c r="C4448" t="s">
        <v>343</v>
      </c>
      <c r="D4448" t="s">
        <v>123</v>
      </c>
      <c r="E4448" t="s">
        <v>124</v>
      </c>
      <c r="F4448" t="s">
        <v>331</v>
      </c>
      <c r="G4448" s="1">
        <v>43796</v>
      </c>
      <c r="H4448">
        <v>36</v>
      </c>
      <c r="I4448" s="7">
        <f>IF(TableTransactions[[#This Row],[Order type]]=trackOrderType,
TableTransactions[[#This Row],[Transaction quantity]]*-1,
TableTransactions[[#This Row],[Transaction quantity]]
)</f>
        <v>-36</v>
      </c>
      <c r="J44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735</v>
      </c>
      <c r="K4448" s="7">
        <f ca="1">IF(TableTransactions[[#This Row],[Stock balance backorders]]&lt;0,
0,
TableTransactions[[#This Row],[Stock balance backorders]]
)</f>
        <v>735</v>
      </c>
      <c r="L4448" s="8" t="str">
        <f>VLOOKUP(TableTransactions[[#This Row],[Material]],TableStockBalance[],
MATCH(TableStockBalance[[#Headers],[Supplier name]],TableStockBalance[#Headers],0),
0)</f>
        <v>Électroniquex Générale S.A.</v>
      </c>
    </row>
    <row r="4449" spans="1:12" x14ac:dyDescent="0.25">
      <c r="A4449">
        <v>49043956</v>
      </c>
      <c r="B4449">
        <v>170</v>
      </c>
      <c r="C4449" t="s">
        <v>343</v>
      </c>
      <c r="D4449" t="s">
        <v>123</v>
      </c>
      <c r="E4449" t="s">
        <v>124</v>
      </c>
      <c r="F4449" t="s">
        <v>317</v>
      </c>
      <c r="G4449" s="1">
        <v>43798</v>
      </c>
      <c r="H4449">
        <v>12</v>
      </c>
      <c r="I4449" s="7">
        <f>IF(TableTransactions[[#This Row],[Order type]]=trackOrderType,
TableTransactions[[#This Row],[Transaction quantity]]*-1,
TableTransactions[[#This Row],[Transaction quantity]]
)</f>
        <v>-12</v>
      </c>
      <c r="J44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723</v>
      </c>
      <c r="K4449" s="7">
        <f ca="1">IF(TableTransactions[[#This Row],[Stock balance backorders]]&lt;0,
0,
TableTransactions[[#This Row],[Stock balance backorders]]
)</f>
        <v>723</v>
      </c>
      <c r="L4449" s="8" t="str">
        <f>VLOOKUP(TableTransactions[[#This Row],[Material]],TableStockBalance[],
MATCH(TableStockBalance[[#Headers],[Supplier name]],TableStockBalance[#Headers],0),
0)</f>
        <v>Électroniquex Générale S.A.</v>
      </c>
    </row>
    <row r="4450" spans="1:12" x14ac:dyDescent="0.25">
      <c r="A4450">
        <v>49043966</v>
      </c>
      <c r="B4450">
        <v>90</v>
      </c>
      <c r="C4450" t="s">
        <v>343</v>
      </c>
      <c r="D4450" t="s">
        <v>123</v>
      </c>
      <c r="E4450" t="s">
        <v>124</v>
      </c>
      <c r="F4450" t="s">
        <v>313</v>
      </c>
      <c r="G4450" s="1">
        <v>43801</v>
      </c>
      <c r="H4450">
        <v>5</v>
      </c>
      <c r="I4450" s="7">
        <f>IF(TableTransactions[[#This Row],[Order type]]=trackOrderType,
TableTransactions[[#This Row],[Transaction quantity]]*-1,
TableTransactions[[#This Row],[Transaction quantity]]
)</f>
        <v>-5</v>
      </c>
      <c r="J44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718</v>
      </c>
      <c r="K4450" s="7">
        <f ca="1">IF(TableTransactions[[#This Row],[Stock balance backorders]]&lt;0,
0,
TableTransactions[[#This Row],[Stock balance backorders]]
)</f>
        <v>718</v>
      </c>
      <c r="L4450" s="8" t="str">
        <f>VLOOKUP(TableTransactions[[#This Row],[Material]],TableStockBalance[],
MATCH(TableStockBalance[[#Headers],[Supplier name]],TableStockBalance[#Headers],0),
0)</f>
        <v>Électroniquex Générale S.A.</v>
      </c>
    </row>
    <row r="4451" spans="1:12" x14ac:dyDescent="0.25">
      <c r="A4451">
        <v>49043987</v>
      </c>
      <c r="B4451">
        <v>40</v>
      </c>
      <c r="C4451" t="s">
        <v>343</v>
      </c>
      <c r="D4451" t="s">
        <v>123</v>
      </c>
      <c r="E4451" t="s">
        <v>124</v>
      </c>
      <c r="F4451" t="s">
        <v>317</v>
      </c>
      <c r="G4451" s="1">
        <v>43802</v>
      </c>
      <c r="H4451">
        <v>24</v>
      </c>
      <c r="I4451" s="7">
        <f>IF(TableTransactions[[#This Row],[Order type]]=trackOrderType,
TableTransactions[[#This Row],[Transaction quantity]]*-1,
TableTransactions[[#This Row],[Transaction quantity]]
)</f>
        <v>-24</v>
      </c>
      <c r="J44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694</v>
      </c>
      <c r="K4451" s="7">
        <f ca="1">IF(TableTransactions[[#This Row],[Stock balance backorders]]&lt;0,
0,
TableTransactions[[#This Row],[Stock balance backorders]]
)</f>
        <v>694</v>
      </c>
      <c r="L4451" s="8" t="str">
        <f>VLOOKUP(TableTransactions[[#This Row],[Material]],TableStockBalance[],
MATCH(TableStockBalance[[#Headers],[Supplier name]],TableStockBalance[#Headers],0),
0)</f>
        <v>Électroniquex Générale S.A.</v>
      </c>
    </row>
    <row r="4452" spans="1:12" x14ac:dyDescent="0.25">
      <c r="A4452">
        <v>49044006</v>
      </c>
      <c r="B4452">
        <v>60</v>
      </c>
      <c r="C4452" t="s">
        <v>343</v>
      </c>
      <c r="D4452" t="s">
        <v>123</v>
      </c>
      <c r="E4452" t="s">
        <v>124</v>
      </c>
      <c r="F4452" t="s">
        <v>318</v>
      </c>
      <c r="G4452" s="1">
        <v>43803</v>
      </c>
      <c r="H4452">
        <v>2</v>
      </c>
      <c r="I4452" s="7">
        <f>IF(TableTransactions[[#This Row],[Order type]]=trackOrderType,
TableTransactions[[#This Row],[Transaction quantity]]*-1,
TableTransactions[[#This Row],[Transaction quantity]]
)</f>
        <v>-2</v>
      </c>
      <c r="J44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692</v>
      </c>
      <c r="K4452" s="7">
        <f ca="1">IF(TableTransactions[[#This Row],[Stock balance backorders]]&lt;0,
0,
TableTransactions[[#This Row],[Stock balance backorders]]
)</f>
        <v>692</v>
      </c>
      <c r="L4452" s="8" t="str">
        <f>VLOOKUP(TableTransactions[[#This Row],[Material]],TableStockBalance[],
MATCH(TableStockBalance[[#Headers],[Supplier name]],TableStockBalance[#Headers],0),
0)</f>
        <v>Électroniquex Générale S.A.</v>
      </c>
    </row>
    <row r="4453" spans="1:12" x14ac:dyDescent="0.25">
      <c r="A4453">
        <v>49044012</v>
      </c>
      <c r="B4453">
        <v>40</v>
      </c>
      <c r="C4453" t="s">
        <v>343</v>
      </c>
      <c r="D4453" t="s">
        <v>123</v>
      </c>
      <c r="E4453" t="s">
        <v>124</v>
      </c>
      <c r="F4453" t="s">
        <v>313</v>
      </c>
      <c r="G4453" s="1">
        <v>43804</v>
      </c>
      <c r="H4453">
        <v>11</v>
      </c>
      <c r="I4453" s="7">
        <f>IF(TableTransactions[[#This Row],[Order type]]=trackOrderType,
TableTransactions[[#This Row],[Transaction quantity]]*-1,
TableTransactions[[#This Row],[Transaction quantity]]
)</f>
        <v>-11</v>
      </c>
      <c r="J44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681</v>
      </c>
      <c r="K4453" s="7">
        <f ca="1">IF(TableTransactions[[#This Row],[Stock balance backorders]]&lt;0,
0,
TableTransactions[[#This Row],[Stock balance backorders]]
)</f>
        <v>681</v>
      </c>
      <c r="L4453" s="8" t="str">
        <f>VLOOKUP(TableTransactions[[#This Row],[Material]],TableStockBalance[],
MATCH(TableStockBalance[[#Headers],[Supplier name]],TableStockBalance[#Headers],0),
0)</f>
        <v>Électroniquex Générale S.A.</v>
      </c>
    </row>
    <row r="4454" spans="1:12" x14ac:dyDescent="0.25">
      <c r="A4454">
        <v>49044028</v>
      </c>
      <c r="B4454">
        <v>110</v>
      </c>
      <c r="C4454" t="s">
        <v>343</v>
      </c>
      <c r="D4454" t="s">
        <v>123</v>
      </c>
      <c r="E4454" t="s">
        <v>124</v>
      </c>
      <c r="F4454" t="s">
        <v>313</v>
      </c>
      <c r="G4454" s="1">
        <v>43805</v>
      </c>
      <c r="H4454">
        <v>16</v>
      </c>
      <c r="I4454" s="7">
        <f>IF(TableTransactions[[#This Row],[Order type]]=trackOrderType,
TableTransactions[[#This Row],[Transaction quantity]]*-1,
TableTransactions[[#This Row],[Transaction quantity]]
)</f>
        <v>-16</v>
      </c>
      <c r="J44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665</v>
      </c>
      <c r="K4454" s="7">
        <f ca="1">IF(TableTransactions[[#This Row],[Stock balance backorders]]&lt;0,
0,
TableTransactions[[#This Row],[Stock balance backorders]]
)</f>
        <v>665</v>
      </c>
      <c r="L4454" s="8" t="str">
        <f>VLOOKUP(TableTransactions[[#This Row],[Material]],TableStockBalance[],
MATCH(TableStockBalance[[#Headers],[Supplier name]],TableStockBalance[#Headers],0),
0)</f>
        <v>Électroniquex Générale S.A.</v>
      </c>
    </row>
    <row r="4455" spans="1:12" x14ac:dyDescent="0.25">
      <c r="A4455">
        <v>49044028</v>
      </c>
      <c r="B4455">
        <v>120</v>
      </c>
      <c r="C4455" t="s">
        <v>343</v>
      </c>
      <c r="D4455" t="s">
        <v>123</v>
      </c>
      <c r="E4455" t="s">
        <v>124</v>
      </c>
      <c r="F4455" t="s">
        <v>313</v>
      </c>
      <c r="G4455" s="1">
        <v>43805</v>
      </c>
      <c r="H4455">
        <v>14</v>
      </c>
      <c r="I4455" s="7">
        <f>IF(TableTransactions[[#This Row],[Order type]]=trackOrderType,
TableTransactions[[#This Row],[Transaction quantity]]*-1,
TableTransactions[[#This Row],[Transaction quantity]]
)</f>
        <v>-14</v>
      </c>
      <c r="J44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651</v>
      </c>
      <c r="K4455" s="7">
        <f ca="1">IF(TableTransactions[[#This Row],[Stock balance backorders]]&lt;0,
0,
TableTransactions[[#This Row],[Stock balance backorders]]
)</f>
        <v>651</v>
      </c>
      <c r="L4455" s="8" t="str">
        <f>VLOOKUP(TableTransactions[[#This Row],[Material]],TableStockBalance[],
MATCH(TableStockBalance[[#Headers],[Supplier name]],TableStockBalance[#Headers],0),
0)</f>
        <v>Électroniquex Générale S.A.</v>
      </c>
    </row>
    <row r="4456" spans="1:12" x14ac:dyDescent="0.25">
      <c r="A4456">
        <v>49044051</v>
      </c>
      <c r="B4456">
        <v>50</v>
      </c>
      <c r="C4456" t="s">
        <v>343</v>
      </c>
      <c r="D4456" t="s">
        <v>123</v>
      </c>
      <c r="E4456" t="s">
        <v>124</v>
      </c>
      <c r="F4456" t="s">
        <v>316</v>
      </c>
      <c r="G4456" s="1">
        <v>43808</v>
      </c>
      <c r="H4456">
        <v>15</v>
      </c>
      <c r="I4456" s="7">
        <f>IF(TableTransactions[[#This Row],[Order type]]=trackOrderType,
TableTransactions[[#This Row],[Transaction quantity]]*-1,
TableTransactions[[#This Row],[Transaction quantity]]
)</f>
        <v>-15</v>
      </c>
      <c r="J44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636</v>
      </c>
      <c r="K4456" s="7">
        <f ca="1">IF(TableTransactions[[#This Row],[Stock balance backorders]]&lt;0,
0,
TableTransactions[[#This Row],[Stock balance backorders]]
)</f>
        <v>636</v>
      </c>
      <c r="L4456" s="8" t="str">
        <f>VLOOKUP(TableTransactions[[#This Row],[Material]],TableStockBalance[],
MATCH(TableStockBalance[[#Headers],[Supplier name]],TableStockBalance[#Headers],0),
0)</f>
        <v>Électroniquex Générale S.A.</v>
      </c>
    </row>
    <row r="4457" spans="1:12" x14ac:dyDescent="0.25">
      <c r="A4457">
        <v>49044063</v>
      </c>
      <c r="B4457">
        <v>20</v>
      </c>
      <c r="C4457" t="s">
        <v>343</v>
      </c>
      <c r="D4457" t="s">
        <v>123</v>
      </c>
      <c r="E4457" t="s">
        <v>124</v>
      </c>
      <c r="F4457" t="s">
        <v>316</v>
      </c>
      <c r="G4457" s="1">
        <v>43809</v>
      </c>
      <c r="H4457">
        <v>4</v>
      </c>
      <c r="I4457" s="7">
        <f>IF(TableTransactions[[#This Row],[Order type]]=trackOrderType,
TableTransactions[[#This Row],[Transaction quantity]]*-1,
TableTransactions[[#This Row],[Transaction quantity]]
)</f>
        <v>-4</v>
      </c>
      <c r="J44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632</v>
      </c>
      <c r="K4457" s="7">
        <f ca="1">IF(TableTransactions[[#This Row],[Stock balance backorders]]&lt;0,
0,
TableTransactions[[#This Row],[Stock balance backorders]]
)</f>
        <v>632</v>
      </c>
      <c r="L4457" s="8" t="str">
        <f>VLOOKUP(TableTransactions[[#This Row],[Material]],TableStockBalance[],
MATCH(TableStockBalance[[#Headers],[Supplier name]],TableStockBalance[#Headers],0),
0)</f>
        <v>Électroniquex Générale S.A.</v>
      </c>
    </row>
    <row r="4458" spans="1:12" x14ac:dyDescent="0.25">
      <c r="A4458">
        <v>49044063</v>
      </c>
      <c r="B4458">
        <v>30</v>
      </c>
      <c r="C4458" t="s">
        <v>343</v>
      </c>
      <c r="D4458" t="s">
        <v>123</v>
      </c>
      <c r="E4458" t="s">
        <v>124</v>
      </c>
      <c r="F4458" t="s">
        <v>316</v>
      </c>
      <c r="G4458" s="1">
        <v>43809</v>
      </c>
      <c r="H4458">
        <v>12</v>
      </c>
      <c r="I4458" s="7">
        <f>IF(TableTransactions[[#This Row],[Order type]]=trackOrderType,
TableTransactions[[#This Row],[Transaction quantity]]*-1,
TableTransactions[[#This Row],[Transaction quantity]]
)</f>
        <v>-12</v>
      </c>
      <c r="J44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620</v>
      </c>
      <c r="K4458" s="7">
        <f ca="1">IF(TableTransactions[[#This Row],[Stock balance backorders]]&lt;0,
0,
TableTransactions[[#This Row],[Stock balance backorders]]
)</f>
        <v>620</v>
      </c>
      <c r="L4458" s="8" t="str">
        <f>VLOOKUP(TableTransactions[[#This Row],[Material]],TableStockBalance[],
MATCH(TableStockBalance[[#Headers],[Supplier name]],TableStockBalance[#Headers],0),
0)</f>
        <v>Électroniquex Générale S.A.</v>
      </c>
    </row>
    <row r="4459" spans="1:12" x14ac:dyDescent="0.25">
      <c r="A4459">
        <v>49044067</v>
      </c>
      <c r="B4459">
        <v>10</v>
      </c>
      <c r="C4459" t="s">
        <v>343</v>
      </c>
      <c r="D4459" t="s">
        <v>123</v>
      </c>
      <c r="E4459" t="s">
        <v>124</v>
      </c>
      <c r="F4459" t="s">
        <v>318</v>
      </c>
      <c r="G4459" s="1">
        <v>43809</v>
      </c>
      <c r="H4459">
        <v>6</v>
      </c>
      <c r="I4459" s="7">
        <f>IF(TableTransactions[[#This Row],[Order type]]=trackOrderType,
TableTransactions[[#This Row],[Transaction quantity]]*-1,
TableTransactions[[#This Row],[Transaction quantity]]
)</f>
        <v>-6</v>
      </c>
      <c r="J44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614</v>
      </c>
      <c r="K4459" s="7">
        <f ca="1">IF(TableTransactions[[#This Row],[Stock balance backorders]]&lt;0,
0,
TableTransactions[[#This Row],[Stock balance backorders]]
)</f>
        <v>614</v>
      </c>
      <c r="L4459" s="8" t="str">
        <f>VLOOKUP(TableTransactions[[#This Row],[Material]],TableStockBalance[],
MATCH(TableStockBalance[[#Headers],[Supplier name]],TableStockBalance[#Headers],0),
0)</f>
        <v>Électroniquex Générale S.A.</v>
      </c>
    </row>
    <row r="4460" spans="1:12" x14ac:dyDescent="0.25">
      <c r="A4460">
        <v>49044117</v>
      </c>
      <c r="B4460">
        <v>40</v>
      </c>
      <c r="C4460" t="s">
        <v>343</v>
      </c>
      <c r="D4460" t="s">
        <v>123</v>
      </c>
      <c r="E4460" t="s">
        <v>124</v>
      </c>
      <c r="F4460" t="s">
        <v>314</v>
      </c>
      <c r="G4460" s="1">
        <v>43815</v>
      </c>
      <c r="H4460">
        <v>20</v>
      </c>
      <c r="I4460" s="7">
        <f>IF(TableTransactions[[#This Row],[Order type]]=trackOrderType,
TableTransactions[[#This Row],[Transaction quantity]]*-1,
TableTransactions[[#This Row],[Transaction quantity]]
)</f>
        <v>-20</v>
      </c>
      <c r="J44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594</v>
      </c>
      <c r="K4460" s="7">
        <f ca="1">IF(TableTransactions[[#This Row],[Stock balance backorders]]&lt;0,
0,
TableTransactions[[#This Row],[Stock balance backorders]]
)</f>
        <v>594</v>
      </c>
      <c r="L4460" s="8" t="str">
        <f>VLOOKUP(TableTransactions[[#This Row],[Material]],TableStockBalance[],
MATCH(TableStockBalance[[#Headers],[Supplier name]],TableStockBalance[#Headers],0),
0)</f>
        <v>Électroniquex Générale S.A.</v>
      </c>
    </row>
    <row r="4461" spans="1:12" x14ac:dyDescent="0.25">
      <c r="A4461">
        <v>49044163</v>
      </c>
      <c r="B4461">
        <v>60</v>
      </c>
      <c r="C4461" t="s">
        <v>343</v>
      </c>
      <c r="D4461" t="s">
        <v>123</v>
      </c>
      <c r="E4461" t="s">
        <v>124</v>
      </c>
      <c r="F4461" t="s">
        <v>317</v>
      </c>
      <c r="G4461" s="1">
        <v>43818</v>
      </c>
      <c r="H4461">
        <v>19</v>
      </c>
      <c r="I4461" s="7">
        <f>IF(TableTransactions[[#This Row],[Order type]]=trackOrderType,
TableTransactions[[#This Row],[Transaction quantity]]*-1,
TableTransactions[[#This Row],[Transaction quantity]]
)</f>
        <v>-19</v>
      </c>
      <c r="J44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575</v>
      </c>
      <c r="K4461" s="7">
        <f ca="1">IF(TableTransactions[[#This Row],[Stock balance backorders]]&lt;0,
0,
TableTransactions[[#This Row],[Stock balance backorders]]
)</f>
        <v>575</v>
      </c>
      <c r="L4461" s="8" t="str">
        <f>VLOOKUP(TableTransactions[[#This Row],[Material]],TableStockBalance[],
MATCH(TableStockBalance[[#Headers],[Supplier name]],TableStockBalance[#Headers],0),
0)</f>
        <v>Électroniquex Générale S.A.</v>
      </c>
    </row>
    <row r="4462" spans="1:12" x14ac:dyDescent="0.25">
      <c r="A4462">
        <v>49044166</v>
      </c>
      <c r="B4462">
        <v>60</v>
      </c>
      <c r="C4462" t="s">
        <v>343</v>
      </c>
      <c r="D4462" t="s">
        <v>123</v>
      </c>
      <c r="E4462" t="s">
        <v>124</v>
      </c>
      <c r="F4462" t="s">
        <v>318</v>
      </c>
      <c r="G4462" s="1">
        <v>43818</v>
      </c>
      <c r="H4462">
        <v>5</v>
      </c>
      <c r="I4462" s="7">
        <f>IF(TableTransactions[[#This Row],[Order type]]=trackOrderType,
TableTransactions[[#This Row],[Transaction quantity]]*-1,
TableTransactions[[#This Row],[Transaction quantity]]
)</f>
        <v>-5</v>
      </c>
      <c r="J44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570</v>
      </c>
      <c r="K4462" s="7">
        <f ca="1">IF(TableTransactions[[#This Row],[Stock balance backorders]]&lt;0,
0,
TableTransactions[[#This Row],[Stock balance backorders]]
)</f>
        <v>570</v>
      </c>
      <c r="L4462" s="8" t="str">
        <f>VLOOKUP(TableTransactions[[#This Row],[Material]],TableStockBalance[],
MATCH(TableStockBalance[[#Headers],[Supplier name]],TableStockBalance[#Headers],0),
0)</f>
        <v>Électroniquex Générale S.A.</v>
      </c>
    </row>
    <row r="4463" spans="1:12" x14ac:dyDescent="0.25">
      <c r="A4463">
        <v>49044179</v>
      </c>
      <c r="B4463">
        <v>30</v>
      </c>
      <c r="C4463" t="s">
        <v>343</v>
      </c>
      <c r="D4463" t="s">
        <v>123</v>
      </c>
      <c r="E4463" t="s">
        <v>124</v>
      </c>
      <c r="F4463" t="s">
        <v>330</v>
      </c>
      <c r="G4463" s="1">
        <v>43819</v>
      </c>
      <c r="H4463">
        <v>5</v>
      </c>
      <c r="I4463" s="7">
        <f>IF(TableTransactions[[#This Row],[Order type]]=trackOrderType,
TableTransactions[[#This Row],[Transaction quantity]]*-1,
TableTransactions[[#This Row],[Transaction quantity]]
)</f>
        <v>-5</v>
      </c>
      <c r="J44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565</v>
      </c>
      <c r="K4463" s="7">
        <f ca="1">IF(TableTransactions[[#This Row],[Stock balance backorders]]&lt;0,
0,
TableTransactions[[#This Row],[Stock balance backorders]]
)</f>
        <v>565</v>
      </c>
      <c r="L4463" s="8" t="str">
        <f>VLOOKUP(TableTransactions[[#This Row],[Material]],TableStockBalance[],
MATCH(TableStockBalance[[#Headers],[Supplier name]],TableStockBalance[#Headers],0),
0)</f>
        <v>Électroniquex Générale S.A.</v>
      </c>
    </row>
    <row r="4464" spans="1:12" x14ac:dyDescent="0.25">
      <c r="A4464">
        <v>49044186</v>
      </c>
      <c r="B4464">
        <v>20</v>
      </c>
      <c r="C4464" t="s">
        <v>343</v>
      </c>
      <c r="D4464" t="s">
        <v>123</v>
      </c>
      <c r="E4464" t="s">
        <v>124</v>
      </c>
      <c r="F4464" t="s">
        <v>315</v>
      </c>
      <c r="G4464" s="1">
        <v>43819</v>
      </c>
      <c r="H4464">
        <v>39</v>
      </c>
      <c r="I4464" s="7">
        <f>IF(TableTransactions[[#This Row],[Order type]]=trackOrderType,
TableTransactions[[#This Row],[Transaction quantity]]*-1,
TableTransactions[[#This Row],[Transaction quantity]]
)</f>
        <v>-39</v>
      </c>
      <c r="J44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526</v>
      </c>
      <c r="K4464" s="7">
        <f ca="1">IF(TableTransactions[[#This Row],[Stock balance backorders]]&lt;0,
0,
TableTransactions[[#This Row],[Stock balance backorders]]
)</f>
        <v>526</v>
      </c>
      <c r="L4464" s="8" t="str">
        <f>VLOOKUP(TableTransactions[[#This Row],[Material]],TableStockBalance[],
MATCH(TableStockBalance[[#Headers],[Supplier name]],TableStockBalance[#Headers],0),
0)</f>
        <v>Électroniquex Générale S.A.</v>
      </c>
    </row>
    <row r="4465" spans="1:12" x14ac:dyDescent="0.25">
      <c r="A4465">
        <v>49044195</v>
      </c>
      <c r="B4465">
        <v>10</v>
      </c>
      <c r="C4465" t="s">
        <v>343</v>
      </c>
      <c r="D4465" t="s">
        <v>123</v>
      </c>
      <c r="E4465" t="s">
        <v>124</v>
      </c>
      <c r="F4465" t="s">
        <v>323</v>
      </c>
      <c r="G4465" s="1">
        <v>43822</v>
      </c>
      <c r="H4465">
        <v>21</v>
      </c>
      <c r="I4465" s="7">
        <f>IF(TableTransactions[[#This Row],[Order type]]=trackOrderType,
TableTransactions[[#This Row],[Transaction quantity]]*-1,
TableTransactions[[#This Row],[Transaction quantity]]
)</f>
        <v>-21</v>
      </c>
      <c r="J44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505</v>
      </c>
      <c r="K4465" s="7">
        <f ca="1">IF(TableTransactions[[#This Row],[Stock balance backorders]]&lt;0,
0,
TableTransactions[[#This Row],[Stock balance backorders]]
)</f>
        <v>505</v>
      </c>
      <c r="L4465" s="8" t="str">
        <f>VLOOKUP(TableTransactions[[#This Row],[Material]],TableStockBalance[],
MATCH(TableStockBalance[[#Headers],[Supplier name]],TableStockBalance[#Headers],0),
0)</f>
        <v>Électroniquex Générale S.A.</v>
      </c>
    </row>
    <row r="4466" spans="1:12" x14ac:dyDescent="0.25">
      <c r="A4466">
        <v>49044220</v>
      </c>
      <c r="B4466">
        <v>10</v>
      </c>
      <c r="C4466" t="s">
        <v>343</v>
      </c>
      <c r="D4466" t="s">
        <v>123</v>
      </c>
      <c r="E4466" t="s">
        <v>124</v>
      </c>
      <c r="F4466" t="s">
        <v>335</v>
      </c>
      <c r="G4466" s="1">
        <v>43826</v>
      </c>
      <c r="H4466">
        <v>26</v>
      </c>
      <c r="I4466" s="7">
        <f>IF(TableTransactions[[#This Row],[Order type]]=trackOrderType,
TableTransactions[[#This Row],[Transaction quantity]]*-1,
TableTransactions[[#This Row],[Transaction quantity]]
)</f>
        <v>-26</v>
      </c>
      <c r="J44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479</v>
      </c>
      <c r="K4466" s="7">
        <f ca="1">IF(TableTransactions[[#This Row],[Stock balance backorders]]&lt;0,
0,
TableTransactions[[#This Row],[Stock balance backorders]]
)</f>
        <v>479</v>
      </c>
      <c r="L4466" s="8" t="str">
        <f>VLOOKUP(TableTransactions[[#This Row],[Material]],TableStockBalance[],
MATCH(TableStockBalance[[#Headers],[Supplier name]],TableStockBalance[#Headers],0),
0)</f>
        <v>Électroniquex Générale S.A.</v>
      </c>
    </row>
    <row r="4467" spans="1:12" x14ac:dyDescent="0.25">
      <c r="A4467">
        <v>49044245</v>
      </c>
      <c r="B4467">
        <v>10</v>
      </c>
      <c r="C4467" t="s">
        <v>343</v>
      </c>
      <c r="D4467" t="s">
        <v>123</v>
      </c>
      <c r="E4467" t="s">
        <v>124</v>
      </c>
      <c r="F4467" t="s">
        <v>333</v>
      </c>
      <c r="G4467" s="1">
        <v>43830</v>
      </c>
      <c r="H4467">
        <v>23</v>
      </c>
      <c r="I4467" s="7">
        <f>IF(TableTransactions[[#This Row],[Order type]]=trackOrderType,
TableTransactions[[#This Row],[Transaction quantity]]*-1,
TableTransactions[[#This Row],[Transaction quantity]]
)</f>
        <v>-23</v>
      </c>
      <c r="J44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456</v>
      </c>
      <c r="K4467" s="7">
        <f ca="1">IF(TableTransactions[[#This Row],[Stock balance backorders]]&lt;0,
0,
TableTransactions[[#This Row],[Stock balance backorders]]
)</f>
        <v>456</v>
      </c>
      <c r="L4467" s="8" t="str">
        <f>VLOOKUP(TableTransactions[[#This Row],[Material]],TableStockBalance[],
MATCH(TableStockBalance[[#Headers],[Supplier name]],TableStockBalance[#Headers],0),
0)</f>
        <v>Électroniquex Générale S.A.</v>
      </c>
    </row>
    <row r="4468" spans="1:12" x14ac:dyDescent="0.25">
      <c r="A4468">
        <v>49040410</v>
      </c>
      <c r="B4468">
        <v>10</v>
      </c>
      <c r="C4468" t="s">
        <v>343</v>
      </c>
      <c r="D4468" t="s">
        <v>126</v>
      </c>
      <c r="E4468" t="s">
        <v>127</v>
      </c>
      <c r="F4468" t="s">
        <v>323</v>
      </c>
      <c r="G4468" s="1">
        <v>43474</v>
      </c>
      <c r="H4468">
        <v>50</v>
      </c>
      <c r="I4468" s="7">
        <f>IF(TableTransactions[[#This Row],[Order type]]=trackOrderType,
TableTransactions[[#This Row],[Transaction quantity]]*-1,
TableTransactions[[#This Row],[Transaction quantity]]
)</f>
        <v>-50</v>
      </c>
      <c r="J44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172</v>
      </c>
      <c r="K4468" s="7">
        <f ca="1">IF(TableTransactions[[#This Row],[Stock balance backorders]]&lt;0,
0,
TableTransactions[[#This Row],[Stock balance backorders]]
)</f>
        <v>172</v>
      </c>
      <c r="L4468" s="8" t="str">
        <f>VLOOKUP(TableTransactions[[#This Row],[Material]],TableStockBalance[],
MATCH(TableStockBalance[[#Headers],[Supplier name]],TableStockBalance[#Headers],0),
0)</f>
        <v>Électroniquex Générale S.A.</v>
      </c>
    </row>
    <row r="4469" spans="1:12" x14ac:dyDescent="0.25">
      <c r="A4469">
        <v>49040499</v>
      </c>
      <c r="B4469">
        <v>60</v>
      </c>
      <c r="C4469" t="s">
        <v>343</v>
      </c>
      <c r="D4469" t="s">
        <v>126</v>
      </c>
      <c r="E4469" t="s">
        <v>127</v>
      </c>
      <c r="F4469" t="s">
        <v>317</v>
      </c>
      <c r="G4469" s="1">
        <v>43482</v>
      </c>
      <c r="H4469">
        <v>10</v>
      </c>
      <c r="I4469" s="7">
        <f>IF(TableTransactions[[#This Row],[Order type]]=trackOrderType,
TableTransactions[[#This Row],[Transaction quantity]]*-1,
TableTransactions[[#This Row],[Transaction quantity]]
)</f>
        <v>-10</v>
      </c>
      <c r="J44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162</v>
      </c>
      <c r="K4469" s="7">
        <f ca="1">IF(TableTransactions[[#This Row],[Stock balance backorders]]&lt;0,
0,
TableTransactions[[#This Row],[Stock balance backorders]]
)</f>
        <v>162</v>
      </c>
      <c r="L4469" s="8" t="str">
        <f>VLOOKUP(TableTransactions[[#This Row],[Material]],TableStockBalance[],
MATCH(TableStockBalance[[#Headers],[Supplier name]],TableStockBalance[#Headers],0),
0)</f>
        <v>Électroniquex Générale S.A.</v>
      </c>
    </row>
    <row r="4470" spans="1:12" x14ac:dyDescent="0.25">
      <c r="A4470" s="4">
        <v>45056811</v>
      </c>
      <c r="B4470" s="4">
        <v>10</v>
      </c>
      <c r="C4470" s="4" t="s">
        <v>344</v>
      </c>
      <c r="D4470" s="4" t="s">
        <v>126</v>
      </c>
      <c r="E4470" s="4" t="s">
        <v>127</v>
      </c>
      <c r="F4470" s="4" t="s">
        <v>110</v>
      </c>
      <c r="G4470" s="5">
        <v>43490</v>
      </c>
      <c r="H4470" s="4">
        <v>712</v>
      </c>
      <c r="I4470" s="7">
        <f>IF(TableTransactions[[#This Row],[Order type]]=trackOrderType,
TableTransactions[[#This Row],[Transaction quantity]]*-1,
TableTransactions[[#This Row],[Transaction quantity]]
)</f>
        <v>712</v>
      </c>
      <c r="J44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874</v>
      </c>
      <c r="K4470" s="7">
        <f ca="1">IF(TableTransactions[[#This Row],[Stock balance backorders]]&lt;0,
0,
TableTransactions[[#This Row],[Stock balance backorders]]
)</f>
        <v>874</v>
      </c>
      <c r="L4470" s="8" t="str">
        <f>VLOOKUP(TableTransactions[[#This Row],[Material]],TableStockBalance[],
MATCH(TableStockBalance[[#Headers],[Supplier name]],TableStockBalance[#Headers],0),
0)</f>
        <v>Électroniquex Générale S.A.</v>
      </c>
    </row>
    <row r="4471" spans="1:12" x14ac:dyDescent="0.25">
      <c r="A4471">
        <v>49040612</v>
      </c>
      <c r="B4471">
        <v>10</v>
      </c>
      <c r="C4471" t="s">
        <v>343</v>
      </c>
      <c r="D4471" t="s">
        <v>126</v>
      </c>
      <c r="E4471" t="s">
        <v>127</v>
      </c>
      <c r="F4471" t="s">
        <v>319</v>
      </c>
      <c r="G4471" s="1">
        <v>43493</v>
      </c>
      <c r="H4471">
        <v>40</v>
      </c>
      <c r="I4471" s="7">
        <f>IF(TableTransactions[[#This Row],[Order type]]=trackOrderType,
TableTransactions[[#This Row],[Transaction quantity]]*-1,
TableTransactions[[#This Row],[Transaction quantity]]
)</f>
        <v>-40</v>
      </c>
      <c r="J44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834</v>
      </c>
      <c r="K4471" s="7">
        <f ca="1">IF(TableTransactions[[#This Row],[Stock balance backorders]]&lt;0,
0,
TableTransactions[[#This Row],[Stock balance backorders]]
)</f>
        <v>834</v>
      </c>
      <c r="L4471" s="8" t="str">
        <f>VLOOKUP(TableTransactions[[#This Row],[Material]],TableStockBalance[],
MATCH(TableStockBalance[[#Headers],[Supplier name]],TableStockBalance[#Headers],0),
0)</f>
        <v>Électroniquex Générale S.A.</v>
      </c>
    </row>
    <row r="4472" spans="1:12" x14ac:dyDescent="0.25">
      <c r="A4472">
        <v>49040616</v>
      </c>
      <c r="B4472">
        <v>10</v>
      </c>
      <c r="C4472" t="s">
        <v>343</v>
      </c>
      <c r="D4472" t="s">
        <v>126</v>
      </c>
      <c r="E4472" t="s">
        <v>127</v>
      </c>
      <c r="F4472" t="s">
        <v>324</v>
      </c>
      <c r="G4472" s="1">
        <v>43494</v>
      </c>
      <c r="H4472">
        <v>40</v>
      </c>
      <c r="I4472" s="7">
        <f>IF(TableTransactions[[#This Row],[Order type]]=trackOrderType,
TableTransactions[[#This Row],[Transaction quantity]]*-1,
TableTransactions[[#This Row],[Transaction quantity]]
)</f>
        <v>-40</v>
      </c>
      <c r="J44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794</v>
      </c>
      <c r="K4472" s="7">
        <f ca="1">IF(TableTransactions[[#This Row],[Stock balance backorders]]&lt;0,
0,
TableTransactions[[#This Row],[Stock balance backorders]]
)</f>
        <v>794</v>
      </c>
      <c r="L4472" s="8" t="str">
        <f>VLOOKUP(TableTransactions[[#This Row],[Material]],TableStockBalance[],
MATCH(TableStockBalance[[#Headers],[Supplier name]],TableStockBalance[#Headers],0),
0)</f>
        <v>Électroniquex Générale S.A.</v>
      </c>
    </row>
    <row r="4473" spans="1:12" x14ac:dyDescent="0.25">
      <c r="A4473">
        <v>49040769</v>
      </c>
      <c r="B4473">
        <v>70</v>
      </c>
      <c r="C4473" t="s">
        <v>343</v>
      </c>
      <c r="D4473" t="s">
        <v>126</v>
      </c>
      <c r="E4473" t="s">
        <v>127</v>
      </c>
      <c r="F4473" t="s">
        <v>317</v>
      </c>
      <c r="G4473" s="1">
        <v>43507</v>
      </c>
      <c r="H4473">
        <v>10</v>
      </c>
      <c r="I4473" s="7">
        <f>IF(TableTransactions[[#This Row],[Order type]]=trackOrderType,
TableTransactions[[#This Row],[Transaction quantity]]*-1,
TableTransactions[[#This Row],[Transaction quantity]]
)</f>
        <v>-10</v>
      </c>
      <c r="J44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784</v>
      </c>
      <c r="K4473" s="7">
        <f ca="1">IF(TableTransactions[[#This Row],[Stock balance backorders]]&lt;0,
0,
TableTransactions[[#This Row],[Stock balance backorders]]
)</f>
        <v>784</v>
      </c>
      <c r="L4473" s="8" t="str">
        <f>VLOOKUP(TableTransactions[[#This Row],[Material]],TableStockBalance[],
MATCH(TableStockBalance[[#Headers],[Supplier name]],TableStockBalance[#Headers],0),
0)</f>
        <v>Électroniquex Générale S.A.</v>
      </c>
    </row>
    <row r="4474" spans="1:12" x14ac:dyDescent="0.25">
      <c r="A4474">
        <v>49040826</v>
      </c>
      <c r="B4474">
        <v>180</v>
      </c>
      <c r="C4474" t="s">
        <v>343</v>
      </c>
      <c r="D4474" t="s">
        <v>126</v>
      </c>
      <c r="E4474" t="s">
        <v>127</v>
      </c>
      <c r="F4474" t="s">
        <v>317</v>
      </c>
      <c r="G4474" s="1">
        <v>43511</v>
      </c>
      <c r="H4474">
        <v>20</v>
      </c>
      <c r="I4474" s="7">
        <f>IF(TableTransactions[[#This Row],[Order type]]=trackOrderType,
TableTransactions[[#This Row],[Transaction quantity]]*-1,
TableTransactions[[#This Row],[Transaction quantity]]
)</f>
        <v>-20</v>
      </c>
      <c r="J44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764</v>
      </c>
      <c r="K4474" s="7">
        <f ca="1">IF(TableTransactions[[#This Row],[Stock balance backorders]]&lt;0,
0,
TableTransactions[[#This Row],[Stock balance backorders]]
)</f>
        <v>764</v>
      </c>
      <c r="L4474" s="8" t="str">
        <f>VLOOKUP(TableTransactions[[#This Row],[Material]],TableStockBalance[],
MATCH(TableStockBalance[[#Headers],[Supplier name]],TableStockBalance[#Headers],0),
0)</f>
        <v>Électroniquex Générale S.A.</v>
      </c>
    </row>
    <row r="4475" spans="1:12" x14ac:dyDescent="0.25">
      <c r="A4475">
        <v>49040855</v>
      </c>
      <c r="B4475">
        <v>80</v>
      </c>
      <c r="C4475" t="s">
        <v>343</v>
      </c>
      <c r="D4475" t="s">
        <v>126</v>
      </c>
      <c r="E4475" t="s">
        <v>127</v>
      </c>
      <c r="F4475" t="s">
        <v>317</v>
      </c>
      <c r="G4475" s="1">
        <v>43515</v>
      </c>
      <c r="H4475">
        <v>20</v>
      </c>
      <c r="I4475" s="7">
        <f>IF(TableTransactions[[#This Row],[Order type]]=trackOrderType,
TableTransactions[[#This Row],[Transaction quantity]]*-1,
TableTransactions[[#This Row],[Transaction quantity]]
)</f>
        <v>-20</v>
      </c>
      <c r="J44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744</v>
      </c>
      <c r="K4475" s="7">
        <f ca="1">IF(TableTransactions[[#This Row],[Stock balance backorders]]&lt;0,
0,
TableTransactions[[#This Row],[Stock balance backorders]]
)</f>
        <v>744</v>
      </c>
      <c r="L4475" s="8" t="str">
        <f>VLOOKUP(TableTransactions[[#This Row],[Material]],TableStockBalance[],
MATCH(TableStockBalance[[#Headers],[Supplier name]],TableStockBalance[#Headers],0),
0)</f>
        <v>Électroniquex Générale S.A.</v>
      </c>
    </row>
    <row r="4476" spans="1:12" x14ac:dyDescent="0.25">
      <c r="A4476">
        <v>49040890</v>
      </c>
      <c r="B4476">
        <v>10</v>
      </c>
      <c r="C4476" t="s">
        <v>343</v>
      </c>
      <c r="D4476" t="s">
        <v>126</v>
      </c>
      <c r="E4476" t="s">
        <v>127</v>
      </c>
      <c r="F4476" t="s">
        <v>332</v>
      </c>
      <c r="G4476" s="1">
        <v>43517</v>
      </c>
      <c r="H4476">
        <v>30</v>
      </c>
      <c r="I4476" s="7">
        <f>IF(TableTransactions[[#This Row],[Order type]]=trackOrderType,
TableTransactions[[#This Row],[Transaction quantity]]*-1,
TableTransactions[[#This Row],[Transaction quantity]]
)</f>
        <v>-30</v>
      </c>
      <c r="J44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714</v>
      </c>
      <c r="K4476" s="7">
        <f ca="1">IF(TableTransactions[[#This Row],[Stock balance backorders]]&lt;0,
0,
TableTransactions[[#This Row],[Stock balance backorders]]
)</f>
        <v>714</v>
      </c>
      <c r="L4476" s="8" t="str">
        <f>VLOOKUP(TableTransactions[[#This Row],[Material]],TableStockBalance[],
MATCH(TableStockBalance[[#Headers],[Supplier name]],TableStockBalance[#Headers],0),
0)</f>
        <v>Électroniquex Générale S.A.</v>
      </c>
    </row>
    <row r="4477" spans="1:12" x14ac:dyDescent="0.25">
      <c r="A4477">
        <v>49040904</v>
      </c>
      <c r="B4477">
        <v>210</v>
      </c>
      <c r="C4477" t="s">
        <v>343</v>
      </c>
      <c r="D4477" t="s">
        <v>126</v>
      </c>
      <c r="E4477" t="s">
        <v>127</v>
      </c>
      <c r="F4477" t="s">
        <v>317</v>
      </c>
      <c r="G4477" s="1">
        <v>43518</v>
      </c>
      <c r="H4477">
        <v>30</v>
      </c>
      <c r="I4477" s="7">
        <f>IF(TableTransactions[[#This Row],[Order type]]=trackOrderType,
TableTransactions[[#This Row],[Transaction quantity]]*-1,
TableTransactions[[#This Row],[Transaction quantity]]
)</f>
        <v>-30</v>
      </c>
      <c r="J44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684</v>
      </c>
      <c r="K4477" s="7">
        <f ca="1">IF(TableTransactions[[#This Row],[Stock balance backorders]]&lt;0,
0,
TableTransactions[[#This Row],[Stock balance backorders]]
)</f>
        <v>684</v>
      </c>
      <c r="L4477" s="8" t="str">
        <f>VLOOKUP(TableTransactions[[#This Row],[Material]],TableStockBalance[],
MATCH(TableStockBalance[[#Headers],[Supplier name]],TableStockBalance[#Headers],0),
0)</f>
        <v>Électroniquex Générale S.A.</v>
      </c>
    </row>
    <row r="4478" spans="1:12" x14ac:dyDescent="0.25">
      <c r="A4478">
        <v>49040908</v>
      </c>
      <c r="B4478">
        <v>140</v>
      </c>
      <c r="C4478" t="s">
        <v>343</v>
      </c>
      <c r="D4478" t="s">
        <v>126</v>
      </c>
      <c r="E4478" t="s">
        <v>127</v>
      </c>
      <c r="F4478" t="s">
        <v>318</v>
      </c>
      <c r="G4478" s="1">
        <v>43518</v>
      </c>
      <c r="H4478">
        <v>50</v>
      </c>
      <c r="I4478" s="7">
        <f>IF(TableTransactions[[#This Row],[Order type]]=trackOrderType,
TableTransactions[[#This Row],[Transaction quantity]]*-1,
TableTransactions[[#This Row],[Transaction quantity]]
)</f>
        <v>-50</v>
      </c>
      <c r="J44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634</v>
      </c>
      <c r="K4478" s="7">
        <f ca="1">IF(TableTransactions[[#This Row],[Stock balance backorders]]&lt;0,
0,
TableTransactions[[#This Row],[Stock balance backorders]]
)</f>
        <v>634</v>
      </c>
      <c r="L4478" s="8" t="str">
        <f>VLOOKUP(TableTransactions[[#This Row],[Material]],TableStockBalance[],
MATCH(TableStockBalance[[#Headers],[Supplier name]],TableStockBalance[#Headers],0),
0)</f>
        <v>Électroniquex Générale S.A.</v>
      </c>
    </row>
    <row r="4479" spans="1:12" x14ac:dyDescent="0.25">
      <c r="A4479">
        <v>49041025</v>
      </c>
      <c r="B4479">
        <v>30</v>
      </c>
      <c r="C4479" t="s">
        <v>343</v>
      </c>
      <c r="D4479" t="s">
        <v>126</v>
      </c>
      <c r="E4479" t="s">
        <v>127</v>
      </c>
      <c r="F4479" t="s">
        <v>314</v>
      </c>
      <c r="G4479" s="1">
        <v>43530</v>
      </c>
      <c r="H4479">
        <v>10</v>
      </c>
      <c r="I4479" s="7">
        <f>IF(TableTransactions[[#This Row],[Order type]]=trackOrderType,
TableTransactions[[#This Row],[Transaction quantity]]*-1,
TableTransactions[[#This Row],[Transaction quantity]]
)</f>
        <v>-10</v>
      </c>
      <c r="J44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624</v>
      </c>
      <c r="K4479" s="7">
        <f ca="1">IF(TableTransactions[[#This Row],[Stock balance backorders]]&lt;0,
0,
TableTransactions[[#This Row],[Stock balance backorders]]
)</f>
        <v>624</v>
      </c>
      <c r="L4479" s="8" t="str">
        <f>VLOOKUP(TableTransactions[[#This Row],[Material]],TableStockBalance[],
MATCH(TableStockBalance[[#Headers],[Supplier name]],TableStockBalance[#Headers],0),
0)</f>
        <v>Électroniquex Générale S.A.</v>
      </c>
    </row>
    <row r="4480" spans="1:12" x14ac:dyDescent="0.25">
      <c r="A4480">
        <v>49041071</v>
      </c>
      <c r="B4480">
        <v>270</v>
      </c>
      <c r="C4480" t="s">
        <v>343</v>
      </c>
      <c r="D4480" t="s">
        <v>126</v>
      </c>
      <c r="E4480" t="s">
        <v>127</v>
      </c>
      <c r="F4480" t="s">
        <v>318</v>
      </c>
      <c r="G4480" s="1">
        <v>43532</v>
      </c>
      <c r="H4480">
        <v>50</v>
      </c>
      <c r="I4480" s="7">
        <f>IF(TableTransactions[[#This Row],[Order type]]=trackOrderType,
TableTransactions[[#This Row],[Transaction quantity]]*-1,
TableTransactions[[#This Row],[Transaction quantity]]
)</f>
        <v>-50</v>
      </c>
      <c r="J44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574</v>
      </c>
      <c r="K4480" s="7">
        <f ca="1">IF(TableTransactions[[#This Row],[Stock balance backorders]]&lt;0,
0,
TableTransactions[[#This Row],[Stock balance backorders]]
)</f>
        <v>574</v>
      </c>
      <c r="L4480" s="8" t="str">
        <f>VLOOKUP(TableTransactions[[#This Row],[Material]],TableStockBalance[],
MATCH(TableStockBalance[[#Headers],[Supplier name]],TableStockBalance[#Headers],0),
0)</f>
        <v>Électroniquex Générale S.A.</v>
      </c>
    </row>
    <row r="4481" spans="1:12" x14ac:dyDescent="0.25">
      <c r="A4481">
        <v>49041116</v>
      </c>
      <c r="B4481">
        <v>70</v>
      </c>
      <c r="C4481" t="s">
        <v>343</v>
      </c>
      <c r="D4481" t="s">
        <v>126</v>
      </c>
      <c r="E4481" t="s">
        <v>127</v>
      </c>
      <c r="F4481" t="s">
        <v>317</v>
      </c>
      <c r="G4481" s="1">
        <v>43537</v>
      </c>
      <c r="H4481">
        <v>20</v>
      </c>
      <c r="I4481" s="7">
        <f>IF(TableTransactions[[#This Row],[Order type]]=trackOrderType,
TableTransactions[[#This Row],[Transaction quantity]]*-1,
TableTransactions[[#This Row],[Transaction quantity]]
)</f>
        <v>-20</v>
      </c>
      <c r="J44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554</v>
      </c>
      <c r="K4481" s="7">
        <f ca="1">IF(TableTransactions[[#This Row],[Stock balance backorders]]&lt;0,
0,
TableTransactions[[#This Row],[Stock balance backorders]]
)</f>
        <v>554</v>
      </c>
      <c r="L4481" s="8" t="str">
        <f>VLOOKUP(TableTransactions[[#This Row],[Material]],TableStockBalance[],
MATCH(TableStockBalance[[#Headers],[Supplier name]],TableStockBalance[#Headers],0),
0)</f>
        <v>Électroniquex Générale S.A.</v>
      </c>
    </row>
    <row r="4482" spans="1:12" x14ac:dyDescent="0.25">
      <c r="A4482">
        <v>49041165</v>
      </c>
      <c r="B4482">
        <v>100</v>
      </c>
      <c r="C4482" t="s">
        <v>343</v>
      </c>
      <c r="D4482" t="s">
        <v>126</v>
      </c>
      <c r="E4482" t="s">
        <v>127</v>
      </c>
      <c r="F4482" t="s">
        <v>317</v>
      </c>
      <c r="G4482" s="1">
        <v>43542</v>
      </c>
      <c r="H4482">
        <v>30</v>
      </c>
      <c r="I4482" s="7">
        <f>IF(TableTransactions[[#This Row],[Order type]]=trackOrderType,
TableTransactions[[#This Row],[Transaction quantity]]*-1,
TableTransactions[[#This Row],[Transaction quantity]]
)</f>
        <v>-30</v>
      </c>
      <c r="J44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524</v>
      </c>
      <c r="K4482" s="7">
        <f ca="1">IF(TableTransactions[[#This Row],[Stock balance backorders]]&lt;0,
0,
TableTransactions[[#This Row],[Stock balance backorders]]
)</f>
        <v>524</v>
      </c>
      <c r="L4482" s="8" t="str">
        <f>VLOOKUP(TableTransactions[[#This Row],[Material]],TableStockBalance[],
MATCH(TableStockBalance[[#Headers],[Supplier name]],TableStockBalance[#Headers],0),
0)</f>
        <v>Électroniquex Générale S.A.</v>
      </c>
    </row>
    <row r="4483" spans="1:12" x14ac:dyDescent="0.25">
      <c r="A4483">
        <v>49041197</v>
      </c>
      <c r="B4483">
        <v>70</v>
      </c>
      <c r="C4483" t="s">
        <v>343</v>
      </c>
      <c r="D4483" t="s">
        <v>126</v>
      </c>
      <c r="E4483" t="s">
        <v>127</v>
      </c>
      <c r="F4483" t="s">
        <v>317</v>
      </c>
      <c r="G4483" s="1">
        <v>43544</v>
      </c>
      <c r="H4483">
        <v>10</v>
      </c>
      <c r="I4483" s="7">
        <f>IF(TableTransactions[[#This Row],[Order type]]=trackOrderType,
TableTransactions[[#This Row],[Transaction quantity]]*-1,
TableTransactions[[#This Row],[Transaction quantity]]
)</f>
        <v>-10</v>
      </c>
      <c r="J44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514</v>
      </c>
      <c r="K4483" s="7">
        <f ca="1">IF(TableTransactions[[#This Row],[Stock balance backorders]]&lt;0,
0,
TableTransactions[[#This Row],[Stock balance backorders]]
)</f>
        <v>514</v>
      </c>
      <c r="L4483" s="8" t="str">
        <f>VLOOKUP(TableTransactions[[#This Row],[Material]],TableStockBalance[],
MATCH(TableStockBalance[[#Headers],[Supplier name]],TableStockBalance[#Headers],0),
0)</f>
        <v>Électroniquex Générale S.A.</v>
      </c>
    </row>
    <row r="4484" spans="1:12" x14ac:dyDescent="0.25">
      <c r="A4484">
        <v>49041228</v>
      </c>
      <c r="B4484">
        <v>90</v>
      </c>
      <c r="C4484" t="s">
        <v>343</v>
      </c>
      <c r="D4484" t="s">
        <v>126</v>
      </c>
      <c r="E4484" t="s">
        <v>127</v>
      </c>
      <c r="F4484" t="s">
        <v>316</v>
      </c>
      <c r="G4484" s="1">
        <v>43546</v>
      </c>
      <c r="H4484">
        <v>30</v>
      </c>
      <c r="I4484" s="7">
        <f>IF(TableTransactions[[#This Row],[Order type]]=trackOrderType,
TableTransactions[[#This Row],[Transaction quantity]]*-1,
TableTransactions[[#This Row],[Transaction quantity]]
)</f>
        <v>-30</v>
      </c>
      <c r="J44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484</v>
      </c>
      <c r="K4484" s="7">
        <f ca="1">IF(TableTransactions[[#This Row],[Stock balance backorders]]&lt;0,
0,
TableTransactions[[#This Row],[Stock balance backorders]]
)</f>
        <v>484</v>
      </c>
      <c r="L4484" s="8" t="str">
        <f>VLOOKUP(TableTransactions[[#This Row],[Material]],TableStockBalance[],
MATCH(TableStockBalance[[#Headers],[Supplier name]],TableStockBalance[#Headers],0),
0)</f>
        <v>Électroniquex Générale S.A.</v>
      </c>
    </row>
    <row r="4485" spans="1:12" x14ac:dyDescent="0.25">
      <c r="A4485">
        <v>49041262</v>
      </c>
      <c r="B4485">
        <v>20</v>
      </c>
      <c r="C4485" t="s">
        <v>343</v>
      </c>
      <c r="D4485" t="s">
        <v>126</v>
      </c>
      <c r="E4485" t="s">
        <v>127</v>
      </c>
      <c r="F4485" t="s">
        <v>316</v>
      </c>
      <c r="G4485" s="1">
        <v>43550</v>
      </c>
      <c r="H4485">
        <v>10</v>
      </c>
      <c r="I4485" s="7">
        <f>IF(TableTransactions[[#This Row],[Order type]]=trackOrderType,
TableTransactions[[#This Row],[Transaction quantity]]*-1,
TableTransactions[[#This Row],[Transaction quantity]]
)</f>
        <v>-10</v>
      </c>
      <c r="J44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474</v>
      </c>
      <c r="K4485" s="7">
        <f ca="1">IF(TableTransactions[[#This Row],[Stock balance backorders]]&lt;0,
0,
TableTransactions[[#This Row],[Stock balance backorders]]
)</f>
        <v>474</v>
      </c>
      <c r="L4485" s="8" t="str">
        <f>VLOOKUP(TableTransactions[[#This Row],[Material]],TableStockBalance[],
MATCH(TableStockBalance[[#Headers],[Supplier name]],TableStockBalance[#Headers],0),
0)</f>
        <v>Électroniquex Générale S.A.</v>
      </c>
    </row>
    <row r="4486" spans="1:12" x14ac:dyDescent="0.25">
      <c r="A4486">
        <v>49041264</v>
      </c>
      <c r="B4486">
        <v>90</v>
      </c>
      <c r="C4486" t="s">
        <v>343</v>
      </c>
      <c r="D4486" t="s">
        <v>126</v>
      </c>
      <c r="E4486" t="s">
        <v>127</v>
      </c>
      <c r="F4486" t="s">
        <v>317</v>
      </c>
      <c r="G4486" s="1">
        <v>43550</v>
      </c>
      <c r="H4486">
        <v>10</v>
      </c>
      <c r="I4486" s="7">
        <f>IF(TableTransactions[[#This Row],[Order type]]=trackOrderType,
TableTransactions[[#This Row],[Transaction quantity]]*-1,
TableTransactions[[#This Row],[Transaction quantity]]
)</f>
        <v>-10</v>
      </c>
      <c r="J44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464</v>
      </c>
      <c r="K4486" s="7">
        <f ca="1">IF(TableTransactions[[#This Row],[Stock balance backorders]]&lt;0,
0,
TableTransactions[[#This Row],[Stock balance backorders]]
)</f>
        <v>464</v>
      </c>
      <c r="L4486" s="8" t="str">
        <f>VLOOKUP(TableTransactions[[#This Row],[Material]],TableStockBalance[],
MATCH(TableStockBalance[[#Headers],[Supplier name]],TableStockBalance[#Headers],0),
0)</f>
        <v>Électroniquex Générale S.A.</v>
      </c>
    </row>
    <row r="4487" spans="1:12" x14ac:dyDescent="0.25">
      <c r="A4487">
        <v>49041279</v>
      </c>
      <c r="B4487">
        <v>50</v>
      </c>
      <c r="C4487" t="s">
        <v>343</v>
      </c>
      <c r="D4487" t="s">
        <v>126</v>
      </c>
      <c r="E4487" t="s">
        <v>127</v>
      </c>
      <c r="F4487" t="s">
        <v>319</v>
      </c>
      <c r="G4487" s="1">
        <v>43551</v>
      </c>
      <c r="H4487">
        <v>40</v>
      </c>
      <c r="I4487" s="7">
        <f>IF(TableTransactions[[#This Row],[Order type]]=trackOrderType,
TableTransactions[[#This Row],[Transaction quantity]]*-1,
TableTransactions[[#This Row],[Transaction quantity]]
)</f>
        <v>-40</v>
      </c>
      <c r="J44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424</v>
      </c>
      <c r="K4487" s="7">
        <f ca="1">IF(TableTransactions[[#This Row],[Stock balance backorders]]&lt;0,
0,
TableTransactions[[#This Row],[Stock balance backorders]]
)</f>
        <v>424</v>
      </c>
      <c r="L4487" s="8" t="str">
        <f>VLOOKUP(TableTransactions[[#This Row],[Material]],TableStockBalance[],
MATCH(TableStockBalance[[#Headers],[Supplier name]],TableStockBalance[#Headers],0),
0)</f>
        <v>Électroniquex Générale S.A.</v>
      </c>
    </row>
    <row r="4488" spans="1:12" x14ac:dyDescent="0.25">
      <c r="A4488">
        <v>49041313</v>
      </c>
      <c r="B4488">
        <v>160</v>
      </c>
      <c r="C4488" t="s">
        <v>343</v>
      </c>
      <c r="D4488" t="s">
        <v>126</v>
      </c>
      <c r="E4488" t="s">
        <v>127</v>
      </c>
      <c r="F4488" t="s">
        <v>316</v>
      </c>
      <c r="G4488" s="1">
        <v>43553</v>
      </c>
      <c r="H4488">
        <v>40</v>
      </c>
      <c r="I4488" s="7">
        <f>IF(TableTransactions[[#This Row],[Order type]]=trackOrderType,
TableTransactions[[#This Row],[Transaction quantity]]*-1,
TableTransactions[[#This Row],[Transaction quantity]]
)</f>
        <v>-40</v>
      </c>
      <c r="J44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384</v>
      </c>
      <c r="K4488" s="7">
        <f ca="1">IF(TableTransactions[[#This Row],[Stock balance backorders]]&lt;0,
0,
TableTransactions[[#This Row],[Stock balance backorders]]
)</f>
        <v>384</v>
      </c>
      <c r="L4488" s="8" t="str">
        <f>VLOOKUP(TableTransactions[[#This Row],[Material]],TableStockBalance[],
MATCH(TableStockBalance[[#Headers],[Supplier name]],TableStockBalance[#Headers],0),
0)</f>
        <v>Électroniquex Générale S.A.</v>
      </c>
    </row>
    <row r="4489" spans="1:12" x14ac:dyDescent="0.25">
      <c r="A4489">
        <v>49041360</v>
      </c>
      <c r="B4489">
        <v>80</v>
      </c>
      <c r="C4489" t="s">
        <v>343</v>
      </c>
      <c r="D4489" t="s">
        <v>126</v>
      </c>
      <c r="E4489" t="s">
        <v>127</v>
      </c>
      <c r="F4489" t="s">
        <v>317</v>
      </c>
      <c r="G4489" s="1">
        <v>43558</v>
      </c>
      <c r="H4489">
        <v>40</v>
      </c>
      <c r="I4489" s="7">
        <f>IF(TableTransactions[[#This Row],[Order type]]=trackOrderType,
TableTransactions[[#This Row],[Transaction quantity]]*-1,
TableTransactions[[#This Row],[Transaction quantity]]
)</f>
        <v>-40</v>
      </c>
      <c r="J44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344</v>
      </c>
      <c r="K4489" s="7">
        <f ca="1">IF(TableTransactions[[#This Row],[Stock balance backorders]]&lt;0,
0,
TableTransactions[[#This Row],[Stock balance backorders]]
)</f>
        <v>344</v>
      </c>
      <c r="L4489" s="8" t="str">
        <f>VLOOKUP(TableTransactions[[#This Row],[Material]],TableStockBalance[],
MATCH(TableStockBalance[[#Headers],[Supplier name]],TableStockBalance[#Headers],0),
0)</f>
        <v>Électroniquex Générale S.A.</v>
      </c>
    </row>
    <row r="4490" spans="1:12" x14ac:dyDescent="0.25">
      <c r="A4490">
        <v>49041436</v>
      </c>
      <c r="B4490">
        <v>90</v>
      </c>
      <c r="C4490" t="s">
        <v>343</v>
      </c>
      <c r="D4490" t="s">
        <v>126</v>
      </c>
      <c r="E4490" t="s">
        <v>127</v>
      </c>
      <c r="F4490" t="s">
        <v>313</v>
      </c>
      <c r="G4490" s="1">
        <v>43565</v>
      </c>
      <c r="H4490">
        <v>20</v>
      </c>
      <c r="I4490" s="7">
        <f>IF(TableTransactions[[#This Row],[Order type]]=trackOrderType,
TableTransactions[[#This Row],[Transaction quantity]]*-1,
TableTransactions[[#This Row],[Transaction quantity]]
)</f>
        <v>-20</v>
      </c>
      <c r="J44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324</v>
      </c>
      <c r="K4490" s="7">
        <f ca="1">IF(TableTransactions[[#This Row],[Stock balance backorders]]&lt;0,
0,
TableTransactions[[#This Row],[Stock balance backorders]]
)</f>
        <v>324</v>
      </c>
      <c r="L4490" s="8" t="str">
        <f>VLOOKUP(TableTransactions[[#This Row],[Material]],TableStockBalance[],
MATCH(TableStockBalance[[#Headers],[Supplier name]],TableStockBalance[#Headers],0),
0)</f>
        <v>Électroniquex Générale S.A.</v>
      </c>
    </row>
    <row r="4491" spans="1:12" x14ac:dyDescent="0.25">
      <c r="A4491">
        <v>49041486</v>
      </c>
      <c r="B4491">
        <v>40</v>
      </c>
      <c r="C4491" t="s">
        <v>343</v>
      </c>
      <c r="D4491" t="s">
        <v>126</v>
      </c>
      <c r="E4491" t="s">
        <v>127</v>
      </c>
      <c r="F4491" t="s">
        <v>315</v>
      </c>
      <c r="G4491" s="1">
        <v>43567</v>
      </c>
      <c r="H4491">
        <v>10</v>
      </c>
      <c r="I4491" s="7">
        <f>IF(TableTransactions[[#This Row],[Order type]]=trackOrderType,
TableTransactions[[#This Row],[Transaction quantity]]*-1,
TableTransactions[[#This Row],[Transaction quantity]]
)</f>
        <v>-10</v>
      </c>
      <c r="J44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314</v>
      </c>
      <c r="K4491" s="7">
        <f ca="1">IF(TableTransactions[[#This Row],[Stock balance backorders]]&lt;0,
0,
TableTransactions[[#This Row],[Stock balance backorders]]
)</f>
        <v>314</v>
      </c>
      <c r="L4491" s="8" t="str">
        <f>VLOOKUP(TableTransactions[[#This Row],[Material]],TableStockBalance[],
MATCH(TableStockBalance[[#Headers],[Supplier name]],TableStockBalance[#Headers],0),
0)</f>
        <v>Électroniquex Générale S.A.</v>
      </c>
    </row>
    <row r="4492" spans="1:12" x14ac:dyDescent="0.25">
      <c r="A4492">
        <v>49041486</v>
      </c>
      <c r="B4492">
        <v>50</v>
      </c>
      <c r="C4492" t="s">
        <v>343</v>
      </c>
      <c r="D4492" t="s">
        <v>126</v>
      </c>
      <c r="E4492" t="s">
        <v>127</v>
      </c>
      <c r="F4492" t="s">
        <v>315</v>
      </c>
      <c r="G4492" s="1">
        <v>43567</v>
      </c>
      <c r="H4492">
        <v>40</v>
      </c>
      <c r="I4492" s="7">
        <f>IF(TableTransactions[[#This Row],[Order type]]=trackOrderType,
TableTransactions[[#This Row],[Transaction quantity]]*-1,
TableTransactions[[#This Row],[Transaction quantity]]
)</f>
        <v>-40</v>
      </c>
      <c r="J44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274</v>
      </c>
      <c r="K4492" s="7">
        <f ca="1">IF(TableTransactions[[#This Row],[Stock balance backorders]]&lt;0,
0,
TableTransactions[[#This Row],[Stock balance backorders]]
)</f>
        <v>274</v>
      </c>
      <c r="L4492" s="8" t="str">
        <f>VLOOKUP(TableTransactions[[#This Row],[Material]],TableStockBalance[],
MATCH(TableStockBalance[[#Headers],[Supplier name]],TableStockBalance[#Headers],0),
0)</f>
        <v>Électroniquex Générale S.A.</v>
      </c>
    </row>
    <row r="4493" spans="1:12" x14ac:dyDescent="0.25">
      <c r="A4493">
        <v>49041540</v>
      </c>
      <c r="B4493">
        <v>50</v>
      </c>
      <c r="C4493" t="s">
        <v>343</v>
      </c>
      <c r="D4493" t="s">
        <v>126</v>
      </c>
      <c r="E4493" t="s">
        <v>127</v>
      </c>
      <c r="F4493" t="s">
        <v>319</v>
      </c>
      <c r="G4493" s="1">
        <v>43573</v>
      </c>
      <c r="H4493">
        <v>40</v>
      </c>
      <c r="I4493" s="7">
        <f>IF(TableTransactions[[#This Row],[Order type]]=trackOrderType,
TableTransactions[[#This Row],[Transaction quantity]]*-1,
TableTransactions[[#This Row],[Transaction quantity]]
)</f>
        <v>-40</v>
      </c>
      <c r="J44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234</v>
      </c>
      <c r="K4493" s="7">
        <f ca="1">IF(TableTransactions[[#This Row],[Stock balance backorders]]&lt;0,
0,
TableTransactions[[#This Row],[Stock balance backorders]]
)</f>
        <v>234</v>
      </c>
      <c r="L4493" s="8" t="str">
        <f>VLOOKUP(TableTransactions[[#This Row],[Material]],TableStockBalance[],
MATCH(TableStockBalance[[#Headers],[Supplier name]],TableStockBalance[#Headers],0),
0)</f>
        <v>Électroniquex Générale S.A.</v>
      </c>
    </row>
    <row r="4494" spans="1:12" x14ac:dyDescent="0.25">
      <c r="A4494">
        <v>49041540</v>
      </c>
      <c r="B4494">
        <v>60</v>
      </c>
      <c r="C4494" t="s">
        <v>343</v>
      </c>
      <c r="D4494" t="s">
        <v>126</v>
      </c>
      <c r="E4494" t="s">
        <v>127</v>
      </c>
      <c r="F4494" t="s">
        <v>319</v>
      </c>
      <c r="G4494" s="1">
        <v>43573</v>
      </c>
      <c r="H4494">
        <v>40</v>
      </c>
      <c r="I4494" s="7">
        <f>IF(TableTransactions[[#This Row],[Order type]]=trackOrderType,
TableTransactions[[#This Row],[Transaction quantity]]*-1,
TableTransactions[[#This Row],[Transaction quantity]]
)</f>
        <v>-40</v>
      </c>
      <c r="J44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194</v>
      </c>
      <c r="K4494" s="7">
        <f ca="1">IF(TableTransactions[[#This Row],[Stock balance backorders]]&lt;0,
0,
TableTransactions[[#This Row],[Stock balance backorders]]
)</f>
        <v>194</v>
      </c>
      <c r="L4494" s="8" t="str">
        <f>VLOOKUP(TableTransactions[[#This Row],[Material]],TableStockBalance[],
MATCH(TableStockBalance[[#Headers],[Supplier name]],TableStockBalance[#Headers],0),
0)</f>
        <v>Électroniquex Générale S.A.</v>
      </c>
    </row>
    <row r="4495" spans="1:12" x14ac:dyDescent="0.25">
      <c r="A4495">
        <v>49041547</v>
      </c>
      <c r="B4495">
        <v>160</v>
      </c>
      <c r="C4495" t="s">
        <v>343</v>
      </c>
      <c r="D4495" t="s">
        <v>126</v>
      </c>
      <c r="E4495" t="s">
        <v>127</v>
      </c>
      <c r="F4495" t="s">
        <v>313</v>
      </c>
      <c r="G4495" s="1">
        <v>43578</v>
      </c>
      <c r="H4495">
        <v>20</v>
      </c>
      <c r="I4495" s="7">
        <f>IF(TableTransactions[[#This Row],[Order type]]=trackOrderType,
TableTransactions[[#This Row],[Transaction quantity]]*-1,
TableTransactions[[#This Row],[Transaction quantity]]
)</f>
        <v>-20</v>
      </c>
      <c r="J44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174</v>
      </c>
      <c r="K4495" s="7">
        <f ca="1">IF(TableTransactions[[#This Row],[Stock balance backorders]]&lt;0,
0,
TableTransactions[[#This Row],[Stock balance backorders]]
)</f>
        <v>174</v>
      </c>
      <c r="L4495" s="8" t="str">
        <f>VLOOKUP(TableTransactions[[#This Row],[Material]],TableStockBalance[],
MATCH(TableStockBalance[[#Headers],[Supplier name]],TableStockBalance[#Headers],0),
0)</f>
        <v>Électroniquex Générale S.A.</v>
      </c>
    </row>
    <row r="4496" spans="1:12" x14ac:dyDescent="0.25">
      <c r="A4496">
        <v>49041560</v>
      </c>
      <c r="B4496">
        <v>150</v>
      </c>
      <c r="C4496" t="s">
        <v>343</v>
      </c>
      <c r="D4496" t="s">
        <v>126</v>
      </c>
      <c r="E4496" t="s">
        <v>127</v>
      </c>
      <c r="F4496" t="s">
        <v>318</v>
      </c>
      <c r="G4496" s="1">
        <v>43578</v>
      </c>
      <c r="H4496">
        <v>50</v>
      </c>
      <c r="I4496" s="7">
        <f>IF(TableTransactions[[#This Row],[Order type]]=trackOrderType,
TableTransactions[[#This Row],[Transaction quantity]]*-1,
TableTransactions[[#This Row],[Transaction quantity]]
)</f>
        <v>-50</v>
      </c>
      <c r="J44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124</v>
      </c>
      <c r="K4496" s="7">
        <f ca="1">IF(TableTransactions[[#This Row],[Stock balance backorders]]&lt;0,
0,
TableTransactions[[#This Row],[Stock balance backorders]]
)</f>
        <v>124</v>
      </c>
      <c r="L4496" s="8" t="str">
        <f>VLOOKUP(TableTransactions[[#This Row],[Material]],TableStockBalance[],
MATCH(TableStockBalance[[#Headers],[Supplier name]],TableStockBalance[#Headers],0),
0)</f>
        <v>Électroniquex Générale S.A.</v>
      </c>
    </row>
    <row r="4497" spans="1:12" x14ac:dyDescent="0.25">
      <c r="A4497">
        <v>49041561</v>
      </c>
      <c r="B4497">
        <v>20</v>
      </c>
      <c r="C4497" t="s">
        <v>343</v>
      </c>
      <c r="D4497" t="s">
        <v>126</v>
      </c>
      <c r="E4497" t="s">
        <v>127</v>
      </c>
      <c r="F4497" t="s">
        <v>322</v>
      </c>
      <c r="G4497" s="1">
        <v>43578</v>
      </c>
      <c r="H4497">
        <v>30</v>
      </c>
      <c r="I4497" s="7">
        <f>IF(TableTransactions[[#This Row],[Order type]]=trackOrderType,
TableTransactions[[#This Row],[Transaction quantity]]*-1,
TableTransactions[[#This Row],[Transaction quantity]]
)</f>
        <v>-30</v>
      </c>
      <c r="J44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94</v>
      </c>
      <c r="K4497" s="7">
        <f ca="1">IF(TableTransactions[[#This Row],[Stock balance backorders]]&lt;0,
0,
TableTransactions[[#This Row],[Stock balance backorders]]
)</f>
        <v>94</v>
      </c>
      <c r="L4497" s="8" t="str">
        <f>VLOOKUP(TableTransactions[[#This Row],[Material]],TableStockBalance[],
MATCH(TableStockBalance[[#Headers],[Supplier name]],TableStockBalance[#Headers],0),
0)</f>
        <v>Électroniquex Générale S.A.</v>
      </c>
    </row>
    <row r="4498" spans="1:12" x14ac:dyDescent="0.25">
      <c r="A4498">
        <v>49041603</v>
      </c>
      <c r="B4498">
        <v>40</v>
      </c>
      <c r="C4498" t="s">
        <v>343</v>
      </c>
      <c r="D4498" t="s">
        <v>126</v>
      </c>
      <c r="E4498" t="s">
        <v>127</v>
      </c>
      <c r="F4498" t="s">
        <v>316</v>
      </c>
      <c r="G4498" s="1">
        <v>43581</v>
      </c>
      <c r="H4498">
        <v>20</v>
      </c>
      <c r="I4498" s="7">
        <f>IF(TableTransactions[[#This Row],[Order type]]=trackOrderType,
TableTransactions[[#This Row],[Transaction quantity]]*-1,
TableTransactions[[#This Row],[Transaction quantity]]
)</f>
        <v>-20</v>
      </c>
      <c r="J44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</v>
      </c>
      <c r="K4498" s="7">
        <f ca="1">IF(TableTransactions[[#This Row],[Stock balance backorders]]&lt;0,
0,
TableTransactions[[#This Row],[Stock balance backorders]]
)</f>
        <v>74</v>
      </c>
      <c r="L4498" s="8" t="str">
        <f>VLOOKUP(TableTransactions[[#This Row],[Material]],TableStockBalance[],
MATCH(TableStockBalance[[#Headers],[Supplier name]],TableStockBalance[#Headers],0),
0)</f>
        <v>Électroniquex Générale S.A.</v>
      </c>
    </row>
    <row r="4499" spans="1:12" x14ac:dyDescent="0.25">
      <c r="A4499">
        <v>49041621</v>
      </c>
      <c r="B4499">
        <v>150</v>
      </c>
      <c r="C4499" t="s">
        <v>343</v>
      </c>
      <c r="D4499" t="s">
        <v>126</v>
      </c>
      <c r="E4499" t="s">
        <v>127</v>
      </c>
      <c r="F4499" t="s">
        <v>316</v>
      </c>
      <c r="G4499" s="1">
        <v>43584</v>
      </c>
      <c r="H4499">
        <v>40</v>
      </c>
      <c r="I4499" s="7">
        <f>IF(TableTransactions[[#This Row],[Order type]]=trackOrderType,
TableTransactions[[#This Row],[Transaction quantity]]*-1,
TableTransactions[[#This Row],[Transaction quantity]]
)</f>
        <v>-40</v>
      </c>
      <c r="J44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</v>
      </c>
      <c r="K4499" s="7">
        <f ca="1">IF(TableTransactions[[#This Row],[Stock balance backorders]]&lt;0,
0,
TableTransactions[[#This Row],[Stock balance backorders]]
)</f>
        <v>34</v>
      </c>
      <c r="L4499" s="8" t="str">
        <f>VLOOKUP(TableTransactions[[#This Row],[Material]],TableStockBalance[],
MATCH(TableStockBalance[[#Headers],[Supplier name]],TableStockBalance[#Headers],0),
0)</f>
        <v>Électroniquex Générale S.A.</v>
      </c>
    </row>
    <row r="4500" spans="1:12" x14ac:dyDescent="0.25">
      <c r="A4500">
        <v>49041631</v>
      </c>
      <c r="B4500">
        <v>110</v>
      </c>
      <c r="C4500" t="s">
        <v>343</v>
      </c>
      <c r="D4500" t="s">
        <v>126</v>
      </c>
      <c r="E4500" t="s">
        <v>127</v>
      </c>
      <c r="F4500" t="s">
        <v>315</v>
      </c>
      <c r="G4500" s="1">
        <v>43584</v>
      </c>
      <c r="H4500">
        <v>40</v>
      </c>
      <c r="I4500" s="7">
        <f>IF(TableTransactions[[#This Row],[Order type]]=trackOrderType,
TableTransactions[[#This Row],[Transaction quantity]]*-1,
TableTransactions[[#This Row],[Transaction quantity]]
)</f>
        <v>-40</v>
      </c>
      <c r="J45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</v>
      </c>
      <c r="K4500" s="7">
        <f ca="1">IF(TableTransactions[[#This Row],[Stock balance backorders]]&lt;0,
0,
TableTransactions[[#This Row],[Stock balance backorders]]
)</f>
        <v>0</v>
      </c>
      <c r="L4500" s="8" t="str">
        <f>VLOOKUP(TableTransactions[[#This Row],[Material]],TableStockBalance[],
MATCH(TableStockBalance[[#Headers],[Supplier name]],TableStockBalance[#Headers],0),
0)</f>
        <v>Électroniquex Générale S.A.</v>
      </c>
    </row>
    <row r="4501" spans="1:12" x14ac:dyDescent="0.25">
      <c r="A4501">
        <v>49041652</v>
      </c>
      <c r="B4501">
        <v>10</v>
      </c>
      <c r="C4501" t="s">
        <v>343</v>
      </c>
      <c r="D4501" t="s">
        <v>126</v>
      </c>
      <c r="E4501" t="s">
        <v>127</v>
      </c>
      <c r="F4501" t="s">
        <v>333</v>
      </c>
      <c r="G4501" s="1">
        <v>43587</v>
      </c>
      <c r="H4501">
        <v>10</v>
      </c>
      <c r="I4501" s="7">
        <f>IF(TableTransactions[[#This Row],[Order type]]=trackOrderType,
TableTransactions[[#This Row],[Transaction quantity]]*-1,
TableTransactions[[#This Row],[Transaction quantity]]
)</f>
        <v>-10</v>
      </c>
      <c r="J45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-16</v>
      </c>
      <c r="K4501" s="7">
        <f ca="1">IF(TableTransactions[[#This Row],[Stock balance backorders]]&lt;0,
0,
TableTransactions[[#This Row],[Stock balance backorders]]
)</f>
        <v>0</v>
      </c>
      <c r="L4501" s="8" t="str">
        <f>VLOOKUP(TableTransactions[[#This Row],[Material]],TableStockBalance[],
MATCH(TableStockBalance[[#Headers],[Supplier name]],TableStockBalance[#Headers],0),
0)</f>
        <v>Électroniquex Générale S.A.</v>
      </c>
    </row>
    <row r="4502" spans="1:12" x14ac:dyDescent="0.25">
      <c r="A4502" s="4">
        <v>45057081</v>
      </c>
      <c r="B4502" s="4">
        <v>10</v>
      </c>
      <c r="C4502" s="4" t="s">
        <v>344</v>
      </c>
      <c r="D4502" s="4" t="s">
        <v>126</v>
      </c>
      <c r="E4502" s="4" t="s">
        <v>127</v>
      </c>
      <c r="F4502" s="4" t="s">
        <v>110</v>
      </c>
      <c r="G4502" s="5">
        <v>43592</v>
      </c>
      <c r="H4502" s="4">
        <v>750</v>
      </c>
      <c r="I4502" s="7">
        <f>IF(TableTransactions[[#This Row],[Order type]]=trackOrderType,
TableTransactions[[#This Row],[Transaction quantity]]*-1,
TableTransactions[[#This Row],[Transaction quantity]]
)</f>
        <v>750</v>
      </c>
      <c r="J45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734</v>
      </c>
      <c r="K4502" s="7">
        <f ca="1">IF(TableTransactions[[#This Row],[Stock balance backorders]]&lt;0,
0,
TableTransactions[[#This Row],[Stock balance backorders]]
)</f>
        <v>734</v>
      </c>
      <c r="L4502" s="8" t="str">
        <f>VLOOKUP(TableTransactions[[#This Row],[Material]],TableStockBalance[],
MATCH(TableStockBalance[[#Headers],[Supplier name]],TableStockBalance[#Headers],0),
0)</f>
        <v>Électroniquex Générale S.A.</v>
      </c>
    </row>
    <row r="4503" spans="1:12" x14ac:dyDescent="0.25">
      <c r="A4503">
        <v>49041763</v>
      </c>
      <c r="B4503">
        <v>120</v>
      </c>
      <c r="C4503" t="s">
        <v>343</v>
      </c>
      <c r="D4503" t="s">
        <v>126</v>
      </c>
      <c r="E4503" t="s">
        <v>127</v>
      </c>
      <c r="F4503" t="s">
        <v>318</v>
      </c>
      <c r="G4503" s="1">
        <v>43595</v>
      </c>
      <c r="H4503">
        <v>30</v>
      </c>
      <c r="I4503" s="7">
        <f>IF(TableTransactions[[#This Row],[Order type]]=trackOrderType,
TableTransactions[[#This Row],[Transaction quantity]]*-1,
TableTransactions[[#This Row],[Transaction quantity]]
)</f>
        <v>-30</v>
      </c>
      <c r="J45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704</v>
      </c>
      <c r="K4503" s="7">
        <f ca="1">IF(TableTransactions[[#This Row],[Stock balance backorders]]&lt;0,
0,
TableTransactions[[#This Row],[Stock balance backorders]]
)</f>
        <v>704</v>
      </c>
      <c r="L4503" s="8" t="str">
        <f>VLOOKUP(TableTransactions[[#This Row],[Material]],TableStockBalance[],
MATCH(TableStockBalance[[#Headers],[Supplier name]],TableStockBalance[#Headers],0),
0)</f>
        <v>Électroniquex Générale S.A.</v>
      </c>
    </row>
    <row r="4504" spans="1:12" x14ac:dyDescent="0.25">
      <c r="A4504">
        <v>49041807</v>
      </c>
      <c r="B4504">
        <v>30</v>
      </c>
      <c r="C4504" t="s">
        <v>343</v>
      </c>
      <c r="D4504" t="s">
        <v>126</v>
      </c>
      <c r="E4504" t="s">
        <v>127</v>
      </c>
      <c r="F4504" t="s">
        <v>314</v>
      </c>
      <c r="G4504" s="1">
        <v>43601</v>
      </c>
      <c r="H4504">
        <v>30</v>
      </c>
      <c r="I4504" s="7">
        <f>IF(TableTransactions[[#This Row],[Order type]]=trackOrderType,
TableTransactions[[#This Row],[Transaction quantity]]*-1,
TableTransactions[[#This Row],[Transaction quantity]]
)</f>
        <v>-30</v>
      </c>
      <c r="J45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674</v>
      </c>
      <c r="K4504" s="7">
        <f ca="1">IF(TableTransactions[[#This Row],[Stock balance backorders]]&lt;0,
0,
TableTransactions[[#This Row],[Stock balance backorders]]
)</f>
        <v>674</v>
      </c>
      <c r="L4504" s="8" t="str">
        <f>VLOOKUP(TableTransactions[[#This Row],[Material]],TableStockBalance[],
MATCH(TableStockBalance[[#Headers],[Supplier name]],TableStockBalance[#Headers],0),
0)</f>
        <v>Électroniquex Générale S.A.</v>
      </c>
    </row>
    <row r="4505" spans="1:12" x14ac:dyDescent="0.25">
      <c r="A4505">
        <v>49041817</v>
      </c>
      <c r="B4505">
        <v>50</v>
      </c>
      <c r="C4505" t="s">
        <v>343</v>
      </c>
      <c r="D4505" t="s">
        <v>126</v>
      </c>
      <c r="E4505" t="s">
        <v>127</v>
      </c>
      <c r="F4505" t="s">
        <v>318</v>
      </c>
      <c r="G4505" s="1">
        <v>43601</v>
      </c>
      <c r="H4505">
        <v>50</v>
      </c>
      <c r="I4505" s="7">
        <f>IF(TableTransactions[[#This Row],[Order type]]=trackOrderType,
TableTransactions[[#This Row],[Transaction quantity]]*-1,
TableTransactions[[#This Row],[Transaction quantity]]
)</f>
        <v>-50</v>
      </c>
      <c r="J45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624</v>
      </c>
      <c r="K4505" s="7">
        <f ca="1">IF(TableTransactions[[#This Row],[Stock balance backorders]]&lt;0,
0,
TableTransactions[[#This Row],[Stock balance backorders]]
)</f>
        <v>624</v>
      </c>
      <c r="L4505" s="8" t="str">
        <f>VLOOKUP(TableTransactions[[#This Row],[Material]],TableStockBalance[],
MATCH(TableStockBalance[[#Headers],[Supplier name]],TableStockBalance[#Headers],0),
0)</f>
        <v>Électroniquex Générale S.A.</v>
      </c>
    </row>
    <row r="4506" spans="1:12" x14ac:dyDescent="0.25">
      <c r="A4506">
        <v>49041828</v>
      </c>
      <c r="B4506">
        <v>20</v>
      </c>
      <c r="C4506" t="s">
        <v>343</v>
      </c>
      <c r="D4506" t="s">
        <v>126</v>
      </c>
      <c r="E4506" t="s">
        <v>127</v>
      </c>
      <c r="F4506" t="s">
        <v>316</v>
      </c>
      <c r="G4506" s="1">
        <v>43602</v>
      </c>
      <c r="H4506">
        <v>20</v>
      </c>
      <c r="I4506" s="7">
        <f>IF(TableTransactions[[#This Row],[Order type]]=trackOrderType,
TableTransactions[[#This Row],[Transaction quantity]]*-1,
TableTransactions[[#This Row],[Transaction quantity]]
)</f>
        <v>-20</v>
      </c>
      <c r="J45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604</v>
      </c>
      <c r="K4506" s="7">
        <f ca="1">IF(TableTransactions[[#This Row],[Stock balance backorders]]&lt;0,
0,
TableTransactions[[#This Row],[Stock balance backorders]]
)</f>
        <v>604</v>
      </c>
      <c r="L4506" s="8" t="str">
        <f>VLOOKUP(TableTransactions[[#This Row],[Material]],TableStockBalance[],
MATCH(TableStockBalance[[#Headers],[Supplier name]],TableStockBalance[#Headers],0),
0)</f>
        <v>Électroniquex Générale S.A.</v>
      </c>
    </row>
    <row r="4507" spans="1:12" x14ac:dyDescent="0.25">
      <c r="A4507">
        <v>49041829</v>
      </c>
      <c r="B4507">
        <v>10</v>
      </c>
      <c r="C4507" t="s">
        <v>343</v>
      </c>
      <c r="D4507" t="s">
        <v>126</v>
      </c>
      <c r="E4507" t="s">
        <v>127</v>
      </c>
      <c r="F4507" t="s">
        <v>325</v>
      </c>
      <c r="G4507" s="1">
        <v>43602</v>
      </c>
      <c r="H4507">
        <v>10</v>
      </c>
      <c r="I4507" s="7">
        <f>IF(TableTransactions[[#This Row],[Order type]]=trackOrderType,
TableTransactions[[#This Row],[Transaction quantity]]*-1,
TableTransactions[[#This Row],[Transaction quantity]]
)</f>
        <v>-10</v>
      </c>
      <c r="J45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594</v>
      </c>
      <c r="K4507" s="7">
        <f ca="1">IF(TableTransactions[[#This Row],[Stock balance backorders]]&lt;0,
0,
TableTransactions[[#This Row],[Stock balance backorders]]
)</f>
        <v>594</v>
      </c>
      <c r="L4507" s="8" t="str">
        <f>VLOOKUP(TableTransactions[[#This Row],[Material]],TableStockBalance[],
MATCH(TableStockBalance[[#Headers],[Supplier name]],TableStockBalance[#Headers],0),
0)</f>
        <v>Électroniquex Générale S.A.</v>
      </c>
    </row>
    <row r="4508" spans="1:12" x14ac:dyDescent="0.25">
      <c r="A4508">
        <v>49041841</v>
      </c>
      <c r="B4508">
        <v>80</v>
      </c>
      <c r="C4508" t="s">
        <v>343</v>
      </c>
      <c r="D4508" t="s">
        <v>126</v>
      </c>
      <c r="E4508" t="s">
        <v>127</v>
      </c>
      <c r="F4508" t="s">
        <v>313</v>
      </c>
      <c r="G4508" s="1">
        <v>43605</v>
      </c>
      <c r="H4508">
        <v>10</v>
      </c>
      <c r="I4508" s="7">
        <f>IF(TableTransactions[[#This Row],[Order type]]=trackOrderType,
TableTransactions[[#This Row],[Transaction quantity]]*-1,
TableTransactions[[#This Row],[Transaction quantity]]
)</f>
        <v>-10</v>
      </c>
      <c r="J45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584</v>
      </c>
      <c r="K4508" s="7">
        <f ca="1">IF(TableTransactions[[#This Row],[Stock balance backorders]]&lt;0,
0,
TableTransactions[[#This Row],[Stock balance backorders]]
)</f>
        <v>584</v>
      </c>
      <c r="L4508" s="8" t="str">
        <f>VLOOKUP(TableTransactions[[#This Row],[Material]],TableStockBalance[],
MATCH(TableStockBalance[[#Headers],[Supplier name]],TableStockBalance[#Headers],0),
0)</f>
        <v>Électroniquex Générale S.A.</v>
      </c>
    </row>
    <row r="4509" spans="1:12" x14ac:dyDescent="0.25">
      <c r="A4509">
        <v>49041849</v>
      </c>
      <c r="B4509">
        <v>40</v>
      </c>
      <c r="C4509" t="s">
        <v>343</v>
      </c>
      <c r="D4509" t="s">
        <v>126</v>
      </c>
      <c r="E4509" t="s">
        <v>127</v>
      </c>
      <c r="F4509" t="s">
        <v>319</v>
      </c>
      <c r="G4509" s="1">
        <v>43605</v>
      </c>
      <c r="H4509">
        <v>30</v>
      </c>
      <c r="I4509" s="7">
        <f>IF(TableTransactions[[#This Row],[Order type]]=trackOrderType,
TableTransactions[[#This Row],[Transaction quantity]]*-1,
TableTransactions[[#This Row],[Transaction quantity]]
)</f>
        <v>-30</v>
      </c>
      <c r="J45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554</v>
      </c>
      <c r="K4509" s="7">
        <f ca="1">IF(TableTransactions[[#This Row],[Stock balance backorders]]&lt;0,
0,
TableTransactions[[#This Row],[Stock balance backorders]]
)</f>
        <v>554</v>
      </c>
      <c r="L4509" s="8" t="str">
        <f>VLOOKUP(TableTransactions[[#This Row],[Material]],TableStockBalance[],
MATCH(TableStockBalance[[#Headers],[Supplier name]],TableStockBalance[#Headers],0),
0)</f>
        <v>Électroniquex Générale S.A.</v>
      </c>
    </row>
    <row r="4510" spans="1:12" x14ac:dyDescent="0.25">
      <c r="A4510">
        <v>49041885</v>
      </c>
      <c r="B4510">
        <v>40</v>
      </c>
      <c r="C4510" t="s">
        <v>343</v>
      </c>
      <c r="D4510" t="s">
        <v>126</v>
      </c>
      <c r="E4510" t="s">
        <v>127</v>
      </c>
      <c r="F4510" t="s">
        <v>314</v>
      </c>
      <c r="G4510" s="1">
        <v>43608</v>
      </c>
      <c r="H4510">
        <v>40</v>
      </c>
      <c r="I4510" s="7">
        <f>IF(TableTransactions[[#This Row],[Order type]]=trackOrderType,
TableTransactions[[#This Row],[Transaction quantity]]*-1,
TableTransactions[[#This Row],[Transaction quantity]]
)</f>
        <v>-40</v>
      </c>
      <c r="J45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514</v>
      </c>
      <c r="K4510" s="7">
        <f ca="1">IF(TableTransactions[[#This Row],[Stock balance backorders]]&lt;0,
0,
TableTransactions[[#This Row],[Stock balance backorders]]
)</f>
        <v>514</v>
      </c>
      <c r="L4510" s="8" t="str">
        <f>VLOOKUP(TableTransactions[[#This Row],[Material]],TableStockBalance[],
MATCH(TableStockBalance[[#Headers],[Supplier name]],TableStockBalance[#Headers],0),
0)</f>
        <v>Électroniquex Générale S.A.</v>
      </c>
    </row>
    <row r="4511" spans="1:12" x14ac:dyDescent="0.25">
      <c r="A4511">
        <v>49041913</v>
      </c>
      <c r="B4511">
        <v>100</v>
      </c>
      <c r="C4511" t="s">
        <v>343</v>
      </c>
      <c r="D4511" t="s">
        <v>126</v>
      </c>
      <c r="E4511" t="s">
        <v>127</v>
      </c>
      <c r="F4511" t="s">
        <v>316</v>
      </c>
      <c r="G4511" s="1">
        <v>43609</v>
      </c>
      <c r="H4511">
        <v>40</v>
      </c>
      <c r="I4511" s="7">
        <f>IF(TableTransactions[[#This Row],[Order type]]=trackOrderType,
TableTransactions[[#This Row],[Transaction quantity]]*-1,
TableTransactions[[#This Row],[Transaction quantity]]
)</f>
        <v>-40</v>
      </c>
      <c r="J45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474</v>
      </c>
      <c r="K4511" s="7">
        <f ca="1">IF(TableTransactions[[#This Row],[Stock balance backorders]]&lt;0,
0,
TableTransactions[[#This Row],[Stock balance backorders]]
)</f>
        <v>474</v>
      </c>
      <c r="L4511" s="8" t="str">
        <f>VLOOKUP(TableTransactions[[#This Row],[Material]],TableStockBalance[],
MATCH(TableStockBalance[[#Headers],[Supplier name]],TableStockBalance[#Headers],0),
0)</f>
        <v>Électroniquex Générale S.A.</v>
      </c>
    </row>
    <row r="4512" spans="1:12" x14ac:dyDescent="0.25">
      <c r="A4512">
        <v>49041952</v>
      </c>
      <c r="B4512">
        <v>20</v>
      </c>
      <c r="C4512" t="s">
        <v>343</v>
      </c>
      <c r="D4512" t="s">
        <v>126</v>
      </c>
      <c r="E4512" t="s">
        <v>127</v>
      </c>
      <c r="F4512" t="s">
        <v>333</v>
      </c>
      <c r="G4512" s="1">
        <v>43614</v>
      </c>
      <c r="H4512">
        <v>10</v>
      </c>
      <c r="I4512" s="7">
        <f>IF(TableTransactions[[#This Row],[Order type]]=trackOrderType,
TableTransactions[[#This Row],[Transaction quantity]]*-1,
TableTransactions[[#This Row],[Transaction quantity]]
)</f>
        <v>-10</v>
      </c>
      <c r="J45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464</v>
      </c>
      <c r="K4512" s="7">
        <f ca="1">IF(TableTransactions[[#This Row],[Stock balance backorders]]&lt;0,
0,
TableTransactions[[#This Row],[Stock balance backorders]]
)</f>
        <v>464</v>
      </c>
      <c r="L4512" s="8" t="str">
        <f>VLOOKUP(TableTransactions[[#This Row],[Material]],TableStockBalance[],
MATCH(TableStockBalance[[#Headers],[Supplier name]],TableStockBalance[#Headers],0),
0)</f>
        <v>Électroniquex Générale S.A.</v>
      </c>
    </row>
    <row r="4513" spans="1:12" x14ac:dyDescent="0.25">
      <c r="A4513">
        <v>49042035</v>
      </c>
      <c r="B4513">
        <v>50</v>
      </c>
      <c r="C4513" t="s">
        <v>343</v>
      </c>
      <c r="D4513" t="s">
        <v>126</v>
      </c>
      <c r="E4513" t="s">
        <v>127</v>
      </c>
      <c r="F4513" t="s">
        <v>314</v>
      </c>
      <c r="G4513" s="1">
        <v>43623</v>
      </c>
      <c r="H4513">
        <v>40</v>
      </c>
      <c r="I4513" s="7">
        <f>IF(TableTransactions[[#This Row],[Order type]]=trackOrderType,
TableTransactions[[#This Row],[Transaction quantity]]*-1,
TableTransactions[[#This Row],[Transaction quantity]]
)</f>
        <v>-40</v>
      </c>
      <c r="J45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424</v>
      </c>
      <c r="K4513" s="7">
        <f ca="1">IF(TableTransactions[[#This Row],[Stock balance backorders]]&lt;0,
0,
TableTransactions[[#This Row],[Stock balance backorders]]
)</f>
        <v>424</v>
      </c>
      <c r="L4513" s="8" t="str">
        <f>VLOOKUP(TableTransactions[[#This Row],[Material]],TableStockBalance[],
MATCH(TableStockBalance[[#Headers],[Supplier name]],TableStockBalance[#Headers],0),
0)</f>
        <v>Électroniquex Générale S.A.</v>
      </c>
    </row>
    <row r="4514" spans="1:12" x14ac:dyDescent="0.25">
      <c r="A4514">
        <v>49042037</v>
      </c>
      <c r="B4514">
        <v>20</v>
      </c>
      <c r="C4514" t="s">
        <v>343</v>
      </c>
      <c r="D4514" t="s">
        <v>126</v>
      </c>
      <c r="E4514" t="s">
        <v>127</v>
      </c>
      <c r="F4514" t="s">
        <v>329</v>
      </c>
      <c r="G4514" s="1">
        <v>43623</v>
      </c>
      <c r="H4514">
        <v>50</v>
      </c>
      <c r="I4514" s="7">
        <f>IF(TableTransactions[[#This Row],[Order type]]=trackOrderType,
TableTransactions[[#This Row],[Transaction quantity]]*-1,
TableTransactions[[#This Row],[Transaction quantity]]
)</f>
        <v>-50</v>
      </c>
      <c r="J45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374</v>
      </c>
      <c r="K4514" s="7">
        <f ca="1">IF(TableTransactions[[#This Row],[Stock balance backorders]]&lt;0,
0,
TableTransactions[[#This Row],[Stock balance backorders]]
)</f>
        <v>374</v>
      </c>
      <c r="L4514" s="8" t="str">
        <f>VLOOKUP(TableTransactions[[#This Row],[Material]],TableStockBalance[],
MATCH(TableStockBalance[[#Headers],[Supplier name]],TableStockBalance[#Headers],0),
0)</f>
        <v>Électroniquex Générale S.A.</v>
      </c>
    </row>
    <row r="4515" spans="1:12" x14ac:dyDescent="0.25">
      <c r="A4515">
        <v>49042038</v>
      </c>
      <c r="B4515">
        <v>10</v>
      </c>
      <c r="C4515" t="s">
        <v>343</v>
      </c>
      <c r="D4515" t="s">
        <v>126</v>
      </c>
      <c r="E4515" t="s">
        <v>127</v>
      </c>
      <c r="F4515" t="s">
        <v>321</v>
      </c>
      <c r="G4515" s="1">
        <v>43623</v>
      </c>
      <c r="H4515">
        <v>30</v>
      </c>
      <c r="I4515" s="7">
        <f>IF(TableTransactions[[#This Row],[Order type]]=trackOrderType,
TableTransactions[[#This Row],[Transaction quantity]]*-1,
TableTransactions[[#This Row],[Transaction quantity]]
)</f>
        <v>-30</v>
      </c>
      <c r="J45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344</v>
      </c>
      <c r="K4515" s="7">
        <f ca="1">IF(TableTransactions[[#This Row],[Stock balance backorders]]&lt;0,
0,
TableTransactions[[#This Row],[Stock balance backorders]]
)</f>
        <v>344</v>
      </c>
      <c r="L4515" s="8" t="str">
        <f>VLOOKUP(TableTransactions[[#This Row],[Material]],TableStockBalance[],
MATCH(TableStockBalance[[#Headers],[Supplier name]],TableStockBalance[#Headers],0),
0)</f>
        <v>Électroniquex Générale S.A.</v>
      </c>
    </row>
    <row r="4516" spans="1:12" x14ac:dyDescent="0.25">
      <c r="A4516">
        <v>49042044</v>
      </c>
      <c r="B4516">
        <v>80</v>
      </c>
      <c r="C4516" t="s">
        <v>343</v>
      </c>
      <c r="D4516" t="s">
        <v>126</v>
      </c>
      <c r="E4516" t="s">
        <v>127</v>
      </c>
      <c r="F4516" t="s">
        <v>316</v>
      </c>
      <c r="G4516" s="1">
        <v>43623</v>
      </c>
      <c r="H4516">
        <v>20</v>
      </c>
      <c r="I4516" s="7">
        <f>IF(TableTransactions[[#This Row],[Order type]]=trackOrderType,
TableTransactions[[#This Row],[Transaction quantity]]*-1,
TableTransactions[[#This Row],[Transaction quantity]]
)</f>
        <v>-20</v>
      </c>
      <c r="J45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324</v>
      </c>
      <c r="K4516" s="7">
        <f ca="1">IF(TableTransactions[[#This Row],[Stock balance backorders]]&lt;0,
0,
TableTransactions[[#This Row],[Stock balance backorders]]
)</f>
        <v>324</v>
      </c>
      <c r="L4516" s="8" t="str">
        <f>VLOOKUP(TableTransactions[[#This Row],[Material]],TableStockBalance[],
MATCH(TableStockBalance[[#Headers],[Supplier name]],TableStockBalance[#Headers],0),
0)</f>
        <v>Électroniquex Générale S.A.</v>
      </c>
    </row>
    <row r="4517" spans="1:12" x14ac:dyDescent="0.25">
      <c r="A4517">
        <v>49042223</v>
      </c>
      <c r="B4517">
        <v>10</v>
      </c>
      <c r="C4517" t="s">
        <v>343</v>
      </c>
      <c r="D4517" t="s">
        <v>126</v>
      </c>
      <c r="E4517" t="s">
        <v>127</v>
      </c>
      <c r="F4517" t="s">
        <v>325</v>
      </c>
      <c r="G4517" s="1">
        <v>43640</v>
      </c>
      <c r="H4517">
        <v>20</v>
      </c>
      <c r="I4517" s="7">
        <f>IF(TableTransactions[[#This Row],[Order type]]=trackOrderType,
TableTransactions[[#This Row],[Transaction quantity]]*-1,
TableTransactions[[#This Row],[Transaction quantity]]
)</f>
        <v>-20</v>
      </c>
      <c r="J45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304</v>
      </c>
      <c r="K4517" s="7">
        <f ca="1">IF(TableTransactions[[#This Row],[Stock balance backorders]]&lt;0,
0,
TableTransactions[[#This Row],[Stock balance backorders]]
)</f>
        <v>304</v>
      </c>
      <c r="L4517" s="8" t="str">
        <f>VLOOKUP(TableTransactions[[#This Row],[Material]],TableStockBalance[],
MATCH(TableStockBalance[[#Headers],[Supplier name]],TableStockBalance[#Headers],0),
0)</f>
        <v>Électroniquex Générale S.A.</v>
      </c>
    </row>
    <row r="4518" spans="1:12" x14ac:dyDescent="0.25">
      <c r="A4518">
        <v>49042236</v>
      </c>
      <c r="B4518">
        <v>50</v>
      </c>
      <c r="C4518" t="s">
        <v>343</v>
      </c>
      <c r="D4518" t="s">
        <v>126</v>
      </c>
      <c r="E4518" t="s">
        <v>127</v>
      </c>
      <c r="F4518" t="s">
        <v>316</v>
      </c>
      <c r="G4518" s="1">
        <v>43641</v>
      </c>
      <c r="H4518">
        <v>30</v>
      </c>
      <c r="I4518" s="7">
        <f>IF(TableTransactions[[#This Row],[Order type]]=trackOrderType,
TableTransactions[[#This Row],[Transaction quantity]]*-1,
TableTransactions[[#This Row],[Transaction quantity]]
)</f>
        <v>-30</v>
      </c>
      <c r="J45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274</v>
      </c>
      <c r="K4518" s="7">
        <f ca="1">IF(TableTransactions[[#This Row],[Stock balance backorders]]&lt;0,
0,
TableTransactions[[#This Row],[Stock balance backorders]]
)</f>
        <v>274</v>
      </c>
      <c r="L4518" s="8" t="str">
        <f>VLOOKUP(TableTransactions[[#This Row],[Material]],TableStockBalance[],
MATCH(TableStockBalance[[#Headers],[Supplier name]],TableStockBalance[#Headers],0),
0)</f>
        <v>Électroniquex Générale S.A.</v>
      </c>
    </row>
    <row r="4519" spans="1:12" x14ac:dyDescent="0.25">
      <c r="A4519">
        <v>49042237</v>
      </c>
      <c r="B4519">
        <v>40</v>
      </c>
      <c r="C4519" t="s">
        <v>343</v>
      </c>
      <c r="D4519" t="s">
        <v>126</v>
      </c>
      <c r="E4519" t="s">
        <v>127</v>
      </c>
      <c r="F4519" t="s">
        <v>317</v>
      </c>
      <c r="G4519" s="1">
        <v>43641</v>
      </c>
      <c r="H4519">
        <v>10</v>
      </c>
      <c r="I4519" s="7">
        <f>IF(TableTransactions[[#This Row],[Order type]]=trackOrderType,
TableTransactions[[#This Row],[Transaction quantity]]*-1,
TableTransactions[[#This Row],[Transaction quantity]]
)</f>
        <v>-10</v>
      </c>
      <c r="J45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264</v>
      </c>
      <c r="K4519" s="7">
        <f ca="1">IF(TableTransactions[[#This Row],[Stock balance backorders]]&lt;0,
0,
TableTransactions[[#This Row],[Stock balance backorders]]
)</f>
        <v>264</v>
      </c>
      <c r="L4519" s="8" t="str">
        <f>VLOOKUP(TableTransactions[[#This Row],[Material]],TableStockBalance[],
MATCH(TableStockBalance[[#Headers],[Supplier name]],TableStockBalance[#Headers],0),
0)</f>
        <v>Électroniquex Générale S.A.</v>
      </c>
    </row>
    <row r="4520" spans="1:12" x14ac:dyDescent="0.25">
      <c r="A4520">
        <v>49042239</v>
      </c>
      <c r="B4520">
        <v>40</v>
      </c>
      <c r="C4520" t="s">
        <v>343</v>
      </c>
      <c r="D4520" t="s">
        <v>126</v>
      </c>
      <c r="E4520" t="s">
        <v>127</v>
      </c>
      <c r="F4520" t="s">
        <v>318</v>
      </c>
      <c r="G4520" s="1">
        <v>43641</v>
      </c>
      <c r="H4520">
        <v>10</v>
      </c>
      <c r="I4520" s="7">
        <f>IF(TableTransactions[[#This Row],[Order type]]=trackOrderType,
TableTransactions[[#This Row],[Transaction quantity]]*-1,
TableTransactions[[#This Row],[Transaction quantity]]
)</f>
        <v>-10</v>
      </c>
      <c r="J45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254</v>
      </c>
      <c r="K4520" s="7">
        <f ca="1">IF(TableTransactions[[#This Row],[Stock balance backorders]]&lt;0,
0,
TableTransactions[[#This Row],[Stock balance backorders]]
)</f>
        <v>254</v>
      </c>
      <c r="L4520" s="8" t="str">
        <f>VLOOKUP(TableTransactions[[#This Row],[Material]],TableStockBalance[],
MATCH(TableStockBalance[[#Headers],[Supplier name]],TableStockBalance[#Headers],0),
0)</f>
        <v>Électroniquex Générale S.A.</v>
      </c>
    </row>
    <row r="4521" spans="1:12" x14ac:dyDescent="0.25">
      <c r="A4521">
        <v>49042262</v>
      </c>
      <c r="B4521">
        <v>10</v>
      </c>
      <c r="C4521" t="s">
        <v>343</v>
      </c>
      <c r="D4521" t="s">
        <v>126</v>
      </c>
      <c r="E4521" t="s">
        <v>127</v>
      </c>
      <c r="F4521" t="s">
        <v>336</v>
      </c>
      <c r="G4521" s="1">
        <v>43643</v>
      </c>
      <c r="H4521">
        <v>40</v>
      </c>
      <c r="I4521" s="7">
        <f>IF(TableTransactions[[#This Row],[Order type]]=trackOrderType,
TableTransactions[[#This Row],[Transaction quantity]]*-1,
TableTransactions[[#This Row],[Transaction quantity]]
)</f>
        <v>-40</v>
      </c>
      <c r="J45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214</v>
      </c>
      <c r="K4521" s="7">
        <f ca="1">IF(TableTransactions[[#This Row],[Stock balance backorders]]&lt;0,
0,
TableTransactions[[#This Row],[Stock balance backorders]]
)</f>
        <v>214</v>
      </c>
      <c r="L4521" s="8" t="str">
        <f>VLOOKUP(TableTransactions[[#This Row],[Material]],TableStockBalance[],
MATCH(TableStockBalance[[#Headers],[Supplier name]],TableStockBalance[#Headers],0),
0)</f>
        <v>Électroniquex Générale S.A.</v>
      </c>
    </row>
    <row r="4522" spans="1:12" x14ac:dyDescent="0.25">
      <c r="A4522">
        <v>49042290</v>
      </c>
      <c r="B4522">
        <v>20</v>
      </c>
      <c r="C4522" t="s">
        <v>343</v>
      </c>
      <c r="D4522" t="s">
        <v>126</v>
      </c>
      <c r="E4522" t="s">
        <v>127</v>
      </c>
      <c r="F4522" t="s">
        <v>315</v>
      </c>
      <c r="G4522" s="1">
        <v>43644</v>
      </c>
      <c r="H4522">
        <v>20</v>
      </c>
      <c r="I4522" s="7">
        <f>IF(TableTransactions[[#This Row],[Order type]]=trackOrderType,
TableTransactions[[#This Row],[Transaction quantity]]*-1,
TableTransactions[[#This Row],[Transaction quantity]]
)</f>
        <v>-20</v>
      </c>
      <c r="J45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194</v>
      </c>
      <c r="K4522" s="7">
        <f ca="1">IF(TableTransactions[[#This Row],[Stock balance backorders]]&lt;0,
0,
TableTransactions[[#This Row],[Stock balance backorders]]
)</f>
        <v>194</v>
      </c>
      <c r="L4522" s="8" t="str">
        <f>VLOOKUP(TableTransactions[[#This Row],[Material]],TableStockBalance[],
MATCH(TableStockBalance[[#Headers],[Supplier name]],TableStockBalance[#Headers],0),
0)</f>
        <v>Électroniquex Générale S.A.</v>
      </c>
    </row>
    <row r="4523" spans="1:12" x14ac:dyDescent="0.25">
      <c r="A4523">
        <v>49042297</v>
      </c>
      <c r="B4523">
        <v>70</v>
      </c>
      <c r="C4523" t="s">
        <v>343</v>
      </c>
      <c r="D4523" t="s">
        <v>126</v>
      </c>
      <c r="E4523" t="s">
        <v>127</v>
      </c>
      <c r="F4523" t="s">
        <v>317</v>
      </c>
      <c r="G4523" s="1">
        <v>43647</v>
      </c>
      <c r="H4523">
        <v>20</v>
      </c>
      <c r="I4523" s="7">
        <f>IF(TableTransactions[[#This Row],[Order type]]=trackOrderType,
TableTransactions[[#This Row],[Transaction quantity]]*-1,
TableTransactions[[#This Row],[Transaction quantity]]
)</f>
        <v>-20</v>
      </c>
      <c r="J45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174</v>
      </c>
      <c r="K4523" s="7">
        <f ca="1">IF(TableTransactions[[#This Row],[Stock balance backorders]]&lt;0,
0,
TableTransactions[[#This Row],[Stock balance backorders]]
)</f>
        <v>174</v>
      </c>
      <c r="L4523" s="8" t="str">
        <f>VLOOKUP(TableTransactions[[#This Row],[Material]],TableStockBalance[],
MATCH(TableStockBalance[[#Headers],[Supplier name]],TableStockBalance[#Headers],0),
0)</f>
        <v>Électroniquex Générale S.A.</v>
      </c>
    </row>
    <row r="4524" spans="1:12" x14ac:dyDescent="0.25">
      <c r="A4524">
        <v>49042348</v>
      </c>
      <c r="B4524">
        <v>50</v>
      </c>
      <c r="C4524" t="s">
        <v>343</v>
      </c>
      <c r="D4524" t="s">
        <v>126</v>
      </c>
      <c r="E4524" t="s">
        <v>127</v>
      </c>
      <c r="F4524" t="s">
        <v>314</v>
      </c>
      <c r="G4524" s="1">
        <v>43651</v>
      </c>
      <c r="H4524">
        <v>40</v>
      </c>
      <c r="I4524" s="7">
        <f>IF(TableTransactions[[#This Row],[Order type]]=trackOrderType,
TableTransactions[[#This Row],[Transaction quantity]]*-1,
TableTransactions[[#This Row],[Transaction quantity]]
)</f>
        <v>-40</v>
      </c>
      <c r="J45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134</v>
      </c>
      <c r="K4524" s="7">
        <f ca="1">IF(TableTransactions[[#This Row],[Stock balance backorders]]&lt;0,
0,
TableTransactions[[#This Row],[Stock balance backorders]]
)</f>
        <v>134</v>
      </c>
      <c r="L4524" s="8" t="str">
        <f>VLOOKUP(TableTransactions[[#This Row],[Material]],TableStockBalance[],
MATCH(TableStockBalance[[#Headers],[Supplier name]],TableStockBalance[#Headers],0),
0)</f>
        <v>Électroniquex Générale S.A.</v>
      </c>
    </row>
    <row r="4525" spans="1:12" x14ac:dyDescent="0.25">
      <c r="A4525">
        <v>49042384</v>
      </c>
      <c r="B4525">
        <v>20</v>
      </c>
      <c r="C4525" t="s">
        <v>343</v>
      </c>
      <c r="D4525" t="s">
        <v>126</v>
      </c>
      <c r="E4525" t="s">
        <v>127</v>
      </c>
      <c r="F4525" t="s">
        <v>314</v>
      </c>
      <c r="G4525" s="1">
        <v>43655</v>
      </c>
      <c r="H4525">
        <v>20</v>
      </c>
      <c r="I4525" s="7">
        <f>IF(TableTransactions[[#This Row],[Order type]]=trackOrderType,
TableTransactions[[#This Row],[Transaction quantity]]*-1,
TableTransactions[[#This Row],[Transaction quantity]]
)</f>
        <v>-20</v>
      </c>
      <c r="J45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114</v>
      </c>
      <c r="K4525" s="7">
        <f ca="1">IF(TableTransactions[[#This Row],[Stock balance backorders]]&lt;0,
0,
TableTransactions[[#This Row],[Stock balance backorders]]
)</f>
        <v>114</v>
      </c>
      <c r="L4525" s="8" t="str">
        <f>VLOOKUP(TableTransactions[[#This Row],[Material]],TableStockBalance[],
MATCH(TableStockBalance[[#Headers],[Supplier name]],TableStockBalance[#Headers],0),
0)</f>
        <v>Électroniquex Générale S.A.</v>
      </c>
    </row>
    <row r="4526" spans="1:12" x14ac:dyDescent="0.25">
      <c r="A4526">
        <v>49042393</v>
      </c>
      <c r="B4526">
        <v>60</v>
      </c>
      <c r="C4526" t="s">
        <v>343</v>
      </c>
      <c r="D4526" t="s">
        <v>126</v>
      </c>
      <c r="E4526" t="s">
        <v>127</v>
      </c>
      <c r="F4526" t="s">
        <v>318</v>
      </c>
      <c r="G4526" s="1">
        <v>43655</v>
      </c>
      <c r="H4526">
        <v>30</v>
      </c>
      <c r="I4526" s="7">
        <f>IF(TableTransactions[[#This Row],[Order type]]=trackOrderType,
TableTransactions[[#This Row],[Transaction quantity]]*-1,
TableTransactions[[#This Row],[Transaction quantity]]
)</f>
        <v>-30</v>
      </c>
      <c r="J45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</v>
      </c>
      <c r="K4526" s="7">
        <f ca="1">IF(TableTransactions[[#This Row],[Stock balance backorders]]&lt;0,
0,
TableTransactions[[#This Row],[Stock balance backorders]]
)</f>
        <v>84</v>
      </c>
      <c r="L4526" s="8" t="str">
        <f>VLOOKUP(TableTransactions[[#This Row],[Material]],TableStockBalance[],
MATCH(TableStockBalance[[#Headers],[Supplier name]],TableStockBalance[#Headers],0),
0)</f>
        <v>Électroniquex Générale S.A.</v>
      </c>
    </row>
    <row r="4527" spans="1:12" x14ac:dyDescent="0.25">
      <c r="A4527">
        <v>49042431</v>
      </c>
      <c r="B4527">
        <v>10</v>
      </c>
      <c r="C4527" t="s">
        <v>343</v>
      </c>
      <c r="D4527" t="s">
        <v>126</v>
      </c>
      <c r="E4527" t="s">
        <v>127</v>
      </c>
      <c r="F4527" t="s">
        <v>321</v>
      </c>
      <c r="G4527" s="1">
        <v>43658</v>
      </c>
      <c r="H4527">
        <v>20</v>
      </c>
      <c r="I4527" s="7">
        <f>IF(TableTransactions[[#This Row],[Order type]]=trackOrderType,
TableTransactions[[#This Row],[Transaction quantity]]*-1,
TableTransactions[[#This Row],[Transaction quantity]]
)</f>
        <v>-20</v>
      </c>
      <c r="J45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</v>
      </c>
      <c r="K4527" s="7">
        <f ca="1">IF(TableTransactions[[#This Row],[Stock balance backorders]]&lt;0,
0,
TableTransactions[[#This Row],[Stock balance backorders]]
)</f>
        <v>64</v>
      </c>
      <c r="L4527" s="8" t="str">
        <f>VLOOKUP(TableTransactions[[#This Row],[Material]],TableStockBalance[],
MATCH(TableStockBalance[[#Headers],[Supplier name]],TableStockBalance[#Headers],0),
0)</f>
        <v>Électroniquex Générale S.A.</v>
      </c>
    </row>
    <row r="4528" spans="1:12" x14ac:dyDescent="0.25">
      <c r="A4528">
        <v>49042462</v>
      </c>
      <c r="B4528">
        <v>60</v>
      </c>
      <c r="C4528" t="s">
        <v>343</v>
      </c>
      <c r="D4528" t="s">
        <v>126</v>
      </c>
      <c r="E4528" t="s">
        <v>127</v>
      </c>
      <c r="F4528" t="s">
        <v>317</v>
      </c>
      <c r="G4528" s="1">
        <v>43662</v>
      </c>
      <c r="H4528">
        <v>50</v>
      </c>
      <c r="I4528" s="7">
        <f>IF(TableTransactions[[#This Row],[Order type]]=trackOrderType,
TableTransactions[[#This Row],[Transaction quantity]]*-1,
TableTransactions[[#This Row],[Transaction quantity]]
)</f>
        <v>-50</v>
      </c>
      <c r="J45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4528" s="7">
        <f ca="1">IF(TableTransactions[[#This Row],[Stock balance backorders]]&lt;0,
0,
TableTransactions[[#This Row],[Stock balance backorders]]
)</f>
        <v>14</v>
      </c>
      <c r="L4528" s="8" t="str">
        <f>VLOOKUP(TableTransactions[[#This Row],[Material]],TableStockBalance[],
MATCH(TableStockBalance[[#Headers],[Supplier name]],TableStockBalance[#Headers],0),
0)</f>
        <v>Électroniquex Générale S.A.</v>
      </c>
    </row>
    <row r="4529" spans="1:12" x14ac:dyDescent="0.25">
      <c r="A4529">
        <v>49042489</v>
      </c>
      <c r="B4529">
        <v>80</v>
      </c>
      <c r="C4529" t="s">
        <v>343</v>
      </c>
      <c r="D4529" t="s">
        <v>126</v>
      </c>
      <c r="E4529" t="s">
        <v>127</v>
      </c>
      <c r="F4529" t="s">
        <v>317</v>
      </c>
      <c r="G4529" s="1">
        <v>43664</v>
      </c>
      <c r="H4529">
        <v>40</v>
      </c>
      <c r="I4529" s="7">
        <f>IF(TableTransactions[[#This Row],[Order type]]=trackOrderType,
TableTransactions[[#This Row],[Transaction quantity]]*-1,
TableTransactions[[#This Row],[Transaction quantity]]
)</f>
        <v>-40</v>
      </c>
      <c r="J45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-26</v>
      </c>
      <c r="K4529" s="7">
        <f ca="1">IF(TableTransactions[[#This Row],[Stock balance backorders]]&lt;0,
0,
TableTransactions[[#This Row],[Stock balance backorders]]
)</f>
        <v>0</v>
      </c>
      <c r="L4529" s="8" t="str">
        <f>VLOOKUP(TableTransactions[[#This Row],[Material]],TableStockBalance[],
MATCH(TableStockBalance[[#Headers],[Supplier name]],TableStockBalance[#Headers],0),
0)</f>
        <v>Électroniquex Générale S.A.</v>
      </c>
    </row>
    <row r="4530" spans="1:12" x14ac:dyDescent="0.25">
      <c r="A4530" s="4">
        <v>45057255</v>
      </c>
      <c r="B4530" s="4">
        <v>20</v>
      </c>
      <c r="C4530" s="4" t="s">
        <v>344</v>
      </c>
      <c r="D4530" s="4" t="s">
        <v>126</v>
      </c>
      <c r="E4530" s="4" t="s">
        <v>127</v>
      </c>
      <c r="F4530" s="4" t="s">
        <v>110</v>
      </c>
      <c r="G4530" s="5">
        <v>43665</v>
      </c>
      <c r="H4530" s="4">
        <v>750</v>
      </c>
      <c r="I4530" s="7">
        <f>IF(TableTransactions[[#This Row],[Order type]]=trackOrderType,
TableTransactions[[#This Row],[Transaction quantity]]*-1,
TableTransactions[[#This Row],[Transaction quantity]]
)</f>
        <v>750</v>
      </c>
      <c r="J45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724</v>
      </c>
      <c r="K4530" s="7">
        <f ca="1">IF(TableTransactions[[#This Row],[Stock balance backorders]]&lt;0,
0,
TableTransactions[[#This Row],[Stock balance backorders]]
)</f>
        <v>724</v>
      </c>
      <c r="L4530" s="8" t="str">
        <f>VLOOKUP(TableTransactions[[#This Row],[Material]],TableStockBalance[],
MATCH(TableStockBalance[[#Headers],[Supplier name]],TableStockBalance[#Headers],0),
0)</f>
        <v>Électroniquex Générale S.A.</v>
      </c>
    </row>
    <row r="4531" spans="1:12" x14ac:dyDescent="0.25">
      <c r="A4531">
        <v>49042640</v>
      </c>
      <c r="B4531">
        <v>80</v>
      </c>
      <c r="C4531" t="s">
        <v>343</v>
      </c>
      <c r="D4531" t="s">
        <v>126</v>
      </c>
      <c r="E4531" t="s">
        <v>127</v>
      </c>
      <c r="F4531" t="s">
        <v>316</v>
      </c>
      <c r="G4531" s="1">
        <v>43679</v>
      </c>
      <c r="H4531">
        <v>40</v>
      </c>
      <c r="I4531" s="7">
        <f>IF(TableTransactions[[#This Row],[Order type]]=trackOrderType,
TableTransactions[[#This Row],[Transaction quantity]]*-1,
TableTransactions[[#This Row],[Transaction quantity]]
)</f>
        <v>-40</v>
      </c>
      <c r="J45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684</v>
      </c>
      <c r="K4531" s="7">
        <f ca="1">IF(TableTransactions[[#This Row],[Stock balance backorders]]&lt;0,
0,
TableTransactions[[#This Row],[Stock balance backorders]]
)</f>
        <v>684</v>
      </c>
      <c r="L4531" s="8" t="str">
        <f>VLOOKUP(TableTransactions[[#This Row],[Material]],TableStockBalance[],
MATCH(TableStockBalance[[#Headers],[Supplier name]],TableStockBalance[#Headers],0),
0)</f>
        <v>Électroniquex Générale S.A.</v>
      </c>
    </row>
    <row r="4532" spans="1:12" x14ac:dyDescent="0.25">
      <c r="A4532">
        <v>49042722</v>
      </c>
      <c r="B4532">
        <v>160</v>
      </c>
      <c r="C4532" t="s">
        <v>343</v>
      </c>
      <c r="D4532" t="s">
        <v>126</v>
      </c>
      <c r="E4532" t="s">
        <v>127</v>
      </c>
      <c r="F4532" t="s">
        <v>317</v>
      </c>
      <c r="G4532" s="1">
        <v>43686</v>
      </c>
      <c r="H4532">
        <v>20</v>
      </c>
      <c r="I4532" s="7">
        <f>IF(TableTransactions[[#This Row],[Order type]]=trackOrderType,
TableTransactions[[#This Row],[Transaction quantity]]*-1,
TableTransactions[[#This Row],[Transaction quantity]]
)</f>
        <v>-20</v>
      </c>
      <c r="J45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664</v>
      </c>
      <c r="K4532" s="7">
        <f ca="1">IF(TableTransactions[[#This Row],[Stock balance backorders]]&lt;0,
0,
TableTransactions[[#This Row],[Stock balance backorders]]
)</f>
        <v>664</v>
      </c>
      <c r="L4532" s="8" t="str">
        <f>VLOOKUP(TableTransactions[[#This Row],[Material]],TableStockBalance[],
MATCH(TableStockBalance[[#Headers],[Supplier name]],TableStockBalance[#Headers],0),
0)</f>
        <v>Électroniquex Générale S.A.</v>
      </c>
    </row>
    <row r="4533" spans="1:12" x14ac:dyDescent="0.25">
      <c r="A4533">
        <v>49042850</v>
      </c>
      <c r="B4533">
        <v>20</v>
      </c>
      <c r="C4533" t="s">
        <v>343</v>
      </c>
      <c r="D4533" t="s">
        <v>126</v>
      </c>
      <c r="E4533" t="s">
        <v>127</v>
      </c>
      <c r="F4533" t="s">
        <v>316</v>
      </c>
      <c r="G4533" s="1">
        <v>43699</v>
      </c>
      <c r="H4533">
        <v>30</v>
      </c>
      <c r="I4533" s="7">
        <f>IF(TableTransactions[[#This Row],[Order type]]=trackOrderType,
TableTransactions[[#This Row],[Transaction quantity]]*-1,
TableTransactions[[#This Row],[Transaction quantity]]
)</f>
        <v>-30</v>
      </c>
      <c r="J45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634</v>
      </c>
      <c r="K4533" s="7">
        <f ca="1">IF(TableTransactions[[#This Row],[Stock balance backorders]]&lt;0,
0,
TableTransactions[[#This Row],[Stock balance backorders]]
)</f>
        <v>634</v>
      </c>
      <c r="L4533" s="8" t="str">
        <f>VLOOKUP(TableTransactions[[#This Row],[Material]],TableStockBalance[],
MATCH(TableStockBalance[[#Headers],[Supplier name]],TableStockBalance[#Headers],0),
0)</f>
        <v>Électroniquex Générale S.A.</v>
      </c>
    </row>
    <row r="4534" spans="1:12" x14ac:dyDescent="0.25">
      <c r="A4534">
        <v>49042901</v>
      </c>
      <c r="B4534">
        <v>20</v>
      </c>
      <c r="C4534" t="s">
        <v>343</v>
      </c>
      <c r="D4534" t="s">
        <v>126</v>
      </c>
      <c r="E4534" t="s">
        <v>127</v>
      </c>
      <c r="F4534" t="s">
        <v>316</v>
      </c>
      <c r="G4534" s="1">
        <v>43704</v>
      </c>
      <c r="H4534">
        <v>40</v>
      </c>
      <c r="I4534" s="7">
        <f>IF(TableTransactions[[#This Row],[Order type]]=trackOrderType,
TableTransactions[[#This Row],[Transaction quantity]]*-1,
TableTransactions[[#This Row],[Transaction quantity]]
)</f>
        <v>-40</v>
      </c>
      <c r="J45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594</v>
      </c>
      <c r="K4534" s="7">
        <f ca="1">IF(TableTransactions[[#This Row],[Stock balance backorders]]&lt;0,
0,
TableTransactions[[#This Row],[Stock balance backorders]]
)</f>
        <v>594</v>
      </c>
      <c r="L4534" s="8" t="str">
        <f>VLOOKUP(TableTransactions[[#This Row],[Material]],TableStockBalance[],
MATCH(TableStockBalance[[#Headers],[Supplier name]],TableStockBalance[#Headers],0),
0)</f>
        <v>Électroniquex Générale S.A.</v>
      </c>
    </row>
    <row r="4535" spans="1:12" x14ac:dyDescent="0.25">
      <c r="A4535">
        <v>49042925</v>
      </c>
      <c r="B4535">
        <v>10</v>
      </c>
      <c r="C4535" t="s">
        <v>343</v>
      </c>
      <c r="D4535" t="s">
        <v>126</v>
      </c>
      <c r="E4535" t="s">
        <v>127</v>
      </c>
      <c r="F4535" t="s">
        <v>324</v>
      </c>
      <c r="G4535" s="1">
        <v>43706</v>
      </c>
      <c r="H4535">
        <v>20</v>
      </c>
      <c r="I4535" s="7">
        <f>IF(TableTransactions[[#This Row],[Order type]]=trackOrderType,
TableTransactions[[#This Row],[Transaction quantity]]*-1,
TableTransactions[[#This Row],[Transaction quantity]]
)</f>
        <v>-20</v>
      </c>
      <c r="J45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574</v>
      </c>
      <c r="K4535" s="7">
        <f ca="1">IF(TableTransactions[[#This Row],[Stock balance backorders]]&lt;0,
0,
TableTransactions[[#This Row],[Stock balance backorders]]
)</f>
        <v>574</v>
      </c>
      <c r="L4535" s="8" t="str">
        <f>VLOOKUP(TableTransactions[[#This Row],[Material]],TableStockBalance[],
MATCH(TableStockBalance[[#Headers],[Supplier name]],TableStockBalance[#Headers],0),
0)</f>
        <v>Électroniquex Générale S.A.</v>
      </c>
    </row>
    <row r="4536" spans="1:12" x14ac:dyDescent="0.25">
      <c r="A4536">
        <v>49042942</v>
      </c>
      <c r="B4536">
        <v>100</v>
      </c>
      <c r="C4536" t="s">
        <v>343</v>
      </c>
      <c r="D4536" t="s">
        <v>126</v>
      </c>
      <c r="E4536" t="s">
        <v>127</v>
      </c>
      <c r="F4536" t="s">
        <v>313</v>
      </c>
      <c r="G4536" s="1">
        <v>43707</v>
      </c>
      <c r="H4536">
        <v>30</v>
      </c>
      <c r="I4536" s="7">
        <f>IF(TableTransactions[[#This Row],[Order type]]=trackOrderType,
TableTransactions[[#This Row],[Transaction quantity]]*-1,
TableTransactions[[#This Row],[Transaction quantity]]
)</f>
        <v>-30</v>
      </c>
      <c r="J45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544</v>
      </c>
      <c r="K4536" s="7">
        <f ca="1">IF(TableTransactions[[#This Row],[Stock balance backorders]]&lt;0,
0,
TableTransactions[[#This Row],[Stock balance backorders]]
)</f>
        <v>544</v>
      </c>
      <c r="L4536" s="8" t="str">
        <f>VLOOKUP(TableTransactions[[#This Row],[Material]],TableStockBalance[],
MATCH(TableStockBalance[[#Headers],[Supplier name]],TableStockBalance[#Headers],0),
0)</f>
        <v>Électroniquex Générale S.A.</v>
      </c>
    </row>
    <row r="4537" spans="1:12" x14ac:dyDescent="0.25">
      <c r="A4537">
        <v>49042954</v>
      </c>
      <c r="B4537">
        <v>60</v>
      </c>
      <c r="C4537" t="s">
        <v>343</v>
      </c>
      <c r="D4537" t="s">
        <v>126</v>
      </c>
      <c r="E4537" t="s">
        <v>127</v>
      </c>
      <c r="F4537" t="s">
        <v>319</v>
      </c>
      <c r="G4537" s="1">
        <v>43707</v>
      </c>
      <c r="H4537">
        <v>20</v>
      </c>
      <c r="I4537" s="7">
        <f>IF(TableTransactions[[#This Row],[Order type]]=trackOrderType,
TableTransactions[[#This Row],[Transaction quantity]]*-1,
TableTransactions[[#This Row],[Transaction quantity]]
)</f>
        <v>-20</v>
      </c>
      <c r="J45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524</v>
      </c>
      <c r="K4537" s="7">
        <f ca="1">IF(TableTransactions[[#This Row],[Stock balance backorders]]&lt;0,
0,
TableTransactions[[#This Row],[Stock balance backorders]]
)</f>
        <v>524</v>
      </c>
      <c r="L4537" s="8" t="str">
        <f>VLOOKUP(TableTransactions[[#This Row],[Material]],TableStockBalance[],
MATCH(TableStockBalance[[#Headers],[Supplier name]],TableStockBalance[#Headers],0),
0)</f>
        <v>Électroniquex Générale S.A.</v>
      </c>
    </row>
    <row r="4538" spans="1:12" x14ac:dyDescent="0.25">
      <c r="A4538">
        <v>49042983</v>
      </c>
      <c r="B4538">
        <v>30</v>
      </c>
      <c r="C4538" t="s">
        <v>343</v>
      </c>
      <c r="D4538" t="s">
        <v>126</v>
      </c>
      <c r="E4538" t="s">
        <v>127</v>
      </c>
      <c r="F4538" t="s">
        <v>319</v>
      </c>
      <c r="G4538" s="1">
        <v>43711</v>
      </c>
      <c r="H4538">
        <v>40</v>
      </c>
      <c r="I4538" s="7">
        <f>IF(TableTransactions[[#This Row],[Order type]]=trackOrderType,
TableTransactions[[#This Row],[Transaction quantity]]*-1,
TableTransactions[[#This Row],[Transaction quantity]]
)</f>
        <v>-40</v>
      </c>
      <c r="J45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484</v>
      </c>
      <c r="K4538" s="7">
        <f ca="1">IF(TableTransactions[[#This Row],[Stock balance backorders]]&lt;0,
0,
TableTransactions[[#This Row],[Stock balance backorders]]
)</f>
        <v>484</v>
      </c>
      <c r="L4538" s="8" t="str">
        <f>VLOOKUP(TableTransactions[[#This Row],[Material]],TableStockBalance[],
MATCH(TableStockBalance[[#Headers],[Supplier name]],TableStockBalance[#Headers],0),
0)</f>
        <v>Électroniquex Générale S.A.</v>
      </c>
    </row>
    <row r="4539" spans="1:12" x14ac:dyDescent="0.25">
      <c r="A4539">
        <v>49043068</v>
      </c>
      <c r="B4539">
        <v>10</v>
      </c>
      <c r="C4539" t="s">
        <v>343</v>
      </c>
      <c r="D4539" t="s">
        <v>126</v>
      </c>
      <c r="E4539" t="s">
        <v>127</v>
      </c>
      <c r="F4539" t="s">
        <v>330</v>
      </c>
      <c r="G4539" s="1">
        <v>43719</v>
      </c>
      <c r="H4539">
        <v>20</v>
      </c>
      <c r="I4539" s="7">
        <f>IF(TableTransactions[[#This Row],[Order type]]=trackOrderType,
TableTransactions[[#This Row],[Transaction quantity]]*-1,
TableTransactions[[#This Row],[Transaction quantity]]
)</f>
        <v>-20</v>
      </c>
      <c r="J45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464</v>
      </c>
      <c r="K4539" s="7">
        <f ca="1">IF(TableTransactions[[#This Row],[Stock balance backorders]]&lt;0,
0,
TableTransactions[[#This Row],[Stock balance backorders]]
)</f>
        <v>464</v>
      </c>
      <c r="L4539" s="8" t="str">
        <f>VLOOKUP(TableTransactions[[#This Row],[Material]],TableStockBalance[],
MATCH(TableStockBalance[[#Headers],[Supplier name]],TableStockBalance[#Headers],0),
0)</f>
        <v>Électroniquex Générale S.A.</v>
      </c>
    </row>
    <row r="4540" spans="1:12" x14ac:dyDescent="0.25">
      <c r="A4540">
        <v>49043096</v>
      </c>
      <c r="B4540">
        <v>110</v>
      </c>
      <c r="C4540" t="s">
        <v>343</v>
      </c>
      <c r="D4540" t="s">
        <v>126</v>
      </c>
      <c r="E4540" t="s">
        <v>127</v>
      </c>
      <c r="F4540" t="s">
        <v>316</v>
      </c>
      <c r="G4540" s="1">
        <v>43721</v>
      </c>
      <c r="H4540">
        <v>30</v>
      </c>
      <c r="I4540" s="7">
        <f>IF(TableTransactions[[#This Row],[Order type]]=trackOrderType,
TableTransactions[[#This Row],[Transaction quantity]]*-1,
TableTransactions[[#This Row],[Transaction quantity]]
)</f>
        <v>-30</v>
      </c>
      <c r="J45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434</v>
      </c>
      <c r="K4540" s="7">
        <f ca="1">IF(TableTransactions[[#This Row],[Stock balance backorders]]&lt;0,
0,
TableTransactions[[#This Row],[Stock balance backorders]]
)</f>
        <v>434</v>
      </c>
      <c r="L4540" s="8" t="str">
        <f>VLOOKUP(TableTransactions[[#This Row],[Material]],TableStockBalance[],
MATCH(TableStockBalance[[#Headers],[Supplier name]],TableStockBalance[#Headers],0),
0)</f>
        <v>Électroniquex Générale S.A.</v>
      </c>
    </row>
    <row r="4541" spans="1:12" x14ac:dyDescent="0.25">
      <c r="A4541">
        <v>49043097</v>
      </c>
      <c r="B4541">
        <v>20</v>
      </c>
      <c r="C4541" t="s">
        <v>343</v>
      </c>
      <c r="D4541" t="s">
        <v>126</v>
      </c>
      <c r="E4541" t="s">
        <v>127</v>
      </c>
      <c r="F4541" t="s">
        <v>325</v>
      </c>
      <c r="G4541" s="1">
        <v>43721</v>
      </c>
      <c r="H4541">
        <v>30</v>
      </c>
      <c r="I4541" s="7">
        <f>IF(TableTransactions[[#This Row],[Order type]]=trackOrderType,
TableTransactions[[#This Row],[Transaction quantity]]*-1,
TableTransactions[[#This Row],[Transaction quantity]]
)</f>
        <v>-30</v>
      </c>
      <c r="J45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404</v>
      </c>
      <c r="K4541" s="7">
        <f ca="1">IF(TableTransactions[[#This Row],[Stock balance backorders]]&lt;0,
0,
TableTransactions[[#This Row],[Stock balance backorders]]
)</f>
        <v>404</v>
      </c>
      <c r="L4541" s="8" t="str">
        <f>VLOOKUP(TableTransactions[[#This Row],[Material]],TableStockBalance[],
MATCH(TableStockBalance[[#Headers],[Supplier name]],TableStockBalance[#Headers],0),
0)</f>
        <v>Électroniquex Générale S.A.</v>
      </c>
    </row>
    <row r="4542" spans="1:12" x14ac:dyDescent="0.25">
      <c r="A4542">
        <v>49043178</v>
      </c>
      <c r="B4542">
        <v>70</v>
      </c>
      <c r="C4542" t="s">
        <v>343</v>
      </c>
      <c r="D4542" t="s">
        <v>126</v>
      </c>
      <c r="E4542" t="s">
        <v>127</v>
      </c>
      <c r="F4542" t="s">
        <v>319</v>
      </c>
      <c r="G4542" s="1">
        <v>43728</v>
      </c>
      <c r="H4542">
        <v>10</v>
      </c>
      <c r="I4542" s="7">
        <f>IF(TableTransactions[[#This Row],[Order type]]=trackOrderType,
TableTransactions[[#This Row],[Transaction quantity]]*-1,
TableTransactions[[#This Row],[Transaction quantity]]
)</f>
        <v>-10</v>
      </c>
      <c r="J45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394</v>
      </c>
      <c r="K4542" s="7">
        <f ca="1">IF(TableTransactions[[#This Row],[Stock balance backorders]]&lt;0,
0,
TableTransactions[[#This Row],[Stock balance backorders]]
)</f>
        <v>394</v>
      </c>
      <c r="L4542" s="8" t="str">
        <f>VLOOKUP(TableTransactions[[#This Row],[Material]],TableStockBalance[],
MATCH(TableStockBalance[[#Headers],[Supplier name]],TableStockBalance[#Headers],0),
0)</f>
        <v>Électroniquex Générale S.A.</v>
      </c>
    </row>
    <row r="4543" spans="1:12" x14ac:dyDescent="0.25">
      <c r="A4543">
        <v>49043190</v>
      </c>
      <c r="B4543">
        <v>10</v>
      </c>
      <c r="C4543" t="s">
        <v>343</v>
      </c>
      <c r="D4543" t="s">
        <v>126</v>
      </c>
      <c r="E4543" t="s">
        <v>127</v>
      </c>
      <c r="F4543" t="s">
        <v>316</v>
      </c>
      <c r="G4543" s="1">
        <v>43731</v>
      </c>
      <c r="H4543">
        <v>30</v>
      </c>
      <c r="I4543" s="7">
        <f>IF(TableTransactions[[#This Row],[Order type]]=trackOrderType,
TableTransactions[[#This Row],[Transaction quantity]]*-1,
TableTransactions[[#This Row],[Transaction quantity]]
)</f>
        <v>-30</v>
      </c>
      <c r="J45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364</v>
      </c>
      <c r="K4543" s="7">
        <f ca="1">IF(TableTransactions[[#This Row],[Stock balance backorders]]&lt;0,
0,
TableTransactions[[#This Row],[Stock balance backorders]]
)</f>
        <v>364</v>
      </c>
      <c r="L4543" s="8" t="str">
        <f>VLOOKUP(TableTransactions[[#This Row],[Material]],TableStockBalance[],
MATCH(TableStockBalance[[#Headers],[Supplier name]],TableStockBalance[#Headers],0),
0)</f>
        <v>Électroniquex Générale S.A.</v>
      </c>
    </row>
    <row r="4544" spans="1:12" x14ac:dyDescent="0.25">
      <c r="A4544">
        <v>49043197</v>
      </c>
      <c r="B4544">
        <v>40</v>
      </c>
      <c r="C4544" t="s">
        <v>343</v>
      </c>
      <c r="D4544" t="s">
        <v>126</v>
      </c>
      <c r="E4544" t="s">
        <v>127</v>
      </c>
      <c r="F4544" t="s">
        <v>313</v>
      </c>
      <c r="G4544" s="1">
        <v>43732</v>
      </c>
      <c r="H4544">
        <v>30</v>
      </c>
      <c r="I4544" s="7">
        <f>IF(TableTransactions[[#This Row],[Order type]]=trackOrderType,
TableTransactions[[#This Row],[Transaction quantity]]*-1,
TableTransactions[[#This Row],[Transaction quantity]]
)</f>
        <v>-30</v>
      </c>
      <c r="J45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334</v>
      </c>
      <c r="K4544" s="7">
        <f ca="1">IF(TableTransactions[[#This Row],[Stock balance backorders]]&lt;0,
0,
TableTransactions[[#This Row],[Stock balance backorders]]
)</f>
        <v>334</v>
      </c>
      <c r="L4544" s="8" t="str">
        <f>VLOOKUP(TableTransactions[[#This Row],[Material]],TableStockBalance[],
MATCH(TableStockBalance[[#Headers],[Supplier name]],TableStockBalance[#Headers],0),
0)</f>
        <v>Électroniquex Générale S.A.</v>
      </c>
    </row>
    <row r="4545" spans="1:12" x14ac:dyDescent="0.25">
      <c r="A4545">
        <v>49043212</v>
      </c>
      <c r="B4545">
        <v>50</v>
      </c>
      <c r="C4545" t="s">
        <v>343</v>
      </c>
      <c r="D4545" t="s">
        <v>126</v>
      </c>
      <c r="E4545" t="s">
        <v>127</v>
      </c>
      <c r="F4545" t="s">
        <v>313</v>
      </c>
      <c r="G4545" s="1">
        <v>43733</v>
      </c>
      <c r="H4545">
        <v>30</v>
      </c>
      <c r="I4545" s="7">
        <f>IF(TableTransactions[[#This Row],[Order type]]=trackOrderType,
TableTransactions[[#This Row],[Transaction quantity]]*-1,
TableTransactions[[#This Row],[Transaction quantity]]
)</f>
        <v>-30</v>
      </c>
      <c r="J45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304</v>
      </c>
      <c r="K4545" s="7">
        <f ca="1">IF(TableTransactions[[#This Row],[Stock balance backorders]]&lt;0,
0,
TableTransactions[[#This Row],[Stock balance backorders]]
)</f>
        <v>304</v>
      </c>
      <c r="L4545" s="8" t="str">
        <f>VLOOKUP(TableTransactions[[#This Row],[Material]],TableStockBalance[],
MATCH(TableStockBalance[[#Headers],[Supplier name]],TableStockBalance[#Headers],0),
0)</f>
        <v>Électroniquex Générale S.A.</v>
      </c>
    </row>
    <row r="4546" spans="1:12" x14ac:dyDescent="0.25">
      <c r="A4546">
        <v>49043254</v>
      </c>
      <c r="B4546">
        <v>120</v>
      </c>
      <c r="C4546" t="s">
        <v>343</v>
      </c>
      <c r="D4546" t="s">
        <v>126</v>
      </c>
      <c r="E4546" t="s">
        <v>127</v>
      </c>
      <c r="F4546" t="s">
        <v>317</v>
      </c>
      <c r="G4546" s="1">
        <v>43735</v>
      </c>
      <c r="H4546">
        <v>50</v>
      </c>
      <c r="I4546" s="7">
        <f>IF(TableTransactions[[#This Row],[Order type]]=trackOrderType,
TableTransactions[[#This Row],[Transaction quantity]]*-1,
TableTransactions[[#This Row],[Transaction quantity]]
)</f>
        <v>-50</v>
      </c>
      <c r="J45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254</v>
      </c>
      <c r="K4546" s="7">
        <f ca="1">IF(TableTransactions[[#This Row],[Stock balance backorders]]&lt;0,
0,
TableTransactions[[#This Row],[Stock balance backorders]]
)</f>
        <v>254</v>
      </c>
      <c r="L4546" s="8" t="str">
        <f>VLOOKUP(TableTransactions[[#This Row],[Material]],TableStockBalance[],
MATCH(TableStockBalance[[#Headers],[Supplier name]],TableStockBalance[#Headers],0),
0)</f>
        <v>Électroniquex Générale S.A.</v>
      </c>
    </row>
    <row r="4547" spans="1:12" x14ac:dyDescent="0.25">
      <c r="A4547">
        <v>49043269</v>
      </c>
      <c r="B4547">
        <v>100</v>
      </c>
      <c r="C4547" t="s">
        <v>343</v>
      </c>
      <c r="D4547" t="s">
        <v>126</v>
      </c>
      <c r="E4547" t="s">
        <v>127</v>
      </c>
      <c r="F4547" t="s">
        <v>317</v>
      </c>
      <c r="G4547" s="1">
        <v>43738</v>
      </c>
      <c r="H4547">
        <v>40</v>
      </c>
      <c r="I4547" s="7">
        <f>IF(TableTransactions[[#This Row],[Order type]]=trackOrderType,
TableTransactions[[#This Row],[Transaction quantity]]*-1,
TableTransactions[[#This Row],[Transaction quantity]]
)</f>
        <v>-40</v>
      </c>
      <c r="J45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214</v>
      </c>
      <c r="K4547" s="7">
        <f ca="1">IF(TableTransactions[[#This Row],[Stock balance backorders]]&lt;0,
0,
TableTransactions[[#This Row],[Stock balance backorders]]
)</f>
        <v>214</v>
      </c>
      <c r="L4547" s="8" t="str">
        <f>VLOOKUP(TableTransactions[[#This Row],[Material]],TableStockBalance[],
MATCH(TableStockBalance[[#Headers],[Supplier name]],TableStockBalance[#Headers],0),
0)</f>
        <v>Électroniquex Générale S.A.</v>
      </c>
    </row>
    <row r="4548" spans="1:12" x14ac:dyDescent="0.25">
      <c r="A4548">
        <v>49043295</v>
      </c>
      <c r="B4548">
        <v>60</v>
      </c>
      <c r="C4548" t="s">
        <v>343</v>
      </c>
      <c r="D4548" t="s">
        <v>126</v>
      </c>
      <c r="E4548" t="s">
        <v>127</v>
      </c>
      <c r="F4548" t="s">
        <v>317</v>
      </c>
      <c r="G4548" s="1">
        <v>43740</v>
      </c>
      <c r="H4548">
        <v>20</v>
      </c>
      <c r="I4548" s="7">
        <f>IF(TableTransactions[[#This Row],[Order type]]=trackOrderType,
TableTransactions[[#This Row],[Transaction quantity]]*-1,
TableTransactions[[#This Row],[Transaction quantity]]
)</f>
        <v>-20</v>
      </c>
      <c r="J45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194</v>
      </c>
      <c r="K4548" s="7">
        <f ca="1">IF(TableTransactions[[#This Row],[Stock balance backorders]]&lt;0,
0,
TableTransactions[[#This Row],[Stock balance backorders]]
)</f>
        <v>194</v>
      </c>
      <c r="L4548" s="8" t="str">
        <f>VLOOKUP(TableTransactions[[#This Row],[Material]],TableStockBalance[],
MATCH(TableStockBalance[[#Headers],[Supplier name]],TableStockBalance[#Headers],0),
0)</f>
        <v>Électroniquex Générale S.A.</v>
      </c>
    </row>
    <row r="4549" spans="1:12" x14ac:dyDescent="0.25">
      <c r="A4549">
        <v>49043295</v>
      </c>
      <c r="B4549">
        <v>70</v>
      </c>
      <c r="C4549" t="s">
        <v>343</v>
      </c>
      <c r="D4549" t="s">
        <v>126</v>
      </c>
      <c r="E4549" t="s">
        <v>127</v>
      </c>
      <c r="F4549" t="s">
        <v>317</v>
      </c>
      <c r="G4549" s="1">
        <v>43740</v>
      </c>
      <c r="H4549">
        <v>10</v>
      </c>
      <c r="I4549" s="7">
        <f>IF(TableTransactions[[#This Row],[Order type]]=trackOrderType,
TableTransactions[[#This Row],[Transaction quantity]]*-1,
TableTransactions[[#This Row],[Transaction quantity]]
)</f>
        <v>-10</v>
      </c>
      <c r="J45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184</v>
      </c>
      <c r="K4549" s="7">
        <f ca="1">IF(TableTransactions[[#This Row],[Stock balance backorders]]&lt;0,
0,
TableTransactions[[#This Row],[Stock balance backorders]]
)</f>
        <v>184</v>
      </c>
      <c r="L4549" s="8" t="str">
        <f>VLOOKUP(TableTransactions[[#This Row],[Material]],TableStockBalance[],
MATCH(TableStockBalance[[#Headers],[Supplier name]],TableStockBalance[#Headers],0),
0)</f>
        <v>Électroniquex Générale S.A.</v>
      </c>
    </row>
    <row r="4550" spans="1:12" x14ac:dyDescent="0.25">
      <c r="A4550">
        <v>49043324</v>
      </c>
      <c r="B4550">
        <v>150</v>
      </c>
      <c r="C4550" t="s">
        <v>343</v>
      </c>
      <c r="D4550" t="s">
        <v>126</v>
      </c>
      <c r="E4550" t="s">
        <v>127</v>
      </c>
      <c r="F4550" t="s">
        <v>318</v>
      </c>
      <c r="G4550" s="1">
        <v>43742</v>
      </c>
      <c r="H4550">
        <v>40</v>
      </c>
      <c r="I4550" s="7">
        <f>IF(TableTransactions[[#This Row],[Order type]]=trackOrderType,
TableTransactions[[#This Row],[Transaction quantity]]*-1,
TableTransactions[[#This Row],[Transaction quantity]]
)</f>
        <v>-40</v>
      </c>
      <c r="J45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144</v>
      </c>
      <c r="K4550" s="7">
        <f ca="1">IF(TableTransactions[[#This Row],[Stock balance backorders]]&lt;0,
0,
TableTransactions[[#This Row],[Stock balance backorders]]
)</f>
        <v>144</v>
      </c>
      <c r="L4550" s="8" t="str">
        <f>VLOOKUP(TableTransactions[[#This Row],[Material]],TableStockBalance[],
MATCH(TableStockBalance[[#Headers],[Supplier name]],TableStockBalance[#Headers],0),
0)</f>
        <v>Électroniquex Générale S.A.</v>
      </c>
    </row>
    <row r="4551" spans="1:12" x14ac:dyDescent="0.25">
      <c r="A4551">
        <v>49043373</v>
      </c>
      <c r="B4551">
        <v>50</v>
      </c>
      <c r="C4551" t="s">
        <v>343</v>
      </c>
      <c r="D4551" t="s">
        <v>126</v>
      </c>
      <c r="E4551" t="s">
        <v>127</v>
      </c>
      <c r="F4551" t="s">
        <v>314</v>
      </c>
      <c r="G4551" s="1">
        <v>43748</v>
      </c>
      <c r="H4551">
        <v>20</v>
      </c>
      <c r="I4551" s="7">
        <f>IF(TableTransactions[[#This Row],[Order type]]=trackOrderType,
TableTransactions[[#This Row],[Transaction quantity]]*-1,
TableTransactions[[#This Row],[Transaction quantity]]
)</f>
        <v>-20</v>
      </c>
      <c r="J45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124</v>
      </c>
      <c r="K4551" s="7">
        <f ca="1">IF(TableTransactions[[#This Row],[Stock balance backorders]]&lt;0,
0,
TableTransactions[[#This Row],[Stock balance backorders]]
)</f>
        <v>124</v>
      </c>
      <c r="L4551" s="8" t="str">
        <f>VLOOKUP(TableTransactions[[#This Row],[Material]],TableStockBalance[],
MATCH(TableStockBalance[[#Headers],[Supplier name]],TableStockBalance[#Headers],0),
0)</f>
        <v>Électroniquex Générale S.A.</v>
      </c>
    </row>
    <row r="4552" spans="1:12" x14ac:dyDescent="0.25">
      <c r="A4552">
        <v>49043397</v>
      </c>
      <c r="B4552">
        <v>20</v>
      </c>
      <c r="C4552" t="s">
        <v>343</v>
      </c>
      <c r="D4552" t="s">
        <v>126</v>
      </c>
      <c r="E4552" t="s">
        <v>127</v>
      </c>
      <c r="F4552" t="s">
        <v>336</v>
      </c>
      <c r="G4552" s="1">
        <v>43749</v>
      </c>
      <c r="H4552">
        <v>20</v>
      </c>
      <c r="I4552" s="7">
        <f>IF(TableTransactions[[#This Row],[Order type]]=trackOrderType,
TableTransactions[[#This Row],[Transaction quantity]]*-1,
TableTransactions[[#This Row],[Transaction quantity]]
)</f>
        <v>-20</v>
      </c>
      <c r="J45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104</v>
      </c>
      <c r="K4552" s="7">
        <f ca="1">IF(TableTransactions[[#This Row],[Stock balance backorders]]&lt;0,
0,
TableTransactions[[#This Row],[Stock balance backorders]]
)</f>
        <v>104</v>
      </c>
      <c r="L4552" s="8" t="str">
        <f>VLOOKUP(TableTransactions[[#This Row],[Material]],TableStockBalance[],
MATCH(TableStockBalance[[#Headers],[Supplier name]],TableStockBalance[#Headers],0),
0)</f>
        <v>Électroniquex Générale S.A.</v>
      </c>
    </row>
    <row r="4553" spans="1:12" x14ac:dyDescent="0.25">
      <c r="A4553">
        <v>49043399</v>
      </c>
      <c r="B4553">
        <v>90</v>
      </c>
      <c r="C4553" t="s">
        <v>343</v>
      </c>
      <c r="D4553" t="s">
        <v>126</v>
      </c>
      <c r="E4553" t="s">
        <v>127</v>
      </c>
      <c r="F4553" t="s">
        <v>316</v>
      </c>
      <c r="G4553" s="1">
        <v>43749</v>
      </c>
      <c r="H4553">
        <v>50</v>
      </c>
      <c r="I4553" s="7">
        <f>IF(TableTransactions[[#This Row],[Order type]]=trackOrderType,
TableTransactions[[#This Row],[Transaction quantity]]*-1,
TableTransactions[[#This Row],[Transaction quantity]]
)</f>
        <v>-50</v>
      </c>
      <c r="J45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4553" s="7">
        <f ca="1">IF(TableTransactions[[#This Row],[Stock balance backorders]]&lt;0,
0,
TableTransactions[[#This Row],[Stock balance backorders]]
)</f>
        <v>54</v>
      </c>
      <c r="L4553" s="8" t="str">
        <f>VLOOKUP(TableTransactions[[#This Row],[Material]],TableStockBalance[],
MATCH(TableStockBalance[[#Headers],[Supplier name]],TableStockBalance[#Headers],0),
0)</f>
        <v>Électroniquex Générale S.A.</v>
      </c>
    </row>
    <row r="4554" spans="1:12" x14ac:dyDescent="0.25">
      <c r="A4554">
        <v>49043404</v>
      </c>
      <c r="B4554">
        <v>80</v>
      </c>
      <c r="C4554" t="s">
        <v>343</v>
      </c>
      <c r="D4554" t="s">
        <v>126</v>
      </c>
      <c r="E4554" t="s">
        <v>127</v>
      </c>
      <c r="F4554" t="s">
        <v>318</v>
      </c>
      <c r="G4554" s="1">
        <v>43749</v>
      </c>
      <c r="H4554">
        <v>30</v>
      </c>
      <c r="I4554" s="7">
        <f>IF(TableTransactions[[#This Row],[Order type]]=trackOrderType,
TableTransactions[[#This Row],[Transaction quantity]]*-1,
TableTransactions[[#This Row],[Transaction quantity]]
)</f>
        <v>-30</v>
      </c>
      <c r="J45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4554" s="7">
        <f ca="1">IF(TableTransactions[[#This Row],[Stock balance backorders]]&lt;0,
0,
TableTransactions[[#This Row],[Stock balance backorders]]
)</f>
        <v>24</v>
      </c>
      <c r="L4554" s="8" t="str">
        <f>VLOOKUP(TableTransactions[[#This Row],[Material]],TableStockBalance[],
MATCH(TableStockBalance[[#Headers],[Supplier name]],TableStockBalance[#Headers],0),
0)</f>
        <v>Électroniquex Générale S.A.</v>
      </c>
    </row>
    <row r="4555" spans="1:12" x14ac:dyDescent="0.25">
      <c r="A4555">
        <v>49043434</v>
      </c>
      <c r="B4555">
        <v>50</v>
      </c>
      <c r="C4555" t="s">
        <v>343</v>
      </c>
      <c r="D4555" t="s">
        <v>126</v>
      </c>
      <c r="E4555" t="s">
        <v>127</v>
      </c>
      <c r="F4555" t="s">
        <v>317</v>
      </c>
      <c r="G4555" s="1">
        <v>43753</v>
      </c>
      <c r="H4555">
        <v>30</v>
      </c>
      <c r="I4555" s="7">
        <f>IF(TableTransactions[[#This Row],[Order type]]=trackOrderType,
TableTransactions[[#This Row],[Transaction quantity]]*-1,
TableTransactions[[#This Row],[Transaction quantity]]
)</f>
        <v>-30</v>
      </c>
      <c r="J45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</v>
      </c>
      <c r="K4555" s="7">
        <f ca="1">IF(TableTransactions[[#This Row],[Stock balance backorders]]&lt;0,
0,
TableTransactions[[#This Row],[Stock balance backorders]]
)</f>
        <v>0</v>
      </c>
      <c r="L4555" s="8" t="str">
        <f>VLOOKUP(TableTransactions[[#This Row],[Material]],TableStockBalance[],
MATCH(TableStockBalance[[#Headers],[Supplier name]],TableStockBalance[#Headers],0),
0)</f>
        <v>Électroniquex Générale S.A.</v>
      </c>
    </row>
    <row r="4556" spans="1:12" x14ac:dyDescent="0.25">
      <c r="A4556">
        <v>49043443</v>
      </c>
      <c r="B4556">
        <v>50</v>
      </c>
      <c r="C4556" t="s">
        <v>343</v>
      </c>
      <c r="D4556" t="s">
        <v>126</v>
      </c>
      <c r="E4556" t="s">
        <v>127</v>
      </c>
      <c r="F4556" t="s">
        <v>313</v>
      </c>
      <c r="G4556" s="1">
        <v>43754</v>
      </c>
      <c r="H4556">
        <v>30</v>
      </c>
      <c r="I4556" s="7">
        <f>IF(TableTransactions[[#This Row],[Order type]]=trackOrderType,
TableTransactions[[#This Row],[Transaction quantity]]*-1,
TableTransactions[[#This Row],[Transaction quantity]]
)</f>
        <v>-30</v>
      </c>
      <c r="J45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-36</v>
      </c>
      <c r="K4556" s="7">
        <f ca="1">IF(TableTransactions[[#This Row],[Stock balance backorders]]&lt;0,
0,
TableTransactions[[#This Row],[Stock balance backorders]]
)</f>
        <v>0</v>
      </c>
      <c r="L4556" s="8" t="str">
        <f>VLOOKUP(TableTransactions[[#This Row],[Material]],TableStockBalance[],
MATCH(TableStockBalance[[#Headers],[Supplier name]],TableStockBalance[#Headers],0),
0)</f>
        <v>Électroniquex Générale S.A.</v>
      </c>
    </row>
    <row r="4557" spans="1:12" x14ac:dyDescent="0.25">
      <c r="A4557">
        <v>49043450</v>
      </c>
      <c r="B4557">
        <v>70</v>
      </c>
      <c r="C4557" t="s">
        <v>343</v>
      </c>
      <c r="D4557" t="s">
        <v>126</v>
      </c>
      <c r="E4557" t="s">
        <v>127</v>
      </c>
      <c r="F4557" t="s">
        <v>317</v>
      </c>
      <c r="G4557" s="1">
        <v>43754</v>
      </c>
      <c r="H4557">
        <v>30</v>
      </c>
      <c r="I4557" s="7">
        <f>IF(TableTransactions[[#This Row],[Order type]]=trackOrderType,
TableTransactions[[#This Row],[Transaction quantity]]*-1,
TableTransactions[[#This Row],[Transaction quantity]]
)</f>
        <v>-30</v>
      </c>
      <c r="J45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-66</v>
      </c>
      <c r="K4557" s="7">
        <f ca="1">IF(TableTransactions[[#This Row],[Stock balance backorders]]&lt;0,
0,
TableTransactions[[#This Row],[Stock balance backorders]]
)</f>
        <v>0</v>
      </c>
      <c r="L4557" s="8" t="str">
        <f>VLOOKUP(TableTransactions[[#This Row],[Material]],TableStockBalance[],
MATCH(TableStockBalance[[#Headers],[Supplier name]],TableStockBalance[#Headers],0),
0)</f>
        <v>Électroniquex Générale S.A.</v>
      </c>
    </row>
    <row r="4558" spans="1:12" x14ac:dyDescent="0.25">
      <c r="A4558">
        <v>49043475</v>
      </c>
      <c r="B4558">
        <v>40</v>
      </c>
      <c r="C4558" t="s">
        <v>343</v>
      </c>
      <c r="D4558" t="s">
        <v>126</v>
      </c>
      <c r="E4558" t="s">
        <v>127</v>
      </c>
      <c r="F4558" t="s">
        <v>313</v>
      </c>
      <c r="G4558" s="1">
        <v>43756</v>
      </c>
      <c r="H4558">
        <v>20</v>
      </c>
      <c r="I4558" s="7">
        <f>IF(TableTransactions[[#This Row],[Order type]]=trackOrderType,
TableTransactions[[#This Row],[Transaction quantity]]*-1,
TableTransactions[[#This Row],[Transaction quantity]]
)</f>
        <v>-20</v>
      </c>
      <c r="J45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-86</v>
      </c>
      <c r="K4558" s="7">
        <f ca="1">IF(TableTransactions[[#This Row],[Stock balance backorders]]&lt;0,
0,
TableTransactions[[#This Row],[Stock balance backorders]]
)</f>
        <v>0</v>
      </c>
      <c r="L4558" s="8" t="str">
        <f>VLOOKUP(TableTransactions[[#This Row],[Material]],TableStockBalance[],
MATCH(TableStockBalance[[#Headers],[Supplier name]],TableStockBalance[#Headers],0),
0)</f>
        <v>Électroniquex Générale S.A.</v>
      </c>
    </row>
    <row r="4559" spans="1:12" x14ac:dyDescent="0.25">
      <c r="A4559">
        <v>49043489</v>
      </c>
      <c r="B4559">
        <v>90</v>
      </c>
      <c r="C4559" t="s">
        <v>343</v>
      </c>
      <c r="D4559" t="s">
        <v>126</v>
      </c>
      <c r="E4559" t="s">
        <v>127</v>
      </c>
      <c r="F4559" t="s">
        <v>318</v>
      </c>
      <c r="G4559" s="1">
        <v>43756</v>
      </c>
      <c r="H4559">
        <v>50</v>
      </c>
      <c r="I4559" s="7">
        <f>IF(TableTransactions[[#This Row],[Order type]]=trackOrderType,
TableTransactions[[#This Row],[Transaction quantity]]*-1,
TableTransactions[[#This Row],[Transaction quantity]]
)</f>
        <v>-50</v>
      </c>
      <c r="J45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-136</v>
      </c>
      <c r="K4559" s="7">
        <f ca="1">IF(TableTransactions[[#This Row],[Stock balance backorders]]&lt;0,
0,
TableTransactions[[#This Row],[Stock balance backorders]]
)</f>
        <v>0</v>
      </c>
      <c r="L4559" s="8" t="str">
        <f>VLOOKUP(TableTransactions[[#This Row],[Material]],TableStockBalance[],
MATCH(TableStockBalance[[#Headers],[Supplier name]],TableStockBalance[#Headers],0),
0)</f>
        <v>Électroniquex Générale S.A.</v>
      </c>
    </row>
    <row r="4560" spans="1:12" x14ac:dyDescent="0.25">
      <c r="A4560" s="4">
        <v>45057478</v>
      </c>
      <c r="B4560" s="4">
        <v>20</v>
      </c>
      <c r="C4560" s="4" t="s">
        <v>344</v>
      </c>
      <c r="D4560" s="4" t="s">
        <v>126</v>
      </c>
      <c r="E4560" s="4" t="s">
        <v>127</v>
      </c>
      <c r="F4560" s="4" t="s">
        <v>110</v>
      </c>
      <c r="G4560" s="5">
        <v>43759</v>
      </c>
      <c r="H4560" s="4">
        <v>750</v>
      </c>
      <c r="I4560" s="7">
        <f>IF(TableTransactions[[#This Row],[Order type]]=trackOrderType,
TableTransactions[[#This Row],[Transaction quantity]]*-1,
TableTransactions[[#This Row],[Transaction quantity]]
)</f>
        <v>750</v>
      </c>
      <c r="J45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614</v>
      </c>
      <c r="K4560" s="7">
        <f ca="1">IF(TableTransactions[[#This Row],[Stock balance backorders]]&lt;0,
0,
TableTransactions[[#This Row],[Stock balance backorders]]
)</f>
        <v>614</v>
      </c>
      <c r="L4560" s="8" t="str">
        <f>VLOOKUP(TableTransactions[[#This Row],[Material]],TableStockBalance[],
MATCH(TableStockBalance[[#Headers],[Supplier name]],TableStockBalance[#Headers],0),
0)</f>
        <v>Électroniquex Générale S.A.</v>
      </c>
    </row>
    <row r="4561" spans="1:12" x14ac:dyDescent="0.25">
      <c r="A4561">
        <v>49043556</v>
      </c>
      <c r="B4561">
        <v>90</v>
      </c>
      <c r="C4561" t="s">
        <v>343</v>
      </c>
      <c r="D4561" t="s">
        <v>126</v>
      </c>
      <c r="E4561" t="s">
        <v>127</v>
      </c>
      <c r="F4561" t="s">
        <v>316</v>
      </c>
      <c r="G4561" s="1">
        <v>43763</v>
      </c>
      <c r="H4561">
        <v>30</v>
      </c>
      <c r="I4561" s="7">
        <f>IF(TableTransactions[[#This Row],[Order type]]=trackOrderType,
TableTransactions[[#This Row],[Transaction quantity]]*-1,
TableTransactions[[#This Row],[Transaction quantity]]
)</f>
        <v>-30</v>
      </c>
      <c r="J45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584</v>
      </c>
      <c r="K4561" s="7">
        <f ca="1">IF(TableTransactions[[#This Row],[Stock balance backorders]]&lt;0,
0,
TableTransactions[[#This Row],[Stock balance backorders]]
)</f>
        <v>584</v>
      </c>
      <c r="L4561" s="8" t="str">
        <f>VLOOKUP(TableTransactions[[#This Row],[Material]],TableStockBalance[],
MATCH(TableStockBalance[[#Headers],[Supplier name]],TableStockBalance[#Headers],0),
0)</f>
        <v>Électroniquex Générale S.A.</v>
      </c>
    </row>
    <row r="4562" spans="1:12" x14ac:dyDescent="0.25">
      <c r="A4562">
        <v>49043558</v>
      </c>
      <c r="B4562">
        <v>190</v>
      </c>
      <c r="C4562" t="s">
        <v>343</v>
      </c>
      <c r="D4562" t="s">
        <v>126</v>
      </c>
      <c r="E4562" t="s">
        <v>127</v>
      </c>
      <c r="F4562" t="s">
        <v>317</v>
      </c>
      <c r="G4562" s="1">
        <v>43763</v>
      </c>
      <c r="H4562">
        <v>40</v>
      </c>
      <c r="I4562" s="7">
        <f>IF(TableTransactions[[#This Row],[Order type]]=trackOrderType,
TableTransactions[[#This Row],[Transaction quantity]]*-1,
TableTransactions[[#This Row],[Transaction quantity]]
)</f>
        <v>-40</v>
      </c>
      <c r="J45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544</v>
      </c>
      <c r="K4562" s="7">
        <f ca="1">IF(TableTransactions[[#This Row],[Stock balance backorders]]&lt;0,
0,
TableTransactions[[#This Row],[Stock balance backorders]]
)</f>
        <v>544</v>
      </c>
      <c r="L4562" s="8" t="str">
        <f>VLOOKUP(TableTransactions[[#This Row],[Material]],TableStockBalance[],
MATCH(TableStockBalance[[#Headers],[Supplier name]],TableStockBalance[#Headers],0),
0)</f>
        <v>Électroniquex Générale S.A.</v>
      </c>
    </row>
    <row r="4563" spans="1:12" x14ac:dyDescent="0.25">
      <c r="A4563">
        <v>49043705</v>
      </c>
      <c r="B4563">
        <v>120</v>
      </c>
      <c r="C4563" t="s">
        <v>343</v>
      </c>
      <c r="D4563" t="s">
        <v>126</v>
      </c>
      <c r="E4563" t="s">
        <v>127</v>
      </c>
      <c r="F4563" t="s">
        <v>313</v>
      </c>
      <c r="G4563" s="1">
        <v>43777</v>
      </c>
      <c r="H4563">
        <v>50</v>
      </c>
      <c r="I4563" s="7">
        <f>IF(TableTransactions[[#This Row],[Order type]]=trackOrderType,
TableTransactions[[#This Row],[Transaction quantity]]*-1,
TableTransactions[[#This Row],[Transaction quantity]]
)</f>
        <v>-50</v>
      </c>
      <c r="J45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494</v>
      </c>
      <c r="K4563" s="7">
        <f ca="1">IF(TableTransactions[[#This Row],[Stock balance backorders]]&lt;0,
0,
TableTransactions[[#This Row],[Stock balance backorders]]
)</f>
        <v>494</v>
      </c>
      <c r="L4563" s="8" t="str">
        <f>VLOOKUP(TableTransactions[[#This Row],[Material]],TableStockBalance[],
MATCH(TableStockBalance[[#Headers],[Supplier name]],TableStockBalance[#Headers],0),
0)</f>
        <v>Électroniquex Générale S.A.</v>
      </c>
    </row>
    <row r="4564" spans="1:12" x14ac:dyDescent="0.25">
      <c r="A4564">
        <v>49043730</v>
      </c>
      <c r="B4564">
        <v>40</v>
      </c>
      <c r="C4564" t="s">
        <v>343</v>
      </c>
      <c r="D4564" t="s">
        <v>126</v>
      </c>
      <c r="E4564" t="s">
        <v>127</v>
      </c>
      <c r="F4564" t="s">
        <v>316</v>
      </c>
      <c r="G4564" s="1">
        <v>43780</v>
      </c>
      <c r="H4564">
        <v>40</v>
      </c>
      <c r="I4564" s="7">
        <f>IF(TableTransactions[[#This Row],[Order type]]=trackOrderType,
TableTransactions[[#This Row],[Transaction quantity]]*-1,
TableTransactions[[#This Row],[Transaction quantity]]
)</f>
        <v>-40</v>
      </c>
      <c r="J45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454</v>
      </c>
      <c r="K4564" s="7">
        <f ca="1">IF(TableTransactions[[#This Row],[Stock balance backorders]]&lt;0,
0,
TableTransactions[[#This Row],[Stock balance backorders]]
)</f>
        <v>454</v>
      </c>
      <c r="L4564" s="8" t="str">
        <f>VLOOKUP(TableTransactions[[#This Row],[Material]],TableStockBalance[],
MATCH(TableStockBalance[[#Headers],[Supplier name]],TableStockBalance[#Headers],0),
0)</f>
        <v>Électroniquex Générale S.A.</v>
      </c>
    </row>
    <row r="4565" spans="1:12" x14ac:dyDescent="0.25">
      <c r="A4565">
        <v>49043755</v>
      </c>
      <c r="B4565">
        <v>70</v>
      </c>
      <c r="C4565" t="s">
        <v>343</v>
      </c>
      <c r="D4565" t="s">
        <v>126</v>
      </c>
      <c r="E4565" t="s">
        <v>127</v>
      </c>
      <c r="F4565" t="s">
        <v>313</v>
      </c>
      <c r="G4565" s="1">
        <v>43782</v>
      </c>
      <c r="H4565">
        <v>40</v>
      </c>
      <c r="I4565" s="7">
        <f>IF(TableTransactions[[#This Row],[Order type]]=trackOrderType,
TableTransactions[[#This Row],[Transaction quantity]]*-1,
TableTransactions[[#This Row],[Transaction quantity]]
)</f>
        <v>-40</v>
      </c>
      <c r="J45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414</v>
      </c>
      <c r="K4565" s="7">
        <f ca="1">IF(TableTransactions[[#This Row],[Stock balance backorders]]&lt;0,
0,
TableTransactions[[#This Row],[Stock balance backorders]]
)</f>
        <v>414</v>
      </c>
      <c r="L4565" s="8" t="str">
        <f>VLOOKUP(TableTransactions[[#This Row],[Material]],TableStockBalance[],
MATCH(TableStockBalance[[#Headers],[Supplier name]],TableStockBalance[#Headers],0),
0)</f>
        <v>Électroniquex Générale S.A.</v>
      </c>
    </row>
    <row r="4566" spans="1:12" x14ac:dyDescent="0.25">
      <c r="A4566">
        <v>49043832</v>
      </c>
      <c r="B4566">
        <v>40</v>
      </c>
      <c r="C4566" t="s">
        <v>343</v>
      </c>
      <c r="D4566" t="s">
        <v>126</v>
      </c>
      <c r="E4566" t="s">
        <v>127</v>
      </c>
      <c r="F4566" t="s">
        <v>314</v>
      </c>
      <c r="G4566" s="1">
        <v>43789</v>
      </c>
      <c r="H4566">
        <v>10</v>
      </c>
      <c r="I4566" s="7">
        <f>IF(TableTransactions[[#This Row],[Order type]]=trackOrderType,
TableTransactions[[#This Row],[Transaction quantity]]*-1,
TableTransactions[[#This Row],[Transaction quantity]]
)</f>
        <v>-10</v>
      </c>
      <c r="J45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404</v>
      </c>
      <c r="K4566" s="7">
        <f ca="1">IF(TableTransactions[[#This Row],[Stock balance backorders]]&lt;0,
0,
TableTransactions[[#This Row],[Stock balance backorders]]
)</f>
        <v>404</v>
      </c>
      <c r="L4566" s="8" t="str">
        <f>VLOOKUP(TableTransactions[[#This Row],[Material]],TableStockBalance[],
MATCH(TableStockBalance[[#Headers],[Supplier name]],TableStockBalance[#Headers],0),
0)</f>
        <v>Électroniquex Générale S.A.</v>
      </c>
    </row>
    <row r="4567" spans="1:12" x14ac:dyDescent="0.25">
      <c r="A4567">
        <v>49043877</v>
      </c>
      <c r="B4567">
        <v>90</v>
      </c>
      <c r="C4567" t="s">
        <v>343</v>
      </c>
      <c r="D4567" t="s">
        <v>126</v>
      </c>
      <c r="E4567" t="s">
        <v>127</v>
      </c>
      <c r="F4567" t="s">
        <v>318</v>
      </c>
      <c r="G4567" s="1">
        <v>43791</v>
      </c>
      <c r="H4567">
        <v>50</v>
      </c>
      <c r="I4567" s="7">
        <f>IF(TableTransactions[[#This Row],[Order type]]=trackOrderType,
TableTransactions[[#This Row],[Transaction quantity]]*-1,
TableTransactions[[#This Row],[Transaction quantity]]
)</f>
        <v>-50</v>
      </c>
      <c r="J45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354</v>
      </c>
      <c r="K4567" s="7">
        <f ca="1">IF(TableTransactions[[#This Row],[Stock balance backorders]]&lt;0,
0,
TableTransactions[[#This Row],[Stock balance backorders]]
)</f>
        <v>354</v>
      </c>
      <c r="L4567" s="8" t="str">
        <f>VLOOKUP(TableTransactions[[#This Row],[Material]],TableStockBalance[],
MATCH(TableStockBalance[[#Headers],[Supplier name]],TableStockBalance[#Headers],0),
0)</f>
        <v>Électroniquex Générale S.A.</v>
      </c>
    </row>
    <row r="4568" spans="1:12" x14ac:dyDescent="0.25">
      <c r="A4568">
        <v>49043921</v>
      </c>
      <c r="B4568">
        <v>70</v>
      </c>
      <c r="C4568" t="s">
        <v>343</v>
      </c>
      <c r="D4568" t="s">
        <v>126</v>
      </c>
      <c r="E4568" t="s">
        <v>127</v>
      </c>
      <c r="F4568" t="s">
        <v>317</v>
      </c>
      <c r="G4568" s="1">
        <v>43796</v>
      </c>
      <c r="H4568">
        <v>50</v>
      </c>
      <c r="I4568" s="7">
        <f>IF(TableTransactions[[#This Row],[Order type]]=trackOrderType,
TableTransactions[[#This Row],[Transaction quantity]]*-1,
TableTransactions[[#This Row],[Transaction quantity]]
)</f>
        <v>-50</v>
      </c>
      <c r="J45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304</v>
      </c>
      <c r="K4568" s="7">
        <f ca="1">IF(TableTransactions[[#This Row],[Stock balance backorders]]&lt;0,
0,
TableTransactions[[#This Row],[Stock balance backorders]]
)</f>
        <v>304</v>
      </c>
      <c r="L4568" s="8" t="str">
        <f>VLOOKUP(TableTransactions[[#This Row],[Material]],TableStockBalance[],
MATCH(TableStockBalance[[#Headers],[Supplier name]],TableStockBalance[#Headers],0),
0)</f>
        <v>Électroniquex Générale S.A.</v>
      </c>
    </row>
    <row r="4569" spans="1:12" x14ac:dyDescent="0.25">
      <c r="A4569">
        <v>49043954</v>
      </c>
      <c r="B4569">
        <v>130</v>
      </c>
      <c r="C4569" t="s">
        <v>343</v>
      </c>
      <c r="D4569" t="s">
        <v>126</v>
      </c>
      <c r="E4569" t="s">
        <v>127</v>
      </c>
      <c r="F4569" t="s">
        <v>316</v>
      </c>
      <c r="G4569" s="1">
        <v>43798</v>
      </c>
      <c r="H4569">
        <v>30</v>
      </c>
      <c r="I4569" s="7">
        <f>IF(TableTransactions[[#This Row],[Order type]]=trackOrderType,
TableTransactions[[#This Row],[Transaction quantity]]*-1,
TableTransactions[[#This Row],[Transaction quantity]]
)</f>
        <v>-30</v>
      </c>
      <c r="J45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274</v>
      </c>
      <c r="K4569" s="7">
        <f ca="1">IF(TableTransactions[[#This Row],[Stock balance backorders]]&lt;0,
0,
TableTransactions[[#This Row],[Stock balance backorders]]
)</f>
        <v>274</v>
      </c>
      <c r="L4569" s="8" t="str">
        <f>VLOOKUP(TableTransactions[[#This Row],[Material]],TableStockBalance[],
MATCH(TableStockBalance[[#Headers],[Supplier name]],TableStockBalance[#Headers],0),
0)</f>
        <v>Électroniquex Générale S.A.</v>
      </c>
    </row>
    <row r="4570" spans="1:12" x14ac:dyDescent="0.25">
      <c r="A4570">
        <v>49043960</v>
      </c>
      <c r="B4570">
        <v>130</v>
      </c>
      <c r="C4570" t="s">
        <v>343</v>
      </c>
      <c r="D4570" t="s">
        <v>126</v>
      </c>
      <c r="E4570" t="s">
        <v>127</v>
      </c>
      <c r="F4570" t="s">
        <v>318</v>
      </c>
      <c r="G4570" s="1">
        <v>43798</v>
      </c>
      <c r="H4570">
        <v>40</v>
      </c>
      <c r="I4570" s="7">
        <f>IF(TableTransactions[[#This Row],[Order type]]=trackOrderType,
TableTransactions[[#This Row],[Transaction quantity]]*-1,
TableTransactions[[#This Row],[Transaction quantity]]
)</f>
        <v>-40</v>
      </c>
      <c r="J45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234</v>
      </c>
      <c r="K4570" s="7">
        <f ca="1">IF(TableTransactions[[#This Row],[Stock balance backorders]]&lt;0,
0,
TableTransactions[[#This Row],[Stock balance backorders]]
)</f>
        <v>234</v>
      </c>
      <c r="L4570" s="8" t="str">
        <f>VLOOKUP(TableTransactions[[#This Row],[Material]],TableStockBalance[],
MATCH(TableStockBalance[[#Headers],[Supplier name]],TableStockBalance[#Headers],0),
0)</f>
        <v>Électroniquex Générale S.A.</v>
      </c>
    </row>
    <row r="4571" spans="1:12" x14ac:dyDescent="0.25">
      <c r="A4571">
        <v>49043997</v>
      </c>
      <c r="B4571">
        <v>50</v>
      </c>
      <c r="C4571" t="s">
        <v>343</v>
      </c>
      <c r="D4571" t="s">
        <v>126</v>
      </c>
      <c r="E4571" t="s">
        <v>127</v>
      </c>
      <c r="F4571" t="s">
        <v>313</v>
      </c>
      <c r="G4571" s="1">
        <v>43803</v>
      </c>
      <c r="H4571">
        <v>40</v>
      </c>
      <c r="I4571" s="7">
        <f>IF(TableTransactions[[#This Row],[Order type]]=trackOrderType,
TableTransactions[[#This Row],[Transaction quantity]]*-1,
TableTransactions[[#This Row],[Transaction quantity]]
)</f>
        <v>-40</v>
      </c>
      <c r="J45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194</v>
      </c>
      <c r="K4571" s="7">
        <f ca="1">IF(TableTransactions[[#This Row],[Stock balance backorders]]&lt;0,
0,
TableTransactions[[#This Row],[Stock balance backorders]]
)</f>
        <v>194</v>
      </c>
      <c r="L4571" s="8" t="str">
        <f>VLOOKUP(TableTransactions[[#This Row],[Material]],TableStockBalance[],
MATCH(TableStockBalance[[#Headers],[Supplier name]],TableStockBalance[#Headers],0),
0)</f>
        <v>Électroniquex Générale S.A.</v>
      </c>
    </row>
    <row r="4572" spans="1:12" x14ac:dyDescent="0.25">
      <c r="A4572">
        <v>49044098</v>
      </c>
      <c r="B4572">
        <v>110</v>
      </c>
      <c r="C4572" t="s">
        <v>343</v>
      </c>
      <c r="D4572" t="s">
        <v>126</v>
      </c>
      <c r="E4572" t="s">
        <v>127</v>
      </c>
      <c r="F4572" t="s">
        <v>313</v>
      </c>
      <c r="G4572" s="1">
        <v>43812</v>
      </c>
      <c r="H4572">
        <v>10</v>
      </c>
      <c r="I4572" s="7">
        <f>IF(TableTransactions[[#This Row],[Order type]]=trackOrderType,
TableTransactions[[#This Row],[Transaction quantity]]*-1,
TableTransactions[[#This Row],[Transaction quantity]]
)</f>
        <v>-10</v>
      </c>
      <c r="J45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184</v>
      </c>
      <c r="K4572" s="7">
        <f ca="1">IF(TableTransactions[[#This Row],[Stock balance backorders]]&lt;0,
0,
TableTransactions[[#This Row],[Stock balance backorders]]
)</f>
        <v>184</v>
      </c>
      <c r="L4572" s="8" t="str">
        <f>VLOOKUP(TableTransactions[[#This Row],[Material]],TableStockBalance[],
MATCH(TableStockBalance[[#Headers],[Supplier name]],TableStockBalance[#Headers],0),
0)</f>
        <v>Électroniquex Générale S.A.</v>
      </c>
    </row>
    <row r="4573" spans="1:12" x14ac:dyDescent="0.25">
      <c r="A4573">
        <v>49044132</v>
      </c>
      <c r="B4573">
        <v>50</v>
      </c>
      <c r="C4573" t="s">
        <v>343</v>
      </c>
      <c r="D4573" t="s">
        <v>126</v>
      </c>
      <c r="E4573" t="s">
        <v>127</v>
      </c>
      <c r="F4573" t="s">
        <v>313</v>
      </c>
      <c r="G4573" s="1">
        <v>43816</v>
      </c>
      <c r="H4573">
        <v>50</v>
      </c>
      <c r="I4573" s="7">
        <f>IF(TableTransactions[[#This Row],[Order type]]=trackOrderType,
TableTransactions[[#This Row],[Transaction quantity]]*-1,
TableTransactions[[#This Row],[Transaction quantity]]
)</f>
        <v>-50</v>
      </c>
      <c r="J45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134</v>
      </c>
      <c r="K4573" s="7">
        <f ca="1">IF(TableTransactions[[#This Row],[Stock balance backorders]]&lt;0,
0,
TableTransactions[[#This Row],[Stock balance backorders]]
)</f>
        <v>134</v>
      </c>
      <c r="L4573" s="8" t="str">
        <f>VLOOKUP(TableTransactions[[#This Row],[Material]],TableStockBalance[],
MATCH(TableStockBalance[[#Headers],[Supplier name]],TableStockBalance[#Headers],0),
0)</f>
        <v>Électroniquex Générale S.A.</v>
      </c>
    </row>
    <row r="4574" spans="1:12" x14ac:dyDescent="0.25">
      <c r="A4574">
        <v>49044193</v>
      </c>
      <c r="B4574">
        <v>40</v>
      </c>
      <c r="C4574" t="s">
        <v>343</v>
      </c>
      <c r="D4574" t="s">
        <v>126</v>
      </c>
      <c r="E4574" t="s">
        <v>127</v>
      </c>
      <c r="F4574" t="s">
        <v>318</v>
      </c>
      <c r="G4574" s="1">
        <v>43822</v>
      </c>
      <c r="H4574">
        <v>20</v>
      </c>
      <c r="I4574" s="7">
        <f>IF(TableTransactions[[#This Row],[Order type]]=trackOrderType,
TableTransactions[[#This Row],[Transaction quantity]]*-1,
TableTransactions[[#This Row],[Transaction quantity]]
)</f>
        <v>-20</v>
      </c>
      <c r="J45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114</v>
      </c>
      <c r="K4574" s="7">
        <f ca="1">IF(TableTransactions[[#This Row],[Stock balance backorders]]&lt;0,
0,
TableTransactions[[#This Row],[Stock balance backorders]]
)</f>
        <v>114</v>
      </c>
      <c r="L4574" s="8" t="str">
        <f>VLOOKUP(TableTransactions[[#This Row],[Material]],TableStockBalance[],
MATCH(TableStockBalance[[#Headers],[Supplier name]],TableStockBalance[#Headers],0),
0)</f>
        <v>Électroniquex Générale S.A.</v>
      </c>
    </row>
    <row r="4575" spans="1:12" x14ac:dyDescent="0.25">
      <c r="A4575">
        <v>49040414</v>
      </c>
      <c r="B4575">
        <v>20</v>
      </c>
      <c r="C4575" t="s">
        <v>343</v>
      </c>
      <c r="D4575" t="s">
        <v>120</v>
      </c>
      <c r="E4575" t="s">
        <v>121</v>
      </c>
      <c r="F4575" t="s">
        <v>313</v>
      </c>
      <c r="G4575" s="1">
        <v>43475</v>
      </c>
      <c r="H4575">
        <v>23</v>
      </c>
      <c r="I4575" s="7">
        <f>IF(TableTransactions[[#This Row],[Order type]]=trackOrderType,
TableTransactions[[#This Row],[Transaction quantity]]*-1,
TableTransactions[[#This Row],[Transaction quantity]]
)</f>
        <v>-23</v>
      </c>
      <c r="J45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366</v>
      </c>
      <c r="K4575" s="7">
        <f ca="1">IF(TableTransactions[[#This Row],[Stock balance backorders]]&lt;0,
0,
TableTransactions[[#This Row],[Stock balance backorders]]
)</f>
        <v>366</v>
      </c>
      <c r="L4575" s="8" t="str">
        <f>VLOOKUP(TableTransactions[[#This Row],[Material]],TableStockBalance[],
MATCH(TableStockBalance[[#Headers],[Supplier name]],TableStockBalance[#Headers],0),
0)</f>
        <v>Électroniquex Générale S.A.</v>
      </c>
    </row>
    <row r="4576" spans="1:12" x14ac:dyDescent="0.25">
      <c r="A4576">
        <v>49040550</v>
      </c>
      <c r="B4576">
        <v>10</v>
      </c>
      <c r="C4576" t="s">
        <v>343</v>
      </c>
      <c r="D4576" t="s">
        <v>120</v>
      </c>
      <c r="E4576" t="s">
        <v>121</v>
      </c>
      <c r="F4576" t="s">
        <v>319</v>
      </c>
      <c r="G4576" s="1">
        <v>43487</v>
      </c>
      <c r="H4576">
        <v>17</v>
      </c>
      <c r="I4576" s="7">
        <f>IF(TableTransactions[[#This Row],[Order type]]=trackOrderType,
TableTransactions[[#This Row],[Transaction quantity]]*-1,
TableTransactions[[#This Row],[Transaction quantity]]
)</f>
        <v>-17</v>
      </c>
      <c r="J45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349</v>
      </c>
      <c r="K4576" s="7">
        <f ca="1">IF(TableTransactions[[#This Row],[Stock balance backorders]]&lt;0,
0,
TableTransactions[[#This Row],[Stock balance backorders]]
)</f>
        <v>349</v>
      </c>
      <c r="L4576" s="8" t="str">
        <f>VLOOKUP(TableTransactions[[#This Row],[Material]],TableStockBalance[],
MATCH(TableStockBalance[[#Headers],[Supplier name]],TableStockBalance[#Headers],0),
0)</f>
        <v>Électroniquex Générale S.A.</v>
      </c>
    </row>
    <row r="4577" spans="1:12" x14ac:dyDescent="0.25">
      <c r="A4577">
        <v>49040568</v>
      </c>
      <c r="B4577">
        <v>10</v>
      </c>
      <c r="C4577" t="s">
        <v>343</v>
      </c>
      <c r="D4577" t="s">
        <v>120</v>
      </c>
      <c r="E4577" t="s">
        <v>121</v>
      </c>
      <c r="F4577" t="s">
        <v>314</v>
      </c>
      <c r="G4577" s="1">
        <v>43489</v>
      </c>
      <c r="H4577">
        <v>16</v>
      </c>
      <c r="I4577" s="7">
        <f>IF(TableTransactions[[#This Row],[Order type]]=trackOrderType,
TableTransactions[[#This Row],[Transaction quantity]]*-1,
TableTransactions[[#This Row],[Transaction quantity]]
)</f>
        <v>-16</v>
      </c>
      <c r="J45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333</v>
      </c>
      <c r="K4577" s="7">
        <f ca="1">IF(TableTransactions[[#This Row],[Stock balance backorders]]&lt;0,
0,
TableTransactions[[#This Row],[Stock balance backorders]]
)</f>
        <v>333</v>
      </c>
      <c r="L4577" s="8" t="str">
        <f>VLOOKUP(TableTransactions[[#This Row],[Material]],TableStockBalance[],
MATCH(TableStockBalance[[#Headers],[Supplier name]],TableStockBalance[#Headers],0),
0)</f>
        <v>Électroniquex Générale S.A.</v>
      </c>
    </row>
    <row r="4578" spans="1:12" x14ac:dyDescent="0.25">
      <c r="A4578">
        <v>49040583</v>
      </c>
      <c r="B4578">
        <v>60</v>
      </c>
      <c r="C4578" t="s">
        <v>343</v>
      </c>
      <c r="D4578" t="s">
        <v>120</v>
      </c>
      <c r="E4578" t="s">
        <v>121</v>
      </c>
      <c r="F4578" t="s">
        <v>314</v>
      </c>
      <c r="G4578" s="1">
        <v>43490</v>
      </c>
      <c r="H4578">
        <v>26</v>
      </c>
      <c r="I4578" s="7">
        <f>IF(TableTransactions[[#This Row],[Order type]]=trackOrderType,
TableTransactions[[#This Row],[Transaction quantity]]*-1,
TableTransactions[[#This Row],[Transaction quantity]]
)</f>
        <v>-26</v>
      </c>
      <c r="J45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307</v>
      </c>
      <c r="K4578" s="7">
        <f ca="1">IF(TableTransactions[[#This Row],[Stock balance backorders]]&lt;0,
0,
TableTransactions[[#This Row],[Stock balance backorders]]
)</f>
        <v>307</v>
      </c>
      <c r="L4578" s="8" t="str">
        <f>VLOOKUP(TableTransactions[[#This Row],[Material]],TableStockBalance[],
MATCH(TableStockBalance[[#Headers],[Supplier name]],TableStockBalance[#Headers],0),
0)</f>
        <v>Électroniquex Générale S.A.</v>
      </c>
    </row>
    <row r="4579" spans="1:12" x14ac:dyDescent="0.25">
      <c r="A4579">
        <v>49040625</v>
      </c>
      <c r="B4579">
        <v>80</v>
      </c>
      <c r="C4579" t="s">
        <v>343</v>
      </c>
      <c r="D4579" t="s">
        <v>120</v>
      </c>
      <c r="E4579" t="s">
        <v>121</v>
      </c>
      <c r="F4579" t="s">
        <v>317</v>
      </c>
      <c r="G4579" s="1">
        <v>43494</v>
      </c>
      <c r="H4579">
        <v>13</v>
      </c>
      <c r="I4579" s="7">
        <f>IF(TableTransactions[[#This Row],[Order type]]=trackOrderType,
TableTransactions[[#This Row],[Transaction quantity]]*-1,
TableTransactions[[#This Row],[Transaction quantity]]
)</f>
        <v>-13</v>
      </c>
      <c r="J45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294</v>
      </c>
      <c r="K4579" s="7">
        <f ca="1">IF(TableTransactions[[#This Row],[Stock balance backorders]]&lt;0,
0,
TableTransactions[[#This Row],[Stock balance backorders]]
)</f>
        <v>294</v>
      </c>
      <c r="L4579" s="8" t="str">
        <f>VLOOKUP(TableTransactions[[#This Row],[Material]],TableStockBalance[],
MATCH(TableStockBalance[[#Headers],[Supplier name]],TableStockBalance[#Headers],0),
0)</f>
        <v>Électroniquex Générale S.A.</v>
      </c>
    </row>
    <row r="4580" spans="1:12" x14ac:dyDescent="0.25">
      <c r="A4580">
        <v>49040650</v>
      </c>
      <c r="B4580">
        <v>10</v>
      </c>
      <c r="C4580" t="s">
        <v>343</v>
      </c>
      <c r="D4580" t="s">
        <v>120</v>
      </c>
      <c r="E4580" t="s">
        <v>121</v>
      </c>
      <c r="F4580" t="s">
        <v>328</v>
      </c>
      <c r="G4580" s="1">
        <v>43496</v>
      </c>
      <c r="H4580">
        <v>42</v>
      </c>
      <c r="I4580" s="7">
        <f>IF(TableTransactions[[#This Row],[Order type]]=trackOrderType,
TableTransactions[[#This Row],[Transaction quantity]]*-1,
TableTransactions[[#This Row],[Transaction quantity]]
)</f>
        <v>-42</v>
      </c>
      <c r="J45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252</v>
      </c>
      <c r="K4580" s="7">
        <f ca="1">IF(TableTransactions[[#This Row],[Stock balance backorders]]&lt;0,
0,
TableTransactions[[#This Row],[Stock balance backorders]]
)</f>
        <v>252</v>
      </c>
      <c r="L4580" s="8" t="str">
        <f>VLOOKUP(TableTransactions[[#This Row],[Material]],TableStockBalance[],
MATCH(TableStockBalance[[#Headers],[Supplier name]],TableStockBalance[#Headers],0),
0)</f>
        <v>Électroniquex Générale S.A.</v>
      </c>
    </row>
    <row r="4581" spans="1:12" x14ac:dyDescent="0.25">
      <c r="A4581">
        <v>49040671</v>
      </c>
      <c r="B4581">
        <v>190</v>
      </c>
      <c r="C4581" t="s">
        <v>343</v>
      </c>
      <c r="D4581" t="s">
        <v>120</v>
      </c>
      <c r="E4581" t="s">
        <v>121</v>
      </c>
      <c r="F4581" t="s">
        <v>317</v>
      </c>
      <c r="G4581" s="1">
        <v>43497</v>
      </c>
      <c r="H4581">
        <v>27</v>
      </c>
      <c r="I4581" s="7">
        <f>IF(TableTransactions[[#This Row],[Order type]]=trackOrderType,
TableTransactions[[#This Row],[Transaction quantity]]*-1,
TableTransactions[[#This Row],[Transaction quantity]]
)</f>
        <v>-27</v>
      </c>
      <c r="J45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225</v>
      </c>
      <c r="K4581" s="7">
        <f ca="1">IF(TableTransactions[[#This Row],[Stock balance backorders]]&lt;0,
0,
TableTransactions[[#This Row],[Stock balance backorders]]
)</f>
        <v>225</v>
      </c>
      <c r="L4581" s="8" t="str">
        <f>VLOOKUP(TableTransactions[[#This Row],[Material]],TableStockBalance[],
MATCH(TableStockBalance[[#Headers],[Supplier name]],TableStockBalance[#Headers],0),
0)</f>
        <v>Électroniquex Générale S.A.</v>
      </c>
    </row>
    <row r="4582" spans="1:12" x14ac:dyDescent="0.25">
      <c r="A4582">
        <v>49040694</v>
      </c>
      <c r="B4582">
        <v>60</v>
      </c>
      <c r="C4582" t="s">
        <v>343</v>
      </c>
      <c r="D4582" t="s">
        <v>120</v>
      </c>
      <c r="E4582" t="s">
        <v>121</v>
      </c>
      <c r="F4582" t="s">
        <v>318</v>
      </c>
      <c r="G4582" s="1">
        <v>43500</v>
      </c>
      <c r="H4582">
        <v>29</v>
      </c>
      <c r="I4582" s="7">
        <f>IF(TableTransactions[[#This Row],[Order type]]=trackOrderType,
TableTransactions[[#This Row],[Transaction quantity]]*-1,
TableTransactions[[#This Row],[Transaction quantity]]
)</f>
        <v>-29</v>
      </c>
      <c r="J45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196</v>
      </c>
      <c r="K4582" s="7">
        <f ca="1">IF(TableTransactions[[#This Row],[Stock balance backorders]]&lt;0,
0,
TableTransactions[[#This Row],[Stock balance backorders]]
)</f>
        <v>196</v>
      </c>
      <c r="L4582" s="8" t="str">
        <f>VLOOKUP(TableTransactions[[#This Row],[Material]],TableStockBalance[],
MATCH(TableStockBalance[[#Headers],[Supplier name]],TableStockBalance[#Headers],0),
0)</f>
        <v>Électroniquex Générale S.A.</v>
      </c>
    </row>
    <row r="4583" spans="1:12" x14ac:dyDescent="0.25">
      <c r="A4583">
        <v>49040703</v>
      </c>
      <c r="B4583">
        <v>60</v>
      </c>
      <c r="C4583" t="s">
        <v>343</v>
      </c>
      <c r="D4583" t="s">
        <v>120</v>
      </c>
      <c r="E4583" t="s">
        <v>121</v>
      </c>
      <c r="F4583" t="s">
        <v>317</v>
      </c>
      <c r="G4583" s="1">
        <v>43501</v>
      </c>
      <c r="H4583">
        <v>17</v>
      </c>
      <c r="I4583" s="7">
        <f>IF(TableTransactions[[#This Row],[Order type]]=trackOrderType,
TableTransactions[[#This Row],[Transaction quantity]]*-1,
TableTransactions[[#This Row],[Transaction quantity]]
)</f>
        <v>-17</v>
      </c>
      <c r="J45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179</v>
      </c>
      <c r="K4583" s="7">
        <f ca="1">IF(TableTransactions[[#This Row],[Stock balance backorders]]&lt;0,
0,
TableTransactions[[#This Row],[Stock balance backorders]]
)</f>
        <v>179</v>
      </c>
      <c r="L4583" s="8" t="str">
        <f>VLOOKUP(TableTransactions[[#This Row],[Material]],TableStockBalance[],
MATCH(TableStockBalance[[#Headers],[Supplier name]],TableStockBalance[#Headers],0),
0)</f>
        <v>Électroniquex Générale S.A.</v>
      </c>
    </row>
    <row r="4584" spans="1:12" x14ac:dyDescent="0.25">
      <c r="A4584">
        <v>49040714</v>
      </c>
      <c r="B4584">
        <v>30</v>
      </c>
      <c r="C4584" t="s">
        <v>343</v>
      </c>
      <c r="D4584" t="s">
        <v>120</v>
      </c>
      <c r="E4584" t="s">
        <v>121</v>
      </c>
      <c r="F4584" t="s">
        <v>316</v>
      </c>
      <c r="G4584" s="1">
        <v>43502</v>
      </c>
      <c r="H4584">
        <v>15</v>
      </c>
      <c r="I4584" s="7">
        <f>IF(TableTransactions[[#This Row],[Order type]]=trackOrderType,
TableTransactions[[#This Row],[Transaction quantity]]*-1,
TableTransactions[[#This Row],[Transaction quantity]]
)</f>
        <v>-15</v>
      </c>
      <c r="J45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164</v>
      </c>
      <c r="K4584" s="7">
        <f ca="1">IF(TableTransactions[[#This Row],[Stock balance backorders]]&lt;0,
0,
TableTransactions[[#This Row],[Stock balance backorders]]
)</f>
        <v>164</v>
      </c>
      <c r="L4584" s="8" t="str">
        <f>VLOOKUP(TableTransactions[[#This Row],[Material]],TableStockBalance[],
MATCH(TableStockBalance[[#Headers],[Supplier name]],TableStockBalance[#Headers],0),
0)</f>
        <v>Électroniquex Générale S.A.</v>
      </c>
    </row>
    <row r="4585" spans="1:12" x14ac:dyDescent="0.25">
      <c r="A4585">
        <v>49040772</v>
      </c>
      <c r="B4585">
        <v>10</v>
      </c>
      <c r="C4585" t="s">
        <v>343</v>
      </c>
      <c r="D4585" t="s">
        <v>120</v>
      </c>
      <c r="E4585" t="s">
        <v>121</v>
      </c>
      <c r="F4585" t="s">
        <v>319</v>
      </c>
      <c r="G4585" s="1">
        <v>43507</v>
      </c>
      <c r="H4585">
        <v>35</v>
      </c>
      <c r="I4585" s="7">
        <f>IF(TableTransactions[[#This Row],[Order type]]=trackOrderType,
TableTransactions[[#This Row],[Transaction quantity]]*-1,
TableTransactions[[#This Row],[Transaction quantity]]
)</f>
        <v>-35</v>
      </c>
      <c r="J45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129</v>
      </c>
      <c r="K4585" s="7">
        <f ca="1">IF(TableTransactions[[#This Row],[Stock balance backorders]]&lt;0,
0,
TableTransactions[[#This Row],[Stock balance backorders]]
)</f>
        <v>129</v>
      </c>
      <c r="L4585" s="8" t="str">
        <f>VLOOKUP(TableTransactions[[#This Row],[Material]],TableStockBalance[],
MATCH(TableStockBalance[[#Headers],[Supplier name]],TableStockBalance[#Headers],0),
0)</f>
        <v>Électroniquex Générale S.A.</v>
      </c>
    </row>
    <row r="4586" spans="1:12" x14ac:dyDescent="0.25">
      <c r="A4586">
        <v>49040797</v>
      </c>
      <c r="B4586">
        <v>80</v>
      </c>
      <c r="C4586" t="s">
        <v>343</v>
      </c>
      <c r="D4586" t="s">
        <v>120</v>
      </c>
      <c r="E4586" t="s">
        <v>121</v>
      </c>
      <c r="F4586" t="s">
        <v>317</v>
      </c>
      <c r="G4586" s="1">
        <v>43509</v>
      </c>
      <c r="H4586">
        <v>21</v>
      </c>
      <c r="I4586" s="7">
        <f>IF(TableTransactions[[#This Row],[Order type]]=trackOrderType,
TableTransactions[[#This Row],[Transaction quantity]]*-1,
TableTransactions[[#This Row],[Transaction quantity]]
)</f>
        <v>-21</v>
      </c>
      <c r="J45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108</v>
      </c>
      <c r="K4586" s="7">
        <f ca="1">IF(TableTransactions[[#This Row],[Stock balance backorders]]&lt;0,
0,
TableTransactions[[#This Row],[Stock balance backorders]]
)</f>
        <v>108</v>
      </c>
      <c r="L4586" s="8" t="str">
        <f>VLOOKUP(TableTransactions[[#This Row],[Material]],TableStockBalance[],
MATCH(TableStockBalance[[#Headers],[Supplier name]],TableStockBalance[#Headers],0),
0)</f>
        <v>Électroniquex Générale S.A.</v>
      </c>
    </row>
    <row r="4587" spans="1:12" x14ac:dyDescent="0.25">
      <c r="A4587">
        <v>49040826</v>
      </c>
      <c r="B4587">
        <v>200</v>
      </c>
      <c r="C4587" t="s">
        <v>343</v>
      </c>
      <c r="D4587" t="s">
        <v>120</v>
      </c>
      <c r="E4587" t="s">
        <v>121</v>
      </c>
      <c r="F4587" t="s">
        <v>317</v>
      </c>
      <c r="G4587" s="1">
        <v>43511</v>
      </c>
      <c r="H4587">
        <v>39</v>
      </c>
      <c r="I4587" s="7">
        <f>IF(TableTransactions[[#This Row],[Order type]]=trackOrderType,
TableTransactions[[#This Row],[Transaction quantity]]*-1,
TableTransactions[[#This Row],[Transaction quantity]]
)</f>
        <v>-39</v>
      </c>
      <c r="J45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</v>
      </c>
      <c r="K4587" s="7">
        <f ca="1">IF(TableTransactions[[#This Row],[Stock balance backorders]]&lt;0,
0,
TableTransactions[[#This Row],[Stock balance backorders]]
)</f>
        <v>69</v>
      </c>
      <c r="L4587" s="8" t="str">
        <f>VLOOKUP(TableTransactions[[#This Row],[Material]],TableStockBalance[],
MATCH(TableStockBalance[[#Headers],[Supplier name]],TableStockBalance[#Headers],0),
0)</f>
        <v>Électroniquex Générale S.A.</v>
      </c>
    </row>
    <row r="4588" spans="1:12" x14ac:dyDescent="0.25">
      <c r="A4588">
        <v>49040904</v>
      </c>
      <c r="B4588">
        <v>220</v>
      </c>
      <c r="C4588" t="s">
        <v>343</v>
      </c>
      <c r="D4588" t="s">
        <v>120</v>
      </c>
      <c r="E4588" t="s">
        <v>121</v>
      </c>
      <c r="F4588" t="s">
        <v>317</v>
      </c>
      <c r="G4588" s="1">
        <v>43518</v>
      </c>
      <c r="H4588">
        <v>23</v>
      </c>
      <c r="I4588" s="7">
        <f>IF(TableTransactions[[#This Row],[Order type]]=trackOrderType,
TableTransactions[[#This Row],[Transaction quantity]]*-1,
TableTransactions[[#This Row],[Transaction quantity]]
)</f>
        <v>-23</v>
      </c>
      <c r="J45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</v>
      </c>
      <c r="K4588" s="7">
        <f ca="1">IF(TableTransactions[[#This Row],[Stock balance backorders]]&lt;0,
0,
TableTransactions[[#This Row],[Stock balance backorders]]
)</f>
        <v>46</v>
      </c>
      <c r="L4588" s="8" t="str">
        <f>VLOOKUP(TableTransactions[[#This Row],[Material]],TableStockBalance[],
MATCH(TableStockBalance[[#Headers],[Supplier name]],TableStockBalance[#Headers],0),
0)</f>
        <v>Électroniquex Générale S.A.</v>
      </c>
    </row>
    <row r="4589" spans="1:12" x14ac:dyDescent="0.25">
      <c r="A4589" s="4">
        <v>45056895</v>
      </c>
      <c r="B4589" s="4">
        <v>20</v>
      </c>
      <c r="C4589" s="4" t="s">
        <v>344</v>
      </c>
      <c r="D4589" s="4" t="s">
        <v>120</v>
      </c>
      <c r="E4589" s="4" t="s">
        <v>121</v>
      </c>
      <c r="F4589" s="4" t="s">
        <v>110</v>
      </c>
      <c r="G4589" s="5">
        <v>43518</v>
      </c>
      <c r="H4589" s="4">
        <v>520</v>
      </c>
      <c r="I4589" s="7">
        <f>IF(TableTransactions[[#This Row],[Order type]]=trackOrderType,
TableTransactions[[#This Row],[Transaction quantity]]*-1,
TableTransactions[[#This Row],[Transaction quantity]]
)</f>
        <v>520</v>
      </c>
      <c r="J45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566</v>
      </c>
      <c r="K4589" s="7">
        <f ca="1">IF(TableTransactions[[#This Row],[Stock balance backorders]]&lt;0,
0,
TableTransactions[[#This Row],[Stock balance backorders]]
)</f>
        <v>566</v>
      </c>
      <c r="L4589" s="8" t="str">
        <f>VLOOKUP(TableTransactions[[#This Row],[Material]],TableStockBalance[],
MATCH(TableStockBalance[[#Headers],[Supplier name]],TableStockBalance[#Headers],0),
0)</f>
        <v>Électroniquex Générale S.A.</v>
      </c>
    </row>
    <row r="4590" spans="1:12" x14ac:dyDescent="0.25">
      <c r="A4590">
        <v>49040982</v>
      </c>
      <c r="B4590">
        <v>230</v>
      </c>
      <c r="C4590" t="s">
        <v>343</v>
      </c>
      <c r="D4590" t="s">
        <v>120</v>
      </c>
      <c r="E4590" t="s">
        <v>121</v>
      </c>
      <c r="F4590" t="s">
        <v>317</v>
      </c>
      <c r="G4590" s="1">
        <v>43525</v>
      </c>
      <c r="H4590">
        <v>4</v>
      </c>
      <c r="I4590" s="7">
        <f>IF(TableTransactions[[#This Row],[Order type]]=trackOrderType,
TableTransactions[[#This Row],[Transaction quantity]]*-1,
TableTransactions[[#This Row],[Transaction quantity]]
)</f>
        <v>-4</v>
      </c>
      <c r="J45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562</v>
      </c>
      <c r="K4590" s="7">
        <f ca="1">IF(TableTransactions[[#This Row],[Stock balance backorders]]&lt;0,
0,
TableTransactions[[#This Row],[Stock balance backorders]]
)</f>
        <v>562</v>
      </c>
      <c r="L4590" s="8" t="str">
        <f>VLOOKUP(TableTransactions[[#This Row],[Material]],TableStockBalance[],
MATCH(TableStockBalance[[#Headers],[Supplier name]],TableStockBalance[#Headers],0),
0)</f>
        <v>Électroniquex Générale S.A.</v>
      </c>
    </row>
    <row r="4591" spans="1:12" x14ac:dyDescent="0.25">
      <c r="A4591">
        <v>49041070</v>
      </c>
      <c r="B4591">
        <v>160</v>
      </c>
      <c r="C4591" t="s">
        <v>343</v>
      </c>
      <c r="D4591" t="s">
        <v>120</v>
      </c>
      <c r="E4591" t="s">
        <v>121</v>
      </c>
      <c r="F4591" t="s">
        <v>319</v>
      </c>
      <c r="G4591" s="1">
        <v>43532</v>
      </c>
      <c r="H4591">
        <v>36</v>
      </c>
      <c r="I4591" s="7">
        <f>IF(TableTransactions[[#This Row],[Order type]]=trackOrderType,
TableTransactions[[#This Row],[Transaction quantity]]*-1,
TableTransactions[[#This Row],[Transaction quantity]]
)</f>
        <v>-36</v>
      </c>
      <c r="J45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526</v>
      </c>
      <c r="K4591" s="7">
        <f ca="1">IF(TableTransactions[[#This Row],[Stock balance backorders]]&lt;0,
0,
TableTransactions[[#This Row],[Stock balance backorders]]
)</f>
        <v>526</v>
      </c>
      <c r="L4591" s="8" t="str">
        <f>VLOOKUP(TableTransactions[[#This Row],[Material]],TableStockBalance[],
MATCH(TableStockBalance[[#Headers],[Supplier name]],TableStockBalance[#Headers],0),
0)</f>
        <v>Électroniquex Générale S.A.</v>
      </c>
    </row>
    <row r="4592" spans="1:12" x14ac:dyDescent="0.25">
      <c r="A4592">
        <v>49041071</v>
      </c>
      <c r="B4592">
        <v>280</v>
      </c>
      <c r="C4592" t="s">
        <v>343</v>
      </c>
      <c r="D4592" t="s">
        <v>120</v>
      </c>
      <c r="E4592" t="s">
        <v>121</v>
      </c>
      <c r="F4592" t="s">
        <v>318</v>
      </c>
      <c r="G4592" s="1">
        <v>43532</v>
      </c>
      <c r="H4592">
        <v>28</v>
      </c>
      <c r="I4592" s="7">
        <f>IF(TableTransactions[[#This Row],[Order type]]=trackOrderType,
TableTransactions[[#This Row],[Transaction quantity]]*-1,
TableTransactions[[#This Row],[Transaction quantity]]
)</f>
        <v>-28</v>
      </c>
      <c r="J45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498</v>
      </c>
      <c r="K4592" s="7">
        <f ca="1">IF(TableTransactions[[#This Row],[Stock balance backorders]]&lt;0,
0,
TableTransactions[[#This Row],[Stock balance backorders]]
)</f>
        <v>498</v>
      </c>
      <c r="L4592" s="8" t="str">
        <f>VLOOKUP(TableTransactions[[#This Row],[Material]],TableStockBalance[],
MATCH(TableStockBalance[[#Headers],[Supplier name]],TableStockBalance[#Headers],0),
0)</f>
        <v>Électroniquex Générale S.A.</v>
      </c>
    </row>
    <row r="4593" spans="1:12" x14ac:dyDescent="0.25">
      <c r="A4593">
        <v>49041076</v>
      </c>
      <c r="B4593">
        <v>140</v>
      </c>
      <c r="C4593" t="s">
        <v>343</v>
      </c>
      <c r="D4593" t="s">
        <v>120</v>
      </c>
      <c r="E4593" t="s">
        <v>121</v>
      </c>
      <c r="F4593" t="s">
        <v>315</v>
      </c>
      <c r="G4593" s="1">
        <v>43532</v>
      </c>
      <c r="H4593">
        <v>35</v>
      </c>
      <c r="I4593" s="7">
        <f>IF(TableTransactions[[#This Row],[Order type]]=trackOrderType,
TableTransactions[[#This Row],[Transaction quantity]]*-1,
TableTransactions[[#This Row],[Transaction quantity]]
)</f>
        <v>-35</v>
      </c>
      <c r="J45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463</v>
      </c>
      <c r="K4593" s="7">
        <f ca="1">IF(TableTransactions[[#This Row],[Stock balance backorders]]&lt;0,
0,
TableTransactions[[#This Row],[Stock balance backorders]]
)</f>
        <v>463</v>
      </c>
      <c r="L4593" s="8" t="str">
        <f>VLOOKUP(TableTransactions[[#This Row],[Material]],TableStockBalance[],
MATCH(TableStockBalance[[#Headers],[Supplier name]],TableStockBalance[#Headers],0),
0)</f>
        <v>Électroniquex Générale S.A.</v>
      </c>
    </row>
    <row r="4594" spans="1:12" x14ac:dyDescent="0.25">
      <c r="A4594">
        <v>49041109</v>
      </c>
      <c r="B4594">
        <v>30</v>
      </c>
      <c r="C4594" t="s">
        <v>343</v>
      </c>
      <c r="D4594" t="s">
        <v>120</v>
      </c>
      <c r="E4594" t="s">
        <v>121</v>
      </c>
      <c r="F4594" t="s">
        <v>314</v>
      </c>
      <c r="G4594" s="1">
        <v>43537</v>
      </c>
      <c r="H4594">
        <v>33</v>
      </c>
      <c r="I4594" s="7">
        <f>IF(TableTransactions[[#This Row],[Order type]]=trackOrderType,
TableTransactions[[#This Row],[Transaction quantity]]*-1,
TableTransactions[[#This Row],[Transaction quantity]]
)</f>
        <v>-33</v>
      </c>
      <c r="J45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430</v>
      </c>
      <c r="K4594" s="7">
        <f ca="1">IF(TableTransactions[[#This Row],[Stock balance backorders]]&lt;0,
0,
TableTransactions[[#This Row],[Stock balance backorders]]
)</f>
        <v>430</v>
      </c>
      <c r="L4594" s="8" t="str">
        <f>VLOOKUP(TableTransactions[[#This Row],[Material]],TableStockBalance[],
MATCH(TableStockBalance[[#Headers],[Supplier name]],TableStockBalance[#Headers],0),
0)</f>
        <v>Électroniquex Générale S.A.</v>
      </c>
    </row>
    <row r="4595" spans="1:12" x14ac:dyDescent="0.25">
      <c r="A4595">
        <v>49041114</v>
      </c>
      <c r="B4595">
        <v>40</v>
      </c>
      <c r="C4595" t="s">
        <v>343</v>
      </c>
      <c r="D4595" t="s">
        <v>120</v>
      </c>
      <c r="E4595" t="s">
        <v>121</v>
      </c>
      <c r="F4595" t="s">
        <v>316</v>
      </c>
      <c r="G4595" s="1">
        <v>43537</v>
      </c>
      <c r="H4595">
        <v>2</v>
      </c>
      <c r="I4595" s="7">
        <f>IF(TableTransactions[[#This Row],[Order type]]=trackOrderType,
TableTransactions[[#This Row],[Transaction quantity]]*-1,
TableTransactions[[#This Row],[Transaction quantity]]
)</f>
        <v>-2</v>
      </c>
      <c r="J45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428</v>
      </c>
      <c r="K4595" s="7">
        <f ca="1">IF(TableTransactions[[#This Row],[Stock balance backorders]]&lt;0,
0,
TableTransactions[[#This Row],[Stock balance backorders]]
)</f>
        <v>428</v>
      </c>
      <c r="L4595" s="8" t="str">
        <f>VLOOKUP(TableTransactions[[#This Row],[Material]],TableStockBalance[],
MATCH(TableStockBalance[[#Headers],[Supplier name]],TableStockBalance[#Headers],0),
0)</f>
        <v>Électroniquex Générale S.A.</v>
      </c>
    </row>
    <row r="4596" spans="1:12" x14ac:dyDescent="0.25">
      <c r="A4596">
        <v>49041119</v>
      </c>
      <c r="B4596">
        <v>20</v>
      </c>
      <c r="C4596" t="s">
        <v>343</v>
      </c>
      <c r="D4596" t="s">
        <v>120</v>
      </c>
      <c r="E4596" t="s">
        <v>121</v>
      </c>
      <c r="F4596" t="s">
        <v>319</v>
      </c>
      <c r="G4596" s="1">
        <v>43537</v>
      </c>
      <c r="H4596">
        <v>26</v>
      </c>
      <c r="I4596" s="7">
        <f>IF(TableTransactions[[#This Row],[Order type]]=trackOrderType,
TableTransactions[[#This Row],[Transaction quantity]]*-1,
TableTransactions[[#This Row],[Transaction quantity]]
)</f>
        <v>-26</v>
      </c>
      <c r="J45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402</v>
      </c>
      <c r="K4596" s="7">
        <f ca="1">IF(TableTransactions[[#This Row],[Stock balance backorders]]&lt;0,
0,
TableTransactions[[#This Row],[Stock balance backorders]]
)</f>
        <v>402</v>
      </c>
      <c r="L4596" s="8" t="str">
        <f>VLOOKUP(TableTransactions[[#This Row],[Material]],TableStockBalance[],
MATCH(TableStockBalance[[#Headers],[Supplier name]],TableStockBalance[#Headers],0),
0)</f>
        <v>Électroniquex Générale S.A.</v>
      </c>
    </row>
    <row r="4597" spans="1:12" x14ac:dyDescent="0.25">
      <c r="A4597">
        <v>49041120</v>
      </c>
      <c r="B4597">
        <v>20</v>
      </c>
      <c r="C4597" t="s">
        <v>343</v>
      </c>
      <c r="D4597" t="s">
        <v>120</v>
      </c>
      <c r="E4597" t="s">
        <v>121</v>
      </c>
      <c r="F4597" t="s">
        <v>318</v>
      </c>
      <c r="G4597" s="1">
        <v>43537</v>
      </c>
      <c r="H4597">
        <v>39</v>
      </c>
      <c r="I4597" s="7">
        <f>IF(TableTransactions[[#This Row],[Order type]]=trackOrderType,
TableTransactions[[#This Row],[Transaction quantity]]*-1,
TableTransactions[[#This Row],[Transaction quantity]]
)</f>
        <v>-39</v>
      </c>
      <c r="J45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363</v>
      </c>
      <c r="K4597" s="7">
        <f ca="1">IF(TableTransactions[[#This Row],[Stock balance backorders]]&lt;0,
0,
TableTransactions[[#This Row],[Stock balance backorders]]
)</f>
        <v>363</v>
      </c>
      <c r="L4597" s="8" t="str">
        <f>VLOOKUP(TableTransactions[[#This Row],[Material]],TableStockBalance[],
MATCH(TableStockBalance[[#Headers],[Supplier name]],TableStockBalance[#Headers],0),
0)</f>
        <v>Électroniquex Générale S.A.</v>
      </c>
    </row>
    <row r="4598" spans="1:12" x14ac:dyDescent="0.25">
      <c r="A4598">
        <v>49041131</v>
      </c>
      <c r="B4598">
        <v>90</v>
      </c>
      <c r="C4598" t="s">
        <v>343</v>
      </c>
      <c r="D4598" t="s">
        <v>120</v>
      </c>
      <c r="E4598" t="s">
        <v>121</v>
      </c>
      <c r="F4598" t="s">
        <v>317</v>
      </c>
      <c r="G4598" s="1">
        <v>43538</v>
      </c>
      <c r="H4598">
        <v>11</v>
      </c>
      <c r="I4598" s="7">
        <f>IF(TableTransactions[[#This Row],[Order type]]=trackOrderType,
TableTransactions[[#This Row],[Transaction quantity]]*-1,
TableTransactions[[#This Row],[Transaction quantity]]
)</f>
        <v>-11</v>
      </c>
      <c r="J45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352</v>
      </c>
      <c r="K4598" s="7">
        <f ca="1">IF(TableTransactions[[#This Row],[Stock balance backorders]]&lt;0,
0,
TableTransactions[[#This Row],[Stock balance backorders]]
)</f>
        <v>352</v>
      </c>
      <c r="L4598" s="8" t="str">
        <f>VLOOKUP(TableTransactions[[#This Row],[Material]],TableStockBalance[],
MATCH(TableStockBalance[[#Headers],[Supplier name]],TableStockBalance[#Headers],0),
0)</f>
        <v>Électroniquex Générale S.A.</v>
      </c>
    </row>
    <row r="4599" spans="1:12" x14ac:dyDescent="0.25">
      <c r="A4599">
        <v>49041167</v>
      </c>
      <c r="B4599">
        <v>20</v>
      </c>
      <c r="C4599" t="s">
        <v>343</v>
      </c>
      <c r="D4599" t="s">
        <v>120</v>
      </c>
      <c r="E4599" t="s">
        <v>121</v>
      </c>
      <c r="F4599" t="s">
        <v>318</v>
      </c>
      <c r="G4599" s="1">
        <v>43542</v>
      </c>
      <c r="H4599">
        <v>30</v>
      </c>
      <c r="I4599" s="7">
        <f>IF(TableTransactions[[#This Row],[Order type]]=trackOrderType,
TableTransactions[[#This Row],[Transaction quantity]]*-1,
TableTransactions[[#This Row],[Transaction quantity]]
)</f>
        <v>-30</v>
      </c>
      <c r="J45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322</v>
      </c>
      <c r="K4599" s="7">
        <f ca="1">IF(TableTransactions[[#This Row],[Stock balance backorders]]&lt;0,
0,
TableTransactions[[#This Row],[Stock balance backorders]]
)</f>
        <v>322</v>
      </c>
      <c r="L4599" s="8" t="str">
        <f>VLOOKUP(TableTransactions[[#This Row],[Material]],TableStockBalance[],
MATCH(TableStockBalance[[#Headers],[Supplier name]],TableStockBalance[#Headers],0),
0)</f>
        <v>Électroniquex Générale S.A.</v>
      </c>
    </row>
    <row r="4600" spans="1:12" x14ac:dyDescent="0.25">
      <c r="A4600">
        <v>49041213</v>
      </c>
      <c r="B4600">
        <v>60</v>
      </c>
      <c r="C4600" t="s">
        <v>343</v>
      </c>
      <c r="D4600" t="s">
        <v>120</v>
      </c>
      <c r="E4600" t="s">
        <v>121</v>
      </c>
      <c r="F4600" t="s">
        <v>319</v>
      </c>
      <c r="G4600" s="1">
        <v>43545</v>
      </c>
      <c r="H4600">
        <v>21</v>
      </c>
      <c r="I4600" s="7">
        <f>IF(TableTransactions[[#This Row],[Order type]]=trackOrderType,
TableTransactions[[#This Row],[Transaction quantity]]*-1,
TableTransactions[[#This Row],[Transaction quantity]]
)</f>
        <v>-21</v>
      </c>
      <c r="J46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301</v>
      </c>
      <c r="K4600" s="7">
        <f ca="1">IF(TableTransactions[[#This Row],[Stock balance backorders]]&lt;0,
0,
TableTransactions[[#This Row],[Stock balance backorders]]
)</f>
        <v>301</v>
      </c>
      <c r="L4600" s="8" t="str">
        <f>VLOOKUP(TableTransactions[[#This Row],[Material]],TableStockBalance[],
MATCH(TableStockBalance[[#Headers],[Supplier name]],TableStockBalance[#Headers],0),
0)</f>
        <v>Électroniquex Générale S.A.</v>
      </c>
    </row>
    <row r="4601" spans="1:12" x14ac:dyDescent="0.25">
      <c r="A4601">
        <v>49041230</v>
      </c>
      <c r="B4601">
        <v>160</v>
      </c>
      <c r="C4601" t="s">
        <v>343</v>
      </c>
      <c r="D4601" t="s">
        <v>120</v>
      </c>
      <c r="E4601" t="s">
        <v>121</v>
      </c>
      <c r="F4601" t="s">
        <v>317</v>
      </c>
      <c r="G4601" s="1">
        <v>43546</v>
      </c>
      <c r="H4601">
        <v>26</v>
      </c>
      <c r="I4601" s="7">
        <f>IF(TableTransactions[[#This Row],[Order type]]=trackOrderType,
TableTransactions[[#This Row],[Transaction quantity]]*-1,
TableTransactions[[#This Row],[Transaction quantity]]
)</f>
        <v>-26</v>
      </c>
      <c r="J46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275</v>
      </c>
      <c r="K4601" s="7">
        <f ca="1">IF(TableTransactions[[#This Row],[Stock balance backorders]]&lt;0,
0,
TableTransactions[[#This Row],[Stock balance backorders]]
)</f>
        <v>275</v>
      </c>
      <c r="L4601" s="8" t="str">
        <f>VLOOKUP(TableTransactions[[#This Row],[Material]],TableStockBalance[],
MATCH(TableStockBalance[[#Headers],[Supplier name]],TableStockBalance[#Headers],0),
0)</f>
        <v>Électroniquex Générale S.A.</v>
      </c>
    </row>
    <row r="4602" spans="1:12" x14ac:dyDescent="0.25">
      <c r="A4602">
        <v>49041234</v>
      </c>
      <c r="B4602">
        <v>90</v>
      </c>
      <c r="C4602" t="s">
        <v>343</v>
      </c>
      <c r="D4602" t="s">
        <v>120</v>
      </c>
      <c r="E4602" t="s">
        <v>121</v>
      </c>
      <c r="F4602" t="s">
        <v>318</v>
      </c>
      <c r="G4602" s="1">
        <v>43546</v>
      </c>
      <c r="H4602">
        <v>4</v>
      </c>
      <c r="I4602" s="7">
        <f>IF(TableTransactions[[#This Row],[Order type]]=trackOrderType,
TableTransactions[[#This Row],[Transaction quantity]]*-1,
TableTransactions[[#This Row],[Transaction quantity]]
)</f>
        <v>-4</v>
      </c>
      <c r="J46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271</v>
      </c>
      <c r="K4602" s="7">
        <f ca="1">IF(TableTransactions[[#This Row],[Stock balance backorders]]&lt;0,
0,
TableTransactions[[#This Row],[Stock balance backorders]]
)</f>
        <v>271</v>
      </c>
      <c r="L4602" s="8" t="str">
        <f>VLOOKUP(TableTransactions[[#This Row],[Material]],TableStockBalance[],
MATCH(TableStockBalance[[#Headers],[Supplier name]],TableStockBalance[#Headers],0),
0)</f>
        <v>Électroniquex Générale S.A.</v>
      </c>
    </row>
    <row r="4603" spans="1:12" x14ac:dyDescent="0.25">
      <c r="A4603">
        <v>49041242</v>
      </c>
      <c r="B4603">
        <v>40</v>
      </c>
      <c r="C4603" t="s">
        <v>343</v>
      </c>
      <c r="D4603" t="s">
        <v>120</v>
      </c>
      <c r="E4603" t="s">
        <v>121</v>
      </c>
      <c r="F4603" t="s">
        <v>313</v>
      </c>
      <c r="G4603" s="1">
        <v>43549</v>
      </c>
      <c r="H4603">
        <v>38</v>
      </c>
      <c r="I4603" s="7">
        <f>IF(TableTransactions[[#This Row],[Order type]]=trackOrderType,
TableTransactions[[#This Row],[Transaction quantity]]*-1,
TableTransactions[[#This Row],[Transaction quantity]]
)</f>
        <v>-38</v>
      </c>
      <c r="J46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233</v>
      </c>
      <c r="K4603" s="7">
        <f ca="1">IF(TableTransactions[[#This Row],[Stock balance backorders]]&lt;0,
0,
TableTransactions[[#This Row],[Stock balance backorders]]
)</f>
        <v>233</v>
      </c>
      <c r="L4603" s="8" t="str">
        <f>VLOOKUP(TableTransactions[[#This Row],[Material]],TableStockBalance[],
MATCH(TableStockBalance[[#Headers],[Supplier name]],TableStockBalance[#Headers],0),
0)</f>
        <v>Électroniquex Générale S.A.</v>
      </c>
    </row>
    <row r="4604" spans="1:12" x14ac:dyDescent="0.25">
      <c r="A4604">
        <v>49041285</v>
      </c>
      <c r="B4604">
        <v>10</v>
      </c>
      <c r="C4604" t="s">
        <v>343</v>
      </c>
      <c r="D4604" t="s">
        <v>120</v>
      </c>
      <c r="E4604" t="s">
        <v>121</v>
      </c>
      <c r="F4604" t="s">
        <v>314</v>
      </c>
      <c r="G4604" s="1">
        <v>43552</v>
      </c>
      <c r="H4604">
        <v>1</v>
      </c>
      <c r="I4604" s="7">
        <f>IF(TableTransactions[[#This Row],[Order type]]=trackOrderType,
TableTransactions[[#This Row],[Transaction quantity]]*-1,
TableTransactions[[#This Row],[Transaction quantity]]
)</f>
        <v>-1</v>
      </c>
      <c r="J46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232</v>
      </c>
      <c r="K4604" s="7">
        <f ca="1">IF(TableTransactions[[#This Row],[Stock balance backorders]]&lt;0,
0,
TableTransactions[[#This Row],[Stock balance backorders]]
)</f>
        <v>232</v>
      </c>
      <c r="L4604" s="8" t="str">
        <f>VLOOKUP(TableTransactions[[#This Row],[Material]],TableStockBalance[],
MATCH(TableStockBalance[[#Headers],[Supplier name]],TableStockBalance[#Headers],0),
0)</f>
        <v>Électroniquex Générale S.A.</v>
      </c>
    </row>
    <row r="4605" spans="1:12" x14ac:dyDescent="0.25">
      <c r="A4605">
        <v>49041292</v>
      </c>
      <c r="B4605">
        <v>10</v>
      </c>
      <c r="C4605" t="s">
        <v>343</v>
      </c>
      <c r="D4605" t="s">
        <v>120</v>
      </c>
      <c r="E4605" t="s">
        <v>121</v>
      </c>
      <c r="F4605" t="s">
        <v>326</v>
      </c>
      <c r="G4605" s="1">
        <v>43552</v>
      </c>
      <c r="H4605">
        <v>10</v>
      </c>
      <c r="I4605" s="7">
        <f>IF(TableTransactions[[#This Row],[Order type]]=trackOrderType,
TableTransactions[[#This Row],[Transaction quantity]]*-1,
TableTransactions[[#This Row],[Transaction quantity]]
)</f>
        <v>-10</v>
      </c>
      <c r="J46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222</v>
      </c>
      <c r="K4605" s="7">
        <f ca="1">IF(TableTransactions[[#This Row],[Stock balance backorders]]&lt;0,
0,
TableTransactions[[#This Row],[Stock balance backorders]]
)</f>
        <v>222</v>
      </c>
      <c r="L4605" s="8" t="str">
        <f>VLOOKUP(TableTransactions[[#This Row],[Material]],TableStockBalance[],
MATCH(TableStockBalance[[#Headers],[Supplier name]],TableStockBalance[#Headers],0),
0)</f>
        <v>Électroniquex Générale S.A.</v>
      </c>
    </row>
    <row r="4606" spans="1:12" x14ac:dyDescent="0.25">
      <c r="A4606">
        <v>49041314</v>
      </c>
      <c r="B4606">
        <v>10</v>
      </c>
      <c r="C4606" t="s">
        <v>343</v>
      </c>
      <c r="D4606" t="s">
        <v>120</v>
      </c>
      <c r="E4606" t="s">
        <v>121</v>
      </c>
      <c r="F4606" t="s">
        <v>325</v>
      </c>
      <c r="G4606" s="1">
        <v>43553</v>
      </c>
      <c r="H4606">
        <v>5</v>
      </c>
      <c r="I4606" s="7">
        <f>IF(TableTransactions[[#This Row],[Order type]]=trackOrderType,
TableTransactions[[#This Row],[Transaction quantity]]*-1,
TableTransactions[[#This Row],[Transaction quantity]]
)</f>
        <v>-5</v>
      </c>
      <c r="J46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217</v>
      </c>
      <c r="K4606" s="7">
        <f ca="1">IF(TableTransactions[[#This Row],[Stock balance backorders]]&lt;0,
0,
TableTransactions[[#This Row],[Stock balance backorders]]
)</f>
        <v>217</v>
      </c>
      <c r="L4606" s="8" t="str">
        <f>VLOOKUP(TableTransactions[[#This Row],[Material]],TableStockBalance[],
MATCH(TableStockBalance[[#Headers],[Supplier name]],TableStockBalance[#Headers],0),
0)</f>
        <v>Électroniquex Générale S.A.</v>
      </c>
    </row>
    <row r="4607" spans="1:12" x14ac:dyDescent="0.25">
      <c r="A4607">
        <v>49041332</v>
      </c>
      <c r="B4607">
        <v>60</v>
      </c>
      <c r="C4607" t="s">
        <v>343</v>
      </c>
      <c r="D4607" t="s">
        <v>120</v>
      </c>
      <c r="E4607" t="s">
        <v>121</v>
      </c>
      <c r="F4607" t="s">
        <v>317</v>
      </c>
      <c r="G4607" s="1">
        <v>43556</v>
      </c>
      <c r="H4607">
        <v>25</v>
      </c>
      <c r="I4607" s="7">
        <f>IF(TableTransactions[[#This Row],[Order type]]=trackOrderType,
TableTransactions[[#This Row],[Transaction quantity]]*-1,
TableTransactions[[#This Row],[Transaction quantity]]
)</f>
        <v>-25</v>
      </c>
      <c r="J46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192</v>
      </c>
      <c r="K4607" s="7">
        <f ca="1">IF(TableTransactions[[#This Row],[Stock balance backorders]]&lt;0,
0,
TableTransactions[[#This Row],[Stock balance backorders]]
)</f>
        <v>192</v>
      </c>
      <c r="L4607" s="8" t="str">
        <f>VLOOKUP(TableTransactions[[#This Row],[Material]],TableStockBalance[],
MATCH(TableStockBalance[[#Headers],[Supplier name]],TableStockBalance[#Headers],0),
0)</f>
        <v>Électroniquex Générale S.A.</v>
      </c>
    </row>
    <row r="4608" spans="1:12" x14ac:dyDescent="0.25">
      <c r="A4608">
        <v>49041349</v>
      </c>
      <c r="B4608">
        <v>20</v>
      </c>
      <c r="C4608" t="s">
        <v>343</v>
      </c>
      <c r="D4608" t="s">
        <v>120</v>
      </c>
      <c r="E4608" t="s">
        <v>121</v>
      </c>
      <c r="F4608" t="s">
        <v>319</v>
      </c>
      <c r="G4608" s="1">
        <v>43557</v>
      </c>
      <c r="H4608">
        <v>11</v>
      </c>
      <c r="I4608" s="7">
        <f>IF(TableTransactions[[#This Row],[Order type]]=trackOrderType,
TableTransactions[[#This Row],[Transaction quantity]]*-1,
TableTransactions[[#This Row],[Transaction quantity]]
)</f>
        <v>-11</v>
      </c>
      <c r="J46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181</v>
      </c>
      <c r="K4608" s="7">
        <f ca="1">IF(TableTransactions[[#This Row],[Stock balance backorders]]&lt;0,
0,
TableTransactions[[#This Row],[Stock balance backorders]]
)</f>
        <v>181</v>
      </c>
      <c r="L4608" s="8" t="str">
        <f>VLOOKUP(TableTransactions[[#This Row],[Material]],TableStockBalance[],
MATCH(TableStockBalance[[#Headers],[Supplier name]],TableStockBalance[#Headers],0),
0)</f>
        <v>Électroniquex Générale S.A.</v>
      </c>
    </row>
    <row r="4609" spans="1:12" x14ac:dyDescent="0.25">
      <c r="A4609">
        <v>49041381</v>
      </c>
      <c r="B4609">
        <v>10</v>
      </c>
      <c r="C4609" t="s">
        <v>343</v>
      </c>
      <c r="D4609" t="s">
        <v>120</v>
      </c>
      <c r="E4609" t="s">
        <v>121</v>
      </c>
      <c r="F4609" t="s">
        <v>323</v>
      </c>
      <c r="G4609" s="1">
        <v>43559</v>
      </c>
      <c r="H4609">
        <v>6</v>
      </c>
      <c r="I4609" s="7">
        <f>IF(TableTransactions[[#This Row],[Order type]]=trackOrderType,
TableTransactions[[#This Row],[Transaction quantity]]*-1,
TableTransactions[[#This Row],[Transaction quantity]]
)</f>
        <v>-6</v>
      </c>
      <c r="J46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175</v>
      </c>
      <c r="K4609" s="7">
        <f ca="1">IF(TableTransactions[[#This Row],[Stock balance backorders]]&lt;0,
0,
TableTransactions[[#This Row],[Stock balance backorders]]
)</f>
        <v>175</v>
      </c>
      <c r="L4609" s="8" t="str">
        <f>VLOOKUP(TableTransactions[[#This Row],[Material]],TableStockBalance[],
MATCH(TableStockBalance[[#Headers],[Supplier name]],TableStockBalance[#Headers],0),
0)</f>
        <v>Électroniquex Générale S.A.</v>
      </c>
    </row>
    <row r="4610" spans="1:12" x14ac:dyDescent="0.25">
      <c r="A4610">
        <v>49041421</v>
      </c>
      <c r="B4610">
        <v>80</v>
      </c>
      <c r="C4610" t="s">
        <v>343</v>
      </c>
      <c r="D4610" t="s">
        <v>120</v>
      </c>
      <c r="E4610" t="s">
        <v>121</v>
      </c>
      <c r="F4610" t="s">
        <v>313</v>
      </c>
      <c r="G4610" s="1">
        <v>43564</v>
      </c>
      <c r="H4610">
        <v>34</v>
      </c>
      <c r="I4610" s="7">
        <f>IF(TableTransactions[[#This Row],[Order type]]=trackOrderType,
TableTransactions[[#This Row],[Transaction quantity]]*-1,
TableTransactions[[#This Row],[Transaction quantity]]
)</f>
        <v>-34</v>
      </c>
      <c r="J46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141</v>
      </c>
      <c r="K4610" s="7">
        <f ca="1">IF(TableTransactions[[#This Row],[Stock balance backorders]]&lt;0,
0,
TableTransactions[[#This Row],[Stock balance backorders]]
)</f>
        <v>141</v>
      </c>
      <c r="L4610" s="8" t="str">
        <f>VLOOKUP(TableTransactions[[#This Row],[Material]],TableStockBalance[],
MATCH(TableStockBalance[[#Headers],[Supplier name]],TableStockBalance[#Headers],0),
0)</f>
        <v>Électroniquex Générale S.A.</v>
      </c>
    </row>
    <row r="4611" spans="1:12" x14ac:dyDescent="0.25">
      <c r="A4611">
        <v>49041467</v>
      </c>
      <c r="B4611">
        <v>40</v>
      </c>
      <c r="C4611" t="s">
        <v>343</v>
      </c>
      <c r="D4611" t="s">
        <v>120</v>
      </c>
      <c r="E4611" t="s">
        <v>121</v>
      </c>
      <c r="F4611" t="s">
        <v>314</v>
      </c>
      <c r="G4611" s="1">
        <v>43567</v>
      </c>
      <c r="H4611">
        <v>9</v>
      </c>
      <c r="I4611" s="7">
        <f>IF(TableTransactions[[#This Row],[Order type]]=trackOrderType,
TableTransactions[[#This Row],[Transaction quantity]]*-1,
TableTransactions[[#This Row],[Transaction quantity]]
)</f>
        <v>-9</v>
      </c>
      <c r="J46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132</v>
      </c>
      <c r="K4611" s="7">
        <f ca="1">IF(TableTransactions[[#This Row],[Stock balance backorders]]&lt;0,
0,
TableTransactions[[#This Row],[Stock balance backorders]]
)</f>
        <v>132</v>
      </c>
      <c r="L4611" s="8" t="str">
        <f>VLOOKUP(TableTransactions[[#This Row],[Material]],TableStockBalance[],
MATCH(TableStockBalance[[#Headers],[Supplier name]],TableStockBalance[#Headers],0),
0)</f>
        <v>Électroniquex Générale S.A.</v>
      </c>
    </row>
    <row r="4612" spans="1:12" x14ac:dyDescent="0.25">
      <c r="A4612">
        <v>49041467</v>
      </c>
      <c r="B4612">
        <v>50</v>
      </c>
      <c r="C4612" t="s">
        <v>343</v>
      </c>
      <c r="D4612" t="s">
        <v>120</v>
      </c>
      <c r="E4612" t="s">
        <v>121</v>
      </c>
      <c r="F4612" t="s">
        <v>314</v>
      </c>
      <c r="G4612" s="1">
        <v>43567</v>
      </c>
      <c r="H4612">
        <v>36</v>
      </c>
      <c r="I4612" s="7">
        <f>IF(TableTransactions[[#This Row],[Order type]]=trackOrderType,
TableTransactions[[#This Row],[Transaction quantity]]*-1,
TableTransactions[[#This Row],[Transaction quantity]]
)</f>
        <v>-36</v>
      </c>
      <c r="J46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</v>
      </c>
      <c r="K4612" s="7">
        <f ca="1">IF(TableTransactions[[#This Row],[Stock balance backorders]]&lt;0,
0,
TableTransactions[[#This Row],[Stock balance backorders]]
)</f>
        <v>96</v>
      </c>
      <c r="L4612" s="8" t="str">
        <f>VLOOKUP(TableTransactions[[#This Row],[Material]],TableStockBalance[],
MATCH(TableStockBalance[[#Headers],[Supplier name]],TableStockBalance[#Headers],0),
0)</f>
        <v>Électroniquex Générale S.A.</v>
      </c>
    </row>
    <row r="4613" spans="1:12" x14ac:dyDescent="0.25">
      <c r="A4613">
        <v>49041468</v>
      </c>
      <c r="B4613">
        <v>210</v>
      </c>
      <c r="C4613" t="s">
        <v>343</v>
      </c>
      <c r="D4613" t="s">
        <v>120</v>
      </c>
      <c r="E4613" t="s">
        <v>121</v>
      </c>
      <c r="F4613" t="s">
        <v>313</v>
      </c>
      <c r="G4613" s="1">
        <v>43567</v>
      </c>
      <c r="H4613">
        <v>36</v>
      </c>
      <c r="I4613" s="7">
        <f>IF(TableTransactions[[#This Row],[Order type]]=trackOrderType,
TableTransactions[[#This Row],[Transaction quantity]]*-1,
TableTransactions[[#This Row],[Transaction quantity]]
)</f>
        <v>-36</v>
      </c>
      <c r="J46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</v>
      </c>
      <c r="K4613" s="7">
        <f ca="1">IF(TableTransactions[[#This Row],[Stock balance backorders]]&lt;0,
0,
TableTransactions[[#This Row],[Stock balance backorders]]
)</f>
        <v>60</v>
      </c>
      <c r="L4613" s="8" t="str">
        <f>VLOOKUP(TableTransactions[[#This Row],[Material]],TableStockBalance[],
MATCH(TableStockBalance[[#Headers],[Supplier name]],TableStockBalance[#Headers],0),
0)</f>
        <v>Électroniquex Générale S.A.</v>
      </c>
    </row>
    <row r="4614" spans="1:12" x14ac:dyDescent="0.25">
      <c r="A4614">
        <v>49041489</v>
      </c>
      <c r="B4614">
        <v>70</v>
      </c>
      <c r="C4614" t="s">
        <v>343</v>
      </c>
      <c r="D4614" t="s">
        <v>120</v>
      </c>
      <c r="E4614" t="s">
        <v>121</v>
      </c>
      <c r="F4614" t="s">
        <v>313</v>
      </c>
      <c r="G4614" s="1">
        <v>43570</v>
      </c>
      <c r="H4614">
        <v>6</v>
      </c>
      <c r="I4614" s="7">
        <f>IF(TableTransactions[[#This Row],[Order type]]=trackOrderType,
TableTransactions[[#This Row],[Transaction quantity]]*-1,
TableTransactions[[#This Row],[Transaction quantity]]
)</f>
        <v>-6</v>
      </c>
      <c r="J46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4614" s="7">
        <f ca="1">IF(TableTransactions[[#This Row],[Stock balance backorders]]&lt;0,
0,
TableTransactions[[#This Row],[Stock balance backorders]]
)</f>
        <v>54</v>
      </c>
      <c r="L4614" s="8" t="str">
        <f>VLOOKUP(TableTransactions[[#This Row],[Material]],TableStockBalance[],
MATCH(TableStockBalance[[#Headers],[Supplier name]],TableStockBalance[#Headers],0),
0)</f>
        <v>Électroniquex Générale S.A.</v>
      </c>
    </row>
    <row r="4615" spans="1:12" x14ac:dyDescent="0.25">
      <c r="A4615" s="4">
        <v>45057033</v>
      </c>
      <c r="B4615" s="4">
        <v>30</v>
      </c>
      <c r="C4615" s="4" t="s">
        <v>344</v>
      </c>
      <c r="D4615" s="4" t="s">
        <v>120</v>
      </c>
      <c r="E4615" s="4" t="s">
        <v>121</v>
      </c>
      <c r="F4615" s="4" t="s">
        <v>110</v>
      </c>
      <c r="G4615" s="5">
        <v>43571</v>
      </c>
      <c r="H4615" s="4">
        <v>428</v>
      </c>
      <c r="I4615" s="7">
        <f>IF(TableTransactions[[#This Row],[Order type]]=trackOrderType,
TableTransactions[[#This Row],[Transaction quantity]]*-1,
TableTransactions[[#This Row],[Transaction quantity]]
)</f>
        <v>428</v>
      </c>
      <c r="J46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482</v>
      </c>
      <c r="K4615" s="7">
        <f ca="1">IF(TableTransactions[[#This Row],[Stock balance backorders]]&lt;0,
0,
TableTransactions[[#This Row],[Stock balance backorders]]
)</f>
        <v>482</v>
      </c>
      <c r="L4615" s="8" t="str">
        <f>VLOOKUP(TableTransactions[[#This Row],[Material]],TableStockBalance[],
MATCH(TableStockBalance[[#Headers],[Supplier name]],TableStockBalance[#Headers],0),
0)</f>
        <v>Électroniquex Générale S.A.</v>
      </c>
    </row>
    <row r="4616" spans="1:12" x14ac:dyDescent="0.25">
      <c r="A4616">
        <v>49041554</v>
      </c>
      <c r="B4616">
        <v>150</v>
      </c>
      <c r="C4616" t="s">
        <v>343</v>
      </c>
      <c r="D4616" t="s">
        <v>120</v>
      </c>
      <c r="E4616" t="s">
        <v>121</v>
      </c>
      <c r="F4616" t="s">
        <v>316</v>
      </c>
      <c r="G4616" s="1">
        <v>43578</v>
      </c>
      <c r="H4616">
        <v>19</v>
      </c>
      <c r="I4616" s="7">
        <f>IF(TableTransactions[[#This Row],[Order type]]=trackOrderType,
TableTransactions[[#This Row],[Transaction quantity]]*-1,
TableTransactions[[#This Row],[Transaction quantity]]
)</f>
        <v>-19</v>
      </c>
      <c r="J46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463</v>
      </c>
      <c r="K4616" s="7">
        <f ca="1">IF(TableTransactions[[#This Row],[Stock balance backorders]]&lt;0,
0,
TableTransactions[[#This Row],[Stock balance backorders]]
)</f>
        <v>463</v>
      </c>
      <c r="L4616" s="8" t="str">
        <f>VLOOKUP(TableTransactions[[#This Row],[Material]],TableStockBalance[],
MATCH(TableStockBalance[[#Headers],[Supplier name]],TableStockBalance[#Headers],0),
0)</f>
        <v>Électroniquex Générale S.A.</v>
      </c>
    </row>
    <row r="4617" spans="1:12" x14ac:dyDescent="0.25">
      <c r="A4617">
        <v>49041557</v>
      </c>
      <c r="B4617">
        <v>10</v>
      </c>
      <c r="C4617" t="s">
        <v>343</v>
      </c>
      <c r="D4617" t="s">
        <v>120</v>
      </c>
      <c r="E4617" t="s">
        <v>121</v>
      </c>
      <c r="F4617" t="s">
        <v>330</v>
      </c>
      <c r="G4617" s="1">
        <v>43578</v>
      </c>
      <c r="H4617">
        <v>3</v>
      </c>
      <c r="I4617" s="7">
        <f>IF(TableTransactions[[#This Row],[Order type]]=trackOrderType,
TableTransactions[[#This Row],[Transaction quantity]]*-1,
TableTransactions[[#This Row],[Transaction quantity]]
)</f>
        <v>-3</v>
      </c>
      <c r="J46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460</v>
      </c>
      <c r="K4617" s="7">
        <f ca="1">IF(TableTransactions[[#This Row],[Stock balance backorders]]&lt;0,
0,
TableTransactions[[#This Row],[Stock balance backorders]]
)</f>
        <v>460</v>
      </c>
      <c r="L4617" s="8" t="str">
        <f>VLOOKUP(TableTransactions[[#This Row],[Material]],TableStockBalance[],
MATCH(TableStockBalance[[#Headers],[Supplier name]],TableStockBalance[#Headers],0),
0)</f>
        <v>Électroniquex Générale S.A.</v>
      </c>
    </row>
    <row r="4618" spans="1:12" x14ac:dyDescent="0.25">
      <c r="A4618">
        <v>49041576</v>
      </c>
      <c r="B4618">
        <v>110</v>
      </c>
      <c r="C4618" t="s">
        <v>343</v>
      </c>
      <c r="D4618" t="s">
        <v>120</v>
      </c>
      <c r="E4618" t="s">
        <v>121</v>
      </c>
      <c r="F4618" t="s">
        <v>317</v>
      </c>
      <c r="G4618" s="1">
        <v>43579</v>
      </c>
      <c r="H4618">
        <v>35</v>
      </c>
      <c r="I4618" s="7">
        <f>IF(TableTransactions[[#This Row],[Order type]]=trackOrderType,
TableTransactions[[#This Row],[Transaction quantity]]*-1,
TableTransactions[[#This Row],[Transaction quantity]]
)</f>
        <v>-35</v>
      </c>
      <c r="J46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425</v>
      </c>
      <c r="K4618" s="7">
        <f ca="1">IF(TableTransactions[[#This Row],[Stock balance backorders]]&lt;0,
0,
TableTransactions[[#This Row],[Stock balance backorders]]
)</f>
        <v>425</v>
      </c>
      <c r="L4618" s="8" t="str">
        <f>VLOOKUP(TableTransactions[[#This Row],[Material]],TableStockBalance[],
MATCH(TableStockBalance[[#Headers],[Supplier name]],TableStockBalance[#Headers],0),
0)</f>
        <v>Électroniquex Générale S.A.</v>
      </c>
    </row>
    <row r="4619" spans="1:12" x14ac:dyDescent="0.25">
      <c r="A4619">
        <v>49041588</v>
      </c>
      <c r="B4619">
        <v>90</v>
      </c>
      <c r="C4619" t="s">
        <v>343</v>
      </c>
      <c r="D4619" t="s">
        <v>120</v>
      </c>
      <c r="E4619" t="s">
        <v>121</v>
      </c>
      <c r="F4619" t="s">
        <v>317</v>
      </c>
      <c r="G4619" s="1">
        <v>43580</v>
      </c>
      <c r="H4619">
        <v>24</v>
      </c>
      <c r="I4619" s="7">
        <f>IF(TableTransactions[[#This Row],[Order type]]=trackOrderType,
TableTransactions[[#This Row],[Transaction quantity]]*-1,
TableTransactions[[#This Row],[Transaction quantity]]
)</f>
        <v>-24</v>
      </c>
      <c r="J46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401</v>
      </c>
      <c r="K4619" s="7">
        <f ca="1">IF(TableTransactions[[#This Row],[Stock balance backorders]]&lt;0,
0,
TableTransactions[[#This Row],[Stock balance backorders]]
)</f>
        <v>401</v>
      </c>
      <c r="L4619" s="8" t="str">
        <f>VLOOKUP(TableTransactions[[#This Row],[Material]],TableStockBalance[],
MATCH(TableStockBalance[[#Headers],[Supplier name]],TableStockBalance[#Headers],0),
0)</f>
        <v>Électroniquex Générale S.A.</v>
      </c>
    </row>
    <row r="4620" spans="1:12" x14ac:dyDescent="0.25">
      <c r="A4620">
        <v>49041613</v>
      </c>
      <c r="B4620">
        <v>220</v>
      </c>
      <c r="C4620" t="s">
        <v>343</v>
      </c>
      <c r="D4620" t="s">
        <v>120</v>
      </c>
      <c r="E4620" t="s">
        <v>121</v>
      </c>
      <c r="F4620" t="s">
        <v>313</v>
      </c>
      <c r="G4620" s="1">
        <v>43584</v>
      </c>
      <c r="H4620">
        <v>45</v>
      </c>
      <c r="I4620" s="7">
        <f>IF(TableTransactions[[#This Row],[Order type]]=trackOrderType,
TableTransactions[[#This Row],[Transaction quantity]]*-1,
TableTransactions[[#This Row],[Transaction quantity]]
)</f>
        <v>-45</v>
      </c>
      <c r="J46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356</v>
      </c>
      <c r="K4620" s="7">
        <f ca="1">IF(TableTransactions[[#This Row],[Stock balance backorders]]&lt;0,
0,
TableTransactions[[#This Row],[Stock balance backorders]]
)</f>
        <v>356</v>
      </c>
      <c r="L4620" s="8" t="str">
        <f>VLOOKUP(TableTransactions[[#This Row],[Material]],TableStockBalance[],
MATCH(TableStockBalance[[#Headers],[Supplier name]],TableStockBalance[#Headers],0),
0)</f>
        <v>Électroniquex Générale S.A.</v>
      </c>
    </row>
    <row r="4621" spans="1:12" x14ac:dyDescent="0.25">
      <c r="A4621">
        <v>49041621</v>
      </c>
      <c r="B4621">
        <v>170</v>
      </c>
      <c r="C4621" t="s">
        <v>343</v>
      </c>
      <c r="D4621" t="s">
        <v>120</v>
      </c>
      <c r="E4621" t="s">
        <v>121</v>
      </c>
      <c r="F4621" t="s">
        <v>316</v>
      </c>
      <c r="G4621" s="1">
        <v>43584</v>
      </c>
      <c r="H4621">
        <v>7</v>
      </c>
      <c r="I4621" s="7">
        <f>IF(TableTransactions[[#This Row],[Order type]]=trackOrderType,
TableTransactions[[#This Row],[Transaction quantity]]*-1,
TableTransactions[[#This Row],[Transaction quantity]]
)</f>
        <v>-7</v>
      </c>
      <c r="J46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349</v>
      </c>
      <c r="K4621" s="7">
        <f ca="1">IF(TableTransactions[[#This Row],[Stock balance backorders]]&lt;0,
0,
TableTransactions[[#This Row],[Stock balance backorders]]
)</f>
        <v>349</v>
      </c>
      <c r="L4621" s="8" t="str">
        <f>VLOOKUP(TableTransactions[[#This Row],[Material]],TableStockBalance[],
MATCH(TableStockBalance[[#Headers],[Supplier name]],TableStockBalance[#Headers],0),
0)</f>
        <v>Électroniquex Générale S.A.</v>
      </c>
    </row>
    <row r="4622" spans="1:12" x14ac:dyDescent="0.25">
      <c r="A4622">
        <v>49041631</v>
      </c>
      <c r="B4622">
        <v>120</v>
      </c>
      <c r="C4622" t="s">
        <v>343</v>
      </c>
      <c r="D4622" t="s">
        <v>120</v>
      </c>
      <c r="E4622" t="s">
        <v>121</v>
      </c>
      <c r="F4622" t="s">
        <v>315</v>
      </c>
      <c r="G4622" s="1">
        <v>43584</v>
      </c>
      <c r="H4622">
        <v>20</v>
      </c>
      <c r="I4622" s="7">
        <f>IF(TableTransactions[[#This Row],[Order type]]=trackOrderType,
TableTransactions[[#This Row],[Transaction quantity]]*-1,
TableTransactions[[#This Row],[Transaction quantity]]
)</f>
        <v>-20</v>
      </c>
      <c r="J46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329</v>
      </c>
      <c r="K4622" s="7">
        <f ca="1">IF(TableTransactions[[#This Row],[Stock balance backorders]]&lt;0,
0,
TableTransactions[[#This Row],[Stock balance backorders]]
)</f>
        <v>329</v>
      </c>
      <c r="L4622" s="8" t="str">
        <f>VLOOKUP(TableTransactions[[#This Row],[Material]],TableStockBalance[],
MATCH(TableStockBalance[[#Headers],[Supplier name]],TableStockBalance[#Headers],0),
0)</f>
        <v>Électroniquex Générale S.A.</v>
      </c>
    </row>
    <row r="4623" spans="1:12" x14ac:dyDescent="0.25">
      <c r="A4623">
        <v>49041686</v>
      </c>
      <c r="B4623">
        <v>140</v>
      </c>
      <c r="C4623" t="s">
        <v>343</v>
      </c>
      <c r="D4623" t="s">
        <v>120</v>
      </c>
      <c r="E4623" t="s">
        <v>121</v>
      </c>
      <c r="F4623" t="s">
        <v>317</v>
      </c>
      <c r="G4623" s="1">
        <v>43591</v>
      </c>
      <c r="H4623">
        <v>29</v>
      </c>
      <c r="I4623" s="7">
        <f>IF(TableTransactions[[#This Row],[Order type]]=trackOrderType,
TableTransactions[[#This Row],[Transaction quantity]]*-1,
TableTransactions[[#This Row],[Transaction quantity]]
)</f>
        <v>-29</v>
      </c>
      <c r="J46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300</v>
      </c>
      <c r="K4623" s="7">
        <f ca="1">IF(TableTransactions[[#This Row],[Stock balance backorders]]&lt;0,
0,
TableTransactions[[#This Row],[Stock balance backorders]]
)</f>
        <v>300</v>
      </c>
      <c r="L4623" s="8" t="str">
        <f>VLOOKUP(TableTransactions[[#This Row],[Material]],TableStockBalance[],
MATCH(TableStockBalance[[#Headers],[Supplier name]],TableStockBalance[#Headers],0),
0)</f>
        <v>Électroniquex Générale S.A.</v>
      </c>
    </row>
    <row r="4624" spans="1:12" x14ac:dyDescent="0.25">
      <c r="A4624">
        <v>49041693</v>
      </c>
      <c r="B4624">
        <v>20</v>
      </c>
      <c r="C4624" t="s">
        <v>343</v>
      </c>
      <c r="D4624" t="s">
        <v>120</v>
      </c>
      <c r="E4624" t="s">
        <v>121</v>
      </c>
      <c r="F4624" t="s">
        <v>323</v>
      </c>
      <c r="G4624" s="1">
        <v>43591</v>
      </c>
      <c r="H4624">
        <v>20</v>
      </c>
      <c r="I4624" s="7">
        <f>IF(TableTransactions[[#This Row],[Order type]]=trackOrderType,
TableTransactions[[#This Row],[Transaction quantity]]*-1,
TableTransactions[[#This Row],[Transaction quantity]]
)</f>
        <v>-20</v>
      </c>
      <c r="J46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280</v>
      </c>
      <c r="K4624" s="7">
        <f ca="1">IF(TableTransactions[[#This Row],[Stock balance backorders]]&lt;0,
0,
TableTransactions[[#This Row],[Stock balance backorders]]
)</f>
        <v>280</v>
      </c>
      <c r="L4624" s="8" t="str">
        <f>VLOOKUP(TableTransactions[[#This Row],[Material]],TableStockBalance[],
MATCH(TableStockBalance[[#Headers],[Supplier name]],TableStockBalance[#Headers],0),
0)</f>
        <v>Électroniquex Générale S.A.</v>
      </c>
    </row>
    <row r="4625" spans="1:12" x14ac:dyDescent="0.25">
      <c r="A4625">
        <v>49041703</v>
      </c>
      <c r="B4625">
        <v>30</v>
      </c>
      <c r="C4625" t="s">
        <v>343</v>
      </c>
      <c r="D4625" t="s">
        <v>120</v>
      </c>
      <c r="E4625" t="s">
        <v>121</v>
      </c>
      <c r="F4625" t="s">
        <v>317</v>
      </c>
      <c r="G4625" s="1">
        <v>43592</v>
      </c>
      <c r="H4625">
        <v>37</v>
      </c>
      <c r="I4625" s="7">
        <f>IF(TableTransactions[[#This Row],[Order type]]=trackOrderType,
TableTransactions[[#This Row],[Transaction quantity]]*-1,
TableTransactions[[#This Row],[Transaction quantity]]
)</f>
        <v>-37</v>
      </c>
      <c r="J46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243</v>
      </c>
      <c r="K4625" s="7">
        <f ca="1">IF(TableTransactions[[#This Row],[Stock balance backorders]]&lt;0,
0,
TableTransactions[[#This Row],[Stock balance backorders]]
)</f>
        <v>243</v>
      </c>
      <c r="L4625" s="8" t="str">
        <f>VLOOKUP(TableTransactions[[#This Row],[Material]],TableStockBalance[],
MATCH(TableStockBalance[[#Headers],[Supplier name]],TableStockBalance[#Headers],0),
0)</f>
        <v>Électroniquex Générale S.A.</v>
      </c>
    </row>
    <row r="4626" spans="1:12" x14ac:dyDescent="0.25">
      <c r="A4626">
        <v>49041729</v>
      </c>
      <c r="B4626">
        <v>170</v>
      </c>
      <c r="C4626" t="s">
        <v>343</v>
      </c>
      <c r="D4626" t="s">
        <v>120</v>
      </c>
      <c r="E4626" t="s">
        <v>121</v>
      </c>
      <c r="F4626" t="s">
        <v>318</v>
      </c>
      <c r="G4626" s="1">
        <v>43593</v>
      </c>
      <c r="H4626">
        <v>5</v>
      </c>
      <c r="I4626" s="7">
        <f>IF(TableTransactions[[#This Row],[Order type]]=trackOrderType,
TableTransactions[[#This Row],[Transaction quantity]]*-1,
TableTransactions[[#This Row],[Transaction quantity]]
)</f>
        <v>-5</v>
      </c>
      <c r="J46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238</v>
      </c>
      <c r="K4626" s="7">
        <f ca="1">IF(TableTransactions[[#This Row],[Stock balance backorders]]&lt;0,
0,
TableTransactions[[#This Row],[Stock balance backorders]]
)</f>
        <v>238</v>
      </c>
      <c r="L4626" s="8" t="str">
        <f>VLOOKUP(TableTransactions[[#This Row],[Material]],TableStockBalance[],
MATCH(TableStockBalance[[#Headers],[Supplier name]],TableStockBalance[#Headers],0),
0)</f>
        <v>Électroniquex Générale S.A.</v>
      </c>
    </row>
    <row r="4627" spans="1:12" x14ac:dyDescent="0.25">
      <c r="A4627">
        <v>49041785</v>
      </c>
      <c r="B4627">
        <v>10</v>
      </c>
      <c r="C4627" t="s">
        <v>343</v>
      </c>
      <c r="D4627" t="s">
        <v>120</v>
      </c>
      <c r="E4627" t="s">
        <v>121</v>
      </c>
      <c r="F4627" t="s">
        <v>326</v>
      </c>
      <c r="G4627" s="1">
        <v>43599</v>
      </c>
      <c r="H4627">
        <v>36</v>
      </c>
      <c r="I4627" s="7">
        <f>IF(TableTransactions[[#This Row],[Order type]]=trackOrderType,
TableTransactions[[#This Row],[Transaction quantity]]*-1,
TableTransactions[[#This Row],[Transaction quantity]]
)</f>
        <v>-36</v>
      </c>
      <c r="J46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202</v>
      </c>
      <c r="K4627" s="7">
        <f ca="1">IF(TableTransactions[[#This Row],[Stock balance backorders]]&lt;0,
0,
TableTransactions[[#This Row],[Stock balance backorders]]
)</f>
        <v>202</v>
      </c>
      <c r="L4627" s="8" t="str">
        <f>VLOOKUP(TableTransactions[[#This Row],[Material]],TableStockBalance[],
MATCH(TableStockBalance[[#Headers],[Supplier name]],TableStockBalance[#Headers],0),
0)</f>
        <v>Électroniquex Générale S.A.</v>
      </c>
    </row>
    <row r="4628" spans="1:12" x14ac:dyDescent="0.25">
      <c r="A4628">
        <v>49041808</v>
      </c>
      <c r="B4628">
        <v>30</v>
      </c>
      <c r="C4628" t="s">
        <v>343</v>
      </c>
      <c r="D4628" t="s">
        <v>120</v>
      </c>
      <c r="E4628" t="s">
        <v>121</v>
      </c>
      <c r="F4628" t="s">
        <v>313</v>
      </c>
      <c r="G4628" s="1">
        <v>43601</v>
      </c>
      <c r="H4628">
        <v>28</v>
      </c>
      <c r="I4628" s="7">
        <f>IF(TableTransactions[[#This Row],[Order type]]=trackOrderType,
TableTransactions[[#This Row],[Transaction quantity]]*-1,
TableTransactions[[#This Row],[Transaction quantity]]
)</f>
        <v>-28</v>
      </c>
      <c r="J46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174</v>
      </c>
      <c r="K4628" s="7">
        <f ca="1">IF(TableTransactions[[#This Row],[Stock balance backorders]]&lt;0,
0,
TableTransactions[[#This Row],[Stock balance backorders]]
)</f>
        <v>174</v>
      </c>
      <c r="L4628" s="8" t="str">
        <f>VLOOKUP(TableTransactions[[#This Row],[Material]],TableStockBalance[],
MATCH(TableStockBalance[[#Headers],[Supplier name]],TableStockBalance[#Headers],0),
0)</f>
        <v>Électroniquex Générale S.A.</v>
      </c>
    </row>
    <row r="4629" spans="1:12" x14ac:dyDescent="0.25">
      <c r="A4629">
        <v>49041837</v>
      </c>
      <c r="B4629">
        <v>30</v>
      </c>
      <c r="C4629" t="s">
        <v>343</v>
      </c>
      <c r="D4629" t="s">
        <v>120</v>
      </c>
      <c r="E4629" t="s">
        <v>121</v>
      </c>
      <c r="F4629" t="s">
        <v>315</v>
      </c>
      <c r="G4629" s="1">
        <v>43602</v>
      </c>
      <c r="H4629">
        <v>21</v>
      </c>
      <c r="I4629" s="7">
        <f>IF(TableTransactions[[#This Row],[Order type]]=trackOrderType,
TableTransactions[[#This Row],[Transaction quantity]]*-1,
TableTransactions[[#This Row],[Transaction quantity]]
)</f>
        <v>-21</v>
      </c>
      <c r="J46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153</v>
      </c>
      <c r="K4629" s="7">
        <f ca="1">IF(TableTransactions[[#This Row],[Stock balance backorders]]&lt;0,
0,
TableTransactions[[#This Row],[Stock balance backorders]]
)</f>
        <v>153</v>
      </c>
      <c r="L4629" s="8" t="str">
        <f>VLOOKUP(TableTransactions[[#This Row],[Material]],TableStockBalance[],
MATCH(TableStockBalance[[#Headers],[Supplier name]],TableStockBalance[#Headers],0),
0)</f>
        <v>Électroniquex Générale S.A.</v>
      </c>
    </row>
    <row r="4630" spans="1:12" x14ac:dyDescent="0.25">
      <c r="A4630">
        <v>49041871</v>
      </c>
      <c r="B4630">
        <v>70</v>
      </c>
      <c r="C4630" t="s">
        <v>343</v>
      </c>
      <c r="D4630" t="s">
        <v>120</v>
      </c>
      <c r="E4630" t="s">
        <v>121</v>
      </c>
      <c r="F4630" t="s">
        <v>313</v>
      </c>
      <c r="G4630" s="1">
        <v>43607</v>
      </c>
      <c r="H4630">
        <v>45</v>
      </c>
      <c r="I4630" s="7">
        <f>IF(TableTransactions[[#This Row],[Order type]]=trackOrderType,
TableTransactions[[#This Row],[Transaction quantity]]*-1,
TableTransactions[[#This Row],[Transaction quantity]]
)</f>
        <v>-45</v>
      </c>
      <c r="J46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108</v>
      </c>
      <c r="K4630" s="7">
        <f ca="1">IF(TableTransactions[[#This Row],[Stock balance backorders]]&lt;0,
0,
TableTransactions[[#This Row],[Stock balance backorders]]
)</f>
        <v>108</v>
      </c>
      <c r="L4630" s="8" t="str">
        <f>VLOOKUP(TableTransactions[[#This Row],[Material]],TableStockBalance[],
MATCH(TableStockBalance[[#Headers],[Supplier name]],TableStockBalance[#Headers],0),
0)</f>
        <v>Électroniquex Générale S.A.</v>
      </c>
    </row>
    <row r="4631" spans="1:12" x14ac:dyDescent="0.25">
      <c r="A4631">
        <v>49041905</v>
      </c>
      <c r="B4631">
        <v>160</v>
      </c>
      <c r="C4631" t="s">
        <v>343</v>
      </c>
      <c r="D4631" t="s">
        <v>120</v>
      </c>
      <c r="E4631" t="s">
        <v>121</v>
      </c>
      <c r="F4631" t="s">
        <v>313</v>
      </c>
      <c r="G4631" s="1">
        <v>43609</v>
      </c>
      <c r="H4631">
        <v>32</v>
      </c>
      <c r="I4631" s="7">
        <f>IF(TableTransactions[[#This Row],[Order type]]=trackOrderType,
TableTransactions[[#This Row],[Transaction quantity]]*-1,
TableTransactions[[#This Row],[Transaction quantity]]
)</f>
        <v>-32</v>
      </c>
      <c r="J46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</v>
      </c>
      <c r="K4631" s="7">
        <f ca="1">IF(TableTransactions[[#This Row],[Stock balance backorders]]&lt;0,
0,
TableTransactions[[#This Row],[Stock balance backorders]]
)</f>
        <v>76</v>
      </c>
      <c r="L4631" s="8" t="str">
        <f>VLOOKUP(TableTransactions[[#This Row],[Material]],TableStockBalance[],
MATCH(TableStockBalance[[#Headers],[Supplier name]],TableStockBalance[#Headers],0),
0)</f>
        <v>Électroniquex Générale S.A.</v>
      </c>
    </row>
    <row r="4632" spans="1:12" x14ac:dyDescent="0.25">
      <c r="A4632">
        <v>49041928</v>
      </c>
      <c r="B4632">
        <v>50</v>
      </c>
      <c r="C4632" t="s">
        <v>343</v>
      </c>
      <c r="D4632" t="s">
        <v>120</v>
      </c>
      <c r="E4632" t="s">
        <v>121</v>
      </c>
      <c r="F4632" t="s">
        <v>316</v>
      </c>
      <c r="G4632" s="1">
        <v>43612</v>
      </c>
      <c r="H4632">
        <v>37</v>
      </c>
      <c r="I4632" s="7">
        <f>IF(TableTransactions[[#This Row],[Order type]]=trackOrderType,
TableTransactions[[#This Row],[Transaction quantity]]*-1,
TableTransactions[[#This Row],[Transaction quantity]]
)</f>
        <v>-37</v>
      </c>
      <c r="J46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</v>
      </c>
      <c r="K4632" s="7">
        <f ca="1">IF(TableTransactions[[#This Row],[Stock balance backorders]]&lt;0,
0,
TableTransactions[[#This Row],[Stock balance backorders]]
)</f>
        <v>39</v>
      </c>
      <c r="L4632" s="8" t="str">
        <f>VLOOKUP(TableTransactions[[#This Row],[Material]],TableStockBalance[],
MATCH(TableStockBalance[[#Headers],[Supplier name]],TableStockBalance[#Headers],0),
0)</f>
        <v>Électroniquex Générale S.A.</v>
      </c>
    </row>
    <row r="4633" spans="1:12" x14ac:dyDescent="0.25">
      <c r="A4633">
        <v>49041966</v>
      </c>
      <c r="B4633">
        <v>60</v>
      </c>
      <c r="C4633" t="s">
        <v>343</v>
      </c>
      <c r="D4633" t="s">
        <v>120</v>
      </c>
      <c r="E4633" t="s">
        <v>121</v>
      </c>
      <c r="F4633" t="s">
        <v>313</v>
      </c>
      <c r="G4633" s="1">
        <v>43616</v>
      </c>
      <c r="H4633">
        <v>36</v>
      </c>
      <c r="I4633" s="7">
        <f>IF(TableTransactions[[#This Row],[Order type]]=trackOrderType,
TableTransactions[[#This Row],[Transaction quantity]]*-1,
TableTransactions[[#This Row],[Transaction quantity]]
)</f>
        <v>-36</v>
      </c>
      <c r="J46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4633" s="7">
        <f ca="1">IF(TableTransactions[[#This Row],[Stock balance backorders]]&lt;0,
0,
TableTransactions[[#This Row],[Stock balance backorders]]
)</f>
        <v>3</v>
      </c>
      <c r="L4633" s="8" t="str">
        <f>VLOOKUP(TableTransactions[[#This Row],[Material]],TableStockBalance[],
MATCH(TableStockBalance[[#Headers],[Supplier name]],TableStockBalance[#Headers],0),
0)</f>
        <v>Électroniquex Générale S.A.</v>
      </c>
    </row>
    <row r="4634" spans="1:12" x14ac:dyDescent="0.25">
      <c r="A4634">
        <v>49041992</v>
      </c>
      <c r="B4634">
        <v>130</v>
      </c>
      <c r="C4634" t="s">
        <v>343</v>
      </c>
      <c r="D4634" t="s">
        <v>120</v>
      </c>
      <c r="E4634" t="s">
        <v>121</v>
      </c>
      <c r="F4634" t="s">
        <v>318</v>
      </c>
      <c r="G4634" s="1">
        <v>43619</v>
      </c>
      <c r="H4634">
        <v>27</v>
      </c>
      <c r="I4634" s="7">
        <f>IF(TableTransactions[[#This Row],[Order type]]=trackOrderType,
TableTransactions[[#This Row],[Transaction quantity]]*-1,
TableTransactions[[#This Row],[Transaction quantity]]
)</f>
        <v>-27</v>
      </c>
      <c r="J46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-24</v>
      </c>
      <c r="K4634" s="7">
        <f ca="1">IF(TableTransactions[[#This Row],[Stock balance backorders]]&lt;0,
0,
TableTransactions[[#This Row],[Stock balance backorders]]
)</f>
        <v>0</v>
      </c>
      <c r="L4634" s="8" t="str">
        <f>VLOOKUP(TableTransactions[[#This Row],[Material]],TableStockBalance[],
MATCH(TableStockBalance[[#Headers],[Supplier name]],TableStockBalance[#Headers],0),
0)</f>
        <v>Électroniquex Générale S.A.</v>
      </c>
    </row>
    <row r="4635" spans="1:12" x14ac:dyDescent="0.25">
      <c r="A4635">
        <v>49042045</v>
      </c>
      <c r="B4635">
        <v>150</v>
      </c>
      <c r="C4635" t="s">
        <v>343</v>
      </c>
      <c r="D4635" t="s">
        <v>120</v>
      </c>
      <c r="E4635" t="s">
        <v>121</v>
      </c>
      <c r="F4635" t="s">
        <v>317</v>
      </c>
      <c r="G4635" s="1">
        <v>43623</v>
      </c>
      <c r="H4635">
        <v>32</v>
      </c>
      <c r="I4635" s="7">
        <f>IF(TableTransactions[[#This Row],[Order type]]=trackOrderType,
TableTransactions[[#This Row],[Transaction quantity]]*-1,
TableTransactions[[#This Row],[Transaction quantity]]
)</f>
        <v>-32</v>
      </c>
      <c r="J46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-56</v>
      </c>
      <c r="K4635" s="7">
        <f ca="1">IF(TableTransactions[[#This Row],[Stock balance backorders]]&lt;0,
0,
TableTransactions[[#This Row],[Stock balance backorders]]
)</f>
        <v>0</v>
      </c>
      <c r="L4635" s="8" t="str">
        <f>VLOOKUP(TableTransactions[[#This Row],[Material]],TableStockBalance[],
MATCH(TableStockBalance[[#Headers],[Supplier name]],TableStockBalance[#Headers],0),
0)</f>
        <v>Électroniquex Générale S.A.</v>
      </c>
    </row>
    <row r="4636" spans="1:12" x14ac:dyDescent="0.25">
      <c r="A4636">
        <v>49042049</v>
      </c>
      <c r="B4636">
        <v>100</v>
      </c>
      <c r="C4636" t="s">
        <v>343</v>
      </c>
      <c r="D4636" t="s">
        <v>120</v>
      </c>
      <c r="E4636" t="s">
        <v>121</v>
      </c>
      <c r="F4636" t="s">
        <v>318</v>
      </c>
      <c r="G4636" s="1">
        <v>43623</v>
      </c>
      <c r="H4636">
        <v>11</v>
      </c>
      <c r="I4636" s="7">
        <f>IF(TableTransactions[[#This Row],[Order type]]=trackOrderType,
TableTransactions[[#This Row],[Transaction quantity]]*-1,
TableTransactions[[#This Row],[Transaction quantity]]
)</f>
        <v>-11</v>
      </c>
      <c r="J46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-67</v>
      </c>
      <c r="K4636" s="7">
        <f ca="1">IF(TableTransactions[[#This Row],[Stock balance backorders]]&lt;0,
0,
TableTransactions[[#This Row],[Stock balance backorders]]
)</f>
        <v>0</v>
      </c>
      <c r="L4636" s="8" t="str">
        <f>VLOOKUP(TableTransactions[[#This Row],[Material]],TableStockBalance[],
MATCH(TableStockBalance[[#Headers],[Supplier name]],TableStockBalance[#Headers],0),
0)</f>
        <v>Électroniquex Générale S.A.</v>
      </c>
    </row>
    <row r="4637" spans="1:12" x14ac:dyDescent="0.25">
      <c r="A4637">
        <v>49042053</v>
      </c>
      <c r="B4637">
        <v>50</v>
      </c>
      <c r="C4637" t="s">
        <v>343</v>
      </c>
      <c r="D4637" t="s">
        <v>120</v>
      </c>
      <c r="E4637" t="s">
        <v>121</v>
      </c>
      <c r="F4637" t="s">
        <v>314</v>
      </c>
      <c r="G4637" s="1">
        <v>43626</v>
      </c>
      <c r="H4637">
        <v>35</v>
      </c>
      <c r="I4637" s="7">
        <f>IF(TableTransactions[[#This Row],[Order type]]=trackOrderType,
TableTransactions[[#This Row],[Transaction quantity]]*-1,
TableTransactions[[#This Row],[Transaction quantity]]
)</f>
        <v>-35</v>
      </c>
      <c r="J46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-102</v>
      </c>
      <c r="K4637" s="7">
        <f ca="1">IF(TableTransactions[[#This Row],[Stock balance backorders]]&lt;0,
0,
TableTransactions[[#This Row],[Stock balance backorders]]
)</f>
        <v>0</v>
      </c>
      <c r="L4637" s="8" t="str">
        <f>VLOOKUP(TableTransactions[[#This Row],[Material]],TableStockBalance[],
MATCH(TableStockBalance[[#Headers],[Supplier name]],TableStockBalance[#Headers],0),
0)</f>
        <v>Électroniquex Générale S.A.</v>
      </c>
    </row>
    <row r="4638" spans="1:12" x14ac:dyDescent="0.25">
      <c r="A4638">
        <v>49042070</v>
      </c>
      <c r="B4638">
        <v>40</v>
      </c>
      <c r="C4638" t="s">
        <v>343</v>
      </c>
      <c r="D4638" t="s">
        <v>120</v>
      </c>
      <c r="E4638" t="s">
        <v>121</v>
      </c>
      <c r="F4638" t="s">
        <v>315</v>
      </c>
      <c r="G4638" s="1">
        <v>43626</v>
      </c>
      <c r="H4638">
        <v>25</v>
      </c>
      <c r="I4638" s="7">
        <f>IF(TableTransactions[[#This Row],[Order type]]=trackOrderType,
TableTransactions[[#This Row],[Transaction quantity]]*-1,
TableTransactions[[#This Row],[Transaction quantity]]
)</f>
        <v>-25</v>
      </c>
      <c r="J46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-127</v>
      </c>
      <c r="K4638" s="7">
        <f ca="1">IF(TableTransactions[[#This Row],[Stock balance backorders]]&lt;0,
0,
TableTransactions[[#This Row],[Stock balance backorders]]
)</f>
        <v>0</v>
      </c>
      <c r="L4638" s="8" t="str">
        <f>VLOOKUP(TableTransactions[[#This Row],[Material]],TableStockBalance[],
MATCH(TableStockBalance[[#Headers],[Supplier name]],TableStockBalance[#Headers],0),
0)</f>
        <v>Électroniquex Générale S.A.</v>
      </c>
    </row>
    <row r="4639" spans="1:12" x14ac:dyDescent="0.25">
      <c r="A4639" s="4">
        <v>45057152</v>
      </c>
      <c r="B4639" s="4">
        <v>30</v>
      </c>
      <c r="C4639" s="4" t="s">
        <v>344</v>
      </c>
      <c r="D4639" s="4" t="s">
        <v>120</v>
      </c>
      <c r="E4639" s="4" t="s">
        <v>121</v>
      </c>
      <c r="F4639" s="4" t="s">
        <v>110</v>
      </c>
      <c r="G4639" s="5">
        <v>43626</v>
      </c>
      <c r="H4639" s="4">
        <v>138</v>
      </c>
      <c r="I4639" s="7">
        <f>IF(TableTransactions[[#This Row],[Order type]]=trackOrderType,
TableTransactions[[#This Row],[Transaction quantity]]*-1,
TableTransactions[[#This Row],[Transaction quantity]]
)</f>
        <v>138</v>
      </c>
      <c r="J46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</v>
      </c>
      <c r="K4639" s="7">
        <f ca="1">IF(TableTransactions[[#This Row],[Stock balance backorders]]&lt;0,
0,
TableTransactions[[#This Row],[Stock balance backorders]]
)</f>
        <v>11</v>
      </c>
      <c r="L4639" s="8" t="str">
        <f>VLOOKUP(TableTransactions[[#This Row],[Material]],TableStockBalance[],
MATCH(TableStockBalance[[#Headers],[Supplier name]],TableStockBalance[#Headers],0),
0)</f>
        <v>Électroniquex Générale S.A.</v>
      </c>
    </row>
    <row r="4640" spans="1:12" x14ac:dyDescent="0.25">
      <c r="A4640">
        <v>49042187</v>
      </c>
      <c r="B4640">
        <v>30</v>
      </c>
      <c r="C4640" t="s">
        <v>343</v>
      </c>
      <c r="D4640" t="s">
        <v>120</v>
      </c>
      <c r="E4640" t="s">
        <v>121</v>
      </c>
      <c r="F4640" t="s">
        <v>316</v>
      </c>
      <c r="G4640" s="1">
        <v>43636</v>
      </c>
      <c r="H4640">
        <v>4</v>
      </c>
      <c r="I4640" s="7">
        <f>IF(TableTransactions[[#This Row],[Order type]]=trackOrderType,
TableTransactions[[#This Row],[Transaction quantity]]*-1,
TableTransactions[[#This Row],[Transaction quantity]]
)</f>
        <v>-4</v>
      </c>
      <c r="J46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4640" s="7">
        <f ca="1">IF(TableTransactions[[#This Row],[Stock balance backorders]]&lt;0,
0,
TableTransactions[[#This Row],[Stock balance backorders]]
)</f>
        <v>7</v>
      </c>
      <c r="L4640" s="8" t="str">
        <f>VLOOKUP(TableTransactions[[#This Row],[Material]],TableStockBalance[],
MATCH(TableStockBalance[[#Headers],[Supplier name]],TableStockBalance[#Headers],0),
0)</f>
        <v>Électroniquex Générale S.A.</v>
      </c>
    </row>
    <row r="4641" spans="1:12" x14ac:dyDescent="0.25">
      <c r="A4641">
        <v>49042251</v>
      </c>
      <c r="B4641">
        <v>60</v>
      </c>
      <c r="C4641" t="s">
        <v>343</v>
      </c>
      <c r="D4641" t="s">
        <v>120</v>
      </c>
      <c r="E4641" t="s">
        <v>121</v>
      </c>
      <c r="F4641" t="s">
        <v>317</v>
      </c>
      <c r="G4641" s="1">
        <v>43642</v>
      </c>
      <c r="H4641">
        <v>22</v>
      </c>
      <c r="I4641" s="7">
        <f>IF(TableTransactions[[#This Row],[Order type]]=trackOrderType,
TableTransactions[[#This Row],[Transaction quantity]]*-1,
TableTransactions[[#This Row],[Transaction quantity]]
)</f>
        <v>-22</v>
      </c>
      <c r="J46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-15</v>
      </c>
      <c r="K4641" s="7">
        <f ca="1">IF(TableTransactions[[#This Row],[Stock balance backorders]]&lt;0,
0,
TableTransactions[[#This Row],[Stock balance backorders]]
)</f>
        <v>0</v>
      </c>
      <c r="L4641" s="8" t="str">
        <f>VLOOKUP(TableTransactions[[#This Row],[Material]],TableStockBalance[],
MATCH(TableStockBalance[[#Headers],[Supplier name]],TableStockBalance[#Headers],0),
0)</f>
        <v>Électroniquex Générale S.A.</v>
      </c>
    </row>
    <row r="4642" spans="1:12" x14ac:dyDescent="0.25">
      <c r="A4642">
        <v>49042258</v>
      </c>
      <c r="B4642">
        <v>40</v>
      </c>
      <c r="C4642" t="s">
        <v>343</v>
      </c>
      <c r="D4642" t="s">
        <v>120</v>
      </c>
      <c r="E4642" t="s">
        <v>121</v>
      </c>
      <c r="F4642" t="s">
        <v>313</v>
      </c>
      <c r="G4642" s="1">
        <v>43643</v>
      </c>
      <c r="H4642">
        <v>37</v>
      </c>
      <c r="I4642" s="7">
        <f>IF(TableTransactions[[#This Row],[Order type]]=trackOrderType,
TableTransactions[[#This Row],[Transaction quantity]]*-1,
TableTransactions[[#This Row],[Transaction quantity]]
)</f>
        <v>-37</v>
      </c>
      <c r="J46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-52</v>
      </c>
      <c r="K4642" s="7">
        <f ca="1">IF(TableTransactions[[#This Row],[Stock balance backorders]]&lt;0,
0,
TableTransactions[[#This Row],[Stock balance backorders]]
)</f>
        <v>0</v>
      </c>
      <c r="L4642" s="8" t="str">
        <f>VLOOKUP(TableTransactions[[#This Row],[Material]],TableStockBalance[],
MATCH(TableStockBalance[[#Headers],[Supplier name]],TableStockBalance[#Headers],0),
0)</f>
        <v>Électroniquex Générale S.A.</v>
      </c>
    </row>
    <row r="4643" spans="1:12" x14ac:dyDescent="0.25">
      <c r="A4643" s="4">
        <v>45057210</v>
      </c>
      <c r="B4643" s="4">
        <v>20</v>
      </c>
      <c r="C4643" s="4" t="s">
        <v>344</v>
      </c>
      <c r="D4643" s="4" t="s">
        <v>120</v>
      </c>
      <c r="E4643" s="4" t="s">
        <v>121</v>
      </c>
      <c r="F4643" s="4" t="s">
        <v>110</v>
      </c>
      <c r="G4643" s="5">
        <v>43643</v>
      </c>
      <c r="H4643" s="4">
        <v>520</v>
      </c>
      <c r="I4643" s="7">
        <f>IF(TableTransactions[[#This Row],[Order type]]=trackOrderType,
TableTransactions[[#This Row],[Transaction quantity]]*-1,
TableTransactions[[#This Row],[Transaction quantity]]
)</f>
        <v>520</v>
      </c>
      <c r="J46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468</v>
      </c>
      <c r="K4643" s="7">
        <f ca="1">IF(TableTransactions[[#This Row],[Stock balance backorders]]&lt;0,
0,
TableTransactions[[#This Row],[Stock balance backorders]]
)</f>
        <v>468</v>
      </c>
      <c r="L4643" s="8" t="str">
        <f>VLOOKUP(TableTransactions[[#This Row],[Material]],TableStockBalance[],
MATCH(TableStockBalance[[#Headers],[Supplier name]],TableStockBalance[#Headers],0),
0)</f>
        <v>Électroniquex Générale S.A.</v>
      </c>
    </row>
    <row r="4644" spans="1:12" x14ac:dyDescent="0.25">
      <c r="A4644">
        <v>49042288</v>
      </c>
      <c r="B4644">
        <v>10</v>
      </c>
      <c r="C4644" t="s">
        <v>343</v>
      </c>
      <c r="D4644" t="s">
        <v>120</v>
      </c>
      <c r="E4644" t="s">
        <v>121</v>
      </c>
      <c r="F4644" t="s">
        <v>332</v>
      </c>
      <c r="G4644" s="1">
        <v>43644</v>
      </c>
      <c r="H4644">
        <v>1</v>
      </c>
      <c r="I4644" s="7">
        <f>IF(TableTransactions[[#This Row],[Order type]]=trackOrderType,
TableTransactions[[#This Row],[Transaction quantity]]*-1,
TableTransactions[[#This Row],[Transaction quantity]]
)</f>
        <v>-1</v>
      </c>
      <c r="J46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467</v>
      </c>
      <c r="K4644" s="7">
        <f ca="1">IF(TableTransactions[[#This Row],[Stock balance backorders]]&lt;0,
0,
TableTransactions[[#This Row],[Stock balance backorders]]
)</f>
        <v>467</v>
      </c>
      <c r="L4644" s="8" t="str">
        <f>VLOOKUP(TableTransactions[[#This Row],[Material]],TableStockBalance[],
MATCH(TableStockBalance[[#Headers],[Supplier name]],TableStockBalance[#Headers],0),
0)</f>
        <v>Électroniquex Générale S.A.</v>
      </c>
    </row>
    <row r="4645" spans="1:12" x14ac:dyDescent="0.25">
      <c r="A4645">
        <v>49042301</v>
      </c>
      <c r="B4645">
        <v>40</v>
      </c>
      <c r="C4645" t="s">
        <v>343</v>
      </c>
      <c r="D4645" t="s">
        <v>120</v>
      </c>
      <c r="E4645" t="s">
        <v>121</v>
      </c>
      <c r="F4645" t="s">
        <v>318</v>
      </c>
      <c r="G4645" s="1">
        <v>43647</v>
      </c>
      <c r="H4645">
        <v>7</v>
      </c>
      <c r="I4645" s="7">
        <f>IF(TableTransactions[[#This Row],[Order type]]=trackOrderType,
TableTransactions[[#This Row],[Transaction quantity]]*-1,
TableTransactions[[#This Row],[Transaction quantity]]
)</f>
        <v>-7</v>
      </c>
      <c r="J46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460</v>
      </c>
      <c r="K4645" s="7">
        <f ca="1">IF(TableTransactions[[#This Row],[Stock balance backorders]]&lt;0,
0,
TableTransactions[[#This Row],[Stock balance backorders]]
)</f>
        <v>460</v>
      </c>
      <c r="L4645" s="8" t="str">
        <f>VLOOKUP(TableTransactions[[#This Row],[Material]],TableStockBalance[],
MATCH(TableStockBalance[[#Headers],[Supplier name]],TableStockBalance[#Headers],0),
0)</f>
        <v>Électroniquex Générale S.A.</v>
      </c>
    </row>
    <row r="4646" spans="1:12" x14ac:dyDescent="0.25">
      <c r="A4646">
        <v>49042313</v>
      </c>
      <c r="B4646">
        <v>50</v>
      </c>
      <c r="C4646" t="s">
        <v>343</v>
      </c>
      <c r="D4646" t="s">
        <v>120</v>
      </c>
      <c r="E4646" t="s">
        <v>121</v>
      </c>
      <c r="F4646" t="s">
        <v>317</v>
      </c>
      <c r="G4646" s="1">
        <v>43648</v>
      </c>
      <c r="H4646">
        <v>14</v>
      </c>
      <c r="I4646" s="7">
        <f>IF(TableTransactions[[#This Row],[Order type]]=trackOrderType,
TableTransactions[[#This Row],[Transaction quantity]]*-1,
TableTransactions[[#This Row],[Transaction quantity]]
)</f>
        <v>-14</v>
      </c>
      <c r="J46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446</v>
      </c>
      <c r="K4646" s="7">
        <f ca="1">IF(TableTransactions[[#This Row],[Stock balance backorders]]&lt;0,
0,
TableTransactions[[#This Row],[Stock balance backorders]]
)</f>
        <v>446</v>
      </c>
      <c r="L4646" s="8" t="str">
        <f>VLOOKUP(TableTransactions[[#This Row],[Material]],TableStockBalance[],
MATCH(TableStockBalance[[#Headers],[Supplier name]],TableStockBalance[#Headers],0),
0)</f>
        <v>Électroniquex Générale S.A.</v>
      </c>
    </row>
    <row r="4647" spans="1:12" x14ac:dyDescent="0.25">
      <c r="A4647">
        <v>49042359</v>
      </c>
      <c r="B4647">
        <v>120</v>
      </c>
      <c r="C4647" t="s">
        <v>343</v>
      </c>
      <c r="D4647" t="s">
        <v>120</v>
      </c>
      <c r="E4647" t="s">
        <v>121</v>
      </c>
      <c r="F4647" t="s">
        <v>317</v>
      </c>
      <c r="G4647" s="1">
        <v>43651</v>
      </c>
      <c r="H4647">
        <v>39</v>
      </c>
      <c r="I4647" s="7">
        <f>IF(TableTransactions[[#This Row],[Order type]]=trackOrderType,
TableTransactions[[#This Row],[Transaction quantity]]*-1,
TableTransactions[[#This Row],[Transaction quantity]]
)</f>
        <v>-39</v>
      </c>
      <c r="J46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407</v>
      </c>
      <c r="K4647" s="7">
        <f ca="1">IF(TableTransactions[[#This Row],[Stock balance backorders]]&lt;0,
0,
TableTransactions[[#This Row],[Stock balance backorders]]
)</f>
        <v>407</v>
      </c>
      <c r="L4647" s="8" t="str">
        <f>VLOOKUP(TableTransactions[[#This Row],[Material]],TableStockBalance[],
MATCH(TableStockBalance[[#Headers],[Supplier name]],TableStockBalance[#Headers],0),
0)</f>
        <v>Électroniquex Générale S.A.</v>
      </c>
    </row>
    <row r="4648" spans="1:12" x14ac:dyDescent="0.25">
      <c r="A4648">
        <v>49042370</v>
      </c>
      <c r="B4648">
        <v>30</v>
      </c>
      <c r="C4648" t="s">
        <v>343</v>
      </c>
      <c r="D4648" t="s">
        <v>120</v>
      </c>
      <c r="E4648" t="s">
        <v>121</v>
      </c>
      <c r="F4648" t="s">
        <v>313</v>
      </c>
      <c r="G4648" s="1">
        <v>43654</v>
      </c>
      <c r="H4648">
        <v>25</v>
      </c>
      <c r="I4648" s="7">
        <f>IF(TableTransactions[[#This Row],[Order type]]=trackOrderType,
TableTransactions[[#This Row],[Transaction quantity]]*-1,
TableTransactions[[#This Row],[Transaction quantity]]
)</f>
        <v>-25</v>
      </c>
      <c r="J46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382</v>
      </c>
      <c r="K4648" s="7">
        <f ca="1">IF(TableTransactions[[#This Row],[Stock balance backorders]]&lt;0,
0,
TableTransactions[[#This Row],[Stock balance backorders]]
)</f>
        <v>382</v>
      </c>
      <c r="L4648" s="8" t="str">
        <f>VLOOKUP(TableTransactions[[#This Row],[Material]],TableStockBalance[],
MATCH(TableStockBalance[[#Headers],[Supplier name]],TableStockBalance[#Headers],0),
0)</f>
        <v>Électroniquex Générale S.A.</v>
      </c>
    </row>
    <row r="4649" spans="1:12" x14ac:dyDescent="0.25">
      <c r="A4649">
        <v>49042380</v>
      </c>
      <c r="B4649">
        <v>100</v>
      </c>
      <c r="C4649" t="s">
        <v>343</v>
      </c>
      <c r="D4649" t="s">
        <v>120</v>
      </c>
      <c r="E4649" t="s">
        <v>121</v>
      </c>
      <c r="F4649" t="s">
        <v>318</v>
      </c>
      <c r="G4649" s="1">
        <v>43654</v>
      </c>
      <c r="H4649">
        <v>45</v>
      </c>
      <c r="I4649" s="7">
        <f>IF(TableTransactions[[#This Row],[Order type]]=trackOrderType,
TableTransactions[[#This Row],[Transaction quantity]]*-1,
TableTransactions[[#This Row],[Transaction quantity]]
)</f>
        <v>-45</v>
      </c>
      <c r="J46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337</v>
      </c>
      <c r="K4649" s="7">
        <f ca="1">IF(TableTransactions[[#This Row],[Stock balance backorders]]&lt;0,
0,
TableTransactions[[#This Row],[Stock balance backorders]]
)</f>
        <v>337</v>
      </c>
      <c r="L4649" s="8" t="str">
        <f>VLOOKUP(TableTransactions[[#This Row],[Material]],TableStockBalance[],
MATCH(TableStockBalance[[#Headers],[Supplier name]],TableStockBalance[#Headers],0),
0)</f>
        <v>Électroniquex Générale S.A.</v>
      </c>
    </row>
    <row r="4650" spans="1:12" x14ac:dyDescent="0.25">
      <c r="A4650">
        <v>49042462</v>
      </c>
      <c r="B4650">
        <v>70</v>
      </c>
      <c r="C4650" t="s">
        <v>343</v>
      </c>
      <c r="D4650" t="s">
        <v>120</v>
      </c>
      <c r="E4650" t="s">
        <v>121</v>
      </c>
      <c r="F4650" t="s">
        <v>317</v>
      </c>
      <c r="G4650" s="1">
        <v>43662</v>
      </c>
      <c r="H4650">
        <v>32</v>
      </c>
      <c r="I4650" s="7">
        <f>IF(TableTransactions[[#This Row],[Order type]]=trackOrderType,
TableTransactions[[#This Row],[Transaction quantity]]*-1,
TableTransactions[[#This Row],[Transaction quantity]]
)</f>
        <v>-32</v>
      </c>
      <c r="J46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305</v>
      </c>
      <c r="K4650" s="7">
        <f ca="1">IF(TableTransactions[[#This Row],[Stock balance backorders]]&lt;0,
0,
TableTransactions[[#This Row],[Stock balance backorders]]
)</f>
        <v>305</v>
      </c>
      <c r="L4650" s="8" t="str">
        <f>VLOOKUP(TableTransactions[[#This Row],[Material]],TableStockBalance[],
MATCH(TableStockBalance[[#Headers],[Supplier name]],TableStockBalance[#Headers],0),
0)</f>
        <v>Électroniquex Générale S.A.</v>
      </c>
    </row>
    <row r="4651" spans="1:12" x14ac:dyDescent="0.25">
      <c r="A4651">
        <v>49042587</v>
      </c>
      <c r="B4651">
        <v>20</v>
      </c>
      <c r="C4651" t="s">
        <v>343</v>
      </c>
      <c r="D4651" t="s">
        <v>120</v>
      </c>
      <c r="E4651" t="s">
        <v>121</v>
      </c>
      <c r="F4651" t="s">
        <v>317</v>
      </c>
      <c r="G4651" s="1">
        <v>43675</v>
      </c>
      <c r="H4651">
        <v>43</v>
      </c>
      <c r="I4651" s="7">
        <f>IF(TableTransactions[[#This Row],[Order type]]=trackOrderType,
TableTransactions[[#This Row],[Transaction quantity]]*-1,
TableTransactions[[#This Row],[Transaction quantity]]
)</f>
        <v>-43</v>
      </c>
      <c r="J46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262</v>
      </c>
      <c r="K4651" s="7">
        <f ca="1">IF(TableTransactions[[#This Row],[Stock balance backorders]]&lt;0,
0,
TableTransactions[[#This Row],[Stock balance backorders]]
)</f>
        <v>262</v>
      </c>
      <c r="L4651" s="8" t="str">
        <f>VLOOKUP(TableTransactions[[#This Row],[Material]],TableStockBalance[],
MATCH(TableStockBalance[[#Headers],[Supplier name]],TableStockBalance[#Headers],0),
0)</f>
        <v>Électroniquex Générale S.A.</v>
      </c>
    </row>
    <row r="4652" spans="1:12" x14ac:dyDescent="0.25">
      <c r="A4652">
        <v>49042627</v>
      </c>
      <c r="B4652">
        <v>80</v>
      </c>
      <c r="C4652" t="s">
        <v>343</v>
      </c>
      <c r="D4652" t="s">
        <v>120</v>
      </c>
      <c r="E4652" t="s">
        <v>121</v>
      </c>
      <c r="F4652" t="s">
        <v>317</v>
      </c>
      <c r="G4652" s="1">
        <v>43678</v>
      </c>
      <c r="H4652">
        <v>3</v>
      </c>
      <c r="I4652" s="7">
        <f>IF(TableTransactions[[#This Row],[Order type]]=trackOrderType,
TableTransactions[[#This Row],[Transaction quantity]]*-1,
TableTransactions[[#This Row],[Transaction quantity]]
)</f>
        <v>-3</v>
      </c>
      <c r="J46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259</v>
      </c>
      <c r="K4652" s="7">
        <f ca="1">IF(TableTransactions[[#This Row],[Stock balance backorders]]&lt;0,
0,
TableTransactions[[#This Row],[Stock balance backorders]]
)</f>
        <v>259</v>
      </c>
      <c r="L4652" s="8" t="str">
        <f>VLOOKUP(TableTransactions[[#This Row],[Material]],TableStockBalance[],
MATCH(TableStockBalance[[#Headers],[Supplier name]],TableStockBalance[#Headers],0),
0)</f>
        <v>Électroniquex Générale S.A.</v>
      </c>
    </row>
    <row r="4653" spans="1:12" x14ac:dyDescent="0.25">
      <c r="A4653">
        <v>49042677</v>
      </c>
      <c r="B4653">
        <v>10</v>
      </c>
      <c r="C4653" t="s">
        <v>343</v>
      </c>
      <c r="D4653" t="s">
        <v>120</v>
      </c>
      <c r="E4653" t="s">
        <v>121</v>
      </c>
      <c r="F4653" t="s">
        <v>327</v>
      </c>
      <c r="G4653" s="1">
        <v>43683</v>
      </c>
      <c r="H4653">
        <v>8</v>
      </c>
      <c r="I4653" s="7">
        <f>IF(TableTransactions[[#This Row],[Order type]]=trackOrderType,
TableTransactions[[#This Row],[Transaction quantity]]*-1,
TableTransactions[[#This Row],[Transaction quantity]]
)</f>
        <v>-8</v>
      </c>
      <c r="J46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251</v>
      </c>
      <c r="K4653" s="7">
        <f ca="1">IF(TableTransactions[[#This Row],[Stock balance backorders]]&lt;0,
0,
TableTransactions[[#This Row],[Stock balance backorders]]
)</f>
        <v>251</v>
      </c>
      <c r="L4653" s="8" t="str">
        <f>VLOOKUP(TableTransactions[[#This Row],[Material]],TableStockBalance[],
MATCH(TableStockBalance[[#Headers],[Supplier name]],TableStockBalance[#Headers],0),
0)</f>
        <v>Électroniquex Générale S.A.</v>
      </c>
    </row>
    <row r="4654" spans="1:12" x14ac:dyDescent="0.25">
      <c r="A4654">
        <v>49042686</v>
      </c>
      <c r="B4654">
        <v>10</v>
      </c>
      <c r="C4654" t="s">
        <v>343</v>
      </c>
      <c r="D4654" t="s">
        <v>120</v>
      </c>
      <c r="E4654" t="s">
        <v>121</v>
      </c>
      <c r="F4654" t="s">
        <v>336</v>
      </c>
      <c r="G4654" s="1">
        <v>43684</v>
      </c>
      <c r="H4654">
        <v>27</v>
      </c>
      <c r="I4654" s="7">
        <f>IF(TableTransactions[[#This Row],[Order type]]=trackOrderType,
TableTransactions[[#This Row],[Transaction quantity]]*-1,
TableTransactions[[#This Row],[Transaction quantity]]
)</f>
        <v>-27</v>
      </c>
      <c r="J46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224</v>
      </c>
      <c r="K4654" s="7">
        <f ca="1">IF(TableTransactions[[#This Row],[Stock balance backorders]]&lt;0,
0,
TableTransactions[[#This Row],[Stock balance backorders]]
)</f>
        <v>224</v>
      </c>
      <c r="L4654" s="8" t="str">
        <f>VLOOKUP(TableTransactions[[#This Row],[Material]],TableStockBalance[],
MATCH(TableStockBalance[[#Headers],[Supplier name]],TableStockBalance[#Headers],0),
0)</f>
        <v>Électroniquex Générale S.A.</v>
      </c>
    </row>
    <row r="4655" spans="1:12" x14ac:dyDescent="0.25">
      <c r="A4655">
        <v>49042758</v>
      </c>
      <c r="B4655">
        <v>10</v>
      </c>
      <c r="C4655" t="s">
        <v>343</v>
      </c>
      <c r="D4655" t="s">
        <v>120</v>
      </c>
      <c r="E4655" t="s">
        <v>121</v>
      </c>
      <c r="F4655" t="s">
        <v>314</v>
      </c>
      <c r="G4655" s="1">
        <v>43691</v>
      </c>
      <c r="H4655">
        <v>4</v>
      </c>
      <c r="I4655" s="7">
        <f>IF(TableTransactions[[#This Row],[Order type]]=trackOrderType,
TableTransactions[[#This Row],[Transaction quantity]]*-1,
TableTransactions[[#This Row],[Transaction quantity]]
)</f>
        <v>-4</v>
      </c>
      <c r="J46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220</v>
      </c>
      <c r="K4655" s="7">
        <f ca="1">IF(TableTransactions[[#This Row],[Stock balance backorders]]&lt;0,
0,
TableTransactions[[#This Row],[Stock balance backorders]]
)</f>
        <v>220</v>
      </c>
      <c r="L4655" s="8" t="str">
        <f>VLOOKUP(TableTransactions[[#This Row],[Material]],TableStockBalance[],
MATCH(TableStockBalance[[#Headers],[Supplier name]],TableStockBalance[#Headers],0),
0)</f>
        <v>Électroniquex Générale S.A.</v>
      </c>
    </row>
    <row r="4656" spans="1:12" x14ac:dyDescent="0.25">
      <c r="A4656">
        <v>49042803</v>
      </c>
      <c r="B4656">
        <v>40</v>
      </c>
      <c r="C4656" t="s">
        <v>343</v>
      </c>
      <c r="D4656" t="s">
        <v>120</v>
      </c>
      <c r="E4656" t="s">
        <v>121</v>
      </c>
      <c r="F4656" t="s">
        <v>313</v>
      </c>
      <c r="G4656" s="1">
        <v>43696</v>
      </c>
      <c r="H4656">
        <v>9</v>
      </c>
      <c r="I4656" s="7">
        <f>IF(TableTransactions[[#This Row],[Order type]]=trackOrderType,
TableTransactions[[#This Row],[Transaction quantity]]*-1,
TableTransactions[[#This Row],[Transaction quantity]]
)</f>
        <v>-9</v>
      </c>
      <c r="J46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211</v>
      </c>
      <c r="K4656" s="7">
        <f ca="1">IF(TableTransactions[[#This Row],[Stock balance backorders]]&lt;0,
0,
TableTransactions[[#This Row],[Stock balance backorders]]
)</f>
        <v>211</v>
      </c>
      <c r="L4656" s="8" t="str">
        <f>VLOOKUP(TableTransactions[[#This Row],[Material]],TableStockBalance[],
MATCH(TableStockBalance[[#Headers],[Supplier name]],TableStockBalance[#Headers],0),
0)</f>
        <v>Électroniquex Générale S.A.</v>
      </c>
    </row>
    <row r="4657" spans="1:12" x14ac:dyDescent="0.25">
      <c r="A4657">
        <v>49042860</v>
      </c>
      <c r="B4657">
        <v>80</v>
      </c>
      <c r="C4657" t="s">
        <v>343</v>
      </c>
      <c r="D4657" t="s">
        <v>120</v>
      </c>
      <c r="E4657" t="s">
        <v>121</v>
      </c>
      <c r="F4657" t="s">
        <v>313</v>
      </c>
      <c r="G4657" s="1">
        <v>43700</v>
      </c>
      <c r="H4657">
        <v>18</v>
      </c>
      <c r="I4657" s="7">
        <f>IF(TableTransactions[[#This Row],[Order type]]=trackOrderType,
TableTransactions[[#This Row],[Transaction quantity]]*-1,
TableTransactions[[#This Row],[Transaction quantity]]
)</f>
        <v>-18</v>
      </c>
      <c r="J46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193</v>
      </c>
      <c r="K4657" s="7">
        <f ca="1">IF(TableTransactions[[#This Row],[Stock balance backorders]]&lt;0,
0,
TableTransactions[[#This Row],[Stock balance backorders]]
)</f>
        <v>193</v>
      </c>
      <c r="L4657" s="8" t="str">
        <f>VLOOKUP(TableTransactions[[#This Row],[Material]],TableStockBalance[],
MATCH(TableStockBalance[[#Headers],[Supplier name]],TableStockBalance[#Headers],0),
0)</f>
        <v>Électroniquex Générale S.A.</v>
      </c>
    </row>
    <row r="4658" spans="1:12" x14ac:dyDescent="0.25">
      <c r="A4658">
        <v>49042889</v>
      </c>
      <c r="B4658">
        <v>20</v>
      </c>
      <c r="C4658" t="s">
        <v>343</v>
      </c>
      <c r="D4658" t="s">
        <v>120</v>
      </c>
      <c r="E4658" t="s">
        <v>121</v>
      </c>
      <c r="F4658" t="s">
        <v>319</v>
      </c>
      <c r="G4658" s="1">
        <v>43703</v>
      </c>
      <c r="H4658">
        <v>18</v>
      </c>
      <c r="I4658" s="7">
        <f>IF(TableTransactions[[#This Row],[Order type]]=trackOrderType,
TableTransactions[[#This Row],[Transaction quantity]]*-1,
TableTransactions[[#This Row],[Transaction quantity]]
)</f>
        <v>-18</v>
      </c>
      <c r="J46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175</v>
      </c>
      <c r="K4658" s="7">
        <f ca="1">IF(TableTransactions[[#This Row],[Stock balance backorders]]&lt;0,
0,
TableTransactions[[#This Row],[Stock balance backorders]]
)</f>
        <v>175</v>
      </c>
      <c r="L4658" s="8" t="str">
        <f>VLOOKUP(TableTransactions[[#This Row],[Material]],TableStockBalance[],
MATCH(TableStockBalance[[#Headers],[Supplier name]],TableStockBalance[#Headers],0),
0)</f>
        <v>Électroniquex Générale S.A.</v>
      </c>
    </row>
    <row r="4659" spans="1:12" x14ac:dyDescent="0.25">
      <c r="A4659" s="4">
        <v>45057355</v>
      </c>
      <c r="B4659" s="4">
        <v>30</v>
      </c>
      <c r="C4659" s="4" t="s">
        <v>344</v>
      </c>
      <c r="D4659" s="4" t="s">
        <v>120</v>
      </c>
      <c r="E4659" s="4" t="s">
        <v>121</v>
      </c>
      <c r="F4659" s="4" t="s">
        <v>110</v>
      </c>
      <c r="G4659" s="5">
        <v>43707</v>
      </c>
      <c r="H4659" s="4">
        <v>520</v>
      </c>
      <c r="I4659" s="7">
        <f>IF(TableTransactions[[#This Row],[Order type]]=trackOrderType,
TableTransactions[[#This Row],[Transaction quantity]]*-1,
TableTransactions[[#This Row],[Transaction quantity]]
)</f>
        <v>520</v>
      </c>
      <c r="J46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695</v>
      </c>
      <c r="K4659" s="7">
        <f ca="1">IF(TableTransactions[[#This Row],[Stock balance backorders]]&lt;0,
0,
TableTransactions[[#This Row],[Stock balance backorders]]
)</f>
        <v>695</v>
      </c>
      <c r="L4659" s="8" t="str">
        <f>VLOOKUP(TableTransactions[[#This Row],[Material]],TableStockBalance[],
MATCH(TableStockBalance[[#Headers],[Supplier name]],TableStockBalance[#Headers],0),
0)</f>
        <v>Électroniquex Générale S.A.</v>
      </c>
    </row>
    <row r="4660" spans="1:12" x14ac:dyDescent="0.25">
      <c r="A4660">
        <v>49043066</v>
      </c>
      <c r="B4660">
        <v>40</v>
      </c>
      <c r="C4660" t="s">
        <v>343</v>
      </c>
      <c r="D4660" t="s">
        <v>120</v>
      </c>
      <c r="E4660" t="s">
        <v>121</v>
      </c>
      <c r="F4660" t="s">
        <v>316</v>
      </c>
      <c r="G4660" s="1">
        <v>43719</v>
      </c>
      <c r="H4660">
        <v>4</v>
      </c>
      <c r="I4660" s="7">
        <f>IF(TableTransactions[[#This Row],[Order type]]=trackOrderType,
TableTransactions[[#This Row],[Transaction quantity]]*-1,
TableTransactions[[#This Row],[Transaction quantity]]
)</f>
        <v>-4</v>
      </c>
      <c r="J46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691</v>
      </c>
      <c r="K4660" s="7">
        <f ca="1">IF(TableTransactions[[#This Row],[Stock balance backorders]]&lt;0,
0,
TableTransactions[[#This Row],[Stock balance backorders]]
)</f>
        <v>691</v>
      </c>
      <c r="L4660" s="8" t="str">
        <f>VLOOKUP(TableTransactions[[#This Row],[Material]],TableStockBalance[],
MATCH(TableStockBalance[[#Headers],[Supplier name]],TableStockBalance[#Headers],0),
0)</f>
        <v>Électroniquex Générale S.A.</v>
      </c>
    </row>
    <row r="4661" spans="1:12" x14ac:dyDescent="0.25">
      <c r="A4661">
        <v>49043096</v>
      </c>
      <c r="B4661">
        <v>120</v>
      </c>
      <c r="C4661" t="s">
        <v>343</v>
      </c>
      <c r="D4661" t="s">
        <v>120</v>
      </c>
      <c r="E4661" t="s">
        <v>121</v>
      </c>
      <c r="F4661" t="s">
        <v>316</v>
      </c>
      <c r="G4661" s="1">
        <v>43721</v>
      </c>
      <c r="H4661">
        <v>2</v>
      </c>
      <c r="I4661" s="7">
        <f>IF(TableTransactions[[#This Row],[Order type]]=trackOrderType,
TableTransactions[[#This Row],[Transaction quantity]]*-1,
TableTransactions[[#This Row],[Transaction quantity]]
)</f>
        <v>-2</v>
      </c>
      <c r="J46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689</v>
      </c>
      <c r="K4661" s="7">
        <f ca="1">IF(TableTransactions[[#This Row],[Stock balance backorders]]&lt;0,
0,
TableTransactions[[#This Row],[Stock balance backorders]]
)</f>
        <v>689</v>
      </c>
      <c r="L4661" s="8" t="str">
        <f>VLOOKUP(TableTransactions[[#This Row],[Material]],TableStockBalance[],
MATCH(TableStockBalance[[#Headers],[Supplier name]],TableStockBalance[#Headers],0),
0)</f>
        <v>Électroniquex Générale S.A.</v>
      </c>
    </row>
    <row r="4662" spans="1:12" x14ac:dyDescent="0.25">
      <c r="A4662">
        <v>49043114</v>
      </c>
      <c r="B4662">
        <v>20</v>
      </c>
      <c r="C4662" t="s">
        <v>343</v>
      </c>
      <c r="D4662" t="s">
        <v>120</v>
      </c>
      <c r="E4662" t="s">
        <v>121</v>
      </c>
      <c r="F4662" t="s">
        <v>319</v>
      </c>
      <c r="G4662" s="1">
        <v>43724</v>
      </c>
      <c r="H4662">
        <v>22</v>
      </c>
      <c r="I4662" s="7">
        <f>IF(TableTransactions[[#This Row],[Order type]]=trackOrderType,
TableTransactions[[#This Row],[Transaction quantity]]*-1,
TableTransactions[[#This Row],[Transaction quantity]]
)</f>
        <v>-22</v>
      </c>
      <c r="J46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667</v>
      </c>
      <c r="K4662" s="7">
        <f ca="1">IF(TableTransactions[[#This Row],[Stock balance backorders]]&lt;0,
0,
TableTransactions[[#This Row],[Stock balance backorders]]
)</f>
        <v>667</v>
      </c>
      <c r="L4662" s="8" t="str">
        <f>VLOOKUP(TableTransactions[[#This Row],[Material]],TableStockBalance[],
MATCH(TableStockBalance[[#Headers],[Supplier name]],TableStockBalance[#Headers],0),
0)</f>
        <v>Électroniquex Générale S.A.</v>
      </c>
    </row>
    <row r="4663" spans="1:12" x14ac:dyDescent="0.25">
      <c r="A4663">
        <v>49043128</v>
      </c>
      <c r="B4663">
        <v>100</v>
      </c>
      <c r="C4663" t="s">
        <v>343</v>
      </c>
      <c r="D4663" t="s">
        <v>120</v>
      </c>
      <c r="E4663" t="s">
        <v>121</v>
      </c>
      <c r="F4663" t="s">
        <v>317</v>
      </c>
      <c r="G4663" s="1">
        <v>43725</v>
      </c>
      <c r="H4663">
        <v>38</v>
      </c>
      <c r="I4663" s="7">
        <f>IF(TableTransactions[[#This Row],[Order type]]=trackOrderType,
TableTransactions[[#This Row],[Transaction quantity]]*-1,
TableTransactions[[#This Row],[Transaction quantity]]
)</f>
        <v>-38</v>
      </c>
      <c r="J46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629</v>
      </c>
      <c r="K4663" s="7">
        <f ca="1">IF(TableTransactions[[#This Row],[Stock balance backorders]]&lt;0,
0,
TableTransactions[[#This Row],[Stock balance backorders]]
)</f>
        <v>629</v>
      </c>
      <c r="L4663" s="8" t="str">
        <f>VLOOKUP(TableTransactions[[#This Row],[Material]],TableStockBalance[],
MATCH(TableStockBalance[[#Headers],[Supplier name]],TableStockBalance[#Headers],0),
0)</f>
        <v>Électroniquex Générale S.A.</v>
      </c>
    </row>
    <row r="4664" spans="1:12" x14ac:dyDescent="0.25">
      <c r="A4664">
        <v>49043227</v>
      </c>
      <c r="B4664">
        <v>30</v>
      </c>
      <c r="C4664" t="s">
        <v>343</v>
      </c>
      <c r="D4664" t="s">
        <v>120</v>
      </c>
      <c r="E4664" t="s">
        <v>121</v>
      </c>
      <c r="F4664" t="s">
        <v>313</v>
      </c>
      <c r="G4664" s="1">
        <v>43734</v>
      </c>
      <c r="H4664">
        <v>20</v>
      </c>
      <c r="I4664" s="7">
        <f>IF(TableTransactions[[#This Row],[Order type]]=trackOrderType,
TableTransactions[[#This Row],[Transaction quantity]]*-1,
TableTransactions[[#This Row],[Transaction quantity]]
)</f>
        <v>-20</v>
      </c>
      <c r="J46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609</v>
      </c>
      <c r="K4664" s="7">
        <f ca="1">IF(TableTransactions[[#This Row],[Stock balance backorders]]&lt;0,
0,
TableTransactions[[#This Row],[Stock balance backorders]]
)</f>
        <v>609</v>
      </c>
      <c r="L4664" s="8" t="str">
        <f>VLOOKUP(TableTransactions[[#This Row],[Material]],TableStockBalance[],
MATCH(TableStockBalance[[#Headers],[Supplier name]],TableStockBalance[#Headers],0),
0)</f>
        <v>Électroniquex Générale S.A.</v>
      </c>
    </row>
    <row r="4665" spans="1:12" x14ac:dyDescent="0.25">
      <c r="A4665">
        <v>49043255</v>
      </c>
      <c r="B4665">
        <v>10</v>
      </c>
      <c r="C4665" t="s">
        <v>343</v>
      </c>
      <c r="D4665" t="s">
        <v>120</v>
      </c>
      <c r="E4665" t="s">
        <v>121</v>
      </c>
      <c r="F4665" t="s">
        <v>335</v>
      </c>
      <c r="G4665" s="1">
        <v>43735</v>
      </c>
      <c r="H4665">
        <v>42</v>
      </c>
      <c r="I4665" s="7">
        <f>IF(TableTransactions[[#This Row],[Order type]]=trackOrderType,
TableTransactions[[#This Row],[Transaction quantity]]*-1,
TableTransactions[[#This Row],[Transaction quantity]]
)</f>
        <v>-42</v>
      </c>
      <c r="J46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567</v>
      </c>
      <c r="K4665" s="7">
        <f ca="1">IF(TableTransactions[[#This Row],[Stock balance backorders]]&lt;0,
0,
TableTransactions[[#This Row],[Stock balance backorders]]
)</f>
        <v>567</v>
      </c>
      <c r="L4665" s="8" t="str">
        <f>VLOOKUP(TableTransactions[[#This Row],[Material]],TableStockBalance[],
MATCH(TableStockBalance[[#Headers],[Supplier name]],TableStockBalance[#Headers],0),
0)</f>
        <v>Électroniquex Générale S.A.</v>
      </c>
    </row>
    <row r="4666" spans="1:12" x14ac:dyDescent="0.25">
      <c r="A4666">
        <v>49043311</v>
      </c>
      <c r="B4666">
        <v>80</v>
      </c>
      <c r="C4666" t="s">
        <v>343</v>
      </c>
      <c r="D4666" t="s">
        <v>120</v>
      </c>
      <c r="E4666" t="s">
        <v>121</v>
      </c>
      <c r="F4666" t="s">
        <v>313</v>
      </c>
      <c r="G4666" s="1">
        <v>43742</v>
      </c>
      <c r="H4666">
        <v>13</v>
      </c>
      <c r="I4666" s="7">
        <f>IF(TableTransactions[[#This Row],[Order type]]=trackOrderType,
TableTransactions[[#This Row],[Transaction quantity]]*-1,
TableTransactions[[#This Row],[Transaction quantity]]
)</f>
        <v>-13</v>
      </c>
      <c r="J46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554</v>
      </c>
      <c r="K4666" s="7">
        <f ca="1">IF(TableTransactions[[#This Row],[Stock balance backorders]]&lt;0,
0,
TableTransactions[[#This Row],[Stock balance backorders]]
)</f>
        <v>554</v>
      </c>
      <c r="L4666" s="8" t="str">
        <f>VLOOKUP(TableTransactions[[#This Row],[Material]],TableStockBalance[],
MATCH(TableStockBalance[[#Headers],[Supplier name]],TableStockBalance[#Headers],0),
0)</f>
        <v>Électroniquex Générale S.A.</v>
      </c>
    </row>
    <row r="4667" spans="1:12" x14ac:dyDescent="0.25">
      <c r="A4667">
        <v>49043349</v>
      </c>
      <c r="B4667">
        <v>80</v>
      </c>
      <c r="C4667" t="s">
        <v>343</v>
      </c>
      <c r="D4667" t="s">
        <v>120</v>
      </c>
      <c r="E4667" t="s">
        <v>121</v>
      </c>
      <c r="F4667" t="s">
        <v>317</v>
      </c>
      <c r="G4667" s="1">
        <v>43746</v>
      </c>
      <c r="H4667">
        <v>44</v>
      </c>
      <c r="I4667" s="7">
        <f>IF(TableTransactions[[#This Row],[Order type]]=trackOrderType,
TableTransactions[[#This Row],[Transaction quantity]]*-1,
TableTransactions[[#This Row],[Transaction quantity]]
)</f>
        <v>-44</v>
      </c>
      <c r="J46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510</v>
      </c>
      <c r="K4667" s="7">
        <f ca="1">IF(TableTransactions[[#This Row],[Stock balance backorders]]&lt;0,
0,
TableTransactions[[#This Row],[Stock balance backorders]]
)</f>
        <v>510</v>
      </c>
      <c r="L4667" s="8" t="str">
        <f>VLOOKUP(TableTransactions[[#This Row],[Material]],TableStockBalance[],
MATCH(TableStockBalance[[#Headers],[Supplier name]],TableStockBalance[#Headers],0),
0)</f>
        <v>Électroniquex Générale S.A.</v>
      </c>
    </row>
    <row r="4668" spans="1:12" x14ac:dyDescent="0.25">
      <c r="A4668">
        <v>49043367</v>
      </c>
      <c r="B4668">
        <v>70</v>
      </c>
      <c r="C4668" t="s">
        <v>343</v>
      </c>
      <c r="D4668" t="s">
        <v>120</v>
      </c>
      <c r="E4668" t="s">
        <v>121</v>
      </c>
      <c r="F4668" t="s">
        <v>317</v>
      </c>
      <c r="G4668" s="1">
        <v>43747</v>
      </c>
      <c r="H4668">
        <v>16</v>
      </c>
      <c r="I4668" s="7">
        <f>IF(TableTransactions[[#This Row],[Order type]]=trackOrderType,
TableTransactions[[#This Row],[Transaction quantity]]*-1,
TableTransactions[[#This Row],[Transaction quantity]]
)</f>
        <v>-16</v>
      </c>
      <c r="J46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494</v>
      </c>
      <c r="K4668" s="7">
        <f ca="1">IF(TableTransactions[[#This Row],[Stock balance backorders]]&lt;0,
0,
TableTransactions[[#This Row],[Stock balance backorders]]
)</f>
        <v>494</v>
      </c>
      <c r="L4668" s="8" t="str">
        <f>VLOOKUP(TableTransactions[[#This Row],[Material]],TableStockBalance[],
MATCH(TableStockBalance[[#Headers],[Supplier name]],TableStockBalance[#Headers],0),
0)</f>
        <v>Électroniquex Générale S.A.</v>
      </c>
    </row>
    <row r="4669" spans="1:12" x14ac:dyDescent="0.25">
      <c r="A4669">
        <v>49043391</v>
      </c>
      <c r="B4669">
        <v>100</v>
      </c>
      <c r="C4669" t="s">
        <v>343</v>
      </c>
      <c r="D4669" t="s">
        <v>120</v>
      </c>
      <c r="E4669" t="s">
        <v>121</v>
      </c>
      <c r="F4669" t="s">
        <v>313</v>
      </c>
      <c r="G4669" s="1">
        <v>43749</v>
      </c>
      <c r="H4669">
        <v>26</v>
      </c>
      <c r="I4669" s="7">
        <f>IF(TableTransactions[[#This Row],[Order type]]=trackOrderType,
TableTransactions[[#This Row],[Transaction quantity]]*-1,
TableTransactions[[#This Row],[Transaction quantity]]
)</f>
        <v>-26</v>
      </c>
      <c r="J46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468</v>
      </c>
      <c r="K4669" s="7">
        <f ca="1">IF(TableTransactions[[#This Row],[Stock balance backorders]]&lt;0,
0,
TableTransactions[[#This Row],[Stock balance backorders]]
)</f>
        <v>468</v>
      </c>
      <c r="L4669" s="8" t="str">
        <f>VLOOKUP(TableTransactions[[#This Row],[Material]],TableStockBalance[],
MATCH(TableStockBalance[[#Headers],[Supplier name]],TableStockBalance[#Headers],0),
0)</f>
        <v>Électroniquex Générale S.A.</v>
      </c>
    </row>
    <row r="4670" spans="1:12" x14ac:dyDescent="0.25">
      <c r="A4670">
        <v>49043399</v>
      </c>
      <c r="B4670">
        <v>100</v>
      </c>
      <c r="C4670" t="s">
        <v>343</v>
      </c>
      <c r="D4670" t="s">
        <v>120</v>
      </c>
      <c r="E4670" t="s">
        <v>121</v>
      </c>
      <c r="F4670" t="s">
        <v>316</v>
      </c>
      <c r="G4670" s="1">
        <v>43749</v>
      </c>
      <c r="H4670">
        <v>18</v>
      </c>
      <c r="I4670" s="7">
        <f>IF(TableTransactions[[#This Row],[Order type]]=trackOrderType,
TableTransactions[[#This Row],[Transaction quantity]]*-1,
TableTransactions[[#This Row],[Transaction quantity]]
)</f>
        <v>-18</v>
      </c>
      <c r="J46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450</v>
      </c>
      <c r="K4670" s="7">
        <f ca="1">IF(TableTransactions[[#This Row],[Stock balance backorders]]&lt;0,
0,
TableTransactions[[#This Row],[Stock balance backorders]]
)</f>
        <v>450</v>
      </c>
      <c r="L4670" s="8" t="str">
        <f>VLOOKUP(TableTransactions[[#This Row],[Material]],TableStockBalance[],
MATCH(TableStockBalance[[#Headers],[Supplier name]],TableStockBalance[#Headers],0),
0)</f>
        <v>Électroniquex Générale S.A.</v>
      </c>
    </row>
    <row r="4671" spans="1:12" x14ac:dyDescent="0.25">
      <c r="A4671">
        <v>49043425</v>
      </c>
      <c r="B4671">
        <v>10</v>
      </c>
      <c r="C4671" t="s">
        <v>343</v>
      </c>
      <c r="D4671" t="s">
        <v>120</v>
      </c>
      <c r="E4671" t="s">
        <v>121</v>
      </c>
      <c r="F4671" t="s">
        <v>332</v>
      </c>
      <c r="G4671" s="1">
        <v>43752</v>
      </c>
      <c r="H4671">
        <v>22</v>
      </c>
      <c r="I4671" s="7">
        <f>IF(TableTransactions[[#This Row],[Order type]]=trackOrderType,
TableTransactions[[#This Row],[Transaction quantity]]*-1,
TableTransactions[[#This Row],[Transaction quantity]]
)</f>
        <v>-22</v>
      </c>
      <c r="J46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428</v>
      </c>
      <c r="K4671" s="7">
        <f ca="1">IF(TableTransactions[[#This Row],[Stock balance backorders]]&lt;0,
0,
TableTransactions[[#This Row],[Stock balance backorders]]
)</f>
        <v>428</v>
      </c>
      <c r="L4671" s="8" t="str">
        <f>VLOOKUP(TableTransactions[[#This Row],[Material]],TableStockBalance[],
MATCH(TableStockBalance[[#Headers],[Supplier name]],TableStockBalance[#Headers],0),
0)</f>
        <v>Électroniquex Générale S.A.</v>
      </c>
    </row>
    <row r="4672" spans="1:12" x14ac:dyDescent="0.25">
      <c r="A4672">
        <v>49043433</v>
      </c>
      <c r="B4672">
        <v>10</v>
      </c>
      <c r="C4672" t="s">
        <v>343</v>
      </c>
      <c r="D4672" t="s">
        <v>120</v>
      </c>
      <c r="E4672" t="s">
        <v>121</v>
      </c>
      <c r="F4672" t="s">
        <v>325</v>
      </c>
      <c r="G4672" s="1">
        <v>43753</v>
      </c>
      <c r="H4672">
        <v>11</v>
      </c>
      <c r="I4672" s="7">
        <f>IF(TableTransactions[[#This Row],[Order type]]=trackOrderType,
TableTransactions[[#This Row],[Transaction quantity]]*-1,
TableTransactions[[#This Row],[Transaction quantity]]
)</f>
        <v>-11</v>
      </c>
      <c r="J46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417</v>
      </c>
      <c r="K4672" s="7">
        <f ca="1">IF(TableTransactions[[#This Row],[Stock balance backorders]]&lt;0,
0,
TableTransactions[[#This Row],[Stock balance backorders]]
)</f>
        <v>417</v>
      </c>
      <c r="L4672" s="8" t="str">
        <f>VLOOKUP(TableTransactions[[#This Row],[Material]],TableStockBalance[],
MATCH(TableStockBalance[[#Headers],[Supplier name]],TableStockBalance[#Headers],0),
0)</f>
        <v>Électroniquex Générale S.A.</v>
      </c>
    </row>
    <row r="4673" spans="1:12" x14ac:dyDescent="0.25">
      <c r="A4673">
        <v>49043442</v>
      </c>
      <c r="B4673">
        <v>40</v>
      </c>
      <c r="C4673" t="s">
        <v>343</v>
      </c>
      <c r="D4673" t="s">
        <v>120</v>
      </c>
      <c r="E4673" t="s">
        <v>121</v>
      </c>
      <c r="F4673" t="s">
        <v>314</v>
      </c>
      <c r="G4673" s="1">
        <v>43754</v>
      </c>
      <c r="H4673">
        <v>15</v>
      </c>
      <c r="I4673" s="7">
        <f>IF(TableTransactions[[#This Row],[Order type]]=trackOrderType,
TableTransactions[[#This Row],[Transaction quantity]]*-1,
TableTransactions[[#This Row],[Transaction quantity]]
)</f>
        <v>-15</v>
      </c>
      <c r="J46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402</v>
      </c>
      <c r="K4673" s="7">
        <f ca="1">IF(TableTransactions[[#This Row],[Stock balance backorders]]&lt;0,
0,
TableTransactions[[#This Row],[Stock balance backorders]]
)</f>
        <v>402</v>
      </c>
      <c r="L4673" s="8" t="str">
        <f>VLOOKUP(TableTransactions[[#This Row],[Material]],TableStockBalance[],
MATCH(TableStockBalance[[#Headers],[Supplier name]],TableStockBalance[#Headers],0),
0)</f>
        <v>Électroniquex Générale S.A.</v>
      </c>
    </row>
    <row r="4674" spans="1:12" x14ac:dyDescent="0.25">
      <c r="A4674">
        <v>49043443</v>
      </c>
      <c r="B4674">
        <v>60</v>
      </c>
      <c r="C4674" t="s">
        <v>343</v>
      </c>
      <c r="D4674" t="s">
        <v>120</v>
      </c>
      <c r="E4674" t="s">
        <v>121</v>
      </c>
      <c r="F4674" t="s">
        <v>313</v>
      </c>
      <c r="G4674" s="1">
        <v>43754</v>
      </c>
      <c r="H4674">
        <v>34</v>
      </c>
      <c r="I4674" s="7">
        <f>IF(TableTransactions[[#This Row],[Order type]]=trackOrderType,
TableTransactions[[#This Row],[Transaction quantity]]*-1,
TableTransactions[[#This Row],[Transaction quantity]]
)</f>
        <v>-34</v>
      </c>
      <c r="J46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368</v>
      </c>
      <c r="K4674" s="7">
        <f ca="1">IF(TableTransactions[[#This Row],[Stock balance backorders]]&lt;0,
0,
TableTransactions[[#This Row],[Stock balance backorders]]
)</f>
        <v>368</v>
      </c>
      <c r="L4674" s="8" t="str">
        <f>VLOOKUP(TableTransactions[[#This Row],[Material]],TableStockBalance[],
MATCH(TableStockBalance[[#Headers],[Supplier name]],TableStockBalance[#Headers],0),
0)</f>
        <v>Électroniquex Générale S.A.</v>
      </c>
    </row>
    <row r="4675" spans="1:12" x14ac:dyDescent="0.25">
      <c r="A4675">
        <v>49043489</v>
      </c>
      <c r="B4675">
        <v>100</v>
      </c>
      <c r="C4675" t="s">
        <v>343</v>
      </c>
      <c r="D4675" t="s">
        <v>120</v>
      </c>
      <c r="E4675" t="s">
        <v>121</v>
      </c>
      <c r="F4675" t="s">
        <v>318</v>
      </c>
      <c r="G4675" s="1">
        <v>43756</v>
      </c>
      <c r="H4675">
        <v>33</v>
      </c>
      <c r="I4675" s="7">
        <f>IF(TableTransactions[[#This Row],[Order type]]=trackOrderType,
TableTransactions[[#This Row],[Transaction quantity]]*-1,
TableTransactions[[#This Row],[Transaction quantity]]
)</f>
        <v>-33</v>
      </c>
      <c r="J46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335</v>
      </c>
      <c r="K4675" s="7">
        <f ca="1">IF(TableTransactions[[#This Row],[Stock balance backorders]]&lt;0,
0,
TableTransactions[[#This Row],[Stock balance backorders]]
)</f>
        <v>335</v>
      </c>
      <c r="L4675" s="8" t="str">
        <f>VLOOKUP(TableTransactions[[#This Row],[Material]],TableStockBalance[],
MATCH(TableStockBalance[[#Headers],[Supplier name]],TableStockBalance[#Headers],0),
0)</f>
        <v>Électroniquex Générale S.A.</v>
      </c>
    </row>
    <row r="4676" spans="1:12" x14ac:dyDescent="0.25">
      <c r="A4676">
        <v>49043533</v>
      </c>
      <c r="B4676">
        <v>30</v>
      </c>
      <c r="C4676" t="s">
        <v>343</v>
      </c>
      <c r="D4676" t="s">
        <v>120</v>
      </c>
      <c r="E4676" t="s">
        <v>121</v>
      </c>
      <c r="F4676" t="s">
        <v>314</v>
      </c>
      <c r="G4676" s="1">
        <v>43762</v>
      </c>
      <c r="H4676">
        <v>10</v>
      </c>
      <c r="I4676" s="7">
        <f>IF(TableTransactions[[#This Row],[Order type]]=trackOrderType,
TableTransactions[[#This Row],[Transaction quantity]]*-1,
TableTransactions[[#This Row],[Transaction quantity]]
)</f>
        <v>-10</v>
      </c>
      <c r="J46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325</v>
      </c>
      <c r="K4676" s="7">
        <f ca="1">IF(TableTransactions[[#This Row],[Stock balance backorders]]&lt;0,
0,
TableTransactions[[#This Row],[Stock balance backorders]]
)</f>
        <v>325</v>
      </c>
      <c r="L4676" s="8" t="str">
        <f>VLOOKUP(TableTransactions[[#This Row],[Material]],TableStockBalance[],
MATCH(TableStockBalance[[#Headers],[Supplier name]],TableStockBalance[#Headers],0),
0)</f>
        <v>Électroniquex Générale S.A.</v>
      </c>
    </row>
    <row r="4677" spans="1:12" x14ac:dyDescent="0.25">
      <c r="A4677">
        <v>49043534</v>
      </c>
      <c r="B4677">
        <v>30</v>
      </c>
      <c r="C4677" t="s">
        <v>343</v>
      </c>
      <c r="D4677" t="s">
        <v>120</v>
      </c>
      <c r="E4677" t="s">
        <v>121</v>
      </c>
      <c r="F4677" t="s">
        <v>313</v>
      </c>
      <c r="G4677" s="1">
        <v>43762</v>
      </c>
      <c r="H4677">
        <v>13</v>
      </c>
      <c r="I4677" s="7">
        <f>IF(TableTransactions[[#This Row],[Order type]]=trackOrderType,
TableTransactions[[#This Row],[Transaction quantity]]*-1,
TableTransactions[[#This Row],[Transaction quantity]]
)</f>
        <v>-13</v>
      </c>
      <c r="J46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312</v>
      </c>
      <c r="K4677" s="7">
        <f ca="1">IF(TableTransactions[[#This Row],[Stock balance backorders]]&lt;0,
0,
TableTransactions[[#This Row],[Stock balance backorders]]
)</f>
        <v>312</v>
      </c>
      <c r="L4677" s="8" t="str">
        <f>VLOOKUP(TableTransactions[[#This Row],[Material]],TableStockBalance[],
MATCH(TableStockBalance[[#Headers],[Supplier name]],TableStockBalance[#Headers],0),
0)</f>
        <v>Électroniquex Générale S.A.</v>
      </c>
    </row>
    <row r="4678" spans="1:12" x14ac:dyDescent="0.25">
      <c r="A4678">
        <v>49043548</v>
      </c>
      <c r="B4678">
        <v>160</v>
      </c>
      <c r="C4678" t="s">
        <v>343</v>
      </c>
      <c r="D4678" t="s">
        <v>120</v>
      </c>
      <c r="E4678" t="s">
        <v>121</v>
      </c>
      <c r="F4678" t="s">
        <v>313</v>
      </c>
      <c r="G4678" s="1">
        <v>43763</v>
      </c>
      <c r="H4678">
        <v>36</v>
      </c>
      <c r="I4678" s="7">
        <f>IF(TableTransactions[[#This Row],[Order type]]=trackOrderType,
TableTransactions[[#This Row],[Transaction quantity]]*-1,
TableTransactions[[#This Row],[Transaction quantity]]
)</f>
        <v>-36</v>
      </c>
      <c r="J46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276</v>
      </c>
      <c r="K4678" s="7">
        <f ca="1">IF(TableTransactions[[#This Row],[Stock balance backorders]]&lt;0,
0,
TableTransactions[[#This Row],[Stock balance backorders]]
)</f>
        <v>276</v>
      </c>
      <c r="L4678" s="8" t="str">
        <f>VLOOKUP(TableTransactions[[#This Row],[Material]],TableStockBalance[],
MATCH(TableStockBalance[[#Headers],[Supplier name]],TableStockBalance[#Headers],0),
0)</f>
        <v>Électroniquex Générale S.A.</v>
      </c>
    </row>
    <row r="4679" spans="1:12" x14ac:dyDescent="0.25">
      <c r="A4679">
        <v>49043587</v>
      </c>
      <c r="B4679">
        <v>70</v>
      </c>
      <c r="C4679" t="s">
        <v>343</v>
      </c>
      <c r="D4679" t="s">
        <v>120</v>
      </c>
      <c r="E4679" t="s">
        <v>121</v>
      </c>
      <c r="F4679" t="s">
        <v>316</v>
      </c>
      <c r="G4679" s="1">
        <v>43767</v>
      </c>
      <c r="H4679">
        <v>18</v>
      </c>
      <c r="I4679" s="7">
        <f>IF(TableTransactions[[#This Row],[Order type]]=trackOrderType,
TableTransactions[[#This Row],[Transaction quantity]]*-1,
TableTransactions[[#This Row],[Transaction quantity]]
)</f>
        <v>-18</v>
      </c>
      <c r="J46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258</v>
      </c>
      <c r="K4679" s="7">
        <f ca="1">IF(TableTransactions[[#This Row],[Stock balance backorders]]&lt;0,
0,
TableTransactions[[#This Row],[Stock balance backorders]]
)</f>
        <v>258</v>
      </c>
      <c r="L4679" s="8" t="str">
        <f>VLOOKUP(TableTransactions[[#This Row],[Material]],TableStockBalance[],
MATCH(TableStockBalance[[#Headers],[Supplier name]],TableStockBalance[#Headers],0),
0)</f>
        <v>Électroniquex Générale S.A.</v>
      </c>
    </row>
    <row r="4680" spans="1:12" x14ac:dyDescent="0.25">
      <c r="A4680">
        <v>49043601</v>
      </c>
      <c r="B4680">
        <v>60</v>
      </c>
      <c r="C4680" t="s">
        <v>343</v>
      </c>
      <c r="D4680" t="s">
        <v>120</v>
      </c>
      <c r="E4680" t="s">
        <v>121</v>
      </c>
      <c r="F4680" t="s">
        <v>317</v>
      </c>
      <c r="G4680" s="1">
        <v>43768</v>
      </c>
      <c r="H4680">
        <v>1</v>
      </c>
      <c r="I4680" s="7">
        <f>IF(TableTransactions[[#This Row],[Order type]]=trackOrderType,
TableTransactions[[#This Row],[Transaction quantity]]*-1,
TableTransactions[[#This Row],[Transaction quantity]]
)</f>
        <v>-1</v>
      </c>
      <c r="J46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257</v>
      </c>
      <c r="K4680" s="7">
        <f ca="1">IF(TableTransactions[[#This Row],[Stock balance backorders]]&lt;0,
0,
TableTransactions[[#This Row],[Stock balance backorders]]
)</f>
        <v>257</v>
      </c>
      <c r="L4680" s="8" t="str">
        <f>VLOOKUP(TableTransactions[[#This Row],[Material]],TableStockBalance[],
MATCH(TableStockBalance[[#Headers],[Supplier name]],TableStockBalance[#Headers],0),
0)</f>
        <v>Électroniquex Générale S.A.</v>
      </c>
    </row>
    <row r="4681" spans="1:12" x14ac:dyDescent="0.25">
      <c r="A4681">
        <v>49043604</v>
      </c>
      <c r="B4681">
        <v>40</v>
      </c>
      <c r="C4681" t="s">
        <v>343</v>
      </c>
      <c r="D4681" t="s">
        <v>120</v>
      </c>
      <c r="E4681" t="s">
        <v>121</v>
      </c>
      <c r="F4681" t="s">
        <v>318</v>
      </c>
      <c r="G4681" s="1">
        <v>43768</v>
      </c>
      <c r="H4681">
        <v>4</v>
      </c>
      <c r="I4681" s="7">
        <f>IF(TableTransactions[[#This Row],[Order type]]=trackOrderType,
TableTransactions[[#This Row],[Transaction quantity]]*-1,
TableTransactions[[#This Row],[Transaction quantity]]
)</f>
        <v>-4</v>
      </c>
      <c r="J46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253</v>
      </c>
      <c r="K4681" s="7">
        <f ca="1">IF(TableTransactions[[#This Row],[Stock balance backorders]]&lt;0,
0,
TableTransactions[[#This Row],[Stock balance backorders]]
)</f>
        <v>253</v>
      </c>
      <c r="L4681" s="8" t="str">
        <f>VLOOKUP(TableTransactions[[#This Row],[Material]],TableStockBalance[],
MATCH(TableStockBalance[[#Headers],[Supplier name]],TableStockBalance[#Headers],0),
0)</f>
        <v>Électroniquex Générale S.A.</v>
      </c>
    </row>
    <row r="4682" spans="1:12" x14ac:dyDescent="0.25">
      <c r="A4682">
        <v>49043636</v>
      </c>
      <c r="B4682">
        <v>150</v>
      </c>
      <c r="C4682" t="s">
        <v>343</v>
      </c>
      <c r="D4682" t="s">
        <v>120</v>
      </c>
      <c r="E4682" t="s">
        <v>121</v>
      </c>
      <c r="F4682" t="s">
        <v>317</v>
      </c>
      <c r="G4682" s="1">
        <v>43770</v>
      </c>
      <c r="H4682">
        <v>1</v>
      </c>
      <c r="I4682" s="7">
        <f>IF(TableTransactions[[#This Row],[Order type]]=trackOrderType,
TableTransactions[[#This Row],[Transaction quantity]]*-1,
TableTransactions[[#This Row],[Transaction quantity]]
)</f>
        <v>-1</v>
      </c>
      <c r="J46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252</v>
      </c>
      <c r="K4682" s="7">
        <f ca="1">IF(TableTransactions[[#This Row],[Stock balance backorders]]&lt;0,
0,
TableTransactions[[#This Row],[Stock balance backorders]]
)</f>
        <v>252</v>
      </c>
      <c r="L4682" s="8" t="str">
        <f>VLOOKUP(TableTransactions[[#This Row],[Material]],TableStockBalance[],
MATCH(TableStockBalance[[#Headers],[Supplier name]],TableStockBalance[#Headers],0),
0)</f>
        <v>Électroniquex Générale S.A.</v>
      </c>
    </row>
    <row r="4683" spans="1:12" x14ac:dyDescent="0.25">
      <c r="A4683">
        <v>49043683</v>
      </c>
      <c r="B4683">
        <v>60</v>
      </c>
      <c r="C4683" t="s">
        <v>343</v>
      </c>
      <c r="D4683" t="s">
        <v>120</v>
      </c>
      <c r="E4683" t="s">
        <v>121</v>
      </c>
      <c r="F4683" t="s">
        <v>318</v>
      </c>
      <c r="G4683" s="1">
        <v>43775</v>
      </c>
      <c r="H4683">
        <v>19</v>
      </c>
      <c r="I4683" s="7">
        <f>IF(TableTransactions[[#This Row],[Order type]]=trackOrderType,
TableTransactions[[#This Row],[Transaction quantity]]*-1,
TableTransactions[[#This Row],[Transaction quantity]]
)</f>
        <v>-19</v>
      </c>
      <c r="J46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233</v>
      </c>
      <c r="K4683" s="7">
        <f ca="1">IF(TableTransactions[[#This Row],[Stock balance backorders]]&lt;0,
0,
TableTransactions[[#This Row],[Stock balance backorders]]
)</f>
        <v>233</v>
      </c>
      <c r="L4683" s="8" t="str">
        <f>VLOOKUP(TableTransactions[[#This Row],[Material]],TableStockBalance[],
MATCH(TableStockBalance[[#Headers],[Supplier name]],TableStockBalance[#Headers],0),
0)</f>
        <v>Électroniquex Générale S.A.</v>
      </c>
    </row>
    <row r="4684" spans="1:12" x14ac:dyDescent="0.25">
      <c r="A4684">
        <v>49043715</v>
      </c>
      <c r="B4684">
        <v>190</v>
      </c>
      <c r="C4684" t="s">
        <v>343</v>
      </c>
      <c r="D4684" t="s">
        <v>120</v>
      </c>
      <c r="E4684" t="s">
        <v>121</v>
      </c>
      <c r="F4684" t="s">
        <v>317</v>
      </c>
      <c r="G4684" s="1">
        <v>43777</v>
      </c>
      <c r="H4684">
        <v>5</v>
      </c>
      <c r="I4684" s="7">
        <f>IF(TableTransactions[[#This Row],[Order type]]=trackOrderType,
TableTransactions[[#This Row],[Transaction quantity]]*-1,
TableTransactions[[#This Row],[Transaction quantity]]
)</f>
        <v>-5</v>
      </c>
      <c r="J46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228</v>
      </c>
      <c r="K4684" s="7">
        <f ca="1">IF(TableTransactions[[#This Row],[Stock balance backorders]]&lt;0,
0,
TableTransactions[[#This Row],[Stock balance backorders]]
)</f>
        <v>228</v>
      </c>
      <c r="L4684" s="8" t="str">
        <f>VLOOKUP(TableTransactions[[#This Row],[Material]],TableStockBalance[],
MATCH(TableStockBalance[[#Headers],[Supplier name]],TableStockBalance[#Headers],0),
0)</f>
        <v>Électroniquex Générale S.A.</v>
      </c>
    </row>
    <row r="4685" spans="1:12" x14ac:dyDescent="0.25">
      <c r="A4685">
        <v>49043734</v>
      </c>
      <c r="B4685">
        <v>20</v>
      </c>
      <c r="C4685" t="s">
        <v>343</v>
      </c>
      <c r="D4685" t="s">
        <v>120</v>
      </c>
      <c r="E4685" t="s">
        <v>121</v>
      </c>
      <c r="F4685" t="s">
        <v>318</v>
      </c>
      <c r="G4685" s="1">
        <v>43780</v>
      </c>
      <c r="H4685">
        <v>12</v>
      </c>
      <c r="I4685" s="7">
        <f>IF(TableTransactions[[#This Row],[Order type]]=trackOrderType,
TableTransactions[[#This Row],[Transaction quantity]]*-1,
TableTransactions[[#This Row],[Transaction quantity]]
)</f>
        <v>-12</v>
      </c>
      <c r="J46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216</v>
      </c>
      <c r="K4685" s="7">
        <f ca="1">IF(TableTransactions[[#This Row],[Stock balance backorders]]&lt;0,
0,
TableTransactions[[#This Row],[Stock balance backorders]]
)</f>
        <v>216</v>
      </c>
      <c r="L4685" s="8" t="str">
        <f>VLOOKUP(TableTransactions[[#This Row],[Material]],TableStockBalance[],
MATCH(TableStockBalance[[#Headers],[Supplier name]],TableStockBalance[#Headers],0),
0)</f>
        <v>Électroniquex Générale S.A.</v>
      </c>
    </row>
    <row r="4686" spans="1:12" x14ac:dyDescent="0.25">
      <c r="A4686">
        <v>49043781</v>
      </c>
      <c r="B4686">
        <v>50</v>
      </c>
      <c r="C4686" t="s">
        <v>343</v>
      </c>
      <c r="D4686" t="s">
        <v>120</v>
      </c>
      <c r="E4686" t="s">
        <v>121</v>
      </c>
      <c r="F4686" t="s">
        <v>314</v>
      </c>
      <c r="G4686" s="1">
        <v>43784</v>
      </c>
      <c r="H4686">
        <v>41</v>
      </c>
      <c r="I4686" s="7">
        <f>IF(TableTransactions[[#This Row],[Order type]]=trackOrderType,
TableTransactions[[#This Row],[Transaction quantity]]*-1,
TableTransactions[[#This Row],[Transaction quantity]]
)</f>
        <v>-41</v>
      </c>
      <c r="J46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175</v>
      </c>
      <c r="K4686" s="7">
        <f ca="1">IF(TableTransactions[[#This Row],[Stock balance backorders]]&lt;0,
0,
TableTransactions[[#This Row],[Stock balance backorders]]
)</f>
        <v>175</v>
      </c>
      <c r="L4686" s="8" t="str">
        <f>VLOOKUP(TableTransactions[[#This Row],[Material]],TableStockBalance[],
MATCH(TableStockBalance[[#Headers],[Supplier name]],TableStockBalance[#Headers],0),
0)</f>
        <v>Électroniquex Générale S.A.</v>
      </c>
    </row>
    <row r="4687" spans="1:12" x14ac:dyDescent="0.25">
      <c r="A4687">
        <v>49043783</v>
      </c>
      <c r="B4687">
        <v>150</v>
      </c>
      <c r="C4687" t="s">
        <v>343</v>
      </c>
      <c r="D4687" t="s">
        <v>120</v>
      </c>
      <c r="E4687" t="s">
        <v>121</v>
      </c>
      <c r="F4687" t="s">
        <v>313</v>
      </c>
      <c r="G4687" s="1">
        <v>43784</v>
      </c>
      <c r="H4687">
        <v>16</v>
      </c>
      <c r="I4687" s="7">
        <f>IF(TableTransactions[[#This Row],[Order type]]=trackOrderType,
TableTransactions[[#This Row],[Transaction quantity]]*-1,
TableTransactions[[#This Row],[Transaction quantity]]
)</f>
        <v>-16</v>
      </c>
      <c r="J46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159</v>
      </c>
      <c r="K4687" s="7">
        <f ca="1">IF(TableTransactions[[#This Row],[Stock balance backorders]]&lt;0,
0,
TableTransactions[[#This Row],[Stock balance backorders]]
)</f>
        <v>159</v>
      </c>
      <c r="L4687" s="8" t="str">
        <f>VLOOKUP(TableTransactions[[#This Row],[Material]],TableStockBalance[],
MATCH(TableStockBalance[[#Headers],[Supplier name]],TableStockBalance[#Headers],0),
0)</f>
        <v>Électroniquex Générale S.A.</v>
      </c>
    </row>
    <row r="4688" spans="1:12" x14ac:dyDescent="0.25">
      <c r="A4688">
        <v>49043783</v>
      </c>
      <c r="B4688">
        <v>160</v>
      </c>
      <c r="C4688" t="s">
        <v>343</v>
      </c>
      <c r="D4688" t="s">
        <v>120</v>
      </c>
      <c r="E4688" t="s">
        <v>121</v>
      </c>
      <c r="F4688" t="s">
        <v>313</v>
      </c>
      <c r="G4688" s="1">
        <v>43784</v>
      </c>
      <c r="H4688">
        <v>1</v>
      </c>
      <c r="I4688" s="7">
        <f>IF(TableTransactions[[#This Row],[Order type]]=trackOrderType,
TableTransactions[[#This Row],[Transaction quantity]]*-1,
TableTransactions[[#This Row],[Transaction quantity]]
)</f>
        <v>-1</v>
      </c>
      <c r="J46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158</v>
      </c>
      <c r="K4688" s="7">
        <f ca="1">IF(TableTransactions[[#This Row],[Stock balance backorders]]&lt;0,
0,
TableTransactions[[#This Row],[Stock balance backorders]]
)</f>
        <v>158</v>
      </c>
      <c r="L4688" s="8" t="str">
        <f>VLOOKUP(TableTransactions[[#This Row],[Material]],TableStockBalance[],
MATCH(TableStockBalance[[#Headers],[Supplier name]],TableStockBalance[#Headers],0),
0)</f>
        <v>Électroniquex Générale S.A.</v>
      </c>
    </row>
    <row r="4689" spans="1:12" x14ac:dyDescent="0.25">
      <c r="A4689">
        <v>49043852</v>
      </c>
      <c r="B4689">
        <v>80</v>
      </c>
      <c r="C4689" t="s">
        <v>343</v>
      </c>
      <c r="D4689" t="s">
        <v>120</v>
      </c>
      <c r="E4689" t="s">
        <v>121</v>
      </c>
      <c r="F4689" t="s">
        <v>317</v>
      </c>
      <c r="G4689" s="1">
        <v>43790</v>
      </c>
      <c r="H4689">
        <v>19</v>
      </c>
      <c r="I4689" s="7">
        <f>IF(TableTransactions[[#This Row],[Order type]]=trackOrderType,
TableTransactions[[#This Row],[Transaction quantity]]*-1,
TableTransactions[[#This Row],[Transaction quantity]]
)</f>
        <v>-19</v>
      </c>
      <c r="J46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139</v>
      </c>
      <c r="K4689" s="7">
        <f ca="1">IF(TableTransactions[[#This Row],[Stock balance backorders]]&lt;0,
0,
TableTransactions[[#This Row],[Stock balance backorders]]
)</f>
        <v>139</v>
      </c>
      <c r="L4689" s="8" t="str">
        <f>VLOOKUP(TableTransactions[[#This Row],[Material]],TableStockBalance[],
MATCH(TableStockBalance[[#Headers],[Supplier name]],TableStockBalance[#Headers],0),
0)</f>
        <v>Électroniquex Générale S.A.</v>
      </c>
    </row>
    <row r="4690" spans="1:12" x14ac:dyDescent="0.25">
      <c r="A4690">
        <v>49043862</v>
      </c>
      <c r="B4690">
        <v>160</v>
      </c>
      <c r="C4690" t="s">
        <v>343</v>
      </c>
      <c r="D4690" t="s">
        <v>120</v>
      </c>
      <c r="E4690" t="s">
        <v>121</v>
      </c>
      <c r="F4690" t="s">
        <v>313</v>
      </c>
      <c r="G4690" s="1">
        <v>43791</v>
      </c>
      <c r="H4690">
        <v>41</v>
      </c>
      <c r="I4690" s="7">
        <f>IF(TableTransactions[[#This Row],[Order type]]=trackOrderType,
TableTransactions[[#This Row],[Transaction quantity]]*-1,
TableTransactions[[#This Row],[Transaction quantity]]
)</f>
        <v>-41</v>
      </c>
      <c r="J46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98</v>
      </c>
      <c r="K4690" s="7">
        <f ca="1">IF(TableTransactions[[#This Row],[Stock balance backorders]]&lt;0,
0,
TableTransactions[[#This Row],[Stock balance backorders]]
)</f>
        <v>98</v>
      </c>
      <c r="L4690" s="8" t="str">
        <f>VLOOKUP(TableTransactions[[#This Row],[Material]],TableStockBalance[],
MATCH(TableStockBalance[[#Headers],[Supplier name]],TableStockBalance[#Headers],0),
0)</f>
        <v>Électroniquex Générale S.A.</v>
      </c>
    </row>
    <row r="4691" spans="1:12" x14ac:dyDescent="0.25">
      <c r="A4691">
        <v>49043868</v>
      </c>
      <c r="B4691">
        <v>20</v>
      </c>
      <c r="C4691" t="s">
        <v>343</v>
      </c>
      <c r="D4691" t="s">
        <v>120</v>
      </c>
      <c r="E4691" t="s">
        <v>121</v>
      </c>
      <c r="F4691" t="s">
        <v>328</v>
      </c>
      <c r="G4691" s="1">
        <v>43791</v>
      </c>
      <c r="H4691">
        <v>16</v>
      </c>
      <c r="I4691" s="7">
        <f>IF(TableTransactions[[#This Row],[Order type]]=trackOrderType,
TableTransactions[[#This Row],[Transaction quantity]]*-1,
TableTransactions[[#This Row],[Transaction quantity]]
)</f>
        <v>-16</v>
      </c>
      <c r="J46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</v>
      </c>
      <c r="K4691" s="7">
        <f ca="1">IF(TableTransactions[[#This Row],[Stock balance backorders]]&lt;0,
0,
TableTransactions[[#This Row],[Stock balance backorders]]
)</f>
        <v>82</v>
      </c>
      <c r="L4691" s="8" t="str">
        <f>VLOOKUP(TableTransactions[[#This Row],[Material]],TableStockBalance[],
MATCH(TableStockBalance[[#Headers],[Supplier name]],TableStockBalance[#Headers],0),
0)</f>
        <v>Électroniquex Générale S.A.</v>
      </c>
    </row>
    <row r="4692" spans="1:12" x14ac:dyDescent="0.25">
      <c r="A4692">
        <v>49043897</v>
      </c>
      <c r="B4692">
        <v>10</v>
      </c>
      <c r="C4692" t="s">
        <v>343</v>
      </c>
      <c r="D4692" t="s">
        <v>120</v>
      </c>
      <c r="E4692" t="s">
        <v>121</v>
      </c>
      <c r="F4692" t="s">
        <v>314</v>
      </c>
      <c r="G4692" s="1">
        <v>43795</v>
      </c>
      <c r="H4692">
        <v>11</v>
      </c>
      <c r="I4692" s="7">
        <f>IF(TableTransactions[[#This Row],[Order type]]=trackOrderType,
TableTransactions[[#This Row],[Transaction quantity]]*-1,
TableTransactions[[#This Row],[Transaction quantity]]
)</f>
        <v>-11</v>
      </c>
      <c r="J46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</v>
      </c>
      <c r="K4692" s="7">
        <f ca="1">IF(TableTransactions[[#This Row],[Stock balance backorders]]&lt;0,
0,
TableTransactions[[#This Row],[Stock balance backorders]]
)</f>
        <v>71</v>
      </c>
      <c r="L4692" s="8" t="str">
        <f>VLOOKUP(TableTransactions[[#This Row],[Material]],TableStockBalance[],
MATCH(TableStockBalance[[#Headers],[Supplier name]],TableStockBalance[#Headers],0),
0)</f>
        <v>Électroniquex Générale S.A.</v>
      </c>
    </row>
    <row r="4693" spans="1:12" x14ac:dyDescent="0.25">
      <c r="A4693">
        <v>49043948</v>
      </c>
      <c r="B4693">
        <v>30</v>
      </c>
      <c r="C4693" t="s">
        <v>343</v>
      </c>
      <c r="D4693" t="s">
        <v>120</v>
      </c>
      <c r="E4693" t="s">
        <v>121</v>
      </c>
      <c r="F4693" t="s">
        <v>329</v>
      </c>
      <c r="G4693" s="1">
        <v>43798</v>
      </c>
      <c r="H4693">
        <v>14</v>
      </c>
      <c r="I4693" s="7">
        <f>IF(TableTransactions[[#This Row],[Order type]]=trackOrderType,
TableTransactions[[#This Row],[Transaction quantity]]*-1,
TableTransactions[[#This Row],[Transaction quantity]]
)</f>
        <v>-14</v>
      </c>
      <c r="J46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</v>
      </c>
      <c r="K4693" s="7">
        <f ca="1">IF(TableTransactions[[#This Row],[Stock balance backorders]]&lt;0,
0,
TableTransactions[[#This Row],[Stock balance backorders]]
)</f>
        <v>57</v>
      </c>
      <c r="L4693" s="8" t="str">
        <f>VLOOKUP(TableTransactions[[#This Row],[Material]],TableStockBalance[],
MATCH(TableStockBalance[[#Headers],[Supplier name]],TableStockBalance[#Headers],0),
0)</f>
        <v>Électroniquex Générale S.A.</v>
      </c>
    </row>
    <row r="4694" spans="1:12" x14ac:dyDescent="0.25">
      <c r="A4694">
        <v>49043975</v>
      </c>
      <c r="B4694">
        <v>40</v>
      </c>
      <c r="C4694" t="s">
        <v>343</v>
      </c>
      <c r="D4694" t="s">
        <v>120</v>
      </c>
      <c r="E4694" t="s">
        <v>121</v>
      </c>
      <c r="F4694" t="s">
        <v>319</v>
      </c>
      <c r="G4694" s="1">
        <v>43801</v>
      </c>
      <c r="H4694">
        <v>11</v>
      </c>
      <c r="I4694" s="7">
        <f>IF(TableTransactions[[#This Row],[Order type]]=trackOrderType,
TableTransactions[[#This Row],[Transaction quantity]]*-1,
TableTransactions[[#This Row],[Transaction quantity]]
)</f>
        <v>-11</v>
      </c>
      <c r="J46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</v>
      </c>
      <c r="K4694" s="7">
        <f ca="1">IF(TableTransactions[[#This Row],[Stock balance backorders]]&lt;0,
0,
TableTransactions[[#This Row],[Stock balance backorders]]
)</f>
        <v>46</v>
      </c>
      <c r="L4694" s="8" t="str">
        <f>VLOOKUP(TableTransactions[[#This Row],[Material]],TableStockBalance[],
MATCH(TableStockBalance[[#Headers],[Supplier name]],TableStockBalance[#Headers],0),
0)</f>
        <v>Électroniquex Générale S.A.</v>
      </c>
    </row>
    <row r="4695" spans="1:12" x14ac:dyDescent="0.25">
      <c r="A4695">
        <v>49043992</v>
      </c>
      <c r="B4695">
        <v>10</v>
      </c>
      <c r="C4695" t="s">
        <v>343</v>
      </c>
      <c r="D4695" t="s">
        <v>120</v>
      </c>
      <c r="E4695" t="s">
        <v>121</v>
      </c>
      <c r="F4695" t="s">
        <v>322</v>
      </c>
      <c r="G4695" s="1">
        <v>43802</v>
      </c>
      <c r="H4695">
        <v>23</v>
      </c>
      <c r="I4695" s="7">
        <f>IF(TableTransactions[[#This Row],[Order type]]=trackOrderType,
TableTransactions[[#This Row],[Transaction quantity]]*-1,
TableTransactions[[#This Row],[Transaction quantity]]
)</f>
        <v>-23</v>
      </c>
      <c r="J46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4695" s="7">
        <f ca="1">IF(TableTransactions[[#This Row],[Stock balance backorders]]&lt;0,
0,
TableTransactions[[#This Row],[Stock balance backorders]]
)</f>
        <v>23</v>
      </c>
      <c r="L4695" s="8" t="str">
        <f>VLOOKUP(TableTransactions[[#This Row],[Material]],TableStockBalance[],
MATCH(TableStockBalance[[#Headers],[Supplier name]],TableStockBalance[#Headers],0),
0)</f>
        <v>Électroniquex Générale S.A.</v>
      </c>
    </row>
    <row r="4696" spans="1:12" x14ac:dyDescent="0.25">
      <c r="A4696">
        <v>49044006</v>
      </c>
      <c r="B4696">
        <v>80</v>
      </c>
      <c r="C4696" t="s">
        <v>343</v>
      </c>
      <c r="D4696" t="s">
        <v>120</v>
      </c>
      <c r="E4696" t="s">
        <v>121</v>
      </c>
      <c r="F4696" t="s">
        <v>318</v>
      </c>
      <c r="G4696" s="1">
        <v>43803</v>
      </c>
      <c r="H4696">
        <v>25</v>
      </c>
      <c r="I4696" s="7">
        <f>IF(TableTransactions[[#This Row],[Order type]]=trackOrderType,
TableTransactions[[#This Row],[Transaction quantity]]*-1,
TableTransactions[[#This Row],[Transaction quantity]]
)</f>
        <v>-25</v>
      </c>
      <c r="J46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</v>
      </c>
      <c r="K4696" s="7">
        <f ca="1">IF(TableTransactions[[#This Row],[Stock balance backorders]]&lt;0,
0,
TableTransactions[[#This Row],[Stock balance backorders]]
)</f>
        <v>0</v>
      </c>
      <c r="L4696" s="8" t="str">
        <f>VLOOKUP(TableTransactions[[#This Row],[Material]],TableStockBalance[],
MATCH(TableStockBalance[[#Headers],[Supplier name]],TableStockBalance[#Headers],0),
0)</f>
        <v>Électroniquex Générale S.A.</v>
      </c>
    </row>
    <row r="4697" spans="1:12" x14ac:dyDescent="0.25">
      <c r="A4697">
        <v>49044040</v>
      </c>
      <c r="B4697">
        <v>100</v>
      </c>
      <c r="C4697" t="s">
        <v>343</v>
      </c>
      <c r="D4697" t="s">
        <v>120</v>
      </c>
      <c r="E4697" t="s">
        <v>121</v>
      </c>
      <c r="F4697" t="s">
        <v>318</v>
      </c>
      <c r="G4697" s="1">
        <v>43805</v>
      </c>
      <c r="H4697">
        <v>4</v>
      </c>
      <c r="I4697" s="7">
        <f>IF(TableTransactions[[#This Row],[Order type]]=trackOrderType,
TableTransactions[[#This Row],[Transaction quantity]]*-1,
TableTransactions[[#This Row],[Transaction quantity]]
)</f>
        <v>-4</v>
      </c>
      <c r="J46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</v>
      </c>
      <c r="K4697" s="7">
        <f ca="1">IF(TableTransactions[[#This Row],[Stock balance backorders]]&lt;0,
0,
TableTransactions[[#This Row],[Stock balance backorders]]
)</f>
        <v>0</v>
      </c>
      <c r="L4697" s="8" t="str">
        <f>VLOOKUP(TableTransactions[[#This Row],[Material]],TableStockBalance[],
MATCH(TableStockBalance[[#Headers],[Supplier name]],TableStockBalance[#Headers],0),
0)</f>
        <v>Électroniquex Générale S.A.</v>
      </c>
    </row>
    <row r="4698" spans="1:12" x14ac:dyDescent="0.25">
      <c r="A4698">
        <v>49044042</v>
      </c>
      <c r="B4698">
        <v>10</v>
      </c>
      <c r="C4698" t="s">
        <v>343</v>
      </c>
      <c r="D4698" t="s">
        <v>120</v>
      </c>
      <c r="E4698" t="s">
        <v>121</v>
      </c>
      <c r="F4698" t="s">
        <v>327</v>
      </c>
      <c r="G4698" s="1">
        <v>43805</v>
      </c>
      <c r="H4698">
        <v>34</v>
      </c>
      <c r="I4698" s="7">
        <f>IF(TableTransactions[[#This Row],[Order type]]=trackOrderType,
TableTransactions[[#This Row],[Transaction quantity]]*-1,
TableTransactions[[#This Row],[Transaction quantity]]
)</f>
        <v>-34</v>
      </c>
      <c r="J46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-40</v>
      </c>
      <c r="K4698" s="7">
        <f ca="1">IF(TableTransactions[[#This Row],[Stock balance backorders]]&lt;0,
0,
TableTransactions[[#This Row],[Stock balance backorders]]
)</f>
        <v>0</v>
      </c>
      <c r="L4698" s="8" t="str">
        <f>VLOOKUP(TableTransactions[[#This Row],[Material]],TableStockBalance[],
MATCH(TableStockBalance[[#Headers],[Supplier name]],TableStockBalance[#Headers],0),
0)</f>
        <v>Électroniquex Générale S.A.</v>
      </c>
    </row>
    <row r="4699" spans="1:12" x14ac:dyDescent="0.25">
      <c r="A4699">
        <v>49044108</v>
      </c>
      <c r="B4699">
        <v>90</v>
      </c>
      <c r="C4699" t="s">
        <v>343</v>
      </c>
      <c r="D4699" t="s">
        <v>120</v>
      </c>
      <c r="E4699" t="s">
        <v>121</v>
      </c>
      <c r="F4699" t="s">
        <v>317</v>
      </c>
      <c r="G4699" s="1">
        <v>43812</v>
      </c>
      <c r="H4699">
        <v>15</v>
      </c>
      <c r="I4699" s="7">
        <f>IF(TableTransactions[[#This Row],[Order type]]=trackOrderType,
TableTransactions[[#This Row],[Transaction quantity]]*-1,
TableTransactions[[#This Row],[Transaction quantity]]
)</f>
        <v>-15</v>
      </c>
      <c r="J46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-55</v>
      </c>
      <c r="K4699" s="7">
        <f ca="1">IF(TableTransactions[[#This Row],[Stock balance backorders]]&lt;0,
0,
TableTransactions[[#This Row],[Stock balance backorders]]
)</f>
        <v>0</v>
      </c>
      <c r="L4699" s="8" t="str">
        <f>VLOOKUP(TableTransactions[[#This Row],[Material]],TableStockBalance[],
MATCH(TableStockBalance[[#Headers],[Supplier name]],TableStockBalance[#Headers],0),
0)</f>
        <v>Électroniquex Générale S.A.</v>
      </c>
    </row>
    <row r="4700" spans="1:12" x14ac:dyDescent="0.25">
      <c r="A4700" s="4">
        <v>45057595</v>
      </c>
      <c r="B4700" s="4">
        <v>20</v>
      </c>
      <c r="C4700" s="4" t="s">
        <v>344</v>
      </c>
      <c r="D4700" s="4" t="s">
        <v>120</v>
      </c>
      <c r="E4700" s="4" t="s">
        <v>121</v>
      </c>
      <c r="F4700" s="4" t="s">
        <v>110</v>
      </c>
      <c r="G4700" s="5">
        <v>43818</v>
      </c>
      <c r="H4700" s="4">
        <v>520</v>
      </c>
      <c r="I4700" s="7">
        <f>IF(TableTransactions[[#This Row],[Order type]]=trackOrderType,
TableTransactions[[#This Row],[Transaction quantity]]*-1,
TableTransactions[[#This Row],[Transaction quantity]]
)</f>
        <v>520</v>
      </c>
      <c r="J47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465</v>
      </c>
      <c r="K4700" s="7">
        <f ca="1">IF(TableTransactions[[#This Row],[Stock balance backorders]]&lt;0,
0,
TableTransactions[[#This Row],[Stock balance backorders]]
)</f>
        <v>465</v>
      </c>
      <c r="L4700" s="8" t="str">
        <f>VLOOKUP(TableTransactions[[#This Row],[Material]],TableStockBalance[],
MATCH(TableStockBalance[[#Headers],[Supplier name]],TableStockBalance[#Headers],0),
0)</f>
        <v>Électroniquex Générale S.A.</v>
      </c>
    </row>
    <row r="4701" spans="1:12" x14ac:dyDescent="0.25">
      <c r="A4701">
        <v>49044214</v>
      </c>
      <c r="B4701">
        <v>10</v>
      </c>
      <c r="C4701" t="s">
        <v>343</v>
      </c>
      <c r="D4701" t="s">
        <v>120</v>
      </c>
      <c r="E4701" t="s">
        <v>121</v>
      </c>
      <c r="F4701" t="s">
        <v>331</v>
      </c>
      <c r="G4701" s="1">
        <v>43826</v>
      </c>
      <c r="H4701">
        <v>37</v>
      </c>
      <c r="I4701" s="7">
        <f>IF(TableTransactions[[#This Row],[Order type]]=trackOrderType,
TableTransactions[[#This Row],[Transaction quantity]]*-1,
TableTransactions[[#This Row],[Transaction quantity]]
)</f>
        <v>-37</v>
      </c>
      <c r="J47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428</v>
      </c>
      <c r="K4701" s="7">
        <f ca="1">IF(TableTransactions[[#This Row],[Stock balance backorders]]&lt;0,
0,
TableTransactions[[#This Row],[Stock balance backorders]]
)</f>
        <v>428</v>
      </c>
      <c r="L4701" s="8" t="str">
        <f>VLOOKUP(TableTransactions[[#This Row],[Material]],TableStockBalance[],
MATCH(TableStockBalance[[#Headers],[Supplier name]],TableStockBalance[#Headers],0),
0)</f>
        <v>Électroniquex Générale S.A.</v>
      </c>
    </row>
    <row r="4702" spans="1:12" x14ac:dyDescent="0.25">
      <c r="A4702" s="4">
        <v>45056773</v>
      </c>
      <c r="B4702" s="4">
        <v>20</v>
      </c>
      <c r="C4702" s="4" t="s">
        <v>344</v>
      </c>
      <c r="D4702" s="4" t="s">
        <v>137</v>
      </c>
      <c r="E4702" s="4" t="s">
        <v>138</v>
      </c>
      <c r="F4702" s="4" t="s">
        <v>110</v>
      </c>
      <c r="G4702" s="5">
        <v>43469</v>
      </c>
      <c r="H4702" s="4">
        <v>1180</v>
      </c>
      <c r="I4702" s="7">
        <f>IF(TableTransactions[[#This Row],[Order type]]=trackOrderType,
TableTransactions[[#This Row],[Transaction quantity]]*-1,
TableTransactions[[#This Row],[Transaction quantity]]
)</f>
        <v>1180</v>
      </c>
      <c r="J47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1247</v>
      </c>
      <c r="K4702" s="7">
        <f ca="1">IF(TableTransactions[[#This Row],[Stock balance backorders]]&lt;0,
0,
TableTransactions[[#This Row],[Stock balance backorders]]
)</f>
        <v>1247</v>
      </c>
      <c r="L4702" s="8" t="str">
        <f>VLOOKUP(TableTransactions[[#This Row],[Material]],TableStockBalance[],
MATCH(TableStockBalance[[#Headers],[Supplier name]],TableStockBalance[#Headers],0),
0)</f>
        <v>Électroniquex Générale S.A.</v>
      </c>
    </row>
    <row r="4703" spans="1:12" x14ac:dyDescent="0.25">
      <c r="A4703">
        <v>49040456</v>
      </c>
      <c r="B4703">
        <v>30</v>
      </c>
      <c r="C4703" t="s">
        <v>343</v>
      </c>
      <c r="D4703" t="s">
        <v>137</v>
      </c>
      <c r="E4703" t="s">
        <v>138</v>
      </c>
      <c r="F4703" t="s">
        <v>318</v>
      </c>
      <c r="G4703" s="1">
        <v>43479</v>
      </c>
      <c r="H4703">
        <v>15</v>
      </c>
      <c r="I4703" s="7">
        <f>IF(TableTransactions[[#This Row],[Order type]]=trackOrderType,
TableTransactions[[#This Row],[Transaction quantity]]*-1,
TableTransactions[[#This Row],[Transaction quantity]]
)</f>
        <v>-15</v>
      </c>
      <c r="J47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1232</v>
      </c>
      <c r="K4703" s="7">
        <f ca="1">IF(TableTransactions[[#This Row],[Stock balance backorders]]&lt;0,
0,
TableTransactions[[#This Row],[Stock balance backorders]]
)</f>
        <v>1232</v>
      </c>
      <c r="L4703" s="8" t="str">
        <f>VLOOKUP(TableTransactions[[#This Row],[Material]],TableStockBalance[],
MATCH(TableStockBalance[[#Headers],[Supplier name]],TableStockBalance[#Headers],0),
0)</f>
        <v>Électroniquex Générale S.A.</v>
      </c>
    </row>
    <row r="4704" spans="1:12" x14ac:dyDescent="0.25">
      <c r="A4704">
        <v>49040536</v>
      </c>
      <c r="B4704">
        <v>100</v>
      </c>
      <c r="C4704" t="s">
        <v>343</v>
      </c>
      <c r="D4704" t="s">
        <v>137</v>
      </c>
      <c r="E4704" t="s">
        <v>138</v>
      </c>
      <c r="F4704" t="s">
        <v>317</v>
      </c>
      <c r="G4704" s="1">
        <v>43486</v>
      </c>
      <c r="H4704">
        <v>55</v>
      </c>
      <c r="I4704" s="7">
        <f>IF(TableTransactions[[#This Row],[Order type]]=trackOrderType,
TableTransactions[[#This Row],[Transaction quantity]]*-1,
TableTransactions[[#This Row],[Transaction quantity]]
)</f>
        <v>-55</v>
      </c>
      <c r="J47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1177</v>
      </c>
      <c r="K4704" s="7">
        <f ca="1">IF(TableTransactions[[#This Row],[Stock balance backorders]]&lt;0,
0,
TableTransactions[[#This Row],[Stock balance backorders]]
)</f>
        <v>1177</v>
      </c>
      <c r="L4704" s="8" t="str">
        <f>VLOOKUP(TableTransactions[[#This Row],[Material]],TableStockBalance[],
MATCH(TableStockBalance[[#Headers],[Supplier name]],TableStockBalance[#Headers],0),
0)</f>
        <v>Électroniquex Générale S.A.</v>
      </c>
    </row>
    <row r="4705" spans="1:12" x14ac:dyDescent="0.25">
      <c r="A4705">
        <v>49040593</v>
      </c>
      <c r="B4705">
        <v>170</v>
      </c>
      <c r="C4705" t="s">
        <v>343</v>
      </c>
      <c r="D4705" t="s">
        <v>137</v>
      </c>
      <c r="E4705" t="s">
        <v>138</v>
      </c>
      <c r="F4705" t="s">
        <v>317</v>
      </c>
      <c r="G4705" s="1">
        <v>43490</v>
      </c>
      <c r="H4705">
        <v>15</v>
      </c>
      <c r="I4705" s="7">
        <f>IF(TableTransactions[[#This Row],[Order type]]=trackOrderType,
TableTransactions[[#This Row],[Transaction quantity]]*-1,
TableTransactions[[#This Row],[Transaction quantity]]
)</f>
        <v>-15</v>
      </c>
      <c r="J47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1162</v>
      </c>
      <c r="K4705" s="7">
        <f ca="1">IF(TableTransactions[[#This Row],[Stock balance backorders]]&lt;0,
0,
TableTransactions[[#This Row],[Stock balance backorders]]
)</f>
        <v>1162</v>
      </c>
      <c r="L4705" s="8" t="str">
        <f>VLOOKUP(TableTransactions[[#This Row],[Material]],TableStockBalance[],
MATCH(TableStockBalance[[#Headers],[Supplier name]],TableStockBalance[#Headers],0),
0)</f>
        <v>Électroniquex Générale S.A.</v>
      </c>
    </row>
    <row r="4706" spans="1:12" x14ac:dyDescent="0.25">
      <c r="A4706">
        <v>49040613</v>
      </c>
      <c r="B4706">
        <v>40</v>
      </c>
      <c r="C4706" t="s">
        <v>343</v>
      </c>
      <c r="D4706" t="s">
        <v>137</v>
      </c>
      <c r="E4706" t="s">
        <v>138</v>
      </c>
      <c r="F4706" t="s">
        <v>318</v>
      </c>
      <c r="G4706" s="1">
        <v>43493</v>
      </c>
      <c r="H4706">
        <v>25</v>
      </c>
      <c r="I4706" s="7">
        <f>IF(TableTransactions[[#This Row],[Order type]]=trackOrderType,
TableTransactions[[#This Row],[Transaction quantity]]*-1,
TableTransactions[[#This Row],[Transaction quantity]]
)</f>
        <v>-25</v>
      </c>
      <c r="J47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1137</v>
      </c>
      <c r="K4706" s="7">
        <f ca="1">IF(TableTransactions[[#This Row],[Stock balance backorders]]&lt;0,
0,
TableTransactions[[#This Row],[Stock balance backorders]]
)</f>
        <v>1137</v>
      </c>
      <c r="L4706" s="8" t="str">
        <f>VLOOKUP(TableTransactions[[#This Row],[Material]],TableStockBalance[],
MATCH(TableStockBalance[[#Headers],[Supplier name]],TableStockBalance[#Headers],0),
0)</f>
        <v>Électroniquex Générale S.A.</v>
      </c>
    </row>
    <row r="4707" spans="1:12" x14ac:dyDescent="0.25">
      <c r="A4707">
        <v>49040632</v>
      </c>
      <c r="B4707">
        <v>110</v>
      </c>
      <c r="C4707" t="s">
        <v>343</v>
      </c>
      <c r="D4707" t="s">
        <v>137</v>
      </c>
      <c r="E4707" t="s">
        <v>138</v>
      </c>
      <c r="F4707" t="s">
        <v>313</v>
      </c>
      <c r="G4707" s="1">
        <v>43495</v>
      </c>
      <c r="H4707">
        <v>35</v>
      </c>
      <c r="I4707" s="7">
        <f>IF(TableTransactions[[#This Row],[Order type]]=trackOrderType,
TableTransactions[[#This Row],[Transaction quantity]]*-1,
TableTransactions[[#This Row],[Transaction quantity]]
)</f>
        <v>-35</v>
      </c>
      <c r="J47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1102</v>
      </c>
      <c r="K4707" s="7">
        <f ca="1">IF(TableTransactions[[#This Row],[Stock balance backorders]]&lt;0,
0,
TableTransactions[[#This Row],[Stock balance backorders]]
)</f>
        <v>1102</v>
      </c>
      <c r="L4707" s="8" t="str">
        <f>VLOOKUP(TableTransactions[[#This Row],[Material]],TableStockBalance[],
MATCH(TableStockBalance[[#Headers],[Supplier name]],TableStockBalance[#Headers],0),
0)</f>
        <v>Électroniquex Générale S.A.</v>
      </c>
    </row>
    <row r="4708" spans="1:12" x14ac:dyDescent="0.25">
      <c r="A4708">
        <v>49040661</v>
      </c>
      <c r="B4708">
        <v>120</v>
      </c>
      <c r="C4708" t="s">
        <v>343</v>
      </c>
      <c r="D4708" t="s">
        <v>137</v>
      </c>
      <c r="E4708" t="s">
        <v>138</v>
      </c>
      <c r="F4708" t="s">
        <v>313</v>
      </c>
      <c r="G4708" s="1">
        <v>43497</v>
      </c>
      <c r="H4708">
        <v>5</v>
      </c>
      <c r="I4708" s="7">
        <f>IF(TableTransactions[[#This Row],[Order type]]=trackOrderType,
TableTransactions[[#This Row],[Transaction quantity]]*-1,
TableTransactions[[#This Row],[Transaction quantity]]
)</f>
        <v>-5</v>
      </c>
      <c r="J47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1097</v>
      </c>
      <c r="K4708" s="7">
        <f ca="1">IF(TableTransactions[[#This Row],[Stock balance backorders]]&lt;0,
0,
TableTransactions[[#This Row],[Stock balance backorders]]
)</f>
        <v>1097</v>
      </c>
      <c r="L4708" s="8" t="str">
        <f>VLOOKUP(TableTransactions[[#This Row],[Material]],TableStockBalance[],
MATCH(TableStockBalance[[#Headers],[Supplier name]],TableStockBalance[#Headers],0),
0)</f>
        <v>Électroniquex Générale S.A.</v>
      </c>
    </row>
    <row r="4709" spans="1:12" x14ac:dyDescent="0.25">
      <c r="A4709">
        <v>49040671</v>
      </c>
      <c r="B4709">
        <v>200</v>
      </c>
      <c r="C4709" t="s">
        <v>343</v>
      </c>
      <c r="D4709" t="s">
        <v>137</v>
      </c>
      <c r="E4709" t="s">
        <v>138</v>
      </c>
      <c r="F4709" t="s">
        <v>317</v>
      </c>
      <c r="G4709" s="1">
        <v>43497</v>
      </c>
      <c r="H4709">
        <v>55</v>
      </c>
      <c r="I4709" s="7">
        <f>IF(TableTransactions[[#This Row],[Order type]]=trackOrderType,
TableTransactions[[#This Row],[Transaction quantity]]*-1,
TableTransactions[[#This Row],[Transaction quantity]]
)</f>
        <v>-55</v>
      </c>
      <c r="J47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1042</v>
      </c>
      <c r="K4709" s="7">
        <f ca="1">IF(TableTransactions[[#This Row],[Stock balance backorders]]&lt;0,
0,
TableTransactions[[#This Row],[Stock balance backorders]]
)</f>
        <v>1042</v>
      </c>
      <c r="L4709" s="8" t="str">
        <f>VLOOKUP(TableTransactions[[#This Row],[Material]],TableStockBalance[],
MATCH(TableStockBalance[[#Headers],[Supplier name]],TableStockBalance[#Headers],0),
0)</f>
        <v>Électroniquex Générale S.A.</v>
      </c>
    </row>
    <row r="4710" spans="1:12" x14ac:dyDescent="0.25">
      <c r="A4710">
        <v>49040737</v>
      </c>
      <c r="B4710">
        <v>90</v>
      </c>
      <c r="C4710" t="s">
        <v>343</v>
      </c>
      <c r="D4710" t="s">
        <v>137</v>
      </c>
      <c r="E4710" t="s">
        <v>138</v>
      </c>
      <c r="F4710" t="s">
        <v>314</v>
      </c>
      <c r="G4710" s="1">
        <v>43504</v>
      </c>
      <c r="H4710">
        <v>10</v>
      </c>
      <c r="I4710" s="7">
        <f>IF(TableTransactions[[#This Row],[Order type]]=trackOrderType,
TableTransactions[[#This Row],[Transaction quantity]]*-1,
TableTransactions[[#This Row],[Transaction quantity]]
)</f>
        <v>-10</v>
      </c>
      <c r="J47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1032</v>
      </c>
      <c r="K4710" s="7">
        <f ca="1">IF(TableTransactions[[#This Row],[Stock balance backorders]]&lt;0,
0,
TableTransactions[[#This Row],[Stock balance backorders]]
)</f>
        <v>1032</v>
      </c>
      <c r="L4710" s="8" t="str">
        <f>VLOOKUP(TableTransactions[[#This Row],[Material]],TableStockBalance[],
MATCH(TableStockBalance[[#Headers],[Supplier name]],TableStockBalance[#Headers],0),
0)</f>
        <v>Électroniquex Générale S.A.</v>
      </c>
    </row>
    <row r="4711" spans="1:12" x14ac:dyDescent="0.25">
      <c r="A4711">
        <v>49040769</v>
      </c>
      <c r="B4711">
        <v>80</v>
      </c>
      <c r="C4711" t="s">
        <v>343</v>
      </c>
      <c r="D4711" t="s">
        <v>137</v>
      </c>
      <c r="E4711" t="s">
        <v>138</v>
      </c>
      <c r="F4711" t="s">
        <v>317</v>
      </c>
      <c r="G4711" s="1">
        <v>43507</v>
      </c>
      <c r="H4711">
        <v>45</v>
      </c>
      <c r="I4711" s="7">
        <f>IF(TableTransactions[[#This Row],[Order type]]=trackOrderType,
TableTransactions[[#This Row],[Transaction quantity]]*-1,
TableTransactions[[#This Row],[Transaction quantity]]
)</f>
        <v>-45</v>
      </c>
      <c r="J47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987</v>
      </c>
      <c r="K4711" s="7">
        <f ca="1">IF(TableTransactions[[#This Row],[Stock balance backorders]]&lt;0,
0,
TableTransactions[[#This Row],[Stock balance backorders]]
)</f>
        <v>987</v>
      </c>
      <c r="L4711" s="8" t="str">
        <f>VLOOKUP(TableTransactions[[#This Row],[Material]],TableStockBalance[],
MATCH(TableStockBalance[[#Headers],[Supplier name]],TableStockBalance[#Headers],0),
0)</f>
        <v>Électroniquex Générale S.A.</v>
      </c>
    </row>
    <row r="4712" spans="1:12" x14ac:dyDescent="0.25">
      <c r="A4712">
        <v>49040908</v>
      </c>
      <c r="B4712">
        <v>160</v>
      </c>
      <c r="C4712" t="s">
        <v>343</v>
      </c>
      <c r="D4712" t="s">
        <v>137</v>
      </c>
      <c r="E4712" t="s">
        <v>138</v>
      </c>
      <c r="F4712" t="s">
        <v>318</v>
      </c>
      <c r="G4712" s="1">
        <v>43518</v>
      </c>
      <c r="H4712">
        <v>35</v>
      </c>
      <c r="I4712" s="7">
        <f>IF(TableTransactions[[#This Row],[Order type]]=trackOrderType,
TableTransactions[[#This Row],[Transaction quantity]]*-1,
TableTransactions[[#This Row],[Transaction quantity]]
)</f>
        <v>-35</v>
      </c>
      <c r="J47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952</v>
      </c>
      <c r="K4712" s="7">
        <f ca="1">IF(TableTransactions[[#This Row],[Stock balance backorders]]&lt;0,
0,
TableTransactions[[#This Row],[Stock balance backorders]]
)</f>
        <v>952</v>
      </c>
      <c r="L4712" s="8" t="str">
        <f>VLOOKUP(TableTransactions[[#This Row],[Material]],TableStockBalance[],
MATCH(TableStockBalance[[#Headers],[Supplier name]],TableStockBalance[#Headers],0),
0)</f>
        <v>Électroniquex Générale S.A.</v>
      </c>
    </row>
    <row r="4713" spans="1:12" x14ac:dyDescent="0.25">
      <c r="A4713">
        <v>49040980</v>
      </c>
      <c r="B4713">
        <v>100</v>
      </c>
      <c r="C4713" t="s">
        <v>343</v>
      </c>
      <c r="D4713" t="s">
        <v>137</v>
      </c>
      <c r="E4713" t="s">
        <v>138</v>
      </c>
      <c r="F4713" t="s">
        <v>316</v>
      </c>
      <c r="G4713" s="1">
        <v>43525</v>
      </c>
      <c r="H4713">
        <v>20</v>
      </c>
      <c r="I4713" s="7">
        <f>IF(TableTransactions[[#This Row],[Order type]]=trackOrderType,
TableTransactions[[#This Row],[Transaction quantity]]*-1,
TableTransactions[[#This Row],[Transaction quantity]]
)</f>
        <v>-20</v>
      </c>
      <c r="J47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932</v>
      </c>
      <c r="K4713" s="7">
        <f ca="1">IF(TableTransactions[[#This Row],[Stock balance backorders]]&lt;0,
0,
TableTransactions[[#This Row],[Stock balance backorders]]
)</f>
        <v>932</v>
      </c>
      <c r="L4713" s="8" t="str">
        <f>VLOOKUP(TableTransactions[[#This Row],[Material]],TableStockBalance[],
MATCH(TableStockBalance[[#Headers],[Supplier name]],TableStockBalance[#Headers],0),
0)</f>
        <v>Électroniquex Générale S.A.</v>
      </c>
    </row>
    <row r="4714" spans="1:12" x14ac:dyDescent="0.25">
      <c r="A4714">
        <v>49040981</v>
      </c>
      <c r="B4714">
        <v>10</v>
      </c>
      <c r="C4714" t="s">
        <v>343</v>
      </c>
      <c r="D4714" t="s">
        <v>137</v>
      </c>
      <c r="E4714" t="s">
        <v>138</v>
      </c>
      <c r="F4714" t="s">
        <v>325</v>
      </c>
      <c r="G4714" s="1">
        <v>43525</v>
      </c>
      <c r="H4714">
        <v>5</v>
      </c>
      <c r="I4714" s="7">
        <f>IF(TableTransactions[[#This Row],[Order type]]=trackOrderType,
TableTransactions[[#This Row],[Transaction quantity]]*-1,
TableTransactions[[#This Row],[Transaction quantity]]
)</f>
        <v>-5</v>
      </c>
      <c r="J47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927</v>
      </c>
      <c r="K4714" s="7">
        <f ca="1">IF(TableTransactions[[#This Row],[Stock balance backorders]]&lt;0,
0,
TableTransactions[[#This Row],[Stock balance backorders]]
)</f>
        <v>927</v>
      </c>
      <c r="L4714" s="8" t="str">
        <f>VLOOKUP(TableTransactions[[#This Row],[Material]],TableStockBalance[],
MATCH(TableStockBalance[[#Headers],[Supplier name]],TableStockBalance[#Headers],0),
0)</f>
        <v>Électroniquex Générale S.A.</v>
      </c>
    </row>
    <row r="4715" spans="1:12" x14ac:dyDescent="0.25">
      <c r="A4715">
        <v>49040992</v>
      </c>
      <c r="B4715">
        <v>60</v>
      </c>
      <c r="C4715" t="s">
        <v>343</v>
      </c>
      <c r="D4715" t="s">
        <v>137</v>
      </c>
      <c r="E4715" t="s">
        <v>138</v>
      </c>
      <c r="F4715" t="s">
        <v>313</v>
      </c>
      <c r="G4715" s="1">
        <v>43528</v>
      </c>
      <c r="H4715">
        <v>20</v>
      </c>
      <c r="I4715" s="7">
        <f>IF(TableTransactions[[#This Row],[Order type]]=trackOrderType,
TableTransactions[[#This Row],[Transaction quantity]]*-1,
TableTransactions[[#This Row],[Transaction quantity]]
)</f>
        <v>-20</v>
      </c>
      <c r="J47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907</v>
      </c>
      <c r="K4715" s="7">
        <f ca="1">IF(TableTransactions[[#This Row],[Stock balance backorders]]&lt;0,
0,
TableTransactions[[#This Row],[Stock balance backorders]]
)</f>
        <v>907</v>
      </c>
      <c r="L4715" s="8" t="str">
        <f>VLOOKUP(TableTransactions[[#This Row],[Material]],TableStockBalance[],
MATCH(TableStockBalance[[#Headers],[Supplier name]],TableStockBalance[#Headers],0),
0)</f>
        <v>Électroniquex Générale S.A.</v>
      </c>
    </row>
    <row r="4716" spans="1:12" x14ac:dyDescent="0.25">
      <c r="A4716">
        <v>49041050</v>
      </c>
      <c r="B4716">
        <v>10</v>
      </c>
      <c r="C4716" t="s">
        <v>343</v>
      </c>
      <c r="D4716" t="s">
        <v>137</v>
      </c>
      <c r="E4716" t="s">
        <v>138</v>
      </c>
      <c r="F4716" t="s">
        <v>335</v>
      </c>
      <c r="G4716" s="1">
        <v>43531</v>
      </c>
      <c r="H4716">
        <v>15</v>
      </c>
      <c r="I4716" s="7">
        <f>IF(TableTransactions[[#This Row],[Order type]]=trackOrderType,
TableTransactions[[#This Row],[Transaction quantity]]*-1,
TableTransactions[[#This Row],[Transaction quantity]]
)</f>
        <v>-15</v>
      </c>
      <c r="J47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892</v>
      </c>
      <c r="K4716" s="7">
        <f ca="1">IF(TableTransactions[[#This Row],[Stock balance backorders]]&lt;0,
0,
TableTransactions[[#This Row],[Stock balance backorders]]
)</f>
        <v>892</v>
      </c>
      <c r="L4716" s="8" t="str">
        <f>VLOOKUP(TableTransactions[[#This Row],[Material]],TableStockBalance[],
MATCH(TableStockBalance[[#Headers],[Supplier name]],TableStockBalance[#Headers],0),
0)</f>
        <v>Électroniquex Générale S.A.</v>
      </c>
    </row>
    <row r="4717" spans="1:12" x14ac:dyDescent="0.25">
      <c r="A4717">
        <v>49041070</v>
      </c>
      <c r="B4717">
        <v>170</v>
      </c>
      <c r="C4717" t="s">
        <v>343</v>
      </c>
      <c r="D4717" t="s">
        <v>137</v>
      </c>
      <c r="E4717" t="s">
        <v>138</v>
      </c>
      <c r="F4717" t="s">
        <v>319</v>
      </c>
      <c r="G4717" s="1">
        <v>43532</v>
      </c>
      <c r="H4717">
        <v>25</v>
      </c>
      <c r="I4717" s="7">
        <f>IF(TableTransactions[[#This Row],[Order type]]=trackOrderType,
TableTransactions[[#This Row],[Transaction quantity]]*-1,
TableTransactions[[#This Row],[Transaction quantity]]
)</f>
        <v>-25</v>
      </c>
      <c r="J47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867</v>
      </c>
      <c r="K4717" s="7">
        <f ca="1">IF(TableTransactions[[#This Row],[Stock balance backorders]]&lt;0,
0,
TableTransactions[[#This Row],[Stock balance backorders]]
)</f>
        <v>867</v>
      </c>
      <c r="L4717" s="8" t="str">
        <f>VLOOKUP(TableTransactions[[#This Row],[Material]],TableStockBalance[],
MATCH(TableStockBalance[[#Headers],[Supplier name]],TableStockBalance[#Headers],0),
0)</f>
        <v>Électroniquex Générale S.A.</v>
      </c>
    </row>
    <row r="4718" spans="1:12" x14ac:dyDescent="0.25">
      <c r="A4718">
        <v>49041071</v>
      </c>
      <c r="B4718">
        <v>290</v>
      </c>
      <c r="C4718" t="s">
        <v>343</v>
      </c>
      <c r="D4718" t="s">
        <v>137</v>
      </c>
      <c r="E4718" t="s">
        <v>138</v>
      </c>
      <c r="F4718" t="s">
        <v>318</v>
      </c>
      <c r="G4718" s="1">
        <v>43532</v>
      </c>
      <c r="H4718">
        <v>40</v>
      </c>
      <c r="I4718" s="7">
        <f>IF(TableTransactions[[#This Row],[Order type]]=trackOrderType,
TableTransactions[[#This Row],[Transaction quantity]]*-1,
TableTransactions[[#This Row],[Transaction quantity]]
)</f>
        <v>-40</v>
      </c>
      <c r="J47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827</v>
      </c>
      <c r="K4718" s="7">
        <f ca="1">IF(TableTransactions[[#This Row],[Stock balance backorders]]&lt;0,
0,
TableTransactions[[#This Row],[Stock balance backorders]]
)</f>
        <v>827</v>
      </c>
      <c r="L4718" s="8" t="str">
        <f>VLOOKUP(TableTransactions[[#This Row],[Material]],TableStockBalance[],
MATCH(TableStockBalance[[#Headers],[Supplier name]],TableStockBalance[#Headers],0),
0)</f>
        <v>Électroniquex Générale S.A.</v>
      </c>
    </row>
    <row r="4719" spans="1:12" x14ac:dyDescent="0.25">
      <c r="A4719">
        <v>49041110</v>
      </c>
      <c r="B4719">
        <v>50</v>
      </c>
      <c r="C4719" t="s">
        <v>343</v>
      </c>
      <c r="D4719" t="s">
        <v>137</v>
      </c>
      <c r="E4719" t="s">
        <v>138</v>
      </c>
      <c r="F4719" t="s">
        <v>313</v>
      </c>
      <c r="G4719" s="1">
        <v>43537</v>
      </c>
      <c r="H4719">
        <v>25</v>
      </c>
      <c r="I4719" s="7">
        <f>IF(TableTransactions[[#This Row],[Order type]]=trackOrderType,
TableTransactions[[#This Row],[Transaction quantity]]*-1,
TableTransactions[[#This Row],[Transaction quantity]]
)</f>
        <v>-25</v>
      </c>
      <c r="J47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802</v>
      </c>
      <c r="K4719" s="7">
        <f ca="1">IF(TableTransactions[[#This Row],[Stock balance backorders]]&lt;0,
0,
TableTransactions[[#This Row],[Stock balance backorders]]
)</f>
        <v>802</v>
      </c>
      <c r="L4719" s="8" t="str">
        <f>VLOOKUP(TableTransactions[[#This Row],[Material]],TableStockBalance[],
MATCH(TableStockBalance[[#Headers],[Supplier name]],TableStockBalance[#Headers],0),
0)</f>
        <v>Électroniquex Générale S.A.</v>
      </c>
    </row>
    <row r="4720" spans="1:12" x14ac:dyDescent="0.25">
      <c r="A4720">
        <v>49041120</v>
      </c>
      <c r="B4720">
        <v>30</v>
      </c>
      <c r="C4720" t="s">
        <v>343</v>
      </c>
      <c r="D4720" t="s">
        <v>137</v>
      </c>
      <c r="E4720" t="s">
        <v>138</v>
      </c>
      <c r="F4720" t="s">
        <v>318</v>
      </c>
      <c r="G4720" s="1">
        <v>43537</v>
      </c>
      <c r="H4720">
        <v>5</v>
      </c>
      <c r="I4720" s="7">
        <f>IF(TableTransactions[[#This Row],[Order type]]=trackOrderType,
TableTransactions[[#This Row],[Transaction quantity]]*-1,
TableTransactions[[#This Row],[Transaction quantity]]
)</f>
        <v>-5</v>
      </c>
      <c r="J47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797</v>
      </c>
      <c r="K4720" s="7">
        <f ca="1">IF(TableTransactions[[#This Row],[Stock balance backorders]]&lt;0,
0,
TableTransactions[[#This Row],[Stock balance backorders]]
)</f>
        <v>797</v>
      </c>
      <c r="L4720" s="8" t="str">
        <f>VLOOKUP(TableTransactions[[#This Row],[Material]],TableStockBalance[],
MATCH(TableStockBalance[[#Headers],[Supplier name]],TableStockBalance[#Headers],0),
0)</f>
        <v>Électroniquex Générale S.A.</v>
      </c>
    </row>
    <row r="4721" spans="1:12" x14ac:dyDescent="0.25">
      <c r="A4721">
        <v>49041157</v>
      </c>
      <c r="B4721">
        <v>10</v>
      </c>
      <c r="C4721" t="s">
        <v>343</v>
      </c>
      <c r="D4721" t="s">
        <v>137</v>
      </c>
      <c r="E4721" t="s">
        <v>138</v>
      </c>
      <c r="F4721" t="s">
        <v>334</v>
      </c>
      <c r="G4721" s="1">
        <v>43539</v>
      </c>
      <c r="H4721">
        <v>25</v>
      </c>
      <c r="I4721" s="7">
        <f>IF(TableTransactions[[#This Row],[Order type]]=trackOrderType,
TableTransactions[[#This Row],[Transaction quantity]]*-1,
TableTransactions[[#This Row],[Transaction quantity]]
)</f>
        <v>-25</v>
      </c>
      <c r="J47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772</v>
      </c>
      <c r="K4721" s="7">
        <f ca="1">IF(TableTransactions[[#This Row],[Stock balance backorders]]&lt;0,
0,
TableTransactions[[#This Row],[Stock balance backorders]]
)</f>
        <v>772</v>
      </c>
      <c r="L4721" s="8" t="str">
        <f>VLOOKUP(TableTransactions[[#This Row],[Material]],TableStockBalance[],
MATCH(TableStockBalance[[#Headers],[Supplier name]],TableStockBalance[#Headers],0),
0)</f>
        <v>Électroniquex Générale S.A.</v>
      </c>
    </row>
    <row r="4722" spans="1:12" x14ac:dyDescent="0.25">
      <c r="A4722">
        <v>49041233</v>
      </c>
      <c r="B4722">
        <v>70</v>
      </c>
      <c r="C4722" t="s">
        <v>343</v>
      </c>
      <c r="D4722" t="s">
        <v>137</v>
      </c>
      <c r="E4722" t="s">
        <v>138</v>
      </c>
      <c r="F4722" t="s">
        <v>319</v>
      </c>
      <c r="G4722" s="1">
        <v>43546</v>
      </c>
      <c r="H4722">
        <v>25</v>
      </c>
      <c r="I4722" s="7">
        <f>IF(TableTransactions[[#This Row],[Order type]]=trackOrderType,
TableTransactions[[#This Row],[Transaction quantity]]*-1,
TableTransactions[[#This Row],[Transaction quantity]]
)</f>
        <v>-25</v>
      </c>
      <c r="J47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747</v>
      </c>
      <c r="K4722" s="7">
        <f ca="1">IF(TableTransactions[[#This Row],[Stock balance backorders]]&lt;0,
0,
TableTransactions[[#This Row],[Stock balance backorders]]
)</f>
        <v>747</v>
      </c>
      <c r="L4722" s="8" t="str">
        <f>VLOOKUP(TableTransactions[[#This Row],[Material]],TableStockBalance[],
MATCH(TableStockBalance[[#Headers],[Supplier name]],TableStockBalance[#Headers],0),
0)</f>
        <v>Électroniquex Générale S.A.</v>
      </c>
    </row>
    <row r="4723" spans="1:12" x14ac:dyDescent="0.25">
      <c r="A4723">
        <v>49041249</v>
      </c>
      <c r="B4723">
        <v>40</v>
      </c>
      <c r="C4723" t="s">
        <v>343</v>
      </c>
      <c r="D4723" t="s">
        <v>137</v>
      </c>
      <c r="E4723" t="s">
        <v>138</v>
      </c>
      <c r="F4723" t="s">
        <v>319</v>
      </c>
      <c r="G4723" s="1">
        <v>43549</v>
      </c>
      <c r="H4723">
        <v>25</v>
      </c>
      <c r="I4723" s="7">
        <f>IF(TableTransactions[[#This Row],[Order type]]=trackOrderType,
TableTransactions[[#This Row],[Transaction quantity]]*-1,
TableTransactions[[#This Row],[Transaction quantity]]
)</f>
        <v>-25</v>
      </c>
      <c r="J47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722</v>
      </c>
      <c r="K4723" s="7">
        <f ca="1">IF(TableTransactions[[#This Row],[Stock balance backorders]]&lt;0,
0,
TableTransactions[[#This Row],[Stock balance backorders]]
)</f>
        <v>722</v>
      </c>
      <c r="L4723" s="8" t="str">
        <f>VLOOKUP(TableTransactions[[#This Row],[Material]],TableStockBalance[],
MATCH(TableStockBalance[[#Headers],[Supplier name]],TableStockBalance[#Headers],0),
0)</f>
        <v>Électroniquex Générale S.A.</v>
      </c>
    </row>
    <row r="4724" spans="1:12" x14ac:dyDescent="0.25">
      <c r="A4724">
        <v>49041277</v>
      </c>
      <c r="B4724">
        <v>10</v>
      </c>
      <c r="C4724" t="s">
        <v>343</v>
      </c>
      <c r="D4724" t="s">
        <v>137</v>
      </c>
      <c r="E4724" t="s">
        <v>138</v>
      </c>
      <c r="F4724" t="s">
        <v>325</v>
      </c>
      <c r="G4724" s="1">
        <v>43551</v>
      </c>
      <c r="H4724">
        <v>20</v>
      </c>
      <c r="I4724" s="7">
        <f>IF(TableTransactions[[#This Row],[Order type]]=trackOrderType,
TableTransactions[[#This Row],[Transaction quantity]]*-1,
TableTransactions[[#This Row],[Transaction quantity]]
)</f>
        <v>-20</v>
      </c>
      <c r="J47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702</v>
      </c>
      <c r="K4724" s="7">
        <f ca="1">IF(TableTransactions[[#This Row],[Stock balance backorders]]&lt;0,
0,
TableTransactions[[#This Row],[Stock balance backorders]]
)</f>
        <v>702</v>
      </c>
      <c r="L4724" s="8" t="str">
        <f>VLOOKUP(TableTransactions[[#This Row],[Material]],TableStockBalance[],
MATCH(TableStockBalance[[#Headers],[Supplier name]],TableStockBalance[#Headers],0),
0)</f>
        <v>Électroniquex Générale S.A.</v>
      </c>
    </row>
    <row r="4725" spans="1:12" x14ac:dyDescent="0.25">
      <c r="A4725">
        <v>49041281</v>
      </c>
      <c r="B4725">
        <v>20</v>
      </c>
      <c r="C4725" t="s">
        <v>343</v>
      </c>
      <c r="D4725" t="s">
        <v>137</v>
      </c>
      <c r="E4725" t="s">
        <v>138</v>
      </c>
      <c r="F4725" t="s">
        <v>322</v>
      </c>
      <c r="G4725" s="1">
        <v>43551</v>
      </c>
      <c r="H4725">
        <v>25</v>
      </c>
      <c r="I4725" s="7">
        <f>IF(TableTransactions[[#This Row],[Order type]]=trackOrderType,
TableTransactions[[#This Row],[Transaction quantity]]*-1,
TableTransactions[[#This Row],[Transaction quantity]]
)</f>
        <v>-25</v>
      </c>
      <c r="J47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677</v>
      </c>
      <c r="K4725" s="7">
        <f ca="1">IF(TableTransactions[[#This Row],[Stock balance backorders]]&lt;0,
0,
TableTransactions[[#This Row],[Stock balance backorders]]
)</f>
        <v>677</v>
      </c>
      <c r="L4725" s="8" t="str">
        <f>VLOOKUP(TableTransactions[[#This Row],[Material]],TableStockBalance[],
MATCH(TableStockBalance[[#Headers],[Supplier name]],TableStockBalance[#Headers],0),
0)</f>
        <v>Électroniquex Générale S.A.</v>
      </c>
    </row>
    <row r="4726" spans="1:12" x14ac:dyDescent="0.25">
      <c r="A4726">
        <v>49041326</v>
      </c>
      <c r="B4726">
        <v>70</v>
      </c>
      <c r="C4726" t="s">
        <v>343</v>
      </c>
      <c r="D4726" t="s">
        <v>137</v>
      </c>
      <c r="E4726" t="s">
        <v>138</v>
      </c>
      <c r="F4726" t="s">
        <v>313</v>
      </c>
      <c r="G4726" s="1">
        <v>43556</v>
      </c>
      <c r="H4726">
        <v>50</v>
      </c>
      <c r="I4726" s="7">
        <f>IF(TableTransactions[[#This Row],[Order type]]=trackOrderType,
TableTransactions[[#This Row],[Transaction quantity]]*-1,
TableTransactions[[#This Row],[Transaction quantity]]
)</f>
        <v>-50</v>
      </c>
      <c r="J47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627</v>
      </c>
      <c r="K4726" s="7">
        <f ca="1">IF(TableTransactions[[#This Row],[Stock balance backorders]]&lt;0,
0,
TableTransactions[[#This Row],[Stock balance backorders]]
)</f>
        <v>627</v>
      </c>
      <c r="L4726" s="8" t="str">
        <f>VLOOKUP(TableTransactions[[#This Row],[Material]],TableStockBalance[],
MATCH(TableStockBalance[[#Headers],[Supplier name]],TableStockBalance[#Headers],0),
0)</f>
        <v>Électroniquex Générale S.A.</v>
      </c>
    </row>
    <row r="4727" spans="1:12" x14ac:dyDescent="0.25">
      <c r="A4727">
        <v>49041420</v>
      </c>
      <c r="B4727">
        <v>10</v>
      </c>
      <c r="C4727" t="s">
        <v>343</v>
      </c>
      <c r="D4727" t="s">
        <v>137</v>
      </c>
      <c r="E4727" t="s">
        <v>138</v>
      </c>
      <c r="F4727" t="s">
        <v>314</v>
      </c>
      <c r="G4727" s="1">
        <v>43564</v>
      </c>
      <c r="H4727">
        <v>15</v>
      </c>
      <c r="I4727" s="7">
        <f>IF(TableTransactions[[#This Row],[Order type]]=trackOrderType,
TableTransactions[[#This Row],[Transaction quantity]]*-1,
TableTransactions[[#This Row],[Transaction quantity]]
)</f>
        <v>-15</v>
      </c>
      <c r="J47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612</v>
      </c>
      <c r="K4727" s="7">
        <f ca="1">IF(TableTransactions[[#This Row],[Stock balance backorders]]&lt;0,
0,
TableTransactions[[#This Row],[Stock balance backorders]]
)</f>
        <v>612</v>
      </c>
      <c r="L4727" s="8" t="str">
        <f>VLOOKUP(TableTransactions[[#This Row],[Material]],TableStockBalance[],
MATCH(TableStockBalance[[#Headers],[Supplier name]],TableStockBalance[#Headers],0),
0)</f>
        <v>Électroniquex Générale S.A.</v>
      </c>
    </row>
    <row r="4728" spans="1:12" x14ac:dyDescent="0.25">
      <c r="A4728">
        <v>49041447</v>
      </c>
      <c r="B4728">
        <v>10</v>
      </c>
      <c r="C4728" t="s">
        <v>343</v>
      </c>
      <c r="D4728" t="s">
        <v>137</v>
      </c>
      <c r="E4728" t="s">
        <v>138</v>
      </c>
      <c r="F4728" t="s">
        <v>332</v>
      </c>
      <c r="G4728" s="1">
        <v>43565</v>
      </c>
      <c r="H4728">
        <v>5</v>
      </c>
      <c r="I4728" s="7">
        <f>IF(TableTransactions[[#This Row],[Order type]]=trackOrderType,
TableTransactions[[#This Row],[Transaction quantity]]*-1,
TableTransactions[[#This Row],[Transaction quantity]]
)</f>
        <v>-5</v>
      </c>
      <c r="J47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607</v>
      </c>
      <c r="K4728" s="7">
        <f ca="1">IF(TableTransactions[[#This Row],[Stock balance backorders]]&lt;0,
0,
TableTransactions[[#This Row],[Stock balance backorders]]
)</f>
        <v>607</v>
      </c>
      <c r="L4728" s="8" t="str">
        <f>VLOOKUP(TableTransactions[[#This Row],[Material]],TableStockBalance[],
MATCH(TableStockBalance[[#Headers],[Supplier name]],TableStockBalance[#Headers],0),
0)</f>
        <v>Électroniquex Générale S.A.</v>
      </c>
    </row>
    <row r="4729" spans="1:12" x14ac:dyDescent="0.25">
      <c r="A4729">
        <v>49041556</v>
      </c>
      <c r="B4729">
        <v>180</v>
      </c>
      <c r="C4729" t="s">
        <v>343</v>
      </c>
      <c r="D4729" t="s">
        <v>137</v>
      </c>
      <c r="E4729" t="s">
        <v>138</v>
      </c>
      <c r="F4729" t="s">
        <v>317</v>
      </c>
      <c r="G4729" s="1">
        <v>43578</v>
      </c>
      <c r="H4729">
        <v>25</v>
      </c>
      <c r="I4729" s="7">
        <f>IF(TableTransactions[[#This Row],[Order type]]=trackOrderType,
TableTransactions[[#This Row],[Transaction quantity]]*-1,
TableTransactions[[#This Row],[Transaction quantity]]
)</f>
        <v>-25</v>
      </c>
      <c r="J47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582</v>
      </c>
      <c r="K4729" s="7">
        <f ca="1">IF(TableTransactions[[#This Row],[Stock balance backorders]]&lt;0,
0,
TableTransactions[[#This Row],[Stock balance backorders]]
)</f>
        <v>582</v>
      </c>
      <c r="L4729" s="8" t="str">
        <f>VLOOKUP(TableTransactions[[#This Row],[Material]],TableStockBalance[],
MATCH(TableStockBalance[[#Headers],[Supplier name]],TableStockBalance[#Headers],0),
0)</f>
        <v>Électroniquex Générale S.A.</v>
      </c>
    </row>
    <row r="4730" spans="1:12" x14ac:dyDescent="0.25">
      <c r="A4730">
        <v>49041579</v>
      </c>
      <c r="B4730">
        <v>70</v>
      </c>
      <c r="C4730" t="s">
        <v>343</v>
      </c>
      <c r="D4730" t="s">
        <v>137</v>
      </c>
      <c r="E4730" t="s">
        <v>138</v>
      </c>
      <c r="F4730" t="s">
        <v>318</v>
      </c>
      <c r="G4730" s="1">
        <v>43579</v>
      </c>
      <c r="H4730">
        <v>30</v>
      </c>
      <c r="I4730" s="7">
        <f>IF(TableTransactions[[#This Row],[Order type]]=trackOrderType,
TableTransactions[[#This Row],[Transaction quantity]]*-1,
TableTransactions[[#This Row],[Transaction quantity]]
)</f>
        <v>-30</v>
      </c>
      <c r="J47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552</v>
      </c>
      <c r="K4730" s="7">
        <f ca="1">IF(TableTransactions[[#This Row],[Stock balance backorders]]&lt;0,
0,
TableTransactions[[#This Row],[Stock balance backorders]]
)</f>
        <v>552</v>
      </c>
      <c r="L4730" s="8" t="str">
        <f>VLOOKUP(TableTransactions[[#This Row],[Material]],TableStockBalance[],
MATCH(TableStockBalance[[#Headers],[Supplier name]],TableStockBalance[#Headers],0),
0)</f>
        <v>Électroniquex Générale S.A.</v>
      </c>
    </row>
    <row r="4731" spans="1:12" x14ac:dyDescent="0.25">
      <c r="A4731">
        <v>49041579</v>
      </c>
      <c r="B4731">
        <v>80</v>
      </c>
      <c r="C4731" t="s">
        <v>343</v>
      </c>
      <c r="D4731" t="s">
        <v>137</v>
      </c>
      <c r="E4731" t="s">
        <v>138</v>
      </c>
      <c r="F4731" t="s">
        <v>318</v>
      </c>
      <c r="G4731" s="1">
        <v>43579</v>
      </c>
      <c r="H4731">
        <v>10</v>
      </c>
      <c r="I4731" s="7">
        <f>IF(TableTransactions[[#This Row],[Order type]]=trackOrderType,
TableTransactions[[#This Row],[Transaction quantity]]*-1,
TableTransactions[[#This Row],[Transaction quantity]]
)</f>
        <v>-10</v>
      </c>
      <c r="J47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542</v>
      </c>
      <c r="K4731" s="7">
        <f ca="1">IF(TableTransactions[[#This Row],[Stock balance backorders]]&lt;0,
0,
TableTransactions[[#This Row],[Stock balance backorders]]
)</f>
        <v>542</v>
      </c>
      <c r="L4731" s="8" t="str">
        <f>VLOOKUP(TableTransactions[[#This Row],[Material]],TableStockBalance[],
MATCH(TableStockBalance[[#Headers],[Supplier name]],TableStockBalance[#Headers],0),
0)</f>
        <v>Électroniquex Générale S.A.</v>
      </c>
    </row>
    <row r="4732" spans="1:12" x14ac:dyDescent="0.25">
      <c r="A4732">
        <v>49041611</v>
      </c>
      <c r="B4732">
        <v>20</v>
      </c>
      <c r="C4732" t="s">
        <v>343</v>
      </c>
      <c r="D4732" t="s">
        <v>137</v>
      </c>
      <c r="E4732" t="s">
        <v>138</v>
      </c>
      <c r="F4732" t="s">
        <v>324</v>
      </c>
      <c r="G4732" s="1">
        <v>43584</v>
      </c>
      <c r="H4732">
        <v>50</v>
      </c>
      <c r="I4732" s="7">
        <f>IF(TableTransactions[[#This Row],[Order type]]=trackOrderType,
TableTransactions[[#This Row],[Transaction quantity]]*-1,
TableTransactions[[#This Row],[Transaction quantity]]
)</f>
        <v>-50</v>
      </c>
      <c r="J47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492</v>
      </c>
      <c r="K4732" s="7">
        <f ca="1">IF(TableTransactions[[#This Row],[Stock balance backorders]]&lt;0,
0,
TableTransactions[[#This Row],[Stock balance backorders]]
)</f>
        <v>492</v>
      </c>
      <c r="L4732" s="8" t="str">
        <f>VLOOKUP(TableTransactions[[#This Row],[Material]],TableStockBalance[],
MATCH(TableStockBalance[[#Headers],[Supplier name]],TableStockBalance[#Headers],0),
0)</f>
        <v>Électroniquex Générale S.A.</v>
      </c>
    </row>
    <row r="4733" spans="1:12" x14ac:dyDescent="0.25">
      <c r="A4733">
        <v>49041658</v>
      </c>
      <c r="B4733">
        <v>10</v>
      </c>
      <c r="C4733" t="s">
        <v>343</v>
      </c>
      <c r="D4733" t="s">
        <v>137</v>
      </c>
      <c r="E4733" t="s">
        <v>138</v>
      </c>
      <c r="F4733" t="s">
        <v>319</v>
      </c>
      <c r="G4733" s="1">
        <v>43587</v>
      </c>
      <c r="H4733">
        <v>20</v>
      </c>
      <c r="I4733" s="7">
        <f>IF(TableTransactions[[#This Row],[Order type]]=trackOrderType,
TableTransactions[[#This Row],[Transaction quantity]]*-1,
TableTransactions[[#This Row],[Transaction quantity]]
)</f>
        <v>-20</v>
      </c>
      <c r="J47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472</v>
      </c>
      <c r="K4733" s="7">
        <f ca="1">IF(TableTransactions[[#This Row],[Stock balance backorders]]&lt;0,
0,
TableTransactions[[#This Row],[Stock balance backorders]]
)</f>
        <v>472</v>
      </c>
      <c r="L4733" s="8" t="str">
        <f>VLOOKUP(TableTransactions[[#This Row],[Material]],TableStockBalance[],
MATCH(TableStockBalance[[#Headers],[Supplier name]],TableStockBalance[#Headers],0),
0)</f>
        <v>Électroniquex Générale S.A.</v>
      </c>
    </row>
    <row r="4734" spans="1:12" x14ac:dyDescent="0.25">
      <c r="A4734">
        <v>49041694</v>
      </c>
      <c r="B4734">
        <v>50</v>
      </c>
      <c r="C4734" t="s">
        <v>343</v>
      </c>
      <c r="D4734" t="s">
        <v>137</v>
      </c>
      <c r="E4734" t="s">
        <v>138</v>
      </c>
      <c r="F4734" t="s">
        <v>315</v>
      </c>
      <c r="G4734" s="1">
        <v>43591</v>
      </c>
      <c r="H4734">
        <v>15</v>
      </c>
      <c r="I4734" s="7">
        <f>IF(TableTransactions[[#This Row],[Order type]]=trackOrderType,
TableTransactions[[#This Row],[Transaction quantity]]*-1,
TableTransactions[[#This Row],[Transaction quantity]]
)</f>
        <v>-15</v>
      </c>
      <c r="J47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457</v>
      </c>
      <c r="K4734" s="7">
        <f ca="1">IF(TableTransactions[[#This Row],[Stock balance backorders]]&lt;0,
0,
TableTransactions[[#This Row],[Stock balance backorders]]
)</f>
        <v>457</v>
      </c>
      <c r="L4734" s="8" t="str">
        <f>VLOOKUP(TableTransactions[[#This Row],[Material]],TableStockBalance[],
MATCH(TableStockBalance[[#Headers],[Supplier name]],TableStockBalance[#Headers],0),
0)</f>
        <v>Électroniquex Générale S.A.</v>
      </c>
    </row>
    <row r="4735" spans="1:12" x14ac:dyDescent="0.25">
      <c r="A4735">
        <v>49041749</v>
      </c>
      <c r="B4735">
        <v>30</v>
      </c>
      <c r="C4735" t="s">
        <v>343</v>
      </c>
      <c r="D4735" t="s">
        <v>137</v>
      </c>
      <c r="E4735" t="s">
        <v>138</v>
      </c>
      <c r="F4735" t="s">
        <v>315</v>
      </c>
      <c r="G4735" s="1">
        <v>43594</v>
      </c>
      <c r="H4735">
        <v>55</v>
      </c>
      <c r="I4735" s="7">
        <f>IF(TableTransactions[[#This Row],[Order type]]=trackOrderType,
TableTransactions[[#This Row],[Transaction quantity]]*-1,
TableTransactions[[#This Row],[Transaction quantity]]
)</f>
        <v>-55</v>
      </c>
      <c r="J47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402</v>
      </c>
      <c r="K4735" s="7">
        <f ca="1">IF(TableTransactions[[#This Row],[Stock balance backorders]]&lt;0,
0,
TableTransactions[[#This Row],[Stock balance backorders]]
)</f>
        <v>402</v>
      </c>
      <c r="L4735" s="8" t="str">
        <f>VLOOKUP(TableTransactions[[#This Row],[Material]],TableStockBalance[],
MATCH(TableStockBalance[[#Headers],[Supplier name]],TableStockBalance[#Headers],0),
0)</f>
        <v>Électroniquex Générale S.A.</v>
      </c>
    </row>
    <row r="4736" spans="1:12" x14ac:dyDescent="0.25">
      <c r="A4736">
        <v>49041781</v>
      </c>
      <c r="B4736">
        <v>10</v>
      </c>
      <c r="C4736" t="s">
        <v>343</v>
      </c>
      <c r="D4736" t="s">
        <v>137</v>
      </c>
      <c r="E4736" t="s">
        <v>138</v>
      </c>
      <c r="F4736" t="s">
        <v>314</v>
      </c>
      <c r="G4736" s="1">
        <v>43599</v>
      </c>
      <c r="H4736">
        <v>15</v>
      </c>
      <c r="I4736" s="7">
        <f>IF(TableTransactions[[#This Row],[Order type]]=trackOrderType,
TableTransactions[[#This Row],[Transaction quantity]]*-1,
TableTransactions[[#This Row],[Transaction quantity]]
)</f>
        <v>-15</v>
      </c>
      <c r="J47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387</v>
      </c>
      <c r="K4736" s="7">
        <f ca="1">IF(TableTransactions[[#This Row],[Stock balance backorders]]&lt;0,
0,
TableTransactions[[#This Row],[Stock balance backorders]]
)</f>
        <v>387</v>
      </c>
      <c r="L4736" s="8" t="str">
        <f>VLOOKUP(TableTransactions[[#This Row],[Material]],TableStockBalance[],
MATCH(TableStockBalance[[#Headers],[Supplier name]],TableStockBalance[#Headers],0),
0)</f>
        <v>Électroniquex Générale S.A.</v>
      </c>
    </row>
    <row r="4737" spans="1:12" x14ac:dyDescent="0.25">
      <c r="A4737">
        <v>49041795</v>
      </c>
      <c r="B4737">
        <v>30</v>
      </c>
      <c r="C4737" t="s">
        <v>343</v>
      </c>
      <c r="D4737" t="s">
        <v>137</v>
      </c>
      <c r="E4737" t="s">
        <v>138</v>
      </c>
      <c r="F4737" t="s">
        <v>313</v>
      </c>
      <c r="G4737" s="1">
        <v>43600</v>
      </c>
      <c r="H4737">
        <v>25</v>
      </c>
      <c r="I4737" s="7">
        <f>IF(TableTransactions[[#This Row],[Order type]]=trackOrderType,
TableTransactions[[#This Row],[Transaction quantity]]*-1,
TableTransactions[[#This Row],[Transaction quantity]]
)</f>
        <v>-25</v>
      </c>
      <c r="J47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362</v>
      </c>
      <c r="K4737" s="7">
        <f ca="1">IF(TableTransactions[[#This Row],[Stock balance backorders]]&lt;0,
0,
TableTransactions[[#This Row],[Stock balance backorders]]
)</f>
        <v>362</v>
      </c>
      <c r="L4737" s="8" t="str">
        <f>VLOOKUP(TableTransactions[[#This Row],[Material]],TableStockBalance[],
MATCH(TableStockBalance[[#Headers],[Supplier name]],TableStockBalance[#Headers],0),
0)</f>
        <v>Électroniquex Générale S.A.</v>
      </c>
    </row>
    <row r="4738" spans="1:12" x14ac:dyDescent="0.25">
      <c r="A4738">
        <v>49041971</v>
      </c>
      <c r="B4738">
        <v>40</v>
      </c>
      <c r="C4738" t="s">
        <v>343</v>
      </c>
      <c r="D4738" t="s">
        <v>137</v>
      </c>
      <c r="E4738" t="s">
        <v>138</v>
      </c>
      <c r="F4738" t="s">
        <v>316</v>
      </c>
      <c r="G4738" s="1">
        <v>43616</v>
      </c>
      <c r="H4738">
        <v>25</v>
      </c>
      <c r="I4738" s="7">
        <f>IF(TableTransactions[[#This Row],[Order type]]=trackOrderType,
TableTransactions[[#This Row],[Transaction quantity]]*-1,
TableTransactions[[#This Row],[Transaction quantity]]
)</f>
        <v>-25</v>
      </c>
      <c r="J47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337</v>
      </c>
      <c r="K4738" s="7">
        <f ca="1">IF(TableTransactions[[#This Row],[Stock balance backorders]]&lt;0,
0,
TableTransactions[[#This Row],[Stock balance backorders]]
)</f>
        <v>337</v>
      </c>
      <c r="L4738" s="8" t="str">
        <f>VLOOKUP(TableTransactions[[#This Row],[Material]],TableStockBalance[],
MATCH(TableStockBalance[[#Headers],[Supplier name]],TableStockBalance[#Headers],0),
0)</f>
        <v>Électroniquex Générale S.A.</v>
      </c>
    </row>
    <row r="4739" spans="1:12" x14ac:dyDescent="0.25">
      <c r="A4739">
        <v>49041985</v>
      </c>
      <c r="B4739">
        <v>10</v>
      </c>
      <c r="C4739" t="s">
        <v>343</v>
      </c>
      <c r="D4739" t="s">
        <v>137</v>
      </c>
      <c r="E4739" t="s">
        <v>138</v>
      </c>
      <c r="F4739" t="s">
        <v>326</v>
      </c>
      <c r="G4739" s="1">
        <v>43619</v>
      </c>
      <c r="H4739">
        <v>40</v>
      </c>
      <c r="I4739" s="7">
        <f>IF(TableTransactions[[#This Row],[Order type]]=trackOrderType,
TableTransactions[[#This Row],[Transaction quantity]]*-1,
TableTransactions[[#This Row],[Transaction quantity]]
)</f>
        <v>-40</v>
      </c>
      <c r="J47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297</v>
      </c>
      <c r="K4739" s="7">
        <f ca="1">IF(TableTransactions[[#This Row],[Stock balance backorders]]&lt;0,
0,
TableTransactions[[#This Row],[Stock balance backorders]]
)</f>
        <v>297</v>
      </c>
      <c r="L4739" s="8" t="str">
        <f>VLOOKUP(TableTransactions[[#This Row],[Material]],TableStockBalance[],
MATCH(TableStockBalance[[#Headers],[Supplier name]],TableStockBalance[#Headers],0),
0)</f>
        <v>Électroniquex Générale S.A.</v>
      </c>
    </row>
    <row r="4740" spans="1:12" x14ac:dyDescent="0.25">
      <c r="A4740">
        <v>49042102</v>
      </c>
      <c r="B4740">
        <v>10</v>
      </c>
      <c r="C4740" t="s">
        <v>343</v>
      </c>
      <c r="D4740" t="s">
        <v>137</v>
      </c>
      <c r="E4740" t="s">
        <v>138</v>
      </c>
      <c r="F4740" t="s">
        <v>329</v>
      </c>
      <c r="G4740" s="1">
        <v>43629</v>
      </c>
      <c r="H4740">
        <v>10</v>
      </c>
      <c r="I4740" s="7">
        <f>IF(TableTransactions[[#This Row],[Order type]]=trackOrderType,
TableTransactions[[#This Row],[Transaction quantity]]*-1,
TableTransactions[[#This Row],[Transaction quantity]]
)</f>
        <v>-10</v>
      </c>
      <c r="J47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287</v>
      </c>
      <c r="K4740" s="7">
        <f ca="1">IF(TableTransactions[[#This Row],[Stock balance backorders]]&lt;0,
0,
TableTransactions[[#This Row],[Stock balance backorders]]
)</f>
        <v>287</v>
      </c>
      <c r="L4740" s="8" t="str">
        <f>VLOOKUP(TableTransactions[[#This Row],[Material]],TableStockBalance[],
MATCH(TableStockBalance[[#Headers],[Supplier name]],TableStockBalance[#Headers],0),
0)</f>
        <v>Électroniquex Générale S.A.</v>
      </c>
    </row>
    <row r="4741" spans="1:12" x14ac:dyDescent="0.25">
      <c r="A4741">
        <v>49042124</v>
      </c>
      <c r="B4741">
        <v>10</v>
      </c>
      <c r="C4741" t="s">
        <v>343</v>
      </c>
      <c r="D4741" t="s">
        <v>137</v>
      </c>
      <c r="E4741" t="s">
        <v>138</v>
      </c>
      <c r="F4741" t="s">
        <v>331</v>
      </c>
      <c r="G4741" s="1">
        <v>43630</v>
      </c>
      <c r="H4741">
        <v>10</v>
      </c>
      <c r="I4741" s="7">
        <f>IF(TableTransactions[[#This Row],[Order type]]=trackOrderType,
TableTransactions[[#This Row],[Transaction quantity]]*-1,
TableTransactions[[#This Row],[Transaction quantity]]
)</f>
        <v>-10</v>
      </c>
      <c r="J47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277</v>
      </c>
      <c r="K4741" s="7">
        <f ca="1">IF(TableTransactions[[#This Row],[Stock balance backorders]]&lt;0,
0,
TableTransactions[[#This Row],[Stock balance backorders]]
)</f>
        <v>277</v>
      </c>
      <c r="L4741" s="8" t="str">
        <f>VLOOKUP(TableTransactions[[#This Row],[Material]],TableStockBalance[],
MATCH(TableStockBalance[[#Headers],[Supplier name]],TableStockBalance[#Headers],0),
0)</f>
        <v>Électroniquex Générale S.A.</v>
      </c>
    </row>
    <row r="4742" spans="1:12" x14ac:dyDescent="0.25">
      <c r="A4742">
        <v>49042130</v>
      </c>
      <c r="B4742">
        <v>10</v>
      </c>
      <c r="C4742" t="s">
        <v>343</v>
      </c>
      <c r="D4742" t="s">
        <v>137</v>
      </c>
      <c r="E4742" t="s">
        <v>138</v>
      </c>
      <c r="F4742" t="s">
        <v>325</v>
      </c>
      <c r="G4742" s="1">
        <v>43630</v>
      </c>
      <c r="H4742">
        <v>25</v>
      </c>
      <c r="I4742" s="7">
        <f>IF(TableTransactions[[#This Row],[Order type]]=trackOrderType,
TableTransactions[[#This Row],[Transaction quantity]]*-1,
TableTransactions[[#This Row],[Transaction quantity]]
)</f>
        <v>-25</v>
      </c>
      <c r="J47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252</v>
      </c>
      <c r="K4742" s="7">
        <f ca="1">IF(TableTransactions[[#This Row],[Stock balance backorders]]&lt;0,
0,
TableTransactions[[#This Row],[Stock balance backorders]]
)</f>
        <v>252</v>
      </c>
      <c r="L4742" s="8" t="str">
        <f>VLOOKUP(TableTransactions[[#This Row],[Material]],TableStockBalance[],
MATCH(TableStockBalance[[#Headers],[Supplier name]],TableStockBalance[#Headers],0),
0)</f>
        <v>Électroniquex Générale S.A.</v>
      </c>
    </row>
    <row r="4743" spans="1:12" x14ac:dyDescent="0.25">
      <c r="A4743">
        <v>49042438</v>
      </c>
      <c r="B4743">
        <v>190</v>
      </c>
      <c r="C4743" t="s">
        <v>343</v>
      </c>
      <c r="D4743" t="s">
        <v>137</v>
      </c>
      <c r="E4743" t="s">
        <v>138</v>
      </c>
      <c r="F4743" t="s">
        <v>317</v>
      </c>
      <c r="G4743" s="1">
        <v>43658</v>
      </c>
      <c r="H4743">
        <v>55</v>
      </c>
      <c r="I4743" s="7">
        <f>IF(TableTransactions[[#This Row],[Order type]]=trackOrderType,
TableTransactions[[#This Row],[Transaction quantity]]*-1,
TableTransactions[[#This Row],[Transaction quantity]]
)</f>
        <v>-55</v>
      </c>
      <c r="J47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197</v>
      </c>
      <c r="K4743" s="7">
        <f ca="1">IF(TableTransactions[[#This Row],[Stock balance backorders]]&lt;0,
0,
TableTransactions[[#This Row],[Stock balance backorders]]
)</f>
        <v>197</v>
      </c>
      <c r="L4743" s="8" t="str">
        <f>VLOOKUP(TableTransactions[[#This Row],[Material]],TableStockBalance[],
MATCH(TableStockBalance[[#Headers],[Supplier name]],TableStockBalance[#Headers],0),
0)</f>
        <v>Électroniquex Générale S.A.</v>
      </c>
    </row>
    <row r="4744" spans="1:12" x14ac:dyDescent="0.25">
      <c r="A4744">
        <v>49042441</v>
      </c>
      <c r="B4744">
        <v>140</v>
      </c>
      <c r="C4744" t="s">
        <v>343</v>
      </c>
      <c r="D4744" t="s">
        <v>137</v>
      </c>
      <c r="E4744" t="s">
        <v>138</v>
      </c>
      <c r="F4744" t="s">
        <v>318</v>
      </c>
      <c r="G4744" s="1">
        <v>43658</v>
      </c>
      <c r="H4744">
        <v>35</v>
      </c>
      <c r="I4744" s="7">
        <f>IF(TableTransactions[[#This Row],[Order type]]=trackOrderType,
TableTransactions[[#This Row],[Transaction quantity]]*-1,
TableTransactions[[#This Row],[Transaction quantity]]
)</f>
        <v>-35</v>
      </c>
      <c r="J47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162</v>
      </c>
      <c r="K4744" s="7">
        <f ca="1">IF(TableTransactions[[#This Row],[Stock balance backorders]]&lt;0,
0,
TableTransactions[[#This Row],[Stock balance backorders]]
)</f>
        <v>162</v>
      </c>
      <c r="L4744" s="8" t="str">
        <f>VLOOKUP(TableTransactions[[#This Row],[Material]],TableStockBalance[],
MATCH(TableStockBalance[[#Headers],[Supplier name]],TableStockBalance[#Headers],0),
0)</f>
        <v>Électroniquex Générale S.A.</v>
      </c>
    </row>
    <row r="4745" spans="1:12" x14ac:dyDescent="0.25">
      <c r="A4745">
        <v>49042491</v>
      </c>
      <c r="B4745">
        <v>50</v>
      </c>
      <c r="C4745" t="s">
        <v>343</v>
      </c>
      <c r="D4745" t="s">
        <v>137</v>
      </c>
      <c r="E4745" t="s">
        <v>138</v>
      </c>
      <c r="F4745" t="s">
        <v>318</v>
      </c>
      <c r="G4745" s="1">
        <v>43664</v>
      </c>
      <c r="H4745">
        <v>30</v>
      </c>
      <c r="I4745" s="7">
        <f>IF(TableTransactions[[#This Row],[Order type]]=trackOrderType,
TableTransactions[[#This Row],[Transaction quantity]]*-1,
TableTransactions[[#This Row],[Transaction quantity]]
)</f>
        <v>-30</v>
      </c>
      <c r="J47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132</v>
      </c>
      <c r="K4745" s="7">
        <f ca="1">IF(TableTransactions[[#This Row],[Stock balance backorders]]&lt;0,
0,
TableTransactions[[#This Row],[Stock balance backorders]]
)</f>
        <v>132</v>
      </c>
      <c r="L4745" s="8" t="str">
        <f>VLOOKUP(TableTransactions[[#This Row],[Material]],TableStockBalance[],
MATCH(TableStockBalance[[#Headers],[Supplier name]],TableStockBalance[#Headers],0),
0)</f>
        <v>Électroniquex Générale S.A.</v>
      </c>
    </row>
    <row r="4746" spans="1:12" x14ac:dyDescent="0.25">
      <c r="A4746">
        <v>49042524</v>
      </c>
      <c r="B4746">
        <v>70</v>
      </c>
      <c r="C4746" t="s">
        <v>343</v>
      </c>
      <c r="D4746" t="s">
        <v>137</v>
      </c>
      <c r="E4746" t="s">
        <v>138</v>
      </c>
      <c r="F4746" t="s">
        <v>317</v>
      </c>
      <c r="G4746" s="1">
        <v>43668</v>
      </c>
      <c r="H4746">
        <v>10</v>
      </c>
      <c r="I4746" s="7">
        <f>IF(TableTransactions[[#This Row],[Order type]]=trackOrderType,
TableTransactions[[#This Row],[Transaction quantity]]*-1,
TableTransactions[[#This Row],[Transaction quantity]]
)</f>
        <v>-10</v>
      </c>
      <c r="J47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122</v>
      </c>
      <c r="K4746" s="7">
        <f ca="1">IF(TableTransactions[[#This Row],[Stock balance backorders]]&lt;0,
0,
TableTransactions[[#This Row],[Stock balance backorders]]
)</f>
        <v>122</v>
      </c>
      <c r="L4746" s="8" t="str">
        <f>VLOOKUP(TableTransactions[[#This Row],[Material]],TableStockBalance[],
MATCH(TableStockBalance[[#Headers],[Supplier name]],TableStockBalance[#Headers],0),
0)</f>
        <v>Électroniquex Générale S.A.</v>
      </c>
    </row>
    <row r="4747" spans="1:12" x14ac:dyDescent="0.25">
      <c r="A4747">
        <v>49042526</v>
      </c>
      <c r="B4747">
        <v>60</v>
      </c>
      <c r="C4747" t="s">
        <v>343</v>
      </c>
      <c r="D4747" t="s">
        <v>137</v>
      </c>
      <c r="E4747" t="s">
        <v>138</v>
      </c>
      <c r="F4747" t="s">
        <v>318</v>
      </c>
      <c r="G4747" s="1">
        <v>43668</v>
      </c>
      <c r="H4747">
        <v>20</v>
      </c>
      <c r="I4747" s="7">
        <f>IF(TableTransactions[[#This Row],[Order type]]=trackOrderType,
TableTransactions[[#This Row],[Transaction quantity]]*-1,
TableTransactions[[#This Row],[Transaction quantity]]
)</f>
        <v>-20</v>
      </c>
      <c r="J47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102</v>
      </c>
      <c r="K4747" s="7">
        <f ca="1">IF(TableTransactions[[#This Row],[Stock balance backorders]]&lt;0,
0,
TableTransactions[[#This Row],[Stock balance backorders]]
)</f>
        <v>102</v>
      </c>
      <c r="L4747" s="8" t="str">
        <f>VLOOKUP(TableTransactions[[#This Row],[Material]],TableStockBalance[],
MATCH(TableStockBalance[[#Headers],[Supplier name]],TableStockBalance[#Headers],0),
0)</f>
        <v>Électroniquex Générale S.A.</v>
      </c>
    </row>
    <row r="4748" spans="1:12" x14ac:dyDescent="0.25">
      <c r="A4748">
        <v>49042537</v>
      </c>
      <c r="B4748">
        <v>30</v>
      </c>
      <c r="C4748" t="s">
        <v>343</v>
      </c>
      <c r="D4748" t="s">
        <v>137</v>
      </c>
      <c r="E4748" t="s">
        <v>138</v>
      </c>
      <c r="F4748" t="s">
        <v>318</v>
      </c>
      <c r="G4748" s="1">
        <v>43669</v>
      </c>
      <c r="H4748">
        <v>50</v>
      </c>
      <c r="I4748" s="7">
        <f>IF(TableTransactions[[#This Row],[Order type]]=trackOrderType,
TableTransactions[[#This Row],[Transaction quantity]]*-1,
TableTransactions[[#This Row],[Transaction quantity]]
)</f>
        <v>-50</v>
      </c>
      <c r="J47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</v>
      </c>
      <c r="K4748" s="7">
        <f ca="1">IF(TableTransactions[[#This Row],[Stock balance backorders]]&lt;0,
0,
TableTransactions[[#This Row],[Stock balance backorders]]
)</f>
        <v>52</v>
      </c>
      <c r="L4748" s="8" t="str">
        <f>VLOOKUP(TableTransactions[[#This Row],[Material]],TableStockBalance[],
MATCH(TableStockBalance[[#Headers],[Supplier name]],TableStockBalance[#Headers],0),
0)</f>
        <v>Électroniquex Générale S.A.</v>
      </c>
    </row>
    <row r="4749" spans="1:12" x14ac:dyDescent="0.25">
      <c r="A4749">
        <v>49042545</v>
      </c>
      <c r="B4749">
        <v>130</v>
      </c>
      <c r="C4749" t="s">
        <v>343</v>
      </c>
      <c r="D4749" t="s">
        <v>137</v>
      </c>
      <c r="E4749" t="s">
        <v>138</v>
      </c>
      <c r="F4749" t="s">
        <v>317</v>
      </c>
      <c r="G4749" s="1">
        <v>43670</v>
      </c>
      <c r="H4749">
        <v>10</v>
      </c>
      <c r="I4749" s="7">
        <f>IF(TableTransactions[[#This Row],[Order type]]=trackOrderType,
TableTransactions[[#This Row],[Transaction quantity]]*-1,
TableTransactions[[#This Row],[Transaction quantity]]
)</f>
        <v>-10</v>
      </c>
      <c r="J47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</v>
      </c>
      <c r="K4749" s="7">
        <f ca="1">IF(TableTransactions[[#This Row],[Stock balance backorders]]&lt;0,
0,
TableTransactions[[#This Row],[Stock balance backorders]]
)</f>
        <v>42</v>
      </c>
      <c r="L4749" s="8" t="str">
        <f>VLOOKUP(TableTransactions[[#This Row],[Material]],TableStockBalance[],
MATCH(TableStockBalance[[#Headers],[Supplier name]],TableStockBalance[#Headers],0),
0)</f>
        <v>Électroniquex Générale S.A.</v>
      </c>
    </row>
    <row r="4750" spans="1:12" x14ac:dyDescent="0.25">
      <c r="A4750">
        <v>49042722</v>
      </c>
      <c r="B4750">
        <v>170</v>
      </c>
      <c r="C4750" t="s">
        <v>343</v>
      </c>
      <c r="D4750" t="s">
        <v>137</v>
      </c>
      <c r="E4750" t="s">
        <v>138</v>
      </c>
      <c r="F4750" t="s">
        <v>317</v>
      </c>
      <c r="G4750" s="1">
        <v>43686</v>
      </c>
      <c r="H4750">
        <v>5</v>
      </c>
      <c r="I4750" s="7">
        <f>IF(TableTransactions[[#This Row],[Order type]]=trackOrderType,
TableTransactions[[#This Row],[Transaction quantity]]*-1,
TableTransactions[[#This Row],[Transaction quantity]]
)</f>
        <v>-5</v>
      </c>
      <c r="J47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</v>
      </c>
      <c r="K4750" s="7">
        <f ca="1">IF(TableTransactions[[#This Row],[Stock balance backorders]]&lt;0,
0,
TableTransactions[[#This Row],[Stock balance backorders]]
)</f>
        <v>37</v>
      </c>
      <c r="L4750" s="8" t="str">
        <f>VLOOKUP(TableTransactions[[#This Row],[Material]],TableStockBalance[],
MATCH(TableStockBalance[[#Headers],[Supplier name]],TableStockBalance[#Headers],0),
0)</f>
        <v>Électroniquex Générale S.A.</v>
      </c>
    </row>
    <row r="4751" spans="1:12" x14ac:dyDescent="0.25">
      <c r="A4751">
        <v>49042738</v>
      </c>
      <c r="B4751">
        <v>20</v>
      </c>
      <c r="C4751" t="s">
        <v>343</v>
      </c>
      <c r="D4751" t="s">
        <v>137</v>
      </c>
      <c r="E4751" t="s">
        <v>138</v>
      </c>
      <c r="F4751" t="s">
        <v>317</v>
      </c>
      <c r="G4751" s="1">
        <v>43689</v>
      </c>
      <c r="H4751">
        <v>25</v>
      </c>
      <c r="I4751" s="7">
        <f>IF(TableTransactions[[#This Row],[Order type]]=trackOrderType,
TableTransactions[[#This Row],[Transaction quantity]]*-1,
TableTransactions[[#This Row],[Transaction quantity]]
)</f>
        <v>-25</v>
      </c>
      <c r="J47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4751" s="7">
        <f ca="1">IF(TableTransactions[[#This Row],[Stock balance backorders]]&lt;0,
0,
TableTransactions[[#This Row],[Stock balance backorders]]
)</f>
        <v>12</v>
      </c>
      <c r="L4751" s="8" t="str">
        <f>VLOOKUP(TableTransactions[[#This Row],[Material]],TableStockBalance[],
MATCH(TableStockBalance[[#Headers],[Supplier name]],TableStockBalance[#Headers],0),
0)</f>
        <v>Électroniquex Générale S.A.</v>
      </c>
    </row>
    <row r="4752" spans="1:12" x14ac:dyDescent="0.25">
      <c r="A4752" s="4">
        <v>45057284</v>
      </c>
      <c r="B4752" s="4">
        <v>20</v>
      </c>
      <c r="C4752" s="4" t="s">
        <v>344</v>
      </c>
      <c r="D4752" s="4" t="s">
        <v>137</v>
      </c>
      <c r="E4752" s="4" t="s">
        <v>138</v>
      </c>
      <c r="F4752" s="4" t="s">
        <v>110</v>
      </c>
      <c r="G4752" s="5">
        <v>43689</v>
      </c>
      <c r="H4752" s="4">
        <v>1180</v>
      </c>
      <c r="I4752" s="7">
        <f>IF(TableTransactions[[#This Row],[Order type]]=trackOrderType,
TableTransactions[[#This Row],[Transaction quantity]]*-1,
TableTransactions[[#This Row],[Transaction quantity]]
)</f>
        <v>1180</v>
      </c>
      <c r="J47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1192</v>
      </c>
      <c r="K4752" s="7">
        <f ca="1">IF(TableTransactions[[#This Row],[Stock balance backorders]]&lt;0,
0,
TableTransactions[[#This Row],[Stock balance backorders]]
)</f>
        <v>1192</v>
      </c>
      <c r="L4752" s="8" t="str">
        <f>VLOOKUP(TableTransactions[[#This Row],[Material]],TableStockBalance[],
MATCH(TableStockBalance[[#Headers],[Supplier name]],TableStockBalance[#Headers],0),
0)</f>
        <v>Électroniquex Générale S.A.</v>
      </c>
    </row>
    <row r="4753" spans="1:12" x14ac:dyDescent="0.25">
      <c r="A4753">
        <v>49042822</v>
      </c>
      <c r="B4753">
        <v>40</v>
      </c>
      <c r="C4753" t="s">
        <v>343</v>
      </c>
      <c r="D4753" t="s">
        <v>137</v>
      </c>
      <c r="E4753" t="s">
        <v>138</v>
      </c>
      <c r="F4753" t="s">
        <v>316</v>
      </c>
      <c r="G4753" s="1">
        <v>43697</v>
      </c>
      <c r="H4753">
        <v>55</v>
      </c>
      <c r="I4753" s="7">
        <f>IF(TableTransactions[[#This Row],[Order type]]=trackOrderType,
TableTransactions[[#This Row],[Transaction quantity]]*-1,
TableTransactions[[#This Row],[Transaction quantity]]
)</f>
        <v>-55</v>
      </c>
      <c r="J47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1137</v>
      </c>
      <c r="K4753" s="7">
        <f ca="1">IF(TableTransactions[[#This Row],[Stock balance backorders]]&lt;0,
0,
TableTransactions[[#This Row],[Stock balance backorders]]
)</f>
        <v>1137</v>
      </c>
      <c r="L4753" s="8" t="str">
        <f>VLOOKUP(TableTransactions[[#This Row],[Material]],TableStockBalance[],
MATCH(TableStockBalance[[#Headers],[Supplier name]],TableStockBalance[#Headers],0),
0)</f>
        <v>Électroniquex Générale S.A.</v>
      </c>
    </row>
    <row r="4754" spans="1:12" x14ac:dyDescent="0.25">
      <c r="A4754">
        <v>49042870</v>
      </c>
      <c r="B4754">
        <v>120</v>
      </c>
      <c r="C4754" t="s">
        <v>343</v>
      </c>
      <c r="D4754" t="s">
        <v>137</v>
      </c>
      <c r="E4754" t="s">
        <v>138</v>
      </c>
      <c r="F4754" t="s">
        <v>317</v>
      </c>
      <c r="G4754" s="1">
        <v>43700</v>
      </c>
      <c r="H4754">
        <v>45</v>
      </c>
      <c r="I4754" s="7">
        <f>IF(TableTransactions[[#This Row],[Order type]]=trackOrderType,
TableTransactions[[#This Row],[Transaction quantity]]*-1,
TableTransactions[[#This Row],[Transaction quantity]]
)</f>
        <v>-45</v>
      </c>
      <c r="J47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1092</v>
      </c>
      <c r="K4754" s="7">
        <f ca="1">IF(TableTransactions[[#This Row],[Stock balance backorders]]&lt;0,
0,
TableTransactions[[#This Row],[Stock balance backorders]]
)</f>
        <v>1092</v>
      </c>
      <c r="L4754" s="8" t="str">
        <f>VLOOKUP(TableTransactions[[#This Row],[Material]],TableStockBalance[],
MATCH(TableStockBalance[[#Headers],[Supplier name]],TableStockBalance[#Headers],0),
0)</f>
        <v>Électroniquex Générale S.A.</v>
      </c>
    </row>
    <row r="4755" spans="1:12" x14ac:dyDescent="0.25">
      <c r="A4755">
        <v>49042906</v>
      </c>
      <c r="B4755">
        <v>60</v>
      </c>
      <c r="C4755" t="s">
        <v>343</v>
      </c>
      <c r="D4755" t="s">
        <v>137</v>
      </c>
      <c r="E4755" t="s">
        <v>138</v>
      </c>
      <c r="F4755" t="s">
        <v>318</v>
      </c>
      <c r="G4755" s="1">
        <v>43704</v>
      </c>
      <c r="H4755">
        <v>45</v>
      </c>
      <c r="I4755" s="7">
        <f>IF(TableTransactions[[#This Row],[Order type]]=trackOrderType,
TableTransactions[[#This Row],[Transaction quantity]]*-1,
TableTransactions[[#This Row],[Transaction quantity]]
)</f>
        <v>-45</v>
      </c>
      <c r="J47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1047</v>
      </c>
      <c r="K4755" s="7">
        <f ca="1">IF(TableTransactions[[#This Row],[Stock balance backorders]]&lt;0,
0,
TableTransactions[[#This Row],[Stock balance backorders]]
)</f>
        <v>1047</v>
      </c>
      <c r="L4755" s="8" t="str">
        <f>VLOOKUP(TableTransactions[[#This Row],[Material]],TableStockBalance[],
MATCH(TableStockBalance[[#Headers],[Supplier name]],TableStockBalance[#Headers],0),
0)</f>
        <v>Électroniquex Générale S.A.</v>
      </c>
    </row>
    <row r="4756" spans="1:12" x14ac:dyDescent="0.25">
      <c r="A4756">
        <v>49042916</v>
      </c>
      <c r="B4756">
        <v>40</v>
      </c>
      <c r="C4756" t="s">
        <v>343</v>
      </c>
      <c r="D4756" t="s">
        <v>137</v>
      </c>
      <c r="E4756" t="s">
        <v>138</v>
      </c>
      <c r="F4756" t="s">
        <v>316</v>
      </c>
      <c r="G4756" s="1">
        <v>43705</v>
      </c>
      <c r="H4756">
        <v>25</v>
      </c>
      <c r="I4756" s="7">
        <f>IF(TableTransactions[[#This Row],[Order type]]=trackOrderType,
TableTransactions[[#This Row],[Transaction quantity]]*-1,
TableTransactions[[#This Row],[Transaction quantity]]
)</f>
        <v>-25</v>
      </c>
      <c r="J47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1022</v>
      </c>
      <c r="K4756" s="7">
        <f ca="1">IF(TableTransactions[[#This Row],[Stock balance backorders]]&lt;0,
0,
TableTransactions[[#This Row],[Stock balance backorders]]
)</f>
        <v>1022</v>
      </c>
      <c r="L4756" s="8" t="str">
        <f>VLOOKUP(TableTransactions[[#This Row],[Material]],TableStockBalance[],
MATCH(TableStockBalance[[#Headers],[Supplier name]],TableStockBalance[#Headers],0),
0)</f>
        <v>Électroniquex Générale S.A.</v>
      </c>
    </row>
    <row r="4757" spans="1:12" x14ac:dyDescent="0.25">
      <c r="A4757">
        <v>49042926</v>
      </c>
      <c r="B4757">
        <v>10</v>
      </c>
      <c r="C4757" t="s">
        <v>343</v>
      </c>
      <c r="D4757" t="s">
        <v>137</v>
      </c>
      <c r="E4757" t="s">
        <v>138</v>
      </c>
      <c r="F4757" t="s">
        <v>314</v>
      </c>
      <c r="G4757" s="1">
        <v>43706</v>
      </c>
      <c r="H4757">
        <v>55</v>
      </c>
      <c r="I4757" s="7">
        <f>IF(TableTransactions[[#This Row],[Order type]]=trackOrderType,
TableTransactions[[#This Row],[Transaction quantity]]*-1,
TableTransactions[[#This Row],[Transaction quantity]]
)</f>
        <v>-55</v>
      </c>
      <c r="J47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967</v>
      </c>
      <c r="K4757" s="7">
        <f ca="1">IF(TableTransactions[[#This Row],[Stock balance backorders]]&lt;0,
0,
TableTransactions[[#This Row],[Stock balance backorders]]
)</f>
        <v>967</v>
      </c>
      <c r="L4757" s="8" t="str">
        <f>VLOOKUP(TableTransactions[[#This Row],[Material]],TableStockBalance[],
MATCH(TableStockBalance[[#Headers],[Supplier name]],TableStockBalance[#Headers],0),
0)</f>
        <v>Électroniquex Générale S.A.</v>
      </c>
    </row>
    <row r="4758" spans="1:12" x14ac:dyDescent="0.25">
      <c r="A4758">
        <v>49043045</v>
      </c>
      <c r="B4758">
        <v>50</v>
      </c>
      <c r="C4758" t="s">
        <v>343</v>
      </c>
      <c r="D4758" t="s">
        <v>137</v>
      </c>
      <c r="E4758" t="s">
        <v>138</v>
      </c>
      <c r="F4758" t="s">
        <v>318</v>
      </c>
      <c r="G4758" s="1">
        <v>43717</v>
      </c>
      <c r="H4758">
        <v>10</v>
      </c>
      <c r="I4758" s="7">
        <f>IF(TableTransactions[[#This Row],[Order type]]=trackOrderType,
TableTransactions[[#This Row],[Transaction quantity]]*-1,
TableTransactions[[#This Row],[Transaction quantity]]
)</f>
        <v>-10</v>
      </c>
      <c r="J47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957</v>
      </c>
      <c r="K4758" s="7">
        <f ca="1">IF(TableTransactions[[#This Row],[Stock balance backorders]]&lt;0,
0,
TableTransactions[[#This Row],[Stock balance backorders]]
)</f>
        <v>957</v>
      </c>
      <c r="L4758" s="8" t="str">
        <f>VLOOKUP(TableTransactions[[#This Row],[Material]],TableStockBalance[],
MATCH(TableStockBalance[[#Headers],[Supplier name]],TableStockBalance[#Headers],0),
0)</f>
        <v>Électroniquex Générale S.A.</v>
      </c>
    </row>
    <row r="4759" spans="1:12" x14ac:dyDescent="0.25">
      <c r="A4759">
        <v>49043084</v>
      </c>
      <c r="B4759">
        <v>50</v>
      </c>
      <c r="C4759" t="s">
        <v>343</v>
      </c>
      <c r="D4759" t="s">
        <v>137</v>
      </c>
      <c r="E4759" t="s">
        <v>138</v>
      </c>
      <c r="F4759" t="s">
        <v>318</v>
      </c>
      <c r="G4759" s="1">
        <v>43720</v>
      </c>
      <c r="H4759">
        <v>30</v>
      </c>
      <c r="I4759" s="7">
        <f>IF(TableTransactions[[#This Row],[Order type]]=trackOrderType,
TableTransactions[[#This Row],[Transaction quantity]]*-1,
TableTransactions[[#This Row],[Transaction quantity]]
)</f>
        <v>-30</v>
      </c>
      <c r="J47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927</v>
      </c>
      <c r="K4759" s="7">
        <f ca="1">IF(TableTransactions[[#This Row],[Stock balance backorders]]&lt;0,
0,
TableTransactions[[#This Row],[Stock balance backorders]]
)</f>
        <v>927</v>
      </c>
      <c r="L4759" s="8" t="str">
        <f>VLOOKUP(TableTransactions[[#This Row],[Material]],TableStockBalance[],
MATCH(TableStockBalance[[#Headers],[Supplier name]],TableStockBalance[#Headers],0),
0)</f>
        <v>Électroniquex Générale S.A.</v>
      </c>
    </row>
    <row r="4760" spans="1:12" x14ac:dyDescent="0.25">
      <c r="A4760">
        <v>49043174</v>
      </c>
      <c r="B4760">
        <v>60</v>
      </c>
      <c r="C4760" t="s">
        <v>343</v>
      </c>
      <c r="D4760" t="s">
        <v>137</v>
      </c>
      <c r="E4760" t="s">
        <v>138</v>
      </c>
      <c r="F4760" t="s">
        <v>316</v>
      </c>
      <c r="G4760" s="1">
        <v>43728</v>
      </c>
      <c r="H4760">
        <v>15</v>
      </c>
      <c r="I4760" s="7">
        <f>IF(TableTransactions[[#This Row],[Order type]]=trackOrderType,
TableTransactions[[#This Row],[Transaction quantity]]*-1,
TableTransactions[[#This Row],[Transaction quantity]]
)</f>
        <v>-15</v>
      </c>
      <c r="J47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912</v>
      </c>
      <c r="K4760" s="7">
        <f ca="1">IF(TableTransactions[[#This Row],[Stock balance backorders]]&lt;0,
0,
TableTransactions[[#This Row],[Stock balance backorders]]
)</f>
        <v>912</v>
      </c>
      <c r="L4760" s="8" t="str">
        <f>VLOOKUP(TableTransactions[[#This Row],[Material]],TableStockBalance[],
MATCH(TableStockBalance[[#Headers],[Supplier name]],TableStockBalance[#Headers],0),
0)</f>
        <v>Électroniquex Générale S.A.</v>
      </c>
    </row>
    <row r="4761" spans="1:12" x14ac:dyDescent="0.25">
      <c r="A4761">
        <v>49043296</v>
      </c>
      <c r="B4761">
        <v>20</v>
      </c>
      <c r="C4761" t="s">
        <v>343</v>
      </c>
      <c r="D4761" t="s">
        <v>137</v>
      </c>
      <c r="E4761" t="s">
        <v>138</v>
      </c>
      <c r="F4761" t="s">
        <v>319</v>
      </c>
      <c r="G4761" s="1">
        <v>43740</v>
      </c>
      <c r="H4761">
        <v>45</v>
      </c>
      <c r="I4761" s="7">
        <f>IF(TableTransactions[[#This Row],[Order type]]=trackOrderType,
TableTransactions[[#This Row],[Transaction quantity]]*-1,
TableTransactions[[#This Row],[Transaction quantity]]
)</f>
        <v>-45</v>
      </c>
      <c r="J47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867</v>
      </c>
      <c r="K4761" s="7">
        <f ca="1">IF(TableTransactions[[#This Row],[Stock balance backorders]]&lt;0,
0,
TableTransactions[[#This Row],[Stock balance backorders]]
)</f>
        <v>867</v>
      </c>
      <c r="L4761" s="8" t="str">
        <f>VLOOKUP(TableTransactions[[#This Row],[Material]],TableStockBalance[],
MATCH(TableStockBalance[[#Headers],[Supplier name]],TableStockBalance[#Headers],0),
0)</f>
        <v>Électroniquex Générale S.A.</v>
      </c>
    </row>
    <row r="4762" spans="1:12" x14ac:dyDescent="0.25">
      <c r="A4762">
        <v>49043353</v>
      </c>
      <c r="B4762">
        <v>100</v>
      </c>
      <c r="C4762" t="s">
        <v>343</v>
      </c>
      <c r="D4762" t="s">
        <v>137</v>
      </c>
      <c r="E4762" t="s">
        <v>138</v>
      </c>
      <c r="F4762" t="s">
        <v>318</v>
      </c>
      <c r="G4762" s="1">
        <v>43746</v>
      </c>
      <c r="H4762">
        <v>40</v>
      </c>
      <c r="I4762" s="7">
        <f>IF(TableTransactions[[#This Row],[Order type]]=trackOrderType,
TableTransactions[[#This Row],[Transaction quantity]]*-1,
TableTransactions[[#This Row],[Transaction quantity]]
)</f>
        <v>-40</v>
      </c>
      <c r="J47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827</v>
      </c>
      <c r="K4762" s="7">
        <f ca="1">IF(TableTransactions[[#This Row],[Stock balance backorders]]&lt;0,
0,
TableTransactions[[#This Row],[Stock balance backorders]]
)</f>
        <v>827</v>
      </c>
      <c r="L4762" s="8" t="str">
        <f>VLOOKUP(TableTransactions[[#This Row],[Material]],TableStockBalance[],
MATCH(TableStockBalance[[#Headers],[Supplier name]],TableStockBalance[#Headers],0),
0)</f>
        <v>Électroniquex Générale S.A.</v>
      </c>
    </row>
    <row r="4763" spans="1:12" x14ac:dyDescent="0.25">
      <c r="A4763">
        <v>49043365</v>
      </c>
      <c r="B4763">
        <v>30</v>
      </c>
      <c r="C4763" t="s">
        <v>343</v>
      </c>
      <c r="D4763" t="s">
        <v>137</v>
      </c>
      <c r="E4763" t="s">
        <v>138</v>
      </c>
      <c r="F4763" t="s">
        <v>316</v>
      </c>
      <c r="G4763" s="1">
        <v>43747</v>
      </c>
      <c r="H4763">
        <v>5</v>
      </c>
      <c r="I4763" s="7">
        <f>IF(TableTransactions[[#This Row],[Order type]]=trackOrderType,
TableTransactions[[#This Row],[Transaction quantity]]*-1,
TableTransactions[[#This Row],[Transaction quantity]]
)</f>
        <v>-5</v>
      </c>
      <c r="J47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822</v>
      </c>
      <c r="K4763" s="7">
        <f ca="1">IF(TableTransactions[[#This Row],[Stock balance backorders]]&lt;0,
0,
TableTransactions[[#This Row],[Stock balance backorders]]
)</f>
        <v>822</v>
      </c>
      <c r="L4763" s="8" t="str">
        <f>VLOOKUP(TableTransactions[[#This Row],[Material]],TableStockBalance[],
MATCH(TableStockBalance[[#Headers],[Supplier name]],TableStockBalance[#Headers],0),
0)</f>
        <v>Électroniquex Générale S.A.</v>
      </c>
    </row>
    <row r="4764" spans="1:12" x14ac:dyDescent="0.25">
      <c r="A4764">
        <v>49043382</v>
      </c>
      <c r="B4764">
        <v>10</v>
      </c>
      <c r="C4764" t="s">
        <v>343</v>
      </c>
      <c r="D4764" t="s">
        <v>137</v>
      </c>
      <c r="E4764" t="s">
        <v>138</v>
      </c>
      <c r="F4764" t="s">
        <v>330</v>
      </c>
      <c r="G4764" s="1">
        <v>43748</v>
      </c>
      <c r="H4764">
        <v>5</v>
      </c>
      <c r="I4764" s="7">
        <f>IF(TableTransactions[[#This Row],[Order type]]=trackOrderType,
TableTransactions[[#This Row],[Transaction quantity]]*-1,
TableTransactions[[#This Row],[Transaction quantity]]
)</f>
        <v>-5</v>
      </c>
      <c r="J47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817</v>
      </c>
      <c r="K4764" s="7">
        <f ca="1">IF(TableTransactions[[#This Row],[Stock balance backorders]]&lt;0,
0,
TableTransactions[[#This Row],[Stock balance backorders]]
)</f>
        <v>817</v>
      </c>
      <c r="L4764" s="8" t="str">
        <f>VLOOKUP(TableTransactions[[#This Row],[Material]],TableStockBalance[],
MATCH(TableStockBalance[[#Headers],[Supplier name]],TableStockBalance[#Headers],0),
0)</f>
        <v>Électroniquex Générale S.A.</v>
      </c>
    </row>
    <row r="4765" spans="1:12" x14ac:dyDescent="0.25">
      <c r="A4765">
        <v>49043399</v>
      </c>
      <c r="B4765">
        <v>110</v>
      </c>
      <c r="C4765" t="s">
        <v>343</v>
      </c>
      <c r="D4765" t="s">
        <v>137</v>
      </c>
      <c r="E4765" t="s">
        <v>138</v>
      </c>
      <c r="F4765" t="s">
        <v>316</v>
      </c>
      <c r="G4765" s="1">
        <v>43749</v>
      </c>
      <c r="H4765">
        <v>25</v>
      </c>
      <c r="I4765" s="7">
        <f>IF(TableTransactions[[#This Row],[Order type]]=trackOrderType,
TableTransactions[[#This Row],[Transaction quantity]]*-1,
TableTransactions[[#This Row],[Transaction quantity]]
)</f>
        <v>-25</v>
      </c>
      <c r="J47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792</v>
      </c>
      <c r="K4765" s="7">
        <f ca="1">IF(TableTransactions[[#This Row],[Stock balance backorders]]&lt;0,
0,
TableTransactions[[#This Row],[Stock balance backorders]]
)</f>
        <v>792</v>
      </c>
      <c r="L4765" s="8" t="str">
        <f>VLOOKUP(TableTransactions[[#This Row],[Material]],TableStockBalance[],
MATCH(TableStockBalance[[#Headers],[Supplier name]],TableStockBalance[#Headers],0),
0)</f>
        <v>Électroniquex Générale S.A.</v>
      </c>
    </row>
    <row r="4766" spans="1:12" x14ac:dyDescent="0.25">
      <c r="A4766">
        <v>49043485</v>
      </c>
      <c r="B4766">
        <v>200</v>
      </c>
      <c r="C4766" t="s">
        <v>343</v>
      </c>
      <c r="D4766" t="s">
        <v>137</v>
      </c>
      <c r="E4766" t="s">
        <v>138</v>
      </c>
      <c r="F4766" t="s">
        <v>317</v>
      </c>
      <c r="G4766" s="1">
        <v>43756</v>
      </c>
      <c r="H4766">
        <v>15</v>
      </c>
      <c r="I4766" s="7">
        <f>IF(TableTransactions[[#This Row],[Order type]]=trackOrderType,
TableTransactions[[#This Row],[Transaction quantity]]*-1,
TableTransactions[[#This Row],[Transaction quantity]]
)</f>
        <v>-15</v>
      </c>
      <c r="J47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777</v>
      </c>
      <c r="K4766" s="7">
        <f ca="1">IF(TableTransactions[[#This Row],[Stock balance backorders]]&lt;0,
0,
TableTransactions[[#This Row],[Stock balance backorders]]
)</f>
        <v>777</v>
      </c>
      <c r="L4766" s="8" t="str">
        <f>VLOOKUP(TableTransactions[[#This Row],[Material]],TableStockBalance[],
MATCH(TableStockBalance[[#Headers],[Supplier name]],TableStockBalance[#Headers],0),
0)</f>
        <v>Électroniquex Générale S.A.</v>
      </c>
    </row>
    <row r="4767" spans="1:12" x14ac:dyDescent="0.25">
      <c r="A4767">
        <v>49043515</v>
      </c>
      <c r="B4767">
        <v>40</v>
      </c>
      <c r="C4767" t="s">
        <v>343</v>
      </c>
      <c r="D4767" t="s">
        <v>137</v>
      </c>
      <c r="E4767" t="s">
        <v>138</v>
      </c>
      <c r="F4767" t="s">
        <v>318</v>
      </c>
      <c r="G4767" s="1">
        <v>43760</v>
      </c>
      <c r="H4767">
        <v>50</v>
      </c>
      <c r="I4767" s="7">
        <f>IF(TableTransactions[[#This Row],[Order type]]=trackOrderType,
TableTransactions[[#This Row],[Transaction quantity]]*-1,
TableTransactions[[#This Row],[Transaction quantity]]
)</f>
        <v>-50</v>
      </c>
      <c r="J47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727</v>
      </c>
      <c r="K4767" s="7">
        <f ca="1">IF(TableTransactions[[#This Row],[Stock balance backorders]]&lt;0,
0,
TableTransactions[[#This Row],[Stock balance backorders]]
)</f>
        <v>727</v>
      </c>
      <c r="L4767" s="8" t="str">
        <f>VLOOKUP(TableTransactions[[#This Row],[Material]],TableStockBalance[],
MATCH(TableStockBalance[[#Headers],[Supplier name]],TableStockBalance[#Headers],0),
0)</f>
        <v>Électroniquex Générale S.A.</v>
      </c>
    </row>
    <row r="4768" spans="1:12" x14ac:dyDescent="0.25">
      <c r="A4768">
        <v>49043548</v>
      </c>
      <c r="B4768">
        <v>170</v>
      </c>
      <c r="C4768" t="s">
        <v>343</v>
      </c>
      <c r="D4768" t="s">
        <v>137</v>
      </c>
      <c r="E4768" t="s">
        <v>138</v>
      </c>
      <c r="F4768" t="s">
        <v>313</v>
      </c>
      <c r="G4768" s="1">
        <v>43763</v>
      </c>
      <c r="H4768">
        <v>50</v>
      </c>
      <c r="I4768" s="7">
        <f>IF(TableTransactions[[#This Row],[Order type]]=trackOrderType,
TableTransactions[[#This Row],[Transaction quantity]]*-1,
TableTransactions[[#This Row],[Transaction quantity]]
)</f>
        <v>-50</v>
      </c>
      <c r="J47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677</v>
      </c>
      <c r="K4768" s="7">
        <f ca="1">IF(TableTransactions[[#This Row],[Stock balance backorders]]&lt;0,
0,
TableTransactions[[#This Row],[Stock balance backorders]]
)</f>
        <v>677</v>
      </c>
      <c r="L4768" s="8" t="str">
        <f>VLOOKUP(TableTransactions[[#This Row],[Material]],TableStockBalance[],
MATCH(TableStockBalance[[#Headers],[Supplier name]],TableStockBalance[#Headers],0),
0)</f>
        <v>Électroniquex Générale S.A.</v>
      </c>
    </row>
    <row r="4769" spans="1:12" x14ac:dyDescent="0.25">
      <c r="A4769">
        <v>49043549</v>
      </c>
      <c r="B4769">
        <v>20</v>
      </c>
      <c r="C4769" t="s">
        <v>343</v>
      </c>
      <c r="D4769" t="s">
        <v>137</v>
      </c>
      <c r="E4769" t="s">
        <v>138</v>
      </c>
      <c r="F4769" t="s">
        <v>329</v>
      </c>
      <c r="G4769" s="1">
        <v>43763</v>
      </c>
      <c r="H4769">
        <v>50</v>
      </c>
      <c r="I4769" s="7">
        <f>IF(TableTransactions[[#This Row],[Order type]]=trackOrderType,
TableTransactions[[#This Row],[Transaction quantity]]*-1,
TableTransactions[[#This Row],[Transaction quantity]]
)</f>
        <v>-50</v>
      </c>
      <c r="J47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627</v>
      </c>
      <c r="K4769" s="7">
        <f ca="1">IF(TableTransactions[[#This Row],[Stock balance backorders]]&lt;0,
0,
TableTransactions[[#This Row],[Stock balance backorders]]
)</f>
        <v>627</v>
      </c>
      <c r="L4769" s="8" t="str">
        <f>VLOOKUP(TableTransactions[[#This Row],[Material]],TableStockBalance[],
MATCH(TableStockBalance[[#Headers],[Supplier name]],TableStockBalance[#Headers],0),
0)</f>
        <v>Électroniquex Générale S.A.</v>
      </c>
    </row>
    <row r="4770" spans="1:12" x14ac:dyDescent="0.25">
      <c r="A4770">
        <v>49043685</v>
      </c>
      <c r="B4770">
        <v>10</v>
      </c>
      <c r="C4770" t="s">
        <v>343</v>
      </c>
      <c r="D4770" t="s">
        <v>137</v>
      </c>
      <c r="E4770" t="s">
        <v>138</v>
      </c>
      <c r="F4770" t="s">
        <v>323</v>
      </c>
      <c r="G4770" s="1">
        <v>43775</v>
      </c>
      <c r="H4770">
        <v>30</v>
      </c>
      <c r="I4770" s="7">
        <f>IF(TableTransactions[[#This Row],[Order type]]=trackOrderType,
TableTransactions[[#This Row],[Transaction quantity]]*-1,
TableTransactions[[#This Row],[Transaction quantity]]
)</f>
        <v>-30</v>
      </c>
      <c r="J47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597</v>
      </c>
      <c r="K4770" s="7">
        <f ca="1">IF(TableTransactions[[#This Row],[Stock balance backorders]]&lt;0,
0,
TableTransactions[[#This Row],[Stock balance backorders]]
)</f>
        <v>597</v>
      </c>
      <c r="L4770" s="8" t="str">
        <f>VLOOKUP(TableTransactions[[#This Row],[Material]],TableStockBalance[],
MATCH(TableStockBalance[[#Headers],[Supplier name]],TableStockBalance[#Headers],0),
0)</f>
        <v>Électroniquex Générale S.A.</v>
      </c>
    </row>
    <row r="4771" spans="1:12" x14ac:dyDescent="0.25">
      <c r="A4771">
        <v>49043731</v>
      </c>
      <c r="B4771">
        <v>70</v>
      </c>
      <c r="C4771" t="s">
        <v>343</v>
      </c>
      <c r="D4771" t="s">
        <v>137</v>
      </c>
      <c r="E4771" t="s">
        <v>138</v>
      </c>
      <c r="F4771" t="s">
        <v>317</v>
      </c>
      <c r="G4771" s="1">
        <v>43780</v>
      </c>
      <c r="H4771">
        <v>50</v>
      </c>
      <c r="I4771" s="7">
        <f>IF(TableTransactions[[#This Row],[Order type]]=trackOrderType,
TableTransactions[[#This Row],[Transaction quantity]]*-1,
TableTransactions[[#This Row],[Transaction quantity]]
)</f>
        <v>-50</v>
      </c>
      <c r="J47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547</v>
      </c>
      <c r="K4771" s="7">
        <f ca="1">IF(TableTransactions[[#This Row],[Stock balance backorders]]&lt;0,
0,
TableTransactions[[#This Row],[Stock balance backorders]]
)</f>
        <v>547</v>
      </c>
      <c r="L4771" s="8" t="str">
        <f>VLOOKUP(TableTransactions[[#This Row],[Material]],TableStockBalance[],
MATCH(TableStockBalance[[#Headers],[Supplier name]],TableStockBalance[#Headers],0),
0)</f>
        <v>Électroniquex Générale S.A.</v>
      </c>
    </row>
    <row r="4772" spans="1:12" x14ac:dyDescent="0.25">
      <c r="A4772">
        <v>49043745</v>
      </c>
      <c r="B4772">
        <v>90</v>
      </c>
      <c r="C4772" t="s">
        <v>343</v>
      </c>
      <c r="D4772" t="s">
        <v>137</v>
      </c>
      <c r="E4772" t="s">
        <v>138</v>
      </c>
      <c r="F4772" t="s">
        <v>317</v>
      </c>
      <c r="G4772" s="1">
        <v>43781</v>
      </c>
      <c r="H4772">
        <v>55</v>
      </c>
      <c r="I4772" s="7">
        <f>IF(TableTransactions[[#This Row],[Order type]]=trackOrderType,
TableTransactions[[#This Row],[Transaction quantity]]*-1,
TableTransactions[[#This Row],[Transaction quantity]]
)</f>
        <v>-55</v>
      </c>
      <c r="J47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492</v>
      </c>
      <c r="K4772" s="7">
        <f ca="1">IF(TableTransactions[[#This Row],[Stock balance backorders]]&lt;0,
0,
TableTransactions[[#This Row],[Stock balance backorders]]
)</f>
        <v>492</v>
      </c>
      <c r="L4772" s="8" t="str">
        <f>VLOOKUP(TableTransactions[[#This Row],[Material]],TableStockBalance[],
MATCH(TableStockBalance[[#Headers],[Supplier name]],TableStockBalance[#Headers],0),
0)</f>
        <v>Électroniquex Générale S.A.</v>
      </c>
    </row>
    <row r="4773" spans="1:12" x14ac:dyDescent="0.25">
      <c r="A4773">
        <v>49043768</v>
      </c>
      <c r="B4773">
        <v>20</v>
      </c>
      <c r="C4773" t="s">
        <v>343</v>
      </c>
      <c r="D4773" t="s">
        <v>137</v>
      </c>
      <c r="E4773" t="s">
        <v>138</v>
      </c>
      <c r="F4773" t="s">
        <v>315</v>
      </c>
      <c r="G4773" s="1">
        <v>43782</v>
      </c>
      <c r="H4773">
        <v>45</v>
      </c>
      <c r="I4773" s="7">
        <f>IF(TableTransactions[[#This Row],[Order type]]=trackOrderType,
TableTransactions[[#This Row],[Transaction quantity]]*-1,
TableTransactions[[#This Row],[Transaction quantity]]
)</f>
        <v>-45</v>
      </c>
      <c r="J47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447</v>
      </c>
      <c r="K4773" s="7">
        <f ca="1">IF(TableTransactions[[#This Row],[Stock balance backorders]]&lt;0,
0,
TableTransactions[[#This Row],[Stock balance backorders]]
)</f>
        <v>447</v>
      </c>
      <c r="L4773" s="8" t="str">
        <f>VLOOKUP(TableTransactions[[#This Row],[Material]],TableStockBalance[],
MATCH(TableStockBalance[[#Headers],[Supplier name]],TableStockBalance[#Headers],0),
0)</f>
        <v>Électroniquex Générale S.A.</v>
      </c>
    </row>
    <row r="4774" spans="1:12" x14ac:dyDescent="0.25">
      <c r="A4774">
        <v>49043790</v>
      </c>
      <c r="B4774">
        <v>120</v>
      </c>
      <c r="C4774" t="s">
        <v>343</v>
      </c>
      <c r="D4774" t="s">
        <v>137</v>
      </c>
      <c r="E4774" t="s">
        <v>138</v>
      </c>
      <c r="F4774" t="s">
        <v>316</v>
      </c>
      <c r="G4774" s="1">
        <v>43784</v>
      </c>
      <c r="H4774">
        <v>20</v>
      </c>
      <c r="I4774" s="7">
        <f>IF(TableTransactions[[#This Row],[Order type]]=trackOrderType,
TableTransactions[[#This Row],[Transaction quantity]]*-1,
TableTransactions[[#This Row],[Transaction quantity]]
)</f>
        <v>-20</v>
      </c>
      <c r="J47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427</v>
      </c>
      <c r="K4774" s="7">
        <f ca="1">IF(TableTransactions[[#This Row],[Stock balance backorders]]&lt;0,
0,
TableTransactions[[#This Row],[Stock balance backorders]]
)</f>
        <v>427</v>
      </c>
      <c r="L4774" s="8" t="str">
        <f>VLOOKUP(TableTransactions[[#This Row],[Material]],TableStockBalance[],
MATCH(TableStockBalance[[#Headers],[Supplier name]],TableStockBalance[#Headers],0),
0)</f>
        <v>Électroniquex Générale S.A.</v>
      </c>
    </row>
    <row r="4775" spans="1:12" x14ac:dyDescent="0.25">
      <c r="A4775">
        <v>49043790</v>
      </c>
      <c r="B4775">
        <v>130</v>
      </c>
      <c r="C4775" t="s">
        <v>343</v>
      </c>
      <c r="D4775" t="s">
        <v>137</v>
      </c>
      <c r="E4775" t="s">
        <v>138</v>
      </c>
      <c r="F4775" t="s">
        <v>316</v>
      </c>
      <c r="G4775" s="1">
        <v>43784</v>
      </c>
      <c r="H4775">
        <v>55</v>
      </c>
      <c r="I4775" s="7">
        <f>IF(TableTransactions[[#This Row],[Order type]]=trackOrderType,
TableTransactions[[#This Row],[Transaction quantity]]*-1,
TableTransactions[[#This Row],[Transaction quantity]]
)</f>
        <v>-55</v>
      </c>
      <c r="J47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372</v>
      </c>
      <c r="K4775" s="7">
        <f ca="1">IF(TableTransactions[[#This Row],[Stock balance backorders]]&lt;0,
0,
TableTransactions[[#This Row],[Stock balance backorders]]
)</f>
        <v>372</v>
      </c>
      <c r="L4775" s="8" t="str">
        <f>VLOOKUP(TableTransactions[[#This Row],[Material]],TableStockBalance[],
MATCH(TableStockBalance[[#Headers],[Supplier name]],TableStockBalance[#Headers],0),
0)</f>
        <v>Électroniquex Générale S.A.</v>
      </c>
    </row>
    <row r="4776" spans="1:12" x14ac:dyDescent="0.25">
      <c r="A4776">
        <v>49043832</v>
      </c>
      <c r="B4776">
        <v>50</v>
      </c>
      <c r="C4776" t="s">
        <v>343</v>
      </c>
      <c r="D4776" t="s">
        <v>137</v>
      </c>
      <c r="E4776" t="s">
        <v>138</v>
      </c>
      <c r="F4776" t="s">
        <v>314</v>
      </c>
      <c r="G4776" s="1">
        <v>43789</v>
      </c>
      <c r="H4776">
        <v>5</v>
      </c>
      <c r="I4776" s="7">
        <f>IF(TableTransactions[[#This Row],[Order type]]=trackOrderType,
TableTransactions[[#This Row],[Transaction quantity]]*-1,
TableTransactions[[#This Row],[Transaction quantity]]
)</f>
        <v>-5</v>
      </c>
      <c r="J47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367</v>
      </c>
      <c r="K4776" s="7">
        <f ca="1">IF(TableTransactions[[#This Row],[Stock balance backorders]]&lt;0,
0,
TableTransactions[[#This Row],[Stock balance backorders]]
)</f>
        <v>367</v>
      </c>
      <c r="L4776" s="8" t="str">
        <f>VLOOKUP(TableTransactions[[#This Row],[Material]],TableStockBalance[],
MATCH(TableStockBalance[[#Headers],[Supplier name]],TableStockBalance[#Headers],0),
0)</f>
        <v>Électroniquex Générale S.A.</v>
      </c>
    </row>
    <row r="4777" spans="1:12" x14ac:dyDescent="0.25">
      <c r="A4777">
        <v>49043848</v>
      </c>
      <c r="B4777">
        <v>110</v>
      </c>
      <c r="C4777" t="s">
        <v>343</v>
      </c>
      <c r="D4777" t="s">
        <v>137</v>
      </c>
      <c r="E4777" t="s">
        <v>138</v>
      </c>
      <c r="F4777" t="s">
        <v>313</v>
      </c>
      <c r="G4777" s="1">
        <v>43790</v>
      </c>
      <c r="H4777">
        <v>30</v>
      </c>
      <c r="I4777" s="7">
        <f>IF(TableTransactions[[#This Row],[Order type]]=trackOrderType,
TableTransactions[[#This Row],[Transaction quantity]]*-1,
TableTransactions[[#This Row],[Transaction quantity]]
)</f>
        <v>-30</v>
      </c>
      <c r="J47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337</v>
      </c>
      <c r="K4777" s="7">
        <f ca="1">IF(TableTransactions[[#This Row],[Stock balance backorders]]&lt;0,
0,
TableTransactions[[#This Row],[Stock balance backorders]]
)</f>
        <v>337</v>
      </c>
      <c r="L4777" s="8" t="str">
        <f>VLOOKUP(TableTransactions[[#This Row],[Material]],TableStockBalance[],
MATCH(TableStockBalance[[#Headers],[Supplier name]],TableStockBalance[#Headers],0),
0)</f>
        <v>Électroniquex Générale S.A.</v>
      </c>
    </row>
    <row r="4778" spans="1:12" x14ac:dyDescent="0.25">
      <c r="A4778">
        <v>49043862</v>
      </c>
      <c r="B4778">
        <v>170</v>
      </c>
      <c r="C4778" t="s">
        <v>343</v>
      </c>
      <c r="D4778" t="s">
        <v>137</v>
      </c>
      <c r="E4778" t="s">
        <v>138</v>
      </c>
      <c r="F4778" t="s">
        <v>313</v>
      </c>
      <c r="G4778" s="1">
        <v>43791</v>
      </c>
      <c r="H4778">
        <v>55</v>
      </c>
      <c r="I4778" s="7">
        <f>IF(TableTransactions[[#This Row],[Order type]]=trackOrderType,
TableTransactions[[#This Row],[Transaction quantity]]*-1,
TableTransactions[[#This Row],[Transaction quantity]]
)</f>
        <v>-55</v>
      </c>
      <c r="J47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282</v>
      </c>
      <c r="K4778" s="7">
        <f ca="1">IF(TableTransactions[[#This Row],[Stock balance backorders]]&lt;0,
0,
TableTransactions[[#This Row],[Stock balance backorders]]
)</f>
        <v>282</v>
      </c>
      <c r="L4778" s="8" t="str">
        <f>VLOOKUP(TableTransactions[[#This Row],[Material]],TableStockBalance[],
MATCH(TableStockBalance[[#Headers],[Supplier name]],TableStockBalance[#Headers],0),
0)</f>
        <v>Électroniquex Générale S.A.</v>
      </c>
    </row>
    <row r="4779" spans="1:12" x14ac:dyDescent="0.25">
      <c r="A4779">
        <v>49043947</v>
      </c>
      <c r="B4779">
        <v>100</v>
      </c>
      <c r="C4779" t="s">
        <v>343</v>
      </c>
      <c r="D4779" t="s">
        <v>137</v>
      </c>
      <c r="E4779" t="s">
        <v>138</v>
      </c>
      <c r="F4779" t="s">
        <v>313</v>
      </c>
      <c r="G4779" s="1">
        <v>43798</v>
      </c>
      <c r="H4779">
        <v>25</v>
      </c>
      <c r="I4779" s="7">
        <f>IF(TableTransactions[[#This Row],[Order type]]=trackOrderType,
TableTransactions[[#This Row],[Transaction quantity]]*-1,
TableTransactions[[#This Row],[Transaction quantity]]
)</f>
        <v>-25</v>
      </c>
      <c r="J47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257</v>
      </c>
      <c r="K4779" s="7">
        <f ca="1">IF(TableTransactions[[#This Row],[Stock balance backorders]]&lt;0,
0,
TableTransactions[[#This Row],[Stock balance backorders]]
)</f>
        <v>257</v>
      </c>
      <c r="L4779" s="8" t="str">
        <f>VLOOKUP(TableTransactions[[#This Row],[Material]],TableStockBalance[],
MATCH(TableStockBalance[[#Headers],[Supplier name]],TableStockBalance[#Headers],0),
0)</f>
        <v>Électroniquex Générale S.A.</v>
      </c>
    </row>
    <row r="4780" spans="1:12" x14ac:dyDescent="0.25">
      <c r="A4780">
        <v>49044005</v>
      </c>
      <c r="B4780">
        <v>20</v>
      </c>
      <c r="C4780" t="s">
        <v>343</v>
      </c>
      <c r="D4780" t="s">
        <v>137</v>
      </c>
      <c r="E4780" t="s">
        <v>138</v>
      </c>
      <c r="F4780" t="s">
        <v>319</v>
      </c>
      <c r="G4780" s="1">
        <v>43803</v>
      </c>
      <c r="H4780">
        <v>50</v>
      </c>
      <c r="I4780" s="7">
        <f>IF(TableTransactions[[#This Row],[Order type]]=trackOrderType,
TableTransactions[[#This Row],[Transaction quantity]]*-1,
TableTransactions[[#This Row],[Transaction quantity]]
)</f>
        <v>-50</v>
      </c>
      <c r="J47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207</v>
      </c>
      <c r="K4780" s="7">
        <f ca="1">IF(TableTransactions[[#This Row],[Stock balance backorders]]&lt;0,
0,
TableTransactions[[#This Row],[Stock balance backorders]]
)</f>
        <v>207</v>
      </c>
      <c r="L4780" s="8" t="str">
        <f>VLOOKUP(TableTransactions[[#This Row],[Material]],TableStockBalance[],
MATCH(TableStockBalance[[#Headers],[Supplier name]],TableStockBalance[#Headers],0),
0)</f>
        <v>Électroniquex Générale S.A.</v>
      </c>
    </row>
    <row r="4781" spans="1:12" x14ac:dyDescent="0.25">
      <c r="A4781">
        <v>49044040</v>
      </c>
      <c r="B4781">
        <v>110</v>
      </c>
      <c r="C4781" t="s">
        <v>343</v>
      </c>
      <c r="D4781" t="s">
        <v>137</v>
      </c>
      <c r="E4781" t="s">
        <v>138</v>
      </c>
      <c r="F4781" t="s">
        <v>318</v>
      </c>
      <c r="G4781" s="1">
        <v>43805</v>
      </c>
      <c r="H4781">
        <v>30</v>
      </c>
      <c r="I4781" s="7">
        <f>IF(TableTransactions[[#This Row],[Order type]]=trackOrderType,
TableTransactions[[#This Row],[Transaction quantity]]*-1,
TableTransactions[[#This Row],[Transaction quantity]]
)</f>
        <v>-30</v>
      </c>
      <c r="J47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177</v>
      </c>
      <c r="K4781" s="7">
        <f ca="1">IF(TableTransactions[[#This Row],[Stock balance backorders]]&lt;0,
0,
TableTransactions[[#This Row],[Stock balance backorders]]
)</f>
        <v>177</v>
      </c>
      <c r="L4781" s="8" t="str">
        <f>VLOOKUP(TableTransactions[[#This Row],[Material]],TableStockBalance[],
MATCH(TableStockBalance[[#Headers],[Supplier name]],TableStockBalance[#Headers],0),
0)</f>
        <v>Électroniquex Générale S.A.</v>
      </c>
    </row>
    <row r="4782" spans="1:12" x14ac:dyDescent="0.25">
      <c r="A4782" s="4">
        <v>45057637</v>
      </c>
      <c r="B4782" s="4">
        <v>20</v>
      </c>
      <c r="C4782" s="4" t="s">
        <v>344</v>
      </c>
      <c r="D4782" s="4" t="s">
        <v>137</v>
      </c>
      <c r="E4782" s="4" t="s">
        <v>138</v>
      </c>
      <c r="F4782" s="4" t="s">
        <v>110</v>
      </c>
      <c r="G4782" s="5">
        <v>43819</v>
      </c>
      <c r="H4782" s="4">
        <v>1180</v>
      </c>
      <c r="I4782" s="7">
        <f>IF(TableTransactions[[#This Row],[Order type]]=trackOrderType,
TableTransactions[[#This Row],[Transaction quantity]]*-1,
TableTransactions[[#This Row],[Transaction quantity]]
)</f>
        <v>1180</v>
      </c>
      <c r="J47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1357</v>
      </c>
      <c r="K4782" s="7">
        <f ca="1">IF(TableTransactions[[#This Row],[Stock balance backorders]]&lt;0,
0,
TableTransactions[[#This Row],[Stock balance backorders]]
)</f>
        <v>1357</v>
      </c>
      <c r="L4782" s="8" t="str">
        <f>VLOOKUP(TableTransactions[[#This Row],[Material]],TableStockBalance[],
MATCH(TableStockBalance[[#Headers],[Supplier name]],TableStockBalance[#Headers],0),
0)</f>
        <v>Électroniquex Générale S.A.</v>
      </c>
    </row>
    <row r="4783" spans="1:12" x14ac:dyDescent="0.25">
      <c r="A4783">
        <v>49044240</v>
      </c>
      <c r="B4783">
        <v>90</v>
      </c>
      <c r="C4783" t="s">
        <v>343</v>
      </c>
      <c r="D4783" t="s">
        <v>137</v>
      </c>
      <c r="E4783" t="s">
        <v>138</v>
      </c>
      <c r="F4783" t="s">
        <v>313</v>
      </c>
      <c r="G4783" s="1">
        <v>43830</v>
      </c>
      <c r="H4783">
        <v>55</v>
      </c>
      <c r="I4783" s="7">
        <f>IF(TableTransactions[[#This Row],[Order type]]=trackOrderType,
TableTransactions[[#This Row],[Transaction quantity]]*-1,
TableTransactions[[#This Row],[Transaction quantity]]
)</f>
        <v>-55</v>
      </c>
      <c r="J47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1302</v>
      </c>
      <c r="K4783" s="7">
        <f ca="1">IF(TableTransactions[[#This Row],[Stock balance backorders]]&lt;0,
0,
TableTransactions[[#This Row],[Stock balance backorders]]
)</f>
        <v>1302</v>
      </c>
      <c r="L4783" s="8" t="str">
        <f>VLOOKUP(TableTransactions[[#This Row],[Material]],TableStockBalance[],
MATCH(TableStockBalance[[#Headers],[Supplier name]],TableStockBalance[#Headers],0),
0)</f>
        <v>Électroniquex Générale S.A.</v>
      </c>
    </row>
    <row r="4784" spans="1:12" x14ac:dyDescent="0.25">
      <c r="A4784">
        <v>49040346</v>
      </c>
      <c r="B4784">
        <v>30</v>
      </c>
      <c r="C4784" t="s">
        <v>343</v>
      </c>
      <c r="D4784" t="s">
        <v>139</v>
      </c>
      <c r="E4784" t="s">
        <v>140</v>
      </c>
      <c r="F4784" t="s">
        <v>318</v>
      </c>
      <c r="G4784" s="1">
        <v>43468</v>
      </c>
      <c r="H4784">
        <v>45</v>
      </c>
      <c r="I4784" s="7">
        <f>IF(TableTransactions[[#This Row],[Order type]]=trackOrderType,
TableTransactions[[#This Row],[Transaction quantity]]*-1,
TableTransactions[[#This Row],[Transaction quantity]]
)</f>
        <v>-45</v>
      </c>
      <c r="J47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519</v>
      </c>
      <c r="K4784" s="7">
        <f ca="1">IF(TableTransactions[[#This Row],[Stock balance backorders]]&lt;0,
0,
TableTransactions[[#This Row],[Stock balance backorders]]
)</f>
        <v>519</v>
      </c>
      <c r="L4784" s="8" t="str">
        <f>VLOOKUP(TableTransactions[[#This Row],[Material]],TableStockBalance[],
MATCH(TableStockBalance[[#Headers],[Supplier name]],TableStockBalance[#Headers],0),
0)</f>
        <v>Électroniquex Générale S.A.</v>
      </c>
    </row>
    <row r="4785" spans="1:12" x14ac:dyDescent="0.25">
      <c r="A4785">
        <v>49040361</v>
      </c>
      <c r="B4785">
        <v>30</v>
      </c>
      <c r="C4785" t="s">
        <v>343</v>
      </c>
      <c r="D4785" t="s">
        <v>139</v>
      </c>
      <c r="E4785" t="s">
        <v>140</v>
      </c>
      <c r="F4785" t="s">
        <v>314</v>
      </c>
      <c r="G4785" s="1">
        <v>43472</v>
      </c>
      <c r="H4785">
        <v>25</v>
      </c>
      <c r="I4785" s="7">
        <f>IF(TableTransactions[[#This Row],[Order type]]=trackOrderType,
TableTransactions[[#This Row],[Transaction quantity]]*-1,
TableTransactions[[#This Row],[Transaction quantity]]
)</f>
        <v>-25</v>
      </c>
      <c r="J47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494</v>
      </c>
      <c r="K4785" s="7">
        <f ca="1">IF(TableTransactions[[#This Row],[Stock balance backorders]]&lt;0,
0,
TableTransactions[[#This Row],[Stock balance backorders]]
)</f>
        <v>494</v>
      </c>
      <c r="L4785" s="8" t="str">
        <f>VLOOKUP(TableTransactions[[#This Row],[Material]],TableStockBalance[],
MATCH(TableStockBalance[[#Headers],[Supplier name]],TableStockBalance[#Headers],0),
0)</f>
        <v>Électroniquex Générale S.A.</v>
      </c>
    </row>
    <row r="4786" spans="1:12" x14ac:dyDescent="0.25">
      <c r="A4786">
        <v>49040388</v>
      </c>
      <c r="B4786">
        <v>10</v>
      </c>
      <c r="C4786" t="s">
        <v>343</v>
      </c>
      <c r="D4786" t="s">
        <v>139</v>
      </c>
      <c r="E4786" t="s">
        <v>140</v>
      </c>
      <c r="F4786" t="s">
        <v>330</v>
      </c>
      <c r="G4786" s="1">
        <v>43473</v>
      </c>
      <c r="H4786">
        <v>50</v>
      </c>
      <c r="I4786" s="7">
        <f>IF(TableTransactions[[#This Row],[Order type]]=trackOrderType,
TableTransactions[[#This Row],[Transaction quantity]]*-1,
TableTransactions[[#This Row],[Transaction quantity]]
)</f>
        <v>-50</v>
      </c>
      <c r="J47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444</v>
      </c>
      <c r="K4786" s="7">
        <f ca="1">IF(TableTransactions[[#This Row],[Stock balance backorders]]&lt;0,
0,
TableTransactions[[#This Row],[Stock balance backorders]]
)</f>
        <v>444</v>
      </c>
      <c r="L4786" s="8" t="str">
        <f>VLOOKUP(TableTransactions[[#This Row],[Material]],TableStockBalance[],
MATCH(TableStockBalance[[#Headers],[Supplier name]],TableStockBalance[#Headers],0),
0)</f>
        <v>Électroniquex Générale S.A.</v>
      </c>
    </row>
    <row r="4787" spans="1:12" x14ac:dyDescent="0.25">
      <c r="A4787">
        <v>49040429</v>
      </c>
      <c r="B4787">
        <v>130</v>
      </c>
      <c r="C4787" t="s">
        <v>343</v>
      </c>
      <c r="D4787" t="s">
        <v>139</v>
      </c>
      <c r="E4787" t="s">
        <v>140</v>
      </c>
      <c r="F4787" t="s">
        <v>313</v>
      </c>
      <c r="G4787" s="1">
        <v>43476</v>
      </c>
      <c r="H4787">
        <v>10</v>
      </c>
      <c r="I4787" s="7">
        <f>IF(TableTransactions[[#This Row],[Order type]]=trackOrderType,
TableTransactions[[#This Row],[Transaction quantity]]*-1,
TableTransactions[[#This Row],[Transaction quantity]]
)</f>
        <v>-10</v>
      </c>
      <c r="J47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434</v>
      </c>
      <c r="K4787" s="7">
        <f ca="1">IF(TableTransactions[[#This Row],[Stock balance backorders]]&lt;0,
0,
TableTransactions[[#This Row],[Stock balance backorders]]
)</f>
        <v>434</v>
      </c>
      <c r="L4787" s="8" t="str">
        <f>VLOOKUP(TableTransactions[[#This Row],[Material]],TableStockBalance[],
MATCH(TableStockBalance[[#Headers],[Supplier name]],TableStockBalance[#Headers],0),
0)</f>
        <v>Électroniquex Générale S.A.</v>
      </c>
    </row>
    <row r="4788" spans="1:12" x14ac:dyDescent="0.25">
      <c r="A4788">
        <v>49040437</v>
      </c>
      <c r="B4788">
        <v>200</v>
      </c>
      <c r="C4788" t="s">
        <v>343</v>
      </c>
      <c r="D4788" t="s">
        <v>139</v>
      </c>
      <c r="E4788" t="s">
        <v>140</v>
      </c>
      <c r="F4788" t="s">
        <v>317</v>
      </c>
      <c r="G4788" s="1">
        <v>43476</v>
      </c>
      <c r="H4788">
        <v>5</v>
      </c>
      <c r="I4788" s="7">
        <f>IF(TableTransactions[[#This Row],[Order type]]=trackOrderType,
TableTransactions[[#This Row],[Transaction quantity]]*-1,
TableTransactions[[#This Row],[Transaction quantity]]
)</f>
        <v>-5</v>
      </c>
      <c r="J47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429</v>
      </c>
      <c r="K4788" s="7">
        <f ca="1">IF(TableTransactions[[#This Row],[Stock balance backorders]]&lt;0,
0,
TableTransactions[[#This Row],[Stock balance backorders]]
)</f>
        <v>429</v>
      </c>
      <c r="L4788" s="8" t="str">
        <f>VLOOKUP(TableTransactions[[#This Row],[Material]],TableStockBalance[],
MATCH(TableStockBalance[[#Headers],[Supplier name]],TableStockBalance[#Headers],0),
0)</f>
        <v>Électroniquex Générale S.A.</v>
      </c>
    </row>
    <row r="4789" spans="1:12" x14ac:dyDescent="0.25">
      <c r="A4789">
        <v>49040472</v>
      </c>
      <c r="B4789">
        <v>70</v>
      </c>
      <c r="C4789" t="s">
        <v>343</v>
      </c>
      <c r="D4789" t="s">
        <v>139</v>
      </c>
      <c r="E4789" t="s">
        <v>140</v>
      </c>
      <c r="F4789" t="s">
        <v>317</v>
      </c>
      <c r="G4789" s="1">
        <v>43480</v>
      </c>
      <c r="H4789">
        <v>25</v>
      </c>
      <c r="I4789" s="7">
        <f>IF(TableTransactions[[#This Row],[Order type]]=trackOrderType,
TableTransactions[[#This Row],[Transaction quantity]]*-1,
TableTransactions[[#This Row],[Transaction quantity]]
)</f>
        <v>-25</v>
      </c>
      <c r="J47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404</v>
      </c>
      <c r="K4789" s="7">
        <f ca="1">IF(TableTransactions[[#This Row],[Stock balance backorders]]&lt;0,
0,
TableTransactions[[#This Row],[Stock balance backorders]]
)</f>
        <v>404</v>
      </c>
      <c r="L4789" s="8" t="str">
        <f>VLOOKUP(TableTransactions[[#This Row],[Material]],TableStockBalance[],
MATCH(TableStockBalance[[#Headers],[Supplier name]],TableStockBalance[#Headers],0),
0)</f>
        <v>Électroniquex Générale S.A.</v>
      </c>
    </row>
    <row r="4790" spans="1:12" x14ac:dyDescent="0.25">
      <c r="A4790">
        <v>49040511</v>
      </c>
      <c r="B4790">
        <v>10</v>
      </c>
      <c r="C4790" t="s">
        <v>343</v>
      </c>
      <c r="D4790" t="s">
        <v>139</v>
      </c>
      <c r="E4790" t="s">
        <v>140</v>
      </c>
      <c r="F4790" t="s">
        <v>331</v>
      </c>
      <c r="G4790" s="1">
        <v>43483</v>
      </c>
      <c r="H4790">
        <v>35</v>
      </c>
      <c r="I4790" s="7">
        <f>IF(TableTransactions[[#This Row],[Order type]]=trackOrderType,
TableTransactions[[#This Row],[Transaction quantity]]*-1,
TableTransactions[[#This Row],[Transaction quantity]]
)</f>
        <v>-35</v>
      </c>
      <c r="J47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369</v>
      </c>
      <c r="K4790" s="7">
        <f ca="1">IF(TableTransactions[[#This Row],[Stock balance backorders]]&lt;0,
0,
TableTransactions[[#This Row],[Stock balance backorders]]
)</f>
        <v>369</v>
      </c>
      <c r="L4790" s="8" t="str">
        <f>VLOOKUP(TableTransactions[[#This Row],[Material]],TableStockBalance[],
MATCH(TableStockBalance[[#Headers],[Supplier name]],TableStockBalance[#Headers],0),
0)</f>
        <v>Électroniquex Générale S.A.</v>
      </c>
    </row>
    <row r="4791" spans="1:12" x14ac:dyDescent="0.25">
      <c r="A4791">
        <v>49040573</v>
      </c>
      <c r="B4791">
        <v>10</v>
      </c>
      <c r="C4791" t="s">
        <v>343</v>
      </c>
      <c r="D4791" t="s">
        <v>139</v>
      </c>
      <c r="E4791" t="s">
        <v>140</v>
      </c>
      <c r="F4791" t="s">
        <v>333</v>
      </c>
      <c r="G4791" s="1">
        <v>43489</v>
      </c>
      <c r="H4791">
        <v>10</v>
      </c>
      <c r="I4791" s="7">
        <f>IF(TableTransactions[[#This Row],[Order type]]=trackOrderType,
TableTransactions[[#This Row],[Transaction quantity]]*-1,
TableTransactions[[#This Row],[Transaction quantity]]
)</f>
        <v>-10</v>
      </c>
      <c r="J47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359</v>
      </c>
      <c r="K4791" s="7">
        <f ca="1">IF(TableTransactions[[#This Row],[Stock balance backorders]]&lt;0,
0,
TableTransactions[[#This Row],[Stock balance backorders]]
)</f>
        <v>359</v>
      </c>
      <c r="L4791" s="8" t="str">
        <f>VLOOKUP(TableTransactions[[#This Row],[Material]],TableStockBalance[],
MATCH(TableStockBalance[[#Headers],[Supplier name]],TableStockBalance[#Headers],0),
0)</f>
        <v>Électroniquex Générale S.A.</v>
      </c>
    </row>
    <row r="4792" spans="1:12" x14ac:dyDescent="0.25">
      <c r="A4792">
        <v>49040576</v>
      </c>
      <c r="B4792">
        <v>40</v>
      </c>
      <c r="C4792" t="s">
        <v>343</v>
      </c>
      <c r="D4792" t="s">
        <v>139</v>
      </c>
      <c r="E4792" t="s">
        <v>140</v>
      </c>
      <c r="F4792" t="s">
        <v>317</v>
      </c>
      <c r="G4792" s="1">
        <v>43489</v>
      </c>
      <c r="H4792">
        <v>40</v>
      </c>
      <c r="I4792" s="7">
        <f>IF(TableTransactions[[#This Row],[Order type]]=trackOrderType,
TableTransactions[[#This Row],[Transaction quantity]]*-1,
TableTransactions[[#This Row],[Transaction quantity]]
)</f>
        <v>-40</v>
      </c>
      <c r="J47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319</v>
      </c>
      <c r="K4792" s="7">
        <f ca="1">IF(TableTransactions[[#This Row],[Stock balance backorders]]&lt;0,
0,
TableTransactions[[#This Row],[Stock balance backorders]]
)</f>
        <v>319</v>
      </c>
      <c r="L4792" s="8" t="str">
        <f>VLOOKUP(TableTransactions[[#This Row],[Material]],TableStockBalance[],
MATCH(TableStockBalance[[#Headers],[Supplier name]],TableStockBalance[#Headers],0),
0)</f>
        <v>Électroniquex Générale S.A.</v>
      </c>
    </row>
    <row r="4793" spans="1:12" x14ac:dyDescent="0.25">
      <c r="A4793">
        <v>49040590</v>
      </c>
      <c r="B4793">
        <v>20</v>
      </c>
      <c r="C4793" t="s">
        <v>343</v>
      </c>
      <c r="D4793" t="s">
        <v>139</v>
      </c>
      <c r="E4793" t="s">
        <v>140</v>
      </c>
      <c r="F4793" t="s">
        <v>336</v>
      </c>
      <c r="G4793" s="1">
        <v>43490</v>
      </c>
      <c r="H4793">
        <v>45</v>
      </c>
      <c r="I4793" s="7">
        <f>IF(TableTransactions[[#This Row],[Order type]]=trackOrderType,
TableTransactions[[#This Row],[Transaction quantity]]*-1,
TableTransactions[[#This Row],[Transaction quantity]]
)</f>
        <v>-45</v>
      </c>
      <c r="J47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274</v>
      </c>
      <c r="K4793" s="7">
        <f ca="1">IF(TableTransactions[[#This Row],[Stock balance backorders]]&lt;0,
0,
TableTransactions[[#This Row],[Stock balance backorders]]
)</f>
        <v>274</v>
      </c>
      <c r="L4793" s="8" t="str">
        <f>VLOOKUP(TableTransactions[[#This Row],[Material]],TableStockBalance[],
MATCH(TableStockBalance[[#Headers],[Supplier name]],TableStockBalance[#Headers],0),
0)</f>
        <v>Électroniquex Générale S.A.</v>
      </c>
    </row>
    <row r="4794" spans="1:12" x14ac:dyDescent="0.25">
      <c r="A4794">
        <v>49040596</v>
      </c>
      <c r="B4794">
        <v>50</v>
      </c>
      <c r="C4794" t="s">
        <v>343</v>
      </c>
      <c r="D4794" t="s">
        <v>139</v>
      </c>
      <c r="E4794" t="s">
        <v>140</v>
      </c>
      <c r="F4794" t="s">
        <v>318</v>
      </c>
      <c r="G4794" s="1">
        <v>43490</v>
      </c>
      <c r="H4794">
        <v>50</v>
      </c>
      <c r="I4794" s="7">
        <f>IF(TableTransactions[[#This Row],[Order type]]=trackOrderType,
TableTransactions[[#This Row],[Transaction quantity]]*-1,
TableTransactions[[#This Row],[Transaction quantity]]
)</f>
        <v>-50</v>
      </c>
      <c r="J47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224</v>
      </c>
      <c r="K4794" s="7">
        <f ca="1">IF(TableTransactions[[#This Row],[Stock balance backorders]]&lt;0,
0,
TableTransactions[[#This Row],[Stock balance backorders]]
)</f>
        <v>224</v>
      </c>
      <c r="L4794" s="8" t="str">
        <f>VLOOKUP(TableTransactions[[#This Row],[Material]],TableStockBalance[],
MATCH(TableStockBalance[[#Headers],[Supplier name]],TableStockBalance[#Headers],0),
0)</f>
        <v>Électroniquex Générale S.A.</v>
      </c>
    </row>
    <row r="4795" spans="1:12" x14ac:dyDescent="0.25">
      <c r="A4795">
        <v>49040596</v>
      </c>
      <c r="B4795">
        <v>60</v>
      </c>
      <c r="C4795" t="s">
        <v>343</v>
      </c>
      <c r="D4795" t="s">
        <v>139</v>
      </c>
      <c r="E4795" t="s">
        <v>140</v>
      </c>
      <c r="F4795" t="s">
        <v>318</v>
      </c>
      <c r="G4795" s="1">
        <v>43490</v>
      </c>
      <c r="H4795">
        <v>35</v>
      </c>
      <c r="I4795" s="7">
        <f>IF(TableTransactions[[#This Row],[Order type]]=trackOrderType,
TableTransactions[[#This Row],[Transaction quantity]]*-1,
TableTransactions[[#This Row],[Transaction quantity]]
)</f>
        <v>-35</v>
      </c>
      <c r="J47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189</v>
      </c>
      <c r="K4795" s="7">
        <f ca="1">IF(TableTransactions[[#This Row],[Stock balance backorders]]&lt;0,
0,
TableTransactions[[#This Row],[Stock balance backorders]]
)</f>
        <v>189</v>
      </c>
      <c r="L4795" s="8" t="str">
        <f>VLOOKUP(TableTransactions[[#This Row],[Material]],TableStockBalance[],
MATCH(TableStockBalance[[#Headers],[Supplier name]],TableStockBalance[#Headers],0),
0)</f>
        <v>Électroniquex Générale S.A.</v>
      </c>
    </row>
    <row r="4796" spans="1:12" x14ac:dyDescent="0.25">
      <c r="A4796">
        <v>49040646</v>
      </c>
      <c r="B4796">
        <v>40</v>
      </c>
      <c r="C4796" t="s">
        <v>343</v>
      </c>
      <c r="D4796" t="s">
        <v>139</v>
      </c>
      <c r="E4796" t="s">
        <v>140</v>
      </c>
      <c r="F4796" t="s">
        <v>313</v>
      </c>
      <c r="G4796" s="1">
        <v>43496</v>
      </c>
      <c r="H4796">
        <v>45</v>
      </c>
      <c r="I4796" s="7">
        <f>IF(TableTransactions[[#This Row],[Order type]]=trackOrderType,
TableTransactions[[#This Row],[Transaction quantity]]*-1,
TableTransactions[[#This Row],[Transaction quantity]]
)</f>
        <v>-45</v>
      </c>
      <c r="J47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144</v>
      </c>
      <c r="K4796" s="7">
        <f ca="1">IF(TableTransactions[[#This Row],[Stock balance backorders]]&lt;0,
0,
TableTransactions[[#This Row],[Stock balance backorders]]
)</f>
        <v>144</v>
      </c>
      <c r="L4796" s="8" t="str">
        <f>VLOOKUP(TableTransactions[[#This Row],[Material]],TableStockBalance[],
MATCH(TableStockBalance[[#Headers],[Supplier name]],TableStockBalance[#Headers],0),
0)</f>
        <v>Électroniquex Générale S.A.</v>
      </c>
    </row>
    <row r="4797" spans="1:12" x14ac:dyDescent="0.25">
      <c r="A4797">
        <v>49040661</v>
      </c>
      <c r="B4797">
        <v>130</v>
      </c>
      <c r="C4797" t="s">
        <v>343</v>
      </c>
      <c r="D4797" t="s">
        <v>139</v>
      </c>
      <c r="E4797" t="s">
        <v>140</v>
      </c>
      <c r="F4797" t="s">
        <v>313</v>
      </c>
      <c r="G4797" s="1">
        <v>43497</v>
      </c>
      <c r="H4797">
        <v>55</v>
      </c>
      <c r="I4797" s="7">
        <f>IF(TableTransactions[[#This Row],[Order type]]=trackOrderType,
TableTransactions[[#This Row],[Transaction quantity]]*-1,
TableTransactions[[#This Row],[Transaction quantity]]
)</f>
        <v>-55</v>
      </c>
      <c r="J47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89</v>
      </c>
      <c r="K4797" s="7">
        <f ca="1">IF(TableTransactions[[#This Row],[Stock balance backorders]]&lt;0,
0,
TableTransactions[[#This Row],[Stock balance backorders]]
)</f>
        <v>89</v>
      </c>
      <c r="L4797" s="8" t="str">
        <f>VLOOKUP(TableTransactions[[#This Row],[Material]],TableStockBalance[],
MATCH(TableStockBalance[[#Headers],[Supplier name]],TableStockBalance[#Headers],0),
0)</f>
        <v>Électroniquex Générale S.A.</v>
      </c>
    </row>
    <row r="4798" spans="1:12" x14ac:dyDescent="0.25">
      <c r="A4798">
        <v>49040716</v>
      </c>
      <c r="B4798">
        <v>90</v>
      </c>
      <c r="C4798" t="s">
        <v>343</v>
      </c>
      <c r="D4798" t="s">
        <v>139</v>
      </c>
      <c r="E4798" t="s">
        <v>140</v>
      </c>
      <c r="F4798" t="s">
        <v>317</v>
      </c>
      <c r="G4798" s="1">
        <v>43502</v>
      </c>
      <c r="H4798">
        <v>20</v>
      </c>
      <c r="I4798" s="7">
        <f>IF(TableTransactions[[#This Row],[Order type]]=trackOrderType,
TableTransactions[[#This Row],[Transaction quantity]]*-1,
TableTransactions[[#This Row],[Transaction quantity]]
)</f>
        <v>-20</v>
      </c>
      <c r="J47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</v>
      </c>
      <c r="K4798" s="7">
        <f ca="1">IF(TableTransactions[[#This Row],[Stock balance backorders]]&lt;0,
0,
TableTransactions[[#This Row],[Stock balance backorders]]
)</f>
        <v>69</v>
      </c>
      <c r="L4798" s="8" t="str">
        <f>VLOOKUP(TableTransactions[[#This Row],[Material]],TableStockBalance[],
MATCH(TableStockBalance[[#Headers],[Supplier name]],TableStockBalance[#Headers],0),
0)</f>
        <v>Électroniquex Générale S.A.</v>
      </c>
    </row>
    <row r="4799" spans="1:12" x14ac:dyDescent="0.25">
      <c r="A4799">
        <v>49040723</v>
      </c>
      <c r="B4799">
        <v>70</v>
      </c>
      <c r="C4799" t="s">
        <v>343</v>
      </c>
      <c r="D4799" t="s">
        <v>139</v>
      </c>
      <c r="E4799" t="s">
        <v>140</v>
      </c>
      <c r="F4799" t="s">
        <v>313</v>
      </c>
      <c r="G4799" s="1">
        <v>43503</v>
      </c>
      <c r="H4799">
        <v>15</v>
      </c>
      <c r="I4799" s="7">
        <f>IF(TableTransactions[[#This Row],[Order type]]=trackOrderType,
TableTransactions[[#This Row],[Transaction quantity]]*-1,
TableTransactions[[#This Row],[Transaction quantity]]
)</f>
        <v>-15</v>
      </c>
      <c r="J47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4799" s="7">
        <f ca="1">IF(TableTransactions[[#This Row],[Stock balance backorders]]&lt;0,
0,
TableTransactions[[#This Row],[Stock balance backorders]]
)</f>
        <v>54</v>
      </c>
      <c r="L4799" s="8" t="str">
        <f>VLOOKUP(TableTransactions[[#This Row],[Material]],TableStockBalance[],
MATCH(TableStockBalance[[#Headers],[Supplier name]],TableStockBalance[#Headers],0),
0)</f>
        <v>Électroniquex Générale S.A.</v>
      </c>
    </row>
    <row r="4800" spans="1:12" x14ac:dyDescent="0.25">
      <c r="A4800">
        <v>49040733</v>
      </c>
      <c r="B4800">
        <v>40</v>
      </c>
      <c r="C4800" t="s">
        <v>343</v>
      </c>
      <c r="D4800" t="s">
        <v>139</v>
      </c>
      <c r="E4800" t="s">
        <v>140</v>
      </c>
      <c r="F4800" t="s">
        <v>318</v>
      </c>
      <c r="G4800" s="1">
        <v>43503</v>
      </c>
      <c r="H4800">
        <v>50</v>
      </c>
      <c r="I4800" s="7">
        <f>IF(TableTransactions[[#This Row],[Order type]]=trackOrderType,
TableTransactions[[#This Row],[Transaction quantity]]*-1,
TableTransactions[[#This Row],[Transaction quantity]]
)</f>
        <v>-50</v>
      </c>
      <c r="J48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4800" s="7">
        <f ca="1">IF(TableTransactions[[#This Row],[Stock balance backorders]]&lt;0,
0,
TableTransactions[[#This Row],[Stock balance backorders]]
)</f>
        <v>4</v>
      </c>
      <c r="L4800" s="8" t="str">
        <f>VLOOKUP(TableTransactions[[#This Row],[Material]],TableStockBalance[],
MATCH(TableStockBalance[[#Headers],[Supplier name]],TableStockBalance[#Headers],0),
0)</f>
        <v>Électroniquex Générale S.A.</v>
      </c>
    </row>
    <row r="4801" spans="1:12" x14ac:dyDescent="0.25">
      <c r="A4801">
        <v>49040816</v>
      </c>
      <c r="B4801">
        <v>70</v>
      </c>
      <c r="C4801" t="s">
        <v>343</v>
      </c>
      <c r="D4801" t="s">
        <v>139</v>
      </c>
      <c r="E4801" t="s">
        <v>140</v>
      </c>
      <c r="F4801" t="s">
        <v>314</v>
      </c>
      <c r="G4801" s="1">
        <v>43511</v>
      </c>
      <c r="H4801">
        <v>45</v>
      </c>
      <c r="I4801" s="7">
        <f>IF(TableTransactions[[#This Row],[Order type]]=trackOrderType,
TableTransactions[[#This Row],[Transaction quantity]]*-1,
TableTransactions[[#This Row],[Transaction quantity]]
)</f>
        <v>-45</v>
      </c>
      <c r="J48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-41</v>
      </c>
      <c r="K4801" s="7">
        <f ca="1">IF(TableTransactions[[#This Row],[Stock balance backorders]]&lt;0,
0,
TableTransactions[[#This Row],[Stock balance backorders]]
)</f>
        <v>0</v>
      </c>
      <c r="L4801" s="8" t="str">
        <f>VLOOKUP(TableTransactions[[#This Row],[Material]],TableStockBalance[],
MATCH(TableStockBalance[[#Headers],[Supplier name]],TableStockBalance[#Headers],0),
0)</f>
        <v>Électroniquex Générale S.A.</v>
      </c>
    </row>
    <row r="4802" spans="1:12" x14ac:dyDescent="0.25">
      <c r="A4802">
        <v>49040818</v>
      </c>
      <c r="B4802">
        <v>130</v>
      </c>
      <c r="C4802" t="s">
        <v>343</v>
      </c>
      <c r="D4802" t="s">
        <v>139</v>
      </c>
      <c r="E4802" t="s">
        <v>140</v>
      </c>
      <c r="F4802" t="s">
        <v>313</v>
      </c>
      <c r="G4802" s="1">
        <v>43511</v>
      </c>
      <c r="H4802">
        <v>5</v>
      </c>
      <c r="I4802" s="7">
        <f>IF(TableTransactions[[#This Row],[Order type]]=trackOrderType,
TableTransactions[[#This Row],[Transaction quantity]]*-1,
TableTransactions[[#This Row],[Transaction quantity]]
)</f>
        <v>-5</v>
      </c>
      <c r="J48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-46</v>
      </c>
      <c r="K4802" s="7">
        <f ca="1">IF(TableTransactions[[#This Row],[Stock balance backorders]]&lt;0,
0,
TableTransactions[[#This Row],[Stock balance backorders]]
)</f>
        <v>0</v>
      </c>
      <c r="L4802" s="8" t="str">
        <f>VLOOKUP(TableTransactions[[#This Row],[Material]],TableStockBalance[],
MATCH(TableStockBalance[[#Headers],[Supplier name]],TableStockBalance[#Headers],0),
0)</f>
        <v>Électroniquex Générale S.A.</v>
      </c>
    </row>
    <row r="4803" spans="1:12" x14ac:dyDescent="0.25">
      <c r="A4803">
        <v>49040819</v>
      </c>
      <c r="B4803">
        <v>30</v>
      </c>
      <c r="C4803" t="s">
        <v>343</v>
      </c>
      <c r="D4803" t="s">
        <v>139</v>
      </c>
      <c r="E4803" t="s">
        <v>140</v>
      </c>
      <c r="F4803" t="s">
        <v>329</v>
      </c>
      <c r="G4803" s="1">
        <v>43511</v>
      </c>
      <c r="H4803">
        <v>25</v>
      </c>
      <c r="I4803" s="7">
        <f>IF(TableTransactions[[#This Row],[Order type]]=trackOrderType,
TableTransactions[[#This Row],[Transaction quantity]]*-1,
TableTransactions[[#This Row],[Transaction quantity]]
)</f>
        <v>-25</v>
      </c>
      <c r="J48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-71</v>
      </c>
      <c r="K4803" s="7">
        <f ca="1">IF(TableTransactions[[#This Row],[Stock balance backorders]]&lt;0,
0,
TableTransactions[[#This Row],[Stock balance backorders]]
)</f>
        <v>0</v>
      </c>
      <c r="L4803" s="8" t="str">
        <f>VLOOKUP(TableTransactions[[#This Row],[Material]],TableStockBalance[],
MATCH(TableStockBalance[[#Headers],[Supplier name]],TableStockBalance[#Headers],0),
0)</f>
        <v>Électroniquex Générale S.A.</v>
      </c>
    </row>
    <row r="4804" spans="1:12" x14ac:dyDescent="0.25">
      <c r="A4804">
        <v>49040826</v>
      </c>
      <c r="B4804">
        <v>210</v>
      </c>
      <c r="C4804" t="s">
        <v>343</v>
      </c>
      <c r="D4804" t="s">
        <v>139</v>
      </c>
      <c r="E4804" t="s">
        <v>140</v>
      </c>
      <c r="F4804" t="s">
        <v>317</v>
      </c>
      <c r="G4804" s="1">
        <v>43511</v>
      </c>
      <c r="H4804">
        <v>55</v>
      </c>
      <c r="I4804" s="7">
        <f>IF(TableTransactions[[#This Row],[Order type]]=trackOrderType,
TableTransactions[[#This Row],[Transaction quantity]]*-1,
TableTransactions[[#This Row],[Transaction quantity]]
)</f>
        <v>-55</v>
      </c>
      <c r="J48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-126</v>
      </c>
      <c r="K4804" s="7">
        <f ca="1">IF(TableTransactions[[#This Row],[Stock balance backorders]]&lt;0,
0,
TableTransactions[[#This Row],[Stock balance backorders]]
)</f>
        <v>0</v>
      </c>
      <c r="L4804" s="8" t="str">
        <f>VLOOKUP(TableTransactions[[#This Row],[Material]],TableStockBalance[],
MATCH(TableStockBalance[[#Headers],[Supplier name]],TableStockBalance[#Headers],0),
0)</f>
        <v>Électroniquex Générale S.A.</v>
      </c>
    </row>
    <row r="4805" spans="1:12" x14ac:dyDescent="0.25">
      <c r="A4805" s="4">
        <v>45056869</v>
      </c>
      <c r="B4805" s="4">
        <v>10</v>
      </c>
      <c r="C4805" s="4" t="s">
        <v>344</v>
      </c>
      <c r="D4805" s="4" t="s">
        <v>139</v>
      </c>
      <c r="E4805" s="4" t="s">
        <v>140</v>
      </c>
      <c r="F4805" s="4" t="s">
        <v>110</v>
      </c>
      <c r="G4805" s="5">
        <v>43518</v>
      </c>
      <c r="H4805" s="4">
        <v>167</v>
      </c>
      <c r="I4805" s="7">
        <f>IF(TableTransactions[[#This Row],[Order type]]=trackOrderType,
TableTransactions[[#This Row],[Transaction quantity]]*-1,
TableTransactions[[#This Row],[Transaction quantity]]
)</f>
        <v>167</v>
      </c>
      <c r="J48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</v>
      </c>
      <c r="K4805" s="7">
        <f ca="1">IF(TableTransactions[[#This Row],[Stock balance backorders]]&lt;0,
0,
TableTransactions[[#This Row],[Stock balance backorders]]
)</f>
        <v>41</v>
      </c>
      <c r="L4805" s="8" t="str">
        <f>VLOOKUP(TableTransactions[[#This Row],[Material]],TableStockBalance[],
MATCH(TableStockBalance[[#Headers],[Supplier name]],TableStockBalance[#Headers],0),
0)</f>
        <v>Électroniquex Générale S.A.</v>
      </c>
    </row>
    <row r="4806" spans="1:12" x14ac:dyDescent="0.25">
      <c r="A4806">
        <v>49040938</v>
      </c>
      <c r="B4806">
        <v>40</v>
      </c>
      <c r="C4806" t="s">
        <v>343</v>
      </c>
      <c r="D4806" t="s">
        <v>139</v>
      </c>
      <c r="E4806" t="s">
        <v>140</v>
      </c>
      <c r="F4806" t="s">
        <v>314</v>
      </c>
      <c r="G4806" s="1">
        <v>43523</v>
      </c>
      <c r="H4806">
        <v>55</v>
      </c>
      <c r="I4806" s="7">
        <f>IF(TableTransactions[[#This Row],[Order type]]=trackOrderType,
TableTransactions[[#This Row],[Transaction quantity]]*-1,
TableTransactions[[#This Row],[Transaction quantity]]
)</f>
        <v>-55</v>
      </c>
      <c r="J48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-14</v>
      </c>
      <c r="K4806" s="7">
        <f ca="1">IF(TableTransactions[[#This Row],[Stock balance backorders]]&lt;0,
0,
TableTransactions[[#This Row],[Stock balance backorders]]
)</f>
        <v>0</v>
      </c>
      <c r="L4806" s="8" t="str">
        <f>VLOOKUP(TableTransactions[[#This Row],[Material]],TableStockBalance[],
MATCH(TableStockBalance[[#Headers],[Supplier name]],TableStockBalance[#Headers],0),
0)</f>
        <v>Électroniquex Générale S.A.</v>
      </c>
    </row>
    <row r="4807" spans="1:12" x14ac:dyDescent="0.25">
      <c r="A4807">
        <v>49040947</v>
      </c>
      <c r="B4807">
        <v>50</v>
      </c>
      <c r="C4807" t="s">
        <v>343</v>
      </c>
      <c r="D4807" t="s">
        <v>139</v>
      </c>
      <c r="E4807" t="s">
        <v>140</v>
      </c>
      <c r="F4807" t="s">
        <v>317</v>
      </c>
      <c r="G4807" s="1">
        <v>43523</v>
      </c>
      <c r="H4807">
        <v>5</v>
      </c>
      <c r="I4807" s="7">
        <f>IF(TableTransactions[[#This Row],[Order type]]=trackOrderType,
TableTransactions[[#This Row],[Transaction quantity]]*-1,
TableTransactions[[#This Row],[Transaction quantity]]
)</f>
        <v>-5</v>
      </c>
      <c r="J48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-19</v>
      </c>
      <c r="K4807" s="7">
        <f ca="1">IF(TableTransactions[[#This Row],[Stock balance backorders]]&lt;0,
0,
TableTransactions[[#This Row],[Stock balance backorders]]
)</f>
        <v>0</v>
      </c>
      <c r="L4807" s="8" t="str">
        <f>VLOOKUP(TableTransactions[[#This Row],[Material]],TableStockBalance[],
MATCH(TableStockBalance[[#Headers],[Supplier name]],TableStockBalance[#Headers],0),
0)</f>
        <v>Électroniquex Générale S.A.</v>
      </c>
    </row>
    <row r="4808" spans="1:12" x14ac:dyDescent="0.25">
      <c r="A4808">
        <v>49040987</v>
      </c>
      <c r="B4808">
        <v>20</v>
      </c>
      <c r="C4808" t="s">
        <v>343</v>
      </c>
      <c r="D4808" t="s">
        <v>139</v>
      </c>
      <c r="E4808" t="s">
        <v>140</v>
      </c>
      <c r="F4808" t="s">
        <v>322</v>
      </c>
      <c r="G4808" s="1">
        <v>43525</v>
      </c>
      <c r="H4808">
        <v>20</v>
      </c>
      <c r="I4808" s="7">
        <f>IF(TableTransactions[[#This Row],[Order type]]=trackOrderType,
TableTransactions[[#This Row],[Transaction quantity]]*-1,
TableTransactions[[#This Row],[Transaction quantity]]
)</f>
        <v>-20</v>
      </c>
      <c r="J48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-39</v>
      </c>
      <c r="K4808" s="7">
        <f ca="1">IF(TableTransactions[[#This Row],[Stock balance backorders]]&lt;0,
0,
TableTransactions[[#This Row],[Stock balance backorders]]
)</f>
        <v>0</v>
      </c>
      <c r="L4808" s="8" t="str">
        <f>VLOOKUP(TableTransactions[[#This Row],[Material]],TableStockBalance[],
MATCH(TableStockBalance[[#Headers],[Supplier name]],TableStockBalance[#Headers],0),
0)</f>
        <v>Électroniquex Générale S.A.</v>
      </c>
    </row>
    <row r="4809" spans="1:12" x14ac:dyDescent="0.25">
      <c r="A4809">
        <v>49041009</v>
      </c>
      <c r="B4809">
        <v>40</v>
      </c>
      <c r="C4809" t="s">
        <v>343</v>
      </c>
      <c r="D4809" t="s">
        <v>139</v>
      </c>
      <c r="E4809" t="s">
        <v>140</v>
      </c>
      <c r="F4809" t="s">
        <v>313</v>
      </c>
      <c r="G4809" s="1">
        <v>43529</v>
      </c>
      <c r="H4809">
        <v>10</v>
      </c>
      <c r="I4809" s="7">
        <f>IF(TableTransactions[[#This Row],[Order type]]=trackOrderType,
TableTransactions[[#This Row],[Transaction quantity]]*-1,
TableTransactions[[#This Row],[Transaction quantity]]
)</f>
        <v>-10</v>
      </c>
      <c r="J48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-49</v>
      </c>
      <c r="K4809" s="7">
        <f ca="1">IF(TableTransactions[[#This Row],[Stock balance backorders]]&lt;0,
0,
TableTransactions[[#This Row],[Stock balance backorders]]
)</f>
        <v>0</v>
      </c>
      <c r="L4809" s="8" t="str">
        <f>VLOOKUP(TableTransactions[[#This Row],[Material]],TableStockBalance[],
MATCH(TableStockBalance[[#Headers],[Supplier name]],TableStockBalance[#Headers],0),
0)</f>
        <v>Électroniquex Générale S.A.</v>
      </c>
    </row>
    <row r="4810" spans="1:12" x14ac:dyDescent="0.25">
      <c r="A4810">
        <v>49041067</v>
      </c>
      <c r="B4810">
        <v>380</v>
      </c>
      <c r="C4810" t="s">
        <v>343</v>
      </c>
      <c r="D4810" t="s">
        <v>139</v>
      </c>
      <c r="E4810" t="s">
        <v>140</v>
      </c>
      <c r="F4810" t="s">
        <v>317</v>
      </c>
      <c r="G4810" s="1">
        <v>43532</v>
      </c>
      <c r="H4810">
        <v>35</v>
      </c>
      <c r="I4810" s="7">
        <f>IF(TableTransactions[[#This Row],[Order type]]=trackOrderType,
TableTransactions[[#This Row],[Transaction quantity]]*-1,
TableTransactions[[#This Row],[Transaction quantity]]
)</f>
        <v>-35</v>
      </c>
      <c r="J48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-84</v>
      </c>
      <c r="K4810" s="7">
        <f ca="1">IF(TableTransactions[[#This Row],[Stock balance backorders]]&lt;0,
0,
TableTransactions[[#This Row],[Stock balance backorders]]
)</f>
        <v>0</v>
      </c>
      <c r="L4810" s="8" t="str">
        <f>VLOOKUP(TableTransactions[[#This Row],[Material]],TableStockBalance[],
MATCH(TableStockBalance[[#Headers],[Supplier name]],TableStockBalance[#Headers],0),
0)</f>
        <v>Électroniquex Générale S.A.</v>
      </c>
    </row>
    <row r="4811" spans="1:12" x14ac:dyDescent="0.25">
      <c r="A4811">
        <v>49041067</v>
      </c>
      <c r="B4811">
        <v>390</v>
      </c>
      <c r="C4811" t="s">
        <v>343</v>
      </c>
      <c r="D4811" t="s">
        <v>139</v>
      </c>
      <c r="E4811" t="s">
        <v>140</v>
      </c>
      <c r="F4811" t="s">
        <v>317</v>
      </c>
      <c r="G4811" s="1">
        <v>43532</v>
      </c>
      <c r="H4811">
        <v>15</v>
      </c>
      <c r="I4811" s="7">
        <f>IF(TableTransactions[[#This Row],[Order type]]=trackOrderType,
TableTransactions[[#This Row],[Transaction quantity]]*-1,
TableTransactions[[#This Row],[Transaction quantity]]
)</f>
        <v>-15</v>
      </c>
      <c r="J48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-99</v>
      </c>
      <c r="K4811" s="7">
        <f ca="1">IF(TableTransactions[[#This Row],[Stock balance backorders]]&lt;0,
0,
TableTransactions[[#This Row],[Stock balance backorders]]
)</f>
        <v>0</v>
      </c>
      <c r="L4811" s="8" t="str">
        <f>VLOOKUP(TableTransactions[[#This Row],[Material]],TableStockBalance[],
MATCH(TableStockBalance[[#Headers],[Supplier name]],TableStockBalance[#Headers],0),
0)</f>
        <v>Électroniquex Générale S.A.</v>
      </c>
    </row>
    <row r="4812" spans="1:12" x14ac:dyDescent="0.25">
      <c r="A4812">
        <v>49041071</v>
      </c>
      <c r="B4812">
        <v>300</v>
      </c>
      <c r="C4812" t="s">
        <v>343</v>
      </c>
      <c r="D4812" t="s">
        <v>139</v>
      </c>
      <c r="E4812" t="s">
        <v>140</v>
      </c>
      <c r="F4812" t="s">
        <v>318</v>
      </c>
      <c r="G4812" s="1">
        <v>43532</v>
      </c>
      <c r="H4812">
        <v>55</v>
      </c>
      <c r="I4812" s="7">
        <f>IF(TableTransactions[[#This Row],[Order type]]=trackOrderType,
TableTransactions[[#This Row],[Transaction quantity]]*-1,
TableTransactions[[#This Row],[Transaction quantity]]
)</f>
        <v>-55</v>
      </c>
      <c r="J48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-154</v>
      </c>
      <c r="K4812" s="7">
        <f ca="1">IF(TableTransactions[[#This Row],[Stock balance backorders]]&lt;0,
0,
TableTransactions[[#This Row],[Stock balance backorders]]
)</f>
        <v>0</v>
      </c>
      <c r="L4812" s="8" t="str">
        <f>VLOOKUP(TableTransactions[[#This Row],[Material]],TableStockBalance[],
MATCH(TableStockBalance[[#Headers],[Supplier name]],TableStockBalance[#Headers],0),
0)</f>
        <v>Électroniquex Générale S.A.</v>
      </c>
    </row>
    <row r="4813" spans="1:12" x14ac:dyDescent="0.25">
      <c r="A4813">
        <v>49041103</v>
      </c>
      <c r="B4813">
        <v>30</v>
      </c>
      <c r="C4813" t="s">
        <v>343</v>
      </c>
      <c r="D4813" t="s">
        <v>139</v>
      </c>
      <c r="E4813" t="s">
        <v>140</v>
      </c>
      <c r="F4813" t="s">
        <v>319</v>
      </c>
      <c r="G4813" s="1">
        <v>43536</v>
      </c>
      <c r="H4813">
        <v>15</v>
      </c>
      <c r="I4813" s="7">
        <f>IF(TableTransactions[[#This Row],[Order type]]=trackOrderType,
TableTransactions[[#This Row],[Transaction quantity]]*-1,
TableTransactions[[#This Row],[Transaction quantity]]
)</f>
        <v>-15</v>
      </c>
      <c r="J48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-169</v>
      </c>
      <c r="K4813" s="7">
        <f ca="1">IF(TableTransactions[[#This Row],[Stock balance backorders]]&lt;0,
0,
TableTransactions[[#This Row],[Stock balance backorders]]
)</f>
        <v>0</v>
      </c>
      <c r="L4813" s="8" t="str">
        <f>VLOOKUP(TableTransactions[[#This Row],[Material]],TableStockBalance[],
MATCH(TableStockBalance[[#Headers],[Supplier name]],TableStockBalance[#Headers],0),
0)</f>
        <v>Électroniquex Générale S.A.</v>
      </c>
    </row>
    <row r="4814" spans="1:12" x14ac:dyDescent="0.25">
      <c r="A4814">
        <v>49041116</v>
      </c>
      <c r="B4814">
        <v>80</v>
      </c>
      <c r="C4814" t="s">
        <v>343</v>
      </c>
      <c r="D4814" t="s">
        <v>139</v>
      </c>
      <c r="E4814" t="s">
        <v>140</v>
      </c>
      <c r="F4814" t="s">
        <v>317</v>
      </c>
      <c r="G4814" s="1">
        <v>43537</v>
      </c>
      <c r="H4814">
        <v>55</v>
      </c>
      <c r="I4814" s="7">
        <f>IF(TableTransactions[[#This Row],[Order type]]=trackOrderType,
TableTransactions[[#This Row],[Transaction quantity]]*-1,
TableTransactions[[#This Row],[Transaction quantity]]
)</f>
        <v>-55</v>
      </c>
      <c r="J48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-224</v>
      </c>
      <c r="K4814" s="7">
        <f ca="1">IF(TableTransactions[[#This Row],[Stock balance backorders]]&lt;0,
0,
TableTransactions[[#This Row],[Stock balance backorders]]
)</f>
        <v>0</v>
      </c>
      <c r="L4814" s="8" t="str">
        <f>VLOOKUP(TableTransactions[[#This Row],[Material]],TableStockBalance[],
MATCH(TableStockBalance[[#Headers],[Supplier name]],TableStockBalance[#Headers],0),
0)</f>
        <v>Électroniquex Générale S.A.</v>
      </c>
    </row>
    <row r="4815" spans="1:12" x14ac:dyDescent="0.25">
      <c r="A4815" s="4">
        <v>45056949</v>
      </c>
      <c r="B4815" s="4">
        <v>40</v>
      </c>
      <c r="C4815" s="4" t="s">
        <v>344</v>
      </c>
      <c r="D4815" s="4" t="s">
        <v>139</v>
      </c>
      <c r="E4815" s="4" t="s">
        <v>140</v>
      </c>
      <c r="F4815" s="4" t="s">
        <v>110</v>
      </c>
      <c r="G4815" s="5">
        <v>43539</v>
      </c>
      <c r="H4815" s="4">
        <v>860</v>
      </c>
      <c r="I4815" s="7">
        <f>IF(TableTransactions[[#This Row],[Order type]]=trackOrderType,
TableTransactions[[#This Row],[Transaction quantity]]*-1,
TableTransactions[[#This Row],[Transaction quantity]]
)</f>
        <v>860</v>
      </c>
      <c r="J48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636</v>
      </c>
      <c r="K4815" s="7">
        <f ca="1">IF(TableTransactions[[#This Row],[Stock balance backorders]]&lt;0,
0,
TableTransactions[[#This Row],[Stock balance backorders]]
)</f>
        <v>636</v>
      </c>
      <c r="L4815" s="8" t="str">
        <f>VLOOKUP(TableTransactions[[#This Row],[Material]],TableStockBalance[],
MATCH(TableStockBalance[[#Headers],[Supplier name]],TableStockBalance[#Headers],0),
0)</f>
        <v>Électroniquex Générale S.A.</v>
      </c>
    </row>
    <row r="4816" spans="1:12" x14ac:dyDescent="0.25">
      <c r="A4816">
        <v>49041197</v>
      </c>
      <c r="B4816">
        <v>90</v>
      </c>
      <c r="C4816" t="s">
        <v>343</v>
      </c>
      <c r="D4816" t="s">
        <v>139</v>
      </c>
      <c r="E4816" t="s">
        <v>140</v>
      </c>
      <c r="F4816" t="s">
        <v>317</v>
      </c>
      <c r="G4816" s="1">
        <v>43544</v>
      </c>
      <c r="H4816">
        <v>20</v>
      </c>
      <c r="I4816" s="7">
        <f>IF(TableTransactions[[#This Row],[Order type]]=trackOrderType,
TableTransactions[[#This Row],[Transaction quantity]]*-1,
TableTransactions[[#This Row],[Transaction quantity]]
)</f>
        <v>-20</v>
      </c>
      <c r="J48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616</v>
      </c>
      <c r="K4816" s="7">
        <f ca="1">IF(TableTransactions[[#This Row],[Stock balance backorders]]&lt;0,
0,
TableTransactions[[#This Row],[Stock balance backorders]]
)</f>
        <v>616</v>
      </c>
      <c r="L4816" s="8" t="str">
        <f>VLOOKUP(TableTransactions[[#This Row],[Material]],TableStockBalance[],
MATCH(TableStockBalance[[#Headers],[Supplier name]],TableStockBalance[#Headers],0),
0)</f>
        <v>Électroniquex Générale S.A.</v>
      </c>
    </row>
    <row r="4817" spans="1:12" x14ac:dyDescent="0.25">
      <c r="A4817">
        <v>49041250</v>
      </c>
      <c r="B4817">
        <v>40</v>
      </c>
      <c r="C4817" t="s">
        <v>343</v>
      </c>
      <c r="D4817" t="s">
        <v>139</v>
      </c>
      <c r="E4817" t="s">
        <v>140</v>
      </c>
      <c r="F4817" t="s">
        <v>318</v>
      </c>
      <c r="G4817" s="1">
        <v>43549</v>
      </c>
      <c r="H4817">
        <v>35</v>
      </c>
      <c r="I4817" s="7">
        <f>IF(TableTransactions[[#This Row],[Order type]]=trackOrderType,
TableTransactions[[#This Row],[Transaction quantity]]*-1,
TableTransactions[[#This Row],[Transaction quantity]]
)</f>
        <v>-35</v>
      </c>
      <c r="J48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581</v>
      </c>
      <c r="K4817" s="7">
        <f ca="1">IF(TableTransactions[[#This Row],[Stock balance backorders]]&lt;0,
0,
TableTransactions[[#This Row],[Stock balance backorders]]
)</f>
        <v>581</v>
      </c>
      <c r="L4817" s="8" t="str">
        <f>VLOOKUP(TableTransactions[[#This Row],[Material]],TableStockBalance[],
MATCH(TableStockBalance[[#Headers],[Supplier name]],TableStockBalance[#Headers],0),
0)</f>
        <v>Électroniquex Générale S.A.</v>
      </c>
    </row>
    <row r="4818" spans="1:12" x14ac:dyDescent="0.25">
      <c r="A4818">
        <v>49041303</v>
      </c>
      <c r="B4818">
        <v>60</v>
      </c>
      <c r="C4818" t="s">
        <v>343</v>
      </c>
      <c r="D4818" t="s">
        <v>139</v>
      </c>
      <c r="E4818" t="s">
        <v>140</v>
      </c>
      <c r="F4818" t="s">
        <v>314</v>
      </c>
      <c r="G4818" s="1">
        <v>43553</v>
      </c>
      <c r="H4818">
        <v>5</v>
      </c>
      <c r="I4818" s="7">
        <f>IF(TableTransactions[[#This Row],[Order type]]=trackOrderType,
TableTransactions[[#This Row],[Transaction quantity]]*-1,
TableTransactions[[#This Row],[Transaction quantity]]
)</f>
        <v>-5</v>
      </c>
      <c r="J48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576</v>
      </c>
      <c r="K4818" s="7">
        <f ca="1">IF(TableTransactions[[#This Row],[Stock balance backorders]]&lt;0,
0,
TableTransactions[[#This Row],[Stock balance backorders]]
)</f>
        <v>576</v>
      </c>
      <c r="L4818" s="8" t="str">
        <f>VLOOKUP(TableTransactions[[#This Row],[Material]],TableStockBalance[],
MATCH(TableStockBalance[[#Headers],[Supplier name]],TableStockBalance[#Headers],0),
0)</f>
        <v>Électroniquex Générale S.A.</v>
      </c>
    </row>
    <row r="4819" spans="1:12" x14ac:dyDescent="0.25">
      <c r="A4819">
        <v>49041377</v>
      </c>
      <c r="B4819">
        <v>30</v>
      </c>
      <c r="C4819" t="s">
        <v>343</v>
      </c>
      <c r="D4819" t="s">
        <v>139</v>
      </c>
      <c r="E4819" t="s">
        <v>140</v>
      </c>
      <c r="F4819" t="s">
        <v>319</v>
      </c>
      <c r="G4819" s="1">
        <v>43559</v>
      </c>
      <c r="H4819">
        <v>10</v>
      </c>
      <c r="I4819" s="7">
        <f>IF(TableTransactions[[#This Row],[Order type]]=trackOrderType,
TableTransactions[[#This Row],[Transaction quantity]]*-1,
TableTransactions[[#This Row],[Transaction quantity]]
)</f>
        <v>-10</v>
      </c>
      <c r="J48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566</v>
      </c>
      <c r="K4819" s="7">
        <f ca="1">IF(TableTransactions[[#This Row],[Stock balance backorders]]&lt;0,
0,
TableTransactions[[#This Row],[Stock balance backorders]]
)</f>
        <v>566</v>
      </c>
      <c r="L4819" s="8" t="str">
        <f>VLOOKUP(TableTransactions[[#This Row],[Material]],TableStockBalance[],
MATCH(TableStockBalance[[#Headers],[Supplier name]],TableStockBalance[#Headers],0),
0)</f>
        <v>Électroniquex Générale S.A.</v>
      </c>
    </row>
    <row r="4820" spans="1:12" x14ac:dyDescent="0.25">
      <c r="A4820">
        <v>49041386</v>
      </c>
      <c r="B4820">
        <v>30</v>
      </c>
      <c r="C4820" t="s">
        <v>343</v>
      </c>
      <c r="D4820" t="s">
        <v>139</v>
      </c>
      <c r="E4820" t="s">
        <v>140</v>
      </c>
      <c r="F4820" t="s">
        <v>329</v>
      </c>
      <c r="G4820" s="1">
        <v>43560</v>
      </c>
      <c r="H4820">
        <v>40</v>
      </c>
      <c r="I4820" s="7">
        <f>IF(TableTransactions[[#This Row],[Order type]]=trackOrderType,
TableTransactions[[#This Row],[Transaction quantity]]*-1,
TableTransactions[[#This Row],[Transaction quantity]]
)</f>
        <v>-40</v>
      </c>
      <c r="J48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526</v>
      </c>
      <c r="K4820" s="7">
        <f ca="1">IF(TableTransactions[[#This Row],[Stock balance backorders]]&lt;0,
0,
TableTransactions[[#This Row],[Stock balance backorders]]
)</f>
        <v>526</v>
      </c>
      <c r="L4820" s="8" t="str">
        <f>VLOOKUP(TableTransactions[[#This Row],[Material]],TableStockBalance[],
MATCH(TableStockBalance[[#Headers],[Supplier name]],TableStockBalance[#Headers],0),
0)</f>
        <v>Électroniquex Générale S.A.</v>
      </c>
    </row>
    <row r="4821" spans="1:12" x14ac:dyDescent="0.25">
      <c r="A4821">
        <v>49041397</v>
      </c>
      <c r="B4821">
        <v>50</v>
      </c>
      <c r="C4821" t="s">
        <v>343</v>
      </c>
      <c r="D4821" t="s">
        <v>139</v>
      </c>
      <c r="E4821" t="s">
        <v>140</v>
      </c>
      <c r="F4821" t="s">
        <v>319</v>
      </c>
      <c r="G4821" s="1">
        <v>43560</v>
      </c>
      <c r="H4821">
        <v>20</v>
      </c>
      <c r="I4821" s="7">
        <f>IF(TableTransactions[[#This Row],[Order type]]=trackOrderType,
TableTransactions[[#This Row],[Transaction quantity]]*-1,
TableTransactions[[#This Row],[Transaction quantity]]
)</f>
        <v>-20</v>
      </c>
      <c r="J48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506</v>
      </c>
      <c r="K4821" s="7">
        <f ca="1">IF(TableTransactions[[#This Row],[Stock balance backorders]]&lt;0,
0,
TableTransactions[[#This Row],[Stock balance backorders]]
)</f>
        <v>506</v>
      </c>
      <c r="L4821" s="8" t="str">
        <f>VLOOKUP(TableTransactions[[#This Row],[Material]],TableStockBalance[],
MATCH(TableStockBalance[[#Headers],[Supplier name]],TableStockBalance[#Headers],0),
0)</f>
        <v>Électroniquex Générale S.A.</v>
      </c>
    </row>
    <row r="4822" spans="1:12" x14ac:dyDescent="0.25">
      <c r="A4822">
        <v>49041411</v>
      </c>
      <c r="B4822">
        <v>90</v>
      </c>
      <c r="C4822" t="s">
        <v>343</v>
      </c>
      <c r="D4822" t="s">
        <v>139</v>
      </c>
      <c r="E4822" t="s">
        <v>140</v>
      </c>
      <c r="F4822" t="s">
        <v>317</v>
      </c>
      <c r="G4822" s="1">
        <v>43563</v>
      </c>
      <c r="H4822">
        <v>25</v>
      </c>
      <c r="I4822" s="7">
        <f>IF(TableTransactions[[#This Row],[Order type]]=trackOrderType,
TableTransactions[[#This Row],[Transaction quantity]]*-1,
TableTransactions[[#This Row],[Transaction quantity]]
)</f>
        <v>-25</v>
      </c>
      <c r="J48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481</v>
      </c>
      <c r="K4822" s="7">
        <f ca="1">IF(TableTransactions[[#This Row],[Stock balance backorders]]&lt;0,
0,
TableTransactions[[#This Row],[Stock balance backorders]]
)</f>
        <v>481</v>
      </c>
      <c r="L4822" s="8" t="str">
        <f>VLOOKUP(TableTransactions[[#This Row],[Material]],TableStockBalance[],
MATCH(TableStockBalance[[#Headers],[Supplier name]],TableStockBalance[#Headers],0),
0)</f>
        <v>Électroniquex Générale S.A.</v>
      </c>
    </row>
    <row r="4823" spans="1:12" x14ac:dyDescent="0.25">
      <c r="A4823">
        <v>49041414</v>
      </c>
      <c r="B4823">
        <v>50</v>
      </c>
      <c r="C4823" t="s">
        <v>343</v>
      </c>
      <c r="D4823" t="s">
        <v>139</v>
      </c>
      <c r="E4823" t="s">
        <v>140</v>
      </c>
      <c r="F4823" t="s">
        <v>319</v>
      </c>
      <c r="G4823" s="1">
        <v>43563</v>
      </c>
      <c r="H4823">
        <v>40</v>
      </c>
      <c r="I4823" s="7">
        <f>IF(TableTransactions[[#This Row],[Order type]]=trackOrderType,
TableTransactions[[#This Row],[Transaction quantity]]*-1,
TableTransactions[[#This Row],[Transaction quantity]]
)</f>
        <v>-40</v>
      </c>
      <c r="J48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441</v>
      </c>
      <c r="K4823" s="7">
        <f ca="1">IF(TableTransactions[[#This Row],[Stock balance backorders]]&lt;0,
0,
TableTransactions[[#This Row],[Stock balance backorders]]
)</f>
        <v>441</v>
      </c>
      <c r="L4823" s="8" t="str">
        <f>VLOOKUP(TableTransactions[[#This Row],[Material]],TableStockBalance[],
MATCH(TableStockBalance[[#Headers],[Supplier name]],TableStockBalance[#Headers],0),
0)</f>
        <v>Électroniquex Générale S.A.</v>
      </c>
    </row>
    <row r="4824" spans="1:12" x14ac:dyDescent="0.25">
      <c r="A4824">
        <v>49041480</v>
      </c>
      <c r="B4824">
        <v>130</v>
      </c>
      <c r="C4824" t="s">
        <v>343</v>
      </c>
      <c r="D4824" t="s">
        <v>139</v>
      </c>
      <c r="E4824" t="s">
        <v>140</v>
      </c>
      <c r="F4824" t="s">
        <v>319</v>
      </c>
      <c r="G4824" s="1">
        <v>43567</v>
      </c>
      <c r="H4824">
        <v>10</v>
      </c>
      <c r="I4824" s="7">
        <f>IF(TableTransactions[[#This Row],[Order type]]=trackOrderType,
TableTransactions[[#This Row],[Transaction quantity]]*-1,
TableTransactions[[#This Row],[Transaction quantity]]
)</f>
        <v>-10</v>
      </c>
      <c r="J48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431</v>
      </c>
      <c r="K4824" s="7">
        <f ca="1">IF(TableTransactions[[#This Row],[Stock balance backorders]]&lt;0,
0,
TableTransactions[[#This Row],[Stock balance backorders]]
)</f>
        <v>431</v>
      </c>
      <c r="L4824" s="8" t="str">
        <f>VLOOKUP(TableTransactions[[#This Row],[Material]],TableStockBalance[],
MATCH(TableStockBalance[[#Headers],[Supplier name]],TableStockBalance[#Headers],0),
0)</f>
        <v>Électroniquex Générale S.A.</v>
      </c>
    </row>
    <row r="4825" spans="1:12" x14ac:dyDescent="0.25">
      <c r="A4825">
        <v>49041537</v>
      </c>
      <c r="B4825">
        <v>120</v>
      </c>
      <c r="C4825" t="s">
        <v>343</v>
      </c>
      <c r="D4825" t="s">
        <v>139</v>
      </c>
      <c r="E4825" t="s">
        <v>140</v>
      </c>
      <c r="F4825" t="s">
        <v>317</v>
      </c>
      <c r="G4825" s="1">
        <v>43573</v>
      </c>
      <c r="H4825">
        <v>30</v>
      </c>
      <c r="I4825" s="7">
        <f>IF(TableTransactions[[#This Row],[Order type]]=trackOrderType,
TableTransactions[[#This Row],[Transaction quantity]]*-1,
TableTransactions[[#This Row],[Transaction quantity]]
)</f>
        <v>-30</v>
      </c>
      <c r="J48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401</v>
      </c>
      <c r="K4825" s="7">
        <f ca="1">IF(TableTransactions[[#This Row],[Stock balance backorders]]&lt;0,
0,
TableTransactions[[#This Row],[Stock balance backorders]]
)</f>
        <v>401</v>
      </c>
      <c r="L4825" s="8" t="str">
        <f>VLOOKUP(TableTransactions[[#This Row],[Material]],TableStockBalance[],
MATCH(TableStockBalance[[#Headers],[Supplier name]],TableStockBalance[#Headers],0),
0)</f>
        <v>Électroniquex Générale S.A.</v>
      </c>
    </row>
    <row r="4826" spans="1:12" x14ac:dyDescent="0.25">
      <c r="A4826">
        <v>49041541</v>
      </c>
      <c r="B4826">
        <v>40</v>
      </c>
      <c r="C4826" t="s">
        <v>343</v>
      </c>
      <c r="D4826" t="s">
        <v>139</v>
      </c>
      <c r="E4826" t="s">
        <v>140</v>
      </c>
      <c r="F4826" t="s">
        <v>318</v>
      </c>
      <c r="G4826" s="1">
        <v>43573</v>
      </c>
      <c r="H4826">
        <v>55</v>
      </c>
      <c r="I4826" s="7">
        <f>IF(TableTransactions[[#This Row],[Order type]]=trackOrderType,
TableTransactions[[#This Row],[Transaction quantity]]*-1,
TableTransactions[[#This Row],[Transaction quantity]]
)</f>
        <v>-55</v>
      </c>
      <c r="J48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346</v>
      </c>
      <c r="K4826" s="7">
        <f ca="1">IF(TableTransactions[[#This Row],[Stock balance backorders]]&lt;0,
0,
TableTransactions[[#This Row],[Stock balance backorders]]
)</f>
        <v>346</v>
      </c>
      <c r="L4826" s="8" t="str">
        <f>VLOOKUP(TableTransactions[[#This Row],[Material]],TableStockBalance[],
MATCH(TableStockBalance[[#Headers],[Supplier name]],TableStockBalance[#Headers],0),
0)</f>
        <v>Électroniquex Générale S.A.</v>
      </c>
    </row>
    <row r="4827" spans="1:12" x14ac:dyDescent="0.25">
      <c r="A4827">
        <v>49041554</v>
      </c>
      <c r="B4827">
        <v>160</v>
      </c>
      <c r="C4827" t="s">
        <v>343</v>
      </c>
      <c r="D4827" t="s">
        <v>139</v>
      </c>
      <c r="E4827" t="s">
        <v>140</v>
      </c>
      <c r="F4827" t="s">
        <v>316</v>
      </c>
      <c r="G4827" s="1">
        <v>43578</v>
      </c>
      <c r="H4827">
        <v>25</v>
      </c>
      <c r="I4827" s="7">
        <f>IF(TableTransactions[[#This Row],[Order type]]=trackOrderType,
TableTransactions[[#This Row],[Transaction quantity]]*-1,
TableTransactions[[#This Row],[Transaction quantity]]
)</f>
        <v>-25</v>
      </c>
      <c r="J48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321</v>
      </c>
      <c r="K4827" s="7">
        <f ca="1">IF(TableTransactions[[#This Row],[Stock balance backorders]]&lt;0,
0,
TableTransactions[[#This Row],[Stock balance backorders]]
)</f>
        <v>321</v>
      </c>
      <c r="L4827" s="8" t="str">
        <f>VLOOKUP(TableTransactions[[#This Row],[Material]],TableStockBalance[],
MATCH(TableStockBalance[[#Headers],[Supplier name]],TableStockBalance[#Headers],0),
0)</f>
        <v>Électroniquex Générale S.A.</v>
      </c>
    </row>
    <row r="4828" spans="1:12" x14ac:dyDescent="0.25">
      <c r="A4828">
        <v>49041586</v>
      </c>
      <c r="B4828">
        <v>30</v>
      </c>
      <c r="C4828" t="s">
        <v>343</v>
      </c>
      <c r="D4828" t="s">
        <v>139</v>
      </c>
      <c r="E4828" t="s">
        <v>140</v>
      </c>
      <c r="F4828" t="s">
        <v>316</v>
      </c>
      <c r="G4828" s="1">
        <v>43580</v>
      </c>
      <c r="H4828">
        <v>40</v>
      </c>
      <c r="I4828" s="7">
        <f>IF(TableTransactions[[#This Row],[Order type]]=trackOrderType,
TableTransactions[[#This Row],[Transaction quantity]]*-1,
TableTransactions[[#This Row],[Transaction quantity]]
)</f>
        <v>-40</v>
      </c>
      <c r="J48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281</v>
      </c>
      <c r="K4828" s="7">
        <f ca="1">IF(TableTransactions[[#This Row],[Stock balance backorders]]&lt;0,
0,
TableTransactions[[#This Row],[Stock balance backorders]]
)</f>
        <v>281</v>
      </c>
      <c r="L4828" s="8" t="str">
        <f>VLOOKUP(TableTransactions[[#This Row],[Material]],TableStockBalance[],
MATCH(TableStockBalance[[#Headers],[Supplier name]],TableStockBalance[#Headers],0),
0)</f>
        <v>Électroniquex Générale S.A.</v>
      </c>
    </row>
    <row r="4829" spans="1:12" x14ac:dyDescent="0.25">
      <c r="A4829">
        <v>49041590</v>
      </c>
      <c r="B4829">
        <v>40</v>
      </c>
      <c r="C4829" t="s">
        <v>343</v>
      </c>
      <c r="D4829" t="s">
        <v>139</v>
      </c>
      <c r="E4829" t="s">
        <v>140</v>
      </c>
      <c r="F4829" t="s">
        <v>318</v>
      </c>
      <c r="G4829" s="1">
        <v>43580</v>
      </c>
      <c r="H4829">
        <v>55</v>
      </c>
      <c r="I4829" s="7">
        <f>IF(TableTransactions[[#This Row],[Order type]]=trackOrderType,
TableTransactions[[#This Row],[Transaction quantity]]*-1,
TableTransactions[[#This Row],[Transaction quantity]]
)</f>
        <v>-55</v>
      </c>
      <c r="J48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226</v>
      </c>
      <c r="K4829" s="7">
        <f ca="1">IF(TableTransactions[[#This Row],[Stock balance backorders]]&lt;0,
0,
TableTransactions[[#This Row],[Stock balance backorders]]
)</f>
        <v>226</v>
      </c>
      <c r="L4829" s="8" t="str">
        <f>VLOOKUP(TableTransactions[[#This Row],[Material]],TableStockBalance[],
MATCH(TableStockBalance[[#Headers],[Supplier name]],TableStockBalance[#Headers],0),
0)</f>
        <v>Électroniquex Générale S.A.</v>
      </c>
    </row>
    <row r="4830" spans="1:12" x14ac:dyDescent="0.25">
      <c r="A4830">
        <v>49041613</v>
      </c>
      <c r="B4830">
        <v>240</v>
      </c>
      <c r="C4830" t="s">
        <v>343</v>
      </c>
      <c r="D4830" t="s">
        <v>139</v>
      </c>
      <c r="E4830" t="s">
        <v>140</v>
      </c>
      <c r="F4830" t="s">
        <v>313</v>
      </c>
      <c r="G4830" s="1">
        <v>43584</v>
      </c>
      <c r="H4830">
        <v>35</v>
      </c>
      <c r="I4830" s="7">
        <f>IF(TableTransactions[[#This Row],[Order type]]=trackOrderType,
TableTransactions[[#This Row],[Transaction quantity]]*-1,
TableTransactions[[#This Row],[Transaction quantity]]
)</f>
        <v>-35</v>
      </c>
      <c r="J48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191</v>
      </c>
      <c r="K4830" s="7">
        <f ca="1">IF(TableTransactions[[#This Row],[Stock balance backorders]]&lt;0,
0,
TableTransactions[[#This Row],[Stock balance backorders]]
)</f>
        <v>191</v>
      </c>
      <c r="L4830" s="8" t="str">
        <f>VLOOKUP(TableTransactions[[#This Row],[Material]],TableStockBalance[],
MATCH(TableStockBalance[[#Headers],[Supplier name]],TableStockBalance[#Headers],0),
0)</f>
        <v>Électroniquex Générale S.A.</v>
      </c>
    </row>
    <row r="4831" spans="1:12" x14ac:dyDescent="0.25">
      <c r="A4831">
        <v>49041617</v>
      </c>
      <c r="B4831">
        <v>10</v>
      </c>
      <c r="C4831" t="s">
        <v>343</v>
      </c>
      <c r="D4831" t="s">
        <v>139</v>
      </c>
      <c r="E4831" t="s">
        <v>140</v>
      </c>
      <c r="F4831" t="s">
        <v>333</v>
      </c>
      <c r="G4831" s="1">
        <v>43584</v>
      </c>
      <c r="H4831">
        <v>5</v>
      </c>
      <c r="I4831" s="7">
        <f>IF(TableTransactions[[#This Row],[Order type]]=trackOrderType,
TableTransactions[[#This Row],[Transaction quantity]]*-1,
TableTransactions[[#This Row],[Transaction quantity]]
)</f>
        <v>-5</v>
      </c>
      <c r="J48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186</v>
      </c>
      <c r="K4831" s="7">
        <f ca="1">IF(TableTransactions[[#This Row],[Stock balance backorders]]&lt;0,
0,
TableTransactions[[#This Row],[Stock balance backorders]]
)</f>
        <v>186</v>
      </c>
      <c r="L4831" s="8" t="str">
        <f>VLOOKUP(TableTransactions[[#This Row],[Material]],TableStockBalance[],
MATCH(TableStockBalance[[#Headers],[Supplier name]],TableStockBalance[#Headers],0),
0)</f>
        <v>Électroniquex Générale S.A.</v>
      </c>
    </row>
    <row r="4832" spans="1:12" x14ac:dyDescent="0.25">
      <c r="A4832">
        <v>49041621</v>
      </c>
      <c r="B4832">
        <v>200</v>
      </c>
      <c r="C4832" t="s">
        <v>343</v>
      </c>
      <c r="D4832" t="s">
        <v>139</v>
      </c>
      <c r="E4832" t="s">
        <v>140</v>
      </c>
      <c r="F4832" t="s">
        <v>316</v>
      </c>
      <c r="G4832" s="1">
        <v>43584</v>
      </c>
      <c r="H4832">
        <v>30</v>
      </c>
      <c r="I4832" s="7">
        <f>IF(TableTransactions[[#This Row],[Order type]]=trackOrderType,
TableTransactions[[#This Row],[Transaction quantity]]*-1,
TableTransactions[[#This Row],[Transaction quantity]]
)</f>
        <v>-30</v>
      </c>
      <c r="J48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156</v>
      </c>
      <c r="K4832" s="7">
        <f ca="1">IF(TableTransactions[[#This Row],[Stock balance backorders]]&lt;0,
0,
TableTransactions[[#This Row],[Stock balance backorders]]
)</f>
        <v>156</v>
      </c>
      <c r="L4832" s="8" t="str">
        <f>VLOOKUP(TableTransactions[[#This Row],[Material]],TableStockBalance[],
MATCH(TableStockBalance[[#Headers],[Supplier name]],TableStockBalance[#Headers],0),
0)</f>
        <v>Électroniquex Générale S.A.</v>
      </c>
    </row>
    <row r="4833" spans="1:12" x14ac:dyDescent="0.25">
      <c r="A4833">
        <v>49041623</v>
      </c>
      <c r="B4833">
        <v>130</v>
      </c>
      <c r="C4833" t="s">
        <v>343</v>
      </c>
      <c r="D4833" t="s">
        <v>139</v>
      </c>
      <c r="E4833" t="s">
        <v>140</v>
      </c>
      <c r="F4833" t="s">
        <v>317</v>
      </c>
      <c r="G4833" s="1">
        <v>43584</v>
      </c>
      <c r="H4833">
        <v>55</v>
      </c>
      <c r="I4833" s="7">
        <f>IF(TableTransactions[[#This Row],[Order type]]=trackOrderType,
TableTransactions[[#This Row],[Transaction quantity]]*-1,
TableTransactions[[#This Row],[Transaction quantity]]
)</f>
        <v>-55</v>
      </c>
      <c r="J48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101</v>
      </c>
      <c r="K4833" s="7">
        <f ca="1">IF(TableTransactions[[#This Row],[Stock balance backorders]]&lt;0,
0,
TableTransactions[[#This Row],[Stock balance backorders]]
)</f>
        <v>101</v>
      </c>
      <c r="L4833" s="8" t="str">
        <f>VLOOKUP(TableTransactions[[#This Row],[Material]],TableStockBalance[],
MATCH(TableStockBalance[[#Headers],[Supplier name]],TableStockBalance[#Headers],0),
0)</f>
        <v>Électroniquex Générale S.A.</v>
      </c>
    </row>
    <row r="4834" spans="1:12" x14ac:dyDescent="0.25">
      <c r="A4834">
        <v>49041630</v>
      </c>
      <c r="B4834">
        <v>20</v>
      </c>
      <c r="C4834" t="s">
        <v>343</v>
      </c>
      <c r="D4834" t="s">
        <v>139</v>
      </c>
      <c r="E4834" t="s">
        <v>140</v>
      </c>
      <c r="F4834" t="s">
        <v>323</v>
      </c>
      <c r="G4834" s="1">
        <v>43584</v>
      </c>
      <c r="H4834">
        <v>15</v>
      </c>
      <c r="I4834" s="7">
        <f>IF(TableTransactions[[#This Row],[Order type]]=trackOrderType,
TableTransactions[[#This Row],[Transaction quantity]]*-1,
TableTransactions[[#This Row],[Transaction quantity]]
)</f>
        <v>-15</v>
      </c>
      <c r="J48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</v>
      </c>
      <c r="K4834" s="7">
        <f ca="1">IF(TableTransactions[[#This Row],[Stock balance backorders]]&lt;0,
0,
TableTransactions[[#This Row],[Stock balance backorders]]
)</f>
        <v>86</v>
      </c>
      <c r="L4834" s="8" t="str">
        <f>VLOOKUP(TableTransactions[[#This Row],[Material]],TableStockBalance[],
MATCH(TableStockBalance[[#Headers],[Supplier name]],TableStockBalance[#Headers],0),
0)</f>
        <v>Électroniquex Générale S.A.</v>
      </c>
    </row>
    <row r="4835" spans="1:12" x14ac:dyDescent="0.25">
      <c r="A4835">
        <v>49041646</v>
      </c>
      <c r="B4835">
        <v>10</v>
      </c>
      <c r="C4835" t="s">
        <v>343</v>
      </c>
      <c r="D4835" t="s">
        <v>139</v>
      </c>
      <c r="E4835" t="s">
        <v>140</v>
      </c>
      <c r="F4835" t="s">
        <v>314</v>
      </c>
      <c r="G4835" s="1">
        <v>43587</v>
      </c>
      <c r="H4835">
        <v>45</v>
      </c>
      <c r="I4835" s="7">
        <f>IF(TableTransactions[[#This Row],[Order type]]=trackOrderType,
TableTransactions[[#This Row],[Transaction quantity]]*-1,
TableTransactions[[#This Row],[Transaction quantity]]
)</f>
        <v>-45</v>
      </c>
      <c r="J48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</v>
      </c>
      <c r="K4835" s="7">
        <f ca="1">IF(TableTransactions[[#This Row],[Stock balance backorders]]&lt;0,
0,
TableTransactions[[#This Row],[Stock balance backorders]]
)</f>
        <v>41</v>
      </c>
      <c r="L4835" s="8" t="str">
        <f>VLOOKUP(TableTransactions[[#This Row],[Material]],TableStockBalance[],
MATCH(TableStockBalance[[#Headers],[Supplier name]],TableStockBalance[#Headers],0),
0)</f>
        <v>Électroniquex Générale S.A.</v>
      </c>
    </row>
    <row r="4836" spans="1:12" x14ac:dyDescent="0.25">
      <c r="A4836">
        <v>49041663</v>
      </c>
      <c r="B4836">
        <v>90</v>
      </c>
      <c r="C4836" t="s">
        <v>343</v>
      </c>
      <c r="D4836" t="s">
        <v>139</v>
      </c>
      <c r="E4836" t="s">
        <v>140</v>
      </c>
      <c r="F4836" t="s">
        <v>313</v>
      </c>
      <c r="G4836" s="1">
        <v>43588</v>
      </c>
      <c r="H4836">
        <v>45</v>
      </c>
      <c r="I4836" s="7">
        <f>IF(TableTransactions[[#This Row],[Order type]]=trackOrderType,
TableTransactions[[#This Row],[Transaction quantity]]*-1,
TableTransactions[[#This Row],[Transaction quantity]]
)</f>
        <v>-45</v>
      </c>
      <c r="J48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</v>
      </c>
      <c r="K4836" s="7">
        <f ca="1">IF(TableTransactions[[#This Row],[Stock balance backorders]]&lt;0,
0,
TableTransactions[[#This Row],[Stock balance backorders]]
)</f>
        <v>0</v>
      </c>
      <c r="L4836" s="8" t="str">
        <f>VLOOKUP(TableTransactions[[#This Row],[Material]],TableStockBalance[],
MATCH(TableStockBalance[[#Headers],[Supplier name]],TableStockBalance[#Headers],0),
0)</f>
        <v>Électroniquex Générale S.A.</v>
      </c>
    </row>
    <row r="4837" spans="1:12" x14ac:dyDescent="0.25">
      <c r="A4837">
        <v>49041677</v>
      </c>
      <c r="B4837">
        <v>220</v>
      </c>
      <c r="C4837" t="s">
        <v>343</v>
      </c>
      <c r="D4837" t="s">
        <v>139</v>
      </c>
      <c r="E4837" t="s">
        <v>140</v>
      </c>
      <c r="F4837" t="s">
        <v>313</v>
      </c>
      <c r="G4837" s="1">
        <v>43591</v>
      </c>
      <c r="H4837">
        <v>15</v>
      </c>
      <c r="I4837" s="7">
        <f>IF(TableTransactions[[#This Row],[Order type]]=trackOrderType,
TableTransactions[[#This Row],[Transaction quantity]]*-1,
TableTransactions[[#This Row],[Transaction quantity]]
)</f>
        <v>-15</v>
      </c>
      <c r="J48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-19</v>
      </c>
      <c r="K4837" s="7">
        <f ca="1">IF(TableTransactions[[#This Row],[Stock balance backorders]]&lt;0,
0,
TableTransactions[[#This Row],[Stock balance backorders]]
)</f>
        <v>0</v>
      </c>
      <c r="L4837" s="8" t="str">
        <f>VLOOKUP(TableTransactions[[#This Row],[Material]],TableStockBalance[],
MATCH(TableStockBalance[[#Headers],[Supplier name]],TableStockBalance[#Headers],0),
0)</f>
        <v>Électroniquex Générale S.A.</v>
      </c>
    </row>
    <row r="4838" spans="1:12" x14ac:dyDescent="0.25">
      <c r="A4838">
        <v>49041677</v>
      </c>
      <c r="B4838">
        <v>230</v>
      </c>
      <c r="C4838" t="s">
        <v>343</v>
      </c>
      <c r="D4838" t="s">
        <v>139</v>
      </c>
      <c r="E4838" t="s">
        <v>140</v>
      </c>
      <c r="F4838" t="s">
        <v>313</v>
      </c>
      <c r="G4838" s="1">
        <v>43591</v>
      </c>
      <c r="H4838">
        <v>30</v>
      </c>
      <c r="I4838" s="7">
        <f>IF(TableTransactions[[#This Row],[Order type]]=trackOrderType,
TableTransactions[[#This Row],[Transaction quantity]]*-1,
TableTransactions[[#This Row],[Transaction quantity]]
)</f>
        <v>-30</v>
      </c>
      <c r="J48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-49</v>
      </c>
      <c r="K4838" s="7">
        <f ca="1">IF(TableTransactions[[#This Row],[Stock balance backorders]]&lt;0,
0,
TableTransactions[[#This Row],[Stock balance backorders]]
)</f>
        <v>0</v>
      </c>
      <c r="L4838" s="8" t="str">
        <f>VLOOKUP(TableTransactions[[#This Row],[Material]],TableStockBalance[],
MATCH(TableStockBalance[[#Headers],[Supplier name]],TableStockBalance[#Headers],0),
0)</f>
        <v>Électroniquex Générale S.A.</v>
      </c>
    </row>
    <row r="4839" spans="1:12" x14ac:dyDescent="0.25">
      <c r="A4839">
        <v>49041759</v>
      </c>
      <c r="B4839">
        <v>30</v>
      </c>
      <c r="C4839" t="s">
        <v>343</v>
      </c>
      <c r="D4839" t="s">
        <v>139</v>
      </c>
      <c r="E4839" t="s">
        <v>140</v>
      </c>
      <c r="F4839" t="s">
        <v>325</v>
      </c>
      <c r="G4839" s="1">
        <v>43595</v>
      </c>
      <c r="H4839">
        <v>5</v>
      </c>
      <c r="I4839" s="7">
        <f>IF(TableTransactions[[#This Row],[Order type]]=trackOrderType,
TableTransactions[[#This Row],[Transaction quantity]]*-1,
TableTransactions[[#This Row],[Transaction quantity]]
)</f>
        <v>-5</v>
      </c>
      <c r="J48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-54</v>
      </c>
      <c r="K4839" s="7">
        <f ca="1">IF(TableTransactions[[#This Row],[Stock balance backorders]]&lt;0,
0,
TableTransactions[[#This Row],[Stock balance backorders]]
)</f>
        <v>0</v>
      </c>
      <c r="L4839" s="8" t="str">
        <f>VLOOKUP(TableTransactions[[#This Row],[Material]],TableStockBalance[],
MATCH(TableStockBalance[[#Headers],[Supplier name]],TableStockBalance[#Headers],0),
0)</f>
        <v>Électroniquex Générale S.A.</v>
      </c>
    </row>
    <row r="4840" spans="1:12" x14ac:dyDescent="0.25">
      <c r="A4840" s="4">
        <v>45057113</v>
      </c>
      <c r="B4840" s="4">
        <v>10</v>
      </c>
      <c r="C4840" s="4" t="s">
        <v>344</v>
      </c>
      <c r="D4840" s="4" t="s">
        <v>139</v>
      </c>
      <c r="E4840" s="4" t="s">
        <v>140</v>
      </c>
      <c r="F4840" s="4" t="s">
        <v>110</v>
      </c>
      <c r="G4840" s="5">
        <v>43602</v>
      </c>
      <c r="H4840" s="4">
        <v>860</v>
      </c>
      <c r="I4840" s="7">
        <f>IF(TableTransactions[[#This Row],[Order type]]=trackOrderType,
TableTransactions[[#This Row],[Transaction quantity]]*-1,
TableTransactions[[#This Row],[Transaction quantity]]
)</f>
        <v>860</v>
      </c>
      <c r="J48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806</v>
      </c>
      <c r="K4840" s="7">
        <f ca="1">IF(TableTransactions[[#This Row],[Stock balance backorders]]&lt;0,
0,
TableTransactions[[#This Row],[Stock balance backorders]]
)</f>
        <v>806</v>
      </c>
      <c r="L4840" s="8" t="str">
        <f>VLOOKUP(TableTransactions[[#This Row],[Material]],TableStockBalance[],
MATCH(TableStockBalance[[#Headers],[Supplier name]],TableStockBalance[#Headers],0),
0)</f>
        <v>Électroniquex Générale S.A.</v>
      </c>
    </row>
    <row r="4841" spans="1:12" x14ac:dyDescent="0.25">
      <c r="A4841">
        <v>49041862</v>
      </c>
      <c r="B4841">
        <v>40</v>
      </c>
      <c r="C4841" t="s">
        <v>343</v>
      </c>
      <c r="D4841" t="s">
        <v>139</v>
      </c>
      <c r="E4841" t="s">
        <v>140</v>
      </c>
      <c r="F4841" t="s">
        <v>318</v>
      </c>
      <c r="G4841" s="1">
        <v>43606</v>
      </c>
      <c r="H4841">
        <v>5</v>
      </c>
      <c r="I4841" s="7">
        <f>IF(TableTransactions[[#This Row],[Order type]]=trackOrderType,
TableTransactions[[#This Row],[Transaction quantity]]*-1,
TableTransactions[[#This Row],[Transaction quantity]]
)</f>
        <v>-5</v>
      </c>
      <c r="J48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801</v>
      </c>
      <c r="K4841" s="7">
        <f ca="1">IF(TableTransactions[[#This Row],[Stock balance backorders]]&lt;0,
0,
TableTransactions[[#This Row],[Stock balance backorders]]
)</f>
        <v>801</v>
      </c>
      <c r="L4841" s="8" t="str">
        <f>VLOOKUP(TableTransactions[[#This Row],[Material]],TableStockBalance[],
MATCH(TableStockBalance[[#Headers],[Supplier name]],TableStockBalance[#Headers],0),
0)</f>
        <v>Électroniquex Générale S.A.</v>
      </c>
    </row>
    <row r="4842" spans="1:12" x14ac:dyDescent="0.25">
      <c r="A4842">
        <v>49041915</v>
      </c>
      <c r="B4842">
        <v>280</v>
      </c>
      <c r="C4842" t="s">
        <v>343</v>
      </c>
      <c r="D4842" t="s">
        <v>139</v>
      </c>
      <c r="E4842" t="s">
        <v>140</v>
      </c>
      <c r="F4842" t="s">
        <v>317</v>
      </c>
      <c r="G4842" s="1">
        <v>43609</v>
      </c>
      <c r="H4842">
        <v>55</v>
      </c>
      <c r="I4842" s="7">
        <f>IF(TableTransactions[[#This Row],[Order type]]=trackOrderType,
TableTransactions[[#This Row],[Transaction quantity]]*-1,
TableTransactions[[#This Row],[Transaction quantity]]
)</f>
        <v>-55</v>
      </c>
      <c r="J48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746</v>
      </c>
      <c r="K4842" s="7">
        <f ca="1">IF(TableTransactions[[#This Row],[Stock balance backorders]]&lt;0,
0,
TableTransactions[[#This Row],[Stock balance backorders]]
)</f>
        <v>746</v>
      </c>
      <c r="L4842" s="8" t="str">
        <f>VLOOKUP(TableTransactions[[#This Row],[Material]],TableStockBalance[],
MATCH(TableStockBalance[[#Headers],[Supplier name]],TableStockBalance[#Headers],0),
0)</f>
        <v>Électroniquex Générale S.A.</v>
      </c>
    </row>
    <row r="4843" spans="1:12" x14ac:dyDescent="0.25">
      <c r="A4843">
        <v>49041918</v>
      </c>
      <c r="B4843">
        <v>240</v>
      </c>
      <c r="C4843" t="s">
        <v>343</v>
      </c>
      <c r="D4843" t="s">
        <v>139</v>
      </c>
      <c r="E4843" t="s">
        <v>140</v>
      </c>
      <c r="F4843" t="s">
        <v>318</v>
      </c>
      <c r="G4843" s="1">
        <v>43609</v>
      </c>
      <c r="H4843">
        <v>50</v>
      </c>
      <c r="I4843" s="7">
        <f>IF(TableTransactions[[#This Row],[Order type]]=trackOrderType,
TableTransactions[[#This Row],[Transaction quantity]]*-1,
TableTransactions[[#This Row],[Transaction quantity]]
)</f>
        <v>-50</v>
      </c>
      <c r="J48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696</v>
      </c>
      <c r="K4843" s="7">
        <f ca="1">IF(TableTransactions[[#This Row],[Stock balance backorders]]&lt;0,
0,
TableTransactions[[#This Row],[Stock balance backorders]]
)</f>
        <v>696</v>
      </c>
      <c r="L4843" s="8" t="str">
        <f>VLOOKUP(TableTransactions[[#This Row],[Material]],TableStockBalance[],
MATCH(TableStockBalance[[#Headers],[Supplier name]],TableStockBalance[#Headers],0),
0)</f>
        <v>Électroniquex Générale S.A.</v>
      </c>
    </row>
    <row r="4844" spans="1:12" x14ac:dyDescent="0.25">
      <c r="A4844">
        <v>49041986</v>
      </c>
      <c r="B4844">
        <v>110</v>
      </c>
      <c r="C4844" t="s">
        <v>343</v>
      </c>
      <c r="D4844" t="s">
        <v>139</v>
      </c>
      <c r="E4844" t="s">
        <v>140</v>
      </c>
      <c r="F4844" t="s">
        <v>316</v>
      </c>
      <c r="G4844" s="1">
        <v>43619</v>
      </c>
      <c r="H4844">
        <v>50</v>
      </c>
      <c r="I4844" s="7">
        <f>IF(TableTransactions[[#This Row],[Order type]]=trackOrderType,
TableTransactions[[#This Row],[Transaction quantity]]*-1,
TableTransactions[[#This Row],[Transaction quantity]]
)</f>
        <v>-50</v>
      </c>
      <c r="J48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646</v>
      </c>
      <c r="K4844" s="7">
        <f ca="1">IF(TableTransactions[[#This Row],[Stock balance backorders]]&lt;0,
0,
TableTransactions[[#This Row],[Stock balance backorders]]
)</f>
        <v>646</v>
      </c>
      <c r="L4844" s="8" t="str">
        <f>VLOOKUP(TableTransactions[[#This Row],[Material]],TableStockBalance[],
MATCH(TableStockBalance[[#Headers],[Supplier name]],TableStockBalance[#Headers],0),
0)</f>
        <v>Électroniquex Générale S.A.</v>
      </c>
    </row>
    <row r="4845" spans="1:12" x14ac:dyDescent="0.25">
      <c r="A4845">
        <v>49041994</v>
      </c>
      <c r="B4845">
        <v>10</v>
      </c>
      <c r="C4845" t="s">
        <v>343</v>
      </c>
      <c r="D4845" t="s">
        <v>139</v>
      </c>
      <c r="E4845" t="s">
        <v>140</v>
      </c>
      <c r="F4845" t="s">
        <v>327</v>
      </c>
      <c r="G4845" s="1">
        <v>43619</v>
      </c>
      <c r="H4845">
        <v>25</v>
      </c>
      <c r="I4845" s="7">
        <f>IF(TableTransactions[[#This Row],[Order type]]=trackOrderType,
TableTransactions[[#This Row],[Transaction quantity]]*-1,
TableTransactions[[#This Row],[Transaction quantity]]
)</f>
        <v>-25</v>
      </c>
      <c r="J48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621</v>
      </c>
      <c r="K4845" s="7">
        <f ca="1">IF(TableTransactions[[#This Row],[Stock balance backorders]]&lt;0,
0,
TableTransactions[[#This Row],[Stock balance backorders]]
)</f>
        <v>621</v>
      </c>
      <c r="L4845" s="8" t="str">
        <f>VLOOKUP(TableTransactions[[#This Row],[Material]],TableStockBalance[],
MATCH(TableStockBalance[[#Headers],[Supplier name]],TableStockBalance[#Headers],0),
0)</f>
        <v>Électroniquex Générale S.A.</v>
      </c>
    </row>
    <row r="4846" spans="1:12" x14ac:dyDescent="0.25">
      <c r="A4846">
        <v>49042031</v>
      </c>
      <c r="B4846">
        <v>50</v>
      </c>
      <c r="C4846" t="s">
        <v>343</v>
      </c>
      <c r="D4846" t="s">
        <v>139</v>
      </c>
      <c r="E4846" t="s">
        <v>140</v>
      </c>
      <c r="F4846" t="s">
        <v>319</v>
      </c>
      <c r="G4846" s="1">
        <v>43621</v>
      </c>
      <c r="H4846">
        <v>50</v>
      </c>
      <c r="I4846" s="7">
        <f>IF(TableTransactions[[#This Row],[Order type]]=trackOrderType,
TableTransactions[[#This Row],[Transaction quantity]]*-1,
TableTransactions[[#This Row],[Transaction quantity]]
)</f>
        <v>-50</v>
      </c>
      <c r="J48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571</v>
      </c>
      <c r="K4846" s="7">
        <f ca="1">IF(TableTransactions[[#This Row],[Stock balance backorders]]&lt;0,
0,
TableTransactions[[#This Row],[Stock balance backorders]]
)</f>
        <v>571</v>
      </c>
      <c r="L4846" s="8" t="str">
        <f>VLOOKUP(TableTransactions[[#This Row],[Material]],TableStockBalance[],
MATCH(TableStockBalance[[#Headers],[Supplier name]],TableStockBalance[#Headers],0),
0)</f>
        <v>Électroniquex Générale S.A.</v>
      </c>
    </row>
    <row r="4847" spans="1:12" x14ac:dyDescent="0.25">
      <c r="A4847">
        <v>49042045</v>
      </c>
      <c r="B4847">
        <v>160</v>
      </c>
      <c r="C4847" t="s">
        <v>343</v>
      </c>
      <c r="D4847" t="s">
        <v>139</v>
      </c>
      <c r="E4847" t="s">
        <v>140</v>
      </c>
      <c r="F4847" t="s">
        <v>317</v>
      </c>
      <c r="G4847" s="1">
        <v>43623</v>
      </c>
      <c r="H4847">
        <v>25</v>
      </c>
      <c r="I4847" s="7">
        <f>IF(TableTransactions[[#This Row],[Order type]]=trackOrderType,
TableTransactions[[#This Row],[Transaction quantity]]*-1,
TableTransactions[[#This Row],[Transaction quantity]]
)</f>
        <v>-25</v>
      </c>
      <c r="J48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546</v>
      </c>
      <c r="K4847" s="7">
        <f ca="1">IF(TableTransactions[[#This Row],[Stock balance backorders]]&lt;0,
0,
TableTransactions[[#This Row],[Stock balance backorders]]
)</f>
        <v>546</v>
      </c>
      <c r="L4847" s="8" t="str">
        <f>VLOOKUP(TableTransactions[[#This Row],[Material]],TableStockBalance[],
MATCH(TableStockBalance[[#Headers],[Supplier name]],TableStockBalance[#Headers],0),
0)</f>
        <v>Électroniquex Générale S.A.</v>
      </c>
    </row>
    <row r="4848" spans="1:12" x14ac:dyDescent="0.25">
      <c r="A4848">
        <v>49042053</v>
      </c>
      <c r="B4848">
        <v>60</v>
      </c>
      <c r="C4848" t="s">
        <v>343</v>
      </c>
      <c r="D4848" t="s">
        <v>139</v>
      </c>
      <c r="E4848" t="s">
        <v>140</v>
      </c>
      <c r="F4848" t="s">
        <v>314</v>
      </c>
      <c r="G4848" s="1">
        <v>43626</v>
      </c>
      <c r="H4848">
        <v>20</v>
      </c>
      <c r="I4848" s="7">
        <f>IF(TableTransactions[[#This Row],[Order type]]=trackOrderType,
TableTransactions[[#This Row],[Transaction quantity]]*-1,
TableTransactions[[#This Row],[Transaction quantity]]
)</f>
        <v>-20</v>
      </c>
      <c r="J48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526</v>
      </c>
      <c r="K4848" s="7">
        <f ca="1">IF(TableTransactions[[#This Row],[Stock balance backorders]]&lt;0,
0,
TableTransactions[[#This Row],[Stock balance backorders]]
)</f>
        <v>526</v>
      </c>
      <c r="L4848" s="8" t="str">
        <f>VLOOKUP(TableTransactions[[#This Row],[Material]],TableStockBalance[],
MATCH(TableStockBalance[[#Headers],[Supplier name]],TableStockBalance[#Headers],0),
0)</f>
        <v>Électroniquex Générale S.A.</v>
      </c>
    </row>
    <row r="4849" spans="1:12" x14ac:dyDescent="0.25">
      <c r="A4849">
        <v>49042055</v>
      </c>
      <c r="B4849">
        <v>140</v>
      </c>
      <c r="C4849" t="s">
        <v>343</v>
      </c>
      <c r="D4849" t="s">
        <v>139</v>
      </c>
      <c r="E4849" t="s">
        <v>140</v>
      </c>
      <c r="F4849" t="s">
        <v>313</v>
      </c>
      <c r="G4849" s="1">
        <v>43626</v>
      </c>
      <c r="H4849">
        <v>45</v>
      </c>
      <c r="I4849" s="7">
        <f>IF(TableTransactions[[#This Row],[Order type]]=trackOrderType,
TableTransactions[[#This Row],[Transaction quantity]]*-1,
TableTransactions[[#This Row],[Transaction quantity]]
)</f>
        <v>-45</v>
      </c>
      <c r="J48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481</v>
      </c>
      <c r="K4849" s="7">
        <f ca="1">IF(TableTransactions[[#This Row],[Stock balance backorders]]&lt;0,
0,
TableTransactions[[#This Row],[Stock balance backorders]]
)</f>
        <v>481</v>
      </c>
      <c r="L4849" s="8" t="str">
        <f>VLOOKUP(TableTransactions[[#This Row],[Material]],TableStockBalance[],
MATCH(TableStockBalance[[#Headers],[Supplier name]],TableStockBalance[#Headers],0),
0)</f>
        <v>Électroniquex Générale S.A.</v>
      </c>
    </row>
    <row r="4850" spans="1:12" x14ac:dyDescent="0.25">
      <c r="A4850">
        <v>49042062</v>
      </c>
      <c r="B4850">
        <v>60</v>
      </c>
      <c r="C4850" t="s">
        <v>343</v>
      </c>
      <c r="D4850" t="s">
        <v>139</v>
      </c>
      <c r="E4850" t="s">
        <v>140</v>
      </c>
      <c r="F4850" t="s">
        <v>325</v>
      </c>
      <c r="G4850" s="1">
        <v>43626</v>
      </c>
      <c r="H4850">
        <v>20</v>
      </c>
      <c r="I4850" s="7">
        <f>IF(TableTransactions[[#This Row],[Order type]]=trackOrderType,
TableTransactions[[#This Row],[Transaction quantity]]*-1,
TableTransactions[[#This Row],[Transaction quantity]]
)</f>
        <v>-20</v>
      </c>
      <c r="J48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461</v>
      </c>
      <c r="K4850" s="7">
        <f ca="1">IF(TableTransactions[[#This Row],[Stock balance backorders]]&lt;0,
0,
TableTransactions[[#This Row],[Stock balance backorders]]
)</f>
        <v>461</v>
      </c>
      <c r="L4850" s="8" t="str">
        <f>VLOOKUP(TableTransactions[[#This Row],[Material]],TableStockBalance[],
MATCH(TableStockBalance[[#Headers],[Supplier name]],TableStockBalance[#Headers],0),
0)</f>
        <v>Électroniquex Générale S.A.</v>
      </c>
    </row>
    <row r="4851" spans="1:12" x14ac:dyDescent="0.25">
      <c r="A4851">
        <v>49042244</v>
      </c>
      <c r="B4851">
        <v>40</v>
      </c>
      <c r="C4851" t="s">
        <v>343</v>
      </c>
      <c r="D4851" t="s">
        <v>139</v>
      </c>
      <c r="E4851" t="s">
        <v>140</v>
      </c>
      <c r="F4851" t="s">
        <v>313</v>
      </c>
      <c r="G4851" s="1">
        <v>43642</v>
      </c>
      <c r="H4851">
        <v>25</v>
      </c>
      <c r="I4851" s="7">
        <f>IF(TableTransactions[[#This Row],[Order type]]=trackOrderType,
TableTransactions[[#This Row],[Transaction quantity]]*-1,
TableTransactions[[#This Row],[Transaction quantity]]
)</f>
        <v>-25</v>
      </c>
      <c r="J48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436</v>
      </c>
      <c r="K4851" s="7">
        <f ca="1">IF(TableTransactions[[#This Row],[Stock balance backorders]]&lt;0,
0,
TableTransactions[[#This Row],[Stock balance backorders]]
)</f>
        <v>436</v>
      </c>
      <c r="L4851" s="8" t="str">
        <f>VLOOKUP(TableTransactions[[#This Row],[Material]],TableStockBalance[],
MATCH(TableStockBalance[[#Headers],[Supplier name]],TableStockBalance[#Headers],0),
0)</f>
        <v>Électroniquex Générale S.A.</v>
      </c>
    </row>
    <row r="4852" spans="1:12" x14ac:dyDescent="0.25">
      <c r="A4852">
        <v>49042308</v>
      </c>
      <c r="B4852">
        <v>50</v>
      </c>
      <c r="C4852" t="s">
        <v>343</v>
      </c>
      <c r="D4852" t="s">
        <v>139</v>
      </c>
      <c r="E4852" t="s">
        <v>140</v>
      </c>
      <c r="F4852" t="s">
        <v>313</v>
      </c>
      <c r="G4852" s="1">
        <v>43648</v>
      </c>
      <c r="H4852">
        <v>15</v>
      </c>
      <c r="I4852" s="7">
        <f>IF(TableTransactions[[#This Row],[Order type]]=trackOrderType,
TableTransactions[[#This Row],[Transaction quantity]]*-1,
TableTransactions[[#This Row],[Transaction quantity]]
)</f>
        <v>-15</v>
      </c>
      <c r="J48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421</v>
      </c>
      <c r="K4852" s="7">
        <f ca="1">IF(TableTransactions[[#This Row],[Stock balance backorders]]&lt;0,
0,
TableTransactions[[#This Row],[Stock balance backorders]]
)</f>
        <v>421</v>
      </c>
      <c r="L4852" s="8" t="str">
        <f>VLOOKUP(TableTransactions[[#This Row],[Material]],TableStockBalance[],
MATCH(TableStockBalance[[#Headers],[Supplier name]],TableStockBalance[#Headers],0),
0)</f>
        <v>Électroniquex Générale S.A.</v>
      </c>
    </row>
    <row r="4853" spans="1:12" x14ac:dyDescent="0.25">
      <c r="A4853">
        <v>49042330</v>
      </c>
      <c r="B4853">
        <v>10</v>
      </c>
      <c r="C4853" t="s">
        <v>343</v>
      </c>
      <c r="D4853" t="s">
        <v>139</v>
      </c>
      <c r="E4853" t="s">
        <v>140</v>
      </c>
      <c r="F4853" t="s">
        <v>318</v>
      </c>
      <c r="G4853" s="1">
        <v>43649</v>
      </c>
      <c r="H4853">
        <v>30</v>
      </c>
      <c r="I4853" s="7">
        <f>IF(TableTransactions[[#This Row],[Order type]]=trackOrderType,
TableTransactions[[#This Row],[Transaction quantity]]*-1,
TableTransactions[[#This Row],[Transaction quantity]]
)</f>
        <v>-30</v>
      </c>
      <c r="J48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391</v>
      </c>
      <c r="K4853" s="7">
        <f ca="1">IF(TableTransactions[[#This Row],[Stock balance backorders]]&lt;0,
0,
TableTransactions[[#This Row],[Stock balance backorders]]
)</f>
        <v>391</v>
      </c>
      <c r="L4853" s="8" t="str">
        <f>VLOOKUP(TableTransactions[[#This Row],[Material]],TableStockBalance[],
MATCH(TableStockBalance[[#Headers],[Supplier name]],TableStockBalance[#Headers],0),
0)</f>
        <v>Électroniquex Générale S.A.</v>
      </c>
    </row>
    <row r="4854" spans="1:12" x14ac:dyDescent="0.25">
      <c r="A4854">
        <v>49042363</v>
      </c>
      <c r="B4854">
        <v>120</v>
      </c>
      <c r="C4854" t="s">
        <v>343</v>
      </c>
      <c r="D4854" t="s">
        <v>139</v>
      </c>
      <c r="E4854" t="s">
        <v>140</v>
      </c>
      <c r="F4854" t="s">
        <v>318</v>
      </c>
      <c r="G4854" s="1">
        <v>43651</v>
      </c>
      <c r="H4854">
        <v>5</v>
      </c>
      <c r="I4854" s="7">
        <f>IF(TableTransactions[[#This Row],[Order type]]=trackOrderType,
TableTransactions[[#This Row],[Transaction quantity]]*-1,
TableTransactions[[#This Row],[Transaction quantity]]
)</f>
        <v>-5</v>
      </c>
      <c r="J48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386</v>
      </c>
      <c r="K4854" s="7">
        <f ca="1">IF(TableTransactions[[#This Row],[Stock balance backorders]]&lt;0,
0,
TableTransactions[[#This Row],[Stock balance backorders]]
)</f>
        <v>386</v>
      </c>
      <c r="L4854" s="8" t="str">
        <f>VLOOKUP(TableTransactions[[#This Row],[Material]],TableStockBalance[],
MATCH(TableStockBalance[[#Headers],[Supplier name]],TableStockBalance[#Headers],0),
0)</f>
        <v>Électroniquex Générale S.A.</v>
      </c>
    </row>
    <row r="4855" spans="1:12" x14ac:dyDescent="0.25">
      <c r="A4855">
        <v>49042380</v>
      </c>
      <c r="B4855">
        <v>110</v>
      </c>
      <c r="C4855" t="s">
        <v>343</v>
      </c>
      <c r="D4855" t="s">
        <v>139</v>
      </c>
      <c r="E4855" t="s">
        <v>140</v>
      </c>
      <c r="F4855" t="s">
        <v>318</v>
      </c>
      <c r="G4855" s="1">
        <v>43654</v>
      </c>
      <c r="H4855">
        <v>20</v>
      </c>
      <c r="I4855" s="7">
        <f>IF(TableTransactions[[#This Row],[Order type]]=trackOrderType,
TableTransactions[[#This Row],[Transaction quantity]]*-1,
TableTransactions[[#This Row],[Transaction quantity]]
)</f>
        <v>-20</v>
      </c>
      <c r="J48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366</v>
      </c>
      <c r="K4855" s="7">
        <f ca="1">IF(TableTransactions[[#This Row],[Stock balance backorders]]&lt;0,
0,
TableTransactions[[#This Row],[Stock balance backorders]]
)</f>
        <v>366</v>
      </c>
      <c r="L4855" s="8" t="str">
        <f>VLOOKUP(TableTransactions[[#This Row],[Material]],TableStockBalance[],
MATCH(TableStockBalance[[#Headers],[Supplier name]],TableStockBalance[#Headers],0),
0)</f>
        <v>Électroniquex Générale S.A.</v>
      </c>
    </row>
    <row r="4856" spans="1:12" x14ac:dyDescent="0.25">
      <c r="A4856">
        <v>49042412</v>
      </c>
      <c r="B4856">
        <v>10</v>
      </c>
      <c r="C4856" t="s">
        <v>343</v>
      </c>
      <c r="D4856" t="s">
        <v>139</v>
      </c>
      <c r="E4856" t="s">
        <v>140</v>
      </c>
      <c r="F4856" t="s">
        <v>337</v>
      </c>
      <c r="G4856" s="1">
        <v>43657</v>
      </c>
      <c r="H4856">
        <v>15</v>
      </c>
      <c r="I4856" s="7">
        <f>IF(TableTransactions[[#This Row],[Order type]]=trackOrderType,
TableTransactions[[#This Row],[Transaction quantity]]*-1,
TableTransactions[[#This Row],[Transaction quantity]]
)</f>
        <v>-15</v>
      </c>
      <c r="J48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351</v>
      </c>
      <c r="K4856" s="7">
        <f ca="1">IF(TableTransactions[[#This Row],[Stock balance backorders]]&lt;0,
0,
TableTransactions[[#This Row],[Stock balance backorders]]
)</f>
        <v>351</v>
      </c>
      <c r="L4856" s="8" t="str">
        <f>VLOOKUP(TableTransactions[[#This Row],[Material]],TableStockBalance[],
MATCH(TableStockBalance[[#Headers],[Supplier name]],TableStockBalance[#Headers],0),
0)</f>
        <v>Électroniquex Générale S.A.</v>
      </c>
    </row>
    <row r="4857" spans="1:12" x14ac:dyDescent="0.25">
      <c r="A4857">
        <v>49042499</v>
      </c>
      <c r="B4857">
        <v>10</v>
      </c>
      <c r="C4857" t="s">
        <v>343</v>
      </c>
      <c r="D4857" t="s">
        <v>139</v>
      </c>
      <c r="E4857" t="s">
        <v>140</v>
      </c>
      <c r="F4857" t="s">
        <v>321</v>
      </c>
      <c r="G4857" s="1">
        <v>43665</v>
      </c>
      <c r="H4857">
        <v>25</v>
      </c>
      <c r="I4857" s="7">
        <f>IF(TableTransactions[[#This Row],[Order type]]=trackOrderType,
TableTransactions[[#This Row],[Transaction quantity]]*-1,
TableTransactions[[#This Row],[Transaction quantity]]
)</f>
        <v>-25</v>
      </c>
      <c r="J48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326</v>
      </c>
      <c r="K4857" s="7">
        <f ca="1">IF(TableTransactions[[#This Row],[Stock balance backorders]]&lt;0,
0,
TableTransactions[[#This Row],[Stock balance backorders]]
)</f>
        <v>326</v>
      </c>
      <c r="L4857" s="8" t="str">
        <f>VLOOKUP(TableTransactions[[#This Row],[Material]],TableStockBalance[],
MATCH(TableStockBalance[[#Headers],[Supplier name]],TableStockBalance[#Headers],0),
0)</f>
        <v>Électroniquex Générale S.A.</v>
      </c>
    </row>
    <row r="4858" spans="1:12" x14ac:dyDescent="0.25">
      <c r="A4858">
        <v>49042571</v>
      </c>
      <c r="B4858">
        <v>70</v>
      </c>
      <c r="C4858" t="s">
        <v>343</v>
      </c>
      <c r="D4858" t="s">
        <v>139</v>
      </c>
      <c r="E4858" t="s">
        <v>140</v>
      </c>
      <c r="F4858" t="s">
        <v>316</v>
      </c>
      <c r="G4858" s="1">
        <v>43672</v>
      </c>
      <c r="H4858">
        <v>10</v>
      </c>
      <c r="I4858" s="7">
        <f>IF(TableTransactions[[#This Row],[Order type]]=trackOrderType,
TableTransactions[[#This Row],[Transaction quantity]]*-1,
TableTransactions[[#This Row],[Transaction quantity]]
)</f>
        <v>-10</v>
      </c>
      <c r="J48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316</v>
      </c>
      <c r="K4858" s="7">
        <f ca="1">IF(TableTransactions[[#This Row],[Stock balance backorders]]&lt;0,
0,
TableTransactions[[#This Row],[Stock balance backorders]]
)</f>
        <v>316</v>
      </c>
      <c r="L4858" s="8" t="str">
        <f>VLOOKUP(TableTransactions[[#This Row],[Material]],TableStockBalance[],
MATCH(TableStockBalance[[#Headers],[Supplier name]],TableStockBalance[#Headers],0),
0)</f>
        <v>Électroniquex Générale S.A.</v>
      </c>
    </row>
    <row r="4859" spans="1:12" x14ac:dyDescent="0.25">
      <c r="A4859">
        <v>49042590</v>
      </c>
      <c r="B4859">
        <v>60</v>
      </c>
      <c r="C4859" t="s">
        <v>343</v>
      </c>
      <c r="D4859" t="s">
        <v>139</v>
      </c>
      <c r="E4859" t="s">
        <v>140</v>
      </c>
      <c r="F4859" t="s">
        <v>318</v>
      </c>
      <c r="G4859" s="1">
        <v>43675</v>
      </c>
      <c r="H4859">
        <v>15</v>
      </c>
      <c r="I4859" s="7">
        <f>IF(TableTransactions[[#This Row],[Order type]]=trackOrderType,
TableTransactions[[#This Row],[Transaction quantity]]*-1,
TableTransactions[[#This Row],[Transaction quantity]]
)</f>
        <v>-15</v>
      </c>
      <c r="J48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301</v>
      </c>
      <c r="K4859" s="7">
        <f ca="1">IF(TableTransactions[[#This Row],[Stock balance backorders]]&lt;0,
0,
TableTransactions[[#This Row],[Stock balance backorders]]
)</f>
        <v>301</v>
      </c>
      <c r="L4859" s="8" t="str">
        <f>VLOOKUP(TableTransactions[[#This Row],[Material]],TableStockBalance[],
MATCH(TableStockBalance[[#Headers],[Supplier name]],TableStockBalance[#Headers],0),
0)</f>
        <v>Électroniquex Générale S.A.</v>
      </c>
    </row>
    <row r="4860" spans="1:12" x14ac:dyDescent="0.25">
      <c r="A4860">
        <v>49042634</v>
      </c>
      <c r="B4860">
        <v>40</v>
      </c>
      <c r="C4860" t="s">
        <v>343</v>
      </c>
      <c r="D4860" t="s">
        <v>139</v>
      </c>
      <c r="E4860" t="s">
        <v>140</v>
      </c>
      <c r="F4860" t="s">
        <v>313</v>
      </c>
      <c r="G4860" s="1">
        <v>43679</v>
      </c>
      <c r="H4860">
        <v>20</v>
      </c>
      <c r="I4860" s="7">
        <f>IF(TableTransactions[[#This Row],[Order type]]=trackOrderType,
TableTransactions[[#This Row],[Transaction quantity]]*-1,
TableTransactions[[#This Row],[Transaction quantity]]
)</f>
        <v>-20</v>
      </c>
      <c r="J48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281</v>
      </c>
      <c r="K4860" s="7">
        <f ca="1">IF(TableTransactions[[#This Row],[Stock balance backorders]]&lt;0,
0,
TableTransactions[[#This Row],[Stock balance backorders]]
)</f>
        <v>281</v>
      </c>
      <c r="L4860" s="8" t="str">
        <f>VLOOKUP(TableTransactions[[#This Row],[Material]],TableStockBalance[],
MATCH(TableStockBalance[[#Headers],[Supplier name]],TableStockBalance[#Headers],0),
0)</f>
        <v>Électroniquex Générale S.A.</v>
      </c>
    </row>
    <row r="4861" spans="1:12" x14ac:dyDescent="0.25">
      <c r="A4861">
        <v>49042642</v>
      </c>
      <c r="B4861">
        <v>220</v>
      </c>
      <c r="C4861" t="s">
        <v>343</v>
      </c>
      <c r="D4861" t="s">
        <v>139</v>
      </c>
      <c r="E4861" t="s">
        <v>140</v>
      </c>
      <c r="F4861" t="s">
        <v>317</v>
      </c>
      <c r="G4861" s="1">
        <v>43679</v>
      </c>
      <c r="H4861">
        <v>15</v>
      </c>
      <c r="I4861" s="7">
        <f>IF(TableTransactions[[#This Row],[Order type]]=trackOrderType,
TableTransactions[[#This Row],[Transaction quantity]]*-1,
TableTransactions[[#This Row],[Transaction quantity]]
)</f>
        <v>-15</v>
      </c>
      <c r="J48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266</v>
      </c>
      <c r="K4861" s="7">
        <f ca="1">IF(TableTransactions[[#This Row],[Stock balance backorders]]&lt;0,
0,
TableTransactions[[#This Row],[Stock balance backorders]]
)</f>
        <v>266</v>
      </c>
      <c r="L4861" s="8" t="str">
        <f>VLOOKUP(TableTransactions[[#This Row],[Material]],TableStockBalance[],
MATCH(TableStockBalance[[#Headers],[Supplier name]],TableStockBalance[#Headers],0),
0)</f>
        <v>Électroniquex Générale S.A.</v>
      </c>
    </row>
    <row r="4862" spans="1:12" x14ac:dyDescent="0.25">
      <c r="A4862">
        <v>49042667</v>
      </c>
      <c r="B4862">
        <v>20</v>
      </c>
      <c r="C4862" t="s">
        <v>343</v>
      </c>
      <c r="D4862" t="s">
        <v>139</v>
      </c>
      <c r="E4862" t="s">
        <v>140</v>
      </c>
      <c r="F4862" t="s">
        <v>314</v>
      </c>
      <c r="G4862" s="1">
        <v>43683</v>
      </c>
      <c r="H4862">
        <v>50</v>
      </c>
      <c r="I4862" s="7">
        <f>IF(TableTransactions[[#This Row],[Order type]]=trackOrderType,
TableTransactions[[#This Row],[Transaction quantity]]*-1,
TableTransactions[[#This Row],[Transaction quantity]]
)</f>
        <v>-50</v>
      </c>
      <c r="J48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216</v>
      </c>
      <c r="K4862" s="7">
        <f ca="1">IF(TableTransactions[[#This Row],[Stock balance backorders]]&lt;0,
0,
TableTransactions[[#This Row],[Stock balance backorders]]
)</f>
        <v>216</v>
      </c>
      <c r="L4862" s="8" t="str">
        <f>VLOOKUP(TableTransactions[[#This Row],[Material]],TableStockBalance[],
MATCH(TableStockBalance[[#Headers],[Supplier name]],TableStockBalance[#Headers],0),
0)</f>
        <v>Électroniquex Générale S.A.</v>
      </c>
    </row>
    <row r="4863" spans="1:12" x14ac:dyDescent="0.25">
      <c r="A4863">
        <v>49042675</v>
      </c>
      <c r="B4863">
        <v>30</v>
      </c>
      <c r="C4863" t="s">
        <v>343</v>
      </c>
      <c r="D4863" t="s">
        <v>139</v>
      </c>
      <c r="E4863" t="s">
        <v>140</v>
      </c>
      <c r="F4863" t="s">
        <v>319</v>
      </c>
      <c r="G4863" s="1">
        <v>43683</v>
      </c>
      <c r="H4863">
        <v>35</v>
      </c>
      <c r="I4863" s="7">
        <f>IF(TableTransactions[[#This Row],[Order type]]=trackOrderType,
TableTransactions[[#This Row],[Transaction quantity]]*-1,
TableTransactions[[#This Row],[Transaction quantity]]
)</f>
        <v>-35</v>
      </c>
      <c r="J48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181</v>
      </c>
      <c r="K4863" s="7">
        <f ca="1">IF(TableTransactions[[#This Row],[Stock balance backorders]]&lt;0,
0,
TableTransactions[[#This Row],[Stock balance backorders]]
)</f>
        <v>181</v>
      </c>
      <c r="L4863" s="8" t="str">
        <f>VLOOKUP(TableTransactions[[#This Row],[Material]],TableStockBalance[],
MATCH(TableStockBalance[[#Headers],[Supplier name]],TableStockBalance[#Headers],0),
0)</f>
        <v>Électroniquex Générale S.A.</v>
      </c>
    </row>
    <row r="4864" spans="1:12" x14ac:dyDescent="0.25">
      <c r="A4864">
        <v>49042706</v>
      </c>
      <c r="B4864">
        <v>20</v>
      </c>
      <c r="C4864" t="s">
        <v>343</v>
      </c>
      <c r="D4864" t="s">
        <v>139</v>
      </c>
      <c r="E4864" t="s">
        <v>140</v>
      </c>
      <c r="F4864" t="s">
        <v>318</v>
      </c>
      <c r="G4864" s="1">
        <v>43685</v>
      </c>
      <c r="H4864">
        <v>40</v>
      </c>
      <c r="I4864" s="7">
        <f>IF(TableTransactions[[#This Row],[Order type]]=trackOrderType,
TableTransactions[[#This Row],[Transaction quantity]]*-1,
TableTransactions[[#This Row],[Transaction quantity]]
)</f>
        <v>-40</v>
      </c>
      <c r="J48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141</v>
      </c>
      <c r="K4864" s="7">
        <f ca="1">IF(TableTransactions[[#This Row],[Stock balance backorders]]&lt;0,
0,
TableTransactions[[#This Row],[Stock balance backorders]]
)</f>
        <v>141</v>
      </c>
      <c r="L4864" s="8" t="str">
        <f>VLOOKUP(TableTransactions[[#This Row],[Material]],TableStockBalance[],
MATCH(TableStockBalance[[#Headers],[Supplier name]],TableStockBalance[#Headers],0),
0)</f>
        <v>Électroniquex Générale S.A.</v>
      </c>
    </row>
    <row r="4865" spans="1:12" x14ac:dyDescent="0.25">
      <c r="A4865">
        <v>49042724</v>
      </c>
      <c r="B4865">
        <v>10</v>
      </c>
      <c r="C4865" t="s">
        <v>343</v>
      </c>
      <c r="D4865" t="s">
        <v>139</v>
      </c>
      <c r="E4865" t="s">
        <v>140</v>
      </c>
      <c r="F4865" t="s">
        <v>335</v>
      </c>
      <c r="G4865" s="1">
        <v>43686</v>
      </c>
      <c r="H4865">
        <v>10</v>
      </c>
      <c r="I4865" s="7">
        <f>IF(TableTransactions[[#This Row],[Order type]]=trackOrderType,
TableTransactions[[#This Row],[Transaction quantity]]*-1,
TableTransactions[[#This Row],[Transaction quantity]]
)</f>
        <v>-10</v>
      </c>
      <c r="J48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131</v>
      </c>
      <c r="K4865" s="7">
        <f ca="1">IF(TableTransactions[[#This Row],[Stock balance backorders]]&lt;0,
0,
TableTransactions[[#This Row],[Stock balance backorders]]
)</f>
        <v>131</v>
      </c>
      <c r="L4865" s="8" t="str">
        <f>VLOOKUP(TableTransactions[[#This Row],[Material]],TableStockBalance[],
MATCH(TableStockBalance[[#Headers],[Supplier name]],TableStockBalance[#Headers],0),
0)</f>
        <v>Électroniquex Générale S.A.</v>
      </c>
    </row>
    <row r="4866" spans="1:12" x14ac:dyDescent="0.25">
      <c r="A4866">
        <v>49042768</v>
      </c>
      <c r="B4866">
        <v>10</v>
      </c>
      <c r="C4866" t="s">
        <v>343</v>
      </c>
      <c r="D4866" t="s">
        <v>139</v>
      </c>
      <c r="E4866" t="s">
        <v>140</v>
      </c>
      <c r="F4866" t="s">
        <v>323</v>
      </c>
      <c r="G4866" s="1">
        <v>43691</v>
      </c>
      <c r="H4866">
        <v>30</v>
      </c>
      <c r="I4866" s="7">
        <f>IF(TableTransactions[[#This Row],[Order type]]=trackOrderType,
TableTransactions[[#This Row],[Transaction quantity]]*-1,
TableTransactions[[#This Row],[Transaction quantity]]
)</f>
        <v>-30</v>
      </c>
      <c r="J48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101</v>
      </c>
      <c r="K4866" s="7">
        <f ca="1">IF(TableTransactions[[#This Row],[Stock balance backorders]]&lt;0,
0,
TableTransactions[[#This Row],[Stock balance backorders]]
)</f>
        <v>101</v>
      </c>
      <c r="L4866" s="8" t="str">
        <f>VLOOKUP(TableTransactions[[#This Row],[Material]],TableStockBalance[],
MATCH(TableStockBalance[[#Headers],[Supplier name]],TableStockBalance[#Headers],0),
0)</f>
        <v>Électroniquex Générale S.A.</v>
      </c>
    </row>
    <row r="4867" spans="1:12" x14ac:dyDescent="0.25">
      <c r="A4867">
        <v>49042789</v>
      </c>
      <c r="B4867">
        <v>10</v>
      </c>
      <c r="C4867" t="s">
        <v>343</v>
      </c>
      <c r="D4867" t="s">
        <v>139</v>
      </c>
      <c r="E4867" t="s">
        <v>140</v>
      </c>
      <c r="F4867" t="s">
        <v>333</v>
      </c>
      <c r="G4867" s="1">
        <v>43693</v>
      </c>
      <c r="H4867">
        <v>55</v>
      </c>
      <c r="I4867" s="7">
        <f>IF(TableTransactions[[#This Row],[Order type]]=trackOrderType,
TableTransactions[[#This Row],[Transaction quantity]]*-1,
TableTransactions[[#This Row],[Transaction quantity]]
)</f>
        <v>-55</v>
      </c>
      <c r="J48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</v>
      </c>
      <c r="K4867" s="7">
        <f ca="1">IF(TableTransactions[[#This Row],[Stock balance backorders]]&lt;0,
0,
TableTransactions[[#This Row],[Stock balance backorders]]
)</f>
        <v>46</v>
      </c>
      <c r="L4867" s="8" t="str">
        <f>VLOOKUP(TableTransactions[[#This Row],[Material]],TableStockBalance[],
MATCH(TableStockBalance[[#Headers],[Supplier name]],TableStockBalance[#Headers],0),
0)</f>
        <v>Électroniquex Générale S.A.</v>
      </c>
    </row>
    <row r="4868" spans="1:12" x14ac:dyDescent="0.25">
      <c r="A4868" s="4">
        <v>45057337</v>
      </c>
      <c r="B4868" s="4">
        <v>10</v>
      </c>
      <c r="C4868" s="4" t="s">
        <v>344</v>
      </c>
      <c r="D4868" s="4" t="s">
        <v>139</v>
      </c>
      <c r="E4868" s="4" t="s">
        <v>140</v>
      </c>
      <c r="F4868" s="4" t="s">
        <v>110</v>
      </c>
      <c r="G4868" s="5">
        <v>43699</v>
      </c>
      <c r="H4868" s="4">
        <v>860</v>
      </c>
      <c r="I4868" s="7">
        <f>IF(TableTransactions[[#This Row],[Order type]]=trackOrderType,
TableTransactions[[#This Row],[Transaction quantity]]*-1,
TableTransactions[[#This Row],[Transaction quantity]]
)</f>
        <v>860</v>
      </c>
      <c r="J48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906</v>
      </c>
      <c r="K4868" s="7">
        <f ca="1">IF(TableTransactions[[#This Row],[Stock balance backorders]]&lt;0,
0,
TableTransactions[[#This Row],[Stock balance backorders]]
)</f>
        <v>906</v>
      </c>
      <c r="L4868" s="8" t="str">
        <f>VLOOKUP(TableTransactions[[#This Row],[Material]],TableStockBalance[],
MATCH(TableStockBalance[[#Headers],[Supplier name]],TableStockBalance[#Headers],0),
0)</f>
        <v>Électroniquex Générale S.A.</v>
      </c>
    </row>
    <row r="4869" spans="1:12" x14ac:dyDescent="0.25">
      <c r="A4869">
        <v>49042920</v>
      </c>
      <c r="B4869">
        <v>40</v>
      </c>
      <c r="C4869" t="s">
        <v>343</v>
      </c>
      <c r="D4869" t="s">
        <v>139</v>
      </c>
      <c r="E4869" t="s">
        <v>140</v>
      </c>
      <c r="F4869" t="s">
        <v>318</v>
      </c>
      <c r="G4869" s="1">
        <v>43705</v>
      </c>
      <c r="H4869">
        <v>30</v>
      </c>
      <c r="I4869" s="7">
        <f>IF(TableTransactions[[#This Row],[Order type]]=trackOrderType,
TableTransactions[[#This Row],[Transaction quantity]]*-1,
TableTransactions[[#This Row],[Transaction quantity]]
)</f>
        <v>-30</v>
      </c>
      <c r="J48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876</v>
      </c>
      <c r="K4869" s="7">
        <f ca="1">IF(TableTransactions[[#This Row],[Stock balance backorders]]&lt;0,
0,
TableTransactions[[#This Row],[Stock balance backorders]]
)</f>
        <v>876</v>
      </c>
      <c r="L4869" s="8" t="str">
        <f>VLOOKUP(TableTransactions[[#This Row],[Material]],TableStockBalance[],
MATCH(TableStockBalance[[#Headers],[Supplier name]],TableStockBalance[#Headers],0),
0)</f>
        <v>Électroniquex Générale S.A.</v>
      </c>
    </row>
    <row r="4870" spans="1:12" x14ac:dyDescent="0.25">
      <c r="A4870">
        <v>49042936</v>
      </c>
      <c r="B4870">
        <v>40</v>
      </c>
      <c r="C4870" t="s">
        <v>343</v>
      </c>
      <c r="D4870" t="s">
        <v>139</v>
      </c>
      <c r="E4870" t="s">
        <v>140</v>
      </c>
      <c r="F4870" t="s">
        <v>319</v>
      </c>
      <c r="G4870" s="1">
        <v>43706</v>
      </c>
      <c r="H4870">
        <v>35</v>
      </c>
      <c r="I4870" s="7">
        <f>IF(TableTransactions[[#This Row],[Order type]]=trackOrderType,
TableTransactions[[#This Row],[Transaction quantity]]*-1,
TableTransactions[[#This Row],[Transaction quantity]]
)</f>
        <v>-35</v>
      </c>
      <c r="J48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841</v>
      </c>
      <c r="K4870" s="7">
        <f ca="1">IF(TableTransactions[[#This Row],[Stock balance backorders]]&lt;0,
0,
TableTransactions[[#This Row],[Stock balance backorders]]
)</f>
        <v>841</v>
      </c>
      <c r="L4870" s="8" t="str">
        <f>VLOOKUP(TableTransactions[[#This Row],[Material]],TableStockBalance[],
MATCH(TableStockBalance[[#Headers],[Supplier name]],TableStockBalance[#Headers],0),
0)</f>
        <v>Électroniquex Générale S.A.</v>
      </c>
    </row>
    <row r="4871" spans="1:12" x14ac:dyDescent="0.25">
      <c r="A4871">
        <v>49043025</v>
      </c>
      <c r="B4871">
        <v>40</v>
      </c>
      <c r="C4871" t="s">
        <v>343</v>
      </c>
      <c r="D4871" t="s">
        <v>139</v>
      </c>
      <c r="E4871" t="s">
        <v>140</v>
      </c>
      <c r="F4871" t="s">
        <v>319</v>
      </c>
      <c r="G4871" s="1">
        <v>43714</v>
      </c>
      <c r="H4871">
        <v>40</v>
      </c>
      <c r="I4871" s="7">
        <f>IF(TableTransactions[[#This Row],[Order type]]=trackOrderType,
TableTransactions[[#This Row],[Transaction quantity]]*-1,
TableTransactions[[#This Row],[Transaction quantity]]
)</f>
        <v>-40</v>
      </c>
      <c r="J48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801</v>
      </c>
      <c r="K4871" s="7">
        <f ca="1">IF(TableTransactions[[#This Row],[Stock balance backorders]]&lt;0,
0,
TableTransactions[[#This Row],[Stock balance backorders]]
)</f>
        <v>801</v>
      </c>
      <c r="L4871" s="8" t="str">
        <f>VLOOKUP(TableTransactions[[#This Row],[Material]],TableStockBalance[],
MATCH(TableStockBalance[[#Headers],[Supplier name]],TableStockBalance[#Headers],0),
0)</f>
        <v>Électroniquex Générale S.A.</v>
      </c>
    </row>
    <row r="4872" spans="1:12" x14ac:dyDescent="0.25">
      <c r="A4872">
        <v>49043197</v>
      </c>
      <c r="B4872">
        <v>50</v>
      </c>
      <c r="C4872" t="s">
        <v>343</v>
      </c>
      <c r="D4872" t="s">
        <v>139</v>
      </c>
      <c r="E4872" t="s">
        <v>140</v>
      </c>
      <c r="F4872" t="s">
        <v>313</v>
      </c>
      <c r="G4872" s="1">
        <v>43732</v>
      </c>
      <c r="H4872">
        <v>40</v>
      </c>
      <c r="I4872" s="7">
        <f>IF(TableTransactions[[#This Row],[Order type]]=trackOrderType,
TableTransactions[[#This Row],[Transaction quantity]]*-1,
TableTransactions[[#This Row],[Transaction quantity]]
)</f>
        <v>-40</v>
      </c>
      <c r="J48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761</v>
      </c>
      <c r="K4872" s="7">
        <f ca="1">IF(TableTransactions[[#This Row],[Stock balance backorders]]&lt;0,
0,
TableTransactions[[#This Row],[Stock balance backorders]]
)</f>
        <v>761</v>
      </c>
      <c r="L4872" s="8" t="str">
        <f>VLOOKUP(TableTransactions[[#This Row],[Material]],TableStockBalance[],
MATCH(TableStockBalance[[#Headers],[Supplier name]],TableStockBalance[#Headers],0),
0)</f>
        <v>Électroniquex Générale S.A.</v>
      </c>
    </row>
    <row r="4873" spans="1:12" x14ac:dyDescent="0.25">
      <c r="A4873">
        <v>49043226</v>
      </c>
      <c r="B4873">
        <v>20</v>
      </c>
      <c r="C4873" t="s">
        <v>343</v>
      </c>
      <c r="D4873" t="s">
        <v>139</v>
      </c>
      <c r="E4873" t="s">
        <v>140</v>
      </c>
      <c r="F4873" t="s">
        <v>314</v>
      </c>
      <c r="G4873" s="1">
        <v>43734</v>
      </c>
      <c r="H4873">
        <v>15</v>
      </c>
      <c r="I4873" s="7">
        <f>IF(TableTransactions[[#This Row],[Order type]]=trackOrderType,
TableTransactions[[#This Row],[Transaction quantity]]*-1,
TableTransactions[[#This Row],[Transaction quantity]]
)</f>
        <v>-15</v>
      </c>
      <c r="J48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746</v>
      </c>
      <c r="K4873" s="7">
        <f ca="1">IF(TableTransactions[[#This Row],[Stock balance backorders]]&lt;0,
0,
TableTransactions[[#This Row],[Stock balance backorders]]
)</f>
        <v>746</v>
      </c>
      <c r="L4873" s="8" t="str">
        <f>VLOOKUP(TableTransactions[[#This Row],[Material]],TableStockBalance[],
MATCH(TableStockBalance[[#Headers],[Supplier name]],TableStockBalance[#Headers],0),
0)</f>
        <v>Électroniquex Générale S.A.</v>
      </c>
    </row>
    <row r="4874" spans="1:12" x14ac:dyDescent="0.25">
      <c r="A4874">
        <v>49043273</v>
      </c>
      <c r="B4874">
        <v>10</v>
      </c>
      <c r="C4874" t="s">
        <v>343</v>
      </c>
      <c r="D4874" t="s">
        <v>139</v>
      </c>
      <c r="E4874" t="s">
        <v>140</v>
      </c>
      <c r="F4874" t="s">
        <v>323</v>
      </c>
      <c r="G4874" s="1">
        <v>43738</v>
      </c>
      <c r="H4874">
        <v>15</v>
      </c>
      <c r="I4874" s="7">
        <f>IF(TableTransactions[[#This Row],[Order type]]=trackOrderType,
TableTransactions[[#This Row],[Transaction quantity]]*-1,
TableTransactions[[#This Row],[Transaction quantity]]
)</f>
        <v>-15</v>
      </c>
      <c r="J48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731</v>
      </c>
      <c r="K4874" s="7">
        <f ca="1">IF(TableTransactions[[#This Row],[Stock balance backorders]]&lt;0,
0,
TableTransactions[[#This Row],[Stock balance backorders]]
)</f>
        <v>731</v>
      </c>
      <c r="L4874" s="8" t="str">
        <f>VLOOKUP(TableTransactions[[#This Row],[Material]],TableStockBalance[],
MATCH(TableStockBalance[[#Headers],[Supplier name]],TableStockBalance[#Headers],0),
0)</f>
        <v>Électroniquex Générale S.A.</v>
      </c>
    </row>
    <row r="4875" spans="1:12" x14ac:dyDescent="0.25">
      <c r="A4875">
        <v>49043324</v>
      </c>
      <c r="B4875">
        <v>170</v>
      </c>
      <c r="C4875" t="s">
        <v>343</v>
      </c>
      <c r="D4875" t="s">
        <v>139</v>
      </c>
      <c r="E4875" t="s">
        <v>140</v>
      </c>
      <c r="F4875" t="s">
        <v>318</v>
      </c>
      <c r="G4875" s="1">
        <v>43742</v>
      </c>
      <c r="H4875">
        <v>45</v>
      </c>
      <c r="I4875" s="7">
        <f>IF(TableTransactions[[#This Row],[Order type]]=trackOrderType,
TableTransactions[[#This Row],[Transaction quantity]]*-1,
TableTransactions[[#This Row],[Transaction quantity]]
)</f>
        <v>-45</v>
      </c>
      <c r="J48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686</v>
      </c>
      <c r="K4875" s="7">
        <f ca="1">IF(TableTransactions[[#This Row],[Stock balance backorders]]&lt;0,
0,
TableTransactions[[#This Row],[Stock balance backorders]]
)</f>
        <v>686</v>
      </c>
      <c r="L4875" s="8" t="str">
        <f>VLOOKUP(TableTransactions[[#This Row],[Material]],TableStockBalance[],
MATCH(TableStockBalance[[#Headers],[Supplier name]],TableStockBalance[#Headers],0),
0)</f>
        <v>Électroniquex Générale S.A.</v>
      </c>
    </row>
    <row r="4876" spans="1:12" x14ac:dyDescent="0.25">
      <c r="A4876">
        <v>49043401</v>
      </c>
      <c r="B4876">
        <v>160</v>
      </c>
      <c r="C4876" t="s">
        <v>343</v>
      </c>
      <c r="D4876" t="s">
        <v>139</v>
      </c>
      <c r="E4876" t="s">
        <v>140</v>
      </c>
      <c r="F4876" t="s">
        <v>317</v>
      </c>
      <c r="G4876" s="1">
        <v>43749</v>
      </c>
      <c r="H4876">
        <v>5</v>
      </c>
      <c r="I4876" s="7">
        <f>IF(TableTransactions[[#This Row],[Order type]]=trackOrderType,
TableTransactions[[#This Row],[Transaction quantity]]*-1,
TableTransactions[[#This Row],[Transaction quantity]]
)</f>
        <v>-5</v>
      </c>
      <c r="J48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681</v>
      </c>
      <c r="K4876" s="7">
        <f ca="1">IF(TableTransactions[[#This Row],[Stock balance backorders]]&lt;0,
0,
TableTransactions[[#This Row],[Stock balance backorders]]
)</f>
        <v>681</v>
      </c>
      <c r="L4876" s="8" t="str">
        <f>VLOOKUP(TableTransactions[[#This Row],[Material]],TableStockBalance[],
MATCH(TableStockBalance[[#Headers],[Supplier name]],TableStockBalance[#Headers],0),
0)</f>
        <v>Électroniquex Générale S.A.</v>
      </c>
    </row>
    <row r="4877" spans="1:12" x14ac:dyDescent="0.25">
      <c r="A4877">
        <v>49043414</v>
      </c>
      <c r="B4877">
        <v>10</v>
      </c>
      <c r="C4877" t="s">
        <v>343</v>
      </c>
      <c r="D4877" t="s">
        <v>139</v>
      </c>
      <c r="E4877" t="s">
        <v>140</v>
      </c>
      <c r="F4877" t="s">
        <v>333</v>
      </c>
      <c r="G4877" s="1">
        <v>43752</v>
      </c>
      <c r="H4877">
        <v>5</v>
      </c>
      <c r="I4877" s="7">
        <f>IF(TableTransactions[[#This Row],[Order type]]=trackOrderType,
TableTransactions[[#This Row],[Transaction quantity]]*-1,
TableTransactions[[#This Row],[Transaction quantity]]
)</f>
        <v>-5</v>
      </c>
      <c r="J48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676</v>
      </c>
      <c r="K4877" s="7">
        <f ca="1">IF(TableTransactions[[#This Row],[Stock balance backorders]]&lt;0,
0,
TableTransactions[[#This Row],[Stock balance backorders]]
)</f>
        <v>676</v>
      </c>
      <c r="L4877" s="8" t="str">
        <f>VLOOKUP(TableTransactions[[#This Row],[Material]],TableStockBalance[],
MATCH(TableStockBalance[[#Headers],[Supplier name]],TableStockBalance[#Headers],0),
0)</f>
        <v>Électroniquex Générale S.A.</v>
      </c>
    </row>
    <row r="4878" spans="1:12" x14ac:dyDescent="0.25">
      <c r="A4878">
        <v>49043419</v>
      </c>
      <c r="B4878">
        <v>70</v>
      </c>
      <c r="C4878" t="s">
        <v>343</v>
      </c>
      <c r="D4878" t="s">
        <v>139</v>
      </c>
      <c r="E4878" t="s">
        <v>140</v>
      </c>
      <c r="F4878" t="s">
        <v>317</v>
      </c>
      <c r="G4878" s="1">
        <v>43752</v>
      </c>
      <c r="H4878">
        <v>20</v>
      </c>
      <c r="I4878" s="7">
        <f>IF(TableTransactions[[#This Row],[Order type]]=trackOrderType,
TableTransactions[[#This Row],[Transaction quantity]]*-1,
TableTransactions[[#This Row],[Transaction quantity]]
)</f>
        <v>-20</v>
      </c>
      <c r="J48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656</v>
      </c>
      <c r="K4878" s="7">
        <f ca="1">IF(TableTransactions[[#This Row],[Stock balance backorders]]&lt;0,
0,
TableTransactions[[#This Row],[Stock balance backorders]]
)</f>
        <v>656</v>
      </c>
      <c r="L4878" s="8" t="str">
        <f>VLOOKUP(TableTransactions[[#This Row],[Material]],TableStockBalance[],
MATCH(TableStockBalance[[#Headers],[Supplier name]],TableStockBalance[#Headers],0),
0)</f>
        <v>Électroniquex Générale S.A.</v>
      </c>
    </row>
    <row r="4879" spans="1:12" x14ac:dyDescent="0.25">
      <c r="A4879">
        <v>49043421</v>
      </c>
      <c r="B4879">
        <v>20</v>
      </c>
      <c r="C4879" t="s">
        <v>343</v>
      </c>
      <c r="D4879" t="s">
        <v>139</v>
      </c>
      <c r="E4879" t="s">
        <v>140</v>
      </c>
      <c r="F4879" t="s">
        <v>335</v>
      </c>
      <c r="G4879" s="1">
        <v>43752</v>
      </c>
      <c r="H4879">
        <v>20</v>
      </c>
      <c r="I4879" s="7">
        <f>IF(TableTransactions[[#This Row],[Order type]]=trackOrderType,
TableTransactions[[#This Row],[Transaction quantity]]*-1,
TableTransactions[[#This Row],[Transaction quantity]]
)</f>
        <v>-20</v>
      </c>
      <c r="J48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636</v>
      </c>
      <c r="K4879" s="7">
        <f ca="1">IF(TableTransactions[[#This Row],[Stock balance backorders]]&lt;0,
0,
TableTransactions[[#This Row],[Stock balance backorders]]
)</f>
        <v>636</v>
      </c>
      <c r="L4879" s="8" t="str">
        <f>VLOOKUP(TableTransactions[[#This Row],[Material]],TableStockBalance[],
MATCH(TableStockBalance[[#Headers],[Supplier name]],TableStockBalance[#Headers],0),
0)</f>
        <v>Électroniquex Générale S.A.</v>
      </c>
    </row>
    <row r="4880" spans="1:12" x14ac:dyDescent="0.25">
      <c r="A4880">
        <v>49043432</v>
      </c>
      <c r="B4880">
        <v>50</v>
      </c>
      <c r="C4880" t="s">
        <v>343</v>
      </c>
      <c r="D4880" t="s">
        <v>139</v>
      </c>
      <c r="E4880" t="s">
        <v>140</v>
      </c>
      <c r="F4880" t="s">
        <v>316</v>
      </c>
      <c r="G4880" s="1">
        <v>43753</v>
      </c>
      <c r="H4880">
        <v>25</v>
      </c>
      <c r="I4880" s="7">
        <f>IF(TableTransactions[[#This Row],[Order type]]=trackOrderType,
TableTransactions[[#This Row],[Transaction quantity]]*-1,
TableTransactions[[#This Row],[Transaction quantity]]
)</f>
        <v>-25</v>
      </c>
      <c r="J48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611</v>
      </c>
      <c r="K4880" s="7">
        <f ca="1">IF(TableTransactions[[#This Row],[Stock balance backorders]]&lt;0,
0,
TableTransactions[[#This Row],[Stock balance backorders]]
)</f>
        <v>611</v>
      </c>
      <c r="L4880" s="8" t="str">
        <f>VLOOKUP(TableTransactions[[#This Row],[Material]],TableStockBalance[],
MATCH(TableStockBalance[[#Headers],[Supplier name]],TableStockBalance[#Headers],0),
0)</f>
        <v>Électroniquex Générale S.A.</v>
      </c>
    </row>
    <row r="4881" spans="1:12" x14ac:dyDescent="0.25">
      <c r="A4881">
        <v>49043513</v>
      </c>
      <c r="B4881">
        <v>70</v>
      </c>
      <c r="C4881" t="s">
        <v>343</v>
      </c>
      <c r="D4881" t="s">
        <v>139</v>
      </c>
      <c r="E4881" t="s">
        <v>140</v>
      </c>
      <c r="F4881" t="s">
        <v>317</v>
      </c>
      <c r="G4881" s="1">
        <v>43760</v>
      </c>
      <c r="H4881">
        <v>45</v>
      </c>
      <c r="I4881" s="7">
        <f>IF(TableTransactions[[#This Row],[Order type]]=trackOrderType,
TableTransactions[[#This Row],[Transaction quantity]]*-1,
TableTransactions[[#This Row],[Transaction quantity]]
)</f>
        <v>-45</v>
      </c>
      <c r="J48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566</v>
      </c>
      <c r="K4881" s="7">
        <f ca="1">IF(TableTransactions[[#This Row],[Stock balance backorders]]&lt;0,
0,
TableTransactions[[#This Row],[Stock balance backorders]]
)</f>
        <v>566</v>
      </c>
      <c r="L4881" s="8" t="str">
        <f>VLOOKUP(TableTransactions[[#This Row],[Material]],TableStockBalance[],
MATCH(TableStockBalance[[#Headers],[Supplier name]],TableStockBalance[#Headers],0),
0)</f>
        <v>Électroniquex Générale S.A.</v>
      </c>
    </row>
    <row r="4882" spans="1:12" x14ac:dyDescent="0.25">
      <c r="A4882">
        <v>49043558</v>
      </c>
      <c r="B4882">
        <v>200</v>
      </c>
      <c r="C4882" t="s">
        <v>343</v>
      </c>
      <c r="D4882" t="s">
        <v>139</v>
      </c>
      <c r="E4882" t="s">
        <v>140</v>
      </c>
      <c r="F4882" t="s">
        <v>317</v>
      </c>
      <c r="G4882" s="1">
        <v>43763</v>
      </c>
      <c r="H4882">
        <v>5</v>
      </c>
      <c r="I4882" s="7">
        <f>IF(TableTransactions[[#This Row],[Order type]]=trackOrderType,
TableTransactions[[#This Row],[Transaction quantity]]*-1,
TableTransactions[[#This Row],[Transaction quantity]]
)</f>
        <v>-5</v>
      </c>
      <c r="J48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561</v>
      </c>
      <c r="K4882" s="7">
        <f ca="1">IF(TableTransactions[[#This Row],[Stock balance backorders]]&lt;0,
0,
TableTransactions[[#This Row],[Stock balance backorders]]
)</f>
        <v>561</v>
      </c>
      <c r="L4882" s="8" t="str">
        <f>VLOOKUP(TableTransactions[[#This Row],[Material]],TableStockBalance[],
MATCH(TableStockBalance[[#Headers],[Supplier name]],TableStockBalance[#Headers],0),
0)</f>
        <v>Électroniquex Générale S.A.</v>
      </c>
    </row>
    <row r="4883" spans="1:12" x14ac:dyDescent="0.25">
      <c r="A4883">
        <v>49043599</v>
      </c>
      <c r="B4883">
        <v>20</v>
      </c>
      <c r="C4883" t="s">
        <v>343</v>
      </c>
      <c r="D4883" t="s">
        <v>139</v>
      </c>
      <c r="E4883" t="s">
        <v>140</v>
      </c>
      <c r="F4883" t="s">
        <v>316</v>
      </c>
      <c r="G4883" s="1">
        <v>43768</v>
      </c>
      <c r="H4883">
        <v>40</v>
      </c>
      <c r="I4883" s="7">
        <f>IF(TableTransactions[[#This Row],[Order type]]=trackOrderType,
TableTransactions[[#This Row],[Transaction quantity]]*-1,
TableTransactions[[#This Row],[Transaction quantity]]
)</f>
        <v>-40</v>
      </c>
      <c r="J48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521</v>
      </c>
      <c r="K4883" s="7">
        <f ca="1">IF(TableTransactions[[#This Row],[Stock balance backorders]]&lt;0,
0,
TableTransactions[[#This Row],[Stock balance backorders]]
)</f>
        <v>521</v>
      </c>
      <c r="L4883" s="8" t="str">
        <f>VLOOKUP(TableTransactions[[#This Row],[Material]],TableStockBalance[],
MATCH(TableStockBalance[[#Headers],[Supplier name]],TableStockBalance[#Headers],0),
0)</f>
        <v>Électroniquex Générale S.A.</v>
      </c>
    </row>
    <row r="4884" spans="1:12" x14ac:dyDescent="0.25">
      <c r="A4884">
        <v>49043636</v>
      </c>
      <c r="B4884">
        <v>170</v>
      </c>
      <c r="C4884" t="s">
        <v>343</v>
      </c>
      <c r="D4884" t="s">
        <v>139</v>
      </c>
      <c r="E4884" t="s">
        <v>140</v>
      </c>
      <c r="F4884" t="s">
        <v>317</v>
      </c>
      <c r="G4884" s="1">
        <v>43770</v>
      </c>
      <c r="H4884">
        <v>10</v>
      </c>
      <c r="I4884" s="7">
        <f>IF(TableTransactions[[#This Row],[Order type]]=trackOrderType,
TableTransactions[[#This Row],[Transaction quantity]]*-1,
TableTransactions[[#This Row],[Transaction quantity]]
)</f>
        <v>-10</v>
      </c>
      <c r="J48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511</v>
      </c>
      <c r="K4884" s="7">
        <f ca="1">IF(TableTransactions[[#This Row],[Stock balance backorders]]&lt;0,
0,
TableTransactions[[#This Row],[Stock balance backorders]]
)</f>
        <v>511</v>
      </c>
      <c r="L4884" s="8" t="str">
        <f>VLOOKUP(TableTransactions[[#This Row],[Material]],TableStockBalance[],
MATCH(TableStockBalance[[#Headers],[Supplier name]],TableStockBalance[#Headers],0),
0)</f>
        <v>Électroniquex Générale S.A.</v>
      </c>
    </row>
    <row r="4885" spans="1:12" x14ac:dyDescent="0.25">
      <c r="A4885">
        <v>49043705</v>
      </c>
      <c r="B4885">
        <v>140</v>
      </c>
      <c r="C4885" t="s">
        <v>343</v>
      </c>
      <c r="D4885" t="s">
        <v>139</v>
      </c>
      <c r="E4885" t="s">
        <v>140</v>
      </c>
      <c r="F4885" t="s">
        <v>313</v>
      </c>
      <c r="G4885" s="1">
        <v>43777</v>
      </c>
      <c r="H4885">
        <v>55</v>
      </c>
      <c r="I4885" s="7">
        <f>IF(TableTransactions[[#This Row],[Order type]]=trackOrderType,
TableTransactions[[#This Row],[Transaction quantity]]*-1,
TableTransactions[[#This Row],[Transaction quantity]]
)</f>
        <v>-55</v>
      </c>
      <c r="J48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456</v>
      </c>
      <c r="K4885" s="7">
        <f ca="1">IF(TableTransactions[[#This Row],[Stock balance backorders]]&lt;0,
0,
TableTransactions[[#This Row],[Stock balance backorders]]
)</f>
        <v>456</v>
      </c>
      <c r="L4885" s="8" t="str">
        <f>VLOOKUP(TableTransactions[[#This Row],[Material]],TableStockBalance[],
MATCH(TableStockBalance[[#Headers],[Supplier name]],TableStockBalance[#Headers],0),
0)</f>
        <v>Électroniquex Générale S.A.</v>
      </c>
    </row>
    <row r="4886" spans="1:12" x14ac:dyDescent="0.25">
      <c r="A4886">
        <v>49043715</v>
      </c>
      <c r="B4886">
        <v>200</v>
      </c>
      <c r="C4886" t="s">
        <v>343</v>
      </c>
      <c r="D4886" t="s">
        <v>139</v>
      </c>
      <c r="E4886" t="s">
        <v>140</v>
      </c>
      <c r="F4886" t="s">
        <v>317</v>
      </c>
      <c r="G4886" s="1">
        <v>43777</v>
      </c>
      <c r="H4886">
        <v>10</v>
      </c>
      <c r="I4886" s="7">
        <f>IF(TableTransactions[[#This Row],[Order type]]=trackOrderType,
TableTransactions[[#This Row],[Transaction quantity]]*-1,
TableTransactions[[#This Row],[Transaction quantity]]
)</f>
        <v>-10</v>
      </c>
      <c r="J48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446</v>
      </c>
      <c r="K4886" s="7">
        <f ca="1">IF(TableTransactions[[#This Row],[Stock balance backorders]]&lt;0,
0,
TableTransactions[[#This Row],[Stock balance backorders]]
)</f>
        <v>446</v>
      </c>
      <c r="L4886" s="8" t="str">
        <f>VLOOKUP(TableTransactions[[#This Row],[Material]],TableStockBalance[],
MATCH(TableStockBalance[[#Headers],[Supplier name]],TableStockBalance[#Headers],0),
0)</f>
        <v>Électroniquex Générale S.A.</v>
      </c>
    </row>
    <row r="4887" spans="1:12" x14ac:dyDescent="0.25">
      <c r="A4887">
        <v>49043726</v>
      </c>
      <c r="B4887">
        <v>60</v>
      </c>
      <c r="C4887" t="s">
        <v>343</v>
      </c>
      <c r="D4887" t="s">
        <v>139</v>
      </c>
      <c r="E4887" t="s">
        <v>140</v>
      </c>
      <c r="F4887" t="s">
        <v>313</v>
      </c>
      <c r="G4887" s="1">
        <v>43780</v>
      </c>
      <c r="H4887">
        <v>10</v>
      </c>
      <c r="I4887" s="7">
        <f>IF(TableTransactions[[#This Row],[Order type]]=trackOrderType,
TableTransactions[[#This Row],[Transaction quantity]]*-1,
TableTransactions[[#This Row],[Transaction quantity]]
)</f>
        <v>-10</v>
      </c>
      <c r="J48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436</v>
      </c>
      <c r="K4887" s="7">
        <f ca="1">IF(TableTransactions[[#This Row],[Stock balance backorders]]&lt;0,
0,
TableTransactions[[#This Row],[Stock balance backorders]]
)</f>
        <v>436</v>
      </c>
      <c r="L4887" s="8" t="str">
        <f>VLOOKUP(TableTransactions[[#This Row],[Material]],TableStockBalance[],
MATCH(TableStockBalance[[#Headers],[Supplier name]],TableStockBalance[#Headers],0),
0)</f>
        <v>Électroniquex Générale S.A.</v>
      </c>
    </row>
    <row r="4888" spans="1:12" x14ac:dyDescent="0.25">
      <c r="A4888">
        <v>49043737</v>
      </c>
      <c r="B4888">
        <v>100</v>
      </c>
      <c r="C4888" t="s">
        <v>343</v>
      </c>
      <c r="D4888" t="s">
        <v>139</v>
      </c>
      <c r="E4888" t="s">
        <v>140</v>
      </c>
      <c r="F4888" t="s">
        <v>313</v>
      </c>
      <c r="G4888" s="1">
        <v>43781</v>
      </c>
      <c r="H4888">
        <v>5</v>
      </c>
      <c r="I4888" s="7">
        <f>IF(TableTransactions[[#This Row],[Order type]]=trackOrderType,
TableTransactions[[#This Row],[Transaction quantity]]*-1,
TableTransactions[[#This Row],[Transaction quantity]]
)</f>
        <v>-5</v>
      </c>
      <c r="J48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431</v>
      </c>
      <c r="K4888" s="7">
        <f ca="1">IF(TableTransactions[[#This Row],[Stock balance backorders]]&lt;0,
0,
TableTransactions[[#This Row],[Stock balance backorders]]
)</f>
        <v>431</v>
      </c>
      <c r="L4888" s="8" t="str">
        <f>VLOOKUP(TableTransactions[[#This Row],[Material]],TableStockBalance[],
MATCH(TableStockBalance[[#Headers],[Supplier name]],TableStockBalance[#Headers],0),
0)</f>
        <v>Électroniquex Générale S.A.</v>
      </c>
    </row>
    <row r="4889" spans="1:12" x14ac:dyDescent="0.25">
      <c r="A4889">
        <v>49043752</v>
      </c>
      <c r="B4889">
        <v>10</v>
      </c>
      <c r="C4889" t="s">
        <v>343</v>
      </c>
      <c r="D4889" t="s">
        <v>139</v>
      </c>
      <c r="E4889" t="s">
        <v>140</v>
      </c>
      <c r="F4889" t="s">
        <v>324</v>
      </c>
      <c r="G4889" s="1">
        <v>43782</v>
      </c>
      <c r="H4889">
        <v>40</v>
      </c>
      <c r="I4889" s="7">
        <f>IF(TableTransactions[[#This Row],[Order type]]=trackOrderType,
TableTransactions[[#This Row],[Transaction quantity]]*-1,
TableTransactions[[#This Row],[Transaction quantity]]
)</f>
        <v>-40</v>
      </c>
      <c r="J48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391</v>
      </c>
      <c r="K4889" s="7">
        <f ca="1">IF(TableTransactions[[#This Row],[Stock balance backorders]]&lt;0,
0,
TableTransactions[[#This Row],[Stock balance backorders]]
)</f>
        <v>391</v>
      </c>
      <c r="L4889" s="8" t="str">
        <f>VLOOKUP(TableTransactions[[#This Row],[Material]],TableStockBalance[],
MATCH(TableStockBalance[[#Headers],[Supplier name]],TableStockBalance[#Headers],0),
0)</f>
        <v>Électroniquex Générale S.A.</v>
      </c>
    </row>
    <row r="4890" spans="1:12" x14ac:dyDescent="0.25">
      <c r="A4890">
        <v>49043861</v>
      </c>
      <c r="B4890">
        <v>10</v>
      </c>
      <c r="C4890" t="s">
        <v>343</v>
      </c>
      <c r="D4890" t="s">
        <v>139</v>
      </c>
      <c r="E4890" t="s">
        <v>140</v>
      </c>
      <c r="F4890" t="s">
        <v>337</v>
      </c>
      <c r="G4890" s="1">
        <v>43791</v>
      </c>
      <c r="H4890">
        <v>20</v>
      </c>
      <c r="I4890" s="7">
        <f>IF(TableTransactions[[#This Row],[Order type]]=trackOrderType,
TableTransactions[[#This Row],[Transaction quantity]]*-1,
TableTransactions[[#This Row],[Transaction quantity]]
)</f>
        <v>-20</v>
      </c>
      <c r="J48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371</v>
      </c>
      <c r="K4890" s="7">
        <f ca="1">IF(TableTransactions[[#This Row],[Stock balance backorders]]&lt;0,
0,
TableTransactions[[#This Row],[Stock balance backorders]]
)</f>
        <v>371</v>
      </c>
      <c r="L4890" s="8" t="str">
        <f>VLOOKUP(TableTransactions[[#This Row],[Material]],TableStockBalance[],
MATCH(TableStockBalance[[#Headers],[Supplier name]],TableStockBalance[#Headers],0),
0)</f>
        <v>Électroniquex Générale S.A.</v>
      </c>
    </row>
    <row r="4891" spans="1:12" x14ac:dyDescent="0.25">
      <c r="A4891">
        <v>49043885</v>
      </c>
      <c r="B4891">
        <v>20</v>
      </c>
      <c r="C4891" t="s">
        <v>343</v>
      </c>
      <c r="D4891" t="s">
        <v>139</v>
      </c>
      <c r="E4891" t="s">
        <v>140</v>
      </c>
      <c r="F4891" t="s">
        <v>316</v>
      </c>
      <c r="G4891" s="1">
        <v>43794</v>
      </c>
      <c r="H4891">
        <v>45</v>
      </c>
      <c r="I4891" s="7">
        <f>IF(TableTransactions[[#This Row],[Order type]]=trackOrderType,
TableTransactions[[#This Row],[Transaction quantity]]*-1,
TableTransactions[[#This Row],[Transaction quantity]]
)</f>
        <v>-45</v>
      </c>
      <c r="J48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326</v>
      </c>
      <c r="K4891" s="7">
        <f ca="1">IF(TableTransactions[[#This Row],[Stock balance backorders]]&lt;0,
0,
TableTransactions[[#This Row],[Stock balance backorders]]
)</f>
        <v>326</v>
      </c>
      <c r="L4891" s="8" t="str">
        <f>VLOOKUP(TableTransactions[[#This Row],[Material]],TableStockBalance[],
MATCH(TableStockBalance[[#Headers],[Supplier name]],TableStockBalance[#Headers],0),
0)</f>
        <v>Électroniquex Générale S.A.</v>
      </c>
    </row>
    <row r="4892" spans="1:12" x14ac:dyDescent="0.25">
      <c r="A4892">
        <v>49043925</v>
      </c>
      <c r="B4892">
        <v>60</v>
      </c>
      <c r="C4892" t="s">
        <v>343</v>
      </c>
      <c r="D4892" t="s">
        <v>139</v>
      </c>
      <c r="E4892" t="s">
        <v>140</v>
      </c>
      <c r="F4892" t="s">
        <v>318</v>
      </c>
      <c r="G4892" s="1">
        <v>43796</v>
      </c>
      <c r="H4892">
        <v>35</v>
      </c>
      <c r="I4892" s="7">
        <f>IF(TableTransactions[[#This Row],[Order type]]=trackOrderType,
TableTransactions[[#This Row],[Transaction quantity]]*-1,
TableTransactions[[#This Row],[Transaction quantity]]
)</f>
        <v>-35</v>
      </c>
      <c r="J48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291</v>
      </c>
      <c r="K4892" s="7">
        <f ca="1">IF(TableTransactions[[#This Row],[Stock balance backorders]]&lt;0,
0,
TableTransactions[[#This Row],[Stock balance backorders]]
)</f>
        <v>291</v>
      </c>
      <c r="L4892" s="8" t="str">
        <f>VLOOKUP(TableTransactions[[#This Row],[Material]],TableStockBalance[],
MATCH(TableStockBalance[[#Headers],[Supplier name]],TableStockBalance[#Headers],0),
0)</f>
        <v>Électroniquex Générale S.A.</v>
      </c>
    </row>
    <row r="4893" spans="1:12" x14ac:dyDescent="0.25">
      <c r="A4893">
        <v>49043956</v>
      </c>
      <c r="B4893">
        <v>220</v>
      </c>
      <c r="C4893" t="s">
        <v>343</v>
      </c>
      <c r="D4893" t="s">
        <v>139</v>
      </c>
      <c r="E4893" t="s">
        <v>140</v>
      </c>
      <c r="F4893" t="s">
        <v>317</v>
      </c>
      <c r="G4893" s="1">
        <v>43798</v>
      </c>
      <c r="H4893">
        <v>5</v>
      </c>
      <c r="I4893" s="7">
        <f>IF(TableTransactions[[#This Row],[Order type]]=trackOrderType,
TableTransactions[[#This Row],[Transaction quantity]]*-1,
TableTransactions[[#This Row],[Transaction quantity]]
)</f>
        <v>-5</v>
      </c>
      <c r="J48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286</v>
      </c>
      <c r="K4893" s="7">
        <f ca="1">IF(TableTransactions[[#This Row],[Stock balance backorders]]&lt;0,
0,
TableTransactions[[#This Row],[Stock balance backorders]]
)</f>
        <v>286</v>
      </c>
      <c r="L4893" s="8" t="str">
        <f>VLOOKUP(TableTransactions[[#This Row],[Material]],TableStockBalance[],
MATCH(TableStockBalance[[#Headers],[Supplier name]],TableStockBalance[#Headers],0),
0)</f>
        <v>Électroniquex Générale S.A.</v>
      </c>
    </row>
    <row r="4894" spans="1:12" x14ac:dyDescent="0.25">
      <c r="A4894">
        <v>49043961</v>
      </c>
      <c r="B4894">
        <v>10</v>
      </c>
      <c r="C4894" t="s">
        <v>343</v>
      </c>
      <c r="D4894" t="s">
        <v>139</v>
      </c>
      <c r="E4894" t="s">
        <v>140</v>
      </c>
      <c r="F4894" t="s">
        <v>322</v>
      </c>
      <c r="G4894" s="1">
        <v>43798</v>
      </c>
      <c r="H4894">
        <v>10</v>
      </c>
      <c r="I4894" s="7">
        <f>IF(TableTransactions[[#This Row],[Order type]]=trackOrderType,
TableTransactions[[#This Row],[Transaction quantity]]*-1,
TableTransactions[[#This Row],[Transaction quantity]]
)</f>
        <v>-10</v>
      </c>
      <c r="J48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276</v>
      </c>
      <c r="K4894" s="7">
        <f ca="1">IF(TableTransactions[[#This Row],[Stock balance backorders]]&lt;0,
0,
TableTransactions[[#This Row],[Stock balance backorders]]
)</f>
        <v>276</v>
      </c>
      <c r="L4894" s="8" t="str">
        <f>VLOOKUP(TableTransactions[[#This Row],[Material]],TableStockBalance[],
MATCH(TableStockBalance[[#Headers],[Supplier name]],TableStockBalance[#Headers],0),
0)</f>
        <v>Électroniquex Générale S.A.</v>
      </c>
    </row>
    <row r="4895" spans="1:12" x14ac:dyDescent="0.25">
      <c r="A4895">
        <v>49043991</v>
      </c>
      <c r="B4895">
        <v>70</v>
      </c>
      <c r="C4895" t="s">
        <v>343</v>
      </c>
      <c r="D4895" t="s">
        <v>139</v>
      </c>
      <c r="E4895" t="s">
        <v>140</v>
      </c>
      <c r="F4895" t="s">
        <v>318</v>
      </c>
      <c r="G4895" s="1">
        <v>43802</v>
      </c>
      <c r="H4895">
        <v>35</v>
      </c>
      <c r="I4895" s="7">
        <f>IF(TableTransactions[[#This Row],[Order type]]=trackOrderType,
TableTransactions[[#This Row],[Transaction quantity]]*-1,
TableTransactions[[#This Row],[Transaction quantity]]
)</f>
        <v>-35</v>
      </c>
      <c r="J48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241</v>
      </c>
      <c r="K4895" s="7">
        <f ca="1">IF(TableTransactions[[#This Row],[Stock balance backorders]]&lt;0,
0,
TableTransactions[[#This Row],[Stock balance backorders]]
)</f>
        <v>241</v>
      </c>
      <c r="L4895" s="8" t="str">
        <f>VLOOKUP(TableTransactions[[#This Row],[Material]],TableStockBalance[],
MATCH(TableStockBalance[[#Headers],[Supplier name]],TableStockBalance[#Headers],0),
0)</f>
        <v>Électroniquex Générale S.A.</v>
      </c>
    </row>
    <row r="4896" spans="1:12" x14ac:dyDescent="0.25">
      <c r="A4896">
        <v>49044123</v>
      </c>
      <c r="B4896">
        <v>10</v>
      </c>
      <c r="C4896" t="s">
        <v>343</v>
      </c>
      <c r="D4896" t="s">
        <v>139</v>
      </c>
      <c r="E4896" t="s">
        <v>140</v>
      </c>
      <c r="F4896" t="s">
        <v>326</v>
      </c>
      <c r="G4896" s="1">
        <v>43815</v>
      </c>
      <c r="H4896">
        <v>50</v>
      </c>
      <c r="I4896" s="7">
        <f>IF(TableTransactions[[#This Row],[Order type]]=trackOrderType,
TableTransactions[[#This Row],[Transaction quantity]]*-1,
TableTransactions[[#This Row],[Transaction quantity]]
)</f>
        <v>-50</v>
      </c>
      <c r="J48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191</v>
      </c>
      <c r="K4896" s="7">
        <f ca="1">IF(TableTransactions[[#This Row],[Stock balance backorders]]&lt;0,
0,
TableTransactions[[#This Row],[Stock balance backorders]]
)</f>
        <v>191</v>
      </c>
      <c r="L4896" s="8" t="str">
        <f>VLOOKUP(TableTransactions[[#This Row],[Material]],TableStockBalance[],
MATCH(TableStockBalance[[#Headers],[Supplier name]],TableStockBalance[#Headers],0),
0)</f>
        <v>Électroniquex Générale S.A.</v>
      </c>
    </row>
    <row r="4897" spans="1:12" x14ac:dyDescent="0.25">
      <c r="A4897">
        <v>49044138</v>
      </c>
      <c r="B4897">
        <v>40</v>
      </c>
      <c r="C4897" t="s">
        <v>343</v>
      </c>
      <c r="D4897" t="s">
        <v>139</v>
      </c>
      <c r="E4897" t="s">
        <v>140</v>
      </c>
      <c r="F4897" t="s">
        <v>317</v>
      </c>
      <c r="G4897" s="1">
        <v>43816</v>
      </c>
      <c r="H4897">
        <v>20</v>
      </c>
      <c r="I4897" s="7">
        <f>IF(TableTransactions[[#This Row],[Order type]]=trackOrderType,
TableTransactions[[#This Row],[Transaction quantity]]*-1,
TableTransactions[[#This Row],[Transaction quantity]]
)</f>
        <v>-20</v>
      </c>
      <c r="J48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171</v>
      </c>
      <c r="K4897" s="7">
        <f ca="1">IF(TableTransactions[[#This Row],[Stock balance backorders]]&lt;0,
0,
TableTransactions[[#This Row],[Stock balance backorders]]
)</f>
        <v>171</v>
      </c>
      <c r="L4897" s="8" t="str">
        <f>VLOOKUP(TableTransactions[[#This Row],[Material]],TableStockBalance[],
MATCH(TableStockBalance[[#Headers],[Supplier name]],TableStockBalance[#Headers],0),
0)</f>
        <v>Électroniquex Générale S.A.</v>
      </c>
    </row>
    <row r="4898" spans="1:12" x14ac:dyDescent="0.25">
      <c r="A4898">
        <v>49044163</v>
      </c>
      <c r="B4898">
        <v>70</v>
      </c>
      <c r="C4898" t="s">
        <v>343</v>
      </c>
      <c r="D4898" t="s">
        <v>139</v>
      </c>
      <c r="E4898" t="s">
        <v>140</v>
      </c>
      <c r="F4898" t="s">
        <v>317</v>
      </c>
      <c r="G4898" s="1">
        <v>43818</v>
      </c>
      <c r="H4898">
        <v>15</v>
      </c>
      <c r="I4898" s="7">
        <f>IF(TableTransactions[[#This Row],[Order type]]=trackOrderType,
TableTransactions[[#This Row],[Transaction quantity]]*-1,
TableTransactions[[#This Row],[Transaction quantity]]
)</f>
        <v>-15</v>
      </c>
      <c r="J48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156</v>
      </c>
      <c r="K4898" s="7">
        <f ca="1">IF(TableTransactions[[#This Row],[Stock balance backorders]]&lt;0,
0,
TableTransactions[[#This Row],[Stock balance backorders]]
)</f>
        <v>156</v>
      </c>
      <c r="L4898" s="8" t="str">
        <f>VLOOKUP(TableTransactions[[#This Row],[Material]],TableStockBalance[],
MATCH(TableStockBalance[[#Headers],[Supplier name]],TableStockBalance[#Headers],0),
0)</f>
        <v>Électroniquex Générale S.A.</v>
      </c>
    </row>
    <row r="4899" spans="1:12" x14ac:dyDescent="0.25">
      <c r="A4899">
        <v>49044240</v>
      </c>
      <c r="B4899">
        <v>100</v>
      </c>
      <c r="C4899" t="s">
        <v>343</v>
      </c>
      <c r="D4899" t="s">
        <v>139</v>
      </c>
      <c r="E4899" t="s">
        <v>140</v>
      </c>
      <c r="F4899" t="s">
        <v>313</v>
      </c>
      <c r="G4899" s="1">
        <v>43830</v>
      </c>
      <c r="H4899">
        <v>15</v>
      </c>
      <c r="I4899" s="7">
        <f>IF(TableTransactions[[#This Row],[Order type]]=trackOrderType,
TableTransactions[[#This Row],[Transaction quantity]]*-1,
TableTransactions[[#This Row],[Transaction quantity]]
)</f>
        <v>-15</v>
      </c>
      <c r="J48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141</v>
      </c>
      <c r="K4899" s="7">
        <f ca="1">IF(TableTransactions[[#This Row],[Stock balance backorders]]&lt;0,
0,
TableTransactions[[#This Row],[Stock balance backorders]]
)</f>
        <v>141</v>
      </c>
      <c r="L4899" s="8" t="str">
        <f>VLOOKUP(TableTransactions[[#This Row],[Material]],TableStockBalance[],
MATCH(TableStockBalance[[#Headers],[Supplier name]],TableStockBalance[#Headers],0),
0)</f>
        <v>Électroniquex Générale S.A.</v>
      </c>
    </row>
    <row r="4900" spans="1:12" x14ac:dyDescent="0.25">
      <c r="A4900">
        <v>49040334</v>
      </c>
      <c r="B4900">
        <v>10</v>
      </c>
      <c r="C4900" t="s">
        <v>343</v>
      </c>
      <c r="D4900" t="s">
        <v>135</v>
      </c>
      <c r="E4900" t="s">
        <v>136</v>
      </c>
      <c r="F4900" t="s">
        <v>317</v>
      </c>
      <c r="G4900" s="1">
        <v>43467</v>
      </c>
      <c r="H4900">
        <v>45</v>
      </c>
      <c r="I4900" s="7">
        <f>IF(TableTransactions[[#This Row],[Order type]]=trackOrderType,
TableTransactions[[#This Row],[Transaction quantity]]*-1,
TableTransactions[[#This Row],[Transaction quantity]]
)</f>
        <v>-45</v>
      </c>
      <c r="J49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431</v>
      </c>
      <c r="K4900" s="7">
        <f ca="1">IF(TableTransactions[[#This Row],[Stock balance backorders]]&lt;0,
0,
TableTransactions[[#This Row],[Stock balance backorders]]
)</f>
        <v>431</v>
      </c>
      <c r="L4900" s="8" t="str">
        <f>VLOOKUP(TableTransactions[[#This Row],[Material]],TableStockBalance[],
MATCH(TableStockBalance[[#Headers],[Supplier name]],TableStockBalance[#Headers],0),
0)</f>
        <v>Luksus Indukcyjny Sp. z o.o.</v>
      </c>
    </row>
    <row r="4901" spans="1:12" x14ac:dyDescent="0.25">
      <c r="A4901">
        <v>49040429</v>
      </c>
      <c r="B4901">
        <v>140</v>
      </c>
      <c r="C4901" t="s">
        <v>343</v>
      </c>
      <c r="D4901" t="s">
        <v>135</v>
      </c>
      <c r="E4901" t="s">
        <v>136</v>
      </c>
      <c r="F4901" t="s">
        <v>313</v>
      </c>
      <c r="G4901" s="1">
        <v>43476</v>
      </c>
      <c r="H4901">
        <v>45</v>
      </c>
      <c r="I4901" s="7">
        <f>IF(TableTransactions[[#This Row],[Order type]]=trackOrderType,
TableTransactions[[#This Row],[Transaction quantity]]*-1,
TableTransactions[[#This Row],[Transaction quantity]]
)</f>
        <v>-45</v>
      </c>
      <c r="J49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386</v>
      </c>
      <c r="K4901" s="7">
        <f ca="1">IF(TableTransactions[[#This Row],[Stock balance backorders]]&lt;0,
0,
TableTransactions[[#This Row],[Stock balance backorders]]
)</f>
        <v>386</v>
      </c>
      <c r="L4901" s="8" t="str">
        <f>VLOOKUP(TableTransactions[[#This Row],[Material]],TableStockBalance[],
MATCH(TableStockBalance[[#Headers],[Supplier name]],TableStockBalance[#Headers],0),
0)</f>
        <v>Luksus Indukcyjny Sp. z o.o.</v>
      </c>
    </row>
    <row r="4902" spans="1:12" x14ac:dyDescent="0.25">
      <c r="A4902">
        <v>49040674</v>
      </c>
      <c r="B4902">
        <v>60</v>
      </c>
      <c r="C4902" t="s">
        <v>343</v>
      </c>
      <c r="D4902" t="s">
        <v>135</v>
      </c>
      <c r="E4902" t="s">
        <v>136</v>
      </c>
      <c r="F4902" t="s">
        <v>319</v>
      </c>
      <c r="G4902" s="1">
        <v>43497</v>
      </c>
      <c r="H4902">
        <v>10</v>
      </c>
      <c r="I4902" s="7">
        <f>IF(TableTransactions[[#This Row],[Order type]]=trackOrderType,
TableTransactions[[#This Row],[Transaction quantity]]*-1,
TableTransactions[[#This Row],[Transaction quantity]]
)</f>
        <v>-10</v>
      </c>
      <c r="J49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376</v>
      </c>
      <c r="K4902" s="7">
        <f ca="1">IF(TableTransactions[[#This Row],[Stock balance backorders]]&lt;0,
0,
TableTransactions[[#This Row],[Stock balance backorders]]
)</f>
        <v>376</v>
      </c>
      <c r="L4902" s="8" t="str">
        <f>VLOOKUP(TableTransactions[[#This Row],[Material]],TableStockBalance[],
MATCH(TableStockBalance[[#Headers],[Supplier name]],TableStockBalance[#Headers],0),
0)</f>
        <v>Luksus Indukcyjny Sp. z o.o.</v>
      </c>
    </row>
    <row r="4903" spans="1:12" x14ac:dyDescent="0.25">
      <c r="A4903">
        <v>49040679</v>
      </c>
      <c r="B4903">
        <v>10</v>
      </c>
      <c r="C4903" t="s">
        <v>343</v>
      </c>
      <c r="D4903" t="s">
        <v>135</v>
      </c>
      <c r="E4903" t="s">
        <v>136</v>
      </c>
      <c r="F4903" t="s">
        <v>323</v>
      </c>
      <c r="G4903" s="1">
        <v>43497</v>
      </c>
      <c r="H4903">
        <v>55</v>
      </c>
      <c r="I4903" s="7">
        <f>IF(TableTransactions[[#This Row],[Order type]]=trackOrderType,
TableTransactions[[#This Row],[Transaction quantity]]*-1,
TableTransactions[[#This Row],[Transaction quantity]]
)</f>
        <v>-55</v>
      </c>
      <c r="J49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321</v>
      </c>
      <c r="K4903" s="7">
        <f ca="1">IF(TableTransactions[[#This Row],[Stock balance backorders]]&lt;0,
0,
TableTransactions[[#This Row],[Stock balance backorders]]
)</f>
        <v>321</v>
      </c>
      <c r="L4903" s="8" t="str">
        <f>VLOOKUP(TableTransactions[[#This Row],[Material]],TableStockBalance[],
MATCH(TableStockBalance[[#Headers],[Supplier name]],TableStockBalance[#Headers],0),
0)</f>
        <v>Luksus Indukcyjny Sp. z o.o.</v>
      </c>
    </row>
    <row r="4904" spans="1:12" x14ac:dyDescent="0.25">
      <c r="A4904">
        <v>49040684</v>
      </c>
      <c r="B4904">
        <v>20</v>
      </c>
      <c r="C4904" t="s">
        <v>343</v>
      </c>
      <c r="D4904" t="s">
        <v>135</v>
      </c>
      <c r="E4904" t="s">
        <v>136</v>
      </c>
      <c r="F4904" t="s">
        <v>321</v>
      </c>
      <c r="G4904" s="1">
        <v>43500</v>
      </c>
      <c r="H4904">
        <v>20</v>
      </c>
      <c r="I4904" s="7">
        <f>IF(TableTransactions[[#This Row],[Order type]]=trackOrderType,
TableTransactions[[#This Row],[Transaction quantity]]*-1,
TableTransactions[[#This Row],[Transaction quantity]]
)</f>
        <v>-20</v>
      </c>
      <c r="J49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301</v>
      </c>
      <c r="K4904" s="7">
        <f ca="1">IF(TableTransactions[[#This Row],[Stock balance backorders]]&lt;0,
0,
TableTransactions[[#This Row],[Stock balance backorders]]
)</f>
        <v>301</v>
      </c>
      <c r="L4904" s="8" t="str">
        <f>VLOOKUP(TableTransactions[[#This Row],[Material]],TableStockBalance[],
MATCH(TableStockBalance[[#Headers],[Supplier name]],TableStockBalance[#Headers],0),
0)</f>
        <v>Luksus Indukcyjny Sp. z o.o.</v>
      </c>
    </row>
    <row r="4905" spans="1:12" x14ac:dyDescent="0.25">
      <c r="A4905">
        <v>49040783</v>
      </c>
      <c r="B4905">
        <v>40</v>
      </c>
      <c r="C4905" t="s">
        <v>343</v>
      </c>
      <c r="D4905" t="s">
        <v>135</v>
      </c>
      <c r="E4905" t="s">
        <v>136</v>
      </c>
      <c r="F4905" t="s">
        <v>317</v>
      </c>
      <c r="G4905" s="1">
        <v>43508</v>
      </c>
      <c r="H4905">
        <v>5</v>
      </c>
      <c r="I4905" s="7">
        <f>IF(TableTransactions[[#This Row],[Order type]]=trackOrderType,
TableTransactions[[#This Row],[Transaction quantity]]*-1,
TableTransactions[[#This Row],[Transaction quantity]]
)</f>
        <v>-5</v>
      </c>
      <c r="J49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296</v>
      </c>
      <c r="K4905" s="7">
        <f ca="1">IF(TableTransactions[[#This Row],[Stock balance backorders]]&lt;0,
0,
TableTransactions[[#This Row],[Stock balance backorders]]
)</f>
        <v>296</v>
      </c>
      <c r="L4905" s="8" t="str">
        <f>VLOOKUP(TableTransactions[[#This Row],[Material]],TableStockBalance[],
MATCH(TableStockBalance[[#Headers],[Supplier name]],TableStockBalance[#Headers],0),
0)</f>
        <v>Luksus Indukcyjny Sp. z o.o.</v>
      </c>
    </row>
    <row r="4906" spans="1:12" x14ac:dyDescent="0.25">
      <c r="A4906">
        <v>49040889</v>
      </c>
      <c r="B4906">
        <v>50</v>
      </c>
      <c r="C4906" t="s">
        <v>343</v>
      </c>
      <c r="D4906" t="s">
        <v>135</v>
      </c>
      <c r="E4906" t="s">
        <v>136</v>
      </c>
      <c r="F4906" t="s">
        <v>318</v>
      </c>
      <c r="G4906" s="1">
        <v>43517</v>
      </c>
      <c r="H4906">
        <v>35</v>
      </c>
      <c r="I4906" s="7">
        <f>IF(TableTransactions[[#This Row],[Order type]]=trackOrderType,
TableTransactions[[#This Row],[Transaction quantity]]*-1,
TableTransactions[[#This Row],[Transaction quantity]]
)</f>
        <v>-35</v>
      </c>
      <c r="J49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261</v>
      </c>
      <c r="K4906" s="7">
        <f ca="1">IF(TableTransactions[[#This Row],[Stock balance backorders]]&lt;0,
0,
TableTransactions[[#This Row],[Stock balance backorders]]
)</f>
        <v>261</v>
      </c>
      <c r="L4906" s="8" t="str">
        <f>VLOOKUP(TableTransactions[[#This Row],[Material]],TableStockBalance[],
MATCH(TableStockBalance[[#Headers],[Supplier name]],TableStockBalance[#Headers],0),
0)</f>
        <v>Luksus Indukcyjny Sp. z o.o.</v>
      </c>
    </row>
    <row r="4907" spans="1:12" x14ac:dyDescent="0.25">
      <c r="A4907">
        <v>49040904</v>
      </c>
      <c r="B4907">
        <v>240</v>
      </c>
      <c r="C4907" t="s">
        <v>343</v>
      </c>
      <c r="D4907" t="s">
        <v>135</v>
      </c>
      <c r="E4907" t="s">
        <v>136</v>
      </c>
      <c r="F4907" t="s">
        <v>317</v>
      </c>
      <c r="G4907" s="1">
        <v>43518</v>
      </c>
      <c r="H4907">
        <v>40</v>
      </c>
      <c r="I4907" s="7">
        <f>IF(TableTransactions[[#This Row],[Order type]]=trackOrderType,
TableTransactions[[#This Row],[Transaction quantity]]*-1,
TableTransactions[[#This Row],[Transaction quantity]]
)</f>
        <v>-40</v>
      </c>
      <c r="J49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221</v>
      </c>
      <c r="K4907" s="7">
        <f ca="1">IF(TableTransactions[[#This Row],[Stock balance backorders]]&lt;0,
0,
TableTransactions[[#This Row],[Stock balance backorders]]
)</f>
        <v>221</v>
      </c>
      <c r="L4907" s="8" t="str">
        <f>VLOOKUP(TableTransactions[[#This Row],[Material]],TableStockBalance[],
MATCH(TableStockBalance[[#Headers],[Supplier name]],TableStockBalance[#Headers],0),
0)</f>
        <v>Luksus Indukcyjny Sp. z o.o.</v>
      </c>
    </row>
    <row r="4908" spans="1:12" x14ac:dyDescent="0.25">
      <c r="A4908">
        <v>49040959</v>
      </c>
      <c r="B4908">
        <v>10</v>
      </c>
      <c r="C4908" t="s">
        <v>343</v>
      </c>
      <c r="D4908" t="s">
        <v>135</v>
      </c>
      <c r="E4908" t="s">
        <v>136</v>
      </c>
      <c r="F4908" t="s">
        <v>321</v>
      </c>
      <c r="G4908" s="1">
        <v>43524</v>
      </c>
      <c r="H4908">
        <v>35</v>
      </c>
      <c r="I4908" s="7">
        <f>IF(TableTransactions[[#This Row],[Order type]]=trackOrderType,
TableTransactions[[#This Row],[Transaction quantity]]*-1,
TableTransactions[[#This Row],[Transaction quantity]]
)</f>
        <v>-35</v>
      </c>
      <c r="J49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186</v>
      </c>
      <c r="K4908" s="7">
        <f ca="1">IF(TableTransactions[[#This Row],[Stock balance backorders]]&lt;0,
0,
TableTransactions[[#This Row],[Stock balance backorders]]
)</f>
        <v>186</v>
      </c>
      <c r="L4908" s="8" t="str">
        <f>VLOOKUP(TableTransactions[[#This Row],[Material]],TableStockBalance[],
MATCH(TableStockBalance[[#Headers],[Supplier name]],TableStockBalance[#Headers],0),
0)</f>
        <v>Luksus Indukcyjny Sp. z o.o.</v>
      </c>
    </row>
    <row r="4909" spans="1:12" x14ac:dyDescent="0.25">
      <c r="A4909">
        <v>49040965</v>
      </c>
      <c r="B4909">
        <v>80</v>
      </c>
      <c r="C4909" t="s">
        <v>343</v>
      </c>
      <c r="D4909" t="s">
        <v>135</v>
      </c>
      <c r="E4909" t="s">
        <v>136</v>
      </c>
      <c r="F4909" t="s">
        <v>317</v>
      </c>
      <c r="G4909" s="1">
        <v>43524</v>
      </c>
      <c r="H4909">
        <v>35</v>
      </c>
      <c r="I4909" s="7">
        <f>IF(TableTransactions[[#This Row],[Order type]]=trackOrderType,
TableTransactions[[#This Row],[Transaction quantity]]*-1,
TableTransactions[[#This Row],[Transaction quantity]]
)</f>
        <v>-35</v>
      </c>
      <c r="J49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151</v>
      </c>
      <c r="K4909" s="7">
        <f ca="1">IF(TableTransactions[[#This Row],[Stock balance backorders]]&lt;0,
0,
TableTransactions[[#This Row],[Stock balance backorders]]
)</f>
        <v>151</v>
      </c>
      <c r="L4909" s="8" t="str">
        <f>VLOOKUP(TableTransactions[[#This Row],[Material]],TableStockBalance[],
MATCH(TableStockBalance[[#Headers],[Supplier name]],TableStockBalance[#Headers],0),
0)</f>
        <v>Luksus Indukcyjny Sp. z o.o.</v>
      </c>
    </row>
    <row r="4910" spans="1:12" x14ac:dyDescent="0.25">
      <c r="A4910">
        <v>49041024</v>
      </c>
      <c r="B4910">
        <v>30</v>
      </c>
      <c r="C4910" t="s">
        <v>343</v>
      </c>
      <c r="D4910" t="s">
        <v>135</v>
      </c>
      <c r="E4910" t="s">
        <v>136</v>
      </c>
      <c r="F4910" t="s">
        <v>315</v>
      </c>
      <c r="G4910" s="1">
        <v>43529</v>
      </c>
      <c r="H4910">
        <v>40</v>
      </c>
      <c r="I4910" s="7">
        <f>IF(TableTransactions[[#This Row],[Order type]]=trackOrderType,
TableTransactions[[#This Row],[Transaction quantity]]*-1,
TableTransactions[[#This Row],[Transaction quantity]]
)</f>
        <v>-40</v>
      </c>
      <c r="J49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111</v>
      </c>
      <c r="K4910" s="7">
        <f ca="1">IF(TableTransactions[[#This Row],[Stock balance backorders]]&lt;0,
0,
TableTransactions[[#This Row],[Stock balance backorders]]
)</f>
        <v>111</v>
      </c>
      <c r="L4910" s="8" t="str">
        <f>VLOOKUP(TableTransactions[[#This Row],[Material]],TableStockBalance[],
MATCH(TableStockBalance[[#Headers],[Supplier name]],TableStockBalance[#Headers],0),
0)</f>
        <v>Luksus Indukcyjny Sp. z o.o.</v>
      </c>
    </row>
    <row r="4911" spans="1:12" x14ac:dyDescent="0.25">
      <c r="A4911">
        <v>49041056</v>
      </c>
      <c r="B4911">
        <v>120</v>
      </c>
      <c r="C4911" t="s">
        <v>343</v>
      </c>
      <c r="D4911" t="s">
        <v>135</v>
      </c>
      <c r="E4911" t="s">
        <v>136</v>
      </c>
      <c r="F4911" t="s">
        <v>314</v>
      </c>
      <c r="G4911" s="1">
        <v>43532</v>
      </c>
      <c r="H4911">
        <v>50</v>
      </c>
      <c r="I4911" s="7">
        <f>IF(TableTransactions[[#This Row],[Order type]]=trackOrderType,
TableTransactions[[#This Row],[Transaction quantity]]*-1,
TableTransactions[[#This Row],[Transaction quantity]]
)</f>
        <v>-50</v>
      </c>
      <c r="J49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</v>
      </c>
      <c r="K4911" s="7">
        <f ca="1">IF(TableTransactions[[#This Row],[Stock balance backorders]]&lt;0,
0,
TableTransactions[[#This Row],[Stock balance backorders]]
)</f>
        <v>61</v>
      </c>
      <c r="L4911" s="8" t="str">
        <f>VLOOKUP(TableTransactions[[#This Row],[Material]],TableStockBalance[],
MATCH(TableStockBalance[[#Headers],[Supplier name]],TableStockBalance[#Headers],0),
0)</f>
        <v>Luksus Indukcyjny Sp. z o.o.</v>
      </c>
    </row>
    <row r="4912" spans="1:12" x14ac:dyDescent="0.25">
      <c r="A4912">
        <v>49041067</v>
      </c>
      <c r="B4912">
        <v>400</v>
      </c>
      <c r="C4912" t="s">
        <v>343</v>
      </c>
      <c r="D4912" t="s">
        <v>135</v>
      </c>
      <c r="E4912" t="s">
        <v>136</v>
      </c>
      <c r="F4912" t="s">
        <v>317</v>
      </c>
      <c r="G4912" s="1">
        <v>43532</v>
      </c>
      <c r="H4912">
        <v>5</v>
      </c>
      <c r="I4912" s="7">
        <f>IF(TableTransactions[[#This Row],[Order type]]=trackOrderType,
TableTransactions[[#This Row],[Transaction quantity]]*-1,
TableTransactions[[#This Row],[Transaction quantity]]
)</f>
        <v>-5</v>
      </c>
      <c r="J49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</v>
      </c>
      <c r="K4912" s="7">
        <f ca="1">IF(TableTransactions[[#This Row],[Stock balance backorders]]&lt;0,
0,
TableTransactions[[#This Row],[Stock balance backorders]]
)</f>
        <v>56</v>
      </c>
      <c r="L4912" s="8" t="str">
        <f>VLOOKUP(TableTransactions[[#This Row],[Material]],TableStockBalance[],
MATCH(TableStockBalance[[#Headers],[Supplier name]],TableStockBalance[#Headers],0),
0)</f>
        <v>Luksus Indukcyjny Sp. z o.o.</v>
      </c>
    </row>
    <row r="4913" spans="1:12" x14ac:dyDescent="0.25">
      <c r="A4913">
        <v>49041103</v>
      </c>
      <c r="B4913">
        <v>40</v>
      </c>
      <c r="C4913" t="s">
        <v>343</v>
      </c>
      <c r="D4913" t="s">
        <v>135</v>
      </c>
      <c r="E4913" t="s">
        <v>136</v>
      </c>
      <c r="F4913" t="s">
        <v>319</v>
      </c>
      <c r="G4913" s="1">
        <v>43536</v>
      </c>
      <c r="H4913">
        <v>30</v>
      </c>
      <c r="I4913" s="7">
        <f>IF(TableTransactions[[#This Row],[Order type]]=trackOrderType,
TableTransactions[[#This Row],[Transaction quantity]]*-1,
TableTransactions[[#This Row],[Transaction quantity]]
)</f>
        <v>-30</v>
      </c>
      <c r="J49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</v>
      </c>
      <c r="K4913" s="7">
        <f ca="1">IF(TableTransactions[[#This Row],[Stock balance backorders]]&lt;0,
0,
TableTransactions[[#This Row],[Stock balance backorders]]
)</f>
        <v>26</v>
      </c>
      <c r="L4913" s="8" t="str">
        <f>VLOOKUP(TableTransactions[[#This Row],[Material]],TableStockBalance[],
MATCH(TableStockBalance[[#Headers],[Supplier name]],TableStockBalance[#Headers],0),
0)</f>
        <v>Luksus Indukcyjny Sp. z o.o.</v>
      </c>
    </row>
    <row r="4914" spans="1:12" x14ac:dyDescent="0.25">
      <c r="A4914">
        <v>49041129</v>
      </c>
      <c r="B4914">
        <v>40</v>
      </c>
      <c r="C4914" t="s">
        <v>343</v>
      </c>
      <c r="D4914" t="s">
        <v>135</v>
      </c>
      <c r="E4914" t="s">
        <v>136</v>
      </c>
      <c r="F4914" t="s">
        <v>316</v>
      </c>
      <c r="G4914" s="1">
        <v>43538</v>
      </c>
      <c r="H4914">
        <v>40</v>
      </c>
      <c r="I4914" s="7">
        <f>IF(TableTransactions[[#This Row],[Order type]]=trackOrderType,
TableTransactions[[#This Row],[Transaction quantity]]*-1,
TableTransactions[[#This Row],[Transaction quantity]]
)</f>
        <v>-40</v>
      </c>
      <c r="J49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-14</v>
      </c>
      <c r="K4914" s="7">
        <f ca="1">IF(TableTransactions[[#This Row],[Stock balance backorders]]&lt;0,
0,
TableTransactions[[#This Row],[Stock balance backorders]]
)</f>
        <v>0</v>
      </c>
      <c r="L4914" s="8" t="str">
        <f>VLOOKUP(TableTransactions[[#This Row],[Material]],TableStockBalance[],
MATCH(TableStockBalance[[#Headers],[Supplier name]],TableStockBalance[#Headers],0),
0)</f>
        <v>Luksus Indukcyjny Sp. z o.o.</v>
      </c>
    </row>
    <row r="4915" spans="1:12" x14ac:dyDescent="0.25">
      <c r="A4915" s="4">
        <v>45056946</v>
      </c>
      <c r="B4915" s="4">
        <v>10</v>
      </c>
      <c r="C4915" s="4" t="s">
        <v>344</v>
      </c>
      <c r="D4915" s="4" t="s">
        <v>135</v>
      </c>
      <c r="E4915" s="4" t="s">
        <v>136</v>
      </c>
      <c r="F4915" s="4" t="s">
        <v>128</v>
      </c>
      <c r="G4915" s="5">
        <v>43539</v>
      </c>
      <c r="H4915" s="4">
        <v>920</v>
      </c>
      <c r="I4915" s="7">
        <f>IF(TableTransactions[[#This Row],[Order type]]=trackOrderType,
TableTransactions[[#This Row],[Transaction quantity]]*-1,
TableTransactions[[#This Row],[Transaction quantity]]
)</f>
        <v>920</v>
      </c>
      <c r="J49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906</v>
      </c>
      <c r="K4915" s="7">
        <f ca="1">IF(TableTransactions[[#This Row],[Stock balance backorders]]&lt;0,
0,
TableTransactions[[#This Row],[Stock balance backorders]]
)</f>
        <v>906</v>
      </c>
      <c r="L4915" s="8" t="str">
        <f>VLOOKUP(TableTransactions[[#This Row],[Material]],TableStockBalance[],
MATCH(TableStockBalance[[#Headers],[Supplier name]],TableStockBalance[#Headers],0),
0)</f>
        <v>Luksus Indukcyjny Sp. z o.o.</v>
      </c>
    </row>
    <row r="4916" spans="1:12" x14ac:dyDescent="0.25">
      <c r="A4916">
        <v>49041183</v>
      </c>
      <c r="B4916">
        <v>20</v>
      </c>
      <c r="C4916" t="s">
        <v>343</v>
      </c>
      <c r="D4916" t="s">
        <v>135</v>
      </c>
      <c r="E4916" t="s">
        <v>136</v>
      </c>
      <c r="F4916" t="s">
        <v>319</v>
      </c>
      <c r="G4916" s="1">
        <v>43543</v>
      </c>
      <c r="H4916">
        <v>45</v>
      </c>
      <c r="I4916" s="7">
        <f>IF(TableTransactions[[#This Row],[Order type]]=trackOrderType,
TableTransactions[[#This Row],[Transaction quantity]]*-1,
TableTransactions[[#This Row],[Transaction quantity]]
)</f>
        <v>-45</v>
      </c>
      <c r="J49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861</v>
      </c>
      <c r="K4916" s="7">
        <f ca="1">IF(TableTransactions[[#This Row],[Stock balance backorders]]&lt;0,
0,
TableTransactions[[#This Row],[Stock balance backorders]]
)</f>
        <v>861</v>
      </c>
      <c r="L4916" s="8" t="str">
        <f>VLOOKUP(TableTransactions[[#This Row],[Material]],TableStockBalance[],
MATCH(TableStockBalance[[#Headers],[Supplier name]],TableStockBalance[#Headers],0),
0)</f>
        <v>Luksus Indukcyjny Sp. z o.o.</v>
      </c>
    </row>
    <row r="4917" spans="1:12" x14ac:dyDescent="0.25">
      <c r="A4917">
        <v>49041241</v>
      </c>
      <c r="B4917">
        <v>50</v>
      </c>
      <c r="C4917" t="s">
        <v>343</v>
      </c>
      <c r="D4917" t="s">
        <v>135</v>
      </c>
      <c r="E4917" t="s">
        <v>136</v>
      </c>
      <c r="F4917" t="s">
        <v>314</v>
      </c>
      <c r="G4917" s="1">
        <v>43549</v>
      </c>
      <c r="H4917">
        <v>20</v>
      </c>
      <c r="I4917" s="7">
        <f>IF(TableTransactions[[#This Row],[Order type]]=trackOrderType,
TableTransactions[[#This Row],[Transaction quantity]]*-1,
TableTransactions[[#This Row],[Transaction quantity]]
)</f>
        <v>-20</v>
      </c>
      <c r="J49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841</v>
      </c>
      <c r="K4917" s="7">
        <f ca="1">IF(TableTransactions[[#This Row],[Stock balance backorders]]&lt;0,
0,
TableTransactions[[#This Row],[Stock balance backorders]]
)</f>
        <v>841</v>
      </c>
      <c r="L4917" s="8" t="str">
        <f>VLOOKUP(TableTransactions[[#This Row],[Material]],TableStockBalance[],
MATCH(TableStockBalance[[#Headers],[Supplier name]],TableStockBalance[#Headers],0),
0)</f>
        <v>Luksus Indukcyjny Sp. z o.o.</v>
      </c>
    </row>
    <row r="4918" spans="1:12" x14ac:dyDescent="0.25">
      <c r="A4918">
        <v>49041246</v>
      </c>
      <c r="B4918">
        <v>10</v>
      </c>
      <c r="C4918" t="s">
        <v>343</v>
      </c>
      <c r="D4918" t="s">
        <v>135</v>
      </c>
      <c r="E4918" t="s">
        <v>136</v>
      </c>
      <c r="F4918" t="s">
        <v>328</v>
      </c>
      <c r="G4918" s="1">
        <v>43549</v>
      </c>
      <c r="H4918">
        <v>5</v>
      </c>
      <c r="I4918" s="7">
        <f>IF(TableTransactions[[#This Row],[Order type]]=trackOrderType,
TableTransactions[[#This Row],[Transaction quantity]]*-1,
TableTransactions[[#This Row],[Transaction quantity]]
)</f>
        <v>-5</v>
      </c>
      <c r="J49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836</v>
      </c>
      <c r="K4918" s="7">
        <f ca="1">IF(TableTransactions[[#This Row],[Stock balance backorders]]&lt;0,
0,
TableTransactions[[#This Row],[Stock balance backorders]]
)</f>
        <v>836</v>
      </c>
      <c r="L4918" s="8" t="str">
        <f>VLOOKUP(TableTransactions[[#This Row],[Material]],TableStockBalance[],
MATCH(TableStockBalance[[#Headers],[Supplier name]],TableStockBalance[#Headers],0),
0)</f>
        <v>Luksus Indukcyjny Sp. z o.o.</v>
      </c>
    </row>
    <row r="4919" spans="1:12" x14ac:dyDescent="0.25">
      <c r="A4919">
        <v>49041253</v>
      </c>
      <c r="B4919">
        <v>10</v>
      </c>
      <c r="C4919" t="s">
        <v>343</v>
      </c>
      <c r="D4919" t="s">
        <v>135</v>
      </c>
      <c r="E4919" t="s">
        <v>136</v>
      </c>
      <c r="F4919" t="s">
        <v>332</v>
      </c>
      <c r="G4919" s="1">
        <v>43549</v>
      </c>
      <c r="H4919">
        <v>30</v>
      </c>
      <c r="I4919" s="7">
        <f>IF(TableTransactions[[#This Row],[Order type]]=trackOrderType,
TableTransactions[[#This Row],[Transaction quantity]]*-1,
TableTransactions[[#This Row],[Transaction quantity]]
)</f>
        <v>-30</v>
      </c>
      <c r="J49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806</v>
      </c>
      <c r="K4919" s="7">
        <f ca="1">IF(TableTransactions[[#This Row],[Stock balance backorders]]&lt;0,
0,
TableTransactions[[#This Row],[Stock balance backorders]]
)</f>
        <v>806</v>
      </c>
      <c r="L4919" s="8" t="str">
        <f>VLOOKUP(TableTransactions[[#This Row],[Material]],TableStockBalance[],
MATCH(TableStockBalance[[#Headers],[Supplier name]],TableStockBalance[#Headers],0),
0)</f>
        <v>Luksus Indukcyjny Sp. z o.o.</v>
      </c>
    </row>
    <row r="4920" spans="1:12" x14ac:dyDescent="0.25">
      <c r="A4920">
        <v>49041272</v>
      </c>
      <c r="B4920">
        <v>20</v>
      </c>
      <c r="C4920" t="s">
        <v>343</v>
      </c>
      <c r="D4920" t="s">
        <v>135</v>
      </c>
      <c r="E4920" t="s">
        <v>136</v>
      </c>
      <c r="F4920" t="s">
        <v>314</v>
      </c>
      <c r="G4920" s="1">
        <v>43551</v>
      </c>
      <c r="H4920">
        <v>50</v>
      </c>
      <c r="I4920" s="7">
        <f>IF(TableTransactions[[#This Row],[Order type]]=trackOrderType,
TableTransactions[[#This Row],[Transaction quantity]]*-1,
TableTransactions[[#This Row],[Transaction quantity]]
)</f>
        <v>-50</v>
      </c>
      <c r="J49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756</v>
      </c>
      <c r="K4920" s="7">
        <f ca="1">IF(TableTransactions[[#This Row],[Stock balance backorders]]&lt;0,
0,
TableTransactions[[#This Row],[Stock balance backorders]]
)</f>
        <v>756</v>
      </c>
      <c r="L4920" s="8" t="str">
        <f>VLOOKUP(TableTransactions[[#This Row],[Material]],TableStockBalance[],
MATCH(TableStockBalance[[#Headers],[Supplier name]],TableStockBalance[#Headers],0),
0)</f>
        <v>Luksus Indukcyjny Sp. z o.o.</v>
      </c>
    </row>
    <row r="4921" spans="1:12" x14ac:dyDescent="0.25">
      <c r="A4921">
        <v>49041277</v>
      </c>
      <c r="B4921">
        <v>20</v>
      </c>
      <c r="C4921" t="s">
        <v>343</v>
      </c>
      <c r="D4921" t="s">
        <v>135</v>
      </c>
      <c r="E4921" t="s">
        <v>136</v>
      </c>
      <c r="F4921" t="s">
        <v>325</v>
      </c>
      <c r="G4921" s="1">
        <v>43551</v>
      </c>
      <c r="H4921">
        <v>35</v>
      </c>
      <c r="I4921" s="7">
        <f>IF(TableTransactions[[#This Row],[Order type]]=trackOrderType,
TableTransactions[[#This Row],[Transaction quantity]]*-1,
TableTransactions[[#This Row],[Transaction quantity]]
)</f>
        <v>-35</v>
      </c>
      <c r="J49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721</v>
      </c>
      <c r="K4921" s="7">
        <f ca="1">IF(TableTransactions[[#This Row],[Stock balance backorders]]&lt;0,
0,
TableTransactions[[#This Row],[Stock balance backorders]]
)</f>
        <v>721</v>
      </c>
      <c r="L4921" s="8" t="str">
        <f>VLOOKUP(TableTransactions[[#This Row],[Material]],TableStockBalance[],
MATCH(TableStockBalance[[#Headers],[Supplier name]],TableStockBalance[#Headers],0),
0)</f>
        <v>Luksus Indukcyjny Sp. z o.o.</v>
      </c>
    </row>
    <row r="4922" spans="1:12" x14ac:dyDescent="0.25">
      <c r="A4922">
        <v>49041288</v>
      </c>
      <c r="B4922">
        <v>10</v>
      </c>
      <c r="C4922" t="s">
        <v>343</v>
      </c>
      <c r="D4922" t="s">
        <v>135</v>
      </c>
      <c r="E4922" t="s">
        <v>136</v>
      </c>
      <c r="F4922" t="s">
        <v>321</v>
      </c>
      <c r="G4922" s="1">
        <v>43552</v>
      </c>
      <c r="H4922">
        <v>50</v>
      </c>
      <c r="I4922" s="7">
        <f>IF(TableTransactions[[#This Row],[Order type]]=trackOrderType,
TableTransactions[[#This Row],[Transaction quantity]]*-1,
TableTransactions[[#This Row],[Transaction quantity]]
)</f>
        <v>-50</v>
      </c>
      <c r="J49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671</v>
      </c>
      <c r="K4922" s="7">
        <f ca="1">IF(TableTransactions[[#This Row],[Stock balance backorders]]&lt;0,
0,
TableTransactions[[#This Row],[Stock balance backorders]]
)</f>
        <v>671</v>
      </c>
      <c r="L4922" s="8" t="str">
        <f>VLOOKUP(TableTransactions[[#This Row],[Material]],TableStockBalance[],
MATCH(TableStockBalance[[#Headers],[Supplier name]],TableStockBalance[#Headers],0),
0)</f>
        <v>Luksus Indukcyjny Sp. z o.o.</v>
      </c>
    </row>
    <row r="4923" spans="1:12" x14ac:dyDescent="0.25">
      <c r="A4923">
        <v>49041377</v>
      </c>
      <c r="B4923">
        <v>40</v>
      </c>
      <c r="C4923" t="s">
        <v>343</v>
      </c>
      <c r="D4923" t="s">
        <v>135</v>
      </c>
      <c r="E4923" t="s">
        <v>136</v>
      </c>
      <c r="F4923" t="s">
        <v>319</v>
      </c>
      <c r="G4923" s="1">
        <v>43559</v>
      </c>
      <c r="H4923">
        <v>55</v>
      </c>
      <c r="I4923" s="7">
        <f>IF(TableTransactions[[#This Row],[Order type]]=trackOrderType,
TableTransactions[[#This Row],[Transaction quantity]]*-1,
TableTransactions[[#This Row],[Transaction quantity]]
)</f>
        <v>-55</v>
      </c>
      <c r="J49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616</v>
      </c>
      <c r="K4923" s="7">
        <f ca="1">IF(TableTransactions[[#This Row],[Stock balance backorders]]&lt;0,
0,
TableTransactions[[#This Row],[Stock balance backorders]]
)</f>
        <v>616</v>
      </c>
      <c r="L4923" s="8" t="str">
        <f>VLOOKUP(TableTransactions[[#This Row],[Material]],TableStockBalance[],
MATCH(TableStockBalance[[#Headers],[Supplier name]],TableStockBalance[#Headers],0),
0)</f>
        <v>Luksus Indukcyjny Sp. z o.o.</v>
      </c>
    </row>
    <row r="4924" spans="1:12" x14ac:dyDescent="0.25">
      <c r="A4924">
        <v>49041411</v>
      </c>
      <c r="B4924">
        <v>110</v>
      </c>
      <c r="C4924" t="s">
        <v>343</v>
      </c>
      <c r="D4924" t="s">
        <v>135</v>
      </c>
      <c r="E4924" t="s">
        <v>136</v>
      </c>
      <c r="F4924" t="s">
        <v>317</v>
      </c>
      <c r="G4924" s="1">
        <v>43563</v>
      </c>
      <c r="H4924">
        <v>5</v>
      </c>
      <c r="I4924" s="7">
        <f>IF(TableTransactions[[#This Row],[Order type]]=trackOrderType,
TableTransactions[[#This Row],[Transaction quantity]]*-1,
TableTransactions[[#This Row],[Transaction quantity]]
)</f>
        <v>-5</v>
      </c>
      <c r="J49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611</v>
      </c>
      <c r="K4924" s="7">
        <f ca="1">IF(TableTransactions[[#This Row],[Stock balance backorders]]&lt;0,
0,
TableTransactions[[#This Row],[Stock balance backorders]]
)</f>
        <v>611</v>
      </c>
      <c r="L4924" s="8" t="str">
        <f>VLOOKUP(TableTransactions[[#This Row],[Material]],TableStockBalance[],
MATCH(TableStockBalance[[#Headers],[Supplier name]],TableStockBalance[#Headers],0),
0)</f>
        <v>Luksus Indukcyjny Sp. z o.o.</v>
      </c>
    </row>
    <row r="4925" spans="1:12" x14ac:dyDescent="0.25">
      <c r="A4925">
        <v>49041442</v>
      </c>
      <c r="B4925">
        <v>80</v>
      </c>
      <c r="C4925" t="s">
        <v>343</v>
      </c>
      <c r="D4925" t="s">
        <v>135</v>
      </c>
      <c r="E4925" t="s">
        <v>136</v>
      </c>
      <c r="F4925" t="s">
        <v>317</v>
      </c>
      <c r="G4925" s="1">
        <v>43565</v>
      </c>
      <c r="H4925">
        <v>25</v>
      </c>
      <c r="I4925" s="7">
        <f>IF(TableTransactions[[#This Row],[Order type]]=trackOrderType,
TableTransactions[[#This Row],[Transaction quantity]]*-1,
TableTransactions[[#This Row],[Transaction quantity]]
)</f>
        <v>-25</v>
      </c>
      <c r="J49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586</v>
      </c>
      <c r="K4925" s="7">
        <f ca="1">IF(TableTransactions[[#This Row],[Stock balance backorders]]&lt;0,
0,
TableTransactions[[#This Row],[Stock balance backorders]]
)</f>
        <v>586</v>
      </c>
      <c r="L4925" s="8" t="str">
        <f>VLOOKUP(TableTransactions[[#This Row],[Material]],TableStockBalance[],
MATCH(TableStockBalance[[#Headers],[Supplier name]],TableStockBalance[#Headers],0),
0)</f>
        <v>Luksus Indukcyjny Sp. z o.o.</v>
      </c>
    </row>
    <row r="4926" spans="1:12" x14ac:dyDescent="0.25">
      <c r="A4926">
        <v>49041458</v>
      </c>
      <c r="B4926">
        <v>20</v>
      </c>
      <c r="C4926" t="s">
        <v>343</v>
      </c>
      <c r="D4926" t="s">
        <v>135</v>
      </c>
      <c r="E4926" t="s">
        <v>136</v>
      </c>
      <c r="F4926" t="s">
        <v>325</v>
      </c>
      <c r="G4926" s="1">
        <v>43566</v>
      </c>
      <c r="H4926">
        <v>40</v>
      </c>
      <c r="I4926" s="7">
        <f>IF(TableTransactions[[#This Row],[Order type]]=trackOrderType,
TableTransactions[[#This Row],[Transaction quantity]]*-1,
TableTransactions[[#This Row],[Transaction quantity]]
)</f>
        <v>-40</v>
      </c>
      <c r="J49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546</v>
      </c>
      <c r="K4926" s="7">
        <f ca="1">IF(TableTransactions[[#This Row],[Stock balance backorders]]&lt;0,
0,
TableTransactions[[#This Row],[Stock balance backorders]]
)</f>
        <v>546</v>
      </c>
      <c r="L4926" s="8" t="str">
        <f>VLOOKUP(TableTransactions[[#This Row],[Material]],TableStockBalance[],
MATCH(TableStockBalance[[#Headers],[Supplier name]],TableStockBalance[#Headers],0),
0)</f>
        <v>Luksus Indukcyjny Sp. z o.o.</v>
      </c>
    </row>
    <row r="4927" spans="1:12" x14ac:dyDescent="0.25">
      <c r="A4927">
        <v>49041536</v>
      </c>
      <c r="B4927">
        <v>70</v>
      </c>
      <c r="C4927" t="s">
        <v>343</v>
      </c>
      <c r="D4927" t="s">
        <v>135</v>
      </c>
      <c r="E4927" t="s">
        <v>136</v>
      </c>
      <c r="F4927" t="s">
        <v>316</v>
      </c>
      <c r="G4927" s="1">
        <v>43573</v>
      </c>
      <c r="H4927">
        <v>35</v>
      </c>
      <c r="I4927" s="7">
        <f>IF(TableTransactions[[#This Row],[Order type]]=trackOrderType,
TableTransactions[[#This Row],[Transaction quantity]]*-1,
TableTransactions[[#This Row],[Transaction quantity]]
)</f>
        <v>-35</v>
      </c>
      <c r="J49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511</v>
      </c>
      <c r="K4927" s="7">
        <f ca="1">IF(TableTransactions[[#This Row],[Stock balance backorders]]&lt;0,
0,
TableTransactions[[#This Row],[Stock balance backorders]]
)</f>
        <v>511</v>
      </c>
      <c r="L4927" s="8" t="str">
        <f>VLOOKUP(TableTransactions[[#This Row],[Material]],TableStockBalance[],
MATCH(TableStockBalance[[#Headers],[Supplier name]],TableStockBalance[#Headers],0),
0)</f>
        <v>Luksus Indukcyjny Sp. z o.o.</v>
      </c>
    </row>
    <row r="4928" spans="1:12" x14ac:dyDescent="0.25">
      <c r="A4928">
        <v>49041545</v>
      </c>
      <c r="B4928">
        <v>80</v>
      </c>
      <c r="C4928" t="s">
        <v>343</v>
      </c>
      <c r="D4928" t="s">
        <v>135</v>
      </c>
      <c r="E4928" t="s">
        <v>136</v>
      </c>
      <c r="F4928" t="s">
        <v>314</v>
      </c>
      <c r="G4928" s="1">
        <v>43578</v>
      </c>
      <c r="H4928">
        <v>15</v>
      </c>
      <c r="I4928" s="7">
        <f>IF(TableTransactions[[#This Row],[Order type]]=trackOrderType,
TableTransactions[[#This Row],[Transaction quantity]]*-1,
TableTransactions[[#This Row],[Transaction quantity]]
)</f>
        <v>-15</v>
      </c>
      <c r="J49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496</v>
      </c>
      <c r="K4928" s="7">
        <f ca="1">IF(TableTransactions[[#This Row],[Stock balance backorders]]&lt;0,
0,
TableTransactions[[#This Row],[Stock balance backorders]]
)</f>
        <v>496</v>
      </c>
      <c r="L4928" s="8" t="str">
        <f>VLOOKUP(TableTransactions[[#This Row],[Material]],TableStockBalance[],
MATCH(TableStockBalance[[#Headers],[Supplier name]],TableStockBalance[#Headers],0),
0)</f>
        <v>Luksus Indukcyjny Sp. z o.o.</v>
      </c>
    </row>
    <row r="4929" spans="1:12" x14ac:dyDescent="0.25">
      <c r="A4929">
        <v>49041545</v>
      </c>
      <c r="B4929">
        <v>90</v>
      </c>
      <c r="C4929" t="s">
        <v>343</v>
      </c>
      <c r="D4929" t="s">
        <v>135</v>
      </c>
      <c r="E4929" t="s">
        <v>136</v>
      </c>
      <c r="F4929" t="s">
        <v>314</v>
      </c>
      <c r="G4929" s="1">
        <v>43578</v>
      </c>
      <c r="H4929">
        <v>30</v>
      </c>
      <c r="I4929" s="7">
        <f>IF(TableTransactions[[#This Row],[Order type]]=trackOrderType,
TableTransactions[[#This Row],[Transaction quantity]]*-1,
TableTransactions[[#This Row],[Transaction quantity]]
)</f>
        <v>-30</v>
      </c>
      <c r="J49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466</v>
      </c>
      <c r="K4929" s="7">
        <f ca="1">IF(TableTransactions[[#This Row],[Stock balance backorders]]&lt;0,
0,
TableTransactions[[#This Row],[Stock balance backorders]]
)</f>
        <v>466</v>
      </c>
      <c r="L4929" s="8" t="str">
        <f>VLOOKUP(TableTransactions[[#This Row],[Material]],TableStockBalance[],
MATCH(TableStockBalance[[#Headers],[Supplier name]],TableStockBalance[#Headers],0),
0)</f>
        <v>Luksus Indukcyjny Sp. z o.o.</v>
      </c>
    </row>
    <row r="4930" spans="1:12" x14ac:dyDescent="0.25">
      <c r="A4930">
        <v>49041612</v>
      </c>
      <c r="B4930">
        <v>90</v>
      </c>
      <c r="C4930" t="s">
        <v>343</v>
      </c>
      <c r="D4930" t="s">
        <v>135</v>
      </c>
      <c r="E4930" t="s">
        <v>136</v>
      </c>
      <c r="F4930" t="s">
        <v>314</v>
      </c>
      <c r="G4930" s="1">
        <v>43584</v>
      </c>
      <c r="H4930">
        <v>40</v>
      </c>
      <c r="I4930" s="7">
        <f>IF(TableTransactions[[#This Row],[Order type]]=trackOrderType,
TableTransactions[[#This Row],[Transaction quantity]]*-1,
TableTransactions[[#This Row],[Transaction quantity]]
)</f>
        <v>-40</v>
      </c>
      <c r="J49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426</v>
      </c>
      <c r="K4930" s="7">
        <f ca="1">IF(TableTransactions[[#This Row],[Stock balance backorders]]&lt;0,
0,
TableTransactions[[#This Row],[Stock balance backorders]]
)</f>
        <v>426</v>
      </c>
      <c r="L4930" s="8" t="str">
        <f>VLOOKUP(TableTransactions[[#This Row],[Material]],TableStockBalance[],
MATCH(TableStockBalance[[#Headers],[Supplier name]],TableStockBalance[#Headers],0),
0)</f>
        <v>Luksus Indukcyjny Sp. z o.o.</v>
      </c>
    </row>
    <row r="4931" spans="1:12" x14ac:dyDescent="0.25">
      <c r="A4931">
        <v>49041627</v>
      </c>
      <c r="B4931">
        <v>240</v>
      </c>
      <c r="C4931" t="s">
        <v>343</v>
      </c>
      <c r="D4931" t="s">
        <v>135</v>
      </c>
      <c r="E4931" t="s">
        <v>136</v>
      </c>
      <c r="F4931" t="s">
        <v>318</v>
      </c>
      <c r="G4931" s="1">
        <v>43584</v>
      </c>
      <c r="H4931">
        <v>25</v>
      </c>
      <c r="I4931" s="7">
        <f>IF(TableTransactions[[#This Row],[Order type]]=trackOrderType,
TableTransactions[[#This Row],[Transaction quantity]]*-1,
TableTransactions[[#This Row],[Transaction quantity]]
)</f>
        <v>-25</v>
      </c>
      <c r="J49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401</v>
      </c>
      <c r="K4931" s="7">
        <f ca="1">IF(TableTransactions[[#This Row],[Stock balance backorders]]&lt;0,
0,
TableTransactions[[#This Row],[Stock balance backorders]]
)</f>
        <v>401</v>
      </c>
      <c r="L4931" s="8" t="str">
        <f>VLOOKUP(TableTransactions[[#This Row],[Material]],TableStockBalance[],
MATCH(TableStockBalance[[#Headers],[Supplier name]],TableStockBalance[#Headers],0),
0)</f>
        <v>Luksus Indukcyjny Sp. z o.o.</v>
      </c>
    </row>
    <row r="4932" spans="1:12" x14ac:dyDescent="0.25">
      <c r="A4932">
        <v>49041630</v>
      </c>
      <c r="B4932">
        <v>30</v>
      </c>
      <c r="C4932" t="s">
        <v>343</v>
      </c>
      <c r="D4932" t="s">
        <v>135</v>
      </c>
      <c r="E4932" t="s">
        <v>136</v>
      </c>
      <c r="F4932" t="s">
        <v>323</v>
      </c>
      <c r="G4932" s="1">
        <v>43584</v>
      </c>
      <c r="H4932">
        <v>45</v>
      </c>
      <c r="I4932" s="7">
        <f>IF(TableTransactions[[#This Row],[Order type]]=trackOrderType,
TableTransactions[[#This Row],[Transaction quantity]]*-1,
TableTransactions[[#This Row],[Transaction quantity]]
)</f>
        <v>-45</v>
      </c>
      <c r="J49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356</v>
      </c>
      <c r="K4932" s="7">
        <f ca="1">IF(TableTransactions[[#This Row],[Stock balance backorders]]&lt;0,
0,
TableTransactions[[#This Row],[Stock balance backorders]]
)</f>
        <v>356</v>
      </c>
      <c r="L4932" s="8" t="str">
        <f>VLOOKUP(TableTransactions[[#This Row],[Material]],TableStockBalance[],
MATCH(TableStockBalance[[#Headers],[Supplier name]],TableStockBalance[#Headers],0),
0)</f>
        <v>Luksus Indukcyjny Sp. z o.o.</v>
      </c>
    </row>
    <row r="4933" spans="1:12" x14ac:dyDescent="0.25">
      <c r="A4933">
        <v>49041631</v>
      </c>
      <c r="B4933">
        <v>140</v>
      </c>
      <c r="C4933" t="s">
        <v>343</v>
      </c>
      <c r="D4933" t="s">
        <v>135</v>
      </c>
      <c r="E4933" t="s">
        <v>136</v>
      </c>
      <c r="F4933" t="s">
        <v>315</v>
      </c>
      <c r="G4933" s="1">
        <v>43584</v>
      </c>
      <c r="H4933">
        <v>35</v>
      </c>
      <c r="I4933" s="7">
        <f>IF(TableTransactions[[#This Row],[Order type]]=trackOrderType,
TableTransactions[[#This Row],[Transaction quantity]]*-1,
TableTransactions[[#This Row],[Transaction quantity]]
)</f>
        <v>-35</v>
      </c>
      <c r="J49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321</v>
      </c>
      <c r="K4933" s="7">
        <f ca="1">IF(TableTransactions[[#This Row],[Stock balance backorders]]&lt;0,
0,
TableTransactions[[#This Row],[Stock balance backorders]]
)</f>
        <v>321</v>
      </c>
      <c r="L4933" s="8" t="str">
        <f>VLOOKUP(TableTransactions[[#This Row],[Material]],TableStockBalance[],
MATCH(TableStockBalance[[#Headers],[Supplier name]],TableStockBalance[#Headers],0),
0)</f>
        <v>Luksus Indukcyjny Sp. z o.o.</v>
      </c>
    </row>
    <row r="4934" spans="1:12" x14ac:dyDescent="0.25">
      <c r="A4934">
        <v>49041656</v>
      </c>
      <c r="B4934">
        <v>70</v>
      </c>
      <c r="C4934" t="s">
        <v>343</v>
      </c>
      <c r="D4934" t="s">
        <v>135</v>
      </c>
      <c r="E4934" t="s">
        <v>136</v>
      </c>
      <c r="F4934" t="s">
        <v>317</v>
      </c>
      <c r="G4934" s="1">
        <v>43587</v>
      </c>
      <c r="H4934">
        <v>45</v>
      </c>
      <c r="I4934" s="7">
        <f>IF(TableTransactions[[#This Row],[Order type]]=trackOrderType,
TableTransactions[[#This Row],[Transaction quantity]]*-1,
TableTransactions[[#This Row],[Transaction quantity]]
)</f>
        <v>-45</v>
      </c>
      <c r="J49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276</v>
      </c>
      <c r="K4934" s="7">
        <f ca="1">IF(TableTransactions[[#This Row],[Stock balance backorders]]&lt;0,
0,
TableTransactions[[#This Row],[Stock balance backorders]]
)</f>
        <v>276</v>
      </c>
      <c r="L4934" s="8" t="str">
        <f>VLOOKUP(TableTransactions[[#This Row],[Material]],TableStockBalance[],
MATCH(TableStockBalance[[#Headers],[Supplier name]],TableStockBalance[#Headers],0),
0)</f>
        <v>Luksus Indukcyjny Sp. z o.o.</v>
      </c>
    </row>
    <row r="4935" spans="1:12" x14ac:dyDescent="0.25">
      <c r="A4935">
        <v>49041668</v>
      </c>
      <c r="B4935">
        <v>80</v>
      </c>
      <c r="C4935" t="s">
        <v>343</v>
      </c>
      <c r="D4935" t="s">
        <v>135</v>
      </c>
      <c r="E4935" t="s">
        <v>136</v>
      </c>
      <c r="F4935" t="s">
        <v>317</v>
      </c>
      <c r="G4935" s="1">
        <v>43588</v>
      </c>
      <c r="H4935">
        <v>30</v>
      </c>
      <c r="I4935" s="7">
        <f>IF(TableTransactions[[#This Row],[Order type]]=trackOrderType,
TableTransactions[[#This Row],[Transaction quantity]]*-1,
TableTransactions[[#This Row],[Transaction quantity]]
)</f>
        <v>-30</v>
      </c>
      <c r="J49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246</v>
      </c>
      <c r="K4935" s="7">
        <f ca="1">IF(TableTransactions[[#This Row],[Stock balance backorders]]&lt;0,
0,
TableTransactions[[#This Row],[Stock balance backorders]]
)</f>
        <v>246</v>
      </c>
      <c r="L4935" s="8" t="str">
        <f>VLOOKUP(TableTransactions[[#This Row],[Material]],TableStockBalance[],
MATCH(TableStockBalance[[#Headers],[Supplier name]],TableStockBalance[#Headers],0),
0)</f>
        <v>Luksus Indukcyjny Sp. z o.o.</v>
      </c>
    </row>
    <row r="4936" spans="1:12" x14ac:dyDescent="0.25">
      <c r="A4936">
        <v>49041685</v>
      </c>
      <c r="B4936">
        <v>50</v>
      </c>
      <c r="C4936" t="s">
        <v>343</v>
      </c>
      <c r="D4936" t="s">
        <v>135</v>
      </c>
      <c r="E4936" t="s">
        <v>136</v>
      </c>
      <c r="F4936" t="s">
        <v>325</v>
      </c>
      <c r="G4936" s="1">
        <v>43591</v>
      </c>
      <c r="H4936">
        <v>30</v>
      </c>
      <c r="I4936" s="7">
        <f>IF(TableTransactions[[#This Row],[Order type]]=trackOrderType,
TableTransactions[[#This Row],[Transaction quantity]]*-1,
TableTransactions[[#This Row],[Transaction quantity]]
)</f>
        <v>-30</v>
      </c>
      <c r="J49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216</v>
      </c>
      <c r="K4936" s="7">
        <f ca="1">IF(TableTransactions[[#This Row],[Stock balance backorders]]&lt;0,
0,
TableTransactions[[#This Row],[Stock balance backorders]]
)</f>
        <v>216</v>
      </c>
      <c r="L4936" s="8" t="str">
        <f>VLOOKUP(TableTransactions[[#This Row],[Material]],TableStockBalance[],
MATCH(TableStockBalance[[#Headers],[Supplier name]],TableStockBalance[#Headers],0),
0)</f>
        <v>Luksus Indukcyjny Sp. z o.o.</v>
      </c>
    </row>
    <row r="4937" spans="1:12" x14ac:dyDescent="0.25">
      <c r="A4937">
        <v>49041694</v>
      </c>
      <c r="B4937">
        <v>70</v>
      </c>
      <c r="C4937" t="s">
        <v>343</v>
      </c>
      <c r="D4937" t="s">
        <v>135</v>
      </c>
      <c r="E4937" t="s">
        <v>136</v>
      </c>
      <c r="F4937" t="s">
        <v>315</v>
      </c>
      <c r="G4937" s="1">
        <v>43591</v>
      </c>
      <c r="H4937">
        <v>50</v>
      </c>
      <c r="I4937" s="7">
        <f>IF(TableTransactions[[#This Row],[Order type]]=trackOrderType,
TableTransactions[[#This Row],[Transaction quantity]]*-1,
TableTransactions[[#This Row],[Transaction quantity]]
)</f>
        <v>-50</v>
      </c>
      <c r="J49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166</v>
      </c>
      <c r="K4937" s="7">
        <f ca="1">IF(TableTransactions[[#This Row],[Stock balance backorders]]&lt;0,
0,
TableTransactions[[#This Row],[Stock balance backorders]]
)</f>
        <v>166</v>
      </c>
      <c r="L4937" s="8" t="str">
        <f>VLOOKUP(TableTransactions[[#This Row],[Material]],TableStockBalance[],
MATCH(TableStockBalance[[#Headers],[Supplier name]],TableStockBalance[#Headers],0),
0)</f>
        <v>Luksus Indukcyjny Sp. z o.o.</v>
      </c>
    </row>
    <row r="4938" spans="1:12" x14ac:dyDescent="0.25">
      <c r="A4938">
        <v>49041725</v>
      </c>
      <c r="B4938">
        <v>190</v>
      </c>
      <c r="C4938" t="s">
        <v>343</v>
      </c>
      <c r="D4938" t="s">
        <v>135</v>
      </c>
      <c r="E4938" t="s">
        <v>136</v>
      </c>
      <c r="F4938" t="s">
        <v>317</v>
      </c>
      <c r="G4938" s="1">
        <v>43593</v>
      </c>
      <c r="H4938">
        <v>15</v>
      </c>
      <c r="I4938" s="7">
        <f>IF(TableTransactions[[#This Row],[Order type]]=trackOrderType,
TableTransactions[[#This Row],[Transaction quantity]]*-1,
TableTransactions[[#This Row],[Transaction quantity]]
)</f>
        <v>-15</v>
      </c>
      <c r="J49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151</v>
      </c>
      <c r="K4938" s="7">
        <f ca="1">IF(TableTransactions[[#This Row],[Stock balance backorders]]&lt;0,
0,
TableTransactions[[#This Row],[Stock balance backorders]]
)</f>
        <v>151</v>
      </c>
      <c r="L4938" s="8" t="str">
        <f>VLOOKUP(TableTransactions[[#This Row],[Material]],TableStockBalance[],
MATCH(TableStockBalance[[#Headers],[Supplier name]],TableStockBalance[#Headers],0),
0)</f>
        <v>Luksus Indukcyjny Sp. z o.o.</v>
      </c>
    </row>
    <row r="4939" spans="1:12" x14ac:dyDescent="0.25">
      <c r="A4939">
        <v>49041847</v>
      </c>
      <c r="B4939">
        <v>60</v>
      </c>
      <c r="C4939" t="s">
        <v>343</v>
      </c>
      <c r="D4939" t="s">
        <v>135</v>
      </c>
      <c r="E4939" t="s">
        <v>136</v>
      </c>
      <c r="F4939" t="s">
        <v>317</v>
      </c>
      <c r="G4939" s="1">
        <v>43605</v>
      </c>
      <c r="H4939">
        <v>50</v>
      </c>
      <c r="I4939" s="7">
        <f>IF(TableTransactions[[#This Row],[Order type]]=trackOrderType,
TableTransactions[[#This Row],[Transaction quantity]]*-1,
TableTransactions[[#This Row],[Transaction quantity]]
)</f>
        <v>-50</v>
      </c>
      <c r="J49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101</v>
      </c>
      <c r="K4939" s="7">
        <f ca="1">IF(TableTransactions[[#This Row],[Stock balance backorders]]&lt;0,
0,
TableTransactions[[#This Row],[Stock balance backorders]]
)</f>
        <v>101</v>
      </c>
      <c r="L4939" s="8" t="str">
        <f>VLOOKUP(TableTransactions[[#This Row],[Material]],TableStockBalance[],
MATCH(TableStockBalance[[#Headers],[Supplier name]],TableStockBalance[#Headers],0),
0)</f>
        <v>Luksus Indukcyjny Sp. z o.o.</v>
      </c>
    </row>
    <row r="4940" spans="1:12" x14ac:dyDescent="0.25">
      <c r="A4940">
        <v>49041915</v>
      </c>
      <c r="B4940">
        <v>300</v>
      </c>
      <c r="C4940" t="s">
        <v>343</v>
      </c>
      <c r="D4940" t="s">
        <v>135</v>
      </c>
      <c r="E4940" t="s">
        <v>136</v>
      </c>
      <c r="F4940" t="s">
        <v>317</v>
      </c>
      <c r="G4940" s="1">
        <v>43609</v>
      </c>
      <c r="H4940">
        <v>40</v>
      </c>
      <c r="I4940" s="7">
        <f>IF(TableTransactions[[#This Row],[Order type]]=trackOrderType,
TableTransactions[[#This Row],[Transaction quantity]]*-1,
TableTransactions[[#This Row],[Transaction quantity]]
)</f>
        <v>-40</v>
      </c>
      <c r="J49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</v>
      </c>
      <c r="K4940" s="7">
        <f ca="1">IF(TableTransactions[[#This Row],[Stock balance backorders]]&lt;0,
0,
TableTransactions[[#This Row],[Stock balance backorders]]
)</f>
        <v>61</v>
      </c>
      <c r="L4940" s="8" t="str">
        <f>VLOOKUP(TableTransactions[[#This Row],[Material]],TableStockBalance[],
MATCH(TableStockBalance[[#Headers],[Supplier name]],TableStockBalance[#Headers],0),
0)</f>
        <v>Luksus Indukcyjny Sp. z o.o.</v>
      </c>
    </row>
    <row r="4941" spans="1:12" x14ac:dyDescent="0.25">
      <c r="A4941">
        <v>49041923</v>
      </c>
      <c r="B4941">
        <v>40</v>
      </c>
      <c r="C4941" t="s">
        <v>343</v>
      </c>
      <c r="D4941" t="s">
        <v>135</v>
      </c>
      <c r="E4941" t="s">
        <v>136</v>
      </c>
      <c r="F4941" t="s">
        <v>313</v>
      </c>
      <c r="G4941" s="1">
        <v>43612</v>
      </c>
      <c r="H4941">
        <v>40</v>
      </c>
      <c r="I4941" s="7">
        <f>IF(TableTransactions[[#This Row],[Order type]]=trackOrderType,
TableTransactions[[#This Row],[Transaction quantity]]*-1,
TableTransactions[[#This Row],[Transaction quantity]]
)</f>
        <v>-40</v>
      </c>
      <c r="J49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4941" s="7">
        <f ca="1">IF(TableTransactions[[#This Row],[Stock balance backorders]]&lt;0,
0,
TableTransactions[[#This Row],[Stock balance backorders]]
)</f>
        <v>21</v>
      </c>
      <c r="L4941" s="8" t="str">
        <f>VLOOKUP(TableTransactions[[#This Row],[Material]],TableStockBalance[],
MATCH(TableStockBalance[[#Headers],[Supplier name]],TableStockBalance[#Headers],0),
0)</f>
        <v>Luksus Indukcyjny Sp. z o.o.</v>
      </c>
    </row>
    <row r="4942" spans="1:12" x14ac:dyDescent="0.25">
      <c r="A4942" s="4">
        <v>45057126</v>
      </c>
      <c r="B4942" s="4">
        <v>20</v>
      </c>
      <c r="C4942" s="4" t="s">
        <v>344</v>
      </c>
      <c r="D4942" s="4" t="s">
        <v>135</v>
      </c>
      <c r="E4942" s="4" t="s">
        <v>136</v>
      </c>
      <c r="F4942" s="4" t="s">
        <v>128</v>
      </c>
      <c r="G4942" s="5">
        <v>43614</v>
      </c>
      <c r="H4942" s="4">
        <v>920</v>
      </c>
      <c r="I4942" s="7">
        <f>IF(TableTransactions[[#This Row],[Order type]]=trackOrderType,
TableTransactions[[#This Row],[Transaction quantity]]*-1,
TableTransactions[[#This Row],[Transaction quantity]]
)</f>
        <v>920</v>
      </c>
      <c r="J49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941</v>
      </c>
      <c r="K4942" s="7">
        <f ca="1">IF(TableTransactions[[#This Row],[Stock balance backorders]]&lt;0,
0,
TableTransactions[[#This Row],[Stock balance backorders]]
)</f>
        <v>941</v>
      </c>
      <c r="L4942" s="8" t="str">
        <f>VLOOKUP(TableTransactions[[#This Row],[Material]],TableStockBalance[],
MATCH(TableStockBalance[[#Headers],[Supplier name]],TableStockBalance[#Headers],0),
0)</f>
        <v>Luksus Indukcyjny Sp. z o.o.</v>
      </c>
    </row>
    <row r="4943" spans="1:12" x14ac:dyDescent="0.25">
      <c r="A4943">
        <v>49041980</v>
      </c>
      <c r="B4943">
        <v>210</v>
      </c>
      <c r="C4943" t="s">
        <v>343</v>
      </c>
      <c r="D4943" t="s">
        <v>135</v>
      </c>
      <c r="E4943" t="s">
        <v>136</v>
      </c>
      <c r="F4943" t="s">
        <v>313</v>
      </c>
      <c r="G4943" s="1">
        <v>43619</v>
      </c>
      <c r="H4943">
        <v>55</v>
      </c>
      <c r="I4943" s="7">
        <f>IF(TableTransactions[[#This Row],[Order type]]=trackOrderType,
TableTransactions[[#This Row],[Transaction quantity]]*-1,
TableTransactions[[#This Row],[Transaction quantity]]
)</f>
        <v>-55</v>
      </c>
      <c r="J49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886</v>
      </c>
      <c r="K4943" s="7">
        <f ca="1">IF(TableTransactions[[#This Row],[Stock balance backorders]]&lt;0,
0,
TableTransactions[[#This Row],[Stock balance backorders]]
)</f>
        <v>886</v>
      </c>
      <c r="L4943" s="8" t="str">
        <f>VLOOKUP(TableTransactions[[#This Row],[Material]],TableStockBalance[],
MATCH(TableStockBalance[[#Headers],[Supplier name]],TableStockBalance[#Headers],0),
0)</f>
        <v>Luksus Indukcyjny Sp. z o.o.</v>
      </c>
    </row>
    <row r="4944" spans="1:12" x14ac:dyDescent="0.25">
      <c r="A4944">
        <v>49042004</v>
      </c>
      <c r="B4944">
        <v>10</v>
      </c>
      <c r="C4944" t="s">
        <v>343</v>
      </c>
      <c r="D4944" t="s">
        <v>135</v>
      </c>
      <c r="E4944" t="s">
        <v>136</v>
      </c>
      <c r="F4944" t="s">
        <v>320</v>
      </c>
      <c r="G4944" s="1">
        <v>43620</v>
      </c>
      <c r="H4944">
        <v>55</v>
      </c>
      <c r="I4944" s="7">
        <f>IF(TableTransactions[[#This Row],[Order type]]=trackOrderType,
TableTransactions[[#This Row],[Transaction quantity]]*-1,
TableTransactions[[#This Row],[Transaction quantity]]
)</f>
        <v>-55</v>
      </c>
      <c r="J49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831</v>
      </c>
      <c r="K4944" s="7">
        <f ca="1">IF(TableTransactions[[#This Row],[Stock balance backorders]]&lt;0,
0,
TableTransactions[[#This Row],[Stock balance backorders]]
)</f>
        <v>831</v>
      </c>
      <c r="L4944" s="8" t="str">
        <f>VLOOKUP(TableTransactions[[#This Row],[Material]],TableStockBalance[],
MATCH(TableStockBalance[[#Headers],[Supplier name]],TableStockBalance[#Headers],0),
0)</f>
        <v>Luksus Indukcyjny Sp. z o.o.</v>
      </c>
    </row>
    <row r="4945" spans="1:12" x14ac:dyDescent="0.25">
      <c r="A4945">
        <v>49042036</v>
      </c>
      <c r="B4945">
        <v>170</v>
      </c>
      <c r="C4945" t="s">
        <v>343</v>
      </c>
      <c r="D4945" t="s">
        <v>135</v>
      </c>
      <c r="E4945" t="s">
        <v>136</v>
      </c>
      <c r="F4945" t="s">
        <v>313</v>
      </c>
      <c r="G4945" s="1">
        <v>43623</v>
      </c>
      <c r="H4945">
        <v>20</v>
      </c>
      <c r="I4945" s="7">
        <f>IF(TableTransactions[[#This Row],[Order type]]=trackOrderType,
TableTransactions[[#This Row],[Transaction quantity]]*-1,
TableTransactions[[#This Row],[Transaction quantity]]
)</f>
        <v>-20</v>
      </c>
      <c r="J49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811</v>
      </c>
      <c r="K4945" s="7">
        <f ca="1">IF(TableTransactions[[#This Row],[Stock balance backorders]]&lt;0,
0,
TableTransactions[[#This Row],[Stock balance backorders]]
)</f>
        <v>811</v>
      </c>
      <c r="L4945" s="8" t="str">
        <f>VLOOKUP(TableTransactions[[#This Row],[Material]],TableStockBalance[],
MATCH(TableStockBalance[[#Headers],[Supplier name]],TableStockBalance[#Headers],0),
0)</f>
        <v>Luksus Indukcyjny Sp. z o.o.</v>
      </c>
    </row>
    <row r="4946" spans="1:12" x14ac:dyDescent="0.25">
      <c r="A4946">
        <v>49042106</v>
      </c>
      <c r="B4946">
        <v>10</v>
      </c>
      <c r="C4946" t="s">
        <v>343</v>
      </c>
      <c r="D4946" t="s">
        <v>135</v>
      </c>
      <c r="E4946" t="s">
        <v>136</v>
      </c>
      <c r="F4946" t="s">
        <v>328</v>
      </c>
      <c r="G4946" s="1">
        <v>43629</v>
      </c>
      <c r="H4946">
        <v>20</v>
      </c>
      <c r="I4946" s="7">
        <f>IF(TableTransactions[[#This Row],[Order type]]=trackOrderType,
TableTransactions[[#This Row],[Transaction quantity]]*-1,
TableTransactions[[#This Row],[Transaction quantity]]
)</f>
        <v>-20</v>
      </c>
      <c r="J49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791</v>
      </c>
      <c r="K4946" s="7">
        <f ca="1">IF(TableTransactions[[#This Row],[Stock balance backorders]]&lt;0,
0,
TableTransactions[[#This Row],[Stock balance backorders]]
)</f>
        <v>791</v>
      </c>
      <c r="L4946" s="8" t="str">
        <f>VLOOKUP(TableTransactions[[#This Row],[Material]],TableStockBalance[],
MATCH(TableStockBalance[[#Headers],[Supplier name]],TableStockBalance[#Headers],0),
0)</f>
        <v>Luksus Indukcyjny Sp. z o.o.</v>
      </c>
    </row>
    <row r="4947" spans="1:12" x14ac:dyDescent="0.25">
      <c r="A4947">
        <v>49042135</v>
      </c>
      <c r="B4947">
        <v>80</v>
      </c>
      <c r="C4947" t="s">
        <v>343</v>
      </c>
      <c r="D4947" t="s">
        <v>135</v>
      </c>
      <c r="E4947" t="s">
        <v>136</v>
      </c>
      <c r="F4947" t="s">
        <v>318</v>
      </c>
      <c r="G4947" s="1">
        <v>43630</v>
      </c>
      <c r="H4947">
        <v>10</v>
      </c>
      <c r="I4947" s="7">
        <f>IF(TableTransactions[[#This Row],[Order type]]=trackOrderType,
TableTransactions[[#This Row],[Transaction quantity]]*-1,
TableTransactions[[#This Row],[Transaction quantity]]
)</f>
        <v>-10</v>
      </c>
      <c r="J49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781</v>
      </c>
      <c r="K4947" s="7">
        <f ca="1">IF(TableTransactions[[#This Row],[Stock balance backorders]]&lt;0,
0,
TableTransactions[[#This Row],[Stock balance backorders]]
)</f>
        <v>781</v>
      </c>
      <c r="L4947" s="8" t="str">
        <f>VLOOKUP(TableTransactions[[#This Row],[Material]],TableStockBalance[],
MATCH(TableStockBalance[[#Headers],[Supplier name]],TableStockBalance[#Headers],0),
0)</f>
        <v>Luksus Indukcyjny Sp. z o.o.</v>
      </c>
    </row>
    <row r="4948" spans="1:12" x14ac:dyDescent="0.25">
      <c r="A4948">
        <v>49042156</v>
      </c>
      <c r="B4948">
        <v>10</v>
      </c>
      <c r="C4948" t="s">
        <v>343</v>
      </c>
      <c r="D4948" t="s">
        <v>135</v>
      </c>
      <c r="E4948" t="s">
        <v>136</v>
      </c>
      <c r="F4948" t="s">
        <v>314</v>
      </c>
      <c r="G4948" s="1">
        <v>43634</v>
      </c>
      <c r="H4948">
        <v>25</v>
      </c>
      <c r="I4948" s="7">
        <f>IF(TableTransactions[[#This Row],[Order type]]=trackOrderType,
TableTransactions[[#This Row],[Transaction quantity]]*-1,
TableTransactions[[#This Row],[Transaction quantity]]
)</f>
        <v>-25</v>
      </c>
      <c r="J49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756</v>
      </c>
      <c r="K4948" s="7">
        <f ca="1">IF(TableTransactions[[#This Row],[Stock balance backorders]]&lt;0,
0,
TableTransactions[[#This Row],[Stock balance backorders]]
)</f>
        <v>756</v>
      </c>
      <c r="L4948" s="8" t="str">
        <f>VLOOKUP(TableTransactions[[#This Row],[Material]],TableStockBalance[],
MATCH(TableStockBalance[[#Headers],[Supplier name]],TableStockBalance[#Headers],0),
0)</f>
        <v>Luksus Indukcyjny Sp. z o.o.</v>
      </c>
    </row>
    <row r="4949" spans="1:12" x14ac:dyDescent="0.25">
      <c r="A4949">
        <v>49042163</v>
      </c>
      <c r="B4949">
        <v>30</v>
      </c>
      <c r="C4949" t="s">
        <v>343</v>
      </c>
      <c r="D4949" t="s">
        <v>135</v>
      </c>
      <c r="E4949" t="s">
        <v>136</v>
      </c>
      <c r="F4949" t="s">
        <v>325</v>
      </c>
      <c r="G4949" s="1">
        <v>43634</v>
      </c>
      <c r="H4949">
        <v>5</v>
      </c>
      <c r="I4949" s="7">
        <f>IF(TableTransactions[[#This Row],[Order type]]=trackOrderType,
TableTransactions[[#This Row],[Transaction quantity]]*-1,
TableTransactions[[#This Row],[Transaction quantity]]
)</f>
        <v>-5</v>
      </c>
      <c r="J49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751</v>
      </c>
      <c r="K4949" s="7">
        <f ca="1">IF(TableTransactions[[#This Row],[Stock balance backorders]]&lt;0,
0,
TableTransactions[[#This Row],[Stock balance backorders]]
)</f>
        <v>751</v>
      </c>
      <c r="L4949" s="8" t="str">
        <f>VLOOKUP(TableTransactions[[#This Row],[Material]],TableStockBalance[],
MATCH(TableStockBalance[[#Headers],[Supplier name]],TableStockBalance[#Headers],0),
0)</f>
        <v>Luksus Indukcyjny Sp. z o.o.</v>
      </c>
    </row>
    <row r="4950" spans="1:12" x14ac:dyDescent="0.25">
      <c r="A4950">
        <v>49042189</v>
      </c>
      <c r="B4950">
        <v>40</v>
      </c>
      <c r="C4950" t="s">
        <v>343</v>
      </c>
      <c r="D4950" t="s">
        <v>135</v>
      </c>
      <c r="E4950" t="s">
        <v>136</v>
      </c>
      <c r="F4950" t="s">
        <v>317</v>
      </c>
      <c r="G4950" s="1">
        <v>43636</v>
      </c>
      <c r="H4950">
        <v>25</v>
      </c>
      <c r="I4950" s="7">
        <f>IF(TableTransactions[[#This Row],[Order type]]=trackOrderType,
TableTransactions[[#This Row],[Transaction quantity]]*-1,
TableTransactions[[#This Row],[Transaction quantity]]
)</f>
        <v>-25</v>
      </c>
      <c r="J49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726</v>
      </c>
      <c r="K4950" s="7">
        <f ca="1">IF(TableTransactions[[#This Row],[Stock balance backorders]]&lt;0,
0,
TableTransactions[[#This Row],[Stock balance backorders]]
)</f>
        <v>726</v>
      </c>
      <c r="L4950" s="8" t="str">
        <f>VLOOKUP(TableTransactions[[#This Row],[Material]],TableStockBalance[],
MATCH(TableStockBalance[[#Headers],[Supplier name]],TableStockBalance[#Headers],0),
0)</f>
        <v>Luksus Indukcyjny Sp. z o.o.</v>
      </c>
    </row>
    <row r="4951" spans="1:12" x14ac:dyDescent="0.25">
      <c r="A4951">
        <v>49042249</v>
      </c>
      <c r="B4951">
        <v>70</v>
      </c>
      <c r="C4951" t="s">
        <v>343</v>
      </c>
      <c r="D4951" t="s">
        <v>135</v>
      </c>
      <c r="E4951" t="s">
        <v>136</v>
      </c>
      <c r="F4951" t="s">
        <v>316</v>
      </c>
      <c r="G4951" s="1">
        <v>43642</v>
      </c>
      <c r="H4951">
        <v>5</v>
      </c>
      <c r="I4951" s="7">
        <f>IF(TableTransactions[[#This Row],[Order type]]=trackOrderType,
TableTransactions[[#This Row],[Transaction quantity]]*-1,
TableTransactions[[#This Row],[Transaction quantity]]
)</f>
        <v>-5</v>
      </c>
      <c r="J49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721</v>
      </c>
      <c r="K4951" s="7">
        <f ca="1">IF(TableTransactions[[#This Row],[Stock balance backorders]]&lt;0,
0,
TableTransactions[[#This Row],[Stock balance backorders]]
)</f>
        <v>721</v>
      </c>
      <c r="L4951" s="8" t="str">
        <f>VLOOKUP(TableTransactions[[#This Row],[Material]],TableStockBalance[],
MATCH(TableStockBalance[[#Headers],[Supplier name]],TableStockBalance[#Headers],0),
0)</f>
        <v>Luksus Indukcyjny Sp. z o.o.</v>
      </c>
    </row>
    <row r="4952" spans="1:12" x14ac:dyDescent="0.25">
      <c r="A4952">
        <v>49042251</v>
      </c>
      <c r="B4952">
        <v>70</v>
      </c>
      <c r="C4952" t="s">
        <v>343</v>
      </c>
      <c r="D4952" t="s">
        <v>135</v>
      </c>
      <c r="E4952" t="s">
        <v>136</v>
      </c>
      <c r="F4952" t="s">
        <v>317</v>
      </c>
      <c r="G4952" s="1">
        <v>43642</v>
      </c>
      <c r="H4952">
        <v>55</v>
      </c>
      <c r="I4952" s="7">
        <f>IF(TableTransactions[[#This Row],[Order type]]=trackOrderType,
TableTransactions[[#This Row],[Transaction quantity]]*-1,
TableTransactions[[#This Row],[Transaction quantity]]
)</f>
        <v>-55</v>
      </c>
      <c r="J49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666</v>
      </c>
      <c r="K4952" s="7">
        <f ca="1">IF(TableTransactions[[#This Row],[Stock balance backorders]]&lt;0,
0,
TableTransactions[[#This Row],[Stock balance backorders]]
)</f>
        <v>666</v>
      </c>
      <c r="L4952" s="8" t="str">
        <f>VLOOKUP(TableTransactions[[#This Row],[Material]],TableStockBalance[],
MATCH(TableStockBalance[[#Headers],[Supplier name]],TableStockBalance[#Headers],0),
0)</f>
        <v>Luksus Indukcyjny Sp. z o.o.</v>
      </c>
    </row>
    <row r="4953" spans="1:12" x14ac:dyDescent="0.25">
      <c r="A4953">
        <v>49042282</v>
      </c>
      <c r="B4953">
        <v>140</v>
      </c>
      <c r="C4953" t="s">
        <v>343</v>
      </c>
      <c r="D4953" t="s">
        <v>135</v>
      </c>
      <c r="E4953" t="s">
        <v>136</v>
      </c>
      <c r="F4953" t="s">
        <v>317</v>
      </c>
      <c r="G4953" s="1">
        <v>43644</v>
      </c>
      <c r="H4953">
        <v>50</v>
      </c>
      <c r="I4953" s="7">
        <f>IF(TableTransactions[[#This Row],[Order type]]=trackOrderType,
TableTransactions[[#This Row],[Transaction quantity]]*-1,
TableTransactions[[#This Row],[Transaction quantity]]
)</f>
        <v>-50</v>
      </c>
      <c r="J49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616</v>
      </c>
      <c r="K4953" s="7">
        <f ca="1">IF(TableTransactions[[#This Row],[Stock balance backorders]]&lt;0,
0,
TableTransactions[[#This Row],[Stock balance backorders]]
)</f>
        <v>616</v>
      </c>
      <c r="L4953" s="8" t="str">
        <f>VLOOKUP(TableTransactions[[#This Row],[Material]],TableStockBalance[],
MATCH(TableStockBalance[[#Headers],[Supplier name]],TableStockBalance[#Headers],0),
0)</f>
        <v>Luksus Indukcyjny Sp. z o.o.</v>
      </c>
    </row>
    <row r="4954" spans="1:12" x14ac:dyDescent="0.25">
      <c r="A4954">
        <v>49042438</v>
      </c>
      <c r="B4954">
        <v>200</v>
      </c>
      <c r="C4954" t="s">
        <v>343</v>
      </c>
      <c r="D4954" t="s">
        <v>135</v>
      </c>
      <c r="E4954" t="s">
        <v>136</v>
      </c>
      <c r="F4954" t="s">
        <v>317</v>
      </c>
      <c r="G4954" s="1">
        <v>43658</v>
      </c>
      <c r="H4954">
        <v>20</v>
      </c>
      <c r="I4954" s="7">
        <f>IF(TableTransactions[[#This Row],[Order type]]=trackOrderType,
TableTransactions[[#This Row],[Transaction quantity]]*-1,
TableTransactions[[#This Row],[Transaction quantity]]
)</f>
        <v>-20</v>
      </c>
      <c r="J49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596</v>
      </c>
      <c r="K4954" s="7">
        <f ca="1">IF(TableTransactions[[#This Row],[Stock balance backorders]]&lt;0,
0,
TableTransactions[[#This Row],[Stock balance backorders]]
)</f>
        <v>596</v>
      </c>
      <c r="L4954" s="8" t="str">
        <f>VLOOKUP(TableTransactions[[#This Row],[Material]],TableStockBalance[],
MATCH(TableStockBalance[[#Headers],[Supplier name]],TableStockBalance[#Headers],0),
0)</f>
        <v>Luksus Indukcyjny Sp. z o.o.</v>
      </c>
    </row>
    <row r="4955" spans="1:12" x14ac:dyDescent="0.25">
      <c r="A4955">
        <v>49042473</v>
      </c>
      <c r="B4955">
        <v>60</v>
      </c>
      <c r="C4955" t="s">
        <v>343</v>
      </c>
      <c r="D4955" t="s">
        <v>135</v>
      </c>
      <c r="E4955" t="s">
        <v>136</v>
      </c>
      <c r="F4955" t="s">
        <v>316</v>
      </c>
      <c r="G4955" s="1">
        <v>43663</v>
      </c>
      <c r="H4955">
        <v>35</v>
      </c>
      <c r="I4955" s="7">
        <f>IF(TableTransactions[[#This Row],[Order type]]=trackOrderType,
TableTransactions[[#This Row],[Transaction quantity]]*-1,
TableTransactions[[#This Row],[Transaction quantity]]
)</f>
        <v>-35</v>
      </c>
      <c r="J49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561</v>
      </c>
      <c r="K4955" s="7">
        <f ca="1">IF(TableTransactions[[#This Row],[Stock balance backorders]]&lt;0,
0,
TableTransactions[[#This Row],[Stock balance backorders]]
)</f>
        <v>561</v>
      </c>
      <c r="L4955" s="8" t="str">
        <f>VLOOKUP(TableTransactions[[#This Row],[Material]],TableStockBalance[],
MATCH(TableStockBalance[[#Headers],[Supplier name]],TableStockBalance[#Headers],0),
0)</f>
        <v>Luksus Indukcyjny Sp. z o.o.</v>
      </c>
    </row>
    <row r="4956" spans="1:12" x14ac:dyDescent="0.25">
      <c r="A4956">
        <v>49042489</v>
      </c>
      <c r="B4956">
        <v>90</v>
      </c>
      <c r="C4956" t="s">
        <v>343</v>
      </c>
      <c r="D4956" t="s">
        <v>135</v>
      </c>
      <c r="E4956" t="s">
        <v>136</v>
      </c>
      <c r="F4956" t="s">
        <v>317</v>
      </c>
      <c r="G4956" s="1">
        <v>43664</v>
      </c>
      <c r="H4956">
        <v>20</v>
      </c>
      <c r="I4956" s="7">
        <f>IF(TableTransactions[[#This Row],[Order type]]=trackOrderType,
TableTransactions[[#This Row],[Transaction quantity]]*-1,
TableTransactions[[#This Row],[Transaction quantity]]
)</f>
        <v>-20</v>
      </c>
      <c r="J49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541</v>
      </c>
      <c r="K4956" s="7">
        <f ca="1">IF(TableTransactions[[#This Row],[Stock balance backorders]]&lt;0,
0,
TableTransactions[[#This Row],[Stock balance backorders]]
)</f>
        <v>541</v>
      </c>
      <c r="L4956" s="8" t="str">
        <f>VLOOKUP(TableTransactions[[#This Row],[Material]],TableStockBalance[],
MATCH(TableStockBalance[[#Headers],[Supplier name]],TableStockBalance[#Headers],0),
0)</f>
        <v>Luksus Indukcyjny Sp. z o.o.</v>
      </c>
    </row>
    <row r="4957" spans="1:12" x14ac:dyDescent="0.25">
      <c r="A4957">
        <v>49042514</v>
      </c>
      <c r="B4957">
        <v>30</v>
      </c>
      <c r="C4957" t="s">
        <v>343</v>
      </c>
      <c r="D4957" t="s">
        <v>135</v>
      </c>
      <c r="E4957" t="s">
        <v>136</v>
      </c>
      <c r="F4957" t="s">
        <v>315</v>
      </c>
      <c r="G4957" s="1">
        <v>43665</v>
      </c>
      <c r="H4957">
        <v>25</v>
      </c>
      <c r="I4957" s="7">
        <f>IF(TableTransactions[[#This Row],[Order type]]=trackOrderType,
TableTransactions[[#This Row],[Transaction quantity]]*-1,
TableTransactions[[#This Row],[Transaction quantity]]
)</f>
        <v>-25</v>
      </c>
      <c r="J49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516</v>
      </c>
      <c r="K4957" s="7">
        <f ca="1">IF(TableTransactions[[#This Row],[Stock balance backorders]]&lt;0,
0,
TableTransactions[[#This Row],[Stock balance backorders]]
)</f>
        <v>516</v>
      </c>
      <c r="L4957" s="8" t="str">
        <f>VLOOKUP(TableTransactions[[#This Row],[Material]],TableStockBalance[],
MATCH(TableStockBalance[[#Headers],[Supplier name]],TableStockBalance[#Headers],0),
0)</f>
        <v>Luksus Indukcyjny Sp. z o.o.</v>
      </c>
    </row>
    <row r="4958" spans="1:12" x14ac:dyDescent="0.25">
      <c r="A4958">
        <v>49042526</v>
      </c>
      <c r="B4958">
        <v>80</v>
      </c>
      <c r="C4958" t="s">
        <v>343</v>
      </c>
      <c r="D4958" t="s">
        <v>135</v>
      </c>
      <c r="E4958" t="s">
        <v>136</v>
      </c>
      <c r="F4958" t="s">
        <v>318</v>
      </c>
      <c r="G4958" s="1">
        <v>43668</v>
      </c>
      <c r="H4958">
        <v>50</v>
      </c>
      <c r="I4958" s="7">
        <f>IF(TableTransactions[[#This Row],[Order type]]=trackOrderType,
TableTransactions[[#This Row],[Transaction quantity]]*-1,
TableTransactions[[#This Row],[Transaction quantity]]
)</f>
        <v>-50</v>
      </c>
      <c r="J49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466</v>
      </c>
      <c r="K4958" s="7">
        <f ca="1">IF(TableTransactions[[#This Row],[Stock balance backorders]]&lt;0,
0,
TableTransactions[[#This Row],[Stock balance backorders]]
)</f>
        <v>466</v>
      </c>
      <c r="L4958" s="8" t="str">
        <f>VLOOKUP(TableTransactions[[#This Row],[Material]],TableStockBalance[],
MATCH(TableStockBalance[[#Headers],[Supplier name]],TableStockBalance[#Headers],0),
0)</f>
        <v>Luksus Indukcyjny Sp. z o.o.</v>
      </c>
    </row>
    <row r="4959" spans="1:12" x14ac:dyDescent="0.25">
      <c r="A4959">
        <v>49042594</v>
      </c>
      <c r="B4959">
        <v>20</v>
      </c>
      <c r="C4959" t="s">
        <v>343</v>
      </c>
      <c r="D4959" t="s">
        <v>135</v>
      </c>
      <c r="E4959" t="s">
        <v>136</v>
      </c>
      <c r="F4959" t="s">
        <v>314</v>
      </c>
      <c r="G4959" s="1">
        <v>43676</v>
      </c>
      <c r="H4959">
        <v>35</v>
      </c>
      <c r="I4959" s="7">
        <f>IF(TableTransactions[[#This Row],[Order type]]=trackOrderType,
TableTransactions[[#This Row],[Transaction quantity]]*-1,
TableTransactions[[#This Row],[Transaction quantity]]
)</f>
        <v>-35</v>
      </c>
      <c r="J49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431</v>
      </c>
      <c r="K4959" s="7">
        <f ca="1">IF(TableTransactions[[#This Row],[Stock balance backorders]]&lt;0,
0,
TableTransactions[[#This Row],[Stock balance backorders]]
)</f>
        <v>431</v>
      </c>
      <c r="L4959" s="8" t="str">
        <f>VLOOKUP(TableTransactions[[#This Row],[Material]],TableStockBalance[],
MATCH(TableStockBalance[[#Headers],[Supplier name]],TableStockBalance[#Headers],0),
0)</f>
        <v>Luksus Indukcyjny Sp. z o.o.</v>
      </c>
    </row>
    <row r="4960" spans="1:12" x14ac:dyDescent="0.25">
      <c r="A4960">
        <v>49042596</v>
      </c>
      <c r="B4960">
        <v>10</v>
      </c>
      <c r="C4960" t="s">
        <v>343</v>
      </c>
      <c r="D4960" t="s">
        <v>135</v>
      </c>
      <c r="E4960" t="s">
        <v>136</v>
      </c>
      <c r="F4960" t="s">
        <v>313</v>
      </c>
      <c r="G4960" s="1">
        <v>43676</v>
      </c>
      <c r="H4960">
        <v>25</v>
      </c>
      <c r="I4960" s="7">
        <f>IF(TableTransactions[[#This Row],[Order type]]=trackOrderType,
TableTransactions[[#This Row],[Transaction quantity]]*-1,
TableTransactions[[#This Row],[Transaction quantity]]
)</f>
        <v>-25</v>
      </c>
      <c r="J49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406</v>
      </c>
      <c r="K4960" s="7">
        <f ca="1">IF(TableTransactions[[#This Row],[Stock balance backorders]]&lt;0,
0,
TableTransactions[[#This Row],[Stock balance backorders]]
)</f>
        <v>406</v>
      </c>
      <c r="L4960" s="8" t="str">
        <f>VLOOKUP(TableTransactions[[#This Row],[Material]],TableStockBalance[],
MATCH(TableStockBalance[[#Headers],[Supplier name]],TableStockBalance[#Headers],0),
0)</f>
        <v>Luksus Indukcyjny Sp. z o.o.</v>
      </c>
    </row>
    <row r="4961" spans="1:12" x14ac:dyDescent="0.25">
      <c r="A4961">
        <v>49042819</v>
      </c>
      <c r="B4961">
        <v>20</v>
      </c>
      <c r="C4961" t="s">
        <v>343</v>
      </c>
      <c r="D4961" t="s">
        <v>135</v>
      </c>
      <c r="E4961" t="s">
        <v>136</v>
      </c>
      <c r="F4961" t="s">
        <v>313</v>
      </c>
      <c r="G4961" s="1">
        <v>43697</v>
      </c>
      <c r="H4961">
        <v>20</v>
      </c>
      <c r="I4961" s="7">
        <f>IF(TableTransactions[[#This Row],[Order type]]=trackOrderType,
TableTransactions[[#This Row],[Transaction quantity]]*-1,
TableTransactions[[#This Row],[Transaction quantity]]
)</f>
        <v>-20</v>
      </c>
      <c r="J49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386</v>
      </c>
      <c r="K4961" s="7">
        <f ca="1">IF(TableTransactions[[#This Row],[Stock balance backorders]]&lt;0,
0,
TableTransactions[[#This Row],[Stock balance backorders]]
)</f>
        <v>386</v>
      </c>
      <c r="L4961" s="8" t="str">
        <f>VLOOKUP(TableTransactions[[#This Row],[Material]],TableStockBalance[],
MATCH(TableStockBalance[[#Headers],[Supplier name]],TableStockBalance[#Headers],0),
0)</f>
        <v>Luksus Indukcyjny Sp. z o.o.</v>
      </c>
    </row>
    <row r="4962" spans="1:12" x14ac:dyDescent="0.25">
      <c r="A4962">
        <v>49042880</v>
      </c>
      <c r="B4962">
        <v>30</v>
      </c>
      <c r="C4962" t="s">
        <v>343</v>
      </c>
      <c r="D4962" t="s">
        <v>135</v>
      </c>
      <c r="E4962" t="s">
        <v>136</v>
      </c>
      <c r="F4962" t="s">
        <v>313</v>
      </c>
      <c r="G4962" s="1">
        <v>43703</v>
      </c>
      <c r="H4962">
        <v>10</v>
      </c>
      <c r="I4962" s="7">
        <f>IF(TableTransactions[[#This Row],[Order type]]=trackOrderType,
TableTransactions[[#This Row],[Transaction quantity]]*-1,
TableTransactions[[#This Row],[Transaction quantity]]
)</f>
        <v>-10</v>
      </c>
      <c r="J49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376</v>
      </c>
      <c r="K4962" s="7">
        <f ca="1">IF(TableTransactions[[#This Row],[Stock balance backorders]]&lt;0,
0,
TableTransactions[[#This Row],[Stock balance backorders]]
)</f>
        <v>376</v>
      </c>
      <c r="L4962" s="8" t="str">
        <f>VLOOKUP(TableTransactions[[#This Row],[Material]],TableStockBalance[],
MATCH(TableStockBalance[[#Headers],[Supplier name]],TableStockBalance[#Headers],0),
0)</f>
        <v>Luksus Indukcyjny Sp. z o.o.</v>
      </c>
    </row>
    <row r="4963" spans="1:12" x14ac:dyDescent="0.25">
      <c r="A4963">
        <v>49043021</v>
      </c>
      <c r="B4963">
        <v>90</v>
      </c>
      <c r="C4963" t="s">
        <v>343</v>
      </c>
      <c r="D4963" t="s">
        <v>135</v>
      </c>
      <c r="E4963" t="s">
        <v>136</v>
      </c>
      <c r="F4963" t="s">
        <v>316</v>
      </c>
      <c r="G4963" s="1">
        <v>43714</v>
      </c>
      <c r="H4963">
        <v>40</v>
      </c>
      <c r="I4963" s="7">
        <f>IF(TableTransactions[[#This Row],[Order type]]=trackOrderType,
TableTransactions[[#This Row],[Transaction quantity]]*-1,
TableTransactions[[#This Row],[Transaction quantity]]
)</f>
        <v>-40</v>
      </c>
      <c r="J49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336</v>
      </c>
      <c r="K4963" s="7">
        <f ca="1">IF(TableTransactions[[#This Row],[Stock balance backorders]]&lt;0,
0,
TableTransactions[[#This Row],[Stock balance backorders]]
)</f>
        <v>336</v>
      </c>
      <c r="L4963" s="8" t="str">
        <f>VLOOKUP(TableTransactions[[#This Row],[Material]],TableStockBalance[],
MATCH(TableStockBalance[[#Headers],[Supplier name]],TableStockBalance[#Headers],0),
0)</f>
        <v>Luksus Indukcyjny Sp. z o.o.</v>
      </c>
    </row>
    <row r="4964" spans="1:12" x14ac:dyDescent="0.25">
      <c r="A4964">
        <v>49043023</v>
      </c>
      <c r="B4964">
        <v>160</v>
      </c>
      <c r="C4964" t="s">
        <v>343</v>
      </c>
      <c r="D4964" t="s">
        <v>135</v>
      </c>
      <c r="E4964" t="s">
        <v>136</v>
      </c>
      <c r="F4964" t="s">
        <v>317</v>
      </c>
      <c r="G4964" s="1">
        <v>43714</v>
      </c>
      <c r="H4964">
        <v>25</v>
      </c>
      <c r="I4964" s="7">
        <f>IF(TableTransactions[[#This Row],[Order type]]=trackOrderType,
TableTransactions[[#This Row],[Transaction quantity]]*-1,
TableTransactions[[#This Row],[Transaction quantity]]
)</f>
        <v>-25</v>
      </c>
      <c r="J49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311</v>
      </c>
      <c r="K4964" s="7">
        <f ca="1">IF(TableTransactions[[#This Row],[Stock balance backorders]]&lt;0,
0,
TableTransactions[[#This Row],[Stock balance backorders]]
)</f>
        <v>311</v>
      </c>
      <c r="L4964" s="8" t="str">
        <f>VLOOKUP(TableTransactions[[#This Row],[Material]],TableStockBalance[],
MATCH(TableStockBalance[[#Headers],[Supplier name]],TableStockBalance[#Headers],0),
0)</f>
        <v>Luksus Indukcyjny Sp. z o.o.</v>
      </c>
    </row>
    <row r="4965" spans="1:12" x14ac:dyDescent="0.25">
      <c r="A4965">
        <v>49043026</v>
      </c>
      <c r="B4965">
        <v>120</v>
      </c>
      <c r="C4965" t="s">
        <v>343</v>
      </c>
      <c r="D4965" t="s">
        <v>135</v>
      </c>
      <c r="E4965" t="s">
        <v>136</v>
      </c>
      <c r="F4965" t="s">
        <v>318</v>
      </c>
      <c r="G4965" s="1">
        <v>43714</v>
      </c>
      <c r="H4965">
        <v>45</v>
      </c>
      <c r="I4965" s="7">
        <f>IF(TableTransactions[[#This Row],[Order type]]=trackOrderType,
TableTransactions[[#This Row],[Transaction quantity]]*-1,
TableTransactions[[#This Row],[Transaction quantity]]
)</f>
        <v>-45</v>
      </c>
      <c r="J49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266</v>
      </c>
      <c r="K4965" s="7">
        <f ca="1">IF(TableTransactions[[#This Row],[Stock balance backorders]]&lt;0,
0,
TableTransactions[[#This Row],[Stock balance backorders]]
)</f>
        <v>266</v>
      </c>
      <c r="L4965" s="8" t="str">
        <f>VLOOKUP(TableTransactions[[#This Row],[Material]],TableStockBalance[],
MATCH(TableStockBalance[[#Headers],[Supplier name]],TableStockBalance[#Headers],0),
0)</f>
        <v>Luksus Indukcyjny Sp. z o.o.</v>
      </c>
    </row>
    <row r="4966" spans="1:12" x14ac:dyDescent="0.25">
      <c r="A4966">
        <v>49043041</v>
      </c>
      <c r="B4966">
        <v>70</v>
      </c>
      <c r="C4966" t="s">
        <v>343</v>
      </c>
      <c r="D4966" t="s">
        <v>135</v>
      </c>
      <c r="E4966" t="s">
        <v>136</v>
      </c>
      <c r="F4966" t="s">
        <v>317</v>
      </c>
      <c r="G4966" s="1">
        <v>43717</v>
      </c>
      <c r="H4966">
        <v>40</v>
      </c>
      <c r="I4966" s="7">
        <f>IF(TableTransactions[[#This Row],[Order type]]=trackOrderType,
TableTransactions[[#This Row],[Transaction quantity]]*-1,
TableTransactions[[#This Row],[Transaction quantity]]
)</f>
        <v>-40</v>
      </c>
      <c r="J49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226</v>
      </c>
      <c r="K4966" s="7">
        <f ca="1">IF(TableTransactions[[#This Row],[Stock balance backorders]]&lt;0,
0,
TableTransactions[[#This Row],[Stock balance backorders]]
)</f>
        <v>226</v>
      </c>
      <c r="L4966" s="8" t="str">
        <f>VLOOKUP(TableTransactions[[#This Row],[Material]],TableStockBalance[],
MATCH(TableStockBalance[[#Headers],[Supplier name]],TableStockBalance[#Headers],0),
0)</f>
        <v>Luksus Indukcyjny Sp. z o.o.</v>
      </c>
    </row>
    <row r="4967" spans="1:12" x14ac:dyDescent="0.25">
      <c r="A4967">
        <v>49043041</v>
      </c>
      <c r="B4967">
        <v>80</v>
      </c>
      <c r="C4967" t="s">
        <v>343</v>
      </c>
      <c r="D4967" t="s">
        <v>135</v>
      </c>
      <c r="E4967" t="s">
        <v>136</v>
      </c>
      <c r="F4967" t="s">
        <v>317</v>
      </c>
      <c r="G4967" s="1">
        <v>43717</v>
      </c>
      <c r="H4967">
        <v>10</v>
      </c>
      <c r="I4967" s="7">
        <f>IF(TableTransactions[[#This Row],[Order type]]=trackOrderType,
TableTransactions[[#This Row],[Transaction quantity]]*-1,
TableTransactions[[#This Row],[Transaction quantity]]
)</f>
        <v>-10</v>
      </c>
      <c r="J49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216</v>
      </c>
      <c r="K4967" s="7">
        <f ca="1">IF(TableTransactions[[#This Row],[Stock balance backorders]]&lt;0,
0,
TableTransactions[[#This Row],[Stock balance backorders]]
)</f>
        <v>216</v>
      </c>
      <c r="L4967" s="8" t="str">
        <f>VLOOKUP(TableTransactions[[#This Row],[Material]],TableStockBalance[],
MATCH(TableStockBalance[[#Headers],[Supplier name]],TableStockBalance[#Headers],0),
0)</f>
        <v>Luksus Indukcyjny Sp. z o.o.</v>
      </c>
    </row>
    <row r="4968" spans="1:12" x14ac:dyDescent="0.25">
      <c r="A4968">
        <v>49043082</v>
      </c>
      <c r="B4968">
        <v>70</v>
      </c>
      <c r="C4968" t="s">
        <v>343</v>
      </c>
      <c r="D4968" t="s">
        <v>135</v>
      </c>
      <c r="E4968" t="s">
        <v>136</v>
      </c>
      <c r="F4968" t="s">
        <v>317</v>
      </c>
      <c r="G4968" s="1">
        <v>43720</v>
      </c>
      <c r="H4968">
        <v>15</v>
      </c>
      <c r="I4968" s="7">
        <f>IF(TableTransactions[[#This Row],[Order type]]=trackOrderType,
TableTransactions[[#This Row],[Transaction quantity]]*-1,
TableTransactions[[#This Row],[Transaction quantity]]
)</f>
        <v>-15</v>
      </c>
      <c r="J49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201</v>
      </c>
      <c r="K4968" s="7">
        <f ca="1">IF(TableTransactions[[#This Row],[Stock balance backorders]]&lt;0,
0,
TableTransactions[[#This Row],[Stock balance backorders]]
)</f>
        <v>201</v>
      </c>
      <c r="L4968" s="8" t="str">
        <f>VLOOKUP(TableTransactions[[#This Row],[Material]],TableStockBalance[],
MATCH(TableStockBalance[[#Headers],[Supplier name]],TableStockBalance[#Headers],0),
0)</f>
        <v>Luksus Indukcyjny Sp. z o.o.</v>
      </c>
    </row>
    <row r="4969" spans="1:12" x14ac:dyDescent="0.25">
      <c r="A4969">
        <v>49043094</v>
      </c>
      <c r="B4969">
        <v>20</v>
      </c>
      <c r="C4969" t="s">
        <v>343</v>
      </c>
      <c r="D4969" t="s">
        <v>135</v>
      </c>
      <c r="E4969" t="s">
        <v>136</v>
      </c>
      <c r="F4969" t="s">
        <v>336</v>
      </c>
      <c r="G4969" s="1">
        <v>43721</v>
      </c>
      <c r="H4969">
        <v>5</v>
      </c>
      <c r="I4969" s="7">
        <f>IF(TableTransactions[[#This Row],[Order type]]=trackOrderType,
TableTransactions[[#This Row],[Transaction quantity]]*-1,
TableTransactions[[#This Row],[Transaction quantity]]
)</f>
        <v>-5</v>
      </c>
      <c r="J49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196</v>
      </c>
      <c r="K4969" s="7">
        <f ca="1">IF(TableTransactions[[#This Row],[Stock balance backorders]]&lt;0,
0,
TableTransactions[[#This Row],[Stock balance backorders]]
)</f>
        <v>196</v>
      </c>
      <c r="L4969" s="8" t="str">
        <f>VLOOKUP(TableTransactions[[#This Row],[Material]],TableStockBalance[],
MATCH(TableStockBalance[[#Headers],[Supplier name]],TableStockBalance[#Headers],0),
0)</f>
        <v>Luksus Indukcyjny Sp. z o.o.</v>
      </c>
    </row>
    <row r="4970" spans="1:12" x14ac:dyDescent="0.25">
      <c r="A4970">
        <v>49043103</v>
      </c>
      <c r="B4970">
        <v>10</v>
      </c>
      <c r="C4970" t="s">
        <v>343</v>
      </c>
      <c r="D4970" t="s">
        <v>135</v>
      </c>
      <c r="E4970" t="s">
        <v>136</v>
      </c>
      <c r="F4970" t="s">
        <v>332</v>
      </c>
      <c r="G4970" s="1">
        <v>43721</v>
      </c>
      <c r="H4970">
        <v>25</v>
      </c>
      <c r="I4970" s="7">
        <f>IF(TableTransactions[[#This Row],[Order type]]=trackOrderType,
TableTransactions[[#This Row],[Transaction quantity]]*-1,
TableTransactions[[#This Row],[Transaction quantity]]
)</f>
        <v>-25</v>
      </c>
      <c r="J49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171</v>
      </c>
      <c r="K4970" s="7">
        <f ca="1">IF(TableTransactions[[#This Row],[Stock balance backorders]]&lt;0,
0,
TableTransactions[[#This Row],[Stock balance backorders]]
)</f>
        <v>171</v>
      </c>
      <c r="L4970" s="8" t="str">
        <f>VLOOKUP(TableTransactions[[#This Row],[Material]],TableStockBalance[],
MATCH(TableStockBalance[[#Headers],[Supplier name]],TableStockBalance[#Headers],0),
0)</f>
        <v>Luksus Indukcyjny Sp. z o.o.</v>
      </c>
    </row>
    <row r="4971" spans="1:12" x14ac:dyDescent="0.25">
      <c r="A4971">
        <v>49043168</v>
      </c>
      <c r="B4971">
        <v>60</v>
      </c>
      <c r="C4971" t="s">
        <v>343</v>
      </c>
      <c r="D4971" t="s">
        <v>135</v>
      </c>
      <c r="E4971" t="s">
        <v>136</v>
      </c>
      <c r="F4971" t="s">
        <v>313</v>
      </c>
      <c r="G4971" s="1">
        <v>43728</v>
      </c>
      <c r="H4971">
        <v>30</v>
      </c>
      <c r="I4971" s="7">
        <f>IF(TableTransactions[[#This Row],[Order type]]=trackOrderType,
TableTransactions[[#This Row],[Transaction quantity]]*-1,
TableTransactions[[#This Row],[Transaction quantity]]
)</f>
        <v>-30</v>
      </c>
      <c r="J49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141</v>
      </c>
      <c r="K4971" s="7">
        <f ca="1">IF(TableTransactions[[#This Row],[Stock balance backorders]]&lt;0,
0,
TableTransactions[[#This Row],[Stock balance backorders]]
)</f>
        <v>141</v>
      </c>
      <c r="L4971" s="8" t="str">
        <f>VLOOKUP(TableTransactions[[#This Row],[Material]],TableStockBalance[],
MATCH(TableStockBalance[[#Headers],[Supplier name]],TableStockBalance[#Headers],0),
0)</f>
        <v>Luksus Indukcyjny Sp. z o.o.</v>
      </c>
    </row>
    <row r="4972" spans="1:12" x14ac:dyDescent="0.25">
      <c r="A4972">
        <v>49043171</v>
      </c>
      <c r="B4972">
        <v>20</v>
      </c>
      <c r="C4972" t="s">
        <v>343</v>
      </c>
      <c r="D4972" t="s">
        <v>135</v>
      </c>
      <c r="E4972" t="s">
        <v>136</v>
      </c>
      <c r="F4972" t="s">
        <v>320</v>
      </c>
      <c r="G4972" s="1">
        <v>43728</v>
      </c>
      <c r="H4972">
        <v>5</v>
      </c>
      <c r="I4972" s="7">
        <f>IF(TableTransactions[[#This Row],[Order type]]=trackOrderType,
TableTransactions[[#This Row],[Transaction quantity]]*-1,
TableTransactions[[#This Row],[Transaction quantity]]
)</f>
        <v>-5</v>
      </c>
      <c r="J49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136</v>
      </c>
      <c r="K4972" s="7">
        <f ca="1">IF(TableTransactions[[#This Row],[Stock balance backorders]]&lt;0,
0,
TableTransactions[[#This Row],[Stock balance backorders]]
)</f>
        <v>136</v>
      </c>
      <c r="L4972" s="8" t="str">
        <f>VLOOKUP(TableTransactions[[#This Row],[Material]],TableStockBalance[],
MATCH(TableStockBalance[[#Headers],[Supplier name]],TableStockBalance[#Headers],0),
0)</f>
        <v>Luksus Indukcyjny Sp. z o.o.</v>
      </c>
    </row>
    <row r="4973" spans="1:12" x14ac:dyDescent="0.25">
      <c r="A4973">
        <v>49043256</v>
      </c>
      <c r="B4973">
        <v>70</v>
      </c>
      <c r="C4973" t="s">
        <v>343</v>
      </c>
      <c r="D4973" t="s">
        <v>135</v>
      </c>
      <c r="E4973" t="s">
        <v>136</v>
      </c>
      <c r="F4973" t="s">
        <v>319</v>
      </c>
      <c r="G4973" s="1">
        <v>43735</v>
      </c>
      <c r="H4973">
        <v>30</v>
      </c>
      <c r="I4973" s="7">
        <f>IF(TableTransactions[[#This Row],[Order type]]=trackOrderType,
TableTransactions[[#This Row],[Transaction quantity]]*-1,
TableTransactions[[#This Row],[Transaction quantity]]
)</f>
        <v>-30</v>
      </c>
      <c r="J49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106</v>
      </c>
      <c r="K4973" s="7">
        <f ca="1">IF(TableTransactions[[#This Row],[Stock balance backorders]]&lt;0,
0,
TableTransactions[[#This Row],[Stock balance backorders]]
)</f>
        <v>106</v>
      </c>
      <c r="L4973" s="8" t="str">
        <f>VLOOKUP(TableTransactions[[#This Row],[Material]],TableStockBalance[],
MATCH(TableStockBalance[[#Headers],[Supplier name]],TableStockBalance[#Headers],0),
0)</f>
        <v>Luksus Indukcyjny Sp. z o.o.</v>
      </c>
    </row>
    <row r="4974" spans="1:12" x14ac:dyDescent="0.25">
      <c r="A4974" s="4">
        <v>45057423</v>
      </c>
      <c r="B4974" s="4">
        <v>10</v>
      </c>
      <c r="C4974" s="4" t="s">
        <v>344</v>
      </c>
      <c r="D4974" s="4" t="s">
        <v>135</v>
      </c>
      <c r="E4974" s="4" t="s">
        <v>136</v>
      </c>
      <c r="F4974" s="4" t="s">
        <v>128</v>
      </c>
      <c r="G4974" s="5">
        <v>43735</v>
      </c>
      <c r="H4974" s="4">
        <v>734</v>
      </c>
      <c r="I4974" s="7">
        <f>IF(TableTransactions[[#This Row],[Order type]]=trackOrderType,
TableTransactions[[#This Row],[Transaction quantity]]*-1,
TableTransactions[[#This Row],[Transaction quantity]]
)</f>
        <v>734</v>
      </c>
      <c r="J49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840</v>
      </c>
      <c r="K4974" s="7">
        <f ca="1">IF(TableTransactions[[#This Row],[Stock balance backorders]]&lt;0,
0,
TableTransactions[[#This Row],[Stock balance backorders]]
)</f>
        <v>840</v>
      </c>
      <c r="L4974" s="8" t="str">
        <f>VLOOKUP(TableTransactions[[#This Row],[Material]],TableStockBalance[],
MATCH(TableStockBalance[[#Headers],[Supplier name]],TableStockBalance[#Headers],0),
0)</f>
        <v>Luksus Indukcyjny Sp. z o.o.</v>
      </c>
    </row>
    <row r="4975" spans="1:12" x14ac:dyDescent="0.25">
      <c r="A4975">
        <v>49043297</v>
      </c>
      <c r="B4975">
        <v>40</v>
      </c>
      <c r="C4975" t="s">
        <v>343</v>
      </c>
      <c r="D4975" t="s">
        <v>135</v>
      </c>
      <c r="E4975" t="s">
        <v>136</v>
      </c>
      <c r="F4975" t="s">
        <v>318</v>
      </c>
      <c r="G4975" s="1">
        <v>43740</v>
      </c>
      <c r="H4975">
        <v>55</v>
      </c>
      <c r="I4975" s="7">
        <f>IF(TableTransactions[[#This Row],[Order type]]=trackOrderType,
TableTransactions[[#This Row],[Transaction quantity]]*-1,
TableTransactions[[#This Row],[Transaction quantity]]
)</f>
        <v>-55</v>
      </c>
      <c r="J49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785</v>
      </c>
      <c r="K4975" s="7">
        <f ca="1">IF(TableTransactions[[#This Row],[Stock balance backorders]]&lt;0,
0,
TableTransactions[[#This Row],[Stock balance backorders]]
)</f>
        <v>785</v>
      </c>
      <c r="L4975" s="8" t="str">
        <f>VLOOKUP(TableTransactions[[#This Row],[Material]],TableStockBalance[],
MATCH(TableStockBalance[[#Headers],[Supplier name]],TableStockBalance[#Headers],0),
0)</f>
        <v>Luksus Indukcyjny Sp. z o.o.</v>
      </c>
    </row>
    <row r="4976" spans="1:12" x14ac:dyDescent="0.25">
      <c r="A4976">
        <v>49043299</v>
      </c>
      <c r="B4976">
        <v>20</v>
      </c>
      <c r="C4976" t="s">
        <v>343</v>
      </c>
      <c r="D4976" t="s">
        <v>135</v>
      </c>
      <c r="E4976" t="s">
        <v>136</v>
      </c>
      <c r="F4976" t="s">
        <v>314</v>
      </c>
      <c r="G4976" s="1">
        <v>43741</v>
      </c>
      <c r="H4976">
        <v>35</v>
      </c>
      <c r="I4976" s="7">
        <f>IF(TableTransactions[[#This Row],[Order type]]=trackOrderType,
TableTransactions[[#This Row],[Transaction quantity]]*-1,
TableTransactions[[#This Row],[Transaction quantity]]
)</f>
        <v>-35</v>
      </c>
      <c r="J49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750</v>
      </c>
      <c r="K4976" s="7">
        <f ca="1">IF(TableTransactions[[#This Row],[Stock balance backorders]]&lt;0,
0,
TableTransactions[[#This Row],[Stock balance backorders]]
)</f>
        <v>750</v>
      </c>
      <c r="L4976" s="8" t="str">
        <f>VLOOKUP(TableTransactions[[#This Row],[Material]],TableStockBalance[],
MATCH(TableStockBalance[[#Headers],[Supplier name]],TableStockBalance[#Headers],0),
0)</f>
        <v>Luksus Indukcyjny Sp. z o.o.</v>
      </c>
    </row>
    <row r="4977" spans="1:12" x14ac:dyDescent="0.25">
      <c r="A4977">
        <v>49043302</v>
      </c>
      <c r="B4977">
        <v>30</v>
      </c>
      <c r="C4977" t="s">
        <v>343</v>
      </c>
      <c r="D4977" t="s">
        <v>135</v>
      </c>
      <c r="E4977" t="s">
        <v>136</v>
      </c>
      <c r="F4977" t="s">
        <v>316</v>
      </c>
      <c r="G4977" s="1">
        <v>43741</v>
      </c>
      <c r="H4977">
        <v>55</v>
      </c>
      <c r="I4977" s="7">
        <f>IF(TableTransactions[[#This Row],[Order type]]=trackOrderType,
TableTransactions[[#This Row],[Transaction quantity]]*-1,
TableTransactions[[#This Row],[Transaction quantity]]
)</f>
        <v>-55</v>
      </c>
      <c r="J49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695</v>
      </c>
      <c r="K4977" s="7">
        <f ca="1">IF(TableTransactions[[#This Row],[Stock balance backorders]]&lt;0,
0,
TableTransactions[[#This Row],[Stock balance backorders]]
)</f>
        <v>695</v>
      </c>
      <c r="L4977" s="8" t="str">
        <f>VLOOKUP(TableTransactions[[#This Row],[Material]],TableStockBalance[],
MATCH(TableStockBalance[[#Headers],[Supplier name]],TableStockBalance[#Headers],0),
0)</f>
        <v>Luksus Indukcyjny Sp. z o.o.</v>
      </c>
    </row>
    <row r="4978" spans="1:12" x14ac:dyDescent="0.25">
      <c r="A4978">
        <v>49043311</v>
      </c>
      <c r="B4978">
        <v>90</v>
      </c>
      <c r="C4978" t="s">
        <v>343</v>
      </c>
      <c r="D4978" t="s">
        <v>135</v>
      </c>
      <c r="E4978" t="s">
        <v>136</v>
      </c>
      <c r="F4978" t="s">
        <v>313</v>
      </c>
      <c r="G4978" s="1">
        <v>43742</v>
      </c>
      <c r="H4978">
        <v>20</v>
      </c>
      <c r="I4978" s="7">
        <f>IF(TableTransactions[[#This Row],[Order type]]=trackOrderType,
TableTransactions[[#This Row],[Transaction quantity]]*-1,
TableTransactions[[#This Row],[Transaction quantity]]
)</f>
        <v>-20</v>
      </c>
      <c r="J49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675</v>
      </c>
      <c r="K4978" s="7">
        <f ca="1">IF(TableTransactions[[#This Row],[Stock balance backorders]]&lt;0,
0,
TableTransactions[[#This Row],[Stock balance backorders]]
)</f>
        <v>675</v>
      </c>
      <c r="L4978" s="8" t="str">
        <f>VLOOKUP(TableTransactions[[#This Row],[Material]],TableStockBalance[],
MATCH(TableStockBalance[[#Headers],[Supplier name]],TableStockBalance[#Headers],0),
0)</f>
        <v>Luksus Indukcyjny Sp. z o.o.</v>
      </c>
    </row>
    <row r="4979" spans="1:12" x14ac:dyDescent="0.25">
      <c r="A4979">
        <v>49043320</v>
      </c>
      <c r="B4979">
        <v>140</v>
      </c>
      <c r="C4979" t="s">
        <v>343</v>
      </c>
      <c r="D4979" t="s">
        <v>135</v>
      </c>
      <c r="E4979" t="s">
        <v>136</v>
      </c>
      <c r="F4979" t="s">
        <v>317</v>
      </c>
      <c r="G4979" s="1">
        <v>43742</v>
      </c>
      <c r="H4979">
        <v>55</v>
      </c>
      <c r="I4979" s="7">
        <f>IF(TableTransactions[[#This Row],[Order type]]=trackOrderType,
TableTransactions[[#This Row],[Transaction quantity]]*-1,
TableTransactions[[#This Row],[Transaction quantity]]
)</f>
        <v>-55</v>
      </c>
      <c r="J49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620</v>
      </c>
      <c r="K4979" s="7">
        <f ca="1">IF(TableTransactions[[#This Row],[Stock balance backorders]]&lt;0,
0,
TableTransactions[[#This Row],[Stock balance backorders]]
)</f>
        <v>620</v>
      </c>
      <c r="L4979" s="8" t="str">
        <f>VLOOKUP(TableTransactions[[#This Row],[Material]],TableStockBalance[],
MATCH(TableStockBalance[[#Headers],[Supplier name]],TableStockBalance[#Headers],0),
0)</f>
        <v>Luksus Indukcyjny Sp. z o.o.</v>
      </c>
    </row>
    <row r="4980" spans="1:12" x14ac:dyDescent="0.25">
      <c r="A4980">
        <v>49043401</v>
      </c>
      <c r="B4980">
        <v>180</v>
      </c>
      <c r="C4980" t="s">
        <v>343</v>
      </c>
      <c r="D4980" t="s">
        <v>135</v>
      </c>
      <c r="E4980" t="s">
        <v>136</v>
      </c>
      <c r="F4980" t="s">
        <v>317</v>
      </c>
      <c r="G4980" s="1">
        <v>43749</v>
      </c>
      <c r="H4980">
        <v>35</v>
      </c>
      <c r="I4980" s="7">
        <f>IF(TableTransactions[[#This Row],[Order type]]=trackOrderType,
TableTransactions[[#This Row],[Transaction quantity]]*-1,
TableTransactions[[#This Row],[Transaction quantity]]
)</f>
        <v>-35</v>
      </c>
      <c r="J49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585</v>
      </c>
      <c r="K4980" s="7">
        <f ca="1">IF(TableTransactions[[#This Row],[Stock balance backorders]]&lt;0,
0,
TableTransactions[[#This Row],[Stock balance backorders]]
)</f>
        <v>585</v>
      </c>
      <c r="L4980" s="8" t="str">
        <f>VLOOKUP(TableTransactions[[#This Row],[Material]],TableStockBalance[],
MATCH(TableStockBalance[[#Headers],[Supplier name]],TableStockBalance[#Headers],0),
0)</f>
        <v>Luksus Indukcyjny Sp. z o.o.</v>
      </c>
    </row>
    <row r="4981" spans="1:12" x14ac:dyDescent="0.25">
      <c r="A4981">
        <v>49043452</v>
      </c>
      <c r="B4981">
        <v>20</v>
      </c>
      <c r="C4981" t="s">
        <v>343</v>
      </c>
      <c r="D4981" t="s">
        <v>135</v>
      </c>
      <c r="E4981" t="s">
        <v>136</v>
      </c>
      <c r="F4981" t="s">
        <v>319</v>
      </c>
      <c r="G4981" s="1">
        <v>43754</v>
      </c>
      <c r="H4981">
        <v>10</v>
      </c>
      <c r="I4981" s="7">
        <f>IF(TableTransactions[[#This Row],[Order type]]=trackOrderType,
TableTransactions[[#This Row],[Transaction quantity]]*-1,
TableTransactions[[#This Row],[Transaction quantity]]
)</f>
        <v>-10</v>
      </c>
      <c r="J49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575</v>
      </c>
      <c r="K4981" s="7">
        <f ca="1">IF(TableTransactions[[#This Row],[Stock balance backorders]]&lt;0,
0,
TableTransactions[[#This Row],[Stock balance backorders]]
)</f>
        <v>575</v>
      </c>
      <c r="L4981" s="8" t="str">
        <f>VLOOKUP(TableTransactions[[#This Row],[Material]],TableStockBalance[],
MATCH(TableStockBalance[[#Headers],[Supplier name]],TableStockBalance[#Headers],0),
0)</f>
        <v>Luksus Indukcyjny Sp. z o.o.</v>
      </c>
    </row>
    <row r="4982" spans="1:12" x14ac:dyDescent="0.25">
      <c r="A4982">
        <v>49043531</v>
      </c>
      <c r="B4982">
        <v>20</v>
      </c>
      <c r="C4982" t="s">
        <v>343</v>
      </c>
      <c r="D4982" t="s">
        <v>135</v>
      </c>
      <c r="E4982" t="s">
        <v>136</v>
      </c>
      <c r="F4982" t="s">
        <v>323</v>
      </c>
      <c r="G4982" s="1">
        <v>43761</v>
      </c>
      <c r="H4982">
        <v>50</v>
      </c>
      <c r="I4982" s="7">
        <f>IF(TableTransactions[[#This Row],[Order type]]=trackOrderType,
TableTransactions[[#This Row],[Transaction quantity]]*-1,
TableTransactions[[#This Row],[Transaction quantity]]
)</f>
        <v>-50</v>
      </c>
      <c r="J49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525</v>
      </c>
      <c r="K4982" s="7">
        <f ca="1">IF(TableTransactions[[#This Row],[Stock balance backorders]]&lt;0,
0,
TableTransactions[[#This Row],[Stock balance backorders]]
)</f>
        <v>525</v>
      </c>
      <c r="L4982" s="8" t="str">
        <f>VLOOKUP(TableTransactions[[#This Row],[Material]],TableStockBalance[],
MATCH(TableStockBalance[[#Headers],[Supplier name]],TableStockBalance[#Headers],0),
0)</f>
        <v>Luksus Indukcyjny Sp. z o.o.</v>
      </c>
    </row>
    <row r="4983" spans="1:12" x14ac:dyDescent="0.25">
      <c r="A4983">
        <v>49043593</v>
      </c>
      <c r="B4983">
        <v>10</v>
      </c>
      <c r="C4983" t="s">
        <v>343</v>
      </c>
      <c r="D4983" t="s">
        <v>135</v>
      </c>
      <c r="E4983" t="s">
        <v>136</v>
      </c>
      <c r="F4983" t="s">
        <v>327</v>
      </c>
      <c r="G4983" s="1">
        <v>43767</v>
      </c>
      <c r="H4983">
        <v>20</v>
      </c>
      <c r="I4983" s="7">
        <f>IF(TableTransactions[[#This Row],[Order type]]=trackOrderType,
TableTransactions[[#This Row],[Transaction quantity]]*-1,
TableTransactions[[#This Row],[Transaction quantity]]
)</f>
        <v>-20</v>
      </c>
      <c r="J49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505</v>
      </c>
      <c r="K4983" s="7">
        <f ca="1">IF(TableTransactions[[#This Row],[Stock balance backorders]]&lt;0,
0,
TableTransactions[[#This Row],[Stock balance backorders]]
)</f>
        <v>505</v>
      </c>
      <c r="L4983" s="8" t="str">
        <f>VLOOKUP(TableTransactions[[#This Row],[Material]],TableStockBalance[],
MATCH(TableStockBalance[[#Headers],[Supplier name]],TableStockBalance[#Headers],0),
0)</f>
        <v>Luksus Indukcyjny Sp. z o.o.</v>
      </c>
    </row>
    <row r="4984" spans="1:12" x14ac:dyDescent="0.25">
      <c r="A4984">
        <v>49043607</v>
      </c>
      <c r="B4984">
        <v>40</v>
      </c>
      <c r="C4984" t="s">
        <v>343</v>
      </c>
      <c r="D4984" t="s">
        <v>135</v>
      </c>
      <c r="E4984" t="s">
        <v>136</v>
      </c>
      <c r="F4984" t="s">
        <v>313</v>
      </c>
      <c r="G4984" s="1">
        <v>43769</v>
      </c>
      <c r="H4984">
        <v>10</v>
      </c>
      <c r="I4984" s="7">
        <f>IF(TableTransactions[[#This Row],[Order type]]=trackOrderType,
TableTransactions[[#This Row],[Transaction quantity]]*-1,
TableTransactions[[#This Row],[Transaction quantity]]
)</f>
        <v>-10</v>
      </c>
      <c r="J49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495</v>
      </c>
      <c r="K4984" s="7">
        <f ca="1">IF(TableTransactions[[#This Row],[Stock balance backorders]]&lt;0,
0,
TableTransactions[[#This Row],[Stock balance backorders]]
)</f>
        <v>495</v>
      </c>
      <c r="L4984" s="8" t="str">
        <f>VLOOKUP(TableTransactions[[#This Row],[Material]],TableStockBalance[],
MATCH(TableStockBalance[[#Headers],[Supplier name]],TableStockBalance[#Headers],0),
0)</f>
        <v>Luksus Indukcyjny Sp. z o.o.</v>
      </c>
    </row>
    <row r="4985" spans="1:12" x14ac:dyDescent="0.25">
      <c r="A4985">
        <v>49043683</v>
      </c>
      <c r="B4985">
        <v>70</v>
      </c>
      <c r="C4985" t="s">
        <v>343</v>
      </c>
      <c r="D4985" t="s">
        <v>135</v>
      </c>
      <c r="E4985" t="s">
        <v>136</v>
      </c>
      <c r="F4985" t="s">
        <v>318</v>
      </c>
      <c r="G4985" s="1">
        <v>43775</v>
      </c>
      <c r="H4985">
        <v>5</v>
      </c>
      <c r="I4985" s="7">
        <f>IF(TableTransactions[[#This Row],[Order type]]=trackOrderType,
TableTransactions[[#This Row],[Transaction quantity]]*-1,
TableTransactions[[#This Row],[Transaction quantity]]
)</f>
        <v>-5</v>
      </c>
      <c r="J49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490</v>
      </c>
      <c r="K4985" s="7">
        <f ca="1">IF(TableTransactions[[#This Row],[Stock balance backorders]]&lt;0,
0,
TableTransactions[[#This Row],[Stock balance backorders]]
)</f>
        <v>490</v>
      </c>
      <c r="L4985" s="8" t="str">
        <f>VLOOKUP(TableTransactions[[#This Row],[Material]],TableStockBalance[],
MATCH(TableStockBalance[[#Headers],[Supplier name]],TableStockBalance[#Headers],0),
0)</f>
        <v>Luksus Indukcyjny Sp. z o.o.</v>
      </c>
    </row>
    <row r="4986" spans="1:12" x14ac:dyDescent="0.25">
      <c r="A4986">
        <v>49043689</v>
      </c>
      <c r="B4986">
        <v>70</v>
      </c>
      <c r="C4986" t="s">
        <v>343</v>
      </c>
      <c r="D4986" t="s">
        <v>135</v>
      </c>
      <c r="E4986" t="s">
        <v>136</v>
      </c>
      <c r="F4986" t="s">
        <v>313</v>
      </c>
      <c r="G4986" s="1">
        <v>43776</v>
      </c>
      <c r="H4986">
        <v>50</v>
      </c>
      <c r="I4986" s="7">
        <f>IF(TableTransactions[[#This Row],[Order type]]=trackOrderType,
TableTransactions[[#This Row],[Transaction quantity]]*-1,
TableTransactions[[#This Row],[Transaction quantity]]
)</f>
        <v>-50</v>
      </c>
      <c r="J49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440</v>
      </c>
      <c r="K4986" s="7">
        <f ca="1">IF(TableTransactions[[#This Row],[Stock balance backorders]]&lt;0,
0,
TableTransactions[[#This Row],[Stock balance backorders]]
)</f>
        <v>440</v>
      </c>
      <c r="L4986" s="8" t="str">
        <f>VLOOKUP(TableTransactions[[#This Row],[Material]],TableStockBalance[],
MATCH(TableStockBalance[[#Headers],[Supplier name]],TableStockBalance[#Headers],0),
0)</f>
        <v>Luksus Indukcyjny Sp. z o.o.</v>
      </c>
    </row>
    <row r="4987" spans="1:12" x14ac:dyDescent="0.25">
      <c r="A4987">
        <v>49043762</v>
      </c>
      <c r="B4987">
        <v>70</v>
      </c>
      <c r="C4987" t="s">
        <v>343</v>
      </c>
      <c r="D4987" t="s">
        <v>135</v>
      </c>
      <c r="E4987" t="s">
        <v>136</v>
      </c>
      <c r="F4987" t="s">
        <v>317</v>
      </c>
      <c r="G4987" s="1">
        <v>43782</v>
      </c>
      <c r="H4987">
        <v>5</v>
      </c>
      <c r="I4987" s="7">
        <f>IF(TableTransactions[[#This Row],[Order type]]=trackOrderType,
TableTransactions[[#This Row],[Transaction quantity]]*-1,
TableTransactions[[#This Row],[Transaction quantity]]
)</f>
        <v>-5</v>
      </c>
      <c r="J49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435</v>
      </c>
      <c r="K4987" s="7">
        <f ca="1">IF(TableTransactions[[#This Row],[Stock balance backorders]]&lt;0,
0,
TableTransactions[[#This Row],[Stock balance backorders]]
)</f>
        <v>435</v>
      </c>
      <c r="L4987" s="8" t="str">
        <f>VLOOKUP(TableTransactions[[#This Row],[Material]],TableStockBalance[],
MATCH(TableStockBalance[[#Headers],[Supplier name]],TableStockBalance[#Headers],0),
0)</f>
        <v>Luksus Indukcyjny Sp. z o.o.</v>
      </c>
    </row>
    <row r="4988" spans="1:12" x14ac:dyDescent="0.25">
      <c r="A4988">
        <v>49043781</v>
      </c>
      <c r="B4988">
        <v>60</v>
      </c>
      <c r="C4988" t="s">
        <v>343</v>
      </c>
      <c r="D4988" t="s">
        <v>135</v>
      </c>
      <c r="E4988" t="s">
        <v>136</v>
      </c>
      <c r="F4988" t="s">
        <v>314</v>
      </c>
      <c r="G4988" s="1">
        <v>43784</v>
      </c>
      <c r="H4988">
        <v>10</v>
      </c>
      <c r="I4988" s="7">
        <f>IF(TableTransactions[[#This Row],[Order type]]=trackOrderType,
TableTransactions[[#This Row],[Transaction quantity]]*-1,
TableTransactions[[#This Row],[Transaction quantity]]
)</f>
        <v>-10</v>
      </c>
      <c r="J49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425</v>
      </c>
      <c r="K4988" s="7">
        <f ca="1">IF(TableTransactions[[#This Row],[Stock balance backorders]]&lt;0,
0,
TableTransactions[[#This Row],[Stock balance backorders]]
)</f>
        <v>425</v>
      </c>
      <c r="L4988" s="8" t="str">
        <f>VLOOKUP(TableTransactions[[#This Row],[Material]],TableStockBalance[],
MATCH(TableStockBalance[[#Headers],[Supplier name]],TableStockBalance[#Headers],0),
0)</f>
        <v>Luksus Indukcyjny Sp. z o.o.</v>
      </c>
    </row>
    <row r="4989" spans="1:12" x14ac:dyDescent="0.25">
      <c r="A4989">
        <v>49043783</v>
      </c>
      <c r="B4989">
        <v>170</v>
      </c>
      <c r="C4989" t="s">
        <v>343</v>
      </c>
      <c r="D4989" t="s">
        <v>135</v>
      </c>
      <c r="E4989" t="s">
        <v>136</v>
      </c>
      <c r="F4989" t="s">
        <v>313</v>
      </c>
      <c r="G4989" s="1">
        <v>43784</v>
      </c>
      <c r="H4989">
        <v>35</v>
      </c>
      <c r="I4989" s="7">
        <f>IF(TableTransactions[[#This Row],[Order type]]=trackOrderType,
TableTransactions[[#This Row],[Transaction quantity]]*-1,
TableTransactions[[#This Row],[Transaction quantity]]
)</f>
        <v>-35</v>
      </c>
      <c r="J49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390</v>
      </c>
      <c r="K4989" s="7">
        <f ca="1">IF(TableTransactions[[#This Row],[Stock balance backorders]]&lt;0,
0,
TableTransactions[[#This Row],[Stock balance backorders]]
)</f>
        <v>390</v>
      </c>
      <c r="L4989" s="8" t="str">
        <f>VLOOKUP(TableTransactions[[#This Row],[Material]],TableStockBalance[],
MATCH(TableStockBalance[[#Headers],[Supplier name]],TableStockBalance[#Headers],0),
0)</f>
        <v>Luksus Indukcyjny Sp. z o.o.</v>
      </c>
    </row>
    <row r="4990" spans="1:12" x14ac:dyDescent="0.25">
      <c r="A4990">
        <v>49043790</v>
      </c>
      <c r="B4990">
        <v>150</v>
      </c>
      <c r="C4990" t="s">
        <v>343</v>
      </c>
      <c r="D4990" t="s">
        <v>135</v>
      </c>
      <c r="E4990" t="s">
        <v>136</v>
      </c>
      <c r="F4990" t="s">
        <v>316</v>
      </c>
      <c r="G4990" s="1">
        <v>43784</v>
      </c>
      <c r="H4990">
        <v>15</v>
      </c>
      <c r="I4990" s="7">
        <f>IF(TableTransactions[[#This Row],[Order type]]=trackOrderType,
TableTransactions[[#This Row],[Transaction quantity]]*-1,
TableTransactions[[#This Row],[Transaction quantity]]
)</f>
        <v>-15</v>
      </c>
      <c r="J49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375</v>
      </c>
      <c r="K4990" s="7">
        <f ca="1">IF(TableTransactions[[#This Row],[Stock balance backorders]]&lt;0,
0,
TableTransactions[[#This Row],[Stock balance backorders]]
)</f>
        <v>375</v>
      </c>
      <c r="L4990" s="8" t="str">
        <f>VLOOKUP(TableTransactions[[#This Row],[Material]],TableStockBalance[],
MATCH(TableStockBalance[[#Headers],[Supplier name]],TableStockBalance[#Headers],0),
0)</f>
        <v>Luksus Indukcyjny Sp. z o.o.</v>
      </c>
    </row>
    <row r="4991" spans="1:12" x14ac:dyDescent="0.25">
      <c r="A4991">
        <v>49043790</v>
      </c>
      <c r="B4991">
        <v>160</v>
      </c>
      <c r="C4991" t="s">
        <v>343</v>
      </c>
      <c r="D4991" t="s">
        <v>135</v>
      </c>
      <c r="E4991" t="s">
        <v>136</v>
      </c>
      <c r="F4991" t="s">
        <v>316</v>
      </c>
      <c r="G4991" s="1">
        <v>43784</v>
      </c>
      <c r="H4991">
        <v>25</v>
      </c>
      <c r="I4991" s="7">
        <f>IF(TableTransactions[[#This Row],[Order type]]=trackOrderType,
TableTransactions[[#This Row],[Transaction quantity]]*-1,
TableTransactions[[#This Row],[Transaction quantity]]
)</f>
        <v>-25</v>
      </c>
      <c r="J49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350</v>
      </c>
      <c r="K4991" s="7">
        <f ca="1">IF(TableTransactions[[#This Row],[Stock balance backorders]]&lt;0,
0,
TableTransactions[[#This Row],[Stock balance backorders]]
)</f>
        <v>350</v>
      </c>
      <c r="L4991" s="8" t="str">
        <f>VLOOKUP(TableTransactions[[#This Row],[Material]],TableStockBalance[],
MATCH(TableStockBalance[[#Headers],[Supplier name]],TableStockBalance[#Headers],0),
0)</f>
        <v>Luksus Indukcyjny Sp. z o.o.</v>
      </c>
    </row>
    <row r="4992" spans="1:12" x14ac:dyDescent="0.25">
      <c r="A4992">
        <v>49043808</v>
      </c>
      <c r="B4992">
        <v>40</v>
      </c>
      <c r="C4992" t="s">
        <v>343</v>
      </c>
      <c r="D4992" t="s">
        <v>135</v>
      </c>
      <c r="E4992" t="s">
        <v>136</v>
      </c>
      <c r="F4992" t="s">
        <v>316</v>
      </c>
      <c r="G4992" s="1">
        <v>43787</v>
      </c>
      <c r="H4992">
        <v>5</v>
      </c>
      <c r="I4992" s="7">
        <f>IF(TableTransactions[[#This Row],[Order type]]=trackOrderType,
TableTransactions[[#This Row],[Transaction quantity]]*-1,
TableTransactions[[#This Row],[Transaction quantity]]
)</f>
        <v>-5</v>
      </c>
      <c r="J49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345</v>
      </c>
      <c r="K4992" s="7">
        <f ca="1">IF(TableTransactions[[#This Row],[Stock balance backorders]]&lt;0,
0,
TableTransactions[[#This Row],[Stock balance backorders]]
)</f>
        <v>345</v>
      </c>
      <c r="L4992" s="8" t="str">
        <f>VLOOKUP(TableTransactions[[#This Row],[Material]],TableStockBalance[],
MATCH(TableStockBalance[[#Headers],[Supplier name]],TableStockBalance[#Headers],0),
0)</f>
        <v>Luksus Indukcyjny Sp. z o.o.</v>
      </c>
    </row>
    <row r="4993" spans="1:12" x14ac:dyDescent="0.25">
      <c r="A4993">
        <v>49043820</v>
      </c>
      <c r="B4993">
        <v>80</v>
      </c>
      <c r="C4993" t="s">
        <v>343</v>
      </c>
      <c r="D4993" t="s">
        <v>135</v>
      </c>
      <c r="E4993" t="s">
        <v>136</v>
      </c>
      <c r="F4993" t="s">
        <v>313</v>
      </c>
      <c r="G4993" s="1">
        <v>43788</v>
      </c>
      <c r="H4993">
        <v>40</v>
      </c>
      <c r="I4993" s="7">
        <f>IF(TableTransactions[[#This Row],[Order type]]=trackOrderType,
TableTransactions[[#This Row],[Transaction quantity]]*-1,
TableTransactions[[#This Row],[Transaction quantity]]
)</f>
        <v>-40</v>
      </c>
      <c r="J49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305</v>
      </c>
      <c r="K4993" s="7">
        <f ca="1">IF(TableTransactions[[#This Row],[Stock balance backorders]]&lt;0,
0,
TableTransactions[[#This Row],[Stock balance backorders]]
)</f>
        <v>305</v>
      </c>
      <c r="L4993" s="8" t="str">
        <f>VLOOKUP(TableTransactions[[#This Row],[Material]],TableStockBalance[],
MATCH(TableStockBalance[[#Headers],[Supplier name]],TableStockBalance[#Headers],0),
0)</f>
        <v>Luksus Indukcyjny Sp. z o.o.</v>
      </c>
    </row>
    <row r="4994" spans="1:12" x14ac:dyDescent="0.25">
      <c r="A4994">
        <v>49043840</v>
      </c>
      <c r="B4994">
        <v>70</v>
      </c>
      <c r="C4994" t="s">
        <v>343</v>
      </c>
      <c r="D4994" t="s">
        <v>135</v>
      </c>
      <c r="E4994" t="s">
        <v>136</v>
      </c>
      <c r="F4994" t="s">
        <v>317</v>
      </c>
      <c r="G4994" s="1">
        <v>43789</v>
      </c>
      <c r="H4994">
        <v>40</v>
      </c>
      <c r="I4994" s="7">
        <f>IF(TableTransactions[[#This Row],[Order type]]=trackOrderType,
TableTransactions[[#This Row],[Transaction quantity]]*-1,
TableTransactions[[#This Row],[Transaction quantity]]
)</f>
        <v>-40</v>
      </c>
      <c r="J49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265</v>
      </c>
      <c r="K4994" s="7">
        <f ca="1">IF(TableTransactions[[#This Row],[Stock balance backorders]]&lt;0,
0,
TableTransactions[[#This Row],[Stock balance backorders]]
)</f>
        <v>265</v>
      </c>
      <c r="L4994" s="8" t="str">
        <f>VLOOKUP(TableTransactions[[#This Row],[Material]],TableStockBalance[],
MATCH(TableStockBalance[[#Headers],[Supplier name]],TableStockBalance[#Headers],0),
0)</f>
        <v>Luksus Indukcyjny Sp. z o.o.</v>
      </c>
    </row>
    <row r="4995" spans="1:12" x14ac:dyDescent="0.25">
      <c r="A4995">
        <v>49043849</v>
      </c>
      <c r="B4995">
        <v>10</v>
      </c>
      <c r="C4995" t="s">
        <v>343</v>
      </c>
      <c r="D4995" t="s">
        <v>135</v>
      </c>
      <c r="E4995" t="s">
        <v>136</v>
      </c>
      <c r="F4995" t="s">
        <v>321</v>
      </c>
      <c r="G4995" s="1">
        <v>43790</v>
      </c>
      <c r="H4995">
        <v>50</v>
      </c>
      <c r="I4995" s="7">
        <f>IF(TableTransactions[[#This Row],[Order type]]=trackOrderType,
TableTransactions[[#This Row],[Transaction quantity]]*-1,
TableTransactions[[#This Row],[Transaction quantity]]
)</f>
        <v>-50</v>
      </c>
      <c r="J49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215</v>
      </c>
      <c r="K4995" s="7">
        <f ca="1">IF(TableTransactions[[#This Row],[Stock balance backorders]]&lt;0,
0,
TableTransactions[[#This Row],[Stock balance backorders]]
)</f>
        <v>215</v>
      </c>
      <c r="L4995" s="8" t="str">
        <f>VLOOKUP(TableTransactions[[#This Row],[Material]],TableStockBalance[],
MATCH(TableStockBalance[[#Headers],[Supplier name]],TableStockBalance[#Headers],0),
0)</f>
        <v>Luksus Indukcyjny Sp. z o.o.</v>
      </c>
    </row>
    <row r="4996" spans="1:12" x14ac:dyDescent="0.25">
      <c r="A4996">
        <v>49043864</v>
      </c>
      <c r="B4996">
        <v>10</v>
      </c>
      <c r="C4996" t="s">
        <v>343</v>
      </c>
      <c r="D4996" t="s">
        <v>135</v>
      </c>
      <c r="E4996" t="s">
        <v>136</v>
      </c>
      <c r="F4996" t="s">
        <v>321</v>
      </c>
      <c r="G4996" s="1">
        <v>43791</v>
      </c>
      <c r="H4996">
        <v>45</v>
      </c>
      <c r="I4996" s="7">
        <f>IF(TableTransactions[[#This Row],[Order type]]=trackOrderType,
TableTransactions[[#This Row],[Transaction quantity]]*-1,
TableTransactions[[#This Row],[Transaction quantity]]
)</f>
        <v>-45</v>
      </c>
      <c r="J49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170</v>
      </c>
      <c r="K4996" s="7">
        <f ca="1">IF(TableTransactions[[#This Row],[Stock balance backorders]]&lt;0,
0,
TableTransactions[[#This Row],[Stock balance backorders]]
)</f>
        <v>170</v>
      </c>
      <c r="L4996" s="8" t="str">
        <f>VLOOKUP(TableTransactions[[#This Row],[Material]],TableStockBalance[],
MATCH(TableStockBalance[[#Headers],[Supplier name]],TableStockBalance[#Headers],0),
0)</f>
        <v>Luksus Indukcyjny Sp. z o.o.</v>
      </c>
    </row>
    <row r="4997" spans="1:12" x14ac:dyDescent="0.25">
      <c r="A4997">
        <v>49043871</v>
      </c>
      <c r="B4997">
        <v>130</v>
      </c>
      <c r="C4997" t="s">
        <v>343</v>
      </c>
      <c r="D4997" t="s">
        <v>135</v>
      </c>
      <c r="E4997" t="s">
        <v>136</v>
      </c>
      <c r="F4997" t="s">
        <v>316</v>
      </c>
      <c r="G4997" s="1">
        <v>43791</v>
      </c>
      <c r="H4997">
        <v>45</v>
      </c>
      <c r="I4997" s="7">
        <f>IF(TableTransactions[[#This Row],[Order type]]=trackOrderType,
TableTransactions[[#This Row],[Transaction quantity]]*-1,
TableTransactions[[#This Row],[Transaction quantity]]
)</f>
        <v>-45</v>
      </c>
      <c r="J49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125</v>
      </c>
      <c r="K4997" s="7">
        <f ca="1">IF(TableTransactions[[#This Row],[Stock balance backorders]]&lt;0,
0,
TableTransactions[[#This Row],[Stock balance backorders]]
)</f>
        <v>125</v>
      </c>
      <c r="L4997" s="8" t="str">
        <f>VLOOKUP(TableTransactions[[#This Row],[Material]],TableStockBalance[],
MATCH(TableStockBalance[[#Headers],[Supplier name]],TableStockBalance[#Headers],0),
0)</f>
        <v>Luksus Indukcyjny Sp. z o.o.</v>
      </c>
    </row>
    <row r="4998" spans="1:12" x14ac:dyDescent="0.25">
      <c r="A4998">
        <v>49043873</v>
      </c>
      <c r="B4998">
        <v>130</v>
      </c>
      <c r="C4998" t="s">
        <v>343</v>
      </c>
      <c r="D4998" t="s">
        <v>135</v>
      </c>
      <c r="E4998" t="s">
        <v>136</v>
      </c>
      <c r="F4998" t="s">
        <v>317</v>
      </c>
      <c r="G4998" s="1">
        <v>43791</v>
      </c>
      <c r="H4998">
        <v>30</v>
      </c>
      <c r="I4998" s="7">
        <f>IF(TableTransactions[[#This Row],[Order type]]=trackOrderType,
TableTransactions[[#This Row],[Transaction quantity]]*-1,
TableTransactions[[#This Row],[Transaction quantity]]
)</f>
        <v>-30</v>
      </c>
      <c r="J49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</v>
      </c>
      <c r="K4998" s="7">
        <f ca="1">IF(TableTransactions[[#This Row],[Stock balance backorders]]&lt;0,
0,
TableTransactions[[#This Row],[Stock balance backorders]]
)</f>
        <v>95</v>
      </c>
      <c r="L4998" s="8" t="str">
        <f>VLOOKUP(TableTransactions[[#This Row],[Material]],TableStockBalance[],
MATCH(TableStockBalance[[#Headers],[Supplier name]],TableStockBalance[#Headers],0),
0)</f>
        <v>Luksus Indukcyjny Sp. z o.o.</v>
      </c>
    </row>
    <row r="4999" spans="1:12" x14ac:dyDescent="0.25">
      <c r="A4999">
        <v>49043947</v>
      </c>
      <c r="B4999">
        <v>110</v>
      </c>
      <c r="C4999" t="s">
        <v>343</v>
      </c>
      <c r="D4999" t="s">
        <v>135</v>
      </c>
      <c r="E4999" t="s">
        <v>136</v>
      </c>
      <c r="F4999" t="s">
        <v>313</v>
      </c>
      <c r="G4999" s="1">
        <v>43798</v>
      </c>
      <c r="H4999">
        <v>55</v>
      </c>
      <c r="I4999" s="7">
        <f>IF(TableTransactions[[#This Row],[Order type]]=trackOrderType,
TableTransactions[[#This Row],[Transaction quantity]]*-1,
TableTransactions[[#This Row],[Transaction quantity]]
)</f>
        <v>-55</v>
      </c>
      <c r="J49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4999" s="7">
        <f ca="1">IF(TableTransactions[[#This Row],[Stock balance backorders]]&lt;0,
0,
TableTransactions[[#This Row],[Stock balance backorders]]
)</f>
        <v>40</v>
      </c>
      <c r="L4999" s="8" t="str">
        <f>VLOOKUP(TableTransactions[[#This Row],[Material]],TableStockBalance[],
MATCH(TableStockBalance[[#Headers],[Supplier name]],TableStockBalance[#Headers],0),
0)</f>
        <v>Luksus Indukcyjny Sp. z o.o.</v>
      </c>
    </row>
    <row r="5000" spans="1:12" x14ac:dyDescent="0.25">
      <c r="A5000">
        <v>49043947</v>
      </c>
      <c r="B5000">
        <v>120</v>
      </c>
      <c r="C5000" t="s">
        <v>343</v>
      </c>
      <c r="D5000" t="s">
        <v>135</v>
      </c>
      <c r="E5000" t="s">
        <v>136</v>
      </c>
      <c r="F5000" t="s">
        <v>313</v>
      </c>
      <c r="G5000" s="1">
        <v>43798</v>
      </c>
      <c r="H5000">
        <v>25</v>
      </c>
      <c r="I5000" s="7">
        <f>IF(TableTransactions[[#This Row],[Order type]]=trackOrderType,
TableTransactions[[#This Row],[Transaction quantity]]*-1,
TableTransactions[[#This Row],[Transaction quantity]]
)</f>
        <v>-25</v>
      </c>
      <c r="J50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</v>
      </c>
      <c r="K5000" s="7">
        <f ca="1">IF(TableTransactions[[#This Row],[Stock balance backorders]]&lt;0,
0,
TableTransactions[[#This Row],[Stock balance backorders]]
)</f>
        <v>15</v>
      </c>
      <c r="L5000" s="8" t="str">
        <f>VLOOKUP(TableTransactions[[#This Row],[Material]],TableStockBalance[],
MATCH(TableStockBalance[[#Headers],[Supplier name]],TableStockBalance[#Headers],0),
0)</f>
        <v>Luksus Indukcyjny Sp. z o.o.</v>
      </c>
    </row>
    <row r="5001" spans="1:12" x14ac:dyDescent="0.25">
      <c r="A5001">
        <v>49044017</v>
      </c>
      <c r="B5001">
        <v>40</v>
      </c>
      <c r="C5001" t="s">
        <v>343</v>
      </c>
      <c r="D5001" t="s">
        <v>135</v>
      </c>
      <c r="E5001" t="s">
        <v>136</v>
      </c>
      <c r="F5001" t="s">
        <v>316</v>
      </c>
      <c r="G5001" s="1">
        <v>43804</v>
      </c>
      <c r="H5001">
        <v>20</v>
      </c>
      <c r="I5001" s="7">
        <f>IF(TableTransactions[[#This Row],[Order type]]=trackOrderType,
TableTransactions[[#This Row],[Transaction quantity]]*-1,
TableTransactions[[#This Row],[Transaction quantity]]
)</f>
        <v>-20</v>
      </c>
      <c r="J50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</v>
      </c>
      <c r="K5001" s="7">
        <f ca="1">IF(TableTransactions[[#This Row],[Stock balance backorders]]&lt;0,
0,
TableTransactions[[#This Row],[Stock balance backorders]]
)</f>
        <v>0</v>
      </c>
      <c r="L5001" s="8" t="str">
        <f>VLOOKUP(TableTransactions[[#This Row],[Material]],TableStockBalance[],
MATCH(TableStockBalance[[#Headers],[Supplier name]],TableStockBalance[#Headers],0),
0)</f>
        <v>Luksus Indukcyjny Sp. z o.o.</v>
      </c>
    </row>
    <row r="5002" spans="1:12" x14ac:dyDescent="0.25">
      <c r="A5002">
        <v>49044034</v>
      </c>
      <c r="B5002">
        <v>70</v>
      </c>
      <c r="C5002" t="s">
        <v>343</v>
      </c>
      <c r="D5002" t="s">
        <v>135</v>
      </c>
      <c r="E5002" t="s">
        <v>136</v>
      </c>
      <c r="F5002" t="s">
        <v>316</v>
      </c>
      <c r="G5002" s="1">
        <v>43805</v>
      </c>
      <c r="H5002">
        <v>50</v>
      </c>
      <c r="I5002" s="7">
        <f>IF(TableTransactions[[#This Row],[Order type]]=trackOrderType,
TableTransactions[[#This Row],[Transaction quantity]]*-1,
TableTransactions[[#This Row],[Transaction quantity]]
)</f>
        <v>-50</v>
      </c>
      <c r="J50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-55</v>
      </c>
      <c r="K5002" s="7">
        <f ca="1">IF(TableTransactions[[#This Row],[Stock balance backorders]]&lt;0,
0,
TableTransactions[[#This Row],[Stock balance backorders]]
)</f>
        <v>0</v>
      </c>
      <c r="L5002" s="8" t="str">
        <f>VLOOKUP(TableTransactions[[#This Row],[Material]],TableStockBalance[],
MATCH(TableStockBalance[[#Headers],[Supplier name]],TableStockBalance[#Headers],0),
0)</f>
        <v>Luksus Indukcyjny Sp. z o.o.</v>
      </c>
    </row>
    <row r="5003" spans="1:12" x14ac:dyDescent="0.25">
      <c r="A5003">
        <v>49044067</v>
      </c>
      <c r="B5003">
        <v>20</v>
      </c>
      <c r="C5003" t="s">
        <v>343</v>
      </c>
      <c r="D5003" t="s">
        <v>135</v>
      </c>
      <c r="E5003" t="s">
        <v>136</v>
      </c>
      <c r="F5003" t="s">
        <v>318</v>
      </c>
      <c r="G5003" s="1">
        <v>43809</v>
      </c>
      <c r="H5003">
        <v>45</v>
      </c>
      <c r="I5003" s="7">
        <f>IF(TableTransactions[[#This Row],[Order type]]=trackOrderType,
TableTransactions[[#This Row],[Transaction quantity]]*-1,
TableTransactions[[#This Row],[Transaction quantity]]
)</f>
        <v>-45</v>
      </c>
      <c r="J50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-100</v>
      </c>
      <c r="K5003" s="7">
        <f ca="1">IF(TableTransactions[[#This Row],[Stock balance backorders]]&lt;0,
0,
TableTransactions[[#This Row],[Stock balance backorders]]
)</f>
        <v>0</v>
      </c>
      <c r="L5003" s="8" t="str">
        <f>VLOOKUP(TableTransactions[[#This Row],[Material]],TableStockBalance[],
MATCH(TableStockBalance[[#Headers],[Supplier name]],TableStockBalance[#Headers],0),
0)</f>
        <v>Luksus Indukcyjny Sp. z o.o.</v>
      </c>
    </row>
    <row r="5004" spans="1:12" x14ac:dyDescent="0.25">
      <c r="A5004" s="4">
        <v>45057608</v>
      </c>
      <c r="B5004" s="4">
        <v>10</v>
      </c>
      <c r="C5004" s="4" t="s">
        <v>344</v>
      </c>
      <c r="D5004" s="4" t="s">
        <v>135</v>
      </c>
      <c r="E5004" s="4" t="s">
        <v>136</v>
      </c>
      <c r="F5004" s="4" t="s">
        <v>128</v>
      </c>
      <c r="G5004" s="5">
        <v>43811</v>
      </c>
      <c r="H5004" s="4">
        <v>907</v>
      </c>
      <c r="I5004" s="7">
        <f>IF(TableTransactions[[#This Row],[Order type]]=trackOrderType,
TableTransactions[[#This Row],[Transaction quantity]]*-1,
TableTransactions[[#This Row],[Transaction quantity]]
)</f>
        <v>907</v>
      </c>
      <c r="J50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807</v>
      </c>
      <c r="K5004" s="7">
        <f ca="1">IF(TableTransactions[[#This Row],[Stock balance backorders]]&lt;0,
0,
TableTransactions[[#This Row],[Stock balance backorders]]
)</f>
        <v>807</v>
      </c>
      <c r="L5004" s="8" t="str">
        <f>VLOOKUP(TableTransactions[[#This Row],[Material]],TableStockBalance[],
MATCH(TableStockBalance[[#Headers],[Supplier name]],TableStockBalance[#Headers],0),
0)</f>
        <v>Luksus Indukcyjny Sp. z o.o.</v>
      </c>
    </row>
    <row r="5005" spans="1:12" x14ac:dyDescent="0.25">
      <c r="A5005">
        <v>49044106</v>
      </c>
      <c r="B5005">
        <v>70</v>
      </c>
      <c r="C5005" t="s">
        <v>343</v>
      </c>
      <c r="D5005" t="s">
        <v>135</v>
      </c>
      <c r="E5005" t="s">
        <v>136</v>
      </c>
      <c r="F5005" t="s">
        <v>316</v>
      </c>
      <c r="G5005" s="1">
        <v>43812</v>
      </c>
      <c r="H5005">
        <v>45</v>
      </c>
      <c r="I5005" s="7">
        <f>IF(TableTransactions[[#This Row],[Order type]]=trackOrderType,
TableTransactions[[#This Row],[Transaction quantity]]*-1,
TableTransactions[[#This Row],[Transaction quantity]]
)</f>
        <v>-45</v>
      </c>
      <c r="J50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762</v>
      </c>
      <c r="K5005" s="7">
        <f ca="1">IF(TableTransactions[[#This Row],[Stock balance backorders]]&lt;0,
0,
TableTransactions[[#This Row],[Stock balance backorders]]
)</f>
        <v>762</v>
      </c>
      <c r="L5005" s="8" t="str">
        <f>VLOOKUP(TableTransactions[[#This Row],[Material]],TableStockBalance[],
MATCH(TableStockBalance[[#Headers],[Supplier name]],TableStockBalance[#Headers],0),
0)</f>
        <v>Luksus Indukcyjny Sp. z o.o.</v>
      </c>
    </row>
    <row r="5006" spans="1:12" x14ac:dyDescent="0.25">
      <c r="A5006">
        <v>49044126</v>
      </c>
      <c r="B5006">
        <v>60</v>
      </c>
      <c r="C5006" t="s">
        <v>343</v>
      </c>
      <c r="D5006" t="s">
        <v>135</v>
      </c>
      <c r="E5006" t="s">
        <v>136</v>
      </c>
      <c r="F5006" t="s">
        <v>317</v>
      </c>
      <c r="G5006" s="1">
        <v>43815</v>
      </c>
      <c r="H5006">
        <v>45</v>
      </c>
      <c r="I5006" s="7">
        <f>IF(TableTransactions[[#This Row],[Order type]]=trackOrderType,
TableTransactions[[#This Row],[Transaction quantity]]*-1,
TableTransactions[[#This Row],[Transaction quantity]]
)</f>
        <v>-45</v>
      </c>
      <c r="J50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717</v>
      </c>
      <c r="K5006" s="7">
        <f ca="1">IF(TableTransactions[[#This Row],[Stock balance backorders]]&lt;0,
0,
TableTransactions[[#This Row],[Stock balance backorders]]
)</f>
        <v>717</v>
      </c>
      <c r="L5006" s="8" t="str">
        <f>VLOOKUP(TableTransactions[[#This Row],[Material]],TableStockBalance[],
MATCH(TableStockBalance[[#Headers],[Supplier name]],TableStockBalance[#Headers],0),
0)</f>
        <v>Luksus Indukcyjny Sp. z o.o.</v>
      </c>
    </row>
    <row r="5007" spans="1:12" x14ac:dyDescent="0.25">
      <c r="A5007">
        <v>49044171</v>
      </c>
      <c r="B5007">
        <v>140</v>
      </c>
      <c r="C5007" t="s">
        <v>343</v>
      </c>
      <c r="D5007" t="s">
        <v>135</v>
      </c>
      <c r="E5007" t="s">
        <v>136</v>
      </c>
      <c r="F5007" t="s">
        <v>313</v>
      </c>
      <c r="G5007" s="1">
        <v>43819</v>
      </c>
      <c r="H5007">
        <v>10</v>
      </c>
      <c r="I5007" s="7">
        <f>IF(TableTransactions[[#This Row],[Order type]]=trackOrderType,
TableTransactions[[#This Row],[Transaction quantity]]*-1,
TableTransactions[[#This Row],[Transaction quantity]]
)</f>
        <v>-10</v>
      </c>
      <c r="J50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707</v>
      </c>
      <c r="K5007" s="7">
        <f ca="1">IF(TableTransactions[[#This Row],[Stock balance backorders]]&lt;0,
0,
TableTransactions[[#This Row],[Stock balance backorders]]
)</f>
        <v>707</v>
      </c>
      <c r="L5007" s="8" t="str">
        <f>VLOOKUP(TableTransactions[[#This Row],[Material]],TableStockBalance[],
MATCH(TableStockBalance[[#Headers],[Supplier name]],TableStockBalance[#Headers],0),
0)</f>
        <v>Luksus Indukcyjny Sp. z o.o.</v>
      </c>
    </row>
    <row r="5008" spans="1:12" x14ac:dyDescent="0.25">
      <c r="A5008">
        <v>49044238</v>
      </c>
      <c r="B5008">
        <v>70</v>
      </c>
      <c r="C5008" t="s">
        <v>343</v>
      </c>
      <c r="D5008" t="s">
        <v>135</v>
      </c>
      <c r="E5008" t="s">
        <v>136</v>
      </c>
      <c r="F5008" t="s">
        <v>314</v>
      </c>
      <c r="G5008" s="1">
        <v>43830</v>
      </c>
      <c r="H5008">
        <v>45</v>
      </c>
      <c r="I5008" s="7">
        <f>IF(TableTransactions[[#This Row],[Order type]]=trackOrderType,
TableTransactions[[#This Row],[Transaction quantity]]*-1,
TableTransactions[[#This Row],[Transaction quantity]]
)</f>
        <v>-45</v>
      </c>
      <c r="J50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662</v>
      </c>
      <c r="K5008" s="7">
        <f ca="1">IF(TableTransactions[[#This Row],[Stock balance backorders]]&lt;0,
0,
TableTransactions[[#This Row],[Stock balance backorders]]
)</f>
        <v>662</v>
      </c>
      <c r="L5008" s="8" t="str">
        <f>VLOOKUP(TableTransactions[[#This Row],[Material]],TableStockBalance[],
MATCH(TableStockBalance[[#Headers],[Supplier name]],TableStockBalance[#Headers],0),
0)</f>
        <v>Luksus Indukcyjny Sp. z o.o.</v>
      </c>
    </row>
    <row r="5009" spans="1:12" x14ac:dyDescent="0.25">
      <c r="A5009">
        <v>49040390</v>
      </c>
      <c r="B5009">
        <v>130</v>
      </c>
      <c r="C5009" t="s">
        <v>343</v>
      </c>
      <c r="D5009" t="s">
        <v>129</v>
      </c>
      <c r="E5009" t="s">
        <v>130</v>
      </c>
      <c r="F5009" t="s">
        <v>318</v>
      </c>
      <c r="G5009" s="1">
        <v>43473</v>
      </c>
      <c r="H5009">
        <v>15</v>
      </c>
      <c r="I5009" s="7">
        <f>IF(TableTransactions[[#This Row],[Order type]]=trackOrderType,
TableTransactions[[#This Row],[Transaction quantity]]*-1,
TableTransactions[[#This Row],[Transaction quantity]]
)</f>
        <v>-15</v>
      </c>
      <c r="J50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223</v>
      </c>
      <c r="K5009" s="7">
        <f ca="1">IF(TableTransactions[[#This Row],[Stock balance backorders]]&lt;0,
0,
TableTransactions[[#This Row],[Stock balance backorders]]
)</f>
        <v>223</v>
      </c>
      <c r="L5009" s="8" t="str">
        <f>VLOOKUP(TableTransactions[[#This Row],[Material]],TableStockBalance[],
MATCH(TableStockBalance[[#Headers],[Supplier name]],TableStockBalance[#Headers],0),
0)</f>
        <v>Électroniquex Générale S.A.</v>
      </c>
    </row>
    <row r="5010" spans="1:12" x14ac:dyDescent="0.25">
      <c r="A5010">
        <v>49040425</v>
      </c>
      <c r="B5010">
        <v>60</v>
      </c>
      <c r="C5010" t="s">
        <v>343</v>
      </c>
      <c r="D5010" t="s">
        <v>129</v>
      </c>
      <c r="E5010" t="s">
        <v>130</v>
      </c>
      <c r="F5010" t="s">
        <v>318</v>
      </c>
      <c r="G5010" s="1">
        <v>43475</v>
      </c>
      <c r="H5010">
        <v>40</v>
      </c>
      <c r="I5010" s="7">
        <f>IF(TableTransactions[[#This Row],[Order type]]=trackOrderType,
TableTransactions[[#This Row],[Transaction quantity]]*-1,
TableTransactions[[#This Row],[Transaction quantity]]
)</f>
        <v>-40</v>
      </c>
      <c r="J50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183</v>
      </c>
      <c r="K5010" s="7">
        <f ca="1">IF(TableTransactions[[#This Row],[Stock balance backorders]]&lt;0,
0,
TableTransactions[[#This Row],[Stock balance backorders]]
)</f>
        <v>183</v>
      </c>
      <c r="L5010" s="8" t="str">
        <f>VLOOKUP(TableTransactions[[#This Row],[Material]],TableStockBalance[],
MATCH(TableStockBalance[[#Headers],[Supplier name]],TableStockBalance[#Headers],0),
0)</f>
        <v>Électroniquex Générale S.A.</v>
      </c>
    </row>
    <row r="5011" spans="1:12" x14ac:dyDescent="0.25">
      <c r="A5011">
        <v>49040449</v>
      </c>
      <c r="B5011">
        <v>10</v>
      </c>
      <c r="C5011" t="s">
        <v>343</v>
      </c>
      <c r="D5011" t="s">
        <v>129</v>
      </c>
      <c r="E5011" t="s">
        <v>130</v>
      </c>
      <c r="F5011" t="s">
        <v>321</v>
      </c>
      <c r="G5011" s="1">
        <v>43479</v>
      </c>
      <c r="H5011">
        <v>10</v>
      </c>
      <c r="I5011" s="7">
        <f>IF(TableTransactions[[#This Row],[Order type]]=trackOrderType,
TableTransactions[[#This Row],[Transaction quantity]]*-1,
TableTransactions[[#This Row],[Transaction quantity]]
)</f>
        <v>-10</v>
      </c>
      <c r="J50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173</v>
      </c>
      <c r="K5011" s="7">
        <f ca="1">IF(TableTransactions[[#This Row],[Stock balance backorders]]&lt;0,
0,
TableTransactions[[#This Row],[Stock balance backorders]]
)</f>
        <v>173</v>
      </c>
      <c r="L5011" s="8" t="str">
        <f>VLOOKUP(TableTransactions[[#This Row],[Material]],TableStockBalance[],
MATCH(TableStockBalance[[#Headers],[Supplier name]],TableStockBalance[#Headers],0),
0)</f>
        <v>Électroniquex Générale S.A.</v>
      </c>
    </row>
    <row r="5012" spans="1:12" x14ac:dyDescent="0.25">
      <c r="A5012">
        <v>49040507</v>
      </c>
      <c r="B5012">
        <v>40</v>
      </c>
      <c r="C5012" t="s">
        <v>343</v>
      </c>
      <c r="D5012" t="s">
        <v>129</v>
      </c>
      <c r="E5012" t="s">
        <v>130</v>
      </c>
      <c r="F5012" t="s">
        <v>314</v>
      </c>
      <c r="G5012" s="1">
        <v>43483</v>
      </c>
      <c r="H5012">
        <v>25</v>
      </c>
      <c r="I5012" s="7">
        <f>IF(TableTransactions[[#This Row],[Order type]]=trackOrderType,
TableTransactions[[#This Row],[Transaction quantity]]*-1,
TableTransactions[[#This Row],[Transaction quantity]]
)</f>
        <v>-25</v>
      </c>
      <c r="J50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148</v>
      </c>
      <c r="K5012" s="7">
        <f ca="1">IF(TableTransactions[[#This Row],[Stock balance backorders]]&lt;0,
0,
TableTransactions[[#This Row],[Stock balance backorders]]
)</f>
        <v>148</v>
      </c>
      <c r="L5012" s="8" t="str">
        <f>VLOOKUP(TableTransactions[[#This Row],[Material]],TableStockBalance[],
MATCH(TableStockBalance[[#Headers],[Supplier name]],TableStockBalance[#Headers],0),
0)</f>
        <v>Électroniquex Générale S.A.</v>
      </c>
    </row>
    <row r="5013" spans="1:12" x14ac:dyDescent="0.25">
      <c r="A5013">
        <v>49040585</v>
      </c>
      <c r="B5013">
        <v>140</v>
      </c>
      <c r="C5013" t="s">
        <v>343</v>
      </c>
      <c r="D5013" t="s">
        <v>129</v>
      </c>
      <c r="E5013" t="s">
        <v>130</v>
      </c>
      <c r="F5013" t="s">
        <v>313</v>
      </c>
      <c r="G5013" s="1">
        <v>43490</v>
      </c>
      <c r="H5013">
        <v>10</v>
      </c>
      <c r="I5013" s="7">
        <f>IF(TableTransactions[[#This Row],[Order type]]=trackOrderType,
TableTransactions[[#This Row],[Transaction quantity]]*-1,
TableTransactions[[#This Row],[Transaction quantity]]
)</f>
        <v>-10</v>
      </c>
      <c r="J50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138</v>
      </c>
      <c r="K5013" s="7">
        <f ca="1">IF(TableTransactions[[#This Row],[Stock balance backorders]]&lt;0,
0,
TableTransactions[[#This Row],[Stock balance backorders]]
)</f>
        <v>138</v>
      </c>
      <c r="L5013" s="8" t="str">
        <f>VLOOKUP(TableTransactions[[#This Row],[Material]],TableStockBalance[],
MATCH(TableStockBalance[[#Headers],[Supplier name]],TableStockBalance[#Headers],0),
0)</f>
        <v>Électroniquex Générale S.A.</v>
      </c>
    </row>
    <row r="5014" spans="1:12" x14ac:dyDescent="0.25">
      <c r="A5014">
        <v>49040702</v>
      </c>
      <c r="B5014">
        <v>20</v>
      </c>
      <c r="C5014" t="s">
        <v>343</v>
      </c>
      <c r="D5014" t="s">
        <v>129</v>
      </c>
      <c r="E5014" t="s">
        <v>130</v>
      </c>
      <c r="F5014" t="s">
        <v>316</v>
      </c>
      <c r="G5014" s="1">
        <v>43501</v>
      </c>
      <c r="H5014">
        <v>25</v>
      </c>
      <c r="I5014" s="7">
        <f>IF(TableTransactions[[#This Row],[Order type]]=trackOrderType,
TableTransactions[[#This Row],[Transaction quantity]]*-1,
TableTransactions[[#This Row],[Transaction quantity]]
)</f>
        <v>-25</v>
      </c>
      <c r="J50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113</v>
      </c>
      <c r="K5014" s="7">
        <f ca="1">IF(TableTransactions[[#This Row],[Stock balance backorders]]&lt;0,
0,
TableTransactions[[#This Row],[Stock balance backorders]]
)</f>
        <v>113</v>
      </c>
      <c r="L5014" s="8" t="str">
        <f>VLOOKUP(TableTransactions[[#This Row],[Material]],TableStockBalance[],
MATCH(TableStockBalance[[#Headers],[Supplier name]],TableStockBalance[#Headers],0),
0)</f>
        <v>Électroniquex Générale S.A.</v>
      </c>
    </row>
    <row r="5015" spans="1:12" x14ac:dyDescent="0.25">
      <c r="A5015">
        <v>49040715</v>
      </c>
      <c r="B5015">
        <v>20</v>
      </c>
      <c r="C5015" t="s">
        <v>343</v>
      </c>
      <c r="D5015" t="s">
        <v>129</v>
      </c>
      <c r="E5015" t="s">
        <v>130</v>
      </c>
      <c r="F5015" t="s">
        <v>325</v>
      </c>
      <c r="G5015" s="1">
        <v>43502</v>
      </c>
      <c r="H5015">
        <v>50</v>
      </c>
      <c r="I5015" s="7">
        <f>IF(TableTransactions[[#This Row],[Order type]]=trackOrderType,
TableTransactions[[#This Row],[Transaction quantity]]*-1,
TableTransactions[[#This Row],[Transaction quantity]]
)</f>
        <v>-50</v>
      </c>
      <c r="J50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</v>
      </c>
      <c r="K5015" s="7">
        <f ca="1">IF(TableTransactions[[#This Row],[Stock balance backorders]]&lt;0,
0,
TableTransactions[[#This Row],[Stock balance backorders]]
)</f>
        <v>63</v>
      </c>
      <c r="L5015" s="8" t="str">
        <f>VLOOKUP(TableTransactions[[#This Row],[Material]],TableStockBalance[],
MATCH(TableStockBalance[[#Headers],[Supplier name]],TableStockBalance[#Headers],0),
0)</f>
        <v>Électroniquex Générale S.A.</v>
      </c>
    </row>
    <row r="5016" spans="1:12" x14ac:dyDescent="0.25">
      <c r="A5016" s="4">
        <v>45056828</v>
      </c>
      <c r="B5016" s="4">
        <v>10</v>
      </c>
      <c r="C5016" s="4" t="s">
        <v>344</v>
      </c>
      <c r="D5016" s="4" t="s">
        <v>129</v>
      </c>
      <c r="E5016" s="4" t="s">
        <v>130</v>
      </c>
      <c r="F5016" s="4" t="s">
        <v>110</v>
      </c>
      <c r="G5016" s="5">
        <v>43502</v>
      </c>
      <c r="H5016" s="4">
        <v>266</v>
      </c>
      <c r="I5016" s="7">
        <f>IF(TableTransactions[[#This Row],[Order type]]=trackOrderType,
TableTransactions[[#This Row],[Transaction quantity]]*-1,
TableTransactions[[#This Row],[Transaction quantity]]
)</f>
        <v>266</v>
      </c>
      <c r="J50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329</v>
      </c>
      <c r="K5016" s="7">
        <f ca="1">IF(TableTransactions[[#This Row],[Stock balance backorders]]&lt;0,
0,
TableTransactions[[#This Row],[Stock balance backorders]]
)</f>
        <v>329</v>
      </c>
      <c r="L5016" s="8" t="str">
        <f>VLOOKUP(TableTransactions[[#This Row],[Material]],TableStockBalance[],
MATCH(TableStockBalance[[#Headers],[Supplier name]],TableStockBalance[#Headers],0),
0)</f>
        <v>Électroniquex Générale S.A.</v>
      </c>
    </row>
    <row r="5017" spans="1:12" x14ac:dyDescent="0.25">
      <c r="A5017">
        <v>49040773</v>
      </c>
      <c r="B5017">
        <v>70</v>
      </c>
      <c r="C5017" t="s">
        <v>343</v>
      </c>
      <c r="D5017" t="s">
        <v>129</v>
      </c>
      <c r="E5017" t="s">
        <v>130</v>
      </c>
      <c r="F5017" t="s">
        <v>318</v>
      </c>
      <c r="G5017" s="1">
        <v>43507</v>
      </c>
      <c r="H5017">
        <v>15</v>
      </c>
      <c r="I5017" s="7">
        <f>IF(TableTransactions[[#This Row],[Order type]]=trackOrderType,
TableTransactions[[#This Row],[Transaction quantity]]*-1,
TableTransactions[[#This Row],[Transaction quantity]]
)</f>
        <v>-15</v>
      </c>
      <c r="J50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314</v>
      </c>
      <c r="K5017" s="7">
        <f ca="1">IF(TableTransactions[[#This Row],[Stock balance backorders]]&lt;0,
0,
TableTransactions[[#This Row],[Stock balance backorders]]
)</f>
        <v>314</v>
      </c>
      <c r="L5017" s="8" t="str">
        <f>VLOOKUP(TableTransactions[[#This Row],[Material]],TableStockBalance[],
MATCH(TableStockBalance[[#Headers],[Supplier name]],TableStockBalance[#Headers],0),
0)</f>
        <v>Électroniquex Générale S.A.</v>
      </c>
    </row>
    <row r="5018" spans="1:12" x14ac:dyDescent="0.25">
      <c r="A5018">
        <v>49040789</v>
      </c>
      <c r="B5018">
        <v>10</v>
      </c>
      <c r="C5018" t="s">
        <v>343</v>
      </c>
      <c r="D5018" t="s">
        <v>129</v>
      </c>
      <c r="E5018" t="s">
        <v>130</v>
      </c>
      <c r="F5018" t="s">
        <v>315</v>
      </c>
      <c r="G5018" s="1">
        <v>43508</v>
      </c>
      <c r="H5018">
        <v>45</v>
      </c>
      <c r="I5018" s="7">
        <f>IF(TableTransactions[[#This Row],[Order type]]=trackOrderType,
TableTransactions[[#This Row],[Transaction quantity]]*-1,
TableTransactions[[#This Row],[Transaction quantity]]
)</f>
        <v>-45</v>
      </c>
      <c r="J50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269</v>
      </c>
      <c r="K5018" s="7">
        <f ca="1">IF(TableTransactions[[#This Row],[Stock balance backorders]]&lt;0,
0,
TableTransactions[[#This Row],[Stock balance backorders]]
)</f>
        <v>269</v>
      </c>
      <c r="L5018" s="8" t="str">
        <f>VLOOKUP(TableTransactions[[#This Row],[Material]],TableStockBalance[],
MATCH(TableStockBalance[[#Headers],[Supplier name]],TableStockBalance[#Headers],0),
0)</f>
        <v>Électroniquex Générale S.A.</v>
      </c>
    </row>
    <row r="5019" spans="1:12" x14ac:dyDescent="0.25">
      <c r="A5019">
        <v>49040842</v>
      </c>
      <c r="B5019">
        <v>70</v>
      </c>
      <c r="C5019" t="s">
        <v>343</v>
      </c>
      <c r="D5019" t="s">
        <v>129</v>
      </c>
      <c r="E5019" t="s">
        <v>130</v>
      </c>
      <c r="F5019" t="s">
        <v>317</v>
      </c>
      <c r="G5019" s="1">
        <v>43514</v>
      </c>
      <c r="H5019">
        <v>40</v>
      </c>
      <c r="I5019" s="7">
        <f>IF(TableTransactions[[#This Row],[Order type]]=trackOrderType,
TableTransactions[[#This Row],[Transaction quantity]]*-1,
TableTransactions[[#This Row],[Transaction quantity]]
)</f>
        <v>-40</v>
      </c>
      <c r="J50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229</v>
      </c>
      <c r="K5019" s="7">
        <f ca="1">IF(TableTransactions[[#This Row],[Stock balance backorders]]&lt;0,
0,
TableTransactions[[#This Row],[Stock balance backorders]]
)</f>
        <v>229</v>
      </c>
      <c r="L5019" s="8" t="str">
        <f>VLOOKUP(TableTransactions[[#This Row],[Material]],TableStockBalance[],
MATCH(TableStockBalance[[#Headers],[Supplier name]],TableStockBalance[#Headers],0),
0)</f>
        <v>Électroniquex Générale S.A.</v>
      </c>
    </row>
    <row r="5020" spans="1:12" x14ac:dyDescent="0.25">
      <c r="A5020">
        <v>49040844</v>
      </c>
      <c r="B5020">
        <v>20</v>
      </c>
      <c r="C5020" t="s">
        <v>343</v>
      </c>
      <c r="D5020" t="s">
        <v>129</v>
      </c>
      <c r="E5020" t="s">
        <v>130</v>
      </c>
      <c r="F5020" t="s">
        <v>319</v>
      </c>
      <c r="G5020" s="1">
        <v>43514</v>
      </c>
      <c r="H5020">
        <v>45</v>
      </c>
      <c r="I5020" s="7">
        <f>IF(TableTransactions[[#This Row],[Order type]]=trackOrderType,
TableTransactions[[#This Row],[Transaction quantity]]*-1,
TableTransactions[[#This Row],[Transaction quantity]]
)</f>
        <v>-45</v>
      </c>
      <c r="J50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184</v>
      </c>
      <c r="K5020" s="7">
        <f ca="1">IF(TableTransactions[[#This Row],[Stock balance backorders]]&lt;0,
0,
TableTransactions[[#This Row],[Stock balance backorders]]
)</f>
        <v>184</v>
      </c>
      <c r="L5020" s="8" t="str">
        <f>VLOOKUP(TableTransactions[[#This Row],[Material]],TableStockBalance[],
MATCH(TableStockBalance[[#Headers],[Supplier name]],TableStockBalance[#Headers],0),
0)</f>
        <v>Électroniquex Générale S.A.</v>
      </c>
    </row>
    <row r="5021" spans="1:12" x14ac:dyDescent="0.25">
      <c r="A5021">
        <v>49040879</v>
      </c>
      <c r="B5021">
        <v>10</v>
      </c>
      <c r="C5021" t="s">
        <v>343</v>
      </c>
      <c r="D5021" t="s">
        <v>129</v>
      </c>
      <c r="E5021" t="s">
        <v>130</v>
      </c>
      <c r="F5021" t="s">
        <v>334</v>
      </c>
      <c r="G5021" s="1">
        <v>43516</v>
      </c>
      <c r="H5021">
        <v>45</v>
      </c>
      <c r="I5021" s="7">
        <f>IF(TableTransactions[[#This Row],[Order type]]=trackOrderType,
TableTransactions[[#This Row],[Transaction quantity]]*-1,
TableTransactions[[#This Row],[Transaction quantity]]
)</f>
        <v>-45</v>
      </c>
      <c r="J50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139</v>
      </c>
      <c r="K5021" s="7">
        <f ca="1">IF(TableTransactions[[#This Row],[Stock balance backorders]]&lt;0,
0,
TableTransactions[[#This Row],[Stock balance backorders]]
)</f>
        <v>139</v>
      </c>
      <c r="L5021" s="8" t="str">
        <f>VLOOKUP(TableTransactions[[#This Row],[Material]],TableStockBalance[],
MATCH(TableStockBalance[[#Headers],[Supplier name]],TableStockBalance[#Headers],0),
0)</f>
        <v>Électroniquex Générale S.A.</v>
      </c>
    </row>
    <row r="5022" spans="1:12" x14ac:dyDescent="0.25">
      <c r="A5022">
        <v>49040886</v>
      </c>
      <c r="B5022">
        <v>50</v>
      </c>
      <c r="C5022" t="s">
        <v>343</v>
      </c>
      <c r="D5022" t="s">
        <v>129</v>
      </c>
      <c r="E5022" t="s">
        <v>130</v>
      </c>
      <c r="F5022" t="s">
        <v>317</v>
      </c>
      <c r="G5022" s="1">
        <v>43517</v>
      </c>
      <c r="H5022">
        <v>15</v>
      </c>
      <c r="I5022" s="7">
        <f>IF(TableTransactions[[#This Row],[Order type]]=trackOrderType,
TableTransactions[[#This Row],[Transaction quantity]]*-1,
TableTransactions[[#This Row],[Transaction quantity]]
)</f>
        <v>-15</v>
      </c>
      <c r="J50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124</v>
      </c>
      <c r="K5022" s="7">
        <f ca="1">IF(TableTransactions[[#This Row],[Stock balance backorders]]&lt;0,
0,
TableTransactions[[#This Row],[Stock balance backorders]]
)</f>
        <v>124</v>
      </c>
      <c r="L5022" s="8" t="str">
        <f>VLOOKUP(TableTransactions[[#This Row],[Material]],TableStockBalance[],
MATCH(TableStockBalance[[#Headers],[Supplier name]],TableStockBalance[#Headers],0),
0)</f>
        <v>Électroniquex Générale S.A.</v>
      </c>
    </row>
    <row r="5023" spans="1:12" x14ac:dyDescent="0.25">
      <c r="A5023">
        <v>49040999</v>
      </c>
      <c r="B5023">
        <v>80</v>
      </c>
      <c r="C5023" t="s">
        <v>343</v>
      </c>
      <c r="D5023" t="s">
        <v>129</v>
      </c>
      <c r="E5023" t="s">
        <v>130</v>
      </c>
      <c r="F5023" t="s">
        <v>317</v>
      </c>
      <c r="G5023" s="1">
        <v>43528</v>
      </c>
      <c r="H5023">
        <v>15</v>
      </c>
      <c r="I5023" s="7">
        <f>IF(TableTransactions[[#This Row],[Order type]]=trackOrderType,
TableTransactions[[#This Row],[Transaction quantity]]*-1,
TableTransactions[[#This Row],[Transaction quantity]]
)</f>
        <v>-15</v>
      </c>
      <c r="J50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109</v>
      </c>
      <c r="K5023" s="7">
        <f ca="1">IF(TableTransactions[[#This Row],[Stock balance backorders]]&lt;0,
0,
TableTransactions[[#This Row],[Stock balance backorders]]
)</f>
        <v>109</v>
      </c>
      <c r="L5023" s="8" t="str">
        <f>VLOOKUP(TableTransactions[[#This Row],[Material]],TableStockBalance[],
MATCH(TableStockBalance[[#Headers],[Supplier name]],TableStockBalance[#Headers],0),
0)</f>
        <v>Électroniquex Générale S.A.</v>
      </c>
    </row>
    <row r="5024" spans="1:12" x14ac:dyDescent="0.25">
      <c r="A5024">
        <v>49041056</v>
      </c>
      <c r="B5024">
        <v>130</v>
      </c>
      <c r="C5024" t="s">
        <v>343</v>
      </c>
      <c r="D5024" t="s">
        <v>129</v>
      </c>
      <c r="E5024" t="s">
        <v>130</v>
      </c>
      <c r="F5024" t="s">
        <v>314</v>
      </c>
      <c r="G5024" s="1">
        <v>43532</v>
      </c>
      <c r="H5024">
        <v>25</v>
      </c>
      <c r="I5024" s="7">
        <f>IF(TableTransactions[[#This Row],[Order type]]=trackOrderType,
TableTransactions[[#This Row],[Transaction quantity]]*-1,
TableTransactions[[#This Row],[Transaction quantity]]
)</f>
        <v>-25</v>
      </c>
      <c r="J50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</v>
      </c>
      <c r="K5024" s="7">
        <f ca="1">IF(TableTransactions[[#This Row],[Stock balance backorders]]&lt;0,
0,
TableTransactions[[#This Row],[Stock balance backorders]]
)</f>
        <v>84</v>
      </c>
      <c r="L5024" s="8" t="str">
        <f>VLOOKUP(TableTransactions[[#This Row],[Material]],TableStockBalance[],
MATCH(TableStockBalance[[#Headers],[Supplier name]],TableStockBalance[#Headers],0),
0)</f>
        <v>Électroniquex Générale S.A.</v>
      </c>
    </row>
    <row r="5025" spans="1:12" x14ac:dyDescent="0.25">
      <c r="A5025">
        <v>49041095</v>
      </c>
      <c r="B5025">
        <v>70</v>
      </c>
      <c r="C5025" t="s">
        <v>343</v>
      </c>
      <c r="D5025" t="s">
        <v>129</v>
      </c>
      <c r="E5025" t="s">
        <v>130</v>
      </c>
      <c r="F5025" t="s">
        <v>313</v>
      </c>
      <c r="G5025" s="1">
        <v>43536</v>
      </c>
      <c r="H5025">
        <v>5</v>
      </c>
      <c r="I5025" s="7">
        <f>IF(TableTransactions[[#This Row],[Order type]]=trackOrderType,
TableTransactions[[#This Row],[Transaction quantity]]*-1,
TableTransactions[[#This Row],[Transaction quantity]]
)</f>
        <v>-5</v>
      </c>
      <c r="J50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</v>
      </c>
      <c r="K5025" s="7">
        <f ca="1">IF(TableTransactions[[#This Row],[Stock balance backorders]]&lt;0,
0,
TableTransactions[[#This Row],[Stock balance backorders]]
)</f>
        <v>79</v>
      </c>
      <c r="L5025" s="8" t="str">
        <f>VLOOKUP(TableTransactions[[#This Row],[Material]],TableStockBalance[],
MATCH(TableStockBalance[[#Headers],[Supplier name]],TableStockBalance[#Headers],0),
0)</f>
        <v>Électroniquex Générale S.A.</v>
      </c>
    </row>
    <row r="5026" spans="1:12" x14ac:dyDescent="0.25">
      <c r="A5026">
        <v>49041109</v>
      </c>
      <c r="B5026">
        <v>40</v>
      </c>
      <c r="C5026" t="s">
        <v>343</v>
      </c>
      <c r="D5026" t="s">
        <v>129</v>
      </c>
      <c r="E5026" t="s">
        <v>130</v>
      </c>
      <c r="F5026" t="s">
        <v>314</v>
      </c>
      <c r="G5026" s="1">
        <v>43537</v>
      </c>
      <c r="H5026">
        <v>45</v>
      </c>
      <c r="I5026" s="7">
        <f>IF(TableTransactions[[#This Row],[Order type]]=trackOrderType,
TableTransactions[[#This Row],[Transaction quantity]]*-1,
TableTransactions[[#This Row],[Transaction quantity]]
)</f>
        <v>-45</v>
      </c>
      <c r="J50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</v>
      </c>
      <c r="K5026" s="7">
        <f ca="1">IF(TableTransactions[[#This Row],[Stock balance backorders]]&lt;0,
0,
TableTransactions[[#This Row],[Stock balance backorders]]
)</f>
        <v>34</v>
      </c>
      <c r="L5026" s="8" t="str">
        <f>VLOOKUP(TableTransactions[[#This Row],[Material]],TableStockBalance[],
MATCH(TableStockBalance[[#Headers],[Supplier name]],TableStockBalance[#Headers],0),
0)</f>
        <v>Électroniquex Générale S.A.</v>
      </c>
    </row>
    <row r="5027" spans="1:12" x14ac:dyDescent="0.25">
      <c r="A5027" s="4">
        <v>45056930</v>
      </c>
      <c r="B5027" s="4">
        <v>10</v>
      </c>
      <c r="C5027" s="4" t="s">
        <v>344</v>
      </c>
      <c r="D5027" s="4" t="s">
        <v>129</v>
      </c>
      <c r="E5027" s="4" t="s">
        <v>130</v>
      </c>
      <c r="F5027" s="4" t="s">
        <v>110</v>
      </c>
      <c r="G5027" s="5">
        <v>43539</v>
      </c>
      <c r="H5027" s="4">
        <v>145</v>
      </c>
      <c r="I5027" s="7">
        <f>IF(TableTransactions[[#This Row],[Order type]]=trackOrderType,
TableTransactions[[#This Row],[Transaction quantity]]*-1,
TableTransactions[[#This Row],[Transaction quantity]]
)</f>
        <v>145</v>
      </c>
      <c r="J50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179</v>
      </c>
      <c r="K5027" s="7">
        <f ca="1">IF(TableTransactions[[#This Row],[Stock balance backorders]]&lt;0,
0,
TableTransactions[[#This Row],[Stock balance backorders]]
)</f>
        <v>179</v>
      </c>
      <c r="L5027" s="8" t="str">
        <f>VLOOKUP(TableTransactions[[#This Row],[Material]],TableStockBalance[],
MATCH(TableStockBalance[[#Headers],[Supplier name]],TableStockBalance[#Headers],0),
0)</f>
        <v>Électroniquex Générale S.A.</v>
      </c>
    </row>
    <row r="5028" spans="1:12" x14ac:dyDescent="0.25">
      <c r="A5028">
        <v>49041158</v>
      </c>
      <c r="B5028">
        <v>10</v>
      </c>
      <c r="C5028" t="s">
        <v>343</v>
      </c>
      <c r="D5028" t="s">
        <v>129</v>
      </c>
      <c r="E5028" t="s">
        <v>130</v>
      </c>
      <c r="F5028" t="s">
        <v>324</v>
      </c>
      <c r="G5028" s="1">
        <v>43542</v>
      </c>
      <c r="H5028">
        <v>5</v>
      </c>
      <c r="I5028" s="7">
        <f>IF(TableTransactions[[#This Row],[Order type]]=trackOrderType,
TableTransactions[[#This Row],[Transaction quantity]]*-1,
TableTransactions[[#This Row],[Transaction quantity]]
)</f>
        <v>-5</v>
      </c>
      <c r="J50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174</v>
      </c>
      <c r="K5028" s="7">
        <f ca="1">IF(TableTransactions[[#This Row],[Stock balance backorders]]&lt;0,
0,
TableTransactions[[#This Row],[Stock balance backorders]]
)</f>
        <v>174</v>
      </c>
      <c r="L5028" s="8" t="str">
        <f>VLOOKUP(TableTransactions[[#This Row],[Material]],TableStockBalance[],
MATCH(TableStockBalance[[#Headers],[Supplier name]],TableStockBalance[#Headers],0),
0)</f>
        <v>Électroniquex Générale S.A.</v>
      </c>
    </row>
    <row r="5029" spans="1:12" x14ac:dyDescent="0.25">
      <c r="A5029">
        <v>49041243</v>
      </c>
      <c r="B5029">
        <v>10</v>
      </c>
      <c r="C5029" t="s">
        <v>343</v>
      </c>
      <c r="D5029" t="s">
        <v>129</v>
      </c>
      <c r="E5029" t="s">
        <v>130</v>
      </c>
      <c r="F5029" t="s">
        <v>329</v>
      </c>
      <c r="G5029" s="1">
        <v>43549</v>
      </c>
      <c r="H5029">
        <v>55</v>
      </c>
      <c r="I5029" s="7">
        <f>IF(TableTransactions[[#This Row],[Order type]]=trackOrderType,
TableTransactions[[#This Row],[Transaction quantity]]*-1,
TableTransactions[[#This Row],[Transaction quantity]]
)</f>
        <v>-55</v>
      </c>
      <c r="J50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119</v>
      </c>
      <c r="K5029" s="7">
        <f ca="1">IF(TableTransactions[[#This Row],[Stock balance backorders]]&lt;0,
0,
TableTransactions[[#This Row],[Stock balance backorders]]
)</f>
        <v>119</v>
      </c>
      <c r="L5029" s="8" t="str">
        <f>VLOOKUP(TableTransactions[[#This Row],[Material]],TableStockBalance[],
MATCH(TableStockBalance[[#Headers],[Supplier name]],TableStockBalance[#Headers],0),
0)</f>
        <v>Électroniquex Générale S.A.</v>
      </c>
    </row>
    <row r="5030" spans="1:12" x14ac:dyDescent="0.25">
      <c r="A5030">
        <v>49041326</v>
      </c>
      <c r="B5030">
        <v>80</v>
      </c>
      <c r="C5030" t="s">
        <v>343</v>
      </c>
      <c r="D5030" t="s">
        <v>129</v>
      </c>
      <c r="E5030" t="s">
        <v>130</v>
      </c>
      <c r="F5030" t="s">
        <v>313</v>
      </c>
      <c r="G5030" s="1">
        <v>43556</v>
      </c>
      <c r="H5030">
        <v>15</v>
      </c>
      <c r="I5030" s="7">
        <f>IF(TableTransactions[[#This Row],[Order type]]=trackOrderType,
TableTransactions[[#This Row],[Transaction quantity]]*-1,
TableTransactions[[#This Row],[Transaction quantity]]
)</f>
        <v>-15</v>
      </c>
      <c r="J50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104</v>
      </c>
      <c r="K5030" s="7">
        <f ca="1">IF(TableTransactions[[#This Row],[Stock balance backorders]]&lt;0,
0,
TableTransactions[[#This Row],[Stock balance backorders]]
)</f>
        <v>104</v>
      </c>
      <c r="L5030" s="8" t="str">
        <f>VLOOKUP(TableTransactions[[#This Row],[Material]],TableStockBalance[],
MATCH(TableStockBalance[[#Headers],[Supplier name]],TableStockBalance[#Headers],0),
0)</f>
        <v>Électroniquex Générale S.A.</v>
      </c>
    </row>
    <row r="5031" spans="1:12" x14ac:dyDescent="0.25">
      <c r="A5031">
        <v>49041336</v>
      </c>
      <c r="B5031">
        <v>40</v>
      </c>
      <c r="C5031" t="s">
        <v>343</v>
      </c>
      <c r="D5031" t="s">
        <v>129</v>
      </c>
      <c r="E5031" t="s">
        <v>130</v>
      </c>
      <c r="F5031" t="s">
        <v>318</v>
      </c>
      <c r="G5031" s="1">
        <v>43556</v>
      </c>
      <c r="H5031">
        <v>55</v>
      </c>
      <c r="I5031" s="7">
        <f>IF(TableTransactions[[#This Row],[Order type]]=trackOrderType,
TableTransactions[[#This Row],[Transaction quantity]]*-1,
TableTransactions[[#This Row],[Transaction quantity]]
)</f>
        <v>-55</v>
      </c>
      <c r="J50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</v>
      </c>
      <c r="K5031" s="7">
        <f ca="1">IF(TableTransactions[[#This Row],[Stock balance backorders]]&lt;0,
0,
TableTransactions[[#This Row],[Stock balance backorders]]
)</f>
        <v>49</v>
      </c>
      <c r="L5031" s="8" t="str">
        <f>VLOOKUP(TableTransactions[[#This Row],[Material]],TableStockBalance[],
MATCH(TableStockBalance[[#Headers],[Supplier name]],TableStockBalance[#Headers],0),
0)</f>
        <v>Électroniquex Générale S.A.</v>
      </c>
    </row>
    <row r="5032" spans="1:12" x14ac:dyDescent="0.25">
      <c r="A5032">
        <v>49041352</v>
      </c>
      <c r="B5032">
        <v>10</v>
      </c>
      <c r="C5032" t="s">
        <v>343</v>
      </c>
      <c r="D5032" t="s">
        <v>129</v>
      </c>
      <c r="E5032" t="s">
        <v>130</v>
      </c>
      <c r="F5032" t="s">
        <v>324</v>
      </c>
      <c r="G5032" s="1">
        <v>43558</v>
      </c>
      <c r="H5032">
        <v>45</v>
      </c>
      <c r="I5032" s="7">
        <f>IF(TableTransactions[[#This Row],[Order type]]=trackOrderType,
TableTransactions[[#This Row],[Transaction quantity]]*-1,
TableTransactions[[#This Row],[Transaction quantity]]
)</f>
        <v>-45</v>
      </c>
      <c r="J50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5032" s="7">
        <f ca="1">IF(TableTransactions[[#This Row],[Stock balance backorders]]&lt;0,
0,
TableTransactions[[#This Row],[Stock balance backorders]]
)</f>
        <v>4</v>
      </c>
      <c r="L5032" s="8" t="str">
        <f>VLOOKUP(TableTransactions[[#This Row],[Material]],TableStockBalance[],
MATCH(TableStockBalance[[#Headers],[Supplier name]],TableStockBalance[#Headers],0),
0)</f>
        <v>Électroniquex Générale S.A.</v>
      </c>
    </row>
    <row r="5033" spans="1:12" x14ac:dyDescent="0.25">
      <c r="A5033">
        <v>49041366</v>
      </c>
      <c r="B5033">
        <v>30</v>
      </c>
      <c r="C5033" t="s">
        <v>343</v>
      </c>
      <c r="D5033" t="s">
        <v>129</v>
      </c>
      <c r="E5033" t="s">
        <v>130</v>
      </c>
      <c r="F5033" t="s">
        <v>314</v>
      </c>
      <c r="G5033" s="1">
        <v>43559</v>
      </c>
      <c r="H5033">
        <v>25</v>
      </c>
      <c r="I5033" s="7">
        <f>IF(TableTransactions[[#This Row],[Order type]]=trackOrderType,
TableTransactions[[#This Row],[Transaction quantity]]*-1,
TableTransactions[[#This Row],[Transaction quantity]]
)</f>
        <v>-25</v>
      </c>
      <c r="J50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-21</v>
      </c>
      <c r="K5033" s="7">
        <f ca="1">IF(TableTransactions[[#This Row],[Stock balance backorders]]&lt;0,
0,
TableTransactions[[#This Row],[Stock balance backorders]]
)</f>
        <v>0</v>
      </c>
      <c r="L5033" s="8" t="str">
        <f>VLOOKUP(TableTransactions[[#This Row],[Material]],TableStockBalance[],
MATCH(TableStockBalance[[#Headers],[Supplier name]],TableStockBalance[#Headers],0),
0)</f>
        <v>Électroniquex Générale S.A.</v>
      </c>
    </row>
    <row r="5034" spans="1:12" x14ac:dyDescent="0.25">
      <c r="A5034">
        <v>49041429</v>
      </c>
      <c r="B5034">
        <v>80</v>
      </c>
      <c r="C5034" t="s">
        <v>343</v>
      </c>
      <c r="D5034" t="s">
        <v>129</v>
      </c>
      <c r="E5034" t="s">
        <v>130</v>
      </c>
      <c r="F5034" t="s">
        <v>318</v>
      </c>
      <c r="G5034" s="1">
        <v>43564</v>
      </c>
      <c r="H5034">
        <v>55</v>
      </c>
      <c r="I5034" s="7">
        <f>IF(TableTransactions[[#This Row],[Order type]]=trackOrderType,
TableTransactions[[#This Row],[Transaction quantity]]*-1,
TableTransactions[[#This Row],[Transaction quantity]]
)</f>
        <v>-55</v>
      </c>
      <c r="J50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-76</v>
      </c>
      <c r="K5034" s="7">
        <f ca="1">IF(TableTransactions[[#This Row],[Stock balance backorders]]&lt;0,
0,
TableTransactions[[#This Row],[Stock balance backorders]]
)</f>
        <v>0</v>
      </c>
      <c r="L5034" s="8" t="str">
        <f>VLOOKUP(TableTransactions[[#This Row],[Material]],TableStockBalance[],
MATCH(TableStockBalance[[#Headers],[Supplier name]],TableStockBalance[#Headers],0),
0)</f>
        <v>Électroniquex Générale S.A.</v>
      </c>
    </row>
    <row r="5035" spans="1:12" x14ac:dyDescent="0.25">
      <c r="A5035">
        <v>49041477</v>
      </c>
      <c r="B5035">
        <v>190</v>
      </c>
      <c r="C5035" t="s">
        <v>343</v>
      </c>
      <c r="D5035" t="s">
        <v>129</v>
      </c>
      <c r="E5035" t="s">
        <v>130</v>
      </c>
      <c r="F5035" t="s">
        <v>317</v>
      </c>
      <c r="G5035" s="1">
        <v>43567</v>
      </c>
      <c r="H5035">
        <v>40</v>
      </c>
      <c r="I5035" s="7">
        <f>IF(TableTransactions[[#This Row],[Order type]]=trackOrderType,
TableTransactions[[#This Row],[Transaction quantity]]*-1,
TableTransactions[[#This Row],[Transaction quantity]]
)</f>
        <v>-40</v>
      </c>
      <c r="J50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-116</v>
      </c>
      <c r="K5035" s="7">
        <f ca="1">IF(TableTransactions[[#This Row],[Stock balance backorders]]&lt;0,
0,
TableTransactions[[#This Row],[Stock balance backorders]]
)</f>
        <v>0</v>
      </c>
      <c r="L5035" s="8" t="str">
        <f>VLOOKUP(TableTransactions[[#This Row],[Material]],TableStockBalance[],
MATCH(TableStockBalance[[#Headers],[Supplier name]],TableStockBalance[#Headers],0),
0)</f>
        <v>Électroniquex Générale S.A.</v>
      </c>
    </row>
    <row r="5036" spans="1:12" x14ac:dyDescent="0.25">
      <c r="A5036" s="4">
        <v>45057021</v>
      </c>
      <c r="B5036" s="4">
        <v>30</v>
      </c>
      <c r="C5036" s="4" t="s">
        <v>344</v>
      </c>
      <c r="D5036" s="4" t="s">
        <v>129</v>
      </c>
      <c r="E5036" s="4" t="s">
        <v>130</v>
      </c>
      <c r="F5036" s="4" t="s">
        <v>110</v>
      </c>
      <c r="G5036" s="5">
        <v>43567</v>
      </c>
      <c r="H5036" s="4">
        <v>515</v>
      </c>
      <c r="I5036" s="7">
        <f>IF(TableTransactions[[#This Row],[Order type]]=trackOrderType,
TableTransactions[[#This Row],[Transaction quantity]]*-1,
TableTransactions[[#This Row],[Transaction quantity]]
)</f>
        <v>515</v>
      </c>
      <c r="J50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399</v>
      </c>
      <c r="K5036" s="7">
        <f ca="1">IF(TableTransactions[[#This Row],[Stock balance backorders]]&lt;0,
0,
TableTransactions[[#This Row],[Stock balance backorders]]
)</f>
        <v>399</v>
      </c>
      <c r="L5036" s="8" t="str">
        <f>VLOOKUP(TableTransactions[[#This Row],[Material]],TableStockBalance[],
MATCH(TableStockBalance[[#Headers],[Supplier name]],TableStockBalance[#Headers],0),
0)</f>
        <v>Électroniquex Générale S.A.</v>
      </c>
    </row>
    <row r="5037" spans="1:12" x14ac:dyDescent="0.25">
      <c r="A5037">
        <v>49041540</v>
      </c>
      <c r="B5037">
        <v>70</v>
      </c>
      <c r="C5037" t="s">
        <v>343</v>
      </c>
      <c r="D5037" t="s">
        <v>129</v>
      </c>
      <c r="E5037" t="s">
        <v>130</v>
      </c>
      <c r="F5037" t="s">
        <v>319</v>
      </c>
      <c r="G5037" s="1">
        <v>43573</v>
      </c>
      <c r="H5037">
        <v>25</v>
      </c>
      <c r="I5037" s="7">
        <f>IF(TableTransactions[[#This Row],[Order type]]=trackOrderType,
TableTransactions[[#This Row],[Transaction quantity]]*-1,
TableTransactions[[#This Row],[Transaction quantity]]
)</f>
        <v>-25</v>
      </c>
      <c r="J50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374</v>
      </c>
      <c r="K5037" s="7">
        <f ca="1">IF(TableTransactions[[#This Row],[Stock balance backorders]]&lt;0,
0,
TableTransactions[[#This Row],[Stock balance backorders]]
)</f>
        <v>374</v>
      </c>
      <c r="L5037" s="8" t="str">
        <f>VLOOKUP(TableTransactions[[#This Row],[Material]],TableStockBalance[],
MATCH(TableStockBalance[[#Headers],[Supplier name]],TableStockBalance[#Headers],0),
0)</f>
        <v>Électroniquex Générale S.A.</v>
      </c>
    </row>
    <row r="5038" spans="1:12" x14ac:dyDescent="0.25">
      <c r="A5038">
        <v>49041548</v>
      </c>
      <c r="B5038">
        <v>10</v>
      </c>
      <c r="C5038" t="s">
        <v>343</v>
      </c>
      <c r="D5038" t="s">
        <v>129</v>
      </c>
      <c r="E5038" t="s">
        <v>130</v>
      </c>
      <c r="F5038" t="s">
        <v>329</v>
      </c>
      <c r="G5038" s="1">
        <v>43578</v>
      </c>
      <c r="H5038">
        <v>45</v>
      </c>
      <c r="I5038" s="7">
        <f>IF(TableTransactions[[#This Row],[Order type]]=trackOrderType,
TableTransactions[[#This Row],[Transaction quantity]]*-1,
TableTransactions[[#This Row],[Transaction quantity]]
)</f>
        <v>-45</v>
      </c>
      <c r="J50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329</v>
      </c>
      <c r="K5038" s="7">
        <f ca="1">IF(TableTransactions[[#This Row],[Stock balance backorders]]&lt;0,
0,
TableTransactions[[#This Row],[Stock balance backorders]]
)</f>
        <v>329</v>
      </c>
      <c r="L5038" s="8" t="str">
        <f>VLOOKUP(TableTransactions[[#This Row],[Material]],TableStockBalance[],
MATCH(TableStockBalance[[#Headers],[Supplier name]],TableStockBalance[#Headers],0),
0)</f>
        <v>Électroniquex Générale S.A.</v>
      </c>
    </row>
    <row r="5039" spans="1:12" x14ac:dyDescent="0.25">
      <c r="A5039">
        <v>49041623</v>
      </c>
      <c r="B5039">
        <v>140</v>
      </c>
      <c r="C5039" t="s">
        <v>343</v>
      </c>
      <c r="D5039" t="s">
        <v>129</v>
      </c>
      <c r="E5039" t="s">
        <v>130</v>
      </c>
      <c r="F5039" t="s">
        <v>317</v>
      </c>
      <c r="G5039" s="1">
        <v>43584</v>
      </c>
      <c r="H5039">
        <v>25</v>
      </c>
      <c r="I5039" s="7">
        <f>IF(TableTransactions[[#This Row],[Order type]]=trackOrderType,
TableTransactions[[#This Row],[Transaction quantity]]*-1,
TableTransactions[[#This Row],[Transaction quantity]]
)</f>
        <v>-25</v>
      </c>
      <c r="J50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304</v>
      </c>
      <c r="K5039" s="7">
        <f ca="1">IF(TableTransactions[[#This Row],[Stock balance backorders]]&lt;0,
0,
TableTransactions[[#This Row],[Stock balance backorders]]
)</f>
        <v>304</v>
      </c>
      <c r="L5039" s="8" t="str">
        <f>VLOOKUP(TableTransactions[[#This Row],[Material]],TableStockBalance[],
MATCH(TableStockBalance[[#Headers],[Supplier name]],TableStockBalance[#Headers],0),
0)</f>
        <v>Électroniquex Générale S.A.</v>
      </c>
    </row>
    <row r="5040" spans="1:12" x14ac:dyDescent="0.25">
      <c r="A5040">
        <v>49041639</v>
      </c>
      <c r="B5040">
        <v>70</v>
      </c>
      <c r="C5040" t="s">
        <v>343</v>
      </c>
      <c r="D5040" t="s">
        <v>129</v>
      </c>
      <c r="E5040" t="s">
        <v>130</v>
      </c>
      <c r="F5040" t="s">
        <v>317</v>
      </c>
      <c r="G5040" s="1">
        <v>43585</v>
      </c>
      <c r="H5040">
        <v>20</v>
      </c>
      <c r="I5040" s="7">
        <f>IF(TableTransactions[[#This Row],[Order type]]=trackOrderType,
TableTransactions[[#This Row],[Transaction quantity]]*-1,
TableTransactions[[#This Row],[Transaction quantity]]
)</f>
        <v>-20</v>
      </c>
      <c r="J50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284</v>
      </c>
      <c r="K5040" s="7">
        <f ca="1">IF(TableTransactions[[#This Row],[Stock balance backorders]]&lt;0,
0,
TableTransactions[[#This Row],[Stock balance backorders]]
)</f>
        <v>284</v>
      </c>
      <c r="L5040" s="8" t="str">
        <f>VLOOKUP(TableTransactions[[#This Row],[Material]],TableStockBalance[],
MATCH(TableStockBalance[[#Headers],[Supplier name]],TableStockBalance[#Headers],0),
0)</f>
        <v>Électroniquex Générale S.A.</v>
      </c>
    </row>
    <row r="5041" spans="1:12" x14ac:dyDescent="0.25">
      <c r="A5041">
        <v>49041640</v>
      </c>
      <c r="B5041">
        <v>40</v>
      </c>
      <c r="C5041" t="s">
        <v>343</v>
      </c>
      <c r="D5041" t="s">
        <v>129</v>
      </c>
      <c r="E5041" t="s">
        <v>130</v>
      </c>
      <c r="F5041" t="s">
        <v>319</v>
      </c>
      <c r="G5041" s="1">
        <v>43585</v>
      </c>
      <c r="H5041">
        <v>30</v>
      </c>
      <c r="I5041" s="7">
        <f>IF(TableTransactions[[#This Row],[Order type]]=trackOrderType,
TableTransactions[[#This Row],[Transaction quantity]]*-1,
TableTransactions[[#This Row],[Transaction quantity]]
)</f>
        <v>-30</v>
      </c>
      <c r="J50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254</v>
      </c>
      <c r="K5041" s="7">
        <f ca="1">IF(TableTransactions[[#This Row],[Stock balance backorders]]&lt;0,
0,
TableTransactions[[#This Row],[Stock balance backorders]]
)</f>
        <v>254</v>
      </c>
      <c r="L5041" s="8" t="str">
        <f>VLOOKUP(TableTransactions[[#This Row],[Material]],TableStockBalance[],
MATCH(TableStockBalance[[#Headers],[Supplier name]],TableStockBalance[#Headers],0),
0)</f>
        <v>Électroniquex Générale S.A.</v>
      </c>
    </row>
    <row r="5042" spans="1:12" x14ac:dyDescent="0.25">
      <c r="A5042">
        <v>49041701</v>
      </c>
      <c r="B5042">
        <v>60</v>
      </c>
      <c r="C5042" t="s">
        <v>343</v>
      </c>
      <c r="D5042" t="s">
        <v>129</v>
      </c>
      <c r="E5042" t="s">
        <v>130</v>
      </c>
      <c r="F5042" t="s">
        <v>316</v>
      </c>
      <c r="G5042" s="1">
        <v>43592</v>
      </c>
      <c r="H5042">
        <v>30</v>
      </c>
      <c r="I5042" s="7">
        <f>IF(TableTransactions[[#This Row],[Order type]]=trackOrderType,
TableTransactions[[#This Row],[Transaction quantity]]*-1,
TableTransactions[[#This Row],[Transaction quantity]]
)</f>
        <v>-30</v>
      </c>
      <c r="J50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224</v>
      </c>
      <c r="K5042" s="7">
        <f ca="1">IF(TableTransactions[[#This Row],[Stock balance backorders]]&lt;0,
0,
TableTransactions[[#This Row],[Stock balance backorders]]
)</f>
        <v>224</v>
      </c>
      <c r="L5042" s="8" t="str">
        <f>VLOOKUP(TableTransactions[[#This Row],[Material]],TableStockBalance[],
MATCH(TableStockBalance[[#Headers],[Supplier name]],TableStockBalance[#Headers],0),
0)</f>
        <v>Électroniquex Générale S.A.</v>
      </c>
    </row>
    <row r="5043" spans="1:12" x14ac:dyDescent="0.25">
      <c r="A5043">
        <v>49041763</v>
      </c>
      <c r="B5043">
        <v>140</v>
      </c>
      <c r="C5043" t="s">
        <v>343</v>
      </c>
      <c r="D5043" t="s">
        <v>129</v>
      </c>
      <c r="E5043" t="s">
        <v>130</v>
      </c>
      <c r="F5043" t="s">
        <v>318</v>
      </c>
      <c r="G5043" s="1">
        <v>43595</v>
      </c>
      <c r="H5043">
        <v>25</v>
      </c>
      <c r="I5043" s="7">
        <f>IF(TableTransactions[[#This Row],[Order type]]=trackOrderType,
TableTransactions[[#This Row],[Transaction quantity]]*-1,
TableTransactions[[#This Row],[Transaction quantity]]
)</f>
        <v>-25</v>
      </c>
      <c r="J50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199</v>
      </c>
      <c r="K5043" s="7">
        <f ca="1">IF(TableTransactions[[#This Row],[Stock balance backorders]]&lt;0,
0,
TableTransactions[[#This Row],[Stock balance backorders]]
)</f>
        <v>199</v>
      </c>
      <c r="L5043" s="8" t="str">
        <f>VLOOKUP(TableTransactions[[#This Row],[Material]],TableStockBalance[],
MATCH(TableStockBalance[[#Headers],[Supplier name]],TableStockBalance[#Headers],0),
0)</f>
        <v>Électroniquex Générale S.A.</v>
      </c>
    </row>
    <row r="5044" spans="1:12" x14ac:dyDescent="0.25">
      <c r="A5044">
        <v>49041834</v>
      </c>
      <c r="B5044">
        <v>70</v>
      </c>
      <c r="C5044" t="s">
        <v>343</v>
      </c>
      <c r="D5044" t="s">
        <v>129</v>
      </c>
      <c r="E5044" t="s">
        <v>130</v>
      </c>
      <c r="F5044" t="s">
        <v>318</v>
      </c>
      <c r="G5044" s="1">
        <v>43602</v>
      </c>
      <c r="H5044">
        <v>40</v>
      </c>
      <c r="I5044" s="7">
        <f>IF(TableTransactions[[#This Row],[Order type]]=trackOrderType,
TableTransactions[[#This Row],[Transaction quantity]]*-1,
TableTransactions[[#This Row],[Transaction quantity]]
)</f>
        <v>-40</v>
      </c>
      <c r="J50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159</v>
      </c>
      <c r="K5044" s="7">
        <f ca="1">IF(TableTransactions[[#This Row],[Stock balance backorders]]&lt;0,
0,
TableTransactions[[#This Row],[Stock balance backorders]]
)</f>
        <v>159</v>
      </c>
      <c r="L5044" s="8" t="str">
        <f>VLOOKUP(TableTransactions[[#This Row],[Material]],TableStockBalance[],
MATCH(TableStockBalance[[#Headers],[Supplier name]],TableStockBalance[#Headers],0),
0)</f>
        <v>Électroniquex Générale S.A.</v>
      </c>
    </row>
    <row r="5045" spans="1:12" x14ac:dyDescent="0.25">
      <c r="A5045">
        <v>49041834</v>
      </c>
      <c r="B5045">
        <v>80</v>
      </c>
      <c r="C5045" t="s">
        <v>343</v>
      </c>
      <c r="D5045" t="s">
        <v>129</v>
      </c>
      <c r="E5045" t="s">
        <v>130</v>
      </c>
      <c r="F5045" t="s">
        <v>318</v>
      </c>
      <c r="G5045" s="1">
        <v>43602</v>
      </c>
      <c r="H5045">
        <v>40</v>
      </c>
      <c r="I5045" s="7">
        <f>IF(TableTransactions[[#This Row],[Order type]]=trackOrderType,
TableTransactions[[#This Row],[Transaction quantity]]*-1,
TableTransactions[[#This Row],[Transaction quantity]]
)</f>
        <v>-40</v>
      </c>
      <c r="J50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119</v>
      </c>
      <c r="K5045" s="7">
        <f ca="1">IF(TableTransactions[[#This Row],[Stock balance backorders]]&lt;0,
0,
TableTransactions[[#This Row],[Stock balance backorders]]
)</f>
        <v>119</v>
      </c>
      <c r="L5045" s="8" t="str">
        <f>VLOOKUP(TableTransactions[[#This Row],[Material]],TableStockBalance[],
MATCH(TableStockBalance[[#Headers],[Supplier name]],TableStockBalance[#Headers],0),
0)</f>
        <v>Électroniquex Générale S.A.</v>
      </c>
    </row>
    <row r="5046" spans="1:12" x14ac:dyDescent="0.25">
      <c r="A5046" s="4">
        <v>45057132</v>
      </c>
      <c r="B5046" s="4">
        <v>20</v>
      </c>
      <c r="C5046" s="4" t="s">
        <v>344</v>
      </c>
      <c r="D5046" s="4" t="s">
        <v>129</v>
      </c>
      <c r="E5046" s="4" t="s">
        <v>130</v>
      </c>
      <c r="F5046" s="4" t="s">
        <v>110</v>
      </c>
      <c r="G5046" s="5">
        <v>43609</v>
      </c>
      <c r="H5046" s="4">
        <v>640</v>
      </c>
      <c r="I5046" s="7">
        <f>IF(TableTransactions[[#This Row],[Order type]]=trackOrderType,
TableTransactions[[#This Row],[Transaction quantity]]*-1,
TableTransactions[[#This Row],[Transaction quantity]]
)</f>
        <v>640</v>
      </c>
      <c r="J50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759</v>
      </c>
      <c r="K5046" s="7">
        <f ca="1">IF(TableTransactions[[#This Row],[Stock balance backorders]]&lt;0,
0,
TableTransactions[[#This Row],[Stock balance backorders]]
)</f>
        <v>759</v>
      </c>
      <c r="L5046" s="8" t="str">
        <f>VLOOKUP(TableTransactions[[#This Row],[Material]],TableStockBalance[],
MATCH(TableStockBalance[[#Headers],[Supplier name]],TableStockBalance[#Headers],0),
0)</f>
        <v>Électroniquex Générale S.A.</v>
      </c>
    </row>
    <row r="5047" spans="1:12" x14ac:dyDescent="0.25">
      <c r="A5047">
        <v>49042067</v>
      </c>
      <c r="B5047">
        <v>100</v>
      </c>
      <c r="C5047" t="s">
        <v>343</v>
      </c>
      <c r="D5047" t="s">
        <v>129</v>
      </c>
      <c r="E5047" t="s">
        <v>130</v>
      </c>
      <c r="F5047" t="s">
        <v>318</v>
      </c>
      <c r="G5047" s="1">
        <v>43626</v>
      </c>
      <c r="H5047">
        <v>15</v>
      </c>
      <c r="I5047" s="7">
        <f>IF(TableTransactions[[#This Row],[Order type]]=trackOrderType,
TableTransactions[[#This Row],[Transaction quantity]]*-1,
TableTransactions[[#This Row],[Transaction quantity]]
)</f>
        <v>-15</v>
      </c>
      <c r="J50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744</v>
      </c>
      <c r="K5047" s="7">
        <f ca="1">IF(TableTransactions[[#This Row],[Stock balance backorders]]&lt;0,
0,
TableTransactions[[#This Row],[Stock balance backorders]]
)</f>
        <v>744</v>
      </c>
      <c r="L5047" s="8" t="str">
        <f>VLOOKUP(TableTransactions[[#This Row],[Material]],TableStockBalance[],
MATCH(TableStockBalance[[#Headers],[Supplier name]],TableStockBalance[#Headers],0),
0)</f>
        <v>Électroniquex Générale S.A.</v>
      </c>
    </row>
    <row r="5048" spans="1:12" x14ac:dyDescent="0.25">
      <c r="A5048">
        <v>49042206</v>
      </c>
      <c r="B5048">
        <v>140</v>
      </c>
      <c r="C5048" t="s">
        <v>343</v>
      </c>
      <c r="D5048" t="s">
        <v>129</v>
      </c>
      <c r="E5048" t="s">
        <v>130</v>
      </c>
      <c r="F5048" t="s">
        <v>317</v>
      </c>
      <c r="G5048" s="1">
        <v>43637</v>
      </c>
      <c r="H5048">
        <v>20</v>
      </c>
      <c r="I5048" s="7">
        <f>IF(TableTransactions[[#This Row],[Order type]]=trackOrderType,
TableTransactions[[#This Row],[Transaction quantity]]*-1,
TableTransactions[[#This Row],[Transaction quantity]]
)</f>
        <v>-20</v>
      </c>
      <c r="J50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724</v>
      </c>
      <c r="K5048" s="7">
        <f ca="1">IF(TableTransactions[[#This Row],[Stock balance backorders]]&lt;0,
0,
TableTransactions[[#This Row],[Stock balance backorders]]
)</f>
        <v>724</v>
      </c>
      <c r="L5048" s="8" t="str">
        <f>VLOOKUP(TableTransactions[[#This Row],[Material]],TableStockBalance[],
MATCH(TableStockBalance[[#Headers],[Supplier name]],TableStockBalance[#Headers],0),
0)</f>
        <v>Électroniquex Générale S.A.</v>
      </c>
    </row>
    <row r="5049" spans="1:12" x14ac:dyDescent="0.25">
      <c r="A5049">
        <v>49042206</v>
      </c>
      <c r="B5049">
        <v>150</v>
      </c>
      <c r="C5049" t="s">
        <v>343</v>
      </c>
      <c r="D5049" t="s">
        <v>129</v>
      </c>
      <c r="E5049" t="s">
        <v>130</v>
      </c>
      <c r="F5049" t="s">
        <v>317</v>
      </c>
      <c r="G5049" s="1">
        <v>43637</v>
      </c>
      <c r="H5049">
        <v>20</v>
      </c>
      <c r="I5049" s="7">
        <f>IF(TableTransactions[[#This Row],[Order type]]=trackOrderType,
TableTransactions[[#This Row],[Transaction quantity]]*-1,
TableTransactions[[#This Row],[Transaction quantity]]
)</f>
        <v>-20</v>
      </c>
      <c r="J50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704</v>
      </c>
      <c r="K5049" s="7">
        <f ca="1">IF(TableTransactions[[#This Row],[Stock balance backorders]]&lt;0,
0,
TableTransactions[[#This Row],[Stock balance backorders]]
)</f>
        <v>704</v>
      </c>
      <c r="L5049" s="8" t="str">
        <f>VLOOKUP(TableTransactions[[#This Row],[Material]],TableStockBalance[],
MATCH(TableStockBalance[[#Headers],[Supplier name]],TableStockBalance[#Headers],0),
0)</f>
        <v>Électroniquex Générale S.A.</v>
      </c>
    </row>
    <row r="5050" spans="1:12" x14ac:dyDescent="0.25">
      <c r="A5050">
        <v>49042447</v>
      </c>
      <c r="B5050">
        <v>10</v>
      </c>
      <c r="C5050" t="s">
        <v>343</v>
      </c>
      <c r="D5050" t="s">
        <v>129</v>
      </c>
      <c r="E5050" t="s">
        <v>130</v>
      </c>
      <c r="F5050" t="s">
        <v>313</v>
      </c>
      <c r="G5050" s="1">
        <v>43661</v>
      </c>
      <c r="H5050">
        <v>10</v>
      </c>
      <c r="I5050" s="7">
        <f>IF(TableTransactions[[#This Row],[Order type]]=trackOrderType,
TableTransactions[[#This Row],[Transaction quantity]]*-1,
TableTransactions[[#This Row],[Transaction quantity]]
)</f>
        <v>-10</v>
      </c>
      <c r="J50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694</v>
      </c>
      <c r="K5050" s="7">
        <f ca="1">IF(TableTransactions[[#This Row],[Stock balance backorders]]&lt;0,
0,
TableTransactions[[#This Row],[Stock balance backorders]]
)</f>
        <v>694</v>
      </c>
      <c r="L5050" s="8" t="str">
        <f>VLOOKUP(TableTransactions[[#This Row],[Material]],TableStockBalance[],
MATCH(TableStockBalance[[#Headers],[Supplier name]],TableStockBalance[#Headers],0),
0)</f>
        <v>Électroniquex Générale S.A.</v>
      </c>
    </row>
    <row r="5051" spans="1:12" x14ac:dyDescent="0.25">
      <c r="A5051">
        <v>49042489</v>
      </c>
      <c r="B5051">
        <v>100</v>
      </c>
      <c r="C5051" t="s">
        <v>343</v>
      </c>
      <c r="D5051" t="s">
        <v>129</v>
      </c>
      <c r="E5051" t="s">
        <v>130</v>
      </c>
      <c r="F5051" t="s">
        <v>317</v>
      </c>
      <c r="G5051" s="1">
        <v>43664</v>
      </c>
      <c r="H5051">
        <v>5</v>
      </c>
      <c r="I5051" s="7">
        <f>IF(TableTransactions[[#This Row],[Order type]]=trackOrderType,
TableTransactions[[#This Row],[Transaction quantity]]*-1,
TableTransactions[[#This Row],[Transaction quantity]]
)</f>
        <v>-5</v>
      </c>
      <c r="J50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689</v>
      </c>
      <c r="K5051" s="7">
        <f ca="1">IF(TableTransactions[[#This Row],[Stock balance backorders]]&lt;0,
0,
TableTransactions[[#This Row],[Stock balance backorders]]
)</f>
        <v>689</v>
      </c>
      <c r="L5051" s="8" t="str">
        <f>VLOOKUP(TableTransactions[[#This Row],[Material]],TableStockBalance[],
MATCH(TableStockBalance[[#Headers],[Supplier name]],TableStockBalance[#Headers],0),
0)</f>
        <v>Électroniquex Générale S.A.</v>
      </c>
    </row>
    <row r="5052" spans="1:12" x14ac:dyDescent="0.25">
      <c r="A5052">
        <v>49042522</v>
      </c>
      <c r="B5052">
        <v>40</v>
      </c>
      <c r="C5052" t="s">
        <v>343</v>
      </c>
      <c r="D5052" t="s">
        <v>129</v>
      </c>
      <c r="E5052" t="s">
        <v>130</v>
      </c>
      <c r="F5052" t="s">
        <v>316</v>
      </c>
      <c r="G5052" s="1">
        <v>43668</v>
      </c>
      <c r="H5052">
        <v>10</v>
      </c>
      <c r="I5052" s="7">
        <f>IF(TableTransactions[[#This Row],[Order type]]=trackOrderType,
TableTransactions[[#This Row],[Transaction quantity]]*-1,
TableTransactions[[#This Row],[Transaction quantity]]
)</f>
        <v>-10</v>
      </c>
      <c r="J50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679</v>
      </c>
      <c r="K5052" s="7">
        <f ca="1">IF(TableTransactions[[#This Row],[Stock balance backorders]]&lt;0,
0,
TableTransactions[[#This Row],[Stock balance backorders]]
)</f>
        <v>679</v>
      </c>
      <c r="L5052" s="8" t="str">
        <f>VLOOKUP(TableTransactions[[#This Row],[Material]],TableStockBalance[],
MATCH(TableStockBalance[[#Headers],[Supplier name]],TableStockBalance[#Headers],0),
0)</f>
        <v>Électroniquex Générale S.A.</v>
      </c>
    </row>
    <row r="5053" spans="1:12" x14ac:dyDescent="0.25">
      <c r="A5053">
        <v>49042573</v>
      </c>
      <c r="B5053">
        <v>150</v>
      </c>
      <c r="C5053" t="s">
        <v>343</v>
      </c>
      <c r="D5053" t="s">
        <v>129</v>
      </c>
      <c r="E5053" t="s">
        <v>130</v>
      </c>
      <c r="F5053" t="s">
        <v>317</v>
      </c>
      <c r="G5053" s="1">
        <v>43672</v>
      </c>
      <c r="H5053">
        <v>20</v>
      </c>
      <c r="I5053" s="7">
        <f>IF(TableTransactions[[#This Row],[Order type]]=trackOrderType,
TableTransactions[[#This Row],[Transaction quantity]]*-1,
TableTransactions[[#This Row],[Transaction quantity]]
)</f>
        <v>-20</v>
      </c>
      <c r="J50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659</v>
      </c>
      <c r="K5053" s="7">
        <f ca="1">IF(TableTransactions[[#This Row],[Stock balance backorders]]&lt;0,
0,
TableTransactions[[#This Row],[Stock balance backorders]]
)</f>
        <v>659</v>
      </c>
      <c r="L5053" s="8" t="str">
        <f>VLOOKUP(TableTransactions[[#This Row],[Material]],TableStockBalance[],
MATCH(TableStockBalance[[#Headers],[Supplier name]],TableStockBalance[#Headers],0),
0)</f>
        <v>Électroniquex Générale S.A.</v>
      </c>
    </row>
    <row r="5054" spans="1:12" x14ac:dyDescent="0.25">
      <c r="A5054">
        <v>49042589</v>
      </c>
      <c r="B5054">
        <v>10</v>
      </c>
      <c r="C5054" t="s">
        <v>343</v>
      </c>
      <c r="D5054" t="s">
        <v>129</v>
      </c>
      <c r="E5054" t="s">
        <v>130</v>
      </c>
      <c r="F5054" t="s">
        <v>319</v>
      </c>
      <c r="G5054" s="1">
        <v>43675</v>
      </c>
      <c r="H5054">
        <v>15</v>
      </c>
      <c r="I5054" s="7">
        <f>IF(TableTransactions[[#This Row],[Order type]]=trackOrderType,
TableTransactions[[#This Row],[Transaction quantity]]*-1,
TableTransactions[[#This Row],[Transaction quantity]]
)</f>
        <v>-15</v>
      </c>
      <c r="J50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644</v>
      </c>
      <c r="K5054" s="7">
        <f ca="1">IF(TableTransactions[[#This Row],[Stock balance backorders]]&lt;0,
0,
TableTransactions[[#This Row],[Stock balance backorders]]
)</f>
        <v>644</v>
      </c>
      <c r="L5054" s="8" t="str">
        <f>VLOOKUP(TableTransactions[[#This Row],[Material]],TableStockBalance[],
MATCH(TableStockBalance[[#Headers],[Supplier name]],TableStockBalance[#Headers],0),
0)</f>
        <v>Électroniquex Générale S.A.</v>
      </c>
    </row>
    <row r="5055" spans="1:12" x14ac:dyDescent="0.25">
      <c r="A5055">
        <v>49042617</v>
      </c>
      <c r="B5055">
        <v>50</v>
      </c>
      <c r="C5055" t="s">
        <v>343</v>
      </c>
      <c r="D5055" t="s">
        <v>129</v>
      </c>
      <c r="E5055" t="s">
        <v>130</v>
      </c>
      <c r="F5055" t="s">
        <v>319</v>
      </c>
      <c r="G5055" s="1">
        <v>43677</v>
      </c>
      <c r="H5055">
        <v>35</v>
      </c>
      <c r="I5055" s="7">
        <f>IF(TableTransactions[[#This Row],[Order type]]=trackOrderType,
TableTransactions[[#This Row],[Transaction quantity]]*-1,
TableTransactions[[#This Row],[Transaction quantity]]
)</f>
        <v>-35</v>
      </c>
      <c r="J50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609</v>
      </c>
      <c r="K5055" s="7">
        <f ca="1">IF(TableTransactions[[#This Row],[Stock balance backorders]]&lt;0,
0,
TableTransactions[[#This Row],[Stock balance backorders]]
)</f>
        <v>609</v>
      </c>
      <c r="L5055" s="8" t="str">
        <f>VLOOKUP(TableTransactions[[#This Row],[Material]],TableStockBalance[],
MATCH(TableStockBalance[[#Headers],[Supplier name]],TableStockBalance[#Headers],0),
0)</f>
        <v>Électroniquex Générale S.A.</v>
      </c>
    </row>
    <row r="5056" spans="1:12" x14ac:dyDescent="0.25">
      <c r="A5056">
        <v>49042633</v>
      </c>
      <c r="B5056">
        <v>60</v>
      </c>
      <c r="C5056" t="s">
        <v>343</v>
      </c>
      <c r="D5056" t="s">
        <v>129</v>
      </c>
      <c r="E5056" t="s">
        <v>130</v>
      </c>
      <c r="F5056" t="s">
        <v>314</v>
      </c>
      <c r="G5056" s="1">
        <v>43679</v>
      </c>
      <c r="H5056">
        <v>10</v>
      </c>
      <c r="I5056" s="7">
        <f>IF(TableTransactions[[#This Row],[Order type]]=trackOrderType,
TableTransactions[[#This Row],[Transaction quantity]]*-1,
TableTransactions[[#This Row],[Transaction quantity]]
)</f>
        <v>-10</v>
      </c>
      <c r="J50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599</v>
      </c>
      <c r="K5056" s="7">
        <f ca="1">IF(TableTransactions[[#This Row],[Stock balance backorders]]&lt;0,
0,
TableTransactions[[#This Row],[Stock balance backorders]]
)</f>
        <v>599</v>
      </c>
      <c r="L5056" s="8" t="str">
        <f>VLOOKUP(TableTransactions[[#This Row],[Material]],TableStockBalance[],
MATCH(TableStockBalance[[#Headers],[Supplier name]],TableStockBalance[#Headers],0),
0)</f>
        <v>Électroniquex Générale S.A.</v>
      </c>
    </row>
    <row r="5057" spans="1:12" x14ac:dyDescent="0.25">
      <c r="A5057">
        <v>49042673</v>
      </c>
      <c r="B5057">
        <v>70</v>
      </c>
      <c r="C5057" t="s">
        <v>343</v>
      </c>
      <c r="D5057" t="s">
        <v>129</v>
      </c>
      <c r="E5057" t="s">
        <v>130</v>
      </c>
      <c r="F5057" t="s">
        <v>317</v>
      </c>
      <c r="G5057" s="1">
        <v>43683</v>
      </c>
      <c r="H5057">
        <v>55</v>
      </c>
      <c r="I5057" s="7">
        <f>IF(TableTransactions[[#This Row],[Order type]]=trackOrderType,
TableTransactions[[#This Row],[Transaction quantity]]*-1,
TableTransactions[[#This Row],[Transaction quantity]]
)</f>
        <v>-55</v>
      </c>
      <c r="J50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544</v>
      </c>
      <c r="K5057" s="7">
        <f ca="1">IF(TableTransactions[[#This Row],[Stock balance backorders]]&lt;0,
0,
TableTransactions[[#This Row],[Stock balance backorders]]
)</f>
        <v>544</v>
      </c>
      <c r="L5057" s="8" t="str">
        <f>VLOOKUP(TableTransactions[[#This Row],[Material]],TableStockBalance[],
MATCH(TableStockBalance[[#Headers],[Supplier name]],TableStockBalance[#Headers],0),
0)</f>
        <v>Électroniquex Générale S.A.</v>
      </c>
    </row>
    <row r="5058" spans="1:12" x14ac:dyDescent="0.25">
      <c r="A5058">
        <v>49042673</v>
      </c>
      <c r="B5058">
        <v>80</v>
      </c>
      <c r="C5058" t="s">
        <v>343</v>
      </c>
      <c r="D5058" t="s">
        <v>129</v>
      </c>
      <c r="E5058" t="s">
        <v>130</v>
      </c>
      <c r="F5058" t="s">
        <v>317</v>
      </c>
      <c r="G5058" s="1">
        <v>43683</v>
      </c>
      <c r="H5058">
        <v>50</v>
      </c>
      <c r="I5058" s="7">
        <f>IF(TableTransactions[[#This Row],[Order type]]=trackOrderType,
TableTransactions[[#This Row],[Transaction quantity]]*-1,
TableTransactions[[#This Row],[Transaction quantity]]
)</f>
        <v>-50</v>
      </c>
      <c r="J50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494</v>
      </c>
      <c r="K5058" s="7">
        <f ca="1">IF(TableTransactions[[#This Row],[Stock balance backorders]]&lt;0,
0,
TableTransactions[[#This Row],[Stock balance backorders]]
)</f>
        <v>494</v>
      </c>
      <c r="L5058" s="8" t="str">
        <f>VLOOKUP(TableTransactions[[#This Row],[Material]],TableStockBalance[],
MATCH(TableStockBalance[[#Headers],[Supplier name]],TableStockBalance[#Headers],0),
0)</f>
        <v>Électroniquex Générale S.A.</v>
      </c>
    </row>
    <row r="5059" spans="1:12" x14ac:dyDescent="0.25">
      <c r="A5059">
        <v>49042732</v>
      </c>
      <c r="B5059">
        <v>20</v>
      </c>
      <c r="C5059" t="s">
        <v>343</v>
      </c>
      <c r="D5059" t="s">
        <v>129</v>
      </c>
      <c r="E5059" t="s">
        <v>130</v>
      </c>
      <c r="F5059" t="s">
        <v>314</v>
      </c>
      <c r="G5059" s="1">
        <v>43689</v>
      </c>
      <c r="H5059">
        <v>45</v>
      </c>
      <c r="I5059" s="7">
        <f>IF(TableTransactions[[#This Row],[Order type]]=trackOrderType,
TableTransactions[[#This Row],[Transaction quantity]]*-1,
TableTransactions[[#This Row],[Transaction quantity]]
)</f>
        <v>-45</v>
      </c>
      <c r="J50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449</v>
      </c>
      <c r="K5059" s="7">
        <f ca="1">IF(TableTransactions[[#This Row],[Stock balance backorders]]&lt;0,
0,
TableTransactions[[#This Row],[Stock balance backorders]]
)</f>
        <v>449</v>
      </c>
      <c r="L5059" s="8" t="str">
        <f>VLOOKUP(TableTransactions[[#This Row],[Material]],TableStockBalance[],
MATCH(TableStockBalance[[#Headers],[Supplier name]],TableStockBalance[#Headers],0),
0)</f>
        <v>Électroniquex Générale S.A.</v>
      </c>
    </row>
    <row r="5060" spans="1:12" x14ac:dyDescent="0.25">
      <c r="A5060">
        <v>49042752</v>
      </c>
      <c r="B5060">
        <v>70</v>
      </c>
      <c r="C5060" t="s">
        <v>343</v>
      </c>
      <c r="D5060" t="s">
        <v>129</v>
      </c>
      <c r="E5060" t="s">
        <v>130</v>
      </c>
      <c r="F5060" t="s">
        <v>317</v>
      </c>
      <c r="G5060" s="1">
        <v>43690</v>
      </c>
      <c r="H5060">
        <v>10</v>
      </c>
      <c r="I5060" s="7">
        <f>IF(TableTransactions[[#This Row],[Order type]]=trackOrderType,
TableTransactions[[#This Row],[Transaction quantity]]*-1,
TableTransactions[[#This Row],[Transaction quantity]]
)</f>
        <v>-10</v>
      </c>
      <c r="J50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439</v>
      </c>
      <c r="K5060" s="7">
        <f ca="1">IF(TableTransactions[[#This Row],[Stock balance backorders]]&lt;0,
0,
TableTransactions[[#This Row],[Stock balance backorders]]
)</f>
        <v>439</v>
      </c>
      <c r="L5060" s="8" t="str">
        <f>VLOOKUP(TableTransactions[[#This Row],[Material]],TableStockBalance[],
MATCH(TableStockBalance[[#Headers],[Supplier name]],TableStockBalance[#Headers],0),
0)</f>
        <v>Électroniquex Générale S.A.</v>
      </c>
    </row>
    <row r="5061" spans="1:12" x14ac:dyDescent="0.25">
      <c r="A5061">
        <v>49042916</v>
      </c>
      <c r="B5061">
        <v>50</v>
      </c>
      <c r="C5061" t="s">
        <v>343</v>
      </c>
      <c r="D5061" t="s">
        <v>129</v>
      </c>
      <c r="E5061" t="s">
        <v>130</v>
      </c>
      <c r="F5061" t="s">
        <v>316</v>
      </c>
      <c r="G5061" s="1">
        <v>43705</v>
      </c>
      <c r="H5061">
        <v>35</v>
      </c>
      <c r="I5061" s="7">
        <f>IF(TableTransactions[[#This Row],[Order type]]=trackOrderType,
TableTransactions[[#This Row],[Transaction quantity]]*-1,
TableTransactions[[#This Row],[Transaction quantity]]
)</f>
        <v>-35</v>
      </c>
      <c r="J50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404</v>
      </c>
      <c r="K5061" s="7">
        <f ca="1">IF(TableTransactions[[#This Row],[Stock balance backorders]]&lt;0,
0,
TableTransactions[[#This Row],[Stock balance backorders]]
)</f>
        <v>404</v>
      </c>
      <c r="L5061" s="8" t="str">
        <f>VLOOKUP(TableTransactions[[#This Row],[Material]],TableStockBalance[],
MATCH(TableStockBalance[[#Headers],[Supplier name]],TableStockBalance[#Headers],0),
0)</f>
        <v>Électroniquex Générale S.A.</v>
      </c>
    </row>
    <row r="5062" spans="1:12" x14ac:dyDescent="0.25">
      <c r="A5062">
        <v>49042945</v>
      </c>
      <c r="B5062">
        <v>20</v>
      </c>
      <c r="C5062" t="s">
        <v>343</v>
      </c>
      <c r="D5062" t="s">
        <v>129</v>
      </c>
      <c r="E5062" t="s">
        <v>130</v>
      </c>
      <c r="F5062" t="s">
        <v>320</v>
      </c>
      <c r="G5062" s="1">
        <v>43707</v>
      </c>
      <c r="H5062">
        <v>55</v>
      </c>
      <c r="I5062" s="7">
        <f>IF(TableTransactions[[#This Row],[Order type]]=trackOrderType,
TableTransactions[[#This Row],[Transaction quantity]]*-1,
TableTransactions[[#This Row],[Transaction quantity]]
)</f>
        <v>-55</v>
      </c>
      <c r="J50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349</v>
      </c>
      <c r="K5062" s="7">
        <f ca="1">IF(TableTransactions[[#This Row],[Stock balance backorders]]&lt;0,
0,
TableTransactions[[#This Row],[Stock balance backorders]]
)</f>
        <v>349</v>
      </c>
      <c r="L5062" s="8" t="str">
        <f>VLOOKUP(TableTransactions[[#This Row],[Material]],TableStockBalance[],
MATCH(TableStockBalance[[#Headers],[Supplier name]],TableStockBalance[#Headers],0),
0)</f>
        <v>Électroniquex Générale S.A.</v>
      </c>
    </row>
    <row r="5063" spans="1:12" x14ac:dyDescent="0.25">
      <c r="A5063">
        <v>49042949</v>
      </c>
      <c r="B5063">
        <v>90</v>
      </c>
      <c r="C5063" t="s">
        <v>343</v>
      </c>
      <c r="D5063" t="s">
        <v>129</v>
      </c>
      <c r="E5063" t="s">
        <v>130</v>
      </c>
      <c r="F5063" t="s">
        <v>316</v>
      </c>
      <c r="G5063" s="1">
        <v>43707</v>
      </c>
      <c r="H5063">
        <v>40</v>
      </c>
      <c r="I5063" s="7">
        <f>IF(TableTransactions[[#This Row],[Order type]]=trackOrderType,
TableTransactions[[#This Row],[Transaction quantity]]*-1,
TableTransactions[[#This Row],[Transaction quantity]]
)</f>
        <v>-40</v>
      </c>
      <c r="J50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309</v>
      </c>
      <c r="K5063" s="7">
        <f ca="1">IF(TableTransactions[[#This Row],[Stock balance backorders]]&lt;0,
0,
TableTransactions[[#This Row],[Stock balance backorders]]
)</f>
        <v>309</v>
      </c>
      <c r="L5063" s="8" t="str">
        <f>VLOOKUP(TableTransactions[[#This Row],[Material]],TableStockBalance[],
MATCH(TableStockBalance[[#Headers],[Supplier name]],TableStockBalance[#Headers],0),
0)</f>
        <v>Électroniquex Générale S.A.</v>
      </c>
    </row>
    <row r="5064" spans="1:12" x14ac:dyDescent="0.25">
      <c r="A5064">
        <v>49042949</v>
      </c>
      <c r="B5064">
        <v>100</v>
      </c>
      <c r="C5064" t="s">
        <v>343</v>
      </c>
      <c r="D5064" t="s">
        <v>129</v>
      </c>
      <c r="E5064" t="s">
        <v>130</v>
      </c>
      <c r="F5064" t="s">
        <v>316</v>
      </c>
      <c r="G5064" s="1">
        <v>43707</v>
      </c>
      <c r="H5064">
        <v>10</v>
      </c>
      <c r="I5064" s="7">
        <f>IF(TableTransactions[[#This Row],[Order type]]=trackOrderType,
TableTransactions[[#This Row],[Transaction quantity]]*-1,
TableTransactions[[#This Row],[Transaction quantity]]
)</f>
        <v>-10</v>
      </c>
      <c r="J50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299</v>
      </c>
      <c r="K5064" s="7">
        <f ca="1">IF(TableTransactions[[#This Row],[Stock balance backorders]]&lt;0,
0,
TableTransactions[[#This Row],[Stock balance backorders]]
)</f>
        <v>299</v>
      </c>
      <c r="L5064" s="8" t="str">
        <f>VLOOKUP(TableTransactions[[#This Row],[Material]],TableStockBalance[],
MATCH(TableStockBalance[[#Headers],[Supplier name]],TableStockBalance[#Headers],0),
0)</f>
        <v>Électroniquex Générale S.A.</v>
      </c>
    </row>
    <row r="5065" spans="1:12" x14ac:dyDescent="0.25">
      <c r="A5065">
        <v>49042952</v>
      </c>
      <c r="B5065">
        <v>20</v>
      </c>
      <c r="C5065" t="s">
        <v>343</v>
      </c>
      <c r="D5065" t="s">
        <v>129</v>
      </c>
      <c r="E5065" t="s">
        <v>130</v>
      </c>
      <c r="F5065" t="s">
        <v>330</v>
      </c>
      <c r="G5065" s="1">
        <v>43707</v>
      </c>
      <c r="H5065">
        <v>10</v>
      </c>
      <c r="I5065" s="7">
        <f>IF(TableTransactions[[#This Row],[Order type]]=trackOrderType,
TableTransactions[[#This Row],[Transaction quantity]]*-1,
TableTransactions[[#This Row],[Transaction quantity]]
)</f>
        <v>-10</v>
      </c>
      <c r="J50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289</v>
      </c>
      <c r="K5065" s="7">
        <f ca="1">IF(TableTransactions[[#This Row],[Stock balance backorders]]&lt;0,
0,
TableTransactions[[#This Row],[Stock balance backorders]]
)</f>
        <v>289</v>
      </c>
      <c r="L5065" s="8" t="str">
        <f>VLOOKUP(TableTransactions[[#This Row],[Material]],TableStockBalance[],
MATCH(TableStockBalance[[#Headers],[Supplier name]],TableStockBalance[#Headers],0),
0)</f>
        <v>Électroniquex Générale S.A.</v>
      </c>
    </row>
    <row r="5066" spans="1:12" x14ac:dyDescent="0.25">
      <c r="A5066">
        <v>49042954</v>
      </c>
      <c r="B5066">
        <v>70</v>
      </c>
      <c r="C5066" t="s">
        <v>343</v>
      </c>
      <c r="D5066" t="s">
        <v>129</v>
      </c>
      <c r="E5066" t="s">
        <v>130</v>
      </c>
      <c r="F5066" t="s">
        <v>319</v>
      </c>
      <c r="G5066" s="1">
        <v>43707</v>
      </c>
      <c r="H5066">
        <v>10</v>
      </c>
      <c r="I5066" s="7">
        <f>IF(TableTransactions[[#This Row],[Order type]]=trackOrderType,
TableTransactions[[#This Row],[Transaction quantity]]*-1,
TableTransactions[[#This Row],[Transaction quantity]]
)</f>
        <v>-10</v>
      </c>
      <c r="J50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279</v>
      </c>
      <c r="K5066" s="7">
        <f ca="1">IF(TableTransactions[[#This Row],[Stock balance backorders]]&lt;0,
0,
TableTransactions[[#This Row],[Stock balance backorders]]
)</f>
        <v>279</v>
      </c>
      <c r="L5066" s="8" t="str">
        <f>VLOOKUP(TableTransactions[[#This Row],[Material]],TableStockBalance[],
MATCH(TableStockBalance[[#Headers],[Supplier name]],TableStockBalance[#Headers],0),
0)</f>
        <v>Électroniquex Générale S.A.</v>
      </c>
    </row>
    <row r="5067" spans="1:12" x14ac:dyDescent="0.25">
      <c r="A5067">
        <v>49043023</v>
      </c>
      <c r="B5067">
        <v>170</v>
      </c>
      <c r="C5067" t="s">
        <v>343</v>
      </c>
      <c r="D5067" t="s">
        <v>129</v>
      </c>
      <c r="E5067" t="s">
        <v>130</v>
      </c>
      <c r="F5067" t="s">
        <v>317</v>
      </c>
      <c r="G5067" s="1">
        <v>43714</v>
      </c>
      <c r="H5067">
        <v>10</v>
      </c>
      <c r="I5067" s="7">
        <f>IF(TableTransactions[[#This Row],[Order type]]=trackOrderType,
TableTransactions[[#This Row],[Transaction quantity]]*-1,
TableTransactions[[#This Row],[Transaction quantity]]
)</f>
        <v>-10</v>
      </c>
      <c r="J50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269</v>
      </c>
      <c r="K5067" s="7">
        <f ca="1">IF(TableTransactions[[#This Row],[Stock balance backorders]]&lt;0,
0,
TableTransactions[[#This Row],[Stock balance backorders]]
)</f>
        <v>269</v>
      </c>
      <c r="L5067" s="8" t="str">
        <f>VLOOKUP(TableTransactions[[#This Row],[Material]],TableStockBalance[],
MATCH(TableStockBalance[[#Headers],[Supplier name]],TableStockBalance[#Headers],0),
0)</f>
        <v>Électroniquex Générale S.A.</v>
      </c>
    </row>
    <row r="5068" spans="1:12" x14ac:dyDescent="0.25">
      <c r="A5068">
        <v>49043034</v>
      </c>
      <c r="B5068">
        <v>30</v>
      </c>
      <c r="C5068" t="s">
        <v>343</v>
      </c>
      <c r="D5068" t="s">
        <v>129</v>
      </c>
      <c r="E5068" t="s">
        <v>130</v>
      </c>
      <c r="F5068" t="s">
        <v>313</v>
      </c>
      <c r="G5068" s="1">
        <v>43717</v>
      </c>
      <c r="H5068">
        <v>35</v>
      </c>
      <c r="I5068" s="7">
        <f>IF(TableTransactions[[#This Row],[Order type]]=trackOrderType,
TableTransactions[[#This Row],[Transaction quantity]]*-1,
TableTransactions[[#This Row],[Transaction quantity]]
)</f>
        <v>-35</v>
      </c>
      <c r="J50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234</v>
      </c>
      <c r="K5068" s="7">
        <f ca="1">IF(TableTransactions[[#This Row],[Stock balance backorders]]&lt;0,
0,
TableTransactions[[#This Row],[Stock balance backorders]]
)</f>
        <v>234</v>
      </c>
      <c r="L5068" s="8" t="str">
        <f>VLOOKUP(TableTransactions[[#This Row],[Material]],TableStockBalance[],
MATCH(TableStockBalance[[#Headers],[Supplier name]],TableStockBalance[#Headers],0),
0)</f>
        <v>Électroniquex Générale S.A.</v>
      </c>
    </row>
    <row r="5069" spans="1:12" x14ac:dyDescent="0.25">
      <c r="A5069">
        <v>49043180</v>
      </c>
      <c r="B5069">
        <v>30</v>
      </c>
      <c r="C5069" t="s">
        <v>343</v>
      </c>
      <c r="D5069" t="s">
        <v>129</v>
      </c>
      <c r="E5069" t="s">
        <v>130</v>
      </c>
      <c r="F5069" t="s">
        <v>322</v>
      </c>
      <c r="G5069" s="1">
        <v>43728</v>
      </c>
      <c r="H5069">
        <v>10</v>
      </c>
      <c r="I5069" s="7">
        <f>IF(TableTransactions[[#This Row],[Order type]]=trackOrderType,
TableTransactions[[#This Row],[Transaction quantity]]*-1,
TableTransactions[[#This Row],[Transaction quantity]]
)</f>
        <v>-10</v>
      </c>
      <c r="J50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224</v>
      </c>
      <c r="K5069" s="7">
        <f ca="1">IF(TableTransactions[[#This Row],[Stock balance backorders]]&lt;0,
0,
TableTransactions[[#This Row],[Stock balance backorders]]
)</f>
        <v>224</v>
      </c>
      <c r="L5069" s="8" t="str">
        <f>VLOOKUP(TableTransactions[[#This Row],[Material]],TableStockBalance[],
MATCH(TableStockBalance[[#Headers],[Supplier name]],TableStockBalance[#Headers],0),
0)</f>
        <v>Électroniquex Générale S.A.</v>
      </c>
    </row>
    <row r="5070" spans="1:12" x14ac:dyDescent="0.25">
      <c r="A5070">
        <v>49043184</v>
      </c>
      <c r="B5070">
        <v>20</v>
      </c>
      <c r="C5070" t="s">
        <v>343</v>
      </c>
      <c r="D5070" t="s">
        <v>129</v>
      </c>
      <c r="E5070" t="s">
        <v>130</v>
      </c>
      <c r="F5070" t="s">
        <v>314</v>
      </c>
      <c r="G5070" s="1">
        <v>43731</v>
      </c>
      <c r="H5070">
        <v>35</v>
      </c>
      <c r="I5070" s="7">
        <f>IF(TableTransactions[[#This Row],[Order type]]=trackOrderType,
TableTransactions[[#This Row],[Transaction quantity]]*-1,
TableTransactions[[#This Row],[Transaction quantity]]
)</f>
        <v>-35</v>
      </c>
      <c r="J50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189</v>
      </c>
      <c r="K5070" s="7">
        <f ca="1">IF(TableTransactions[[#This Row],[Stock balance backorders]]&lt;0,
0,
TableTransactions[[#This Row],[Stock balance backorders]]
)</f>
        <v>189</v>
      </c>
      <c r="L5070" s="8" t="str">
        <f>VLOOKUP(TableTransactions[[#This Row],[Material]],TableStockBalance[],
MATCH(TableStockBalance[[#Headers],[Supplier name]],TableStockBalance[#Headers],0),
0)</f>
        <v>Électroniquex Générale S.A.</v>
      </c>
    </row>
    <row r="5071" spans="1:12" x14ac:dyDescent="0.25">
      <c r="A5071">
        <v>49043190</v>
      </c>
      <c r="B5071">
        <v>20</v>
      </c>
      <c r="C5071" t="s">
        <v>343</v>
      </c>
      <c r="D5071" t="s">
        <v>129</v>
      </c>
      <c r="E5071" t="s">
        <v>130</v>
      </c>
      <c r="F5071" t="s">
        <v>316</v>
      </c>
      <c r="G5071" s="1">
        <v>43731</v>
      </c>
      <c r="H5071">
        <v>40</v>
      </c>
      <c r="I5071" s="7">
        <f>IF(TableTransactions[[#This Row],[Order type]]=trackOrderType,
TableTransactions[[#This Row],[Transaction quantity]]*-1,
TableTransactions[[#This Row],[Transaction quantity]]
)</f>
        <v>-40</v>
      </c>
      <c r="J50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149</v>
      </c>
      <c r="K5071" s="7">
        <f ca="1">IF(TableTransactions[[#This Row],[Stock balance backorders]]&lt;0,
0,
TableTransactions[[#This Row],[Stock balance backorders]]
)</f>
        <v>149</v>
      </c>
      <c r="L5071" s="8" t="str">
        <f>VLOOKUP(TableTransactions[[#This Row],[Material]],TableStockBalance[],
MATCH(TableStockBalance[[#Headers],[Supplier name]],TableStockBalance[#Headers],0),
0)</f>
        <v>Électroniquex Générale S.A.</v>
      </c>
    </row>
    <row r="5072" spans="1:12" x14ac:dyDescent="0.25">
      <c r="A5072">
        <v>49043256</v>
      </c>
      <c r="B5072">
        <v>80</v>
      </c>
      <c r="C5072" t="s">
        <v>343</v>
      </c>
      <c r="D5072" t="s">
        <v>129</v>
      </c>
      <c r="E5072" t="s">
        <v>130</v>
      </c>
      <c r="F5072" t="s">
        <v>319</v>
      </c>
      <c r="G5072" s="1">
        <v>43735</v>
      </c>
      <c r="H5072">
        <v>40</v>
      </c>
      <c r="I5072" s="7">
        <f>IF(TableTransactions[[#This Row],[Order type]]=trackOrderType,
TableTransactions[[#This Row],[Transaction quantity]]*-1,
TableTransactions[[#This Row],[Transaction quantity]]
)</f>
        <v>-40</v>
      </c>
      <c r="J50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109</v>
      </c>
      <c r="K5072" s="7">
        <f ca="1">IF(TableTransactions[[#This Row],[Stock balance backorders]]&lt;0,
0,
TableTransactions[[#This Row],[Stock balance backorders]]
)</f>
        <v>109</v>
      </c>
      <c r="L5072" s="8" t="str">
        <f>VLOOKUP(TableTransactions[[#This Row],[Material]],TableStockBalance[],
MATCH(TableStockBalance[[#Headers],[Supplier name]],TableStockBalance[#Headers],0),
0)</f>
        <v>Électroniquex Générale S.A.</v>
      </c>
    </row>
    <row r="5073" spans="1:12" x14ac:dyDescent="0.25">
      <c r="A5073" s="4">
        <v>45057421</v>
      </c>
      <c r="B5073" s="4">
        <v>10</v>
      </c>
      <c r="C5073" s="4" t="s">
        <v>344</v>
      </c>
      <c r="D5073" s="4" t="s">
        <v>129</v>
      </c>
      <c r="E5073" s="4" t="s">
        <v>130</v>
      </c>
      <c r="F5073" s="4" t="s">
        <v>110</v>
      </c>
      <c r="G5073" s="5">
        <v>43735</v>
      </c>
      <c r="H5073" s="4">
        <v>26</v>
      </c>
      <c r="I5073" s="7">
        <f>IF(TableTransactions[[#This Row],[Order type]]=trackOrderType,
TableTransactions[[#This Row],[Transaction quantity]]*-1,
TableTransactions[[#This Row],[Transaction quantity]]
)</f>
        <v>26</v>
      </c>
      <c r="J50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135</v>
      </c>
      <c r="K5073" s="7">
        <f ca="1">IF(TableTransactions[[#This Row],[Stock balance backorders]]&lt;0,
0,
TableTransactions[[#This Row],[Stock balance backorders]]
)</f>
        <v>135</v>
      </c>
      <c r="L5073" s="8" t="str">
        <f>VLOOKUP(TableTransactions[[#This Row],[Material]],TableStockBalance[],
MATCH(TableStockBalance[[#Headers],[Supplier name]],TableStockBalance[#Headers],0),
0)</f>
        <v>Électroniquex Générale S.A.</v>
      </c>
    </row>
    <row r="5074" spans="1:12" x14ac:dyDescent="0.25">
      <c r="A5074">
        <v>49043287</v>
      </c>
      <c r="B5074">
        <v>10</v>
      </c>
      <c r="C5074" t="s">
        <v>343</v>
      </c>
      <c r="D5074" t="s">
        <v>129</v>
      </c>
      <c r="E5074" t="s">
        <v>130</v>
      </c>
      <c r="F5074" t="s">
        <v>324</v>
      </c>
      <c r="G5074" s="1">
        <v>43740</v>
      </c>
      <c r="H5074">
        <v>25</v>
      </c>
      <c r="I5074" s="7">
        <f>IF(TableTransactions[[#This Row],[Order type]]=trackOrderType,
TableTransactions[[#This Row],[Transaction quantity]]*-1,
TableTransactions[[#This Row],[Transaction quantity]]
)</f>
        <v>-25</v>
      </c>
      <c r="J50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110</v>
      </c>
      <c r="K5074" s="7">
        <f ca="1">IF(TableTransactions[[#This Row],[Stock balance backorders]]&lt;0,
0,
TableTransactions[[#This Row],[Stock balance backorders]]
)</f>
        <v>110</v>
      </c>
      <c r="L5074" s="8" t="str">
        <f>VLOOKUP(TableTransactions[[#This Row],[Material]],TableStockBalance[],
MATCH(TableStockBalance[[#Headers],[Supplier name]],TableStockBalance[#Headers],0),
0)</f>
        <v>Électroniquex Générale S.A.</v>
      </c>
    </row>
    <row r="5075" spans="1:12" x14ac:dyDescent="0.25">
      <c r="A5075">
        <v>49043326</v>
      </c>
      <c r="B5075">
        <v>10</v>
      </c>
      <c r="C5075" t="s">
        <v>343</v>
      </c>
      <c r="D5075" t="s">
        <v>129</v>
      </c>
      <c r="E5075" t="s">
        <v>130</v>
      </c>
      <c r="F5075" t="s">
        <v>327</v>
      </c>
      <c r="G5075" s="1">
        <v>43742</v>
      </c>
      <c r="H5075">
        <v>30</v>
      </c>
      <c r="I5075" s="7">
        <f>IF(TableTransactions[[#This Row],[Order type]]=trackOrderType,
TableTransactions[[#This Row],[Transaction quantity]]*-1,
TableTransactions[[#This Row],[Transaction quantity]]
)</f>
        <v>-30</v>
      </c>
      <c r="J50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</v>
      </c>
      <c r="K5075" s="7">
        <f ca="1">IF(TableTransactions[[#This Row],[Stock balance backorders]]&lt;0,
0,
TableTransactions[[#This Row],[Stock balance backorders]]
)</f>
        <v>80</v>
      </c>
      <c r="L5075" s="8" t="str">
        <f>VLOOKUP(TableTransactions[[#This Row],[Material]],TableStockBalance[],
MATCH(TableStockBalance[[#Headers],[Supplier name]],TableStockBalance[#Headers],0),
0)</f>
        <v>Électroniquex Générale S.A.</v>
      </c>
    </row>
    <row r="5076" spans="1:12" x14ac:dyDescent="0.25">
      <c r="A5076">
        <v>49043381</v>
      </c>
      <c r="B5076">
        <v>100</v>
      </c>
      <c r="C5076" t="s">
        <v>343</v>
      </c>
      <c r="D5076" t="s">
        <v>129</v>
      </c>
      <c r="E5076" t="s">
        <v>130</v>
      </c>
      <c r="F5076" t="s">
        <v>317</v>
      </c>
      <c r="G5076" s="1">
        <v>43748</v>
      </c>
      <c r="H5076">
        <v>15</v>
      </c>
      <c r="I5076" s="7">
        <f>IF(TableTransactions[[#This Row],[Order type]]=trackOrderType,
TableTransactions[[#This Row],[Transaction quantity]]*-1,
TableTransactions[[#This Row],[Transaction quantity]]
)</f>
        <v>-15</v>
      </c>
      <c r="J50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</v>
      </c>
      <c r="K5076" s="7">
        <f ca="1">IF(TableTransactions[[#This Row],[Stock balance backorders]]&lt;0,
0,
TableTransactions[[#This Row],[Stock balance backorders]]
)</f>
        <v>65</v>
      </c>
      <c r="L5076" s="8" t="str">
        <f>VLOOKUP(TableTransactions[[#This Row],[Material]],TableStockBalance[],
MATCH(TableStockBalance[[#Headers],[Supplier name]],TableStockBalance[#Headers],0),
0)</f>
        <v>Électroniquex Générale S.A.</v>
      </c>
    </row>
    <row r="5077" spans="1:12" x14ac:dyDescent="0.25">
      <c r="A5077">
        <v>49043466</v>
      </c>
      <c r="B5077">
        <v>90</v>
      </c>
      <c r="C5077" t="s">
        <v>343</v>
      </c>
      <c r="D5077" t="s">
        <v>129</v>
      </c>
      <c r="E5077" t="s">
        <v>130</v>
      </c>
      <c r="F5077" t="s">
        <v>317</v>
      </c>
      <c r="G5077" s="1">
        <v>43755</v>
      </c>
      <c r="H5077">
        <v>40</v>
      </c>
      <c r="I5077" s="7">
        <f>IF(TableTransactions[[#This Row],[Order type]]=trackOrderType,
TableTransactions[[#This Row],[Transaction quantity]]*-1,
TableTransactions[[#This Row],[Transaction quantity]]
)</f>
        <v>-40</v>
      </c>
      <c r="J50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</v>
      </c>
      <c r="K5077" s="7">
        <f ca="1">IF(TableTransactions[[#This Row],[Stock balance backorders]]&lt;0,
0,
TableTransactions[[#This Row],[Stock balance backorders]]
)</f>
        <v>25</v>
      </c>
      <c r="L5077" s="8" t="str">
        <f>VLOOKUP(TableTransactions[[#This Row],[Material]],TableStockBalance[],
MATCH(TableStockBalance[[#Headers],[Supplier name]],TableStockBalance[#Headers],0),
0)</f>
        <v>Électroniquex Générale S.A.</v>
      </c>
    </row>
    <row r="5078" spans="1:12" x14ac:dyDescent="0.25">
      <c r="A5078" s="4">
        <v>45057478</v>
      </c>
      <c r="B5078" s="4">
        <v>30</v>
      </c>
      <c r="C5078" s="4" t="s">
        <v>344</v>
      </c>
      <c r="D5078" s="4" t="s">
        <v>129</v>
      </c>
      <c r="E5078" s="4" t="s">
        <v>130</v>
      </c>
      <c r="F5078" s="4" t="s">
        <v>110</v>
      </c>
      <c r="G5078" s="5">
        <v>43759</v>
      </c>
      <c r="H5078" s="4">
        <v>640</v>
      </c>
      <c r="I5078" s="7">
        <f>IF(TableTransactions[[#This Row],[Order type]]=trackOrderType,
TableTransactions[[#This Row],[Transaction quantity]]*-1,
TableTransactions[[#This Row],[Transaction quantity]]
)</f>
        <v>640</v>
      </c>
      <c r="J50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665</v>
      </c>
      <c r="K5078" s="7">
        <f ca="1">IF(TableTransactions[[#This Row],[Stock balance backorders]]&lt;0,
0,
TableTransactions[[#This Row],[Stock balance backorders]]
)</f>
        <v>665</v>
      </c>
      <c r="L5078" s="8" t="str">
        <f>VLOOKUP(TableTransactions[[#This Row],[Material]],TableStockBalance[],
MATCH(TableStockBalance[[#Headers],[Supplier name]],TableStockBalance[#Headers],0),
0)</f>
        <v>Électroniquex Générale S.A.</v>
      </c>
    </row>
    <row r="5079" spans="1:12" x14ac:dyDescent="0.25">
      <c r="A5079">
        <v>49043516</v>
      </c>
      <c r="B5079">
        <v>10</v>
      </c>
      <c r="C5079" t="s">
        <v>343</v>
      </c>
      <c r="D5079" t="s">
        <v>129</v>
      </c>
      <c r="E5079" t="s">
        <v>130</v>
      </c>
      <c r="F5079" t="s">
        <v>322</v>
      </c>
      <c r="G5079" s="1">
        <v>43760</v>
      </c>
      <c r="H5079">
        <v>20</v>
      </c>
      <c r="I5079" s="7">
        <f>IF(TableTransactions[[#This Row],[Order type]]=trackOrderType,
TableTransactions[[#This Row],[Transaction quantity]]*-1,
TableTransactions[[#This Row],[Transaction quantity]]
)</f>
        <v>-20</v>
      </c>
      <c r="J50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645</v>
      </c>
      <c r="K5079" s="7">
        <f ca="1">IF(TableTransactions[[#This Row],[Stock balance backorders]]&lt;0,
0,
TableTransactions[[#This Row],[Stock balance backorders]]
)</f>
        <v>645</v>
      </c>
      <c r="L5079" s="8" t="str">
        <f>VLOOKUP(TableTransactions[[#This Row],[Material]],TableStockBalance[],
MATCH(TableStockBalance[[#Headers],[Supplier name]],TableStockBalance[#Headers],0),
0)</f>
        <v>Électroniquex Générale S.A.</v>
      </c>
    </row>
    <row r="5080" spans="1:12" x14ac:dyDescent="0.25">
      <c r="A5080">
        <v>49043558</v>
      </c>
      <c r="B5080">
        <v>220</v>
      </c>
      <c r="C5080" t="s">
        <v>343</v>
      </c>
      <c r="D5080" t="s">
        <v>129</v>
      </c>
      <c r="E5080" t="s">
        <v>130</v>
      </c>
      <c r="F5080" t="s">
        <v>317</v>
      </c>
      <c r="G5080" s="1">
        <v>43763</v>
      </c>
      <c r="H5080">
        <v>5</v>
      </c>
      <c r="I5080" s="7">
        <f>IF(TableTransactions[[#This Row],[Order type]]=trackOrderType,
TableTransactions[[#This Row],[Transaction quantity]]*-1,
TableTransactions[[#This Row],[Transaction quantity]]
)</f>
        <v>-5</v>
      </c>
      <c r="J50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640</v>
      </c>
      <c r="K5080" s="7">
        <f ca="1">IF(TableTransactions[[#This Row],[Stock balance backorders]]&lt;0,
0,
TableTransactions[[#This Row],[Stock balance backorders]]
)</f>
        <v>640</v>
      </c>
      <c r="L5080" s="8" t="str">
        <f>VLOOKUP(TableTransactions[[#This Row],[Material]],TableStockBalance[],
MATCH(TableStockBalance[[#Headers],[Supplier name]],TableStockBalance[#Headers],0),
0)</f>
        <v>Électroniquex Générale S.A.</v>
      </c>
    </row>
    <row r="5081" spans="1:12" x14ac:dyDescent="0.25">
      <c r="A5081">
        <v>49043581</v>
      </c>
      <c r="B5081">
        <v>60</v>
      </c>
      <c r="C5081" t="s">
        <v>343</v>
      </c>
      <c r="D5081" t="s">
        <v>129</v>
      </c>
      <c r="E5081" t="s">
        <v>130</v>
      </c>
      <c r="F5081" t="s">
        <v>315</v>
      </c>
      <c r="G5081" s="1">
        <v>43766</v>
      </c>
      <c r="H5081">
        <v>40</v>
      </c>
      <c r="I5081" s="7">
        <f>IF(TableTransactions[[#This Row],[Order type]]=trackOrderType,
TableTransactions[[#This Row],[Transaction quantity]]*-1,
TableTransactions[[#This Row],[Transaction quantity]]
)</f>
        <v>-40</v>
      </c>
      <c r="J50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600</v>
      </c>
      <c r="K5081" s="7">
        <f ca="1">IF(TableTransactions[[#This Row],[Stock balance backorders]]&lt;0,
0,
TableTransactions[[#This Row],[Stock balance backorders]]
)</f>
        <v>600</v>
      </c>
      <c r="L5081" s="8" t="str">
        <f>VLOOKUP(TableTransactions[[#This Row],[Material]],TableStockBalance[],
MATCH(TableStockBalance[[#Headers],[Supplier name]],TableStockBalance[#Headers],0),
0)</f>
        <v>Électroniquex Générale S.A.</v>
      </c>
    </row>
    <row r="5082" spans="1:12" x14ac:dyDescent="0.25">
      <c r="A5082">
        <v>49043583</v>
      </c>
      <c r="B5082">
        <v>60</v>
      </c>
      <c r="C5082" t="s">
        <v>343</v>
      </c>
      <c r="D5082" t="s">
        <v>129</v>
      </c>
      <c r="E5082" t="s">
        <v>130</v>
      </c>
      <c r="F5082" t="s">
        <v>313</v>
      </c>
      <c r="G5082" s="1">
        <v>43767</v>
      </c>
      <c r="H5082">
        <v>10</v>
      </c>
      <c r="I5082" s="7">
        <f>IF(TableTransactions[[#This Row],[Order type]]=trackOrderType,
TableTransactions[[#This Row],[Transaction quantity]]*-1,
TableTransactions[[#This Row],[Transaction quantity]]
)</f>
        <v>-10</v>
      </c>
      <c r="J50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590</v>
      </c>
      <c r="K5082" s="7">
        <f ca="1">IF(TableTransactions[[#This Row],[Stock balance backorders]]&lt;0,
0,
TableTransactions[[#This Row],[Stock balance backorders]]
)</f>
        <v>590</v>
      </c>
      <c r="L5082" s="8" t="str">
        <f>VLOOKUP(TableTransactions[[#This Row],[Material]],TableStockBalance[],
MATCH(TableStockBalance[[#Headers],[Supplier name]],TableStockBalance[#Headers],0),
0)</f>
        <v>Électroniquex Générale S.A.</v>
      </c>
    </row>
    <row r="5083" spans="1:12" x14ac:dyDescent="0.25">
      <c r="A5083">
        <v>49043583</v>
      </c>
      <c r="B5083">
        <v>70</v>
      </c>
      <c r="C5083" t="s">
        <v>343</v>
      </c>
      <c r="D5083" t="s">
        <v>129</v>
      </c>
      <c r="E5083" t="s">
        <v>130</v>
      </c>
      <c r="F5083" t="s">
        <v>313</v>
      </c>
      <c r="G5083" s="1">
        <v>43767</v>
      </c>
      <c r="H5083">
        <v>45</v>
      </c>
      <c r="I5083" s="7">
        <f>IF(TableTransactions[[#This Row],[Order type]]=trackOrderType,
TableTransactions[[#This Row],[Transaction quantity]]*-1,
TableTransactions[[#This Row],[Transaction quantity]]
)</f>
        <v>-45</v>
      </c>
      <c r="J50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545</v>
      </c>
      <c r="K5083" s="7">
        <f ca="1">IF(TableTransactions[[#This Row],[Stock balance backorders]]&lt;0,
0,
TableTransactions[[#This Row],[Stock balance backorders]]
)</f>
        <v>545</v>
      </c>
      <c r="L5083" s="8" t="str">
        <f>VLOOKUP(TableTransactions[[#This Row],[Material]],TableStockBalance[],
MATCH(TableStockBalance[[#Headers],[Supplier name]],TableStockBalance[#Headers],0),
0)</f>
        <v>Électroniquex Générale S.A.</v>
      </c>
    </row>
    <row r="5084" spans="1:12" x14ac:dyDescent="0.25">
      <c r="A5084">
        <v>49043696</v>
      </c>
      <c r="B5084">
        <v>60</v>
      </c>
      <c r="C5084" t="s">
        <v>343</v>
      </c>
      <c r="D5084" t="s">
        <v>129</v>
      </c>
      <c r="E5084" t="s">
        <v>130</v>
      </c>
      <c r="F5084" t="s">
        <v>317</v>
      </c>
      <c r="G5084" s="1">
        <v>43776</v>
      </c>
      <c r="H5084">
        <v>5</v>
      </c>
      <c r="I5084" s="7">
        <f>IF(TableTransactions[[#This Row],[Order type]]=trackOrderType,
TableTransactions[[#This Row],[Transaction quantity]]*-1,
TableTransactions[[#This Row],[Transaction quantity]]
)</f>
        <v>-5</v>
      </c>
      <c r="J50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540</v>
      </c>
      <c r="K5084" s="7">
        <f ca="1">IF(TableTransactions[[#This Row],[Stock balance backorders]]&lt;0,
0,
TableTransactions[[#This Row],[Stock balance backorders]]
)</f>
        <v>540</v>
      </c>
      <c r="L5084" s="8" t="str">
        <f>VLOOKUP(TableTransactions[[#This Row],[Material]],TableStockBalance[],
MATCH(TableStockBalance[[#Headers],[Supplier name]],TableStockBalance[#Headers],0),
0)</f>
        <v>Électroniquex Générale S.A.</v>
      </c>
    </row>
    <row r="5085" spans="1:12" x14ac:dyDescent="0.25">
      <c r="A5085">
        <v>49043745</v>
      </c>
      <c r="B5085">
        <v>110</v>
      </c>
      <c r="C5085" t="s">
        <v>343</v>
      </c>
      <c r="D5085" t="s">
        <v>129</v>
      </c>
      <c r="E5085" t="s">
        <v>130</v>
      </c>
      <c r="F5085" t="s">
        <v>317</v>
      </c>
      <c r="G5085" s="1">
        <v>43781</v>
      </c>
      <c r="H5085">
        <v>25</v>
      </c>
      <c r="I5085" s="7">
        <f>IF(TableTransactions[[#This Row],[Order type]]=trackOrderType,
TableTransactions[[#This Row],[Transaction quantity]]*-1,
TableTransactions[[#This Row],[Transaction quantity]]
)</f>
        <v>-25</v>
      </c>
      <c r="J50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515</v>
      </c>
      <c r="K5085" s="7">
        <f ca="1">IF(TableTransactions[[#This Row],[Stock balance backorders]]&lt;0,
0,
TableTransactions[[#This Row],[Stock balance backorders]]
)</f>
        <v>515</v>
      </c>
      <c r="L5085" s="8" t="str">
        <f>VLOOKUP(TableTransactions[[#This Row],[Material]],TableStockBalance[],
MATCH(TableStockBalance[[#Headers],[Supplier name]],TableStockBalance[#Headers],0),
0)</f>
        <v>Électroniquex Générale S.A.</v>
      </c>
    </row>
    <row r="5086" spans="1:12" x14ac:dyDescent="0.25">
      <c r="A5086">
        <v>49043760</v>
      </c>
      <c r="B5086">
        <v>40</v>
      </c>
      <c r="C5086" t="s">
        <v>343</v>
      </c>
      <c r="D5086" t="s">
        <v>129</v>
      </c>
      <c r="E5086" t="s">
        <v>130</v>
      </c>
      <c r="F5086" t="s">
        <v>316</v>
      </c>
      <c r="G5086" s="1">
        <v>43782</v>
      </c>
      <c r="H5086">
        <v>40</v>
      </c>
      <c r="I5086" s="7">
        <f>IF(TableTransactions[[#This Row],[Order type]]=trackOrderType,
TableTransactions[[#This Row],[Transaction quantity]]*-1,
TableTransactions[[#This Row],[Transaction quantity]]
)</f>
        <v>-40</v>
      </c>
      <c r="J50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475</v>
      </c>
      <c r="K5086" s="7">
        <f ca="1">IF(TableTransactions[[#This Row],[Stock balance backorders]]&lt;0,
0,
TableTransactions[[#This Row],[Stock balance backorders]]
)</f>
        <v>475</v>
      </c>
      <c r="L5086" s="8" t="str">
        <f>VLOOKUP(TableTransactions[[#This Row],[Material]],TableStockBalance[],
MATCH(TableStockBalance[[#Headers],[Supplier name]],TableStockBalance[#Headers],0),
0)</f>
        <v>Électroniquex Générale S.A.</v>
      </c>
    </row>
    <row r="5087" spans="1:12" x14ac:dyDescent="0.25">
      <c r="A5087">
        <v>49043792</v>
      </c>
      <c r="B5087">
        <v>160</v>
      </c>
      <c r="C5087" t="s">
        <v>343</v>
      </c>
      <c r="D5087" t="s">
        <v>129</v>
      </c>
      <c r="E5087" t="s">
        <v>130</v>
      </c>
      <c r="F5087" t="s">
        <v>317</v>
      </c>
      <c r="G5087" s="1">
        <v>43784</v>
      </c>
      <c r="H5087">
        <v>50</v>
      </c>
      <c r="I5087" s="7">
        <f>IF(TableTransactions[[#This Row],[Order type]]=trackOrderType,
TableTransactions[[#This Row],[Transaction quantity]]*-1,
TableTransactions[[#This Row],[Transaction quantity]]
)</f>
        <v>-50</v>
      </c>
      <c r="J50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425</v>
      </c>
      <c r="K5087" s="7">
        <f ca="1">IF(TableTransactions[[#This Row],[Stock balance backorders]]&lt;0,
0,
TableTransactions[[#This Row],[Stock balance backorders]]
)</f>
        <v>425</v>
      </c>
      <c r="L5087" s="8" t="str">
        <f>VLOOKUP(TableTransactions[[#This Row],[Material]],TableStockBalance[],
MATCH(TableStockBalance[[#Headers],[Supplier name]],TableStockBalance[#Headers],0),
0)</f>
        <v>Électroniquex Générale S.A.</v>
      </c>
    </row>
    <row r="5088" spans="1:12" x14ac:dyDescent="0.25">
      <c r="A5088">
        <v>49043795</v>
      </c>
      <c r="B5088">
        <v>80</v>
      </c>
      <c r="C5088" t="s">
        <v>343</v>
      </c>
      <c r="D5088" t="s">
        <v>129</v>
      </c>
      <c r="E5088" t="s">
        <v>130</v>
      </c>
      <c r="F5088" t="s">
        <v>319</v>
      </c>
      <c r="G5088" s="1">
        <v>43784</v>
      </c>
      <c r="H5088">
        <v>55</v>
      </c>
      <c r="I5088" s="7">
        <f>IF(TableTransactions[[#This Row],[Order type]]=trackOrderType,
TableTransactions[[#This Row],[Transaction quantity]]*-1,
TableTransactions[[#This Row],[Transaction quantity]]
)</f>
        <v>-55</v>
      </c>
      <c r="J50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370</v>
      </c>
      <c r="K5088" s="7">
        <f ca="1">IF(TableTransactions[[#This Row],[Stock balance backorders]]&lt;0,
0,
TableTransactions[[#This Row],[Stock balance backorders]]
)</f>
        <v>370</v>
      </c>
      <c r="L5088" s="8" t="str">
        <f>VLOOKUP(TableTransactions[[#This Row],[Material]],TableStockBalance[],
MATCH(TableStockBalance[[#Headers],[Supplier name]],TableStockBalance[#Headers],0),
0)</f>
        <v>Électroniquex Générale S.A.</v>
      </c>
    </row>
    <row r="5089" spans="1:12" x14ac:dyDescent="0.25">
      <c r="A5089">
        <v>49043843</v>
      </c>
      <c r="B5089">
        <v>70</v>
      </c>
      <c r="C5089" t="s">
        <v>343</v>
      </c>
      <c r="D5089" t="s">
        <v>129</v>
      </c>
      <c r="E5089" t="s">
        <v>130</v>
      </c>
      <c r="F5089" t="s">
        <v>318</v>
      </c>
      <c r="G5089" s="1">
        <v>43789</v>
      </c>
      <c r="H5089">
        <v>30</v>
      </c>
      <c r="I5089" s="7">
        <f>IF(TableTransactions[[#This Row],[Order type]]=trackOrderType,
TableTransactions[[#This Row],[Transaction quantity]]*-1,
TableTransactions[[#This Row],[Transaction quantity]]
)</f>
        <v>-30</v>
      </c>
      <c r="J50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340</v>
      </c>
      <c r="K5089" s="7">
        <f ca="1">IF(TableTransactions[[#This Row],[Stock balance backorders]]&lt;0,
0,
TableTransactions[[#This Row],[Stock balance backorders]]
)</f>
        <v>340</v>
      </c>
      <c r="L5089" s="8" t="str">
        <f>VLOOKUP(TableTransactions[[#This Row],[Material]],TableStockBalance[],
MATCH(TableStockBalance[[#Headers],[Supplier name]],TableStockBalance[#Headers],0),
0)</f>
        <v>Électroniquex Générale S.A.</v>
      </c>
    </row>
    <row r="5090" spans="1:12" x14ac:dyDescent="0.25">
      <c r="A5090">
        <v>49043860</v>
      </c>
      <c r="B5090">
        <v>90</v>
      </c>
      <c r="C5090" t="s">
        <v>343</v>
      </c>
      <c r="D5090" t="s">
        <v>129</v>
      </c>
      <c r="E5090" t="s">
        <v>130</v>
      </c>
      <c r="F5090" t="s">
        <v>314</v>
      </c>
      <c r="G5090" s="1">
        <v>43791</v>
      </c>
      <c r="H5090">
        <v>45</v>
      </c>
      <c r="I5090" s="7">
        <f>IF(TableTransactions[[#This Row],[Order type]]=trackOrderType,
TableTransactions[[#This Row],[Transaction quantity]]*-1,
TableTransactions[[#This Row],[Transaction quantity]]
)</f>
        <v>-45</v>
      </c>
      <c r="J50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295</v>
      </c>
      <c r="K5090" s="7">
        <f ca="1">IF(TableTransactions[[#This Row],[Stock balance backorders]]&lt;0,
0,
TableTransactions[[#This Row],[Stock balance backorders]]
)</f>
        <v>295</v>
      </c>
      <c r="L5090" s="8" t="str">
        <f>VLOOKUP(TableTransactions[[#This Row],[Material]],TableStockBalance[],
MATCH(TableStockBalance[[#Headers],[Supplier name]],TableStockBalance[#Headers],0),
0)</f>
        <v>Électroniquex Générale S.A.</v>
      </c>
    </row>
    <row r="5091" spans="1:12" x14ac:dyDescent="0.25">
      <c r="A5091">
        <v>49043891</v>
      </c>
      <c r="B5091">
        <v>70</v>
      </c>
      <c r="C5091" t="s">
        <v>343</v>
      </c>
      <c r="D5091" t="s">
        <v>129</v>
      </c>
      <c r="E5091" t="s">
        <v>130</v>
      </c>
      <c r="F5091" t="s">
        <v>318</v>
      </c>
      <c r="G5091" s="1">
        <v>43794</v>
      </c>
      <c r="H5091">
        <v>5</v>
      </c>
      <c r="I5091" s="7">
        <f>IF(TableTransactions[[#This Row],[Order type]]=trackOrderType,
TableTransactions[[#This Row],[Transaction quantity]]*-1,
TableTransactions[[#This Row],[Transaction quantity]]
)</f>
        <v>-5</v>
      </c>
      <c r="J50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290</v>
      </c>
      <c r="K5091" s="7">
        <f ca="1">IF(TableTransactions[[#This Row],[Stock balance backorders]]&lt;0,
0,
TableTransactions[[#This Row],[Stock balance backorders]]
)</f>
        <v>290</v>
      </c>
      <c r="L5091" s="8" t="str">
        <f>VLOOKUP(TableTransactions[[#This Row],[Material]],TableStockBalance[],
MATCH(TableStockBalance[[#Headers],[Supplier name]],TableStockBalance[#Headers],0),
0)</f>
        <v>Électroniquex Générale S.A.</v>
      </c>
    </row>
    <row r="5092" spans="1:12" x14ac:dyDescent="0.25">
      <c r="A5092">
        <v>49043914</v>
      </c>
      <c r="B5092">
        <v>50</v>
      </c>
      <c r="C5092" t="s">
        <v>343</v>
      </c>
      <c r="D5092" t="s">
        <v>129</v>
      </c>
      <c r="E5092" t="s">
        <v>130</v>
      </c>
      <c r="F5092" t="s">
        <v>313</v>
      </c>
      <c r="G5092" s="1">
        <v>43796</v>
      </c>
      <c r="H5092">
        <v>50</v>
      </c>
      <c r="I5092" s="7">
        <f>IF(TableTransactions[[#This Row],[Order type]]=trackOrderType,
TableTransactions[[#This Row],[Transaction quantity]]*-1,
TableTransactions[[#This Row],[Transaction quantity]]
)</f>
        <v>-50</v>
      </c>
      <c r="J50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240</v>
      </c>
      <c r="K5092" s="7">
        <f ca="1">IF(TableTransactions[[#This Row],[Stock balance backorders]]&lt;0,
0,
TableTransactions[[#This Row],[Stock balance backorders]]
)</f>
        <v>240</v>
      </c>
      <c r="L5092" s="8" t="str">
        <f>VLOOKUP(TableTransactions[[#This Row],[Material]],TableStockBalance[],
MATCH(TableStockBalance[[#Headers],[Supplier name]],TableStockBalance[#Headers],0),
0)</f>
        <v>Électroniquex Générale S.A.</v>
      </c>
    </row>
    <row r="5093" spans="1:12" x14ac:dyDescent="0.25">
      <c r="A5093">
        <v>49044056</v>
      </c>
      <c r="B5093">
        <v>50</v>
      </c>
      <c r="C5093" t="s">
        <v>343</v>
      </c>
      <c r="D5093" t="s">
        <v>129</v>
      </c>
      <c r="E5093" t="s">
        <v>130</v>
      </c>
      <c r="F5093" t="s">
        <v>318</v>
      </c>
      <c r="G5093" s="1">
        <v>43808</v>
      </c>
      <c r="H5093">
        <v>15</v>
      </c>
      <c r="I5093" s="7">
        <f>IF(TableTransactions[[#This Row],[Order type]]=trackOrderType,
TableTransactions[[#This Row],[Transaction quantity]]*-1,
TableTransactions[[#This Row],[Transaction quantity]]
)</f>
        <v>-15</v>
      </c>
      <c r="J50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225</v>
      </c>
      <c r="K5093" s="7">
        <f ca="1">IF(TableTransactions[[#This Row],[Stock balance backorders]]&lt;0,
0,
TableTransactions[[#This Row],[Stock balance backorders]]
)</f>
        <v>225</v>
      </c>
      <c r="L5093" s="8" t="str">
        <f>VLOOKUP(TableTransactions[[#This Row],[Material]],TableStockBalance[],
MATCH(TableStockBalance[[#Headers],[Supplier name]],TableStockBalance[#Headers],0),
0)</f>
        <v>Électroniquex Générale S.A.</v>
      </c>
    </row>
    <row r="5094" spans="1:12" x14ac:dyDescent="0.25">
      <c r="A5094">
        <v>49044078</v>
      </c>
      <c r="B5094">
        <v>20</v>
      </c>
      <c r="C5094" t="s">
        <v>343</v>
      </c>
      <c r="D5094" t="s">
        <v>129</v>
      </c>
      <c r="E5094" t="s">
        <v>130</v>
      </c>
      <c r="F5094" t="s">
        <v>325</v>
      </c>
      <c r="G5094" s="1">
        <v>43810</v>
      </c>
      <c r="H5094">
        <v>30</v>
      </c>
      <c r="I5094" s="7">
        <f>IF(TableTransactions[[#This Row],[Order type]]=trackOrderType,
TableTransactions[[#This Row],[Transaction quantity]]*-1,
TableTransactions[[#This Row],[Transaction quantity]]
)</f>
        <v>-30</v>
      </c>
      <c r="J50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195</v>
      </c>
      <c r="K5094" s="7">
        <f ca="1">IF(TableTransactions[[#This Row],[Stock balance backorders]]&lt;0,
0,
TableTransactions[[#This Row],[Stock balance backorders]]
)</f>
        <v>195</v>
      </c>
      <c r="L5094" s="8" t="str">
        <f>VLOOKUP(TableTransactions[[#This Row],[Material]],TableStockBalance[],
MATCH(TableStockBalance[[#Headers],[Supplier name]],TableStockBalance[#Headers],0),
0)</f>
        <v>Électroniquex Générale S.A.</v>
      </c>
    </row>
    <row r="5095" spans="1:12" x14ac:dyDescent="0.25">
      <c r="A5095">
        <v>49044081</v>
      </c>
      <c r="B5095">
        <v>40</v>
      </c>
      <c r="C5095" t="s">
        <v>343</v>
      </c>
      <c r="D5095" t="s">
        <v>129</v>
      </c>
      <c r="E5095" t="s">
        <v>130</v>
      </c>
      <c r="F5095" t="s">
        <v>318</v>
      </c>
      <c r="G5095" s="1">
        <v>43810</v>
      </c>
      <c r="H5095">
        <v>15</v>
      </c>
      <c r="I5095" s="7">
        <f>IF(TableTransactions[[#This Row],[Order type]]=trackOrderType,
TableTransactions[[#This Row],[Transaction quantity]]*-1,
TableTransactions[[#This Row],[Transaction quantity]]
)</f>
        <v>-15</v>
      </c>
      <c r="J50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180</v>
      </c>
      <c r="K5095" s="7">
        <f ca="1">IF(TableTransactions[[#This Row],[Stock balance backorders]]&lt;0,
0,
TableTransactions[[#This Row],[Stock balance backorders]]
)</f>
        <v>180</v>
      </c>
      <c r="L5095" s="8" t="str">
        <f>VLOOKUP(TableTransactions[[#This Row],[Material]],TableStockBalance[],
MATCH(TableStockBalance[[#Headers],[Supplier name]],TableStockBalance[#Headers],0),
0)</f>
        <v>Électroniquex Générale S.A.</v>
      </c>
    </row>
    <row r="5096" spans="1:12" x14ac:dyDescent="0.25">
      <c r="A5096">
        <v>49044089</v>
      </c>
      <c r="B5096">
        <v>20</v>
      </c>
      <c r="C5096" t="s">
        <v>343</v>
      </c>
      <c r="D5096" t="s">
        <v>129</v>
      </c>
      <c r="E5096" t="s">
        <v>130</v>
      </c>
      <c r="F5096" t="s">
        <v>325</v>
      </c>
      <c r="G5096" s="1">
        <v>43811</v>
      </c>
      <c r="H5096">
        <v>25</v>
      </c>
      <c r="I5096" s="7">
        <f>IF(TableTransactions[[#This Row],[Order type]]=trackOrderType,
TableTransactions[[#This Row],[Transaction quantity]]*-1,
TableTransactions[[#This Row],[Transaction quantity]]
)</f>
        <v>-25</v>
      </c>
      <c r="J50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155</v>
      </c>
      <c r="K5096" s="7">
        <f ca="1">IF(TableTransactions[[#This Row],[Stock balance backorders]]&lt;0,
0,
TableTransactions[[#This Row],[Stock balance backorders]]
)</f>
        <v>155</v>
      </c>
      <c r="L5096" s="8" t="str">
        <f>VLOOKUP(TableTransactions[[#This Row],[Material]],TableStockBalance[],
MATCH(TableStockBalance[[#Headers],[Supplier name]],TableStockBalance[#Headers],0),
0)</f>
        <v>Électroniquex Générale S.A.</v>
      </c>
    </row>
    <row r="5097" spans="1:12" x14ac:dyDescent="0.25">
      <c r="A5097">
        <v>49044144</v>
      </c>
      <c r="B5097">
        <v>30</v>
      </c>
      <c r="C5097" t="s">
        <v>343</v>
      </c>
      <c r="D5097" t="s">
        <v>129</v>
      </c>
      <c r="E5097" t="s">
        <v>130</v>
      </c>
      <c r="F5097" t="s">
        <v>314</v>
      </c>
      <c r="G5097" s="1">
        <v>43817</v>
      </c>
      <c r="H5097">
        <v>5</v>
      </c>
      <c r="I5097" s="7">
        <f>IF(TableTransactions[[#This Row],[Order type]]=trackOrderType,
TableTransactions[[#This Row],[Transaction quantity]]*-1,
TableTransactions[[#This Row],[Transaction quantity]]
)</f>
        <v>-5</v>
      </c>
      <c r="J50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150</v>
      </c>
      <c r="K5097" s="7">
        <f ca="1">IF(TableTransactions[[#This Row],[Stock balance backorders]]&lt;0,
0,
TableTransactions[[#This Row],[Stock balance backorders]]
)</f>
        <v>150</v>
      </c>
      <c r="L5097" s="8" t="str">
        <f>VLOOKUP(TableTransactions[[#This Row],[Material]],TableStockBalance[],
MATCH(TableStockBalance[[#Headers],[Supplier name]],TableStockBalance[#Headers],0),
0)</f>
        <v>Électroniquex Générale S.A.</v>
      </c>
    </row>
    <row r="5098" spans="1:12" x14ac:dyDescent="0.25">
      <c r="A5098" s="4">
        <v>45057649</v>
      </c>
      <c r="B5098" s="4">
        <v>20</v>
      </c>
      <c r="C5098" s="4" t="s">
        <v>344</v>
      </c>
      <c r="D5098" s="4" t="s">
        <v>129</v>
      </c>
      <c r="E5098" s="4" t="s">
        <v>130</v>
      </c>
      <c r="F5098" s="4" t="s">
        <v>110</v>
      </c>
      <c r="G5098" s="5">
        <v>43830</v>
      </c>
      <c r="H5098" s="4">
        <v>213</v>
      </c>
      <c r="I5098" s="7">
        <f>IF(TableTransactions[[#This Row],[Order type]]=trackOrderType,
TableTransactions[[#This Row],[Transaction quantity]]*-1,
TableTransactions[[#This Row],[Transaction quantity]]
)</f>
        <v>213</v>
      </c>
      <c r="J50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363</v>
      </c>
      <c r="K5098" s="7">
        <f ca="1">IF(TableTransactions[[#This Row],[Stock balance backorders]]&lt;0,
0,
TableTransactions[[#This Row],[Stock balance backorders]]
)</f>
        <v>363</v>
      </c>
      <c r="L5098" s="8" t="str">
        <f>VLOOKUP(TableTransactions[[#This Row],[Material]],TableStockBalance[],
MATCH(TableStockBalance[[#Headers],[Supplier name]],TableStockBalance[#Headers],0),
0)</f>
        <v>Électroniquex Générale S.A.</v>
      </c>
    </row>
    <row r="5099" spans="1:12" x14ac:dyDescent="0.25">
      <c r="A5099">
        <v>49040440</v>
      </c>
      <c r="B5099">
        <v>90</v>
      </c>
      <c r="C5099" t="s">
        <v>343</v>
      </c>
      <c r="D5099" t="s">
        <v>141</v>
      </c>
      <c r="E5099" t="s">
        <v>142</v>
      </c>
      <c r="F5099" t="s">
        <v>318</v>
      </c>
      <c r="G5099" s="1">
        <v>43476</v>
      </c>
      <c r="H5099">
        <v>5</v>
      </c>
      <c r="I5099" s="7">
        <f>IF(TableTransactions[[#This Row],[Order type]]=trackOrderType,
TableTransactions[[#This Row],[Transaction quantity]]*-1,
TableTransactions[[#This Row],[Transaction quantity]]
)</f>
        <v>-5</v>
      </c>
      <c r="J50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740</v>
      </c>
      <c r="K5099" s="7">
        <f ca="1">IF(TableTransactions[[#This Row],[Stock balance backorders]]&lt;0,
0,
TableTransactions[[#This Row],[Stock balance backorders]]
)</f>
        <v>740</v>
      </c>
      <c r="L5099" s="8" t="str">
        <f>VLOOKUP(TableTransactions[[#This Row],[Material]],TableStockBalance[],
MATCH(TableStockBalance[[#Headers],[Supplier name]],TableStockBalance[#Headers],0),
0)</f>
        <v>Meyers unt Meyers GmbH</v>
      </c>
    </row>
    <row r="5100" spans="1:12" x14ac:dyDescent="0.25">
      <c r="A5100">
        <v>49040483</v>
      </c>
      <c r="B5100">
        <v>30</v>
      </c>
      <c r="C5100" t="s">
        <v>343</v>
      </c>
      <c r="D5100" t="s">
        <v>141</v>
      </c>
      <c r="E5100" t="s">
        <v>142</v>
      </c>
      <c r="F5100" t="s">
        <v>317</v>
      </c>
      <c r="G5100" s="1">
        <v>43481</v>
      </c>
      <c r="H5100">
        <v>10</v>
      </c>
      <c r="I5100" s="7">
        <f>IF(TableTransactions[[#This Row],[Order type]]=trackOrderType,
TableTransactions[[#This Row],[Transaction quantity]]*-1,
TableTransactions[[#This Row],[Transaction quantity]]
)</f>
        <v>-10</v>
      </c>
      <c r="J51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730</v>
      </c>
      <c r="K5100" s="7">
        <f ca="1">IF(TableTransactions[[#This Row],[Stock balance backorders]]&lt;0,
0,
TableTransactions[[#This Row],[Stock balance backorders]]
)</f>
        <v>730</v>
      </c>
      <c r="L5100" s="8" t="str">
        <f>VLOOKUP(TableTransactions[[#This Row],[Material]],TableStockBalance[],
MATCH(TableStockBalance[[#Headers],[Supplier name]],TableStockBalance[#Headers],0),
0)</f>
        <v>Meyers unt Meyers GmbH</v>
      </c>
    </row>
    <row r="5101" spans="1:12" x14ac:dyDescent="0.25">
      <c r="A5101">
        <v>49040547</v>
      </c>
      <c r="B5101">
        <v>40</v>
      </c>
      <c r="C5101" t="s">
        <v>343</v>
      </c>
      <c r="D5101" t="s">
        <v>141</v>
      </c>
      <c r="E5101" t="s">
        <v>142</v>
      </c>
      <c r="F5101" t="s">
        <v>317</v>
      </c>
      <c r="G5101" s="1">
        <v>43487</v>
      </c>
      <c r="H5101">
        <v>55</v>
      </c>
      <c r="I5101" s="7">
        <f>IF(TableTransactions[[#This Row],[Order type]]=trackOrderType,
TableTransactions[[#This Row],[Transaction quantity]]*-1,
TableTransactions[[#This Row],[Transaction quantity]]
)</f>
        <v>-55</v>
      </c>
      <c r="J51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675</v>
      </c>
      <c r="K5101" s="7">
        <f ca="1">IF(TableTransactions[[#This Row],[Stock balance backorders]]&lt;0,
0,
TableTransactions[[#This Row],[Stock balance backorders]]
)</f>
        <v>675</v>
      </c>
      <c r="L5101" s="8" t="str">
        <f>VLOOKUP(TableTransactions[[#This Row],[Material]],TableStockBalance[],
MATCH(TableStockBalance[[#Headers],[Supplier name]],TableStockBalance[#Headers],0),
0)</f>
        <v>Meyers unt Meyers GmbH</v>
      </c>
    </row>
    <row r="5102" spans="1:12" x14ac:dyDescent="0.25">
      <c r="A5102">
        <v>49040680</v>
      </c>
      <c r="B5102">
        <v>20</v>
      </c>
      <c r="C5102" t="s">
        <v>343</v>
      </c>
      <c r="D5102" t="s">
        <v>141</v>
      </c>
      <c r="E5102" t="s">
        <v>142</v>
      </c>
      <c r="F5102" t="s">
        <v>315</v>
      </c>
      <c r="G5102" s="1">
        <v>43497</v>
      </c>
      <c r="H5102">
        <v>55</v>
      </c>
      <c r="I5102" s="7">
        <f>IF(TableTransactions[[#This Row],[Order type]]=trackOrderType,
TableTransactions[[#This Row],[Transaction quantity]]*-1,
TableTransactions[[#This Row],[Transaction quantity]]
)</f>
        <v>-55</v>
      </c>
      <c r="J51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620</v>
      </c>
      <c r="K5102" s="7">
        <f ca="1">IF(TableTransactions[[#This Row],[Stock balance backorders]]&lt;0,
0,
TableTransactions[[#This Row],[Stock balance backorders]]
)</f>
        <v>620</v>
      </c>
      <c r="L5102" s="8" t="str">
        <f>VLOOKUP(TableTransactions[[#This Row],[Material]],TableStockBalance[],
MATCH(TableStockBalance[[#Headers],[Supplier name]],TableStockBalance[#Headers],0),
0)</f>
        <v>Meyers unt Meyers GmbH</v>
      </c>
    </row>
    <row r="5103" spans="1:12" x14ac:dyDescent="0.25">
      <c r="A5103">
        <v>49040718</v>
      </c>
      <c r="B5103">
        <v>40</v>
      </c>
      <c r="C5103" t="s">
        <v>343</v>
      </c>
      <c r="D5103" t="s">
        <v>141</v>
      </c>
      <c r="E5103" t="s">
        <v>142</v>
      </c>
      <c r="F5103" t="s">
        <v>318</v>
      </c>
      <c r="G5103" s="1">
        <v>43502</v>
      </c>
      <c r="H5103">
        <v>20</v>
      </c>
      <c r="I5103" s="7">
        <f>IF(TableTransactions[[#This Row],[Order type]]=trackOrderType,
TableTransactions[[#This Row],[Transaction quantity]]*-1,
TableTransactions[[#This Row],[Transaction quantity]]
)</f>
        <v>-20</v>
      </c>
      <c r="J51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600</v>
      </c>
      <c r="K5103" s="7">
        <f ca="1">IF(TableTransactions[[#This Row],[Stock balance backorders]]&lt;0,
0,
TableTransactions[[#This Row],[Stock balance backorders]]
)</f>
        <v>600</v>
      </c>
      <c r="L5103" s="8" t="str">
        <f>VLOOKUP(TableTransactions[[#This Row],[Material]],TableStockBalance[],
MATCH(TableStockBalance[[#Headers],[Supplier name]],TableStockBalance[#Headers],0),
0)</f>
        <v>Meyers unt Meyers GmbH</v>
      </c>
    </row>
    <row r="5104" spans="1:12" x14ac:dyDescent="0.25">
      <c r="A5104">
        <v>49040756</v>
      </c>
      <c r="B5104">
        <v>20</v>
      </c>
      <c r="C5104" t="s">
        <v>343</v>
      </c>
      <c r="D5104" t="s">
        <v>141</v>
      </c>
      <c r="E5104" t="s">
        <v>142</v>
      </c>
      <c r="F5104" t="s">
        <v>332</v>
      </c>
      <c r="G5104" s="1">
        <v>43504</v>
      </c>
      <c r="H5104">
        <v>25</v>
      </c>
      <c r="I5104" s="7">
        <f>IF(TableTransactions[[#This Row],[Order type]]=trackOrderType,
TableTransactions[[#This Row],[Transaction quantity]]*-1,
TableTransactions[[#This Row],[Transaction quantity]]
)</f>
        <v>-25</v>
      </c>
      <c r="J51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575</v>
      </c>
      <c r="K5104" s="7">
        <f ca="1">IF(TableTransactions[[#This Row],[Stock balance backorders]]&lt;0,
0,
TableTransactions[[#This Row],[Stock balance backorders]]
)</f>
        <v>575</v>
      </c>
      <c r="L5104" s="8" t="str">
        <f>VLOOKUP(TableTransactions[[#This Row],[Material]],TableStockBalance[],
MATCH(TableStockBalance[[#Headers],[Supplier name]],TableStockBalance[#Headers],0),
0)</f>
        <v>Meyers unt Meyers GmbH</v>
      </c>
    </row>
    <row r="5105" spans="1:12" x14ac:dyDescent="0.25">
      <c r="A5105">
        <v>49040761</v>
      </c>
      <c r="B5105">
        <v>50</v>
      </c>
      <c r="C5105" t="s">
        <v>343</v>
      </c>
      <c r="D5105" t="s">
        <v>141</v>
      </c>
      <c r="E5105" t="s">
        <v>142</v>
      </c>
      <c r="F5105" t="s">
        <v>313</v>
      </c>
      <c r="G5105" s="1">
        <v>43507</v>
      </c>
      <c r="H5105">
        <v>10</v>
      </c>
      <c r="I5105" s="7">
        <f>IF(TableTransactions[[#This Row],[Order type]]=trackOrderType,
TableTransactions[[#This Row],[Transaction quantity]]*-1,
TableTransactions[[#This Row],[Transaction quantity]]
)</f>
        <v>-10</v>
      </c>
      <c r="J51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565</v>
      </c>
      <c r="K5105" s="7">
        <f ca="1">IF(TableTransactions[[#This Row],[Stock balance backorders]]&lt;0,
0,
TableTransactions[[#This Row],[Stock balance backorders]]
)</f>
        <v>565</v>
      </c>
      <c r="L5105" s="8" t="str">
        <f>VLOOKUP(TableTransactions[[#This Row],[Material]],TableStockBalance[],
MATCH(TableStockBalance[[#Headers],[Supplier name]],TableStockBalance[#Headers],0),
0)</f>
        <v>Meyers unt Meyers GmbH</v>
      </c>
    </row>
    <row r="5106" spans="1:12" x14ac:dyDescent="0.25">
      <c r="A5106">
        <v>49040824</v>
      </c>
      <c r="B5106">
        <v>80</v>
      </c>
      <c r="C5106" t="s">
        <v>343</v>
      </c>
      <c r="D5106" t="s">
        <v>141</v>
      </c>
      <c r="E5106" t="s">
        <v>142</v>
      </c>
      <c r="F5106" t="s">
        <v>316</v>
      </c>
      <c r="G5106" s="1">
        <v>43511</v>
      </c>
      <c r="H5106">
        <v>35</v>
      </c>
      <c r="I5106" s="7">
        <f>IF(TableTransactions[[#This Row],[Order type]]=trackOrderType,
TableTransactions[[#This Row],[Transaction quantity]]*-1,
TableTransactions[[#This Row],[Transaction quantity]]
)</f>
        <v>-35</v>
      </c>
      <c r="J51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530</v>
      </c>
      <c r="K5106" s="7">
        <f ca="1">IF(TableTransactions[[#This Row],[Stock balance backorders]]&lt;0,
0,
TableTransactions[[#This Row],[Stock balance backorders]]
)</f>
        <v>530</v>
      </c>
      <c r="L5106" s="8" t="str">
        <f>VLOOKUP(TableTransactions[[#This Row],[Material]],TableStockBalance[],
MATCH(TableStockBalance[[#Headers],[Supplier name]],TableStockBalance[#Headers],0),
0)</f>
        <v>Meyers unt Meyers GmbH</v>
      </c>
    </row>
    <row r="5107" spans="1:12" x14ac:dyDescent="0.25">
      <c r="A5107">
        <v>49041017</v>
      </c>
      <c r="B5107">
        <v>40</v>
      </c>
      <c r="C5107" t="s">
        <v>343</v>
      </c>
      <c r="D5107" t="s">
        <v>141</v>
      </c>
      <c r="E5107" t="s">
        <v>142</v>
      </c>
      <c r="F5107" t="s">
        <v>317</v>
      </c>
      <c r="G5107" s="1">
        <v>43529</v>
      </c>
      <c r="H5107">
        <v>40</v>
      </c>
      <c r="I5107" s="7">
        <f>IF(TableTransactions[[#This Row],[Order type]]=trackOrderType,
TableTransactions[[#This Row],[Transaction quantity]]*-1,
TableTransactions[[#This Row],[Transaction quantity]]
)</f>
        <v>-40</v>
      </c>
      <c r="J51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490</v>
      </c>
      <c r="K5107" s="7">
        <f ca="1">IF(TableTransactions[[#This Row],[Stock balance backorders]]&lt;0,
0,
TableTransactions[[#This Row],[Stock balance backorders]]
)</f>
        <v>490</v>
      </c>
      <c r="L5107" s="8" t="str">
        <f>VLOOKUP(TableTransactions[[#This Row],[Material]],TableStockBalance[],
MATCH(TableStockBalance[[#Headers],[Supplier name]],TableStockBalance[#Headers],0),
0)</f>
        <v>Meyers unt Meyers GmbH</v>
      </c>
    </row>
    <row r="5108" spans="1:12" x14ac:dyDescent="0.25">
      <c r="A5108">
        <v>49041057</v>
      </c>
      <c r="B5108">
        <v>300</v>
      </c>
      <c r="C5108" t="s">
        <v>343</v>
      </c>
      <c r="D5108" t="s">
        <v>141</v>
      </c>
      <c r="E5108" t="s">
        <v>142</v>
      </c>
      <c r="F5108" t="s">
        <v>313</v>
      </c>
      <c r="G5108" s="1">
        <v>43532</v>
      </c>
      <c r="H5108">
        <v>5</v>
      </c>
      <c r="I5108" s="7">
        <f>IF(TableTransactions[[#This Row],[Order type]]=trackOrderType,
TableTransactions[[#This Row],[Transaction quantity]]*-1,
TableTransactions[[#This Row],[Transaction quantity]]
)</f>
        <v>-5</v>
      </c>
      <c r="J51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485</v>
      </c>
      <c r="K5108" s="7">
        <f ca="1">IF(TableTransactions[[#This Row],[Stock balance backorders]]&lt;0,
0,
TableTransactions[[#This Row],[Stock balance backorders]]
)</f>
        <v>485</v>
      </c>
      <c r="L5108" s="8" t="str">
        <f>VLOOKUP(TableTransactions[[#This Row],[Material]],TableStockBalance[],
MATCH(TableStockBalance[[#Headers],[Supplier name]],TableStockBalance[#Headers],0),
0)</f>
        <v>Meyers unt Meyers GmbH</v>
      </c>
    </row>
    <row r="5109" spans="1:12" x14ac:dyDescent="0.25">
      <c r="A5109">
        <v>49041057</v>
      </c>
      <c r="B5109">
        <v>310</v>
      </c>
      <c r="C5109" t="s">
        <v>343</v>
      </c>
      <c r="D5109" t="s">
        <v>141</v>
      </c>
      <c r="E5109" t="s">
        <v>142</v>
      </c>
      <c r="F5109" t="s">
        <v>313</v>
      </c>
      <c r="G5109" s="1">
        <v>43532</v>
      </c>
      <c r="H5109">
        <v>45</v>
      </c>
      <c r="I5109" s="7">
        <f>IF(TableTransactions[[#This Row],[Order type]]=trackOrderType,
TableTransactions[[#This Row],[Transaction quantity]]*-1,
TableTransactions[[#This Row],[Transaction quantity]]
)</f>
        <v>-45</v>
      </c>
      <c r="J51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440</v>
      </c>
      <c r="K5109" s="7">
        <f ca="1">IF(TableTransactions[[#This Row],[Stock balance backorders]]&lt;0,
0,
TableTransactions[[#This Row],[Stock balance backorders]]
)</f>
        <v>440</v>
      </c>
      <c r="L5109" s="8" t="str">
        <f>VLOOKUP(TableTransactions[[#This Row],[Material]],TableStockBalance[],
MATCH(TableStockBalance[[#Headers],[Supplier name]],TableStockBalance[#Headers],0),
0)</f>
        <v>Meyers unt Meyers GmbH</v>
      </c>
    </row>
    <row r="5110" spans="1:12" x14ac:dyDescent="0.25">
      <c r="A5110">
        <v>49041067</v>
      </c>
      <c r="B5110">
        <v>440</v>
      </c>
      <c r="C5110" t="s">
        <v>343</v>
      </c>
      <c r="D5110" t="s">
        <v>141</v>
      </c>
      <c r="E5110" t="s">
        <v>142</v>
      </c>
      <c r="F5110" t="s">
        <v>317</v>
      </c>
      <c r="G5110" s="1">
        <v>43532</v>
      </c>
      <c r="H5110">
        <v>20</v>
      </c>
      <c r="I5110" s="7">
        <f>IF(TableTransactions[[#This Row],[Order type]]=trackOrderType,
TableTransactions[[#This Row],[Transaction quantity]]*-1,
TableTransactions[[#This Row],[Transaction quantity]]
)</f>
        <v>-20</v>
      </c>
      <c r="J51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420</v>
      </c>
      <c r="K5110" s="7">
        <f ca="1">IF(TableTransactions[[#This Row],[Stock balance backorders]]&lt;0,
0,
TableTransactions[[#This Row],[Stock balance backorders]]
)</f>
        <v>420</v>
      </c>
      <c r="L5110" s="8" t="str">
        <f>VLOOKUP(TableTransactions[[#This Row],[Material]],TableStockBalance[],
MATCH(TableStockBalance[[#Headers],[Supplier name]],TableStockBalance[#Headers],0),
0)</f>
        <v>Meyers unt Meyers GmbH</v>
      </c>
    </row>
    <row r="5111" spans="1:12" x14ac:dyDescent="0.25">
      <c r="A5111">
        <v>49041071</v>
      </c>
      <c r="B5111">
        <v>310</v>
      </c>
      <c r="C5111" t="s">
        <v>343</v>
      </c>
      <c r="D5111" t="s">
        <v>141</v>
      </c>
      <c r="E5111" t="s">
        <v>142</v>
      </c>
      <c r="F5111" t="s">
        <v>318</v>
      </c>
      <c r="G5111" s="1">
        <v>43532</v>
      </c>
      <c r="H5111">
        <v>5</v>
      </c>
      <c r="I5111" s="7">
        <f>IF(TableTransactions[[#This Row],[Order type]]=trackOrderType,
TableTransactions[[#This Row],[Transaction quantity]]*-1,
TableTransactions[[#This Row],[Transaction quantity]]
)</f>
        <v>-5</v>
      </c>
      <c r="J51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415</v>
      </c>
      <c r="K5111" s="7">
        <f ca="1">IF(TableTransactions[[#This Row],[Stock balance backorders]]&lt;0,
0,
TableTransactions[[#This Row],[Stock balance backorders]]
)</f>
        <v>415</v>
      </c>
      <c r="L5111" s="8" t="str">
        <f>VLOOKUP(TableTransactions[[#This Row],[Material]],TableStockBalance[],
MATCH(TableStockBalance[[#Headers],[Supplier name]],TableStockBalance[#Headers],0),
0)</f>
        <v>Meyers unt Meyers GmbH</v>
      </c>
    </row>
    <row r="5112" spans="1:12" x14ac:dyDescent="0.25">
      <c r="A5112">
        <v>49041134</v>
      </c>
      <c r="B5112">
        <v>50</v>
      </c>
      <c r="C5112" t="s">
        <v>343</v>
      </c>
      <c r="D5112" t="s">
        <v>141</v>
      </c>
      <c r="E5112" t="s">
        <v>142</v>
      </c>
      <c r="F5112" t="s">
        <v>319</v>
      </c>
      <c r="G5112" s="1">
        <v>43538</v>
      </c>
      <c r="H5112">
        <v>40</v>
      </c>
      <c r="I5112" s="7">
        <f>IF(TableTransactions[[#This Row],[Order type]]=trackOrderType,
TableTransactions[[#This Row],[Transaction quantity]]*-1,
TableTransactions[[#This Row],[Transaction quantity]]
)</f>
        <v>-40</v>
      </c>
      <c r="J51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375</v>
      </c>
      <c r="K5112" s="7">
        <f ca="1">IF(TableTransactions[[#This Row],[Stock balance backorders]]&lt;0,
0,
TableTransactions[[#This Row],[Stock balance backorders]]
)</f>
        <v>375</v>
      </c>
      <c r="L5112" s="8" t="str">
        <f>VLOOKUP(TableTransactions[[#This Row],[Material]],TableStockBalance[],
MATCH(TableStockBalance[[#Headers],[Supplier name]],TableStockBalance[#Headers],0),
0)</f>
        <v>Meyers unt Meyers GmbH</v>
      </c>
    </row>
    <row r="5113" spans="1:12" x14ac:dyDescent="0.25">
      <c r="A5113">
        <v>49041331</v>
      </c>
      <c r="B5113">
        <v>40</v>
      </c>
      <c r="C5113" t="s">
        <v>343</v>
      </c>
      <c r="D5113" t="s">
        <v>141</v>
      </c>
      <c r="E5113" t="s">
        <v>142</v>
      </c>
      <c r="F5113" t="s">
        <v>316</v>
      </c>
      <c r="G5113" s="1">
        <v>43556</v>
      </c>
      <c r="H5113">
        <v>10</v>
      </c>
      <c r="I5113" s="7">
        <f>IF(TableTransactions[[#This Row],[Order type]]=trackOrderType,
TableTransactions[[#This Row],[Transaction quantity]]*-1,
TableTransactions[[#This Row],[Transaction quantity]]
)</f>
        <v>-10</v>
      </c>
      <c r="J51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365</v>
      </c>
      <c r="K5113" s="7">
        <f ca="1">IF(TableTransactions[[#This Row],[Stock balance backorders]]&lt;0,
0,
TableTransactions[[#This Row],[Stock balance backorders]]
)</f>
        <v>365</v>
      </c>
      <c r="L5113" s="8" t="str">
        <f>VLOOKUP(TableTransactions[[#This Row],[Material]],TableStockBalance[],
MATCH(TableStockBalance[[#Headers],[Supplier name]],TableStockBalance[#Headers],0),
0)</f>
        <v>Meyers unt Meyers GmbH</v>
      </c>
    </row>
    <row r="5114" spans="1:12" x14ac:dyDescent="0.25">
      <c r="A5114">
        <v>49041411</v>
      </c>
      <c r="B5114">
        <v>120</v>
      </c>
      <c r="C5114" t="s">
        <v>343</v>
      </c>
      <c r="D5114" t="s">
        <v>141</v>
      </c>
      <c r="E5114" t="s">
        <v>142</v>
      </c>
      <c r="F5114" t="s">
        <v>317</v>
      </c>
      <c r="G5114" s="1">
        <v>43563</v>
      </c>
      <c r="H5114">
        <v>5</v>
      </c>
      <c r="I5114" s="7">
        <f>IF(TableTransactions[[#This Row],[Order type]]=trackOrderType,
TableTransactions[[#This Row],[Transaction quantity]]*-1,
TableTransactions[[#This Row],[Transaction quantity]]
)</f>
        <v>-5</v>
      </c>
      <c r="J51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360</v>
      </c>
      <c r="K5114" s="7">
        <f ca="1">IF(TableTransactions[[#This Row],[Stock balance backorders]]&lt;0,
0,
TableTransactions[[#This Row],[Stock balance backorders]]
)</f>
        <v>360</v>
      </c>
      <c r="L5114" s="8" t="str">
        <f>VLOOKUP(TableTransactions[[#This Row],[Material]],TableStockBalance[],
MATCH(TableStockBalance[[#Headers],[Supplier name]],TableStockBalance[#Headers],0),
0)</f>
        <v>Meyers unt Meyers GmbH</v>
      </c>
    </row>
    <row r="5115" spans="1:12" x14ac:dyDescent="0.25">
      <c r="A5115">
        <v>49041525</v>
      </c>
      <c r="B5115">
        <v>70</v>
      </c>
      <c r="C5115" t="s">
        <v>343</v>
      </c>
      <c r="D5115" t="s">
        <v>141</v>
      </c>
      <c r="E5115" t="s">
        <v>142</v>
      </c>
      <c r="F5115" t="s">
        <v>318</v>
      </c>
      <c r="G5115" s="1">
        <v>43572</v>
      </c>
      <c r="H5115">
        <v>35</v>
      </c>
      <c r="I5115" s="7">
        <f>IF(TableTransactions[[#This Row],[Order type]]=trackOrderType,
TableTransactions[[#This Row],[Transaction quantity]]*-1,
TableTransactions[[#This Row],[Transaction quantity]]
)</f>
        <v>-35</v>
      </c>
      <c r="J51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325</v>
      </c>
      <c r="K5115" s="7">
        <f ca="1">IF(TableTransactions[[#This Row],[Stock balance backorders]]&lt;0,
0,
TableTransactions[[#This Row],[Stock balance backorders]]
)</f>
        <v>325</v>
      </c>
      <c r="L5115" s="8" t="str">
        <f>VLOOKUP(TableTransactions[[#This Row],[Material]],TableStockBalance[],
MATCH(TableStockBalance[[#Headers],[Supplier name]],TableStockBalance[#Headers],0),
0)</f>
        <v>Meyers unt Meyers GmbH</v>
      </c>
    </row>
    <row r="5116" spans="1:12" x14ac:dyDescent="0.25">
      <c r="A5116">
        <v>49041544</v>
      </c>
      <c r="B5116">
        <v>30</v>
      </c>
      <c r="C5116" t="s">
        <v>343</v>
      </c>
      <c r="D5116" t="s">
        <v>141</v>
      </c>
      <c r="E5116" t="s">
        <v>142</v>
      </c>
      <c r="F5116" t="s">
        <v>315</v>
      </c>
      <c r="G5116" s="1">
        <v>43573</v>
      </c>
      <c r="H5116">
        <v>55</v>
      </c>
      <c r="I5116" s="7">
        <f>IF(TableTransactions[[#This Row],[Order type]]=trackOrderType,
TableTransactions[[#This Row],[Transaction quantity]]*-1,
TableTransactions[[#This Row],[Transaction quantity]]
)</f>
        <v>-55</v>
      </c>
      <c r="J51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270</v>
      </c>
      <c r="K5116" s="7">
        <f ca="1">IF(TableTransactions[[#This Row],[Stock balance backorders]]&lt;0,
0,
TableTransactions[[#This Row],[Stock balance backorders]]
)</f>
        <v>270</v>
      </c>
      <c r="L5116" s="8" t="str">
        <f>VLOOKUP(TableTransactions[[#This Row],[Material]],TableStockBalance[],
MATCH(TableStockBalance[[#Headers],[Supplier name]],TableStockBalance[#Headers],0),
0)</f>
        <v>Meyers unt Meyers GmbH</v>
      </c>
    </row>
    <row r="5117" spans="1:12" x14ac:dyDescent="0.25">
      <c r="A5117">
        <v>49041547</v>
      </c>
      <c r="B5117">
        <v>200</v>
      </c>
      <c r="C5117" t="s">
        <v>343</v>
      </c>
      <c r="D5117" t="s">
        <v>141</v>
      </c>
      <c r="E5117" t="s">
        <v>142</v>
      </c>
      <c r="F5117" t="s">
        <v>313</v>
      </c>
      <c r="G5117" s="1">
        <v>43578</v>
      </c>
      <c r="H5117">
        <v>50</v>
      </c>
      <c r="I5117" s="7">
        <f>IF(TableTransactions[[#This Row],[Order type]]=trackOrderType,
TableTransactions[[#This Row],[Transaction quantity]]*-1,
TableTransactions[[#This Row],[Transaction quantity]]
)</f>
        <v>-50</v>
      </c>
      <c r="J51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220</v>
      </c>
      <c r="K5117" s="7">
        <f ca="1">IF(TableTransactions[[#This Row],[Stock balance backorders]]&lt;0,
0,
TableTransactions[[#This Row],[Stock balance backorders]]
)</f>
        <v>220</v>
      </c>
      <c r="L5117" s="8" t="str">
        <f>VLOOKUP(TableTransactions[[#This Row],[Material]],TableStockBalance[],
MATCH(TableStockBalance[[#Headers],[Supplier name]],TableStockBalance[#Headers],0),
0)</f>
        <v>Meyers unt Meyers GmbH</v>
      </c>
    </row>
    <row r="5118" spans="1:12" x14ac:dyDescent="0.25">
      <c r="A5118">
        <v>49041665</v>
      </c>
      <c r="B5118">
        <v>10</v>
      </c>
      <c r="C5118" t="s">
        <v>343</v>
      </c>
      <c r="D5118" t="s">
        <v>141</v>
      </c>
      <c r="E5118" t="s">
        <v>142</v>
      </c>
      <c r="F5118" t="s">
        <v>320</v>
      </c>
      <c r="G5118" s="1">
        <v>43588</v>
      </c>
      <c r="H5118">
        <v>15</v>
      </c>
      <c r="I5118" s="7">
        <f>IF(TableTransactions[[#This Row],[Order type]]=trackOrderType,
TableTransactions[[#This Row],[Transaction quantity]]*-1,
TableTransactions[[#This Row],[Transaction quantity]]
)</f>
        <v>-15</v>
      </c>
      <c r="J51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205</v>
      </c>
      <c r="K5118" s="7">
        <f ca="1">IF(TableTransactions[[#This Row],[Stock balance backorders]]&lt;0,
0,
TableTransactions[[#This Row],[Stock balance backorders]]
)</f>
        <v>205</v>
      </c>
      <c r="L5118" s="8" t="str">
        <f>VLOOKUP(TableTransactions[[#This Row],[Material]],TableStockBalance[],
MATCH(TableStockBalance[[#Headers],[Supplier name]],TableStockBalance[#Headers],0),
0)</f>
        <v>Meyers unt Meyers GmbH</v>
      </c>
    </row>
    <row r="5119" spans="1:12" x14ac:dyDescent="0.25">
      <c r="A5119">
        <v>49041701</v>
      </c>
      <c r="B5119">
        <v>80</v>
      </c>
      <c r="C5119" t="s">
        <v>343</v>
      </c>
      <c r="D5119" t="s">
        <v>141</v>
      </c>
      <c r="E5119" t="s">
        <v>142</v>
      </c>
      <c r="F5119" t="s">
        <v>316</v>
      </c>
      <c r="G5119" s="1">
        <v>43592</v>
      </c>
      <c r="H5119">
        <v>5</v>
      </c>
      <c r="I5119" s="7">
        <f>IF(TableTransactions[[#This Row],[Order type]]=trackOrderType,
TableTransactions[[#This Row],[Transaction quantity]]*-1,
TableTransactions[[#This Row],[Transaction quantity]]
)</f>
        <v>-5</v>
      </c>
      <c r="J51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200</v>
      </c>
      <c r="K5119" s="7">
        <f ca="1">IF(TableTransactions[[#This Row],[Stock balance backorders]]&lt;0,
0,
TableTransactions[[#This Row],[Stock balance backorders]]
)</f>
        <v>200</v>
      </c>
      <c r="L5119" s="8" t="str">
        <f>VLOOKUP(TableTransactions[[#This Row],[Material]],TableStockBalance[],
MATCH(TableStockBalance[[#Headers],[Supplier name]],TableStockBalance[#Headers],0),
0)</f>
        <v>Meyers unt Meyers GmbH</v>
      </c>
    </row>
    <row r="5120" spans="1:12" x14ac:dyDescent="0.25">
      <c r="A5120">
        <v>49041703</v>
      </c>
      <c r="B5120">
        <v>40</v>
      </c>
      <c r="C5120" t="s">
        <v>343</v>
      </c>
      <c r="D5120" t="s">
        <v>141</v>
      </c>
      <c r="E5120" t="s">
        <v>142</v>
      </c>
      <c r="F5120" t="s">
        <v>317</v>
      </c>
      <c r="G5120" s="1">
        <v>43592</v>
      </c>
      <c r="H5120">
        <v>25</v>
      </c>
      <c r="I5120" s="7">
        <f>IF(TableTransactions[[#This Row],[Order type]]=trackOrderType,
TableTransactions[[#This Row],[Transaction quantity]]*-1,
TableTransactions[[#This Row],[Transaction quantity]]
)</f>
        <v>-25</v>
      </c>
      <c r="J51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175</v>
      </c>
      <c r="K5120" s="7">
        <f ca="1">IF(TableTransactions[[#This Row],[Stock balance backorders]]&lt;0,
0,
TableTransactions[[#This Row],[Stock balance backorders]]
)</f>
        <v>175</v>
      </c>
      <c r="L5120" s="8" t="str">
        <f>VLOOKUP(TableTransactions[[#This Row],[Material]],TableStockBalance[],
MATCH(TableStockBalance[[#Headers],[Supplier name]],TableStockBalance[#Headers],0),
0)</f>
        <v>Meyers unt Meyers GmbH</v>
      </c>
    </row>
    <row r="5121" spans="1:12" x14ac:dyDescent="0.25">
      <c r="A5121">
        <v>49041763</v>
      </c>
      <c r="B5121">
        <v>150</v>
      </c>
      <c r="C5121" t="s">
        <v>343</v>
      </c>
      <c r="D5121" t="s">
        <v>141</v>
      </c>
      <c r="E5121" t="s">
        <v>142</v>
      </c>
      <c r="F5121" t="s">
        <v>318</v>
      </c>
      <c r="G5121" s="1">
        <v>43595</v>
      </c>
      <c r="H5121">
        <v>55</v>
      </c>
      <c r="I5121" s="7">
        <f>IF(TableTransactions[[#This Row],[Order type]]=trackOrderType,
TableTransactions[[#This Row],[Transaction quantity]]*-1,
TableTransactions[[#This Row],[Transaction quantity]]
)</f>
        <v>-55</v>
      </c>
      <c r="J51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120</v>
      </c>
      <c r="K5121" s="7">
        <f ca="1">IF(TableTransactions[[#This Row],[Stock balance backorders]]&lt;0,
0,
TableTransactions[[#This Row],[Stock balance backorders]]
)</f>
        <v>120</v>
      </c>
      <c r="L5121" s="8" t="str">
        <f>VLOOKUP(TableTransactions[[#This Row],[Material]],TableStockBalance[],
MATCH(TableStockBalance[[#Headers],[Supplier name]],TableStockBalance[#Headers],0),
0)</f>
        <v>Meyers unt Meyers GmbH</v>
      </c>
    </row>
    <row r="5122" spans="1:12" x14ac:dyDescent="0.25">
      <c r="A5122" s="4">
        <v>45057094</v>
      </c>
      <c r="B5122" s="4">
        <v>20</v>
      </c>
      <c r="C5122" s="4" t="s">
        <v>344</v>
      </c>
      <c r="D5122" s="4" t="s">
        <v>141</v>
      </c>
      <c r="E5122" s="4" t="s">
        <v>142</v>
      </c>
      <c r="F5122" s="4" t="s">
        <v>113</v>
      </c>
      <c r="G5122" s="5">
        <v>43595</v>
      </c>
      <c r="H5122" s="4">
        <v>1000</v>
      </c>
      <c r="I5122" s="7">
        <f>IF(TableTransactions[[#This Row],[Order type]]=trackOrderType,
TableTransactions[[#This Row],[Transaction quantity]]*-1,
TableTransactions[[#This Row],[Transaction quantity]]
)</f>
        <v>1000</v>
      </c>
      <c r="J51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1120</v>
      </c>
      <c r="K5122" s="7">
        <f ca="1">IF(TableTransactions[[#This Row],[Stock balance backorders]]&lt;0,
0,
TableTransactions[[#This Row],[Stock balance backorders]]
)</f>
        <v>1120</v>
      </c>
      <c r="L5122" s="8" t="str">
        <f>VLOOKUP(TableTransactions[[#This Row],[Material]],TableStockBalance[],
MATCH(TableStockBalance[[#Headers],[Supplier name]],TableStockBalance[#Headers],0),
0)</f>
        <v>Meyers unt Meyers GmbH</v>
      </c>
    </row>
    <row r="5123" spans="1:12" x14ac:dyDescent="0.25">
      <c r="A5123">
        <v>49041810</v>
      </c>
      <c r="B5123">
        <v>10</v>
      </c>
      <c r="C5123" t="s">
        <v>343</v>
      </c>
      <c r="D5123" t="s">
        <v>141</v>
      </c>
      <c r="E5123" t="s">
        <v>142</v>
      </c>
      <c r="F5123" t="s">
        <v>331</v>
      </c>
      <c r="G5123" s="1">
        <v>43601</v>
      </c>
      <c r="H5123">
        <v>45</v>
      </c>
      <c r="I5123" s="7">
        <f>IF(TableTransactions[[#This Row],[Order type]]=trackOrderType,
TableTransactions[[#This Row],[Transaction quantity]]*-1,
TableTransactions[[#This Row],[Transaction quantity]]
)</f>
        <v>-45</v>
      </c>
      <c r="J51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1075</v>
      </c>
      <c r="K5123" s="7">
        <f ca="1">IF(TableTransactions[[#This Row],[Stock balance backorders]]&lt;0,
0,
TableTransactions[[#This Row],[Stock balance backorders]]
)</f>
        <v>1075</v>
      </c>
      <c r="L5123" s="8" t="str">
        <f>VLOOKUP(TableTransactions[[#This Row],[Material]],TableStockBalance[],
MATCH(TableStockBalance[[#Headers],[Supplier name]],TableStockBalance[#Headers],0),
0)</f>
        <v>Meyers unt Meyers GmbH</v>
      </c>
    </row>
    <row r="5124" spans="1:12" x14ac:dyDescent="0.25">
      <c r="A5124">
        <v>49041813</v>
      </c>
      <c r="B5124">
        <v>50</v>
      </c>
      <c r="C5124" t="s">
        <v>343</v>
      </c>
      <c r="D5124" t="s">
        <v>141</v>
      </c>
      <c r="E5124" t="s">
        <v>142</v>
      </c>
      <c r="F5124" t="s">
        <v>316</v>
      </c>
      <c r="G5124" s="1">
        <v>43601</v>
      </c>
      <c r="H5124">
        <v>20</v>
      </c>
      <c r="I5124" s="7">
        <f>IF(TableTransactions[[#This Row],[Order type]]=trackOrderType,
TableTransactions[[#This Row],[Transaction quantity]]*-1,
TableTransactions[[#This Row],[Transaction quantity]]
)</f>
        <v>-20</v>
      </c>
      <c r="J51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1055</v>
      </c>
      <c r="K5124" s="7">
        <f ca="1">IF(TableTransactions[[#This Row],[Stock balance backorders]]&lt;0,
0,
TableTransactions[[#This Row],[Stock balance backorders]]
)</f>
        <v>1055</v>
      </c>
      <c r="L5124" s="8" t="str">
        <f>VLOOKUP(TableTransactions[[#This Row],[Material]],TableStockBalance[],
MATCH(TableStockBalance[[#Headers],[Supplier name]],TableStockBalance[#Headers],0),
0)</f>
        <v>Meyers unt Meyers GmbH</v>
      </c>
    </row>
    <row r="5125" spans="1:12" x14ac:dyDescent="0.25">
      <c r="A5125">
        <v>49041828</v>
      </c>
      <c r="B5125">
        <v>40</v>
      </c>
      <c r="C5125" t="s">
        <v>343</v>
      </c>
      <c r="D5125" t="s">
        <v>141</v>
      </c>
      <c r="E5125" t="s">
        <v>142</v>
      </c>
      <c r="F5125" t="s">
        <v>316</v>
      </c>
      <c r="G5125" s="1">
        <v>43602</v>
      </c>
      <c r="H5125">
        <v>40</v>
      </c>
      <c r="I5125" s="7">
        <f>IF(TableTransactions[[#This Row],[Order type]]=trackOrderType,
TableTransactions[[#This Row],[Transaction quantity]]*-1,
TableTransactions[[#This Row],[Transaction quantity]]
)</f>
        <v>-40</v>
      </c>
      <c r="J51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1015</v>
      </c>
      <c r="K5125" s="7">
        <f ca="1">IF(TableTransactions[[#This Row],[Stock balance backorders]]&lt;0,
0,
TableTransactions[[#This Row],[Stock balance backorders]]
)</f>
        <v>1015</v>
      </c>
      <c r="L5125" s="8" t="str">
        <f>VLOOKUP(TableTransactions[[#This Row],[Material]],TableStockBalance[],
MATCH(TableStockBalance[[#Headers],[Supplier name]],TableStockBalance[#Headers],0),
0)</f>
        <v>Meyers unt Meyers GmbH</v>
      </c>
    </row>
    <row r="5126" spans="1:12" x14ac:dyDescent="0.25">
      <c r="A5126">
        <v>49041853</v>
      </c>
      <c r="B5126">
        <v>100</v>
      </c>
      <c r="C5126" t="s">
        <v>343</v>
      </c>
      <c r="D5126" t="s">
        <v>141</v>
      </c>
      <c r="E5126" t="s">
        <v>142</v>
      </c>
      <c r="F5126" t="s">
        <v>313</v>
      </c>
      <c r="G5126" s="1">
        <v>43606</v>
      </c>
      <c r="H5126">
        <v>10</v>
      </c>
      <c r="I5126" s="7">
        <f>IF(TableTransactions[[#This Row],[Order type]]=trackOrderType,
TableTransactions[[#This Row],[Transaction quantity]]*-1,
TableTransactions[[#This Row],[Transaction quantity]]
)</f>
        <v>-10</v>
      </c>
      <c r="J51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1005</v>
      </c>
      <c r="K5126" s="7">
        <f ca="1">IF(TableTransactions[[#This Row],[Stock balance backorders]]&lt;0,
0,
TableTransactions[[#This Row],[Stock balance backorders]]
)</f>
        <v>1005</v>
      </c>
      <c r="L5126" s="8" t="str">
        <f>VLOOKUP(TableTransactions[[#This Row],[Material]],TableStockBalance[],
MATCH(TableStockBalance[[#Headers],[Supplier name]],TableStockBalance[#Headers],0),
0)</f>
        <v>Meyers unt Meyers GmbH</v>
      </c>
    </row>
    <row r="5127" spans="1:12" x14ac:dyDescent="0.25">
      <c r="A5127">
        <v>49041895</v>
      </c>
      <c r="B5127">
        <v>100</v>
      </c>
      <c r="C5127" t="s">
        <v>343</v>
      </c>
      <c r="D5127" t="s">
        <v>141</v>
      </c>
      <c r="E5127" t="s">
        <v>142</v>
      </c>
      <c r="F5127" t="s">
        <v>317</v>
      </c>
      <c r="G5127" s="1">
        <v>43608</v>
      </c>
      <c r="H5127">
        <v>10</v>
      </c>
      <c r="I5127" s="7">
        <f>IF(TableTransactions[[#This Row],[Order type]]=trackOrderType,
TableTransactions[[#This Row],[Transaction quantity]]*-1,
TableTransactions[[#This Row],[Transaction quantity]]
)</f>
        <v>-10</v>
      </c>
      <c r="J51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995</v>
      </c>
      <c r="K5127" s="7">
        <f ca="1">IF(TableTransactions[[#This Row],[Stock balance backorders]]&lt;0,
0,
TableTransactions[[#This Row],[Stock balance backorders]]
)</f>
        <v>995</v>
      </c>
      <c r="L5127" s="8" t="str">
        <f>VLOOKUP(TableTransactions[[#This Row],[Material]],TableStockBalance[],
MATCH(TableStockBalance[[#Headers],[Supplier name]],TableStockBalance[#Headers],0),
0)</f>
        <v>Meyers unt Meyers GmbH</v>
      </c>
    </row>
    <row r="5128" spans="1:12" x14ac:dyDescent="0.25">
      <c r="A5128">
        <v>49041914</v>
      </c>
      <c r="B5128">
        <v>20</v>
      </c>
      <c r="C5128" t="s">
        <v>343</v>
      </c>
      <c r="D5128" t="s">
        <v>141</v>
      </c>
      <c r="E5128" t="s">
        <v>142</v>
      </c>
      <c r="F5128" t="s">
        <v>325</v>
      </c>
      <c r="G5128" s="1">
        <v>43609</v>
      </c>
      <c r="H5128">
        <v>40</v>
      </c>
      <c r="I5128" s="7">
        <f>IF(TableTransactions[[#This Row],[Order type]]=trackOrderType,
TableTransactions[[#This Row],[Transaction quantity]]*-1,
TableTransactions[[#This Row],[Transaction quantity]]
)</f>
        <v>-40</v>
      </c>
      <c r="J51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955</v>
      </c>
      <c r="K5128" s="7">
        <f ca="1">IF(TableTransactions[[#This Row],[Stock balance backorders]]&lt;0,
0,
TableTransactions[[#This Row],[Stock balance backorders]]
)</f>
        <v>955</v>
      </c>
      <c r="L5128" s="8" t="str">
        <f>VLOOKUP(TableTransactions[[#This Row],[Material]],TableStockBalance[],
MATCH(TableStockBalance[[#Headers],[Supplier name]],TableStockBalance[#Headers],0),
0)</f>
        <v>Meyers unt Meyers GmbH</v>
      </c>
    </row>
    <row r="5129" spans="1:12" x14ac:dyDescent="0.25">
      <c r="A5129">
        <v>49041926</v>
      </c>
      <c r="B5129">
        <v>20</v>
      </c>
      <c r="C5129" t="s">
        <v>343</v>
      </c>
      <c r="D5129" t="s">
        <v>141</v>
      </c>
      <c r="E5129" t="s">
        <v>142</v>
      </c>
      <c r="F5129" t="s">
        <v>320</v>
      </c>
      <c r="G5129" s="1">
        <v>43612</v>
      </c>
      <c r="H5129">
        <v>20</v>
      </c>
      <c r="I5129" s="7">
        <f>IF(TableTransactions[[#This Row],[Order type]]=trackOrderType,
TableTransactions[[#This Row],[Transaction quantity]]*-1,
TableTransactions[[#This Row],[Transaction quantity]]
)</f>
        <v>-20</v>
      </c>
      <c r="J51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935</v>
      </c>
      <c r="K5129" s="7">
        <f ca="1">IF(TableTransactions[[#This Row],[Stock balance backorders]]&lt;0,
0,
TableTransactions[[#This Row],[Stock balance backorders]]
)</f>
        <v>935</v>
      </c>
      <c r="L5129" s="8" t="str">
        <f>VLOOKUP(TableTransactions[[#This Row],[Material]],TableStockBalance[],
MATCH(TableStockBalance[[#Headers],[Supplier name]],TableStockBalance[#Headers],0),
0)</f>
        <v>Meyers unt Meyers GmbH</v>
      </c>
    </row>
    <row r="5130" spans="1:12" x14ac:dyDescent="0.25">
      <c r="A5130">
        <v>49041932</v>
      </c>
      <c r="B5130">
        <v>60</v>
      </c>
      <c r="C5130" t="s">
        <v>343</v>
      </c>
      <c r="D5130" t="s">
        <v>141</v>
      </c>
      <c r="E5130" t="s">
        <v>142</v>
      </c>
      <c r="F5130" t="s">
        <v>318</v>
      </c>
      <c r="G5130" s="1">
        <v>43612</v>
      </c>
      <c r="H5130">
        <v>55</v>
      </c>
      <c r="I5130" s="7">
        <f>IF(TableTransactions[[#This Row],[Order type]]=trackOrderType,
TableTransactions[[#This Row],[Transaction quantity]]*-1,
TableTransactions[[#This Row],[Transaction quantity]]
)</f>
        <v>-55</v>
      </c>
      <c r="J51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880</v>
      </c>
      <c r="K5130" s="7">
        <f ca="1">IF(TableTransactions[[#This Row],[Stock balance backorders]]&lt;0,
0,
TableTransactions[[#This Row],[Stock balance backorders]]
)</f>
        <v>880</v>
      </c>
      <c r="L5130" s="8" t="str">
        <f>VLOOKUP(TableTransactions[[#This Row],[Material]],TableStockBalance[],
MATCH(TableStockBalance[[#Headers],[Supplier name]],TableStockBalance[#Headers],0),
0)</f>
        <v>Meyers unt Meyers GmbH</v>
      </c>
    </row>
    <row r="5131" spans="1:12" x14ac:dyDescent="0.25">
      <c r="A5131">
        <v>49042036</v>
      </c>
      <c r="B5131">
        <v>190</v>
      </c>
      <c r="C5131" t="s">
        <v>343</v>
      </c>
      <c r="D5131" t="s">
        <v>141</v>
      </c>
      <c r="E5131" t="s">
        <v>142</v>
      </c>
      <c r="F5131" t="s">
        <v>313</v>
      </c>
      <c r="G5131" s="1">
        <v>43623</v>
      </c>
      <c r="H5131">
        <v>45</v>
      </c>
      <c r="I5131" s="7">
        <f>IF(TableTransactions[[#This Row],[Order type]]=trackOrderType,
TableTransactions[[#This Row],[Transaction quantity]]*-1,
TableTransactions[[#This Row],[Transaction quantity]]
)</f>
        <v>-45</v>
      </c>
      <c r="J51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835</v>
      </c>
      <c r="K5131" s="7">
        <f ca="1">IF(TableTransactions[[#This Row],[Stock balance backorders]]&lt;0,
0,
TableTransactions[[#This Row],[Stock balance backorders]]
)</f>
        <v>835</v>
      </c>
      <c r="L5131" s="8" t="str">
        <f>VLOOKUP(TableTransactions[[#This Row],[Material]],TableStockBalance[],
MATCH(TableStockBalance[[#Headers],[Supplier name]],TableStockBalance[#Headers],0),
0)</f>
        <v>Meyers unt Meyers GmbH</v>
      </c>
    </row>
    <row r="5132" spans="1:12" x14ac:dyDescent="0.25">
      <c r="A5132">
        <v>49042092</v>
      </c>
      <c r="B5132">
        <v>20</v>
      </c>
      <c r="C5132" t="s">
        <v>343</v>
      </c>
      <c r="D5132" t="s">
        <v>141</v>
      </c>
      <c r="E5132" t="s">
        <v>142</v>
      </c>
      <c r="F5132" t="s">
        <v>319</v>
      </c>
      <c r="G5132" s="1">
        <v>43628</v>
      </c>
      <c r="H5132">
        <v>40</v>
      </c>
      <c r="I5132" s="7">
        <f>IF(TableTransactions[[#This Row],[Order type]]=trackOrderType,
TableTransactions[[#This Row],[Transaction quantity]]*-1,
TableTransactions[[#This Row],[Transaction quantity]]
)</f>
        <v>-40</v>
      </c>
      <c r="J51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795</v>
      </c>
      <c r="K5132" s="7">
        <f ca="1">IF(TableTransactions[[#This Row],[Stock balance backorders]]&lt;0,
0,
TableTransactions[[#This Row],[Stock balance backorders]]
)</f>
        <v>795</v>
      </c>
      <c r="L5132" s="8" t="str">
        <f>VLOOKUP(TableTransactions[[#This Row],[Material]],TableStockBalance[],
MATCH(TableStockBalance[[#Headers],[Supplier name]],TableStockBalance[#Headers],0),
0)</f>
        <v>Meyers unt Meyers GmbH</v>
      </c>
    </row>
    <row r="5133" spans="1:12" x14ac:dyDescent="0.25">
      <c r="A5133">
        <v>49042137</v>
      </c>
      <c r="B5133">
        <v>10</v>
      </c>
      <c r="C5133" t="s">
        <v>343</v>
      </c>
      <c r="D5133" t="s">
        <v>141</v>
      </c>
      <c r="E5133" t="s">
        <v>142</v>
      </c>
      <c r="F5133" t="s">
        <v>327</v>
      </c>
      <c r="G5133" s="1">
        <v>43630</v>
      </c>
      <c r="H5133">
        <v>35</v>
      </c>
      <c r="I5133" s="7">
        <f>IF(TableTransactions[[#This Row],[Order type]]=trackOrderType,
TableTransactions[[#This Row],[Transaction quantity]]*-1,
TableTransactions[[#This Row],[Transaction quantity]]
)</f>
        <v>-35</v>
      </c>
      <c r="J51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760</v>
      </c>
      <c r="K5133" s="7">
        <f ca="1">IF(TableTransactions[[#This Row],[Stock balance backorders]]&lt;0,
0,
TableTransactions[[#This Row],[Stock balance backorders]]
)</f>
        <v>760</v>
      </c>
      <c r="L5133" s="8" t="str">
        <f>VLOOKUP(TableTransactions[[#This Row],[Material]],TableStockBalance[],
MATCH(TableStockBalance[[#Headers],[Supplier name]],TableStockBalance[#Headers],0),
0)</f>
        <v>Meyers unt Meyers GmbH</v>
      </c>
    </row>
    <row r="5134" spans="1:12" x14ac:dyDescent="0.25">
      <c r="A5134">
        <v>49042167</v>
      </c>
      <c r="B5134">
        <v>10</v>
      </c>
      <c r="C5134" t="s">
        <v>343</v>
      </c>
      <c r="D5134" t="s">
        <v>141</v>
      </c>
      <c r="E5134" t="s">
        <v>142</v>
      </c>
      <c r="F5134" t="s">
        <v>332</v>
      </c>
      <c r="G5134" s="1">
        <v>43634</v>
      </c>
      <c r="H5134">
        <v>25</v>
      </c>
      <c r="I5134" s="7">
        <f>IF(TableTransactions[[#This Row],[Order type]]=trackOrderType,
TableTransactions[[#This Row],[Transaction quantity]]*-1,
TableTransactions[[#This Row],[Transaction quantity]]
)</f>
        <v>-25</v>
      </c>
      <c r="J51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735</v>
      </c>
      <c r="K5134" s="7">
        <f ca="1">IF(TableTransactions[[#This Row],[Stock balance backorders]]&lt;0,
0,
TableTransactions[[#This Row],[Stock balance backorders]]
)</f>
        <v>735</v>
      </c>
      <c r="L5134" s="8" t="str">
        <f>VLOOKUP(TableTransactions[[#This Row],[Material]],TableStockBalance[],
MATCH(TableStockBalance[[#Headers],[Supplier name]],TableStockBalance[#Headers],0),
0)</f>
        <v>Meyers unt Meyers GmbH</v>
      </c>
    </row>
    <row r="5135" spans="1:12" x14ac:dyDescent="0.25">
      <c r="A5135">
        <v>49042191</v>
      </c>
      <c r="B5135">
        <v>30</v>
      </c>
      <c r="C5135" t="s">
        <v>343</v>
      </c>
      <c r="D5135" t="s">
        <v>141</v>
      </c>
      <c r="E5135" t="s">
        <v>142</v>
      </c>
      <c r="F5135" t="s">
        <v>318</v>
      </c>
      <c r="G5135" s="1">
        <v>43636</v>
      </c>
      <c r="H5135">
        <v>30</v>
      </c>
      <c r="I5135" s="7">
        <f>IF(TableTransactions[[#This Row],[Order type]]=trackOrderType,
TableTransactions[[#This Row],[Transaction quantity]]*-1,
TableTransactions[[#This Row],[Transaction quantity]]
)</f>
        <v>-30</v>
      </c>
      <c r="J51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705</v>
      </c>
      <c r="K5135" s="7">
        <f ca="1">IF(TableTransactions[[#This Row],[Stock balance backorders]]&lt;0,
0,
TableTransactions[[#This Row],[Stock balance backorders]]
)</f>
        <v>705</v>
      </c>
      <c r="L5135" s="8" t="str">
        <f>VLOOKUP(TableTransactions[[#This Row],[Material]],TableStockBalance[],
MATCH(TableStockBalance[[#Headers],[Supplier name]],TableStockBalance[#Headers],0),
0)</f>
        <v>Meyers unt Meyers GmbH</v>
      </c>
    </row>
    <row r="5136" spans="1:12" x14ac:dyDescent="0.25">
      <c r="A5136">
        <v>49042249</v>
      </c>
      <c r="B5136">
        <v>80</v>
      </c>
      <c r="C5136" t="s">
        <v>343</v>
      </c>
      <c r="D5136" t="s">
        <v>141</v>
      </c>
      <c r="E5136" t="s">
        <v>142</v>
      </c>
      <c r="F5136" t="s">
        <v>316</v>
      </c>
      <c r="G5136" s="1">
        <v>43642</v>
      </c>
      <c r="H5136">
        <v>35</v>
      </c>
      <c r="I5136" s="7">
        <f>IF(TableTransactions[[#This Row],[Order type]]=trackOrderType,
TableTransactions[[#This Row],[Transaction quantity]]*-1,
TableTransactions[[#This Row],[Transaction quantity]]
)</f>
        <v>-35</v>
      </c>
      <c r="J51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670</v>
      </c>
      <c r="K5136" s="7">
        <f ca="1">IF(TableTransactions[[#This Row],[Stock balance backorders]]&lt;0,
0,
TableTransactions[[#This Row],[Stock balance backorders]]
)</f>
        <v>670</v>
      </c>
      <c r="L5136" s="8" t="str">
        <f>VLOOKUP(TableTransactions[[#This Row],[Material]],TableStockBalance[],
MATCH(TableStockBalance[[#Headers],[Supplier name]],TableStockBalance[#Headers],0),
0)</f>
        <v>Meyers unt Meyers GmbH</v>
      </c>
    </row>
    <row r="5137" spans="1:12" x14ac:dyDescent="0.25">
      <c r="A5137">
        <v>49042259</v>
      </c>
      <c r="B5137">
        <v>10</v>
      </c>
      <c r="C5137" t="s">
        <v>343</v>
      </c>
      <c r="D5137" t="s">
        <v>141</v>
      </c>
      <c r="E5137" t="s">
        <v>142</v>
      </c>
      <c r="F5137" t="s">
        <v>329</v>
      </c>
      <c r="G5137" s="1">
        <v>43643</v>
      </c>
      <c r="H5137">
        <v>30</v>
      </c>
      <c r="I5137" s="7">
        <f>IF(TableTransactions[[#This Row],[Order type]]=trackOrderType,
TableTransactions[[#This Row],[Transaction quantity]]*-1,
TableTransactions[[#This Row],[Transaction quantity]]
)</f>
        <v>-30</v>
      </c>
      <c r="J51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640</v>
      </c>
      <c r="K5137" s="7">
        <f ca="1">IF(TableTransactions[[#This Row],[Stock balance backorders]]&lt;0,
0,
TableTransactions[[#This Row],[Stock balance backorders]]
)</f>
        <v>640</v>
      </c>
      <c r="L5137" s="8" t="str">
        <f>VLOOKUP(TableTransactions[[#This Row],[Material]],TableStockBalance[],
MATCH(TableStockBalance[[#Headers],[Supplier name]],TableStockBalance[#Headers],0),
0)</f>
        <v>Meyers unt Meyers GmbH</v>
      </c>
    </row>
    <row r="5138" spans="1:12" x14ac:dyDescent="0.25">
      <c r="A5138">
        <v>49042282</v>
      </c>
      <c r="B5138">
        <v>160</v>
      </c>
      <c r="C5138" t="s">
        <v>343</v>
      </c>
      <c r="D5138" t="s">
        <v>141</v>
      </c>
      <c r="E5138" t="s">
        <v>142</v>
      </c>
      <c r="F5138" t="s">
        <v>317</v>
      </c>
      <c r="G5138" s="1">
        <v>43644</v>
      </c>
      <c r="H5138">
        <v>25</v>
      </c>
      <c r="I5138" s="7">
        <f>IF(TableTransactions[[#This Row],[Order type]]=trackOrderType,
TableTransactions[[#This Row],[Transaction quantity]]*-1,
TableTransactions[[#This Row],[Transaction quantity]]
)</f>
        <v>-25</v>
      </c>
      <c r="J51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615</v>
      </c>
      <c r="K5138" s="7">
        <f ca="1">IF(TableTransactions[[#This Row],[Stock balance backorders]]&lt;0,
0,
TableTransactions[[#This Row],[Stock balance backorders]]
)</f>
        <v>615</v>
      </c>
      <c r="L5138" s="8" t="str">
        <f>VLOOKUP(TableTransactions[[#This Row],[Material]],TableStockBalance[],
MATCH(TableStockBalance[[#Headers],[Supplier name]],TableStockBalance[#Headers],0),
0)</f>
        <v>Meyers unt Meyers GmbH</v>
      </c>
    </row>
    <row r="5139" spans="1:12" x14ac:dyDescent="0.25">
      <c r="A5139">
        <v>49042369</v>
      </c>
      <c r="B5139">
        <v>50</v>
      </c>
      <c r="C5139" t="s">
        <v>343</v>
      </c>
      <c r="D5139" t="s">
        <v>141</v>
      </c>
      <c r="E5139" t="s">
        <v>142</v>
      </c>
      <c r="F5139" t="s">
        <v>314</v>
      </c>
      <c r="G5139" s="1">
        <v>43654</v>
      </c>
      <c r="H5139">
        <v>5</v>
      </c>
      <c r="I5139" s="7">
        <f>IF(TableTransactions[[#This Row],[Order type]]=trackOrderType,
TableTransactions[[#This Row],[Transaction quantity]]*-1,
TableTransactions[[#This Row],[Transaction quantity]]
)</f>
        <v>-5</v>
      </c>
      <c r="J51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610</v>
      </c>
      <c r="K5139" s="7">
        <f ca="1">IF(TableTransactions[[#This Row],[Stock balance backorders]]&lt;0,
0,
TableTransactions[[#This Row],[Stock balance backorders]]
)</f>
        <v>610</v>
      </c>
      <c r="L5139" s="8" t="str">
        <f>VLOOKUP(TableTransactions[[#This Row],[Material]],TableStockBalance[],
MATCH(TableStockBalance[[#Headers],[Supplier name]],TableStockBalance[#Headers],0),
0)</f>
        <v>Meyers unt Meyers GmbH</v>
      </c>
    </row>
    <row r="5140" spans="1:12" x14ac:dyDescent="0.25">
      <c r="A5140">
        <v>49042430</v>
      </c>
      <c r="B5140">
        <v>20</v>
      </c>
      <c r="C5140" t="s">
        <v>343</v>
      </c>
      <c r="D5140" t="s">
        <v>141</v>
      </c>
      <c r="E5140" t="s">
        <v>142</v>
      </c>
      <c r="F5140" t="s">
        <v>329</v>
      </c>
      <c r="G5140" s="1">
        <v>43658</v>
      </c>
      <c r="H5140">
        <v>55</v>
      </c>
      <c r="I5140" s="7">
        <f>IF(TableTransactions[[#This Row],[Order type]]=trackOrderType,
TableTransactions[[#This Row],[Transaction quantity]]*-1,
TableTransactions[[#This Row],[Transaction quantity]]
)</f>
        <v>-55</v>
      </c>
      <c r="J51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555</v>
      </c>
      <c r="K5140" s="7">
        <f ca="1">IF(TableTransactions[[#This Row],[Stock balance backorders]]&lt;0,
0,
TableTransactions[[#This Row],[Stock balance backorders]]
)</f>
        <v>555</v>
      </c>
      <c r="L5140" s="8" t="str">
        <f>VLOOKUP(TableTransactions[[#This Row],[Material]],TableStockBalance[],
MATCH(TableStockBalance[[#Headers],[Supplier name]],TableStockBalance[#Headers],0),
0)</f>
        <v>Meyers unt Meyers GmbH</v>
      </c>
    </row>
    <row r="5141" spans="1:12" x14ac:dyDescent="0.25">
      <c r="A5141">
        <v>49042544</v>
      </c>
      <c r="B5141">
        <v>60</v>
      </c>
      <c r="C5141" t="s">
        <v>343</v>
      </c>
      <c r="D5141" t="s">
        <v>141</v>
      </c>
      <c r="E5141" t="s">
        <v>142</v>
      </c>
      <c r="F5141" t="s">
        <v>316</v>
      </c>
      <c r="G5141" s="1">
        <v>43670</v>
      </c>
      <c r="H5141">
        <v>15</v>
      </c>
      <c r="I5141" s="7">
        <f>IF(TableTransactions[[#This Row],[Order type]]=trackOrderType,
TableTransactions[[#This Row],[Transaction quantity]]*-1,
TableTransactions[[#This Row],[Transaction quantity]]
)</f>
        <v>-15</v>
      </c>
      <c r="J51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540</v>
      </c>
      <c r="K5141" s="7">
        <f ca="1">IF(TableTransactions[[#This Row],[Stock balance backorders]]&lt;0,
0,
TableTransactions[[#This Row],[Stock balance backorders]]
)</f>
        <v>540</v>
      </c>
      <c r="L5141" s="8" t="str">
        <f>VLOOKUP(TableTransactions[[#This Row],[Material]],TableStockBalance[],
MATCH(TableStockBalance[[#Headers],[Supplier name]],TableStockBalance[#Headers],0),
0)</f>
        <v>Meyers unt Meyers GmbH</v>
      </c>
    </row>
    <row r="5142" spans="1:12" x14ac:dyDescent="0.25">
      <c r="A5142">
        <v>49042546</v>
      </c>
      <c r="B5142">
        <v>30</v>
      </c>
      <c r="C5142" t="s">
        <v>343</v>
      </c>
      <c r="D5142" t="s">
        <v>141</v>
      </c>
      <c r="E5142" t="s">
        <v>142</v>
      </c>
      <c r="F5142" t="s">
        <v>319</v>
      </c>
      <c r="G5142" s="1">
        <v>43670</v>
      </c>
      <c r="H5142">
        <v>15</v>
      </c>
      <c r="I5142" s="7">
        <f>IF(TableTransactions[[#This Row],[Order type]]=trackOrderType,
TableTransactions[[#This Row],[Transaction quantity]]*-1,
TableTransactions[[#This Row],[Transaction quantity]]
)</f>
        <v>-15</v>
      </c>
      <c r="J51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525</v>
      </c>
      <c r="K5142" s="7">
        <f ca="1">IF(TableTransactions[[#This Row],[Stock balance backorders]]&lt;0,
0,
TableTransactions[[#This Row],[Stock balance backorders]]
)</f>
        <v>525</v>
      </c>
      <c r="L5142" s="8" t="str">
        <f>VLOOKUP(TableTransactions[[#This Row],[Material]],TableStockBalance[],
MATCH(TableStockBalance[[#Headers],[Supplier name]],TableStockBalance[#Headers],0),
0)</f>
        <v>Meyers unt Meyers GmbH</v>
      </c>
    </row>
    <row r="5143" spans="1:12" x14ac:dyDescent="0.25">
      <c r="A5143">
        <v>49042571</v>
      </c>
      <c r="B5143">
        <v>90</v>
      </c>
      <c r="C5143" t="s">
        <v>343</v>
      </c>
      <c r="D5143" t="s">
        <v>141</v>
      </c>
      <c r="E5143" t="s">
        <v>142</v>
      </c>
      <c r="F5143" t="s">
        <v>316</v>
      </c>
      <c r="G5143" s="1">
        <v>43672</v>
      </c>
      <c r="H5143">
        <v>55</v>
      </c>
      <c r="I5143" s="7">
        <f>IF(TableTransactions[[#This Row],[Order type]]=trackOrderType,
TableTransactions[[#This Row],[Transaction quantity]]*-1,
TableTransactions[[#This Row],[Transaction quantity]]
)</f>
        <v>-55</v>
      </c>
      <c r="J51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470</v>
      </c>
      <c r="K5143" s="7">
        <f ca="1">IF(TableTransactions[[#This Row],[Stock balance backorders]]&lt;0,
0,
TableTransactions[[#This Row],[Stock balance backorders]]
)</f>
        <v>470</v>
      </c>
      <c r="L5143" s="8" t="str">
        <f>VLOOKUP(TableTransactions[[#This Row],[Material]],TableStockBalance[],
MATCH(TableStockBalance[[#Headers],[Supplier name]],TableStockBalance[#Headers],0),
0)</f>
        <v>Meyers unt Meyers GmbH</v>
      </c>
    </row>
    <row r="5144" spans="1:12" x14ac:dyDescent="0.25">
      <c r="A5144">
        <v>49042763</v>
      </c>
      <c r="B5144">
        <v>100</v>
      </c>
      <c r="C5144" t="s">
        <v>343</v>
      </c>
      <c r="D5144" t="s">
        <v>141</v>
      </c>
      <c r="E5144" t="s">
        <v>142</v>
      </c>
      <c r="F5144" t="s">
        <v>317</v>
      </c>
      <c r="G5144" s="1">
        <v>43691</v>
      </c>
      <c r="H5144">
        <v>55</v>
      </c>
      <c r="I5144" s="7">
        <f>IF(TableTransactions[[#This Row],[Order type]]=trackOrderType,
TableTransactions[[#This Row],[Transaction quantity]]*-1,
TableTransactions[[#This Row],[Transaction quantity]]
)</f>
        <v>-55</v>
      </c>
      <c r="J51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415</v>
      </c>
      <c r="K5144" s="7">
        <f ca="1">IF(TableTransactions[[#This Row],[Stock balance backorders]]&lt;0,
0,
TableTransactions[[#This Row],[Stock balance backorders]]
)</f>
        <v>415</v>
      </c>
      <c r="L5144" s="8" t="str">
        <f>VLOOKUP(TableTransactions[[#This Row],[Material]],TableStockBalance[],
MATCH(TableStockBalance[[#Headers],[Supplier name]],TableStockBalance[#Headers],0),
0)</f>
        <v>Meyers unt Meyers GmbH</v>
      </c>
    </row>
    <row r="5145" spans="1:12" x14ac:dyDescent="0.25">
      <c r="A5145">
        <v>49042777</v>
      </c>
      <c r="B5145">
        <v>60</v>
      </c>
      <c r="C5145" t="s">
        <v>343</v>
      </c>
      <c r="D5145" t="s">
        <v>141</v>
      </c>
      <c r="E5145" t="s">
        <v>142</v>
      </c>
      <c r="F5145" t="s">
        <v>317</v>
      </c>
      <c r="G5145" s="1">
        <v>43692</v>
      </c>
      <c r="H5145">
        <v>50</v>
      </c>
      <c r="I5145" s="7">
        <f>IF(TableTransactions[[#This Row],[Order type]]=trackOrderType,
TableTransactions[[#This Row],[Transaction quantity]]*-1,
TableTransactions[[#This Row],[Transaction quantity]]
)</f>
        <v>-50</v>
      </c>
      <c r="J51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365</v>
      </c>
      <c r="K5145" s="7">
        <f ca="1">IF(TableTransactions[[#This Row],[Stock balance backorders]]&lt;0,
0,
TableTransactions[[#This Row],[Stock balance backorders]]
)</f>
        <v>365</v>
      </c>
      <c r="L5145" s="8" t="str">
        <f>VLOOKUP(TableTransactions[[#This Row],[Material]],TableStockBalance[],
MATCH(TableStockBalance[[#Headers],[Supplier name]],TableStockBalance[#Headers],0),
0)</f>
        <v>Meyers unt Meyers GmbH</v>
      </c>
    </row>
    <row r="5146" spans="1:12" x14ac:dyDescent="0.25">
      <c r="A5146">
        <v>49042908</v>
      </c>
      <c r="B5146">
        <v>10</v>
      </c>
      <c r="C5146" t="s">
        <v>343</v>
      </c>
      <c r="D5146" t="s">
        <v>141</v>
      </c>
      <c r="E5146" t="s">
        <v>142</v>
      </c>
      <c r="F5146" t="s">
        <v>315</v>
      </c>
      <c r="G5146" s="1">
        <v>43704</v>
      </c>
      <c r="H5146">
        <v>45</v>
      </c>
      <c r="I5146" s="7">
        <f>IF(TableTransactions[[#This Row],[Order type]]=trackOrderType,
TableTransactions[[#This Row],[Transaction quantity]]*-1,
TableTransactions[[#This Row],[Transaction quantity]]
)</f>
        <v>-45</v>
      </c>
      <c r="J51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320</v>
      </c>
      <c r="K5146" s="7">
        <f ca="1">IF(TableTransactions[[#This Row],[Stock balance backorders]]&lt;0,
0,
TableTransactions[[#This Row],[Stock balance backorders]]
)</f>
        <v>320</v>
      </c>
      <c r="L5146" s="8" t="str">
        <f>VLOOKUP(TableTransactions[[#This Row],[Material]],TableStockBalance[],
MATCH(TableStockBalance[[#Headers],[Supplier name]],TableStockBalance[#Headers],0),
0)</f>
        <v>Meyers unt Meyers GmbH</v>
      </c>
    </row>
    <row r="5147" spans="1:12" x14ac:dyDescent="0.25">
      <c r="A5147">
        <v>49042951</v>
      </c>
      <c r="B5147">
        <v>160</v>
      </c>
      <c r="C5147" t="s">
        <v>343</v>
      </c>
      <c r="D5147" t="s">
        <v>141</v>
      </c>
      <c r="E5147" t="s">
        <v>142</v>
      </c>
      <c r="F5147" t="s">
        <v>317</v>
      </c>
      <c r="G5147" s="1">
        <v>43707</v>
      </c>
      <c r="H5147">
        <v>40</v>
      </c>
      <c r="I5147" s="7">
        <f>IF(TableTransactions[[#This Row],[Order type]]=trackOrderType,
TableTransactions[[#This Row],[Transaction quantity]]*-1,
TableTransactions[[#This Row],[Transaction quantity]]
)</f>
        <v>-40</v>
      </c>
      <c r="J51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280</v>
      </c>
      <c r="K5147" s="7">
        <f ca="1">IF(TableTransactions[[#This Row],[Stock balance backorders]]&lt;0,
0,
TableTransactions[[#This Row],[Stock balance backorders]]
)</f>
        <v>280</v>
      </c>
      <c r="L5147" s="8" t="str">
        <f>VLOOKUP(TableTransactions[[#This Row],[Material]],TableStockBalance[],
MATCH(TableStockBalance[[#Headers],[Supplier name]],TableStockBalance[#Headers],0),
0)</f>
        <v>Meyers unt Meyers GmbH</v>
      </c>
    </row>
    <row r="5148" spans="1:12" x14ac:dyDescent="0.25">
      <c r="A5148">
        <v>49042955</v>
      </c>
      <c r="B5148">
        <v>170</v>
      </c>
      <c r="C5148" t="s">
        <v>343</v>
      </c>
      <c r="D5148" t="s">
        <v>141</v>
      </c>
      <c r="E5148" t="s">
        <v>142</v>
      </c>
      <c r="F5148" t="s">
        <v>318</v>
      </c>
      <c r="G5148" s="1">
        <v>43707</v>
      </c>
      <c r="H5148">
        <v>25</v>
      </c>
      <c r="I5148" s="7">
        <f>IF(TableTransactions[[#This Row],[Order type]]=trackOrderType,
TableTransactions[[#This Row],[Transaction quantity]]*-1,
TableTransactions[[#This Row],[Transaction quantity]]
)</f>
        <v>-25</v>
      </c>
      <c r="J51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255</v>
      </c>
      <c r="K5148" s="7">
        <f ca="1">IF(TableTransactions[[#This Row],[Stock balance backorders]]&lt;0,
0,
TableTransactions[[#This Row],[Stock balance backorders]]
)</f>
        <v>255</v>
      </c>
      <c r="L5148" s="8" t="str">
        <f>VLOOKUP(TableTransactions[[#This Row],[Material]],TableStockBalance[],
MATCH(TableStockBalance[[#Headers],[Supplier name]],TableStockBalance[#Headers],0),
0)</f>
        <v>Meyers unt Meyers GmbH</v>
      </c>
    </row>
    <row r="5149" spans="1:12" x14ac:dyDescent="0.25">
      <c r="A5149">
        <v>49042974</v>
      </c>
      <c r="B5149">
        <v>60</v>
      </c>
      <c r="C5149" t="s">
        <v>343</v>
      </c>
      <c r="D5149" t="s">
        <v>141</v>
      </c>
      <c r="E5149" t="s">
        <v>142</v>
      </c>
      <c r="F5149" t="s">
        <v>314</v>
      </c>
      <c r="G5149" s="1">
        <v>43711</v>
      </c>
      <c r="H5149">
        <v>20</v>
      </c>
      <c r="I5149" s="7">
        <f>IF(TableTransactions[[#This Row],[Order type]]=trackOrderType,
TableTransactions[[#This Row],[Transaction quantity]]*-1,
TableTransactions[[#This Row],[Transaction quantity]]
)</f>
        <v>-20</v>
      </c>
      <c r="J51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235</v>
      </c>
      <c r="K5149" s="7">
        <f ca="1">IF(TableTransactions[[#This Row],[Stock balance backorders]]&lt;0,
0,
TableTransactions[[#This Row],[Stock balance backorders]]
)</f>
        <v>235</v>
      </c>
      <c r="L5149" s="8" t="str">
        <f>VLOOKUP(TableTransactions[[#This Row],[Material]],TableStockBalance[],
MATCH(TableStockBalance[[#Headers],[Supplier name]],TableStockBalance[#Headers],0),
0)</f>
        <v>Meyers unt Meyers GmbH</v>
      </c>
    </row>
    <row r="5150" spans="1:12" x14ac:dyDescent="0.25">
      <c r="A5150">
        <v>49043005</v>
      </c>
      <c r="B5150">
        <v>90</v>
      </c>
      <c r="C5150" t="s">
        <v>343</v>
      </c>
      <c r="D5150" t="s">
        <v>141</v>
      </c>
      <c r="E5150" t="s">
        <v>142</v>
      </c>
      <c r="F5150" t="s">
        <v>317</v>
      </c>
      <c r="G5150" s="1">
        <v>43713</v>
      </c>
      <c r="H5150">
        <v>10</v>
      </c>
      <c r="I5150" s="7">
        <f>IF(TableTransactions[[#This Row],[Order type]]=trackOrderType,
TableTransactions[[#This Row],[Transaction quantity]]*-1,
TableTransactions[[#This Row],[Transaction quantity]]
)</f>
        <v>-10</v>
      </c>
      <c r="J51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225</v>
      </c>
      <c r="K5150" s="7">
        <f ca="1">IF(TableTransactions[[#This Row],[Stock balance backorders]]&lt;0,
0,
TableTransactions[[#This Row],[Stock balance backorders]]
)</f>
        <v>225</v>
      </c>
      <c r="L5150" s="8" t="str">
        <f>VLOOKUP(TableTransactions[[#This Row],[Material]],TableStockBalance[],
MATCH(TableStockBalance[[#Headers],[Supplier name]],TableStockBalance[#Headers],0),
0)</f>
        <v>Meyers unt Meyers GmbH</v>
      </c>
    </row>
    <row r="5151" spans="1:12" x14ac:dyDescent="0.25">
      <c r="A5151">
        <v>49043021</v>
      </c>
      <c r="B5151">
        <v>110</v>
      </c>
      <c r="C5151" t="s">
        <v>343</v>
      </c>
      <c r="D5151" t="s">
        <v>141</v>
      </c>
      <c r="E5151" t="s">
        <v>142</v>
      </c>
      <c r="F5151" t="s">
        <v>316</v>
      </c>
      <c r="G5151" s="1">
        <v>43714</v>
      </c>
      <c r="H5151">
        <v>35</v>
      </c>
      <c r="I5151" s="7">
        <f>IF(TableTransactions[[#This Row],[Order type]]=trackOrderType,
TableTransactions[[#This Row],[Transaction quantity]]*-1,
TableTransactions[[#This Row],[Transaction quantity]]
)</f>
        <v>-35</v>
      </c>
      <c r="J51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190</v>
      </c>
      <c r="K5151" s="7">
        <f ca="1">IF(TableTransactions[[#This Row],[Stock balance backorders]]&lt;0,
0,
TableTransactions[[#This Row],[Stock balance backorders]]
)</f>
        <v>190</v>
      </c>
      <c r="L5151" s="8" t="str">
        <f>VLOOKUP(TableTransactions[[#This Row],[Material]],TableStockBalance[],
MATCH(TableStockBalance[[#Headers],[Supplier name]],TableStockBalance[#Headers],0),
0)</f>
        <v>Meyers unt Meyers GmbH</v>
      </c>
    </row>
    <row r="5152" spans="1:12" x14ac:dyDescent="0.25">
      <c r="A5152">
        <v>49043049</v>
      </c>
      <c r="B5152">
        <v>20</v>
      </c>
      <c r="C5152" t="s">
        <v>343</v>
      </c>
      <c r="D5152" t="s">
        <v>141</v>
      </c>
      <c r="E5152" t="s">
        <v>142</v>
      </c>
      <c r="F5152" t="s">
        <v>314</v>
      </c>
      <c r="G5152" s="1">
        <v>43718</v>
      </c>
      <c r="H5152">
        <v>20</v>
      </c>
      <c r="I5152" s="7">
        <f>IF(TableTransactions[[#This Row],[Order type]]=trackOrderType,
TableTransactions[[#This Row],[Transaction quantity]]*-1,
TableTransactions[[#This Row],[Transaction quantity]]
)</f>
        <v>-20</v>
      </c>
      <c r="J51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170</v>
      </c>
      <c r="K5152" s="7">
        <f ca="1">IF(TableTransactions[[#This Row],[Stock balance backorders]]&lt;0,
0,
TableTransactions[[#This Row],[Stock balance backorders]]
)</f>
        <v>170</v>
      </c>
      <c r="L5152" s="8" t="str">
        <f>VLOOKUP(TableTransactions[[#This Row],[Material]],TableStockBalance[],
MATCH(TableStockBalance[[#Headers],[Supplier name]],TableStockBalance[#Headers],0),
0)</f>
        <v>Meyers unt Meyers GmbH</v>
      </c>
    </row>
    <row r="5153" spans="1:12" x14ac:dyDescent="0.25">
      <c r="A5153">
        <v>49043098</v>
      </c>
      <c r="B5153">
        <v>170</v>
      </c>
      <c r="C5153" t="s">
        <v>343</v>
      </c>
      <c r="D5153" t="s">
        <v>141</v>
      </c>
      <c r="E5153" t="s">
        <v>142</v>
      </c>
      <c r="F5153" t="s">
        <v>317</v>
      </c>
      <c r="G5153" s="1">
        <v>43721</v>
      </c>
      <c r="H5153">
        <v>10</v>
      </c>
      <c r="I5153" s="7">
        <f>IF(TableTransactions[[#This Row],[Order type]]=trackOrderType,
TableTransactions[[#This Row],[Transaction quantity]]*-1,
TableTransactions[[#This Row],[Transaction quantity]]
)</f>
        <v>-10</v>
      </c>
      <c r="J51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160</v>
      </c>
      <c r="K5153" s="7">
        <f ca="1">IF(TableTransactions[[#This Row],[Stock balance backorders]]&lt;0,
0,
TableTransactions[[#This Row],[Stock balance backorders]]
)</f>
        <v>160</v>
      </c>
      <c r="L5153" s="8" t="str">
        <f>VLOOKUP(TableTransactions[[#This Row],[Material]],TableStockBalance[],
MATCH(TableStockBalance[[#Headers],[Supplier name]],TableStockBalance[#Headers],0),
0)</f>
        <v>Meyers unt Meyers GmbH</v>
      </c>
    </row>
    <row r="5154" spans="1:12" x14ac:dyDescent="0.25">
      <c r="A5154" s="4">
        <v>45057403</v>
      </c>
      <c r="B5154" s="4">
        <v>10</v>
      </c>
      <c r="C5154" s="4" t="s">
        <v>344</v>
      </c>
      <c r="D5154" s="4" t="s">
        <v>141</v>
      </c>
      <c r="E5154" s="4" t="s">
        <v>142</v>
      </c>
      <c r="F5154" s="4" t="s">
        <v>113</v>
      </c>
      <c r="G5154" s="5">
        <v>43728</v>
      </c>
      <c r="H5154" s="4">
        <v>121</v>
      </c>
      <c r="I5154" s="7">
        <f>IF(TableTransactions[[#This Row],[Order type]]=trackOrderType,
TableTransactions[[#This Row],[Transaction quantity]]*-1,
TableTransactions[[#This Row],[Transaction quantity]]
)</f>
        <v>121</v>
      </c>
      <c r="J51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281</v>
      </c>
      <c r="K5154" s="7">
        <f ca="1">IF(TableTransactions[[#This Row],[Stock balance backorders]]&lt;0,
0,
TableTransactions[[#This Row],[Stock balance backorders]]
)</f>
        <v>281</v>
      </c>
      <c r="L5154" s="8" t="str">
        <f>VLOOKUP(TableTransactions[[#This Row],[Material]],TableStockBalance[],
MATCH(TableStockBalance[[#Headers],[Supplier name]],TableStockBalance[#Headers],0),
0)</f>
        <v>Meyers unt Meyers GmbH</v>
      </c>
    </row>
    <row r="5155" spans="1:12" x14ac:dyDescent="0.25">
      <c r="A5155">
        <v>49043202</v>
      </c>
      <c r="B5155">
        <v>50</v>
      </c>
      <c r="C5155" t="s">
        <v>343</v>
      </c>
      <c r="D5155" t="s">
        <v>141</v>
      </c>
      <c r="E5155" t="s">
        <v>142</v>
      </c>
      <c r="F5155" t="s">
        <v>316</v>
      </c>
      <c r="G5155" s="1">
        <v>43732</v>
      </c>
      <c r="H5155">
        <v>35</v>
      </c>
      <c r="I5155" s="7">
        <f>IF(TableTransactions[[#This Row],[Order type]]=trackOrderType,
TableTransactions[[#This Row],[Transaction quantity]]*-1,
TableTransactions[[#This Row],[Transaction quantity]]
)</f>
        <v>-35</v>
      </c>
      <c r="J51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246</v>
      </c>
      <c r="K5155" s="7">
        <f ca="1">IF(TableTransactions[[#This Row],[Stock balance backorders]]&lt;0,
0,
TableTransactions[[#This Row],[Stock balance backorders]]
)</f>
        <v>246</v>
      </c>
      <c r="L5155" s="8" t="str">
        <f>VLOOKUP(TableTransactions[[#This Row],[Material]],TableStockBalance[],
MATCH(TableStockBalance[[#Headers],[Supplier name]],TableStockBalance[#Headers],0),
0)</f>
        <v>Meyers unt Meyers GmbH</v>
      </c>
    </row>
    <row r="5156" spans="1:12" x14ac:dyDescent="0.25">
      <c r="A5156">
        <v>49043267</v>
      </c>
      <c r="B5156">
        <v>20</v>
      </c>
      <c r="C5156" t="s">
        <v>343</v>
      </c>
      <c r="D5156" t="s">
        <v>141</v>
      </c>
      <c r="E5156" t="s">
        <v>142</v>
      </c>
      <c r="F5156" t="s">
        <v>316</v>
      </c>
      <c r="G5156" s="1">
        <v>43738</v>
      </c>
      <c r="H5156">
        <v>45</v>
      </c>
      <c r="I5156" s="7">
        <f>IF(TableTransactions[[#This Row],[Order type]]=trackOrderType,
TableTransactions[[#This Row],[Transaction quantity]]*-1,
TableTransactions[[#This Row],[Transaction quantity]]
)</f>
        <v>-45</v>
      </c>
      <c r="J51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201</v>
      </c>
      <c r="K5156" s="7">
        <f ca="1">IF(TableTransactions[[#This Row],[Stock balance backorders]]&lt;0,
0,
TableTransactions[[#This Row],[Stock balance backorders]]
)</f>
        <v>201</v>
      </c>
      <c r="L5156" s="8" t="str">
        <f>VLOOKUP(TableTransactions[[#This Row],[Material]],TableStockBalance[],
MATCH(TableStockBalance[[#Headers],[Supplier name]],TableStockBalance[#Headers],0),
0)</f>
        <v>Meyers unt Meyers GmbH</v>
      </c>
    </row>
    <row r="5157" spans="1:12" x14ac:dyDescent="0.25">
      <c r="A5157">
        <v>49043270</v>
      </c>
      <c r="B5157">
        <v>10</v>
      </c>
      <c r="C5157" t="s">
        <v>343</v>
      </c>
      <c r="D5157" t="s">
        <v>141</v>
      </c>
      <c r="E5157" t="s">
        <v>142</v>
      </c>
      <c r="F5157" t="s">
        <v>330</v>
      </c>
      <c r="G5157" s="1">
        <v>43738</v>
      </c>
      <c r="H5157">
        <v>10</v>
      </c>
      <c r="I5157" s="7">
        <f>IF(TableTransactions[[#This Row],[Order type]]=trackOrderType,
TableTransactions[[#This Row],[Transaction quantity]]*-1,
TableTransactions[[#This Row],[Transaction quantity]]
)</f>
        <v>-10</v>
      </c>
      <c r="J51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191</v>
      </c>
      <c r="K5157" s="7">
        <f ca="1">IF(TableTransactions[[#This Row],[Stock balance backorders]]&lt;0,
0,
TableTransactions[[#This Row],[Stock balance backorders]]
)</f>
        <v>191</v>
      </c>
      <c r="L5157" s="8" t="str">
        <f>VLOOKUP(TableTransactions[[#This Row],[Material]],TableStockBalance[],
MATCH(TableStockBalance[[#Headers],[Supplier name]],TableStockBalance[#Headers],0),
0)</f>
        <v>Meyers unt Meyers GmbH</v>
      </c>
    </row>
    <row r="5158" spans="1:12" x14ac:dyDescent="0.25">
      <c r="A5158">
        <v>49043295</v>
      </c>
      <c r="B5158">
        <v>80</v>
      </c>
      <c r="C5158" t="s">
        <v>343</v>
      </c>
      <c r="D5158" t="s">
        <v>141</v>
      </c>
      <c r="E5158" t="s">
        <v>142</v>
      </c>
      <c r="F5158" t="s">
        <v>317</v>
      </c>
      <c r="G5158" s="1">
        <v>43740</v>
      </c>
      <c r="H5158">
        <v>10</v>
      </c>
      <c r="I5158" s="7">
        <f>IF(TableTransactions[[#This Row],[Order type]]=trackOrderType,
TableTransactions[[#This Row],[Transaction quantity]]*-1,
TableTransactions[[#This Row],[Transaction quantity]]
)</f>
        <v>-10</v>
      </c>
      <c r="J51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181</v>
      </c>
      <c r="K5158" s="7">
        <f ca="1">IF(TableTransactions[[#This Row],[Stock balance backorders]]&lt;0,
0,
TableTransactions[[#This Row],[Stock balance backorders]]
)</f>
        <v>181</v>
      </c>
      <c r="L5158" s="8" t="str">
        <f>VLOOKUP(TableTransactions[[#This Row],[Material]],TableStockBalance[],
MATCH(TableStockBalance[[#Headers],[Supplier name]],TableStockBalance[#Headers],0),
0)</f>
        <v>Meyers unt Meyers GmbH</v>
      </c>
    </row>
    <row r="5159" spans="1:12" x14ac:dyDescent="0.25">
      <c r="A5159">
        <v>49043302</v>
      </c>
      <c r="B5159">
        <v>40</v>
      </c>
      <c r="C5159" t="s">
        <v>343</v>
      </c>
      <c r="D5159" t="s">
        <v>141</v>
      </c>
      <c r="E5159" t="s">
        <v>142</v>
      </c>
      <c r="F5159" t="s">
        <v>316</v>
      </c>
      <c r="G5159" s="1">
        <v>43741</v>
      </c>
      <c r="H5159">
        <v>25</v>
      </c>
      <c r="I5159" s="7">
        <f>IF(TableTransactions[[#This Row],[Order type]]=trackOrderType,
TableTransactions[[#This Row],[Transaction quantity]]*-1,
TableTransactions[[#This Row],[Transaction quantity]]
)</f>
        <v>-25</v>
      </c>
      <c r="J51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156</v>
      </c>
      <c r="K5159" s="7">
        <f ca="1">IF(TableTransactions[[#This Row],[Stock balance backorders]]&lt;0,
0,
TableTransactions[[#This Row],[Stock balance backorders]]
)</f>
        <v>156</v>
      </c>
      <c r="L5159" s="8" t="str">
        <f>VLOOKUP(TableTransactions[[#This Row],[Material]],TableStockBalance[],
MATCH(TableStockBalance[[#Headers],[Supplier name]],TableStockBalance[#Headers],0),
0)</f>
        <v>Meyers unt Meyers GmbH</v>
      </c>
    </row>
    <row r="5160" spans="1:12" x14ac:dyDescent="0.25">
      <c r="A5160">
        <v>49043419</v>
      </c>
      <c r="B5160">
        <v>90</v>
      </c>
      <c r="C5160" t="s">
        <v>343</v>
      </c>
      <c r="D5160" t="s">
        <v>141</v>
      </c>
      <c r="E5160" t="s">
        <v>142</v>
      </c>
      <c r="F5160" t="s">
        <v>317</v>
      </c>
      <c r="G5160" s="1">
        <v>43752</v>
      </c>
      <c r="H5160">
        <v>10</v>
      </c>
      <c r="I5160" s="7">
        <f>IF(TableTransactions[[#This Row],[Order type]]=trackOrderType,
TableTransactions[[#This Row],[Transaction quantity]]*-1,
TableTransactions[[#This Row],[Transaction quantity]]
)</f>
        <v>-10</v>
      </c>
      <c r="J51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146</v>
      </c>
      <c r="K5160" s="7">
        <f ca="1">IF(TableTransactions[[#This Row],[Stock balance backorders]]&lt;0,
0,
TableTransactions[[#This Row],[Stock balance backorders]]
)</f>
        <v>146</v>
      </c>
      <c r="L5160" s="8" t="str">
        <f>VLOOKUP(TableTransactions[[#This Row],[Material]],TableStockBalance[],
MATCH(TableStockBalance[[#Headers],[Supplier name]],TableStockBalance[#Headers],0),
0)</f>
        <v>Meyers unt Meyers GmbH</v>
      </c>
    </row>
    <row r="5161" spans="1:12" x14ac:dyDescent="0.25">
      <c r="A5161" s="4">
        <v>45057476</v>
      </c>
      <c r="B5161" s="4">
        <v>10</v>
      </c>
      <c r="C5161" s="4" t="s">
        <v>344</v>
      </c>
      <c r="D5161" s="4" t="s">
        <v>141</v>
      </c>
      <c r="E5161" s="4" t="s">
        <v>142</v>
      </c>
      <c r="F5161" s="4" t="s">
        <v>113</v>
      </c>
      <c r="G5161" s="5">
        <v>43761</v>
      </c>
      <c r="H5161" s="4">
        <v>1000</v>
      </c>
      <c r="I5161" s="7">
        <f>IF(TableTransactions[[#This Row],[Order type]]=trackOrderType,
TableTransactions[[#This Row],[Transaction quantity]]*-1,
TableTransactions[[#This Row],[Transaction quantity]]
)</f>
        <v>1000</v>
      </c>
      <c r="J51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1146</v>
      </c>
      <c r="K5161" s="7">
        <f ca="1">IF(TableTransactions[[#This Row],[Stock balance backorders]]&lt;0,
0,
TableTransactions[[#This Row],[Stock balance backorders]]
)</f>
        <v>1146</v>
      </c>
      <c r="L5161" s="8" t="str">
        <f>VLOOKUP(TableTransactions[[#This Row],[Material]],TableStockBalance[],
MATCH(TableStockBalance[[#Headers],[Supplier name]],TableStockBalance[#Headers],0),
0)</f>
        <v>Meyers unt Meyers GmbH</v>
      </c>
    </row>
    <row r="5162" spans="1:12" x14ac:dyDescent="0.25">
      <c r="A5162">
        <v>49043556</v>
      </c>
      <c r="B5162">
        <v>100</v>
      </c>
      <c r="C5162" t="s">
        <v>343</v>
      </c>
      <c r="D5162" t="s">
        <v>141</v>
      </c>
      <c r="E5162" t="s">
        <v>142</v>
      </c>
      <c r="F5162" t="s">
        <v>316</v>
      </c>
      <c r="G5162" s="1">
        <v>43763</v>
      </c>
      <c r="H5162">
        <v>50</v>
      </c>
      <c r="I5162" s="7">
        <f>IF(TableTransactions[[#This Row],[Order type]]=trackOrderType,
TableTransactions[[#This Row],[Transaction quantity]]*-1,
TableTransactions[[#This Row],[Transaction quantity]]
)</f>
        <v>-50</v>
      </c>
      <c r="J51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1096</v>
      </c>
      <c r="K5162" s="7">
        <f ca="1">IF(TableTransactions[[#This Row],[Stock balance backorders]]&lt;0,
0,
TableTransactions[[#This Row],[Stock balance backorders]]
)</f>
        <v>1096</v>
      </c>
      <c r="L5162" s="8" t="str">
        <f>VLOOKUP(TableTransactions[[#This Row],[Material]],TableStockBalance[],
MATCH(TableStockBalance[[#Headers],[Supplier name]],TableStockBalance[#Headers],0),
0)</f>
        <v>Meyers unt Meyers GmbH</v>
      </c>
    </row>
    <row r="5163" spans="1:12" x14ac:dyDescent="0.25">
      <c r="A5163">
        <v>49043672</v>
      </c>
      <c r="B5163">
        <v>10</v>
      </c>
      <c r="C5163" t="s">
        <v>343</v>
      </c>
      <c r="D5163" t="s">
        <v>141</v>
      </c>
      <c r="E5163" t="s">
        <v>142</v>
      </c>
      <c r="F5163" t="s">
        <v>324</v>
      </c>
      <c r="G5163" s="1">
        <v>43775</v>
      </c>
      <c r="H5163">
        <v>20</v>
      </c>
      <c r="I5163" s="7">
        <f>IF(TableTransactions[[#This Row],[Order type]]=trackOrderType,
TableTransactions[[#This Row],[Transaction quantity]]*-1,
TableTransactions[[#This Row],[Transaction quantity]]
)</f>
        <v>-20</v>
      </c>
      <c r="J51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1076</v>
      </c>
      <c r="K5163" s="7">
        <f ca="1">IF(TableTransactions[[#This Row],[Stock balance backorders]]&lt;0,
0,
TableTransactions[[#This Row],[Stock balance backorders]]
)</f>
        <v>1076</v>
      </c>
      <c r="L5163" s="8" t="str">
        <f>VLOOKUP(TableTransactions[[#This Row],[Material]],TableStockBalance[],
MATCH(TableStockBalance[[#Headers],[Supplier name]],TableStockBalance[#Headers],0),
0)</f>
        <v>Meyers unt Meyers GmbH</v>
      </c>
    </row>
    <row r="5164" spans="1:12" x14ac:dyDescent="0.25">
      <c r="A5164">
        <v>49043718</v>
      </c>
      <c r="B5164">
        <v>80</v>
      </c>
      <c r="C5164" t="s">
        <v>343</v>
      </c>
      <c r="D5164" t="s">
        <v>141</v>
      </c>
      <c r="E5164" t="s">
        <v>142</v>
      </c>
      <c r="F5164" t="s">
        <v>319</v>
      </c>
      <c r="G5164" s="1">
        <v>43777</v>
      </c>
      <c r="H5164">
        <v>45</v>
      </c>
      <c r="I5164" s="7">
        <f>IF(TableTransactions[[#This Row],[Order type]]=trackOrderType,
TableTransactions[[#This Row],[Transaction quantity]]*-1,
TableTransactions[[#This Row],[Transaction quantity]]
)</f>
        <v>-45</v>
      </c>
      <c r="J51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1031</v>
      </c>
      <c r="K5164" s="7">
        <f ca="1">IF(TableTransactions[[#This Row],[Stock balance backorders]]&lt;0,
0,
TableTransactions[[#This Row],[Stock balance backorders]]
)</f>
        <v>1031</v>
      </c>
      <c r="L5164" s="8" t="str">
        <f>VLOOKUP(TableTransactions[[#This Row],[Material]],TableStockBalance[],
MATCH(TableStockBalance[[#Headers],[Supplier name]],TableStockBalance[#Headers],0),
0)</f>
        <v>Meyers unt Meyers GmbH</v>
      </c>
    </row>
    <row r="5165" spans="1:12" x14ac:dyDescent="0.25">
      <c r="A5165">
        <v>49043750</v>
      </c>
      <c r="B5165">
        <v>20</v>
      </c>
      <c r="C5165" t="s">
        <v>343</v>
      </c>
      <c r="D5165" t="s">
        <v>141</v>
      </c>
      <c r="E5165" t="s">
        <v>142</v>
      </c>
      <c r="F5165" t="s">
        <v>315</v>
      </c>
      <c r="G5165" s="1">
        <v>43781</v>
      </c>
      <c r="H5165">
        <v>30</v>
      </c>
      <c r="I5165" s="7">
        <f>IF(TableTransactions[[#This Row],[Order type]]=trackOrderType,
TableTransactions[[#This Row],[Transaction quantity]]*-1,
TableTransactions[[#This Row],[Transaction quantity]]
)</f>
        <v>-30</v>
      </c>
      <c r="J51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1001</v>
      </c>
      <c r="K5165" s="7">
        <f ca="1">IF(TableTransactions[[#This Row],[Stock balance backorders]]&lt;0,
0,
TableTransactions[[#This Row],[Stock balance backorders]]
)</f>
        <v>1001</v>
      </c>
      <c r="L5165" s="8" t="str">
        <f>VLOOKUP(TableTransactions[[#This Row],[Material]],TableStockBalance[],
MATCH(TableStockBalance[[#Headers],[Supplier name]],TableStockBalance[#Headers],0),
0)</f>
        <v>Meyers unt Meyers GmbH</v>
      </c>
    </row>
    <row r="5166" spans="1:12" x14ac:dyDescent="0.25">
      <c r="A5166">
        <v>49043765</v>
      </c>
      <c r="B5166">
        <v>50</v>
      </c>
      <c r="C5166" t="s">
        <v>343</v>
      </c>
      <c r="D5166" t="s">
        <v>141</v>
      </c>
      <c r="E5166" t="s">
        <v>142</v>
      </c>
      <c r="F5166" t="s">
        <v>318</v>
      </c>
      <c r="G5166" s="1">
        <v>43782</v>
      </c>
      <c r="H5166">
        <v>25</v>
      </c>
      <c r="I5166" s="7">
        <f>IF(TableTransactions[[#This Row],[Order type]]=trackOrderType,
TableTransactions[[#This Row],[Transaction quantity]]*-1,
TableTransactions[[#This Row],[Transaction quantity]]
)</f>
        <v>-25</v>
      </c>
      <c r="J51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976</v>
      </c>
      <c r="K5166" s="7">
        <f ca="1">IF(TableTransactions[[#This Row],[Stock balance backorders]]&lt;0,
0,
TableTransactions[[#This Row],[Stock balance backorders]]
)</f>
        <v>976</v>
      </c>
      <c r="L5166" s="8" t="str">
        <f>VLOOKUP(TableTransactions[[#This Row],[Material]],TableStockBalance[],
MATCH(TableStockBalance[[#Headers],[Supplier name]],TableStockBalance[#Headers],0),
0)</f>
        <v>Meyers unt Meyers GmbH</v>
      </c>
    </row>
    <row r="5167" spans="1:12" x14ac:dyDescent="0.25">
      <c r="A5167">
        <v>49043792</v>
      </c>
      <c r="B5167">
        <v>170</v>
      </c>
      <c r="C5167" t="s">
        <v>343</v>
      </c>
      <c r="D5167" t="s">
        <v>141</v>
      </c>
      <c r="E5167" t="s">
        <v>142</v>
      </c>
      <c r="F5167" t="s">
        <v>317</v>
      </c>
      <c r="G5167" s="1">
        <v>43784</v>
      </c>
      <c r="H5167">
        <v>35</v>
      </c>
      <c r="I5167" s="7">
        <f>IF(TableTransactions[[#This Row],[Order type]]=trackOrderType,
TableTransactions[[#This Row],[Transaction quantity]]*-1,
TableTransactions[[#This Row],[Transaction quantity]]
)</f>
        <v>-35</v>
      </c>
      <c r="J51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941</v>
      </c>
      <c r="K5167" s="7">
        <f ca="1">IF(TableTransactions[[#This Row],[Stock balance backorders]]&lt;0,
0,
TableTransactions[[#This Row],[Stock balance backorders]]
)</f>
        <v>941</v>
      </c>
      <c r="L5167" s="8" t="str">
        <f>VLOOKUP(TableTransactions[[#This Row],[Material]],TableStockBalance[],
MATCH(TableStockBalance[[#Headers],[Supplier name]],TableStockBalance[#Headers],0),
0)</f>
        <v>Meyers unt Meyers GmbH</v>
      </c>
    </row>
    <row r="5168" spans="1:12" x14ac:dyDescent="0.25">
      <c r="A5168">
        <v>49043812</v>
      </c>
      <c r="B5168">
        <v>50</v>
      </c>
      <c r="C5168" t="s">
        <v>343</v>
      </c>
      <c r="D5168" t="s">
        <v>141</v>
      </c>
      <c r="E5168" t="s">
        <v>142</v>
      </c>
      <c r="F5168" t="s">
        <v>319</v>
      </c>
      <c r="G5168" s="1">
        <v>43787</v>
      </c>
      <c r="H5168">
        <v>40</v>
      </c>
      <c r="I5168" s="7">
        <f>IF(TableTransactions[[#This Row],[Order type]]=trackOrderType,
TableTransactions[[#This Row],[Transaction quantity]]*-1,
TableTransactions[[#This Row],[Transaction quantity]]
)</f>
        <v>-40</v>
      </c>
      <c r="J51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901</v>
      </c>
      <c r="K5168" s="7">
        <f ca="1">IF(TableTransactions[[#This Row],[Stock balance backorders]]&lt;0,
0,
TableTransactions[[#This Row],[Stock balance backorders]]
)</f>
        <v>901</v>
      </c>
      <c r="L5168" s="8" t="str">
        <f>VLOOKUP(TableTransactions[[#This Row],[Material]],TableStockBalance[],
MATCH(TableStockBalance[[#Headers],[Supplier name]],TableStockBalance[#Headers],0),
0)</f>
        <v>Meyers unt Meyers GmbH</v>
      </c>
    </row>
    <row r="5169" spans="1:12" x14ac:dyDescent="0.25">
      <c r="A5169">
        <v>49043831</v>
      </c>
      <c r="B5169">
        <v>40</v>
      </c>
      <c r="C5169" t="s">
        <v>343</v>
      </c>
      <c r="D5169" t="s">
        <v>141</v>
      </c>
      <c r="E5169" t="s">
        <v>142</v>
      </c>
      <c r="F5169" t="s">
        <v>315</v>
      </c>
      <c r="G5169" s="1">
        <v>43788</v>
      </c>
      <c r="H5169">
        <v>10</v>
      </c>
      <c r="I5169" s="7">
        <f>IF(TableTransactions[[#This Row],[Order type]]=trackOrderType,
TableTransactions[[#This Row],[Transaction quantity]]*-1,
TableTransactions[[#This Row],[Transaction quantity]]
)</f>
        <v>-10</v>
      </c>
      <c r="J51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891</v>
      </c>
      <c r="K5169" s="7">
        <f ca="1">IF(TableTransactions[[#This Row],[Stock balance backorders]]&lt;0,
0,
TableTransactions[[#This Row],[Stock balance backorders]]
)</f>
        <v>891</v>
      </c>
      <c r="L5169" s="8" t="str">
        <f>VLOOKUP(TableTransactions[[#This Row],[Material]],TableStockBalance[],
MATCH(TableStockBalance[[#Headers],[Supplier name]],TableStockBalance[#Headers],0),
0)</f>
        <v>Meyers unt Meyers GmbH</v>
      </c>
    </row>
    <row r="5170" spans="1:12" x14ac:dyDescent="0.25">
      <c r="A5170">
        <v>49043877</v>
      </c>
      <c r="B5170">
        <v>100</v>
      </c>
      <c r="C5170" t="s">
        <v>343</v>
      </c>
      <c r="D5170" t="s">
        <v>141</v>
      </c>
      <c r="E5170" t="s">
        <v>142</v>
      </c>
      <c r="F5170" t="s">
        <v>318</v>
      </c>
      <c r="G5170" s="1">
        <v>43791</v>
      </c>
      <c r="H5170">
        <v>30</v>
      </c>
      <c r="I5170" s="7">
        <f>IF(TableTransactions[[#This Row],[Order type]]=trackOrderType,
TableTransactions[[#This Row],[Transaction quantity]]*-1,
TableTransactions[[#This Row],[Transaction quantity]]
)</f>
        <v>-30</v>
      </c>
      <c r="J51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861</v>
      </c>
      <c r="K5170" s="7">
        <f ca="1">IF(TableTransactions[[#This Row],[Stock balance backorders]]&lt;0,
0,
TableTransactions[[#This Row],[Stock balance backorders]]
)</f>
        <v>861</v>
      </c>
      <c r="L5170" s="8" t="str">
        <f>VLOOKUP(TableTransactions[[#This Row],[Material]],TableStockBalance[],
MATCH(TableStockBalance[[#Headers],[Supplier name]],TableStockBalance[#Headers],0),
0)</f>
        <v>Meyers unt Meyers GmbH</v>
      </c>
    </row>
    <row r="5171" spans="1:12" x14ac:dyDescent="0.25">
      <c r="A5171">
        <v>49043905</v>
      </c>
      <c r="B5171">
        <v>40</v>
      </c>
      <c r="C5171" t="s">
        <v>343</v>
      </c>
      <c r="D5171" t="s">
        <v>141</v>
      </c>
      <c r="E5171" t="s">
        <v>142</v>
      </c>
      <c r="F5171" t="s">
        <v>316</v>
      </c>
      <c r="G5171" s="1">
        <v>43795</v>
      </c>
      <c r="H5171">
        <v>30</v>
      </c>
      <c r="I5171" s="7">
        <f>IF(TableTransactions[[#This Row],[Order type]]=trackOrderType,
TableTransactions[[#This Row],[Transaction quantity]]*-1,
TableTransactions[[#This Row],[Transaction quantity]]
)</f>
        <v>-30</v>
      </c>
      <c r="J51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831</v>
      </c>
      <c r="K5171" s="7">
        <f ca="1">IF(TableTransactions[[#This Row],[Stock balance backorders]]&lt;0,
0,
TableTransactions[[#This Row],[Stock balance backorders]]
)</f>
        <v>831</v>
      </c>
      <c r="L5171" s="8" t="str">
        <f>VLOOKUP(TableTransactions[[#This Row],[Material]],TableStockBalance[],
MATCH(TableStockBalance[[#Headers],[Supplier name]],TableStockBalance[#Headers],0),
0)</f>
        <v>Meyers unt Meyers GmbH</v>
      </c>
    </row>
    <row r="5172" spans="1:12" x14ac:dyDescent="0.25">
      <c r="A5172">
        <v>49044012</v>
      </c>
      <c r="B5172">
        <v>50</v>
      </c>
      <c r="C5172" t="s">
        <v>343</v>
      </c>
      <c r="D5172" t="s">
        <v>141</v>
      </c>
      <c r="E5172" t="s">
        <v>142</v>
      </c>
      <c r="F5172" t="s">
        <v>313</v>
      </c>
      <c r="G5172" s="1">
        <v>43804</v>
      </c>
      <c r="H5172">
        <v>50</v>
      </c>
      <c r="I5172" s="7">
        <f>IF(TableTransactions[[#This Row],[Order type]]=trackOrderType,
TableTransactions[[#This Row],[Transaction quantity]]*-1,
TableTransactions[[#This Row],[Transaction quantity]]
)</f>
        <v>-50</v>
      </c>
      <c r="J51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781</v>
      </c>
      <c r="K5172" s="7">
        <f ca="1">IF(TableTransactions[[#This Row],[Stock balance backorders]]&lt;0,
0,
TableTransactions[[#This Row],[Stock balance backorders]]
)</f>
        <v>781</v>
      </c>
      <c r="L5172" s="8" t="str">
        <f>VLOOKUP(TableTransactions[[#This Row],[Material]],TableStockBalance[],
MATCH(TableStockBalance[[#Headers],[Supplier name]],TableStockBalance[#Headers],0),
0)</f>
        <v>Meyers unt Meyers GmbH</v>
      </c>
    </row>
    <row r="5173" spans="1:12" x14ac:dyDescent="0.25">
      <c r="A5173">
        <v>49044039</v>
      </c>
      <c r="B5173">
        <v>130</v>
      </c>
      <c r="C5173" t="s">
        <v>343</v>
      </c>
      <c r="D5173" t="s">
        <v>141</v>
      </c>
      <c r="E5173" t="s">
        <v>142</v>
      </c>
      <c r="F5173" t="s">
        <v>319</v>
      </c>
      <c r="G5173" s="1">
        <v>43805</v>
      </c>
      <c r="H5173">
        <v>10</v>
      </c>
      <c r="I5173" s="7">
        <f>IF(TableTransactions[[#This Row],[Order type]]=trackOrderType,
TableTransactions[[#This Row],[Transaction quantity]]*-1,
TableTransactions[[#This Row],[Transaction quantity]]
)</f>
        <v>-10</v>
      </c>
      <c r="J51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771</v>
      </c>
      <c r="K5173" s="7">
        <f ca="1">IF(TableTransactions[[#This Row],[Stock balance backorders]]&lt;0,
0,
TableTransactions[[#This Row],[Stock balance backorders]]
)</f>
        <v>771</v>
      </c>
      <c r="L5173" s="8" t="str">
        <f>VLOOKUP(TableTransactions[[#This Row],[Material]],TableStockBalance[],
MATCH(TableStockBalance[[#Headers],[Supplier name]],TableStockBalance[#Headers],0),
0)</f>
        <v>Meyers unt Meyers GmbH</v>
      </c>
    </row>
    <row r="5174" spans="1:12" x14ac:dyDescent="0.25">
      <c r="A5174">
        <v>49044158</v>
      </c>
      <c r="B5174">
        <v>20</v>
      </c>
      <c r="C5174" t="s">
        <v>343</v>
      </c>
      <c r="D5174" t="s">
        <v>141</v>
      </c>
      <c r="E5174" t="s">
        <v>142</v>
      </c>
      <c r="F5174" t="s">
        <v>314</v>
      </c>
      <c r="G5174" s="1">
        <v>43818</v>
      </c>
      <c r="H5174">
        <v>50</v>
      </c>
      <c r="I5174" s="7">
        <f>IF(TableTransactions[[#This Row],[Order type]]=trackOrderType,
TableTransactions[[#This Row],[Transaction quantity]]*-1,
TableTransactions[[#This Row],[Transaction quantity]]
)</f>
        <v>-50</v>
      </c>
      <c r="J51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721</v>
      </c>
      <c r="K5174" s="7">
        <f ca="1">IF(TableTransactions[[#This Row],[Stock balance backorders]]&lt;0,
0,
TableTransactions[[#This Row],[Stock balance backorders]]
)</f>
        <v>721</v>
      </c>
      <c r="L5174" s="8" t="str">
        <f>VLOOKUP(TableTransactions[[#This Row],[Material]],TableStockBalance[],
MATCH(TableStockBalance[[#Headers],[Supplier name]],TableStockBalance[#Headers],0),
0)</f>
        <v>Meyers unt Meyers GmbH</v>
      </c>
    </row>
    <row r="5175" spans="1:12" x14ac:dyDescent="0.25">
      <c r="A5175">
        <v>49044248</v>
      </c>
      <c r="B5175">
        <v>120</v>
      </c>
      <c r="C5175" t="s">
        <v>343</v>
      </c>
      <c r="D5175" t="s">
        <v>141</v>
      </c>
      <c r="E5175" t="s">
        <v>142</v>
      </c>
      <c r="F5175" t="s">
        <v>316</v>
      </c>
      <c r="G5175" s="1">
        <v>43830</v>
      </c>
      <c r="H5175">
        <v>55</v>
      </c>
      <c r="I5175" s="7">
        <f>IF(TableTransactions[[#This Row],[Order type]]=trackOrderType,
TableTransactions[[#This Row],[Transaction quantity]]*-1,
TableTransactions[[#This Row],[Transaction quantity]]
)</f>
        <v>-55</v>
      </c>
      <c r="J51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666</v>
      </c>
      <c r="K5175" s="7">
        <f ca="1">IF(TableTransactions[[#This Row],[Stock balance backorders]]&lt;0,
0,
TableTransactions[[#This Row],[Stock balance backorders]]
)</f>
        <v>666</v>
      </c>
      <c r="L5175" s="8" t="str">
        <f>VLOOKUP(TableTransactions[[#This Row],[Material]],TableStockBalance[],
MATCH(TableStockBalance[[#Headers],[Supplier name]],TableStockBalance[#Headers],0),
0)</f>
        <v>Meyers unt Meyers GmbH</v>
      </c>
    </row>
    <row r="5176" spans="1:12" x14ac:dyDescent="0.25">
      <c r="A5176">
        <v>49044252</v>
      </c>
      <c r="B5176">
        <v>120</v>
      </c>
      <c r="C5176" t="s">
        <v>343</v>
      </c>
      <c r="D5176" t="s">
        <v>141</v>
      </c>
      <c r="E5176" t="s">
        <v>142</v>
      </c>
      <c r="F5176" t="s">
        <v>319</v>
      </c>
      <c r="G5176" s="1">
        <v>43830</v>
      </c>
      <c r="H5176">
        <v>35</v>
      </c>
      <c r="I5176" s="7">
        <f>IF(TableTransactions[[#This Row],[Order type]]=trackOrderType,
TableTransactions[[#This Row],[Transaction quantity]]*-1,
TableTransactions[[#This Row],[Transaction quantity]]
)</f>
        <v>-35</v>
      </c>
      <c r="J51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631</v>
      </c>
      <c r="K5176" s="7">
        <f ca="1">IF(TableTransactions[[#This Row],[Stock balance backorders]]&lt;0,
0,
TableTransactions[[#This Row],[Stock balance backorders]]
)</f>
        <v>631</v>
      </c>
      <c r="L5176" s="8" t="str">
        <f>VLOOKUP(TableTransactions[[#This Row],[Material]],TableStockBalance[],
MATCH(TableStockBalance[[#Headers],[Supplier name]],TableStockBalance[#Headers],0),
0)</f>
        <v>Meyers unt Meyers GmbH</v>
      </c>
    </row>
    <row r="5177" spans="1:12" x14ac:dyDescent="0.25">
      <c r="A5177">
        <v>49040361</v>
      </c>
      <c r="B5177">
        <v>50</v>
      </c>
      <c r="C5177" t="s">
        <v>343</v>
      </c>
      <c r="D5177" t="s">
        <v>131</v>
      </c>
      <c r="E5177" t="s">
        <v>132</v>
      </c>
      <c r="F5177" t="s">
        <v>314</v>
      </c>
      <c r="G5177" s="1">
        <v>43472</v>
      </c>
      <c r="H5177">
        <v>35</v>
      </c>
      <c r="I5177" s="7">
        <f>IF(TableTransactions[[#This Row],[Order type]]=trackOrderType,
TableTransactions[[#This Row],[Transaction quantity]]*-1,
TableTransactions[[#This Row],[Transaction quantity]]
)</f>
        <v>-35</v>
      </c>
      <c r="J51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187</v>
      </c>
      <c r="K5177" s="7">
        <f ca="1">IF(TableTransactions[[#This Row],[Stock balance backorders]]&lt;0,
0,
TableTransactions[[#This Row],[Stock balance backorders]]
)</f>
        <v>187</v>
      </c>
      <c r="L5177" s="8" t="str">
        <f>VLOOKUP(TableTransactions[[#This Row],[Material]],TableStockBalance[],
MATCH(TableStockBalance[[#Headers],[Supplier name]],TableStockBalance[#Headers],0),
0)</f>
        <v>Électroniquex Générale S.A.</v>
      </c>
    </row>
    <row r="5178" spans="1:12" x14ac:dyDescent="0.25">
      <c r="A5178">
        <v>49040373</v>
      </c>
      <c r="B5178">
        <v>140</v>
      </c>
      <c r="C5178" t="s">
        <v>343</v>
      </c>
      <c r="D5178" t="s">
        <v>131</v>
      </c>
      <c r="E5178" t="s">
        <v>132</v>
      </c>
      <c r="F5178" t="s">
        <v>318</v>
      </c>
      <c r="G5178" s="1">
        <v>43472</v>
      </c>
      <c r="H5178">
        <v>10</v>
      </c>
      <c r="I5178" s="7">
        <f>IF(TableTransactions[[#This Row],[Order type]]=trackOrderType,
TableTransactions[[#This Row],[Transaction quantity]]*-1,
TableTransactions[[#This Row],[Transaction quantity]]
)</f>
        <v>-10</v>
      </c>
      <c r="J51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177</v>
      </c>
      <c r="K5178" s="7">
        <f ca="1">IF(TableTransactions[[#This Row],[Stock balance backorders]]&lt;0,
0,
TableTransactions[[#This Row],[Stock balance backorders]]
)</f>
        <v>177</v>
      </c>
      <c r="L5178" s="8" t="str">
        <f>VLOOKUP(TableTransactions[[#This Row],[Material]],TableStockBalance[],
MATCH(TableStockBalance[[#Headers],[Supplier name]],TableStockBalance[#Headers],0),
0)</f>
        <v>Électroniquex Générale S.A.</v>
      </c>
    </row>
    <row r="5179" spans="1:12" x14ac:dyDescent="0.25">
      <c r="A5179">
        <v>49040447</v>
      </c>
      <c r="B5179">
        <v>40</v>
      </c>
      <c r="C5179" t="s">
        <v>343</v>
      </c>
      <c r="D5179" t="s">
        <v>131</v>
      </c>
      <c r="E5179" t="s">
        <v>132</v>
      </c>
      <c r="F5179" t="s">
        <v>313</v>
      </c>
      <c r="G5179" s="1">
        <v>43479</v>
      </c>
      <c r="H5179">
        <v>20</v>
      </c>
      <c r="I5179" s="7">
        <f>IF(TableTransactions[[#This Row],[Order type]]=trackOrderType,
TableTransactions[[#This Row],[Transaction quantity]]*-1,
TableTransactions[[#This Row],[Transaction quantity]]
)</f>
        <v>-20</v>
      </c>
      <c r="J51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157</v>
      </c>
      <c r="K5179" s="7">
        <f ca="1">IF(TableTransactions[[#This Row],[Stock balance backorders]]&lt;0,
0,
TableTransactions[[#This Row],[Stock balance backorders]]
)</f>
        <v>157</v>
      </c>
      <c r="L5179" s="8" t="str">
        <f>VLOOKUP(TableTransactions[[#This Row],[Material]],TableStockBalance[],
MATCH(TableStockBalance[[#Headers],[Supplier name]],TableStockBalance[#Headers],0),
0)</f>
        <v>Électroniquex Générale S.A.</v>
      </c>
    </row>
    <row r="5180" spans="1:12" x14ac:dyDescent="0.25">
      <c r="A5180">
        <v>49040536</v>
      </c>
      <c r="B5180">
        <v>110</v>
      </c>
      <c r="C5180" t="s">
        <v>343</v>
      </c>
      <c r="D5180" t="s">
        <v>131</v>
      </c>
      <c r="E5180" t="s">
        <v>132</v>
      </c>
      <c r="F5180" t="s">
        <v>317</v>
      </c>
      <c r="G5180" s="1">
        <v>43486</v>
      </c>
      <c r="H5180">
        <v>5</v>
      </c>
      <c r="I5180" s="7">
        <f>IF(TableTransactions[[#This Row],[Order type]]=trackOrderType,
TableTransactions[[#This Row],[Transaction quantity]]*-1,
TableTransactions[[#This Row],[Transaction quantity]]
)</f>
        <v>-5</v>
      </c>
      <c r="J51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152</v>
      </c>
      <c r="K5180" s="7">
        <f ca="1">IF(TableTransactions[[#This Row],[Stock balance backorders]]&lt;0,
0,
TableTransactions[[#This Row],[Stock balance backorders]]
)</f>
        <v>152</v>
      </c>
      <c r="L5180" s="8" t="str">
        <f>VLOOKUP(TableTransactions[[#This Row],[Material]],TableStockBalance[],
MATCH(TableStockBalance[[#Headers],[Supplier name]],TableStockBalance[#Headers],0),
0)</f>
        <v>Électroniquex Générale S.A.</v>
      </c>
    </row>
    <row r="5181" spans="1:12" x14ac:dyDescent="0.25">
      <c r="A5181" s="4">
        <v>45056828</v>
      </c>
      <c r="B5181" s="4">
        <v>30</v>
      </c>
      <c r="C5181" s="4" t="s">
        <v>344</v>
      </c>
      <c r="D5181" s="4" t="s">
        <v>131</v>
      </c>
      <c r="E5181" s="4" t="s">
        <v>132</v>
      </c>
      <c r="F5181" s="4" t="s">
        <v>110</v>
      </c>
      <c r="G5181" s="5">
        <v>43500</v>
      </c>
      <c r="H5181" s="4">
        <v>760</v>
      </c>
      <c r="I5181" s="7">
        <f>IF(TableTransactions[[#This Row],[Order type]]=trackOrderType,
TableTransactions[[#This Row],[Transaction quantity]]*-1,
TableTransactions[[#This Row],[Transaction quantity]]
)</f>
        <v>760</v>
      </c>
      <c r="J51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912</v>
      </c>
      <c r="K5181" s="7">
        <f ca="1">IF(TableTransactions[[#This Row],[Stock balance backorders]]&lt;0,
0,
TableTransactions[[#This Row],[Stock balance backorders]]
)</f>
        <v>912</v>
      </c>
      <c r="L5181" s="8" t="str">
        <f>VLOOKUP(TableTransactions[[#This Row],[Material]],TableStockBalance[],
MATCH(TableStockBalance[[#Headers],[Supplier name]],TableStockBalance[#Headers],0),
0)</f>
        <v>Électroniquex Générale S.A.</v>
      </c>
    </row>
    <row r="5182" spans="1:12" x14ac:dyDescent="0.25">
      <c r="A5182">
        <v>49040902</v>
      </c>
      <c r="B5182">
        <v>130</v>
      </c>
      <c r="C5182" t="s">
        <v>343</v>
      </c>
      <c r="D5182" t="s">
        <v>131</v>
      </c>
      <c r="E5182" t="s">
        <v>132</v>
      </c>
      <c r="F5182" t="s">
        <v>316</v>
      </c>
      <c r="G5182" s="1">
        <v>43518</v>
      </c>
      <c r="H5182">
        <v>50</v>
      </c>
      <c r="I5182" s="7">
        <f>IF(TableTransactions[[#This Row],[Order type]]=trackOrderType,
TableTransactions[[#This Row],[Transaction quantity]]*-1,
TableTransactions[[#This Row],[Transaction quantity]]
)</f>
        <v>-50</v>
      </c>
      <c r="J51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862</v>
      </c>
      <c r="K5182" s="7">
        <f ca="1">IF(TableTransactions[[#This Row],[Stock balance backorders]]&lt;0,
0,
TableTransactions[[#This Row],[Stock balance backorders]]
)</f>
        <v>862</v>
      </c>
      <c r="L5182" s="8" t="str">
        <f>VLOOKUP(TableTransactions[[#This Row],[Material]],TableStockBalance[],
MATCH(TableStockBalance[[#Headers],[Supplier name]],TableStockBalance[#Headers],0),
0)</f>
        <v>Électroniquex Générale S.A.</v>
      </c>
    </row>
    <row r="5183" spans="1:12" x14ac:dyDescent="0.25">
      <c r="A5183">
        <v>49040912</v>
      </c>
      <c r="B5183">
        <v>20</v>
      </c>
      <c r="C5183" t="s">
        <v>343</v>
      </c>
      <c r="D5183" t="s">
        <v>131</v>
      </c>
      <c r="E5183" t="s">
        <v>132</v>
      </c>
      <c r="F5183" t="s">
        <v>315</v>
      </c>
      <c r="G5183" s="1">
        <v>43518</v>
      </c>
      <c r="H5183">
        <v>50</v>
      </c>
      <c r="I5183" s="7">
        <f>IF(TableTransactions[[#This Row],[Order type]]=trackOrderType,
TableTransactions[[#This Row],[Transaction quantity]]*-1,
TableTransactions[[#This Row],[Transaction quantity]]
)</f>
        <v>-50</v>
      </c>
      <c r="J51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812</v>
      </c>
      <c r="K5183" s="7">
        <f ca="1">IF(TableTransactions[[#This Row],[Stock balance backorders]]&lt;0,
0,
TableTransactions[[#This Row],[Stock balance backorders]]
)</f>
        <v>812</v>
      </c>
      <c r="L5183" s="8" t="str">
        <f>VLOOKUP(TableTransactions[[#This Row],[Material]],TableStockBalance[],
MATCH(TableStockBalance[[#Headers],[Supplier name]],TableStockBalance[#Headers],0),
0)</f>
        <v>Électroniquex Générale S.A.</v>
      </c>
    </row>
    <row r="5184" spans="1:12" x14ac:dyDescent="0.25">
      <c r="A5184">
        <v>49040914</v>
      </c>
      <c r="B5184">
        <v>60</v>
      </c>
      <c r="C5184" t="s">
        <v>343</v>
      </c>
      <c r="D5184" t="s">
        <v>131</v>
      </c>
      <c r="E5184" t="s">
        <v>132</v>
      </c>
      <c r="F5184" t="s">
        <v>313</v>
      </c>
      <c r="G5184" s="1">
        <v>43521</v>
      </c>
      <c r="H5184">
        <v>55</v>
      </c>
      <c r="I5184" s="7">
        <f>IF(TableTransactions[[#This Row],[Order type]]=trackOrderType,
TableTransactions[[#This Row],[Transaction quantity]]*-1,
TableTransactions[[#This Row],[Transaction quantity]]
)</f>
        <v>-55</v>
      </c>
      <c r="J51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757</v>
      </c>
      <c r="K5184" s="7">
        <f ca="1">IF(TableTransactions[[#This Row],[Stock balance backorders]]&lt;0,
0,
TableTransactions[[#This Row],[Stock balance backorders]]
)</f>
        <v>757</v>
      </c>
      <c r="L5184" s="8" t="str">
        <f>VLOOKUP(TableTransactions[[#This Row],[Material]],TableStockBalance[],
MATCH(TableStockBalance[[#Headers],[Supplier name]],TableStockBalance[#Headers],0),
0)</f>
        <v>Électroniquex Générale S.A.</v>
      </c>
    </row>
    <row r="5185" spans="1:12" x14ac:dyDescent="0.25">
      <c r="A5185">
        <v>49040991</v>
      </c>
      <c r="B5185">
        <v>50</v>
      </c>
      <c r="C5185" t="s">
        <v>343</v>
      </c>
      <c r="D5185" t="s">
        <v>131</v>
      </c>
      <c r="E5185" t="s">
        <v>132</v>
      </c>
      <c r="F5185" t="s">
        <v>314</v>
      </c>
      <c r="G5185" s="1">
        <v>43528</v>
      </c>
      <c r="H5185">
        <v>45</v>
      </c>
      <c r="I5185" s="7">
        <f>IF(TableTransactions[[#This Row],[Order type]]=trackOrderType,
TableTransactions[[#This Row],[Transaction quantity]]*-1,
TableTransactions[[#This Row],[Transaction quantity]]
)</f>
        <v>-45</v>
      </c>
      <c r="J51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712</v>
      </c>
      <c r="K5185" s="7">
        <f ca="1">IF(TableTransactions[[#This Row],[Stock balance backorders]]&lt;0,
0,
TableTransactions[[#This Row],[Stock balance backorders]]
)</f>
        <v>712</v>
      </c>
      <c r="L5185" s="8" t="str">
        <f>VLOOKUP(TableTransactions[[#This Row],[Material]],TableStockBalance[],
MATCH(TableStockBalance[[#Headers],[Supplier name]],TableStockBalance[#Headers],0),
0)</f>
        <v>Électroniquex Générale S.A.</v>
      </c>
    </row>
    <row r="5186" spans="1:12" x14ac:dyDescent="0.25">
      <c r="A5186">
        <v>49041021</v>
      </c>
      <c r="B5186">
        <v>10</v>
      </c>
      <c r="C5186" t="s">
        <v>343</v>
      </c>
      <c r="D5186" t="s">
        <v>131</v>
      </c>
      <c r="E5186" t="s">
        <v>132</v>
      </c>
      <c r="F5186" t="s">
        <v>322</v>
      </c>
      <c r="G5186" s="1">
        <v>43529</v>
      </c>
      <c r="H5186">
        <v>40</v>
      </c>
      <c r="I5186" s="7">
        <f>IF(TableTransactions[[#This Row],[Order type]]=trackOrderType,
TableTransactions[[#This Row],[Transaction quantity]]*-1,
TableTransactions[[#This Row],[Transaction quantity]]
)</f>
        <v>-40</v>
      </c>
      <c r="J51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672</v>
      </c>
      <c r="K5186" s="7">
        <f ca="1">IF(TableTransactions[[#This Row],[Stock balance backorders]]&lt;0,
0,
TableTransactions[[#This Row],[Stock balance backorders]]
)</f>
        <v>672</v>
      </c>
      <c r="L5186" s="8" t="str">
        <f>VLOOKUP(TableTransactions[[#This Row],[Material]],TableStockBalance[],
MATCH(TableStockBalance[[#Headers],[Supplier name]],TableStockBalance[#Headers],0),
0)</f>
        <v>Électroniquex Générale S.A.</v>
      </c>
    </row>
    <row r="5187" spans="1:12" x14ac:dyDescent="0.25">
      <c r="A5187">
        <v>49041067</v>
      </c>
      <c r="B5187">
        <v>470</v>
      </c>
      <c r="C5187" t="s">
        <v>343</v>
      </c>
      <c r="D5187" t="s">
        <v>131</v>
      </c>
      <c r="E5187" t="s">
        <v>132</v>
      </c>
      <c r="F5187" t="s">
        <v>317</v>
      </c>
      <c r="G5187" s="1">
        <v>43532</v>
      </c>
      <c r="H5187">
        <v>25</v>
      </c>
      <c r="I5187" s="7">
        <f>IF(TableTransactions[[#This Row],[Order type]]=trackOrderType,
TableTransactions[[#This Row],[Transaction quantity]]*-1,
TableTransactions[[#This Row],[Transaction quantity]]
)</f>
        <v>-25</v>
      </c>
      <c r="J51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647</v>
      </c>
      <c r="K5187" s="7">
        <f ca="1">IF(TableTransactions[[#This Row],[Stock balance backorders]]&lt;0,
0,
TableTransactions[[#This Row],[Stock balance backorders]]
)</f>
        <v>647</v>
      </c>
      <c r="L5187" s="8" t="str">
        <f>VLOOKUP(TableTransactions[[#This Row],[Material]],TableStockBalance[],
MATCH(TableStockBalance[[#Headers],[Supplier name]],TableStockBalance[#Headers],0),
0)</f>
        <v>Électroniquex Générale S.A.</v>
      </c>
    </row>
    <row r="5188" spans="1:12" x14ac:dyDescent="0.25">
      <c r="A5188">
        <v>49041076</v>
      </c>
      <c r="B5188">
        <v>150</v>
      </c>
      <c r="C5188" t="s">
        <v>343</v>
      </c>
      <c r="D5188" t="s">
        <v>131</v>
      </c>
      <c r="E5188" t="s">
        <v>132</v>
      </c>
      <c r="F5188" t="s">
        <v>315</v>
      </c>
      <c r="G5188" s="1">
        <v>43532</v>
      </c>
      <c r="H5188">
        <v>40</v>
      </c>
      <c r="I5188" s="7">
        <f>IF(TableTransactions[[#This Row],[Order type]]=trackOrderType,
TableTransactions[[#This Row],[Transaction quantity]]*-1,
TableTransactions[[#This Row],[Transaction quantity]]
)</f>
        <v>-40</v>
      </c>
      <c r="J51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607</v>
      </c>
      <c r="K5188" s="7">
        <f ca="1">IF(TableTransactions[[#This Row],[Stock balance backorders]]&lt;0,
0,
TableTransactions[[#This Row],[Stock balance backorders]]
)</f>
        <v>607</v>
      </c>
      <c r="L5188" s="8" t="str">
        <f>VLOOKUP(TableTransactions[[#This Row],[Material]],TableStockBalance[],
MATCH(TableStockBalance[[#Headers],[Supplier name]],TableStockBalance[#Headers],0),
0)</f>
        <v>Électroniquex Générale S.A.</v>
      </c>
    </row>
    <row r="5189" spans="1:12" x14ac:dyDescent="0.25">
      <c r="A5189">
        <v>49041085</v>
      </c>
      <c r="B5189">
        <v>30</v>
      </c>
      <c r="C5189" t="s">
        <v>343</v>
      </c>
      <c r="D5189" t="s">
        <v>131</v>
      </c>
      <c r="E5189" t="s">
        <v>132</v>
      </c>
      <c r="F5189" t="s">
        <v>316</v>
      </c>
      <c r="G5189" s="1">
        <v>43535</v>
      </c>
      <c r="H5189">
        <v>15</v>
      </c>
      <c r="I5189" s="7">
        <f>IF(TableTransactions[[#This Row],[Order type]]=trackOrderType,
TableTransactions[[#This Row],[Transaction quantity]]*-1,
TableTransactions[[#This Row],[Transaction quantity]]
)</f>
        <v>-15</v>
      </c>
      <c r="J51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592</v>
      </c>
      <c r="K5189" s="7">
        <f ca="1">IF(TableTransactions[[#This Row],[Stock balance backorders]]&lt;0,
0,
TableTransactions[[#This Row],[Stock balance backorders]]
)</f>
        <v>592</v>
      </c>
      <c r="L5189" s="8" t="str">
        <f>VLOOKUP(TableTransactions[[#This Row],[Material]],TableStockBalance[],
MATCH(TableStockBalance[[#Headers],[Supplier name]],TableStockBalance[#Headers],0),
0)</f>
        <v>Électroniquex Générale S.A.</v>
      </c>
    </row>
    <row r="5190" spans="1:12" x14ac:dyDescent="0.25">
      <c r="A5190">
        <v>49041108</v>
      </c>
      <c r="B5190">
        <v>10</v>
      </c>
      <c r="C5190" t="s">
        <v>343</v>
      </c>
      <c r="D5190" t="s">
        <v>131</v>
      </c>
      <c r="E5190" t="s">
        <v>132</v>
      </c>
      <c r="F5190" t="s">
        <v>315</v>
      </c>
      <c r="G5190" s="1">
        <v>43536</v>
      </c>
      <c r="H5190">
        <v>45</v>
      </c>
      <c r="I5190" s="7">
        <f>IF(TableTransactions[[#This Row],[Order type]]=trackOrderType,
TableTransactions[[#This Row],[Transaction quantity]]*-1,
TableTransactions[[#This Row],[Transaction quantity]]
)</f>
        <v>-45</v>
      </c>
      <c r="J51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547</v>
      </c>
      <c r="K5190" s="7">
        <f ca="1">IF(TableTransactions[[#This Row],[Stock balance backorders]]&lt;0,
0,
TableTransactions[[#This Row],[Stock balance backorders]]
)</f>
        <v>547</v>
      </c>
      <c r="L5190" s="8" t="str">
        <f>VLOOKUP(TableTransactions[[#This Row],[Material]],TableStockBalance[],
MATCH(TableStockBalance[[#Headers],[Supplier name]],TableStockBalance[#Headers],0),
0)</f>
        <v>Électroniquex Générale S.A.</v>
      </c>
    </row>
    <row r="5191" spans="1:12" x14ac:dyDescent="0.25">
      <c r="A5191">
        <v>49041114</v>
      </c>
      <c r="B5191">
        <v>60</v>
      </c>
      <c r="C5191" t="s">
        <v>343</v>
      </c>
      <c r="D5191" t="s">
        <v>131</v>
      </c>
      <c r="E5191" t="s">
        <v>132</v>
      </c>
      <c r="F5191" t="s">
        <v>316</v>
      </c>
      <c r="G5191" s="1">
        <v>43537</v>
      </c>
      <c r="H5191">
        <v>45</v>
      </c>
      <c r="I5191" s="7">
        <f>IF(TableTransactions[[#This Row],[Order type]]=trackOrderType,
TableTransactions[[#This Row],[Transaction quantity]]*-1,
TableTransactions[[#This Row],[Transaction quantity]]
)</f>
        <v>-45</v>
      </c>
      <c r="J51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502</v>
      </c>
      <c r="K5191" s="7">
        <f ca="1">IF(TableTransactions[[#This Row],[Stock balance backorders]]&lt;0,
0,
TableTransactions[[#This Row],[Stock balance backorders]]
)</f>
        <v>502</v>
      </c>
      <c r="L5191" s="8" t="str">
        <f>VLOOKUP(TableTransactions[[#This Row],[Material]],TableStockBalance[],
MATCH(TableStockBalance[[#Headers],[Supplier name]],TableStockBalance[#Headers],0),
0)</f>
        <v>Électroniquex Générale S.A.</v>
      </c>
    </row>
    <row r="5192" spans="1:12" x14ac:dyDescent="0.25">
      <c r="A5192">
        <v>49041195</v>
      </c>
      <c r="B5192">
        <v>60</v>
      </c>
      <c r="C5192" t="s">
        <v>343</v>
      </c>
      <c r="D5192" t="s">
        <v>131</v>
      </c>
      <c r="E5192" t="s">
        <v>132</v>
      </c>
      <c r="F5192" t="s">
        <v>316</v>
      </c>
      <c r="G5192" s="1">
        <v>43544</v>
      </c>
      <c r="H5192">
        <v>50</v>
      </c>
      <c r="I5192" s="7">
        <f>IF(TableTransactions[[#This Row],[Order type]]=trackOrderType,
TableTransactions[[#This Row],[Transaction quantity]]*-1,
TableTransactions[[#This Row],[Transaction quantity]]
)</f>
        <v>-50</v>
      </c>
      <c r="J51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452</v>
      </c>
      <c r="K5192" s="7">
        <f ca="1">IF(TableTransactions[[#This Row],[Stock balance backorders]]&lt;0,
0,
TableTransactions[[#This Row],[Stock balance backorders]]
)</f>
        <v>452</v>
      </c>
      <c r="L5192" s="8" t="str">
        <f>VLOOKUP(TableTransactions[[#This Row],[Material]],TableStockBalance[],
MATCH(TableStockBalance[[#Headers],[Supplier name]],TableStockBalance[#Headers],0),
0)</f>
        <v>Électroniquex Générale S.A.</v>
      </c>
    </row>
    <row r="5193" spans="1:12" x14ac:dyDescent="0.25">
      <c r="A5193">
        <v>49041340</v>
      </c>
      <c r="B5193">
        <v>50</v>
      </c>
      <c r="C5193" t="s">
        <v>343</v>
      </c>
      <c r="D5193" t="s">
        <v>131</v>
      </c>
      <c r="E5193" t="s">
        <v>132</v>
      </c>
      <c r="F5193" t="s">
        <v>313</v>
      </c>
      <c r="G5193" s="1">
        <v>43557</v>
      </c>
      <c r="H5193">
        <v>25</v>
      </c>
      <c r="I5193" s="7">
        <f>IF(TableTransactions[[#This Row],[Order type]]=trackOrderType,
TableTransactions[[#This Row],[Transaction quantity]]*-1,
TableTransactions[[#This Row],[Transaction quantity]]
)</f>
        <v>-25</v>
      </c>
      <c r="J51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427</v>
      </c>
      <c r="K5193" s="7">
        <f ca="1">IF(TableTransactions[[#This Row],[Stock balance backorders]]&lt;0,
0,
TableTransactions[[#This Row],[Stock balance backorders]]
)</f>
        <v>427</v>
      </c>
      <c r="L5193" s="8" t="str">
        <f>VLOOKUP(TableTransactions[[#This Row],[Material]],TableStockBalance[],
MATCH(TableStockBalance[[#Headers],[Supplier name]],TableStockBalance[#Headers],0),
0)</f>
        <v>Électroniquex Générale S.A.</v>
      </c>
    </row>
    <row r="5194" spans="1:12" x14ac:dyDescent="0.25">
      <c r="A5194">
        <v>49041362</v>
      </c>
      <c r="B5194">
        <v>40</v>
      </c>
      <c r="C5194" t="s">
        <v>343</v>
      </c>
      <c r="D5194" t="s">
        <v>131</v>
      </c>
      <c r="E5194" t="s">
        <v>132</v>
      </c>
      <c r="F5194" t="s">
        <v>319</v>
      </c>
      <c r="G5194" s="1">
        <v>43558</v>
      </c>
      <c r="H5194">
        <v>25</v>
      </c>
      <c r="I5194" s="7">
        <f>IF(TableTransactions[[#This Row],[Order type]]=trackOrderType,
TableTransactions[[#This Row],[Transaction quantity]]*-1,
TableTransactions[[#This Row],[Transaction quantity]]
)</f>
        <v>-25</v>
      </c>
      <c r="J51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402</v>
      </c>
      <c r="K5194" s="7">
        <f ca="1">IF(TableTransactions[[#This Row],[Stock balance backorders]]&lt;0,
0,
TableTransactions[[#This Row],[Stock balance backorders]]
)</f>
        <v>402</v>
      </c>
      <c r="L5194" s="8" t="str">
        <f>VLOOKUP(TableTransactions[[#This Row],[Material]],TableStockBalance[],
MATCH(TableStockBalance[[#Headers],[Supplier name]],TableStockBalance[#Headers],0),
0)</f>
        <v>Électroniquex Générale S.A.</v>
      </c>
    </row>
    <row r="5195" spans="1:12" x14ac:dyDescent="0.25">
      <c r="A5195">
        <v>49041380</v>
      </c>
      <c r="B5195">
        <v>20</v>
      </c>
      <c r="C5195" t="s">
        <v>343</v>
      </c>
      <c r="D5195" t="s">
        <v>131</v>
      </c>
      <c r="E5195" t="s">
        <v>132</v>
      </c>
      <c r="F5195" t="s">
        <v>332</v>
      </c>
      <c r="G5195" s="1">
        <v>43559</v>
      </c>
      <c r="H5195">
        <v>15</v>
      </c>
      <c r="I5195" s="7">
        <f>IF(TableTransactions[[#This Row],[Order type]]=trackOrderType,
TableTransactions[[#This Row],[Transaction quantity]]*-1,
TableTransactions[[#This Row],[Transaction quantity]]
)</f>
        <v>-15</v>
      </c>
      <c r="J51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387</v>
      </c>
      <c r="K5195" s="7">
        <f ca="1">IF(TableTransactions[[#This Row],[Stock balance backorders]]&lt;0,
0,
TableTransactions[[#This Row],[Stock balance backorders]]
)</f>
        <v>387</v>
      </c>
      <c r="L5195" s="8" t="str">
        <f>VLOOKUP(TableTransactions[[#This Row],[Material]],TableStockBalance[],
MATCH(TableStockBalance[[#Headers],[Supplier name]],TableStockBalance[#Headers],0),
0)</f>
        <v>Électroniquex Générale S.A.</v>
      </c>
    </row>
    <row r="5196" spans="1:12" x14ac:dyDescent="0.25">
      <c r="A5196">
        <v>49041398</v>
      </c>
      <c r="B5196">
        <v>110</v>
      </c>
      <c r="C5196" t="s">
        <v>343</v>
      </c>
      <c r="D5196" t="s">
        <v>131</v>
      </c>
      <c r="E5196" t="s">
        <v>132</v>
      </c>
      <c r="F5196" t="s">
        <v>318</v>
      </c>
      <c r="G5196" s="1">
        <v>43560</v>
      </c>
      <c r="H5196">
        <v>45</v>
      </c>
      <c r="I5196" s="7">
        <f>IF(TableTransactions[[#This Row],[Order type]]=trackOrderType,
TableTransactions[[#This Row],[Transaction quantity]]*-1,
TableTransactions[[#This Row],[Transaction quantity]]
)</f>
        <v>-45</v>
      </c>
      <c r="J51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342</v>
      </c>
      <c r="K5196" s="7">
        <f ca="1">IF(TableTransactions[[#This Row],[Stock balance backorders]]&lt;0,
0,
TableTransactions[[#This Row],[Stock balance backorders]]
)</f>
        <v>342</v>
      </c>
      <c r="L5196" s="8" t="str">
        <f>VLOOKUP(TableTransactions[[#This Row],[Material]],TableStockBalance[],
MATCH(TableStockBalance[[#Headers],[Supplier name]],TableStockBalance[#Headers],0),
0)</f>
        <v>Électroniquex Générale S.A.</v>
      </c>
    </row>
    <row r="5197" spans="1:12" x14ac:dyDescent="0.25">
      <c r="A5197">
        <v>49041440</v>
      </c>
      <c r="B5197">
        <v>60</v>
      </c>
      <c r="C5197" t="s">
        <v>343</v>
      </c>
      <c r="D5197" t="s">
        <v>131</v>
      </c>
      <c r="E5197" t="s">
        <v>132</v>
      </c>
      <c r="F5197" t="s">
        <v>316</v>
      </c>
      <c r="G5197" s="1">
        <v>43565</v>
      </c>
      <c r="H5197">
        <v>15</v>
      </c>
      <c r="I5197" s="7">
        <f>IF(TableTransactions[[#This Row],[Order type]]=trackOrderType,
TableTransactions[[#This Row],[Transaction quantity]]*-1,
TableTransactions[[#This Row],[Transaction quantity]]
)</f>
        <v>-15</v>
      </c>
      <c r="J51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327</v>
      </c>
      <c r="K5197" s="7">
        <f ca="1">IF(TableTransactions[[#This Row],[Stock balance backorders]]&lt;0,
0,
TableTransactions[[#This Row],[Stock balance backorders]]
)</f>
        <v>327</v>
      </c>
      <c r="L5197" s="8" t="str">
        <f>VLOOKUP(TableTransactions[[#This Row],[Material]],TableStockBalance[],
MATCH(TableStockBalance[[#Headers],[Supplier name]],TableStockBalance[#Headers],0),
0)</f>
        <v>Électroniquex Générale S.A.</v>
      </c>
    </row>
    <row r="5198" spans="1:12" x14ac:dyDescent="0.25">
      <c r="A5198">
        <v>49041621</v>
      </c>
      <c r="B5198">
        <v>210</v>
      </c>
      <c r="C5198" t="s">
        <v>343</v>
      </c>
      <c r="D5198" t="s">
        <v>131</v>
      </c>
      <c r="E5198" t="s">
        <v>132</v>
      </c>
      <c r="F5198" t="s">
        <v>316</v>
      </c>
      <c r="G5198" s="1">
        <v>43584</v>
      </c>
      <c r="H5198">
        <v>10</v>
      </c>
      <c r="I5198" s="7">
        <f>IF(TableTransactions[[#This Row],[Order type]]=trackOrderType,
TableTransactions[[#This Row],[Transaction quantity]]*-1,
TableTransactions[[#This Row],[Transaction quantity]]
)</f>
        <v>-10</v>
      </c>
      <c r="J51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317</v>
      </c>
      <c r="K5198" s="7">
        <f ca="1">IF(TableTransactions[[#This Row],[Stock balance backorders]]&lt;0,
0,
TableTransactions[[#This Row],[Stock balance backorders]]
)</f>
        <v>317</v>
      </c>
      <c r="L5198" s="8" t="str">
        <f>VLOOKUP(TableTransactions[[#This Row],[Material]],TableStockBalance[],
MATCH(TableStockBalance[[#Headers],[Supplier name]],TableStockBalance[#Headers],0),
0)</f>
        <v>Électroniquex Générale S.A.</v>
      </c>
    </row>
    <row r="5199" spans="1:12" x14ac:dyDescent="0.25">
      <c r="A5199">
        <v>49041623</v>
      </c>
      <c r="B5199">
        <v>170</v>
      </c>
      <c r="C5199" t="s">
        <v>343</v>
      </c>
      <c r="D5199" t="s">
        <v>131</v>
      </c>
      <c r="E5199" t="s">
        <v>132</v>
      </c>
      <c r="F5199" t="s">
        <v>317</v>
      </c>
      <c r="G5199" s="1">
        <v>43584</v>
      </c>
      <c r="H5199">
        <v>35</v>
      </c>
      <c r="I5199" s="7">
        <f>IF(TableTransactions[[#This Row],[Order type]]=trackOrderType,
TableTransactions[[#This Row],[Transaction quantity]]*-1,
TableTransactions[[#This Row],[Transaction quantity]]
)</f>
        <v>-35</v>
      </c>
      <c r="J51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282</v>
      </c>
      <c r="K5199" s="7">
        <f ca="1">IF(TableTransactions[[#This Row],[Stock balance backorders]]&lt;0,
0,
TableTransactions[[#This Row],[Stock balance backorders]]
)</f>
        <v>282</v>
      </c>
      <c r="L5199" s="8" t="str">
        <f>VLOOKUP(TableTransactions[[#This Row],[Material]],TableStockBalance[],
MATCH(TableStockBalance[[#Headers],[Supplier name]],TableStockBalance[#Headers],0),
0)</f>
        <v>Électroniquex Générale S.A.</v>
      </c>
    </row>
    <row r="5200" spans="1:12" x14ac:dyDescent="0.25">
      <c r="A5200">
        <v>49041623</v>
      </c>
      <c r="B5200">
        <v>180</v>
      </c>
      <c r="C5200" t="s">
        <v>343</v>
      </c>
      <c r="D5200" t="s">
        <v>131</v>
      </c>
      <c r="E5200" t="s">
        <v>132</v>
      </c>
      <c r="F5200" t="s">
        <v>317</v>
      </c>
      <c r="G5200" s="1">
        <v>43584</v>
      </c>
      <c r="H5200">
        <v>55</v>
      </c>
      <c r="I5200" s="7">
        <f>IF(TableTransactions[[#This Row],[Order type]]=trackOrderType,
TableTransactions[[#This Row],[Transaction quantity]]*-1,
TableTransactions[[#This Row],[Transaction quantity]]
)</f>
        <v>-55</v>
      </c>
      <c r="J52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227</v>
      </c>
      <c r="K5200" s="7">
        <f ca="1">IF(TableTransactions[[#This Row],[Stock balance backorders]]&lt;0,
0,
TableTransactions[[#This Row],[Stock balance backorders]]
)</f>
        <v>227</v>
      </c>
      <c r="L5200" s="8" t="str">
        <f>VLOOKUP(TableTransactions[[#This Row],[Material]],TableStockBalance[],
MATCH(TableStockBalance[[#Headers],[Supplier name]],TableStockBalance[#Headers],0),
0)</f>
        <v>Électroniquex Générale S.A.</v>
      </c>
    </row>
    <row r="5201" spans="1:12" x14ac:dyDescent="0.25">
      <c r="A5201">
        <v>49041650</v>
      </c>
      <c r="B5201">
        <v>10</v>
      </c>
      <c r="C5201" t="s">
        <v>343</v>
      </c>
      <c r="D5201" t="s">
        <v>131</v>
      </c>
      <c r="E5201" t="s">
        <v>132</v>
      </c>
      <c r="F5201" t="s">
        <v>321</v>
      </c>
      <c r="G5201" s="1">
        <v>43587</v>
      </c>
      <c r="H5201">
        <v>30</v>
      </c>
      <c r="I5201" s="7">
        <f>IF(TableTransactions[[#This Row],[Order type]]=trackOrderType,
TableTransactions[[#This Row],[Transaction quantity]]*-1,
TableTransactions[[#This Row],[Transaction quantity]]
)</f>
        <v>-30</v>
      </c>
      <c r="J52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197</v>
      </c>
      <c r="K5201" s="7">
        <f ca="1">IF(TableTransactions[[#This Row],[Stock balance backorders]]&lt;0,
0,
TableTransactions[[#This Row],[Stock balance backorders]]
)</f>
        <v>197</v>
      </c>
      <c r="L5201" s="8" t="str">
        <f>VLOOKUP(TableTransactions[[#This Row],[Material]],TableStockBalance[],
MATCH(TableStockBalance[[#Headers],[Supplier name]],TableStockBalance[#Headers],0),
0)</f>
        <v>Électroniquex Générale S.A.</v>
      </c>
    </row>
    <row r="5202" spans="1:12" x14ac:dyDescent="0.25">
      <c r="A5202">
        <v>49041661</v>
      </c>
      <c r="B5202">
        <v>20</v>
      </c>
      <c r="C5202" t="s">
        <v>343</v>
      </c>
      <c r="D5202" t="s">
        <v>131</v>
      </c>
      <c r="E5202" t="s">
        <v>132</v>
      </c>
      <c r="F5202" t="s">
        <v>315</v>
      </c>
      <c r="G5202" s="1">
        <v>43587</v>
      </c>
      <c r="H5202">
        <v>45</v>
      </c>
      <c r="I5202" s="7">
        <f>IF(TableTransactions[[#This Row],[Order type]]=trackOrderType,
TableTransactions[[#This Row],[Transaction quantity]]*-1,
TableTransactions[[#This Row],[Transaction quantity]]
)</f>
        <v>-45</v>
      </c>
      <c r="J52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152</v>
      </c>
      <c r="K5202" s="7">
        <f ca="1">IF(TableTransactions[[#This Row],[Stock balance backorders]]&lt;0,
0,
TableTransactions[[#This Row],[Stock balance backorders]]
)</f>
        <v>152</v>
      </c>
      <c r="L5202" s="8" t="str">
        <f>VLOOKUP(TableTransactions[[#This Row],[Material]],TableStockBalance[],
MATCH(TableStockBalance[[#Headers],[Supplier name]],TableStockBalance[#Headers],0),
0)</f>
        <v>Électroniquex Générale S.A.</v>
      </c>
    </row>
    <row r="5203" spans="1:12" x14ac:dyDescent="0.25">
      <c r="A5203">
        <v>49041686</v>
      </c>
      <c r="B5203">
        <v>160</v>
      </c>
      <c r="C5203" t="s">
        <v>343</v>
      </c>
      <c r="D5203" t="s">
        <v>131</v>
      </c>
      <c r="E5203" t="s">
        <v>132</v>
      </c>
      <c r="F5203" t="s">
        <v>317</v>
      </c>
      <c r="G5203" s="1">
        <v>43591</v>
      </c>
      <c r="H5203">
        <v>30</v>
      </c>
      <c r="I5203" s="7">
        <f>IF(TableTransactions[[#This Row],[Order type]]=trackOrderType,
TableTransactions[[#This Row],[Transaction quantity]]*-1,
TableTransactions[[#This Row],[Transaction quantity]]
)</f>
        <v>-30</v>
      </c>
      <c r="J52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122</v>
      </c>
      <c r="K5203" s="7">
        <f ca="1">IF(TableTransactions[[#This Row],[Stock balance backorders]]&lt;0,
0,
TableTransactions[[#This Row],[Stock balance backorders]]
)</f>
        <v>122</v>
      </c>
      <c r="L5203" s="8" t="str">
        <f>VLOOKUP(TableTransactions[[#This Row],[Material]],TableStockBalance[],
MATCH(TableStockBalance[[#Headers],[Supplier name]],TableStockBalance[#Headers],0),
0)</f>
        <v>Électroniquex Générale S.A.</v>
      </c>
    </row>
    <row r="5204" spans="1:12" x14ac:dyDescent="0.25">
      <c r="A5204">
        <v>49041686</v>
      </c>
      <c r="B5204">
        <v>170</v>
      </c>
      <c r="C5204" t="s">
        <v>343</v>
      </c>
      <c r="D5204" t="s">
        <v>131</v>
      </c>
      <c r="E5204" t="s">
        <v>132</v>
      </c>
      <c r="F5204" t="s">
        <v>317</v>
      </c>
      <c r="G5204" s="1">
        <v>43591</v>
      </c>
      <c r="H5204">
        <v>55</v>
      </c>
      <c r="I5204" s="7">
        <f>IF(TableTransactions[[#This Row],[Order type]]=trackOrderType,
TableTransactions[[#This Row],[Transaction quantity]]*-1,
TableTransactions[[#This Row],[Transaction quantity]]
)</f>
        <v>-55</v>
      </c>
      <c r="J52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</v>
      </c>
      <c r="K5204" s="7">
        <f ca="1">IF(TableTransactions[[#This Row],[Stock balance backorders]]&lt;0,
0,
TableTransactions[[#This Row],[Stock balance backorders]]
)</f>
        <v>67</v>
      </c>
      <c r="L5204" s="8" t="str">
        <f>VLOOKUP(TableTransactions[[#This Row],[Material]],TableStockBalance[],
MATCH(TableStockBalance[[#Headers],[Supplier name]],TableStockBalance[#Headers],0),
0)</f>
        <v>Électroniquex Générale S.A.</v>
      </c>
    </row>
    <row r="5205" spans="1:12" x14ac:dyDescent="0.25">
      <c r="A5205">
        <v>49041900</v>
      </c>
      <c r="B5205">
        <v>20</v>
      </c>
      <c r="C5205" t="s">
        <v>343</v>
      </c>
      <c r="D5205" t="s">
        <v>131</v>
      </c>
      <c r="E5205" t="s">
        <v>132</v>
      </c>
      <c r="F5205" t="s">
        <v>332</v>
      </c>
      <c r="G5205" s="1">
        <v>43608</v>
      </c>
      <c r="H5205">
        <v>15</v>
      </c>
      <c r="I5205" s="7">
        <f>IF(TableTransactions[[#This Row],[Order type]]=trackOrderType,
TableTransactions[[#This Row],[Transaction quantity]]*-1,
TableTransactions[[#This Row],[Transaction quantity]]
)</f>
        <v>-15</v>
      </c>
      <c r="J52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</v>
      </c>
      <c r="K5205" s="7">
        <f ca="1">IF(TableTransactions[[#This Row],[Stock balance backorders]]&lt;0,
0,
TableTransactions[[#This Row],[Stock balance backorders]]
)</f>
        <v>52</v>
      </c>
      <c r="L5205" s="8" t="str">
        <f>VLOOKUP(TableTransactions[[#This Row],[Material]],TableStockBalance[],
MATCH(TableStockBalance[[#Headers],[Supplier name]],TableStockBalance[#Headers],0),
0)</f>
        <v>Électroniquex Générale S.A.</v>
      </c>
    </row>
    <row r="5206" spans="1:12" x14ac:dyDescent="0.25">
      <c r="A5206" s="4">
        <v>45057113</v>
      </c>
      <c r="B5206" s="4">
        <v>30</v>
      </c>
      <c r="C5206" s="4" t="s">
        <v>344</v>
      </c>
      <c r="D5206" s="4" t="s">
        <v>131</v>
      </c>
      <c r="E5206" s="4" t="s">
        <v>132</v>
      </c>
      <c r="F5206" s="4" t="s">
        <v>110</v>
      </c>
      <c r="G5206" s="5">
        <v>43614</v>
      </c>
      <c r="H5206" s="4">
        <v>760</v>
      </c>
      <c r="I5206" s="7">
        <f>IF(TableTransactions[[#This Row],[Order type]]=trackOrderType,
TableTransactions[[#This Row],[Transaction quantity]]*-1,
TableTransactions[[#This Row],[Transaction quantity]]
)</f>
        <v>760</v>
      </c>
      <c r="J52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812</v>
      </c>
      <c r="K5206" s="7">
        <f ca="1">IF(TableTransactions[[#This Row],[Stock balance backorders]]&lt;0,
0,
TableTransactions[[#This Row],[Stock balance backorders]]
)</f>
        <v>812</v>
      </c>
      <c r="L5206" s="8" t="str">
        <f>VLOOKUP(TableTransactions[[#This Row],[Material]],TableStockBalance[],
MATCH(TableStockBalance[[#Headers],[Supplier name]],TableStockBalance[#Headers],0),
0)</f>
        <v>Électroniquex Générale S.A.</v>
      </c>
    </row>
    <row r="5207" spans="1:12" x14ac:dyDescent="0.25">
      <c r="A5207">
        <v>49041971</v>
      </c>
      <c r="B5207">
        <v>50</v>
      </c>
      <c r="C5207" t="s">
        <v>343</v>
      </c>
      <c r="D5207" t="s">
        <v>131</v>
      </c>
      <c r="E5207" t="s">
        <v>132</v>
      </c>
      <c r="F5207" t="s">
        <v>316</v>
      </c>
      <c r="G5207" s="1">
        <v>43616</v>
      </c>
      <c r="H5207">
        <v>50</v>
      </c>
      <c r="I5207" s="7">
        <f>IF(TableTransactions[[#This Row],[Order type]]=trackOrderType,
TableTransactions[[#This Row],[Transaction quantity]]*-1,
TableTransactions[[#This Row],[Transaction quantity]]
)</f>
        <v>-50</v>
      </c>
      <c r="J52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762</v>
      </c>
      <c r="K5207" s="7">
        <f ca="1">IF(TableTransactions[[#This Row],[Stock balance backorders]]&lt;0,
0,
TableTransactions[[#This Row],[Stock balance backorders]]
)</f>
        <v>762</v>
      </c>
      <c r="L5207" s="8" t="str">
        <f>VLOOKUP(TableTransactions[[#This Row],[Material]],TableStockBalance[],
MATCH(TableStockBalance[[#Headers],[Supplier name]],TableStockBalance[#Headers],0),
0)</f>
        <v>Électroniquex Générale S.A.</v>
      </c>
    </row>
    <row r="5208" spans="1:12" x14ac:dyDescent="0.25">
      <c r="A5208">
        <v>49041976</v>
      </c>
      <c r="B5208">
        <v>10</v>
      </c>
      <c r="C5208" t="s">
        <v>343</v>
      </c>
      <c r="D5208" t="s">
        <v>131</v>
      </c>
      <c r="E5208" t="s">
        <v>132</v>
      </c>
      <c r="F5208" t="s">
        <v>332</v>
      </c>
      <c r="G5208" s="1">
        <v>43616</v>
      </c>
      <c r="H5208">
        <v>50</v>
      </c>
      <c r="I5208" s="7">
        <f>IF(TableTransactions[[#This Row],[Order type]]=trackOrderType,
TableTransactions[[#This Row],[Transaction quantity]]*-1,
TableTransactions[[#This Row],[Transaction quantity]]
)</f>
        <v>-50</v>
      </c>
      <c r="J52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712</v>
      </c>
      <c r="K5208" s="7">
        <f ca="1">IF(TableTransactions[[#This Row],[Stock balance backorders]]&lt;0,
0,
TableTransactions[[#This Row],[Stock balance backorders]]
)</f>
        <v>712</v>
      </c>
      <c r="L5208" s="8" t="str">
        <f>VLOOKUP(TableTransactions[[#This Row],[Material]],TableStockBalance[],
MATCH(TableStockBalance[[#Headers],[Supplier name]],TableStockBalance[#Headers],0),
0)</f>
        <v>Électroniquex Générale S.A.</v>
      </c>
    </row>
    <row r="5209" spans="1:12" x14ac:dyDescent="0.25">
      <c r="A5209">
        <v>49042049</v>
      </c>
      <c r="B5209">
        <v>110</v>
      </c>
      <c r="C5209" t="s">
        <v>343</v>
      </c>
      <c r="D5209" t="s">
        <v>131</v>
      </c>
      <c r="E5209" t="s">
        <v>132</v>
      </c>
      <c r="F5209" t="s">
        <v>318</v>
      </c>
      <c r="G5209" s="1">
        <v>43623</v>
      </c>
      <c r="H5209">
        <v>45</v>
      </c>
      <c r="I5209" s="7">
        <f>IF(TableTransactions[[#This Row],[Order type]]=trackOrderType,
TableTransactions[[#This Row],[Transaction quantity]]*-1,
TableTransactions[[#This Row],[Transaction quantity]]
)</f>
        <v>-45</v>
      </c>
      <c r="J52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667</v>
      </c>
      <c r="K5209" s="7">
        <f ca="1">IF(TableTransactions[[#This Row],[Stock balance backorders]]&lt;0,
0,
TableTransactions[[#This Row],[Stock balance backorders]]
)</f>
        <v>667</v>
      </c>
      <c r="L5209" s="8" t="str">
        <f>VLOOKUP(TableTransactions[[#This Row],[Material]],TableStockBalance[],
MATCH(TableStockBalance[[#Headers],[Supplier name]],TableStockBalance[#Headers],0),
0)</f>
        <v>Électroniquex Générale S.A.</v>
      </c>
    </row>
    <row r="5210" spans="1:12" x14ac:dyDescent="0.25">
      <c r="A5210">
        <v>49042156</v>
      </c>
      <c r="B5210">
        <v>20</v>
      </c>
      <c r="C5210" t="s">
        <v>343</v>
      </c>
      <c r="D5210" t="s">
        <v>131</v>
      </c>
      <c r="E5210" t="s">
        <v>132</v>
      </c>
      <c r="F5210" t="s">
        <v>314</v>
      </c>
      <c r="G5210" s="1">
        <v>43634</v>
      </c>
      <c r="H5210">
        <v>25</v>
      </c>
      <c r="I5210" s="7">
        <f>IF(TableTransactions[[#This Row],[Order type]]=trackOrderType,
TableTransactions[[#This Row],[Transaction quantity]]*-1,
TableTransactions[[#This Row],[Transaction quantity]]
)</f>
        <v>-25</v>
      </c>
      <c r="J52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642</v>
      </c>
      <c r="K5210" s="7">
        <f ca="1">IF(TableTransactions[[#This Row],[Stock balance backorders]]&lt;0,
0,
TableTransactions[[#This Row],[Stock balance backorders]]
)</f>
        <v>642</v>
      </c>
      <c r="L5210" s="8" t="str">
        <f>VLOOKUP(TableTransactions[[#This Row],[Material]],TableStockBalance[],
MATCH(TableStockBalance[[#Headers],[Supplier name]],TableStockBalance[#Headers],0),
0)</f>
        <v>Électroniquex Générale S.A.</v>
      </c>
    </row>
    <row r="5211" spans="1:12" x14ac:dyDescent="0.25">
      <c r="A5211">
        <v>49042183</v>
      </c>
      <c r="B5211">
        <v>10</v>
      </c>
      <c r="C5211" t="s">
        <v>343</v>
      </c>
      <c r="D5211" t="s">
        <v>131</v>
      </c>
      <c r="E5211" t="s">
        <v>132</v>
      </c>
      <c r="F5211" t="s">
        <v>313</v>
      </c>
      <c r="G5211" s="1">
        <v>43636</v>
      </c>
      <c r="H5211">
        <v>55</v>
      </c>
      <c r="I5211" s="7">
        <f>IF(TableTransactions[[#This Row],[Order type]]=trackOrderType,
TableTransactions[[#This Row],[Transaction quantity]]*-1,
TableTransactions[[#This Row],[Transaction quantity]]
)</f>
        <v>-55</v>
      </c>
      <c r="J52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587</v>
      </c>
      <c r="K5211" s="7">
        <f ca="1">IF(TableTransactions[[#This Row],[Stock balance backorders]]&lt;0,
0,
TableTransactions[[#This Row],[Stock balance backorders]]
)</f>
        <v>587</v>
      </c>
      <c r="L5211" s="8" t="str">
        <f>VLOOKUP(TableTransactions[[#This Row],[Material]],TableStockBalance[],
MATCH(TableStockBalance[[#Headers],[Supplier name]],TableStockBalance[#Headers],0),
0)</f>
        <v>Électroniquex Générale S.A.</v>
      </c>
    </row>
    <row r="5212" spans="1:12" x14ac:dyDescent="0.25">
      <c r="A5212">
        <v>49042210</v>
      </c>
      <c r="B5212">
        <v>60</v>
      </c>
      <c r="C5212" t="s">
        <v>343</v>
      </c>
      <c r="D5212" t="s">
        <v>131</v>
      </c>
      <c r="E5212" t="s">
        <v>132</v>
      </c>
      <c r="F5212" t="s">
        <v>318</v>
      </c>
      <c r="G5212" s="1">
        <v>43637</v>
      </c>
      <c r="H5212">
        <v>50</v>
      </c>
      <c r="I5212" s="7">
        <f>IF(TableTransactions[[#This Row],[Order type]]=trackOrderType,
TableTransactions[[#This Row],[Transaction quantity]]*-1,
TableTransactions[[#This Row],[Transaction quantity]]
)</f>
        <v>-50</v>
      </c>
      <c r="J52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537</v>
      </c>
      <c r="K5212" s="7">
        <f ca="1">IF(TableTransactions[[#This Row],[Stock balance backorders]]&lt;0,
0,
TableTransactions[[#This Row],[Stock balance backorders]]
)</f>
        <v>537</v>
      </c>
      <c r="L5212" s="8" t="str">
        <f>VLOOKUP(TableTransactions[[#This Row],[Material]],TableStockBalance[],
MATCH(TableStockBalance[[#Headers],[Supplier name]],TableStockBalance[#Headers],0),
0)</f>
        <v>Électroniquex Générale S.A.</v>
      </c>
    </row>
    <row r="5213" spans="1:12" x14ac:dyDescent="0.25">
      <c r="A5213">
        <v>49042226</v>
      </c>
      <c r="B5213">
        <v>80</v>
      </c>
      <c r="C5213" t="s">
        <v>343</v>
      </c>
      <c r="D5213" t="s">
        <v>131</v>
      </c>
      <c r="E5213" t="s">
        <v>132</v>
      </c>
      <c r="F5213" t="s">
        <v>318</v>
      </c>
      <c r="G5213" s="1">
        <v>43640</v>
      </c>
      <c r="H5213">
        <v>15</v>
      </c>
      <c r="I5213" s="7">
        <f>IF(TableTransactions[[#This Row],[Order type]]=trackOrderType,
TableTransactions[[#This Row],[Transaction quantity]]*-1,
TableTransactions[[#This Row],[Transaction quantity]]
)</f>
        <v>-15</v>
      </c>
      <c r="J52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522</v>
      </c>
      <c r="K5213" s="7">
        <f ca="1">IF(TableTransactions[[#This Row],[Stock balance backorders]]&lt;0,
0,
TableTransactions[[#This Row],[Stock balance backorders]]
)</f>
        <v>522</v>
      </c>
      <c r="L5213" s="8" t="str">
        <f>VLOOKUP(TableTransactions[[#This Row],[Material]],TableStockBalance[],
MATCH(TableStockBalance[[#Headers],[Supplier name]],TableStockBalance[#Headers],0),
0)</f>
        <v>Électroniquex Générale S.A.</v>
      </c>
    </row>
    <row r="5214" spans="1:12" x14ac:dyDescent="0.25">
      <c r="A5214">
        <v>49042252</v>
      </c>
      <c r="B5214">
        <v>30</v>
      </c>
      <c r="C5214" t="s">
        <v>343</v>
      </c>
      <c r="D5214" t="s">
        <v>131</v>
      </c>
      <c r="E5214" t="s">
        <v>132</v>
      </c>
      <c r="F5214" t="s">
        <v>319</v>
      </c>
      <c r="G5214" s="1">
        <v>43642</v>
      </c>
      <c r="H5214">
        <v>30</v>
      </c>
      <c r="I5214" s="7">
        <f>IF(TableTransactions[[#This Row],[Order type]]=trackOrderType,
TableTransactions[[#This Row],[Transaction quantity]]*-1,
TableTransactions[[#This Row],[Transaction quantity]]
)</f>
        <v>-30</v>
      </c>
      <c r="J52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492</v>
      </c>
      <c r="K5214" s="7">
        <f ca="1">IF(TableTransactions[[#This Row],[Stock balance backorders]]&lt;0,
0,
TableTransactions[[#This Row],[Stock balance backorders]]
)</f>
        <v>492</v>
      </c>
      <c r="L5214" s="8" t="str">
        <f>VLOOKUP(TableTransactions[[#This Row],[Material]],TableStockBalance[],
MATCH(TableStockBalance[[#Headers],[Supplier name]],TableStockBalance[#Headers],0),
0)</f>
        <v>Électroniquex Générale S.A.</v>
      </c>
    </row>
    <row r="5215" spans="1:12" x14ac:dyDescent="0.25">
      <c r="A5215">
        <v>49042315</v>
      </c>
      <c r="B5215">
        <v>20</v>
      </c>
      <c r="C5215" t="s">
        <v>343</v>
      </c>
      <c r="D5215" t="s">
        <v>131</v>
      </c>
      <c r="E5215" t="s">
        <v>132</v>
      </c>
      <c r="F5215" t="s">
        <v>319</v>
      </c>
      <c r="G5215" s="1">
        <v>43648</v>
      </c>
      <c r="H5215">
        <v>35</v>
      </c>
      <c r="I5215" s="7">
        <f>IF(TableTransactions[[#This Row],[Order type]]=trackOrderType,
TableTransactions[[#This Row],[Transaction quantity]]*-1,
TableTransactions[[#This Row],[Transaction quantity]]
)</f>
        <v>-35</v>
      </c>
      <c r="J52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457</v>
      </c>
      <c r="K5215" s="7">
        <f ca="1">IF(TableTransactions[[#This Row],[Stock balance backorders]]&lt;0,
0,
TableTransactions[[#This Row],[Stock balance backorders]]
)</f>
        <v>457</v>
      </c>
      <c r="L5215" s="8" t="str">
        <f>VLOOKUP(TableTransactions[[#This Row],[Material]],TableStockBalance[],
MATCH(TableStockBalance[[#Headers],[Supplier name]],TableStockBalance[#Headers],0),
0)</f>
        <v>Électroniquex Générale S.A.</v>
      </c>
    </row>
    <row r="5216" spans="1:12" x14ac:dyDescent="0.25">
      <c r="A5216">
        <v>49042369</v>
      </c>
      <c r="B5216">
        <v>60</v>
      </c>
      <c r="C5216" t="s">
        <v>343</v>
      </c>
      <c r="D5216" t="s">
        <v>131</v>
      </c>
      <c r="E5216" t="s">
        <v>132</v>
      </c>
      <c r="F5216" t="s">
        <v>314</v>
      </c>
      <c r="G5216" s="1">
        <v>43654</v>
      </c>
      <c r="H5216">
        <v>10</v>
      </c>
      <c r="I5216" s="7">
        <f>IF(TableTransactions[[#This Row],[Order type]]=trackOrderType,
TableTransactions[[#This Row],[Transaction quantity]]*-1,
TableTransactions[[#This Row],[Transaction quantity]]
)</f>
        <v>-10</v>
      </c>
      <c r="J52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447</v>
      </c>
      <c r="K5216" s="7">
        <f ca="1">IF(TableTransactions[[#This Row],[Stock balance backorders]]&lt;0,
0,
TableTransactions[[#This Row],[Stock balance backorders]]
)</f>
        <v>447</v>
      </c>
      <c r="L5216" s="8" t="str">
        <f>VLOOKUP(TableTransactions[[#This Row],[Material]],TableStockBalance[],
MATCH(TableStockBalance[[#Headers],[Supplier name]],TableStockBalance[#Headers],0),
0)</f>
        <v>Électroniquex Générale S.A.</v>
      </c>
    </row>
    <row r="5217" spans="1:12" x14ac:dyDescent="0.25">
      <c r="A5217">
        <v>49042457</v>
      </c>
      <c r="B5217">
        <v>20</v>
      </c>
      <c r="C5217" t="s">
        <v>343</v>
      </c>
      <c r="D5217" t="s">
        <v>131</v>
      </c>
      <c r="E5217" t="s">
        <v>132</v>
      </c>
      <c r="F5217" t="s">
        <v>313</v>
      </c>
      <c r="G5217" s="1">
        <v>43662</v>
      </c>
      <c r="H5217">
        <v>10</v>
      </c>
      <c r="I5217" s="7">
        <f>IF(TableTransactions[[#This Row],[Order type]]=trackOrderType,
TableTransactions[[#This Row],[Transaction quantity]]*-1,
TableTransactions[[#This Row],[Transaction quantity]]
)</f>
        <v>-10</v>
      </c>
      <c r="J52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437</v>
      </c>
      <c r="K5217" s="7">
        <f ca="1">IF(TableTransactions[[#This Row],[Stock balance backorders]]&lt;0,
0,
TableTransactions[[#This Row],[Stock balance backorders]]
)</f>
        <v>437</v>
      </c>
      <c r="L5217" s="8" t="str">
        <f>VLOOKUP(TableTransactions[[#This Row],[Material]],TableStockBalance[],
MATCH(TableStockBalance[[#Headers],[Supplier name]],TableStockBalance[#Headers],0),
0)</f>
        <v>Électroniquex Générale S.A.</v>
      </c>
    </row>
    <row r="5218" spans="1:12" x14ac:dyDescent="0.25">
      <c r="A5218">
        <v>49042511</v>
      </c>
      <c r="B5218">
        <v>150</v>
      </c>
      <c r="C5218" t="s">
        <v>343</v>
      </c>
      <c r="D5218" t="s">
        <v>131</v>
      </c>
      <c r="E5218" t="s">
        <v>132</v>
      </c>
      <c r="F5218" t="s">
        <v>318</v>
      </c>
      <c r="G5218" s="1">
        <v>43665</v>
      </c>
      <c r="H5218">
        <v>25</v>
      </c>
      <c r="I5218" s="7">
        <f>IF(TableTransactions[[#This Row],[Order type]]=trackOrderType,
TableTransactions[[#This Row],[Transaction quantity]]*-1,
TableTransactions[[#This Row],[Transaction quantity]]
)</f>
        <v>-25</v>
      </c>
      <c r="J52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412</v>
      </c>
      <c r="K5218" s="7">
        <f ca="1">IF(TableTransactions[[#This Row],[Stock balance backorders]]&lt;0,
0,
TableTransactions[[#This Row],[Stock balance backorders]]
)</f>
        <v>412</v>
      </c>
      <c r="L5218" s="8" t="str">
        <f>VLOOKUP(TableTransactions[[#This Row],[Material]],TableStockBalance[],
MATCH(TableStockBalance[[#Headers],[Supplier name]],TableStockBalance[#Headers],0),
0)</f>
        <v>Électroniquex Générale S.A.</v>
      </c>
    </row>
    <row r="5219" spans="1:12" x14ac:dyDescent="0.25">
      <c r="A5219">
        <v>49042526</v>
      </c>
      <c r="B5219">
        <v>90</v>
      </c>
      <c r="C5219" t="s">
        <v>343</v>
      </c>
      <c r="D5219" t="s">
        <v>131</v>
      </c>
      <c r="E5219" t="s">
        <v>132</v>
      </c>
      <c r="F5219" t="s">
        <v>318</v>
      </c>
      <c r="G5219" s="1">
        <v>43668</v>
      </c>
      <c r="H5219">
        <v>25</v>
      </c>
      <c r="I5219" s="7">
        <f>IF(TableTransactions[[#This Row],[Order type]]=trackOrderType,
TableTransactions[[#This Row],[Transaction quantity]]*-1,
TableTransactions[[#This Row],[Transaction quantity]]
)</f>
        <v>-25</v>
      </c>
      <c r="J52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387</v>
      </c>
      <c r="K5219" s="7">
        <f ca="1">IF(TableTransactions[[#This Row],[Stock balance backorders]]&lt;0,
0,
TableTransactions[[#This Row],[Stock balance backorders]]
)</f>
        <v>387</v>
      </c>
      <c r="L5219" s="8" t="str">
        <f>VLOOKUP(TableTransactions[[#This Row],[Material]],TableStockBalance[],
MATCH(TableStockBalance[[#Headers],[Supplier name]],TableStockBalance[#Headers],0),
0)</f>
        <v>Électroniquex Générale S.A.</v>
      </c>
    </row>
    <row r="5220" spans="1:12" x14ac:dyDescent="0.25">
      <c r="A5220">
        <v>49042582</v>
      </c>
      <c r="B5220">
        <v>10</v>
      </c>
      <c r="C5220" t="s">
        <v>343</v>
      </c>
      <c r="D5220" t="s">
        <v>131</v>
      </c>
      <c r="E5220" t="s">
        <v>132</v>
      </c>
      <c r="F5220" t="s">
        <v>314</v>
      </c>
      <c r="G5220" s="1">
        <v>43675</v>
      </c>
      <c r="H5220">
        <v>10</v>
      </c>
      <c r="I5220" s="7">
        <f>IF(TableTransactions[[#This Row],[Order type]]=trackOrderType,
TableTransactions[[#This Row],[Transaction quantity]]*-1,
TableTransactions[[#This Row],[Transaction quantity]]
)</f>
        <v>-10</v>
      </c>
      <c r="J52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377</v>
      </c>
      <c r="K5220" s="7">
        <f ca="1">IF(TableTransactions[[#This Row],[Stock balance backorders]]&lt;0,
0,
TableTransactions[[#This Row],[Stock balance backorders]]
)</f>
        <v>377</v>
      </c>
      <c r="L5220" s="8" t="str">
        <f>VLOOKUP(TableTransactions[[#This Row],[Material]],TableStockBalance[],
MATCH(TableStockBalance[[#Headers],[Supplier name]],TableStockBalance[#Headers],0),
0)</f>
        <v>Électroniquex Générale S.A.</v>
      </c>
    </row>
    <row r="5221" spans="1:12" x14ac:dyDescent="0.25">
      <c r="A5221">
        <v>49042723</v>
      </c>
      <c r="B5221">
        <v>10</v>
      </c>
      <c r="C5221" t="s">
        <v>343</v>
      </c>
      <c r="D5221" t="s">
        <v>131</v>
      </c>
      <c r="E5221" t="s">
        <v>132</v>
      </c>
      <c r="F5221" t="s">
        <v>330</v>
      </c>
      <c r="G5221" s="1">
        <v>43686</v>
      </c>
      <c r="H5221">
        <v>55</v>
      </c>
      <c r="I5221" s="7">
        <f>IF(TableTransactions[[#This Row],[Order type]]=trackOrderType,
TableTransactions[[#This Row],[Transaction quantity]]*-1,
TableTransactions[[#This Row],[Transaction quantity]]
)</f>
        <v>-55</v>
      </c>
      <c r="J52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322</v>
      </c>
      <c r="K5221" s="7">
        <f ca="1">IF(TableTransactions[[#This Row],[Stock balance backorders]]&lt;0,
0,
TableTransactions[[#This Row],[Stock balance backorders]]
)</f>
        <v>322</v>
      </c>
      <c r="L5221" s="8" t="str">
        <f>VLOOKUP(TableTransactions[[#This Row],[Material]],TableStockBalance[],
MATCH(TableStockBalance[[#Headers],[Supplier name]],TableStockBalance[#Headers],0),
0)</f>
        <v>Électroniquex Générale S.A.</v>
      </c>
    </row>
    <row r="5222" spans="1:12" x14ac:dyDescent="0.25">
      <c r="A5222">
        <v>49042726</v>
      </c>
      <c r="B5222">
        <v>100</v>
      </c>
      <c r="C5222" t="s">
        <v>343</v>
      </c>
      <c r="D5222" t="s">
        <v>131</v>
      </c>
      <c r="E5222" t="s">
        <v>132</v>
      </c>
      <c r="F5222" t="s">
        <v>318</v>
      </c>
      <c r="G5222" s="1">
        <v>43686</v>
      </c>
      <c r="H5222">
        <v>50</v>
      </c>
      <c r="I5222" s="7">
        <f>IF(TableTransactions[[#This Row],[Order type]]=trackOrderType,
TableTransactions[[#This Row],[Transaction quantity]]*-1,
TableTransactions[[#This Row],[Transaction quantity]]
)</f>
        <v>-50</v>
      </c>
      <c r="J52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272</v>
      </c>
      <c r="K5222" s="7">
        <f ca="1">IF(TableTransactions[[#This Row],[Stock balance backorders]]&lt;0,
0,
TableTransactions[[#This Row],[Stock balance backorders]]
)</f>
        <v>272</v>
      </c>
      <c r="L5222" s="8" t="str">
        <f>VLOOKUP(TableTransactions[[#This Row],[Material]],TableStockBalance[],
MATCH(TableStockBalance[[#Headers],[Supplier name]],TableStockBalance[#Headers],0),
0)</f>
        <v>Électroniquex Générale S.A.</v>
      </c>
    </row>
    <row r="5223" spans="1:12" x14ac:dyDescent="0.25">
      <c r="A5223">
        <v>49042871</v>
      </c>
      <c r="B5223">
        <v>20</v>
      </c>
      <c r="C5223" t="s">
        <v>343</v>
      </c>
      <c r="D5223" t="s">
        <v>131</v>
      </c>
      <c r="E5223" t="s">
        <v>132</v>
      </c>
      <c r="F5223" t="s">
        <v>335</v>
      </c>
      <c r="G5223" s="1">
        <v>43700</v>
      </c>
      <c r="H5223">
        <v>25</v>
      </c>
      <c r="I5223" s="7">
        <f>IF(TableTransactions[[#This Row],[Order type]]=trackOrderType,
TableTransactions[[#This Row],[Transaction quantity]]*-1,
TableTransactions[[#This Row],[Transaction quantity]]
)</f>
        <v>-25</v>
      </c>
      <c r="J52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247</v>
      </c>
      <c r="K5223" s="7">
        <f ca="1">IF(TableTransactions[[#This Row],[Stock balance backorders]]&lt;0,
0,
TableTransactions[[#This Row],[Stock balance backorders]]
)</f>
        <v>247</v>
      </c>
      <c r="L5223" s="8" t="str">
        <f>VLOOKUP(TableTransactions[[#This Row],[Material]],TableStockBalance[],
MATCH(TableStockBalance[[#Headers],[Supplier name]],TableStockBalance[#Headers],0),
0)</f>
        <v>Électroniquex Générale S.A.</v>
      </c>
    </row>
    <row r="5224" spans="1:12" x14ac:dyDescent="0.25">
      <c r="A5224">
        <v>49042951</v>
      </c>
      <c r="B5224">
        <v>170</v>
      </c>
      <c r="C5224" t="s">
        <v>343</v>
      </c>
      <c r="D5224" t="s">
        <v>131</v>
      </c>
      <c r="E5224" t="s">
        <v>132</v>
      </c>
      <c r="F5224" t="s">
        <v>317</v>
      </c>
      <c r="G5224" s="1">
        <v>43707</v>
      </c>
      <c r="H5224">
        <v>30</v>
      </c>
      <c r="I5224" s="7">
        <f>IF(TableTransactions[[#This Row],[Order type]]=trackOrderType,
TableTransactions[[#This Row],[Transaction quantity]]*-1,
TableTransactions[[#This Row],[Transaction quantity]]
)</f>
        <v>-30</v>
      </c>
      <c r="J52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217</v>
      </c>
      <c r="K5224" s="7">
        <f ca="1">IF(TableTransactions[[#This Row],[Stock balance backorders]]&lt;0,
0,
TableTransactions[[#This Row],[Stock balance backorders]]
)</f>
        <v>217</v>
      </c>
      <c r="L5224" s="8" t="str">
        <f>VLOOKUP(TableTransactions[[#This Row],[Material]],TableStockBalance[],
MATCH(TableStockBalance[[#Headers],[Supplier name]],TableStockBalance[#Headers],0),
0)</f>
        <v>Électroniquex Générale S.A.</v>
      </c>
    </row>
    <row r="5225" spans="1:12" x14ac:dyDescent="0.25">
      <c r="A5225">
        <v>49043059</v>
      </c>
      <c r="B5225">
        <v>10</v>
      </c>
      <c r="C5225" t="s">
        <v>343</v>
      </c>
      <c r="D5225" t="s">
        <v>131</v>
      </c>
      <c r="E5225" t="s">
        <v>132</v>
      </c>
      <c r="F5225" t="s">
        <v>323</v>
      </c>
      <c r="G5225" s="1">
        <v>43718</v>
      </c>
      <c r="H5225">
        <v>30</v>
      </c>
      <c r="I5225" s="7">
        <f>IF(TableTransactions[[#This Row],[Order type]]=trackOrderType,
TableTransactions[[#This Row],[Transaction quantity]]*-1,
TableTransactions[[#This Row],[Transaction quantity]]
)</f>
        <v>-30</v>
      </c>
      <c r="J52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187</v>
      </c>
      <c r="K5225" s="7">
        <f ca="1">IF(TableTransactions[[#This Row],[Stock balance backorders]]&lt;0,
0,
TableTransactions[[#This Row],[Stock balance backorders]]
)</f>
        <v>187</v>
      </c>
      <c r="L5225" s="8" t="str">
        <f>VLOOKUP(TableTransactions[[#This Row],[Material]],TableStockBalance[],
MATCH(TableStockBalance[[#Headers],[Supplier name]],TableStockBalance[#Headers],0),
0)</f>
        <v>Électroniquex Générale S.A.</v>
      </c>
    </row>
    <row r="5226" spans="1:12" x14ac:dyDescent="0.25">
      <c r="A5226" s="4">
        <v>45057389</v>
      </c>
      <c r="B5226" s="4">
        <v>10</v>
      </c>
      <c r="C5226" s="4" t="s">
        <v>344</v>
      </c>
      <c r="D5226" s="4" t="s">
        <v>131</v>
      </c>
      <c r="E5226" s="4" t="s">
        <v>132</v>
      </c>
      <c r="F5226" s="4" t="s">
        <v>110</v>
      </c>
      <c r="G5226" s="5">
        <v>43726</v>
      </c>
      <c r="H5226" s="4">
        <v>760</v>
      </c>
      <c r="I5226" s="7">
        <f>IF(TableTransactions[[#This Row],[Order type]]=trackOrderType,
TableTransactions[[#This Row],[Transaction quantity]]*-1,
TableTransactions[[#This Row],[Transaction quantity]]
)</f>
        <v>760</v>
      </c>
      <c r="J52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947</v>
      </c>
      <c r="K5226" s="7">
        <f ca="1">IF(TableTransactions[[#This Row],[Stock balance backorders]]&lt;0,
0,
TableTransactions[[#This Row],[Stock balance backorders]]
)</f>
        <v>947</v>
      </c>
      <c r="L5226" s="8" t="str">
        <f>VLOOKUP(TableTransactions[[#This Row],[Material]],TableStockBalance[],
MATCH(TableStockBalance[[#Headers],[Supplier name]],TableStockBalance[#Headers],0),
0)</f>
        <v>Électroniquex Générale S.A.</v>
      </c>
    </row>
    <row r="5227" spans="1:12" x14ac:dyDescent="0.25">
      <c r="A5227">
        <v>49043178</v>
      </c>
      <c r="B5227">
        <v>90</v>
      </c>
      <c r="C5227" t="s">
        <v>343</v>
      </c>
      <c r="D5227" t="s">
        <v>131</v>
      </c>
      <c r="E5227" t="s">
        <v>132</v>
      </c>
      <c r="F5227" t="s">
        <v>319</v>
      </c>
      <c r="G5227" s="1">
        <v>43728</v>
      </c>
      <c r="H5227">
        <v>15</v>
      </c>
      <c r="I5227" s="7">
        <f>IF(TableTransactions[[#This Row],[Order type]]=trackOrderType,
TableTransactions[[#This Row],[Transaction quantity]]*-1,
TableTransactions[[#This Row],[Transaction quantity]]
)</f>
        <v>-15</v>
      </c>
      <c r="J52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932</v>
      </c>
      <c r="K5227" s="7">
        <f ca="1">IF(TableTransactions[[#This Row],[Stock balance backorders]]&lt;0,
0,
TableTransactions[[#This Row],[Stock balance backorders]]
)</f>
        <v>932</v>
      </c>
      <c r="L5227" s="8" t="str">
        <f>VLOOKUP(TableTransactions[[#This Row],[Material]],TableStockBalance[],
MATCH(TableStockBalance[[#Headers],[Supplier name]],TableStockBalance[#Headers],0),
0)</f>
        <v>Électroniquex Générale S.A.</v>
      </c>
    </row>
    <row r="5228" spans="1:12" x14ac:dyDescent="0.25">
      <c r="A5228">
        <v>49043206</v>
      </c>
      <c r="B5228">
        <v>90</v>
      </c>
      <c r="C5228" t="s">
        <v>343</v>
      </c>
      <c r="D5228" t="s">
        <v>131</v>
      </c>
      <c r="E5228" t="s">
        <v>132</v>
      </c>
      <c r="F5228" t="s">
        <v>318</v>
      </c>
      <c r="G5228" s="1">
        <v>43732</v>
      </c>
      <c r="H5228">
        <v>10</v>
      </c>
      <c r="I5228" s="7">
        <f>IF(TableTransactions[[#This Row],[Order type]]=trackOrderType,
TableTransactions[[#This Row],[Transaction quantity]]*-1,
TableTransactions[[#This Row],[Transaction quantity]]
)</f>
        <v>-10</v>
      </c>
      <c r="J52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922</v>
      </c>
      <c r="K5228" s="7">
        <f ca="1">IF(TableTransactions[[#This Row],[Stock balance backorders]]&lt;0,
0,
TableTransactions[[#This Row],[Stock balance backorders]]
)</f>
        <v>922</v>
      </c>
      <c r="L5228" s="8" t="str">
        <f>VLOOKUP(TableTransactions[[#This Row],[Material]],TableStockBalance[],
MATCH(TableStockBalance[[#Headers],[Supplier name]],TableStockBalance[#Headers],0),
0)</f>
        <v>Électroniquex Générale S.A.</v>
      </c>
    </row>
    <row r="5229" spans="1:12" x14ac:dyDescent="0.25">
      <c r="A5229">
        <v>49043243</v>
      </c>
      <c r="B5229">
        <v>40</v>
      </c>
      <c r="C5229" t="s">
        <v>343</v>
      </c>
      <c r="D5229" t="s">
        <v>131</v>
      </c>
      <c r="E5229" t="s">
        <v>132</v>
      </c>
      <c r="F5229" t="s">
        <v>314</v>
      </c>
      <c r="G5229" s="1">
        <v>43735</v>
      </c>
      <c r="H5229">
        <v>50</v>
      </c>
      <c r="I5229" s="7">
        <f>IF(TableTransactions[[#This Row],[Order type]]=trackOrderType,
TableTransactions[[#This Row],[Transaction quantity]]*-1,
TableTransactions[[#This Row],[Transaction quantity]]
)</f>
        <v>-50</v>
      </c>
      <c r="J52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872</v>
      </c>
      <c r="K5229" s="7">
        <f ca="1">IF(TableTransactions[[#This Row],[Stock balance backorders]]&lt;0,
0,
TableTransactions[[#This Row],[Stock balance backorders]]
)</f>
        <v>872</v>
      </c>
      <c r="L5229" s="8" t="str">
        <f>VLOOKUP(TableTransactions[[#This Row],[Material]],TableStockBalance[],
MATCH(TableStockBalance[[#Headers],[Supplier name]],TableStockBalance[#Headers],0),
0)</f>
        <v>Électroniquex Générale S.A.</v>
      </c>
    </row>
    <row r="5230" spans="1:12" x14ac:dyDescent="0.25">
      <c r="A5230">
        <v>49043256</v>
      </c>
      <c r="B5230">
        <v>100</v>
      </c>
      <c r="C5230" t="s">
        <v>343</v>
      </c>
      <c r="D5230" t="s">
        <v>131</v>
      </c>
      <c r="E5230" t="s">
        <v>132</v>
      </c>
      <c r="F5230" t="s">
        <v>319</v>
      </c>
      <c r="G5230" s="1">
        <v>43735</v>
      </c>
      <c r="H5230">
        <v>10</v>
      </c>
      <c r="I5230" s="7">
        <f>IF(TableTransactions[[#This Row],[Order type]]=trackOrderType,
TableTransactions[[#This Row],[Transaction quantity]]*-1,
TableTransactions[[#This Row],[Transaction quantity]]
)</f>
        <v>-10</v>
      </c>
      <c r="J52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862</v>
      </c>
      <c r="K5230" s="7">
        <f ca="1">IF(TableTransactions[[#This Row],[Stock balance backorders]]&lt;0,
0,
TableTransactions[[#This Row],[Stock balance backorders]]
)</f>
        <v>862</v>
      </c>
      <c r="L5230" s="8" t="str">
        <f>VLOOKUP(TableTransactions[[#This Row],[Material]],TableStockBalance[],
MATCH(TableStockBalance[[#Headers],[Supplier name]],TableStockBalance[#Headers],0),
0)</f>
        <v>Électroniquex Générale S.A.</v>
      </c>
    </row>
    <row r="5231" spans="1:12" x14ac:dyDescent="0.25">
      <c r="A5231">
        <v>49043304</v>
      </c>
      <c r="B5231">
        <v>100</v>
      </c>
      <c r="C5231" t="s">
        <v>343</v>
      </c>
      <c r="D5231" t="s">
        <v>131</v>
      </c>
      <c r="E5231" t="s">
        <v>132</v>
      </c>
      <c r="F5231" t="s">
        <v>317</v>
      </c>
      <c r="G5231" s="1">
        <v>43741</v>
      </c>
      <c r="H5231">
        <v>50</v>
      </c>
      <c r="I5231" s="7">
        <f>IF(TableTransactions[[#This Row],[Order type]]=trackOrderType,
TableTransactions[[#This Row],[Transaction quantity]]*-1,
TableTransactions[[#This Row],[Transaction quantity]]
)</f>
        <v>-50</v>
      </c>
      <c r="J52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812</v>
      </c>
      <c r="K5231" s="7">
        <f ca="1">IF(TableTransactions[[#This Row],[Stock balance backorders]]&lt;0,
0,
TableTransactions[[#This Row],[Stock balance backorders]]
)</f>
        <v>812</v>
      </c>
      <c r="L5231" s="8" t="str">
        <f>VLOOKUP(TableTransactions[[#This Row],[Material]],TableStockBalance[],
MATCH(TableStockBalance[[#Headers],[Supplier name]],TableStockBalance[#Headers],0),
0)</f>
        <v>Électroniquex Générale S.A.</v>
      </c>
    </row>
    <row r="5232" spans="1:12" x14ac:dyDescent="0.25">
      <c r="A5232">
        <v>49043396</v>
      </c>
      <c r="B5232">
        <v>10</v>
      </c>
      <c r="C5232" t="s">
        <v>343</v>
      </c>
      <c r="D5232" t="s">
        <v>131</v>
      </c>
      <c r="E5232" t="s">
        <v>132</v>
      </c>
      <c r="F5232" t="s">
        <v>328</v>
      </c>
      <c r="G5232" s="1">
        <v>43749</v>
      </c>
      <c r="H5232">
        <v>20</v>
      </c>
      <c r="I5232" s="7">
        <f>IF(TableTransactions[[#This Row],[Order type]]=trackOrderType,
TableTransactions[[#This Row],[Transaction quantity]]*-1,
TableTransactions[[#This Row],[Transaction quantity]]
)</f>
        <v>-20</v>
      </c>
      <c r="J52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792</v>
      </c>
      <c r="K5232" s="7">
        <f ca="1">IF(TableTransactions[[#This Row],[Stock balance backorders]]&lt;0,
0,
TableTransactions[[#This Row],[Stock balance backorders]]
)</f>
        <v>792</v>
      </c>
      <c r="L5232" s="8" t="str">
        <f>VLOOKUP(TableTransactions[[#This Row],[Material]],TableStockBalance[],
MATCH(TableStockBalance[[#Headers],[Supplier name]],TableStockBalance[#Headers],0),
0)</f>
        <v>Électroniquex Générale S.A.</v>
      </c>
    </row>
    <row r="5233" spans="1:12" x14ac:dyDescent="0.25">
      <c r="A5233">
        <v>49043401</v>
      </c>
      <c r="B5233">
        <v>200</v>
      </c>
      <c r="C5233" t="s">
        <v>343</v>
      </c>
      <c r="D5233" t="s">
        <v>131</v>
      </c>
      <c r="E5233" t="s">
        <v>132</v>
      </c>
      <c r="F5233" t="s">
        <v>317</v>
      </c>
      <c r="G5233" s="1">
        <v>43749</v>
      </c>
      <c r="H5233">
        <v>20</v>
      </c>
      <c r="I5233" s="7">
        <f>IF(TableTransactions[[#This Row],[Order type]]=trackOrderType,
TableTransactions[[#This Row],[Transaction quantity]]*-1,
TableTransactions[[#This Row],[Transaction quantity]]
)</f>
        <v>-20</v>
      </c>
      <c r="J52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772</v>
      </c>
      <c r="K5233" s="7">
        <f ca="1">IF(TableTransactions[[#This Row],[Stock balance backorders]]&lt;0,
0,
TableTransactions[[#This Row],[Stock balance backorders]]
)</f>
        <v>772</v>
      </c>
      <c r="L5233" s="8" t="str">
        <f>VLOOKUP(TableTransactions[[#This Row],[Material]],TableStockBalance[],
MATCH(TableStockBalance[[#Headers],[Supplier name]],TableStockBalance[#Headers],0),
0)</f>
        <v>Électroniquex Générale S.A.</v>
      </c>
    </row>
    <row r="5234" spans="1:12" x14ac:dyDescent="0.25">
      <c r="A5234">
        <v>49043466</v>
      </c>
      <c r="B5234">
        <v>100</v>
      </c>
      <c r="C5234" t="s">
        <v>343</v>
      </c>
      <c r="D5234" t="s">
        <v>131</v>
      </c>
      <c r="E5234" t="s">
        <v>132</v>
      </c>
      <c r="F5234" t="s">
        <v>317</v>
      </c>
      <c r="G5234" s="1">
        <v>43755</v>
      </c>
      <c r="H5234">
        <v>55</v>
      </c>
      <c r="I5234" s="7">
        <f>IF(TableTransactions[[#This Row],[Order type]]=trackOrderType,
TableTransactions[[#This Row],[Transaction quantity]]*-1,
TableTransactions[[#This Row],[Transaction quantity]]
)</f>
        <v>-55</v>
      </c>
      <c r="J52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717</v>
      </c>
      <c r="K5234" s="7">
        <f ca="1">IF(TableTransactions[[#This Row],[Stock balance backorders]]&lt;0,
0,
TableTransactions[[#This Row],[Stock balance backorders]]
)</f>
        <v>717</v>
      </c>
      <c r="L5234" s="8" t="str">
        <f>VLOOKUP(TableTransactions[[#This Row],[Material]],TableStockBalance[],
MATCH(TableStockBalance[[#Headers],[Supplier name]],TableStockBalance[#Headers],0),
0)</f>
        <v>Électroniquex Générale S.A.</v>
      </c>
    </row>
    <row r="5235" spans="1:12" x14ac:dyDescent="0.25">
      <c r="A5235">
        <v>49043489</v>
      </c>
      <c r="B5235">
        <v>130</v>
      </c>
      <c r="C5235" t="s">
        <v>343</v>
      </c>
      <c r="D5235" t="s">
        <v>131</v>
      </c>
      <c r="E5235" t="s">
        <v>132</v>
      </c>
      <c r="F5235" t="s">
        <v>318</v>
      </c>
      <c r="G5235" s="1">
        <v>43756</v>
      </c>
      <c r="H5235">
        <v>25</v>
      </c>
      <c r="I5235" s="7">
        <f>IF(TableTransactions[[#This Row],[Order type]]=trackOrderType,
TableTransactions[[#This Row],[Transaction quantity]]*-1,
TableTransactions[[#This Row],[Transaction quantity]]
)</f>
        <v>-25</v>
      </c>
      <c r="J52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692</v>
      </c>
      <c r="K5235" s="7">
        <f ca="1">IF(TableTransactions[[#This Row],[Stock balance backorders]]&lt;0,
0,
TableTransactions[[#This Row],[Stock balance backorders]]
)</f>
        <v>692</v>
      </c>
      <c r="L5235" s="8" t="str">
        <f>VLOOKUP(TableTransactions[[#This Row],[Material]],TableStockBalance[],
MATCH(TableStockBalance[[#Headers],[Supplier name]],TableStockBalance[#Headers],0),
0)</f>
        <v>Électroniquex Générale S.A.</v>
      </c>
    </row>
    <row r="5236" spans="1:12" x14ac:dyDescent="0.25">
      <c r="A5236">
        <v>49043510</v>
      </c>
      <c r="B5236">
        <v>50</v>
      </c>
      <c r="C5236" t="s">
        <v>343</v>
      </c>
      <c r="D5236" t="s">
        <v>131</v>
      </c>
      <c r="E5236" t="s">
        <v>132</v>
      </c>
      <c r="F5236" t="s">
        <v>313</v>
      </c>
      <c r="G5236" s="1">
        <v>43760</v>
      </c>
      <c r="H5236">
        <v>50</v>
      </c>
      <c r="I5236" s="7">
        <f>IF(TableTransactions[[#This Row],[Order type]]=trackOrderType,
TableTransactions[[#This Row],[Transaction quantity]]*-1,
TableTransactions[[#This Row],[Transaction quantity]]
)</f>
        <v>-50</v>
      </c>
      <c r="J52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642</v>
      </c>
      <c r="K5236" s="7">
        <f ca="1">IF(TableTransactions[[#This Row],[Stock balance backorders]]&lt;0,
0,
TableTransactions[[#This Row],[Stock balance backorders]]
)</f>
        <v>642</v>
      </c>
      <c r="L5236" s="8" t="str">
        <f>VLOOKUP(TableTransactions[[#This Row],[Material]],TableStockBalance[],
MATCH(TableStockBalance[[#Headers],[Supplier name]],TableStockBalance[#Headers],0),
0)</f>
        <v>Électroniquex Générale S.A.</v>
      </c>
    </row>
    <row r="5237" spans="1:12" x14ac:dyDescent="0.25">
      <c r="A5237">
        <v>49043512</v>
      </c>
      <c r="B5237">
        <v>40</v>
      </c>
      <c r="C5237" t="s">
        <v>343</v>
      </c>
      <c r="D5237" t="s">
        <v>131</v>
      </c>
      <c r="E5237" t="s">
        <v>132</v>
      </c>
      <c r="F5237" t="s">
        <v>316</v>
      </c>
      <c r="G5237" s="1">
        <v>43760</v>
      </c>
      <c r="H5237">
        <v>50</v>
      </c>
      <c r="I5237" s="7">
        <f>IF(TableTransactions[[#This Row],[Order type]]=trackOrderType,
TableTransactions[[#This Row],[Transaction quantity]]*-1,
TableTransactions[[#This Row],[Transaction quantity]]
)</f>
        <v>-50</v>
      </c>
      <c r="J52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592</v>
      </c>
      <c r="K5237" s="7">
        <f ca="1">IF(TableTransactions[[#This Row],[Stock balance backorders]]&lt;0,
0,
TableTransactions[[#This Row],[Stock balance backorders]]
)</f>
        <v>592</v>
      </c>
      <c r="L5237" s="8" t="str">
        <f>VLOOKUP(TableTransactions[[#This Row],[Material]],TableStockBalance[],
MATCH(TableStockBalance[[#Headers],[Supplier name]],TableStockBalance[#Headers],0),
0)</f>
        <v>Électroniquex Générale S.A.</v>
      </c>
    </row>
    <row r="5238" spans="1:12" x14ac:dyDescent="0.25">
      <c r="A5238">
        <v>49043534</v>
      </c>
      <c r="B5238">
        <v>40</v>
      </c>
      <c r="C5238" t="s">
        <v>343</v>
      </c>
      <c r="D5238" t="s">
        <v>131</v>
      </c>
      <c r="E5238" t="s">
        <v>132</v>
      </c>
      <c r="F5238" t="s">
        <v>313</v>
      </c>
      <c r="G5238" s="1">
        <v>43762</v>
      </c>
      <c r="H5238">
        <v>50</v>
      </c>
      <c r="I5238" s="7">
        <f>IF(TableTransactions[[#This Row],[Order type]]=trackOrderType,
TableTransactions[[#This Row],[Transaction quantity]]*-1,
TableTransactions[[#This Row],[Transaction quantity]]
)</f>
        <v>-50</v>
      </c>
      <c r="J52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542</v>
      </c>
      <c r="K5238" s="7">
        <f ca="1">IF(TableTransactions[[#This Row],[Stock balance backorders]]&lt;0,
0,
TableTransactions[[#This Row],[Stock balance backorders]]
)</f>
        <v>542</v>
      </c>
      <c r="L5238" s="8" t="str">
        <f>VLOOKUP(TableTransactions[[#This Row],[Material]],TableStockBalance[],
MATCH(TableStockBalance[[#Headers],[Supplier name]],TableStockBalance[#Headers],0),
0)</f>
        <v>Électroniquex Générale S.A.</v>
      </c>
    </row>
    <row r="5239" spans="1:12" x14ac:dyDescent="0.25">
      <c r="A5239">
        <v>49043665</v>
      </c>
      <c r="B5239">
        <v>90</v>
      </c>
      <c r="C5239" t="s">
        <v>343</v>
      </c>
      <c r="D5239" t="s">
        <v>131</v>
      </c>
      <c r="E5239" t="s">
        <v>132</v>
      </c>
      <c r="F5239" t="s">
        <v>317</v>
      </c>
      <c r="G5239" s="1">
        <v>43774</v>
      </c>
      <c r="H5239">
        <v>35</v>
      </c>
      <c r="I5239" s="7">
        <f>IF(TableTransactions[[#This Row],[Order type]]=trackOrderType,
TableTransactions[[#This Row],[Transaction quantity]]*-1,
TableTransactions[[#This Row],[Transaction quantity]]
)</f>
        <v>-35</v>
      </c>
      <c r="J52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507</v>
      </c>
      <c r="K5239" s="7">
        <f ca="1">IF(TableTransactions[[#This Row],[Stock balance backorders]]&lt;0,
0,
TableTransactions[[#This Row],[Stock balance backorders]]
)</f>
        <v>507</v>
      </c>
      <c r="L5239" s="8" t="str">
        <f>VLOOKUP(TableTransactions[[#This Row],[Material]],TableStockBalance[],
MATCH(TableStockBalance[[#Headers],[Supplier name]],TableStockBalance[#Headers],0),
0)</f>
        <v>Électroniquex Générale S.A.</v>
      </c>
    </row>
    <row r="5240" spans="1:12" x14ac:dyDescent="0.25">
      <c r="A5240">
        <v>49043733</v>
      </c>
      <c r="B5240">
        <v>30</v>
      </c>
      <c r="C5240" t="s">
        <v>343</v>
      </c>
      <c r="D5240" t="s">
        <v>131</v>
      </c>
      <c r="E5240" t="s">
        <v>132</v>
      </c>
      <c r="F5240" t="s">
        <v>319</v>
      </c>
      <c r="G5240" s="1">
        <v>43780</v>
      </c>
      <c r="H5240">
        <v>15</v>
      </c>
      <c r="I5240" s="7">
        <f>IF(TableTransactions[[#This Row],[Order type]]=trackOrderType,
TableTransactions[[#This Row],[Transaction quantity]]*-1,
TableTransactions[[#This Row],[Transaction quantity]]
)</f>
        <v>-15</v>
      </c>
      <c r="J52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492</v>
      </c>
      <c r="K5240" s="7">
        <f ca="1">IF(TableTransactions[[#This Row],[Stock balance backorders]]&lt;0,
0,
TableTransactions[[#This Row],[Stock balance backorders]]
)</f>
        <v>492</v>
      </c>
      <c r="L5240" s="8" t="str">
        <f>VLOOKUP(TableTransactions[[#This Row],[Material]],TableStockBalance[],
MATCH(TableStockBalance[[#Headers],[Supplier name]],TableStockBalance[#Headers],0),
0)</f>
        <v>Électroniquex Générale S.A.</v>
      </c>
    </row>
    <row r="5241" spans="1:12" x14ac:dyDescent="0.25">
      <c r="A5241">
        <v>49043762</v>
      </c>
      <c r="B5241">
        <v>80</v>
      </c>
      <c r="C5241" t="s">
        <v>343</v>
      </c>
      <c r="D5241" t="s">
        <v>131</v>
      </c>
      <c r="E5241" t="s">
        <v>132</v>
      </c>
      <c r="F5241" t="s">
        <v>317</v>
      </c>
      <c r="G5241" s="1">
        <v>43782</v>
      </c>
      <c r="H5241">
        <v>50</v>
      </c>
      <c r="I5241" s="7">
        <f>IF(TableTransactions[[#This Row],[Order type]]=trackOrderType,
TableTransactions[[#This Row],[Transaction quantity]]*-1,
TableTransactions[[#This Row],[Transaction quantity]]
)</f>
        <v>-50</v>
      </c>
      <c r="J52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442</v>
      </c>
      <c r="K5241" s="7">
        <f ca="1">IF(TableTransactions[[#This Row],[Stock balance backorders]]&lt;0,
0,
TableTransactions[[#This Row],[Stock balance backorders]]
)</f>
        <v>442</v>
      </c>
      <c r="L5241" s="8" t="str">
        <f>VLOOKUP(TableTransactions[[#This Row],[Material]],TableStockBalance[],
MATCH(TableStockBalance[[#Headers],[Supplier name]],TableStockBalance[#Headers],0),
0)</f>
        <v>Électroniquex Générale S.A.</v>
      </c>
    </row>
    <row r="5242" spans="1:12" x14ac:dyDescent="0.25">
      <c r="A5242">
        <v>49043876</v>
      </c>
      <c r="B5242">
        <v>60</v>
      </c>
      <c r="C5242" t="s">
        <v>343</v>
      </c>
      <c r="D5242" t="s">
        <v>131</v>
      </c>
      <c r="E5242" t="s">
        <v>132</v>
      </c>
      <c r="F5242" t="s">
        <v>319</v>
      </c>
      <c r="G5242" s="1">
        <v>43791</v>
      </c>
      <c r="H5242">
        <v>40</v>
      </c>
      <c r="I5242" s="7">
        <f>IF(TableTransactions[[#This Row],[Order type]]=trackOrderType,
TableTransactions[[#This Row],[Transaction quantity]]*-1,
TableTransactions[[#This Row],[Transaction quantity]]
)</f>
        <v>-40</v>
      </c>
      <c r="J52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402</v>
      </c>
      <c r="K5242" s="7">
        <f ca="1">IF(TableTransactions[[#This Row],[Stock balance backorders]]&lt;0,
0,
TableTransactions[[#This Row],[Stock balance backorders]]
)</f>
        <v>402</v>
      </c>
      <c r="L5242" s="8" t="str">
        <f>VLOOKUP(TableTransactions[[#This Row],[Material]],TableStockBalance[],
MATCH(TableStockBalance[[#Headers],[Supplier name]],TableStockBalance[#Headers],0),
0)</f>
        <v>Électroniquex Générale S.A.</v>
      </c>
    </row>
    <row r="5243" spans="1:12" x14ac:dyDescent="0.25">
      <c r="A5243">
        <v>49043940</v>
      </c>
      <c r="B5243">
        <v>70</v>
      </c>
      <c r="C5243" t="s">
        <v>343</v>
      </c>
      <c r="D5243" t="s">
        <v>131</v>
      </c>
      <c r="E5243" t="s">
        <v>132</v>
      </c>
      <c r="F5243" t="s">
        <v>318</v>
      </c>
      <c r="G5243" s="1">
        <v>43797</v>
      </c>
      <c r="H5243">
        <v>45</v>
      </c>
      <c r="I5243" s="7">
        <f>IF(TableTransactions[[#This Row],[Order type]]=trackOrderType,
TableTransactions[[#This Row],[Transaction quantity]]*-1,
TableTransactions[[#This Row],[Transaction quantity]]
)</f>
        <v>-45</v>
      </c>
      <c r="J52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357</v>
      </c>
      <c r="K5243" s="7">
        <f ca="1">IF(TableTransactions[[#This Row],[Stock balance backorders]]&lt;0,
0,
TableTransactions[[#This Row],[Stock balance backorders]]
)</f>
        <v>357</v>
      </c>
      <c r="L5243" s="8" t="str">
        <f>VLOOKUP(TableTransactions[[#This Row],[Material]],TableStockBalance[],
MATCH(TableStockBalance[[#Headers],[Supplier name]],TableStockBalance[#Headers],0),
0)</f>
        <v>Électroniquex Générale S.A.</v>
      </c>
    </row>
    <row r="5244" spans="1:12" x14ac:dyDescent="0.25">
      <c r="A5244">
        <v>49044018</v>
      </c>
      <c r="B5244">
        <v>20</v>
      </c>
      <c r="C5244" t="s">
        <v>343</v>
      </c>
      <c r="D5244" t="s">
        <v>131</v>
      </c>
      <c r="E5244" t="s">
        <v>132</v>
      </c>
      <c r="F5244" t="s">
        <v>325</v>
      </c>
      <c r="G5244" s="1">
        <v>43804</v>
      </c>
      <c r="H5244">
        <v>10</v>
      </c>
      <c r="I5244" s="7">
        <f>IF(TableTransactions[[#This Row],[Order type]]=trackOrderType,
TableTransactions[[#This Row],[Transaction quantity]]*-1,
TableTransactions[[#This Row],[Transaction quantity]]
)</f>
        <v>-10</v>
      </c>
      <c r="J52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347</v>
      </c>
      <c r="K5244" s="7">
        <f ca="1">IF(TableTransactions[[#This Row],[Stock balance backorders]]&lt;0,
0,
TableTransactions[[#This Row],[Stock balance backorders]]
)</f>
        <v>347</v>
      </c>
      <c r="L5244" s="8" t="str">
        <f>VLOOKUP(TableTransactions[[#This Row],[Material]],TableStockBalance[],
MATCH(TableStockBalance[[#Headers],[Supplier name]],TableStockBalance[#Headers],0),
0)</f>
        <v>Électroniquex Générale S.A.</v>
      </c>
    </row>
    <row r="5245" spans="1:12" x14ac:dyDescent="0.25">
      <c r="A5245">
        <v>49044019</v>
      </c>
      <c r="B5245">
        <v>30</v>
      </c>
      <c r="C5245" t="s">
        <v>343</v>
      </c>
      <c r="D5245" t="s">
        <v>131</v>
      </c>
      <c r="E5245" t="s">
        <v>132</v>
      </c>
      <c r="F5245" t="s">
        <v>317</v>
      </c>
      <c r="G5245" s="1">
        <v>43804</v>
      </c>
      <c r="H5245">
        <v>35</v>
      </c>
      <c r="I5245" s="7">
        <f>IF(TableTransactions[[#This Row],[Order type]]=trackOrderType,
TableTransactions[[#This Row],[Transaction quantity]]*-1,
TableTransactions[[#This Row],[Transaction quantity]]
)</f>
        <v>-35</v>
      </c>
      <c r="J52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312</v>
      </c>
      <c r="K5245" s="7">
        <f ca="1">IF(TableTransactions[[#This Row],[Stock balance backorders]]&lt;0,
0,
TableTransactions[[#This Row],[Stock balance backorders]]
)</f>
        <v>312</v>
      </c>
      <c r="L5245" s="8" t="str">
        <f>VLOOKUP(TableTransactions[[#This Row],[Material]],TableStockBalance[],
MATCH(TableStockBalance[[#Headers],[Supplier name]],TableStockBalance[#Headers],0),
0)</f>
        <v>Électroniquex Générale S.A.</v>
      </c>
    </row>
    <row r="5246" spans="1:12" x14ac:dyDescent="0.25">
      <c r="A5246">
        <v>49044163</v>
      </c>
      <c r="B5246">
        <v>80</v>
      </c>
      <c r="C5246" t="s">
        <v>343</v>
      </c>
      <c r="D5246" t="s">
        <v>131</v>
      </c>
      <c r="E5246" t="s">
        <v>132</v>
      </c>
      <c r="F5246" t="s">
        <v>317</v>
      </c>
      <c r="G5246" s="1">
        <v>43818</v>
      </c>
      <c r="H5246">
        <v>5</v>
      </c>
      <c r="I5246" s="7">
        <f>IF(TableTransactions[[#This Row],[Order type]]=trackOrderType,
TableTransactions[[#This Row],[Transaction quantity]]*-1,
TableTransactions[[#This Row],[Transaction quantity]]
)</f>
        <v>-5</v>
      </c>
      <c r="J52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307</v>
      </c>
      <c r="K5246" s="7">
        <f ca="1">IF(TableTransactions[[#This Row],[Stock balance backorders]]&lt;0,
0,
TableTransactions[[#This Row],[Stock balance backorders]]
)</f>
        <v>307</v>
      </c>
      <c r="L5246" s="8" t="str">
        <f>VLOOKUP(TableTransactions[[#This Row],[Material]],TableStockBalance[],
MATCH(TableStockBalance[[#Headers],[Supplier name]],TableStockBalance[#Headers],0),
0)</f>
        <v>Électroniquex Générale S.A.</v>
      </c>
    </row>
    <row r="5247" spans="1:12" x14ac:dyDescent="0.25">
      <c r="A5247">
        <v>49040401</v>
      </c>
      <c r="B5247">
        <v>10</v>
      </c>
      <c r="C5247" t="s">
        <v>343</v>
      </c>
      <c r="D5247" t="s">
        <v>133</v>
      </c>
      <c r="E5247" t="s">
        <v>134</v>
      </c>
      <c r="F5247" t="s">
        <v>333</v>
      </c>
      <c r="G5247" s="1">
        <v>43474</v>
      </c>
      <c r="H5247">
        <v>30</v>
      </c>
      <c r="I5247" s="7">
        <f>IF(TableTransactions[[#This Row],[Order type]]=trackOrderType,
TableTransactions[[#This Row],[Transaction quantity]]*-1,
TableTransactions[[#This Row],[Transaction quantity]]
)</f>
        <v>-30</v>
      </c>
      <c r="J52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230</v>
      </c>
      <c r="K5247" s="7">
        <f ca="1">IF(TableTransactions[[#This Row],[Stock balance backorders]]&lt;0,
0,
TableTransactions[[#This Row],[Stock balance backorders]]
)</f>
        <v>230</v>
      </c>
      <c r="L5247" s="8" t="str">
        <f>VLOOKUP(TableTransactions[[#This Row],[Material]],TableStockBalance[],
MATCH(TableStockBalance[[#Headers],[Supplier name]],TableStockBalance[#Headers],0),
0)</f>
        <v>Électroniquex Générale S.A.</v>
      </c>
    </row>
    <row r="5248" spans="1:12" x14ac:dyDescent="0.25">
      <c r="A5248">
        <v>49040503</v>
      </c>
      <c r="B5248">
        <v>30</v>
      </c>
      <c r="C5248" t="s">
        <v>343</v>
      </c>
      <c r="D5248" t="s">
        <v>133</v>
      </c>
      <c r="E5248" t="s">
        <v>134</v>
      </c>
      <c r="F5248" t="s">
        <v>318</v>
      </c>
      <c r="G5248" s="1">
        <v>43482</v>
      </c>
      <c r="H5248">
        <v>55</v>
      </c>
      <c r="I5248" s="7">
        <f>IF(TableTransactions[[#This Row],[Order type]]=trackOrderType,
TableTransactions[[#This Row],[Transaction quantity]]*-1,
TableTransactions[[#This Row],[Transaction quantity]]
)</f>
        <v>-55</v>
      </c>
      <c r="J52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175</v>
      </c>
      <c r="K5248" s="7">
        <f ca="1">IF(TableTransactions[[#This Row],[Stock balance backorders]]&lt;0,
0,
TableTransactions[[#This Row],[Stock balance backorders]]
)</f>
        <v>175</v>
      </c>
      <c r="L5248" s="8" t="str">
        <f>VLOOKUP(TableTransactions[[#This Row],[Material]],TableStockBalance[],
MATCH(TableStockBalance[[#Headers],[Supplier name]],TableStockBalance[#Headers],0),
0)</f>
        <v>Électroniquex Générale S.A.</v>
      </c>
    </row>
    <row r="5249" spans="1:12" x14ac:dyDescent="0.25">
      <c r="A5249">
        <v>49040585</v>
      </c>
      <c r="B5249">
        <v>150</v>
      </c>
      <c r="C5249" t="s">
        <v>343</v>
      </c>
      <c r="D5249" t="s">
        <v>133</v>
      </c>
      <c r="E5249" t="s">
        <v>134</v>
      </c>
      <c r="F5249" t="s">
        <v>313</v>
      </c>
      <c r="G5249" s="1">
        <v>43490</v>
      </c>
      <c r="H5249">
        <v>55</v>
      </c>
      <c r="I5249" s="7">
        <f>IF(TableTransactions[[#This Row],[Order type]]=trackOrderType,
TableTransactions[[#This Row],[Transaction quantity]]*-1,
TableTransactions[[#This Row],[Transaction quantity]]
)</f>
        <v>-55</v>
      </c>
      <c r="J52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120</v>
      </c>
      <c r="K5249" s="7">
        <f ca="1">IF(TableTransactions[[#This Row],[Stock balance backorders]]&lt;0,
0,
TableTransactions[[#This Row],[Stock balance backorders]]
)</f>
        <v>120</v>
      </c>
      <c r="L5249" s="8" t="str">
        <f>VLOOKUP(TableTransactions[[#This Row],[Material]],TableStockBalance[],
MATCH(TableStockBalance[[#Headers],[Supplier name]],TableStockBalance[#Headers],0),
0)</f>
        <v>Électroniquex Générale S.A.</v>
      </c>
    </row>
    <row r="5250" spans="1:12" x14ac:dyDescent="0.25">
      <c r="A5250" s="4">
        <v>45056828</v>
      </c>
      <c r="B5250" s="4">
        <v>50</v>
      </c>
      <c r="C5250" s="4" t="s">
        <v>344</v>
      </c>
      <c r="D5250" s="4" t="s">
        <v>133</v>
      </c>
      <c r="E5250" s="4" t="s">
        <v>134</v>
      </c>
      <c r="F5250" s="4" t="s">
        <v>110</v>
      </c>
      <c r="G5250" s="5">
        <v>43490</v>
      </c>
      <c r="H5250" s="4">
        <v>980</v>
      </c>
      <c r="I5250" s="7">
        <f>IF(TableTransactions[[#This Row],[Order type]]=trackOrderType,
TableTransactions[[#This Row],[Transaction quantity]]*-1,
TableTransactions[[#This Row],[Transaction quantity]]
)</f>
        <v>980</v>
      </c>
      <c r="J52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1100</v>
      </c>
      <c r="K5250" s="7">
        <f ca="1">IF(TableTransactions[[#This Row],[Stock balance backorders]]&lt;0,
0,
TableTransactions[[#This Row],[Stock balance backorders]]
)</f>
        <v>1100</v>
      </c>
      <c r="L5250" s="8" t="str">
        <f>VLOOKUP(TableTransactions[[#This Row],[Material]],TableStockBalance[],
MATCH(TableStockBalance[[#Headers],[Supplier name]],TableStockBalance[#Headers],0),
0)</f>
        <v>Électroniquex Générale S.A.</v>
      </c>
    </row>
    <row r="5251" spans="1:12" x14ac:dyDescent="0.25">
      <c r="A5251">
        <v>49040750</v>
      </c>
      <c r="B5251">
        <v>230</v>
      </c>
      <c r="C5251" t="s">
        <v>343</v>
      </c>
      <c r="D5251" t="s">
        <v>133</v>
      </c>
      <c r="E5251" t="s">
        <v>134</v>
      </c>
      <c r="F5251" t="s">
        <v>317</v>
      </c>
      <c r="G5251" s="1">
        <v>43504</v>
      </c>
      <c r="H5251">
        <v>55</v>
      </c>
      <c r="I5251" s="7">
        <f>IF(TableTransactions[[#This Row],[Order type]]=trackOrderType,
TableTransactions[[#This Row],[Transaction quantity]]*-1,
TableTransactions[[#This Row],[Transaction quantity]]
)</f>
        <v>-55</v>
      </c>
      <c r="J52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1045</v>
      </c>
      <c r="K5251" s="7">
        <f ca="1">IF(TableTransactions[[#This Row],[Stock balance backorders]]&lt;0,
0,
TableTransactions[[#This Row],[Stock balance backorders]]
)</f>
        <v>1045</v>
      </c>
      <c r="L5251" s="8" t="str">
        <f>VLOOKUP(TableTransactions[[#This Row],[Material]],TableStockBalance[],
MATCH(TableStockBalance[[#Headers],[Supplier name]],TableStockBalance[#Headers],0),
0)</f>
        <v>Électroniquex Générale S.A.</v>
      </c>
    </row>
    <row r="5252" spans="1:12" x14ac:dyDescent="0.25">
      <c r="A5252">
        <v>49040824</v>
      </c>
      <c r="B5252">
        <v>110</v>
      </c>
      <c r="C5252" t="s">
        <v>343</v>
      </c>
      <c r="D5252" t="s">
        <v>133</v>
      </c>
      <c r="E5252" t="s">
        <v>134</v>
      </c>
      <c r="F5252" t="s">
        <v>316</v>
      </c>
      <c r="G5252" s="1">
        <v>43511</v>
      </c>
      <c r="H5252">
        <v>35</v>
      </c>
      <c r="I5252" s="7">
        <f>IF(TableTransactions[[#This Row],[Order type]]=trackOrderType,
TableTransactions[[#This Row],[Transaction quantity]]*-1,
TableTransactions[[#This Row],[Transaction quantity]]
)</f>
        <v>-35</v>
      </c>
      <c r="J52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1010</v>
      </c>
      <c r="K5252" s="7">
        <f ca="1">IF(TableTransactions[[#This Row],[Stock balance backorders]]&lt;0,
0,
TableTransactions[[#This Row],[Stock balance backorders]]
)</f>
        <v>1010</v>
      </c>
      <c r="L5252" s="8" t="str">
        <f>VLOOKUP(TableTransactions[[#This Row],[Material]],TableStockBalance[],
MATCH(TableStockBalance[[#Headers],[Supplier name]],TableStockBalance[#Headers],0),
0)</f>
        <v>Électroniquex Générale S.A.</v>
      </c>
    </row>
    <row r="5253" spans="1:12" x14ac:dyDescent="0.25">
      <c r="A5253">
        <v>49040863</v>
      </c>
      <c r="B5253">
        <v>30</v>
      </c>
      <c r="C5253" t="s">
        <v>343</v>
      </c>
      <c r="D5253" t="s">
        <v>133</v>
      </c>
      <c r="E5253" t="s">
        <v>134</v>
      </c>
      <c r="F5253" t="s">
        <v>314</v>
      </c>
      <c r="G5253" s="1">
        <v>43516</v>
      </c>
      <c r="H5253">
        <v>15</v>
      </c>
      <c r="I5253" s="7">
        <f>IF(TableTransactions[[#This Row],[Order type]]=trackOrderType,
TableTransactions[[#This Row],[Transaction quantity]]*-1,
TableTransactions[[#This Row],[Transaction quantity]]
)</f>
        <v>-15</v>
      </c>
      <c r="J52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995</v>
      </c>
      <c r="K5253" s="7">
        <f ca="1">IF(TableTransactions[[#This Row],[Stock balance backorders]]&lt;0,
0,
TableTransactions[[#This Row],[Stock balance backorders]]
)</f>
        <v>995</v>
      </c>
      <c r="L5253" s="8" t="str">
        <f>VLOOKUP(TableTransactions[[#This Row],[Material]],TableStockBalance[],
MATCH(TableStockBalance[[#Headers],[Supplier name]],TableStockBalance[#Headers],0),
0)</f>
        <v>Électroniquex Générale S.A.</v>
      </c>
    </row>
    <row r="5254" spans="1:12" x14ac:dyDescent="0.25">
      <c r="A5254">
        <v>49040968</v>
      </c>
      <c r="B5254">
        <v>30</v>
      </c>
      <c r="C5254" t="s">
        <v>343</v>
      </c>
      <c r="D5254" t="s">
        <v>133</v>
      </c>
      <c r="E5254" t="s">
        <v>134</v>
      </c>
      <c r="F5254" t="s">
        <v>318</v>
      </c>
      <c r="G5254" s="1">
        <v>43524</v>
      </c>
      <c r="H5254">
        <v>25</v>
      </c>
      <c r="I5254" s="7">
        <f>IF(TableTransactions[[#This Row],[Order type]]=trackOrderType,
TableTransactions[[#This Row],[Transaction quantity]]*-1,
TableTransactions[[#This Row],[Transaction quantity]]
)</f>
        <v>-25</v>
      </c>
      <c r="J52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970</v>
      </c>
      <c r="K5254" s="7">
        <f ca="1">IF(TableTransactions[[#This Row],[Stock balance backorders]]&lt;0,
0,
TableTransactions[[#This Row],[Stock balance backorders]]
)</f>
        <v>970</v>
      </c>
      <c r="L5254" s="8" t="str">
        <f>VLOOKUP(TableTransactions[[#This Row],[Material]],TableStockBalance[],
MATCH(TableStockBalance[[#Headers],[Supplier name]],TableStockBalance[#Headers],0),
0)</f>
        <v>Électroniquex Générale S.A.</v>
      </c>
    </row>
    <row r="5255" spans="1:12" x14ac:dyDescent="0.25">
      <c r="A5255">
        <v>49040999</v>
      </c>
      <c r="B5255">
        <v>90</v>
      </c>
      <c r="C5255" t="s">
        <v>343</v>
      </c>
      <c r="D5255" t="s">
        <v>133</v>
      </c>
      <c r="E5255" t="s">
        <v>134</v>
      </c>
      <c r="F5255" t="s">
        <v>317</v>
      </c>
      <c r="G5255" s="1">
        <v>43528</v>
      </c>
      <c r="H5255">
        <v>25</v>
      </c>
      <c r="I5255" s="7">
        <f>IF(TableTransactions[[#This Row],[Order type]]=trackOrderType,
TableTransactions[[#This Row],[Transaction quantity]]*-1,
TableTransactions[[#This Row],[Transaction quantity]]
)</f>
        <v>-25</v>
      </c>
      <c r="J52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945</v>
      </c>
      <c r="K5255" s="7">
        <f ca="1">IF(TableTransactions[[#This Row],[Stock balance backorders]]&lt;0,
0,
TableTransactions[[#This Row],[Stock balance backorders]]
)</f>
        <v>945</v>
      </c>
      <c r="L5255" s="8" t="str">
        <f>VLOOKUP(TableTransactions[[#This Row],[Material]],TableStockBalance[],
MATCH(TableStockBalance[[#Headers],[Supplier name]],TableStockBalance[#Headers],0),
0)</f>
        <v>Électroniquex Générale S.A.</v>
      </c>
    </row>
    <row r="5256" spans="1:12" x14ac:dyDescent="0.25">
      <c r="A5256">
        <v>49041042</v>
      </c>
      <c r="B5256">
        <v>30</v>
      </c>
      <c r="C5256" t="s">
        <v>343</v>
      </c>
      <c r="D5256" t="s">
        <v>133</v>
      </c>
      <c r="E5256" t="s">
        <v>134</v>
      </c>
      <c r="F5256" t="s">
        <v>313</v>
      </c>
      <c r="G5256" s="1">
        <v>43531</v>
      </c>
      <c r="H5256">
        <v>50</v>
      </c>
      <c r="I5256" s="7">
        <f>IF(TableTransactions[[#This Row],[Order type]]=trackOrderType,
TableTransactions[[#This Row],[Transaction quantity]]*-1,
TableTransactions[[#This Row],[Transaction quantity]]
)</f>
        <v>-50</v>
      </c>
      <c r="J52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895</v>
      </c>
      <c r="K5256" s="7">
        <f ca="1">IF(TableTransactions[[#This Row],[Stock balance backorders]]&lt;0,
0,
TableTransactions[[#This Row],[Stock balance backorders]]
)</f>
        <v>895</v>
      </c>
      <c r="L5256" s="8" t="str">
        <f>VLOOKUP(TableTransactions[[#This Row],[Material]],TableStockBalance[],
MATCH(TableStockBalance[[#Headers],[Supplier name]],TableStockBalance[#Headers],0),
0)</f>
        <v>Électroniquex Générale S.A.</v>
      </c>
    </row>
    <row r="5257" spans="1:12" x14ac:dyDescent="0.25">
      <c r="A5257">
        <v>49041057</v>
      </c>
      <c r="B5257">
        <v>320</v>
      </c>
      <c r="C5257" t="s">
        <v>343</v>
      </c>
      <c r="D5257" t="s">
        <v>133</v>
      </c>
      <c r="E5257" t="s">
        <v>134</v>
      </c>
      <c r="F5257" t="s">
        <v>313</v>
      </c>
      <c r="G5257" s="1">
        <v>43532</v>
      </c>
      <c r="H5257">
        <v>20</v>
      </c>
      <c r="I5257" s="7">
        <f>IF(TableTransactions[[#This Row],[Order type]]=trackOrderType,
TableTransactions[[#This Row],[Transaction quantity]]*-1,
TableTransactions[[#This Row],[Transaction quantity]]
)</f>
        <v>-20</v>
      </c>
      <c r="J52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875</v>
      </c>
      <c r="K5257" s="7">
        <f ca="1">IF(TableTransactions[[#This Row],[Stock balance backorders]]&lt;0,
0,
TableTransactions[[#This Row],[Stock balance backorders]]
)</f>
        <v>875</v>
      </c>
      <c r="L5257" s="8" t="str">
        <f>VLOOKUP(TableTransactions[[#This Row],[Material]],TableStockBalance[],
MATCH(TableStockBalance[[#Headers],[Supplier name]],TableStockBalance[#Headers],0),
0)</f>
        <v>Électroniquex Générale S.A.</v>
      </c>
    </row>
    <row r="5258" spans="1:12" x14ac:dyDescent="0.25">
      <c r="A5258">
        <v>49041061</v>
      </c>
      <c r="B5258">
        <v>40</v>
      </c>
      <c r="C5258" t="s">
        <v>343</v>
      </c>
      <c r="D5258" t="s">
        <v>133</v>
      </c>
      <c r="E5258" t="s">
        <v>134</v>
      </c>
      <c r="F5258" t="s">
        <v>320</v>
      </c>
      <c r="G5258" s="1">
        <v>43532</v>
      </c>
      <c r="H5258">
        <v>10</v>
      </c>
      <c r="I5258" s="7">
        <f>IF(TableTransactions[[#This Row],[Order type]]=trackOrderType,
TableTransactions[[#This Row],[Transaction quantity]]*-1,
TableTransactions[[#This Row],[Transaction quantity]]
)</f>
        <v>-10</v>
      </c>
      <c r="J52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865</v>
      </c>
      <c r="K5258" s="7">
        <f ca="1">IF(TableTransactions[[#This Row],[Stock balance backorders]]&lt;0,
0,
TableTransactions[[#This Row],[Stock balance backorders]]
)</f>
        <v>865</v>
      </c>
      <c r="L5258" s="8" t="str">
        <f>VLOOKUP(TableTransactions[[#This Row],[Material]],TableStockBalance[],
MATCH(TableStockBalance[[#Headers],[Supplier name]],TableStockBalance[#Headers],0),
0)</f>
        <v>Électroniquex Générale S.A.</v>
      </c>
    </row>
    <row r="5259" spans="1:12" x14ac:dyDescent="0.25">
      <c r="A5259">
        <v>49041067</v>
      </c>
      <c r="B5259">
        <v>490</v>
      </c>
      <c r="C5259" t="s">
        <v>343</v>
      </c>
      <c r="D5259" t="s">
        <v>133</v>
      </c>
      <c r="E5259" t="s">
        <v>134</v>
      </c>
      <c r="F5259" t="s">
        <v>317</v>
      </c>
      <c r="G5259" s="1">
        <v>43532</v>
      </c>
      <c r="H5259">
        <v>30</v>
      </c>
      <c r="I5259" s="7">
        <f>IF(TableTransactions[[#This Row],[Order type]]=trackOrderType,
TableTransactions[[#This Row],[Transaction quantity]]*-1,
TableTransactions[[#This Row],[Transaction quantity]]
)</f>
        <v>-30</v>
      </c>
      <c r="J52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835</v>
      </c>
      <c r="K5259" s="7">
        <f ca="1">IF(TableTransactions[[#This Row],[Stock balance backorders]]&lt;0,
0,
TableTransactions[[#This Row],[Stock balance backorders]]
)</f>
        <v>835</v>
      </c>
      <c r="L5259" s="8" t="str">
        <f>VLOOKUP(TableTransactions[[#This Row],[Material]],TableStockBalance[],
MATCH(TableStockBalance[[#Headers],[Supplier name]],TableStockBalance[#Headers],0),
0)</f>
        <v>Électroniquex Générale S.A.</v>
      </c>
    </row>
    <row r="5260" spans="1:12" x14ac:dyDescent="0.25">
      <c r="A5260">
        <v>49041156</v>
      </c>
      <c r="B5260">
        <v>20</v>
      </c>
      <c r="C5260" t="s">
        <v>343</v>
      </c>
      <c r="D5260" t="s">
        <v>133</v>
      </c>
      <c r="E5260" t="s">
        <v>134</v>
      </c>
      <c r="F5260" t="s">
        <v>315</v>
      </c>
      <c r="G5260" s="1">
        <v>43539</v>
      </c>
      <c r="H5260">
        <v>15</v>
      </c>
      <c r="I5260" s="7">
        <f>IF(TableTransactions[[#This Row],[Order type]]=trackOrderType,
TableTransactions[[#This Row],[Transaction quantity]]*-1,
TableTransactions[[#This Row],[Transaction quantity]]
)</f>
        <v>-15</v>
      </c>
      <c r="J52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820</v>
      </c>
      <c r="K5260" s="7">
        <f ca="1">IF(TableTransactions[[#This Row],[Stock balance backorders]]&lt;0,
0,
TableTransactions[[#This Row],[Stock balance backorders]]
)</f>
        <v>820</v>
      </c>
      <c r="L5260" s="8" t="str">
        <f>VLOOKUP(TableTransactions[[#This Row],[Material]],TableStockBalance[],
MATCH(TableStockBalance[[#Headers],[Supplier name]],TableStockBalance[#Headers],0),
0)</f>
        <v>Électroniquex Générale S.A.</v>
      </c>
    </row>
    <row r="5261" spans="1:12" x14ac:dyDescent="0.25">
      <c r="A5261">
        <v>49041264</v>
      </c>
      <c r="B5261">
        <v>100</v>
      </c>
      <c r="C5261" t="s">
        <v>343</v>
      </c>
      <c r="D5261" t="s">
        <v>133</v>
      </c>
      <c r="E5261" t="s">
        <v>134</v>
      </c>
      <c r="F5261" t="s">
        <v>317</v>
      </c>
      <c r="G5261" s="1">
        <v>43550</v>
      </c>
      <c r="H5261">
        <v>30</v>
      </c>
      <c r="I5261" s="7">
        <f>IF(TableTransactions[[#This Row],[Order type]]=trackOrderType,
TableTransactions[[#This Row],[Transaction quantity]]*-1,
TableTransactions[[#This Row],[Transaction quantity]]
)</f>
        <v>-30</v>
      </c>
      <c r="J52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790</v>
      </c>
      <c r="K5261" s="7">
        <f ca="1">IF(TableTransactions[[#This Row],[Stock balance backorders]]&lt;0,
0,
TableTransactions[[#This Row],[Stock balance backorders]]
)</f>
        <v>790</v>
      </c>
      <c r="L5261" s="8" t="str">
        <f>VLOOKUP(TableTransactions[[#This Row],[Material]],TableStockBalance[],
MATCH(TableStockBalance[[#Headers],[Supplier name]],TableStockBalance[#Headers],0),
0)</f>
        <v>Électroniquex Générale S.A.</v>
      </c>
    </row>
    <row r="5262" spans="1:12" x14ac:dyDescent="0.25">
      <c r="A5262">
        <v>49041331</v>
      </c>
      <c r="B5262">
        <v>70</v>
      </c>
      <c r="C5262" t="s">
        <v>343</v>
      </c>
      <c r="D5262" t="s">
        <v>133</v>
      </c>
      <c r="E5262" t="s">
        <v>134</v>
      </c>
      <c r="F5262" t="s">
        <v>316</v>
      </c>
      <c r="G5262" s="1">
        <v>43556</v>
      </c>
      <c r="H5262">
        <v>25</v>
      </c>
      <c r="I5262" s="7">
        <f>IF(TableTransactions[[#This Row],[Order type]]=trackOrderType,
TableTransactions[[#This Row],[Transaction quantity]]*-1,
TableTransactions[[#This Row],[Transaction quantity]]
)</f>
        <v>-25</v>
      </c>
      <c r="J52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765</v>
      </c>
      <c r="K5262" s="7">
        <f ca="1">IF(TableTransactions[[#This Row],[Stock balance backorders]]&lt;0,
0,
TableTransactions[[#This Row],[Stock balance backorders]]
)</f>
        <v>765</v>
      </c>
      <c r="L5262" s="8" t="str">
        <f>VLOOKUP(TableTransactions[[#This Row],[Material]],TableStockBalance[],
MATCH(TableStockBalance[[#Headers],[Supplier name]],TableStockBalance[#Headers],0),
0)</f>
        <v>Électroniquex Générale S.A.</v>
      </c>
    </row>
    <row r="5263" spans="1:12" x14ac:dyDescent="0.25">
      <c r="A5263">
        <v>49041354</v>
      </c>
      <c r="B5263">
        <v>70</v>
      </c>
      <c r="C5263" t="s">
        <v>343</v>
      </c>
      <c r="D5263" t="s">
        <v>133</v>
      </c>
      <c r="E5263" t="s">
        <v>134</v>
      </c>
      <c r="F5263" t="s">
        <v>313</v>
      </c>
      <c r="G5263" s="1">
        <v>43558</v>
      </c>
      <c r="H5263">
        <v>30</v>
      </c>
      <c r="I5263" s="7">
        <f>IF(TableTransactions[[#This Row],[Order type]]=trackOrderType,
TableTransactions[[#This Row],[Transaction quantity]]*-1,
TableTransactions[[#This Row],[Transaction quantity]]
)</f>
        <v>-30</v>
      </c>
      <c r="J52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735</v>
      </c>
      <c r="K5263" s="7">
        <f ca="1">IF(TableTransactions[[#This Row],[Stock balance backorders]]&lt;0,
0,
TableTransactions[[#This Row],[Stock balance backorders]]
)</f>
        <v>735</v>
      </c>
      <c r="L5263" s="8" t="str">
        <f>VLOOKUP(TableTransactions[[#This Row],[Material]],TableStockBalance[],
MATCH(TableStockBalance[[#Headers],[Supplier name]],TableStockBalance[#Headers],0),
0)</f>
        <v>Électroniquex Générale S.A.</v>
      </c>
    </row>
    <row r="5264" spans="1:12" x14ac:dyDescent="0.25">
      <c r="A5264">
        <v>49041450</v>
      </c>
      <c r="B5264">
        <v>110</v>
      </c>
      <c r="C5264" t="s">
        <v>343</v>
      </c>
      <c r="D5264" t="s">
        <v>133</v>
      </c>
      <c r="E5264" t="s">
        <v>134</v>
      </c>
      <c r="F5264" t="s">
        <v>313</v>
      </c>
      <c r="G5264" s="1">
        <v>43566</v>
      </c>
      <c r="H5264">
        <v>35</v>
      </c>
      <c r="I5264" s="7">
        <f>IF(TableTransactions[[#This Row],[Order type]]=trackOrderType,
TableTransactions[[#This Row],[Transaction quantity]]*-1,
TableTransactions[[#This Row],[Transaction quantity]]
)</f>
        <v>-35</v>
      </c>
      <c r="J52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700</v>
      </c>
      <c r="K5264" s="7">
        <f ca="1">IF(TableTransactions[[#This Row],[Stock balance backorders]]&lt;0,
0,
TableTransactions[[#This Row],[Stock balance backorders]]
)</f>
        <v>700</v>
      </c>
      <c r="L5264" s="8" t="str">
        <f>VLOOKUP(TableTransactions[[#This Row],[Material]],TableStockBalance[],
MATCH(TableStockBalance[[#Headers],[Supplier name]],TableStockBalance[#Headers],0),
0)</f>
        <v>Électroniquex Générale S.A.</v>
      </c>
    </row>
    <row r="5265" spans="1:12" x14ac:dyDescent="0.25">
      <c r="A5265">
        <v>49041568</v>
      </c>
      <c r="B5265">
        <v>120</v>
      </c>
      <c r="C5265" t="s">
        <v>343</v>
      </c>
      <c r="D5265" t="s">
        <v>133</v>
      </c>
      <c r="E5265" t="s">
        <v>134</v>
      </c>
      <c r="F5265" t="s">
        <v>313</v>
      </c>
      <c r="G5265" s="1">
        <v>43579</v>
      </c>
      <c r="H5265">
        <v>45</v>
      </c>
      <c r="I5265" s="7">
        <f>IF(TableTransactions[[#This Row],[Order type]]=trackOrderType,
TableTransactions[[#This Row],[Transaction quantity]]*-1,
TableTransactions[[#This Row],[Transaction quantity]]
)</f>
        <v>-45</v>
      </c>
      <c r="J52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655</v>
      </c>
      <c r="K5265" s="7">
        <f ca="1">IF(TableTransactions[[#This Row],[Stock balance backorders]]&lt;0,
0,
TableTransactions[[#This Row],[Stock balance backorders]]
)</f>
        <v>655</v>
      </c>
      <c r="L5265" s="8" t="str">
        <f>VLOOKUP(TableTransactions[[#This Row],[Material]],TableStockBalance[],
MATCH(TableStockBalance[[#Headers],[Supplier name]],TableStockBalance[#Headers],0),
0)</f>
        <v>Électroniquex Générale S.A.</v>
      </c>
    </row>
    <row r="5266" spans="1:12" x14ac:dyDescent="0.25">
      <c r="A5266">
        <v>49041575</v>
      </c>
      <c r="B5266">
        <v>10</v>
      </c>
      <c r="C5266" t="s">
        <v>343</v>
      </c>
      <c r="D5266" t="s">
        <v>133</v>
      </c>
      <c r="E5266" t="s">
        <v>134</v>
      </c>
      <c r="F5266" t="s">
        <v>325</v>
      </c>
      <c r="G5266" s="1">
        <v>43579</v>
      </c>
      <c r="H5266">
        <v>45</v>
      </c>
      <c r="I5266" s="7">
        <f>IF(TableTransactions[[#This Row],[Order type]]=trackOrderType,
TableTransactions[[#This Row],[Transaction quantity]]*-1,
TableTransactions[[#This Row],[Transaction quantity]]
)</f>
        <v>-45</v>
      </c>
      <c r="J52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610</v>
      </c>
      <c r="K5266" s="7">
        <f ca="1">IF(TableTransactions[[#This Row],[Stock balance backorders]]&lt;0,
0,
TableTransactions[[#This Row],[Stock balance backorders]]
)</f>
        <v>610</v>
      </c>
      <c r="L5266" s="8" t="str">
        <f>VLOOKUP(TableTransactions[[#This Row],[Material]],TableStockBalance[],
MATCH(TableStockBalance[[#Headers],[Supplier name]],TableStockBalance[#Headers],0),
0)</f>
        <v>Électroniquex Générale S.A.</v>
      </c>
    </row>
    <row r="5267" spans="1:12" x14ac:dyDescent="0.25">
      <c r="A5267">
        <v>49041711</v>
      </c>
      <c r="B5267">
        <v>10</v>
      </c>
      <c r="C5267" t="s">
        <v>343</v>
      </c>
      <c r="D5267" t="s">
        <v>133</v>
      </c>
      <c r="E5267" t="s">
        <v>134</v>
      </c>
      <c r="F5267" t="s">
        <v>315</v>
      </c>
      <c r="G5267" s="1">
        <v>43592</v>
      </c>
      <c r="H5267">
        <v>50</v>
      </c>
      <c r="I5267" s="7">
        <f>IF(TableTransactions[[#This Row],[Order type]]=trackOrderType,
TableTransactions[[#This Row],[Transaction quantity]]*-1,
TableTransactions[[#This Row],[Transaction quantity]]
)</f>
        <v>-50</v>
      </c>
      <c r="J52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560</v>
      </c>
      <c r="K5267" s="7">
        <f ca="1">IF(TableTransactions[[#This Row],[Stock balance backorders]]&lt;0,
0,
TableTransactions[[#This Row],[Stock balance backorders]]
)</f>
        <v>560</v>
      </c>
      <c r="L5267" s="8" t="str">
        <f>VLOOKUP(TableTransactions[[#This Row],[Material]],TableStockBalance[],
MATCH(TableStockBalance[[#Headers],[Supplier name]],TableStockBalance[#Headers],0),
0)</f>
        <v>Électroniquex Générale S.A.</v>
      </c>
    </row>
    <row r="5268" spans="1:12" x14ac:dyDescent="0.25">
      <c r="A5268">
        <v>49041777</v>
      </c>
      <c r="B5268">
        <v>30</v>
      </c>
      <c r="C5268" t="s">
        <v>343</v>
      </c>
      <c r="D5268" t="s">
        <v>133</v>
      </c>
      <c r="E5268" t="s">
        <v>134</v>
      </c>
      <c r="F5268" t="s">
        <v>319</v>
      </c>
      <c r="G5268" s="1">
        <v>43598</v>
      </c>
      <c r="H5268">
        <v>30</v>
      </c>
      <c r="I5268" s="7">
        <f>IF(TableTransactions[[#This Row],[Order type]]=trackOrderType,
TableTransactions[[#This Row],[Transaction quantity]]*-1,
TableTransactions[[#This Row],[Transaction quantity]]
)</f>
        <v>-30</v>
      </c>
      <c r="J52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530</v>
      </c>
      <c r="K5268" s="7">
        <f ca="1">IF(TableTransactions[[#This Row],[Stock balance backorders]]&lt;0,
0,
TableTransactions[[#This Row],[Stock balance backorders]]
)</f>
        <v>530</v>
      </c>
      <c r="L5268" s="8" t="str">
        <f>VLOOKUP(TableTransactions[[#This Row],[Material]],TableStockBalance[],
MATCH(TableStockBalance[[#Headers],[Supplier name]],TableStockBalance[#Headers],0),
0)</f>
        <v>Électroniquex Générale S.A.</v>
      </c>
    </row>
    <row r="5269" spans="1:12" x14ac:dyDescent="0.25">
      <c r="A5269">
        <v>49041788</v>
      </c>
      <c r="B5269">
        <v>80</v>
      </c>
      <c r="C5269" t="s">
        <v>343</v>
      </c>
      <c r="D5269" t="s">
        <v>133</v>
      </c>
      <c r="E5269" t="s">
        <v>134</v>
      </c>
      <c r="F5269" t="s">
        <v>317</v>
      </c>
      <c r="G5269" s="1">
        <v>43599</v>
      </c>
      <c r="H5269">
        <v>35</v>
      </c>
      <c r="I5269" s="7">
        <f>IF(TableTransactions[[#This Row],[Order type]]=trackOrderType,
TableTransactions[[#This Row],[Transaction quantity]]*-1,
TableTransactions[[#This Row],[Transaction quantity]]
)</f>
        <v>-35</v>
      </c>
      <c r="J52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495</v>
      </c>
      <c r="K5269" s="7">
        <f ca="1">IF(TableTransactions[[#This Row],[Stock balance backorders]]&lt;0,
0,
TableTransactions[[#This Row],[Stock balance backorders]]
)</f>
        <v>495</v>
      </c>
      <c r="L5269" s="8" t="str">
        <f>VLOOKUP(TableTransactions[[#This Row],[Material]],TableStockBalance[],
MATCH(TableStockBalance[[#Headers],[Supplier name]],TableStockBalance[#Headers],0),
0)</f>
        <v>Électroniquex Générale S.A.</v>
      </c>
    </row>
    <row r="5270" spans="1:12" x14ac:dyDescent="0.25">
      <c r="A5270">
        <v>49041795</v>
      </c>
      <c r="B5270">
        <v>50</v>
      </c>
      <c r="C5270" t="s">
        <v>343</v>
      </c>
      <c r="D5270" t="s">
        <v>133</v>
      </c>
      <c r="E5270" t="s">
        <v>134</v>
      </c>
      <c r="F5270" t="s">
        <v>313</v>
      </c>
      <c r="G5270" s="1">
        <v>43600</v>
      </c>
      <c r="H5270">
        <v>50</v>
      </c>
      <c r="I5270" s="7">
        <f>IF(TableTransactions[[#This Row],[Order type]]=trackOrderType,
TableTransactions[[#This Row],[Transaction quantity]]*-1,
TableTransactions[[#This Row],[Transaction quantity]]
)</f>
        <v>-50</v>
      </c>
      <c r="J52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445</v>
      </c>
      <c r="K5270" s="7">
        <f ca="1">IF(TableTransactions[[#This Row],[Stock balance backorders]]&lt;0,
0,
TableTransactions[[#This Row],[Stock balance backorders]]
)</f>
        <v>445</v>
      </c>
      <c r="L5270" s="8" t="str">
        <f>VLOOKUP(TableTransactions[[#This Row],[Material]],TableStockBalance[],
MATCH(TableStockBalance[[#Headers],[Supplier name]],TableStockBalance[#Headers],0),
0)</f>
        <v>Électroniquex Générale S.A.</v>
      </c>
    </row>
    <row r="5271" spans="1:12" x14ac:dyDescent="0.25">
      <c r="A5271">
        <v>49041859</v>
      </c>
      <c r="B5271">
        <v>20</v>
      </c>
      <c r="C5271" t="s">
        <v>343</v>
      </c>
      <c r="D5271" t="s">
        <v>133</v>
      </c>
      <c r="E5271" t="s">
        <v>134</v>
      </c>
      <c r="F5271" t="s">
        <v>325</v>
      </c>
      <c r="G5271" s="1">
        <v>43606</v>
      </c>
      <c r="H5271">
        <v>30</v>
      </c>
      <c r="I5271" s="7">
        <f>IF(TableTransactions[[#This Row],[Order type]]=trackOrderType,
TableTransactions[[#This Row],[Transaction quantity]]*-1,
TableTransactions[[#This Row],[Transaction quantity]]
)</f>
        <v>-30</v>
      </c>
      <c r="J52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415</v>
      </c>
      <c r="K5271" s="7">
        <f ca="1">IF(TableTransactions[[#This Row],[Stock balance backorders]]&lt;0,
0,
TableTransactions[[#This Row],[Stock balance backorders]]
)</f>
        <v>415</v>
      </c>
      <c r="L5271" s="8" t="str">
        <f>VLOOKUP(TableTransactions[[#This Row],[Material]],TableStockBalance[],
MATCH(TableStockBalance[[#Headers],[Supplier name]],TableStockBalance[#Headers],0),
0)</f>
        <v>Électroniquex Générale S.A.</v>
      </c>
    </row>
    <row r="5272" spans="1:12" x14ac:dyDescent="0.25">
      <c r="A5272">
        <v>49042110</v>
      </c>
      <c r="B5272">
        <v>150</v>
      </c>
      <c r="C5272" t="s">
        <v>343</v>
      </c>
      <c r="D5272" t="s">
        <v>133</v>
      </c>
      <c r="E5272" t="s">
        <v>134</v>
      </c>
      <c r="F5272" t="s">
        <v>317</v>
      </c>
      <c r="G5272" s="1">
        <v>43629</v>
      </c>
      <c r="H5272">
        <v>30</v>
      </c>
      <c r="I5272" s="7">
        <f>IF(TableTransactions[[#This Row],[Order type]]=trackOrderType,
TableTransactions[[#This Row],[Transaction quantity]]*-1,
TableTransactions[[#This Row],[Transaction quantity]]
)</f>
        <v>-30</v>
      </c>
      <c r="J52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385</v>
      </c>
      <c r="K5272" s="7">
        <f ca="1">IF(TableTransactions[[#This Row],[Stock balance backorders]]&lt;0,
0,
TableTransactions[[#This Row],[Stock balance backorders]]
)</f>
        <v>385</v>
      </c>
      <c r="L5272" s="8" t="str">
        <f>VLOOKUP(TableTransactions[[#This Row],[Material]],TableStockBalance[],
MATCH(TableStockBalance[[#Headers],[Supplier name]],TableStockBalance[#Headers],0),
0)</f>
        <v>Électroniquex Générale S.A.</v>
      </c>
    </row>
    <row r="5273" spans="1:12" x14ac:dyDescent="0.25">
      <c r="A5273">
        <v>49042237</v>
      </c>
      <c r="B5273">
        <v>70</v>
      </c>
      <c r="C5273" t="s">
        <v>343</v>
      </c>
      <c r="D5273" t="s">
        <v>133</v>
      </c>
      <c r="E5273" t="s">
        <v>134</v>
      </c>
      <c r="F5273" t="s">
        <v>317</v>
      </c>
      <c r="G5273" s="1">
        <v>43641</v>
      </c>
      <c r="H5273">
        <v>15</v>
      </c>
      <c r="I5273" s="7">
        <f>IF(TableTransactions[[#This Row],[Order type]]=trackOrderType,
TableTransactions[[#This Row],[Transaction quantity]]*-1,
TableTransactions[[#This Row],[Transaction quantity]]
)</f>
        <v>-15</v>
      </c>
      <c r="J52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370</v>
      </c>
      <c r="K5273" s="7">
        <f ca="1">IF(TableTransactions[[#This Row],[Stock balance backorders]]&lt;0,
0,
TableTransactions[[#This Row],[Stock balance backorders]]
)</f>
        <v>370</v>
      </c>
      <c r="L5273" s="8" t="str">
        <f>VLOOKUP(TableTransactions[[#This Row],[Material]],TableStockBalance[],
MATCH(TableStockBalance[[#Headers],[Supplier name]],TableStockBalance[#Headers],0),
0)</f>
        <v>Électroniquex Générale S.A.</v>
      </c>
    </row>
    <row r="5274" spans="1:12" x14ac:dyDescent="0.25">
      <c r="A5274">
        <v>49042239</v>
      </c>
      <c r="B5274">
        <v>50</v>
      </c>
      <c r="C5274" t="s">
        <v>343</v>
      </c>
      <c r="D5274" t="s">
        <v>133</v>
      </c>
      <c r="E5274" t="s">
        <v>134</v>
      </c>
      <c r="F5274" t="s">
        <v>318</v>
      </c>
      <c r="G5274" s="1">
        <v>43641</v>
      </c>
      <c r="H5274">
        <v>40</v>
      </c>
      <c r="I5274" s="7">
        <f>IF(TableTransactions[[#This Row],[Order type]]=trackOrderType,
TableTransactions[[#This Row],[Transaction quantity]]*-1,
TableTransactions[[#This Row],[Transaction quantity]]
)</f>
        <v>-40</v>
      </c>
      <c r="J52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330</v>
      </c>
      <c r="K5274" s="7">
        <f ca="1">IF(TableTransactions[[#This Row],[Stock balance backorders]]&lt;0,
0,
TableTransactions[[#This Row],[Stock balance backorders]]
)</f>
        <v>330</v>
      </c>
      <c r="L5274" s="8" t="str">
        <f>VLOOKUP(TableTransactions[[#This Row],[Material]],TableStockBalance[],
MATCH(TableStockBalance[[#Headers],[Supplier name]],TableStockBalance[#Headers],0),
0)</f>
        <v>Électroniquex Générale S.A.</v>
      </c>
    </row>
    <row r="5275" spans="1:12" x14ac:dyDescent="0.25">
      <c r="A5275">
        <v>49042253</v>
      </c>
      <c r="B5275">
        <v>30</v>
      </c>
      <c r="C5275" t="s">
        <v>343</v>
      </c>
      <c r="D5275" t="s">
        <v>133</v>
      </c>
      <c r="E5275" t="s">
        <v>134</v>
      </c>
      <c r="F5275" t="s">
        <v>318</v>
      </c>
      <c r="G5275" s="1">
        <v>43642</v>
      </c>
      <c r="H5275">
        <v>25</v>
      </c>
      <c r="I5275" s="7">
        <f>IF(TableTransactions[[#This Row],[Order type]]=trackOrderType,
TableTransactions[[#This Row],[Transaction quantity]]*-1,
TableTransactions[[#This Row],[Transaction quantity]]
)</f>
        <v>-25</v>
      </c>
      <c r="J52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305</v>
      </c>
      <c r="K5275" s="7">
        <f ca="1">IF(TableTransactions[[#This Row],[Stock balance backorders]]&lt;0,
0,
TableTransactions[[#This Row],[Stock balance backorders]]
)</f>
        <v>305</v>
      </c>
      <c r="L5275" s="8" t="str">
        <f>VLOOKUP(TableTransactions[[#This Row],[Material]],TableStockBalance[],
MATCH(TableStockBalance[[#Headers],[Supplier name]],TableStockBalance[#Headers],0),
0)</f>
        <v>Électroniquex Générale S.A.</v>
      </c>
    </row>
    <row r="5276" spans="1:12" x14ac:dyDescent="0.25">
      <c r="A5276">
        <v>49042311</v>
      </c>
      <c r="B5276">
        <v>70</v>
      </c>
      <c r="C5276" t="s">
        <v>343</v>
      </c>
      <c r="D5276" t="s">
        <v>133</v>
      </c>
      <c r="E5276" t="s">
        <v>134</v>
      </c>
      <c r="F5276" t="s">
        <v>316</v>
      </c>
      <c r="G5276" s="1">
        <v>43648</v>
      </c>
      <c r="H5276">
        <v>10</v>
      </c>
      <c r="I5276" s="7">
        <f>IF(TableTransactions[[#This Row],[Order type]]=trackOrderType,
TableTransactions[[#This Row],[Transaction quantity]]*-1,
TableTransactions[[#This Row],[Transaction quantity]]
)</f>
        <v>-10</v>
      </c>
      <c r="J52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295</v>
      </c>
      <c r="K5276" s="7">
        <f ca="1">IF(TableTransactions[[#This Row],[Stock balance backorders]]&lt;0,
0,
TableTransactions[[#This Row],[Stock balance backorders]]
)</f>
        <v>295</v>
      </c>
      <c r="L5276" s="8" t="str">
        <f>VLOOKUP(TableTransactions[[#This Row],[Material]],TableStockBalance[],
MATCH(TableStockBalance[[#Headers],[Supplier name]],TableStockBalance[#Headers],0),
0)</f>
        <v>Électroniquex Générale S.A.</v>
      </c>
    </row>
    <row r="5277" spans="1:12" x14ac:dyDescent="0.25">
      <c r="A5277">
        <v>49042318</v>
      </c>
      <c r="B5277">
        <v>70</v>
      </c>
      <c r="C5277" t="s">
        <v>343</v>
      </c>
      <c r="D5277" t="s">
        <v>133</v>
      </c>
      <c r="E5277" t="s">
        <v>134</v>
      </c>
      <c r="F5277" t="s">
        <v>314</v>
      </c>
      <c r="G5277" s="1">
        <v>43649</v>
      </c>
      <c r="H5277">
        <v>25</v>
      </c>
      <c r="I5277" s="7">
        <f>IF(TableTransactions[[#This Row],[Order type]]=trackOrderType,
TableTransactions[[#This Row],[Transaction quantity]]*-1,
TableTransactions[[#This Row],[Transaction quantity]]
)</f>
        <v>-25</v>
      </c>
      <c r="J52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270</v>
      </c>
      <c r="K5277" s="7">
        <f ca="1">IF(TableTransactions[[#This Row],[Stock balance backorders]]&lt;0,
0,
TableTransactions[[#This Row],[Stock balance backorders]]
)</f>
        <v>270</v>
      </c>
      <c r="L5277" s="8" t="str">
        <f>VLOOKUP(TableTransactions[[#This Row],[Material]],TableStockBalance[],
MATCH(TableStockBalance[[#Headers],[Supplier name]],TableStockBalance[#Headers],0),
0)</f>
        <v>Électroniquex Générale S.A.</v>
      </c>
    </row>
    <row r="5278" spans="1:12" x14ac:dyDescent="0.25">
      <c r="A5278">
        <v>49042406</v>
      </c>
      <c r="B5278">
        <v>40</v>
      </c>
      <c r="C5278" t="s">
        <v>343</v>
      </c>
      <c r="D5278" t="s">
        <v>133</v>
      </c>
      <c r="E5278" t="s">
        <v>134</v>
      </c>
      <c r="F5278" t="s">
        <v>318</v>
      </c>
      <c r="G5278" s="1">
        <v>43656</v>
      </c>
      <c r="H5278">
        <v>5</v>
      </c>
      <c r="I5278" s="7">
        <f>IF(TableTransactions[[#This Row],[Order type]]=trackOrderType,
TableTransactions[[#This Row],[Transaction quantity]]*-1,
TableTransactions[[#This Row],[Transaction quantity]]
)</f>
        <v>-5</v>
      </c>
      <c r="J52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265</v>
      </c>
      <c r="K5278" s="7">
        <f ca="1">IF(TableTransactions[[#This Row],[Stock balance backorders]]&lt;0,
0,
TableTransactions[[#This Row],[Stock balance backorders]]
)</f>
        <v>265</v>
      </c>
      <c r="L5278" s="8" t="str">
        <f>VLOOKUP(TableTransactions[[#This Row],[Material]],TableStockBalance[],
MATCH(TableStockBalance[[#Headers],[Supplier name]],TableStockBalance[#Headers],0),
0)</f>
        <v>Électroniquex Générale S.A.</v>
      </c>
    </row>
    <row r="5279" spans="1:12" x14ac:dyDescent="0.25">
      <c r="A5279">
        <v>49042429</v>
      </c>
      <c r="B5279">
        <v>50</v>
      </c>
      <c r="C5279" t="s">
        <v>343</v>
      </c>
      <c r="D5279" t="s">
        <v>133</v>
      </c>
      <c r="E5279" t="s">
        <v>134</v>
      </c>
      <c r="F5279" t="s">
        <v>313</v>
      </c>
      <c r="G5279" s="1">
        <v>43658</v>
      </c>
      <c r="H5279">
        <v>10</v>
      </c>
      <c r="I5279" s="7">
        <f>IF(TableTransactions[[#This Row],[Order type]]=trackOrderType,
TableTransactions[[#This Row],[Transaction quantity]]*-1,
TableTransactions[[#This Row],[Transaction quantity]]
)</f>
        <v>-10</v>
      </c>
      <c r="J52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255</v>
      </c>
      <c r="K5279" s="7">
        <f ca="1">IF(TableTransactions[[#This Row],[Stock balance backorders]]&lt;0,
0,
TableTransactions[[#This Row],[Stock balance backorders]]
)</f>
        <v>255</v>
      </c>
      <c r="L5279" s="8" t="str">
        <f>VLOOKUP(TableTransactions[[#This Row],[Material]],TableStockBalance[],
MATCH(TableStockBalance[[#Headers],[Supplier name]],TableStockBalance[#Headers],0),
0)</f>
        <v>Électroniquex Générale S.A.</v>
      </c>
    </row>
    <row r="5280" spans="1:12" x14ac:dyDescent="0.25">
      <c r="A5280">
        <v>49042475</v>
      </c>
      <c r="B5280">
        <v>70</v>
      </c>
      <c r="C5280" t="s">
        <v>343</v>
      </c>
      <c r="D5280" t="s">
        <v>133</v>
      </c>
      <c r="E5280" t="s">
        <v>134</v>
      </c>
      <c r="F5280" t="s">
        <v>317</v>
      </c>
      <c r="G5280" s="1">
        <v>43663</v>
      </c>
      <c r="H5280">
        <v>35</v>
      </c>
      <c r="I5280" s="7">
        <f>IF(TableTransactions[[#This Row],[Order type]]=trackOrderType,
TableTransactions[[#This Row],[Transaction quantity]]*-1,
TableTransactions[[#This Row],[Transaction quantity]]
)</f>
        <v>-35</v>
      </c>
      <c r="J52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220</v>
      </c>
      <c r="K5280" s="7">
        <f ca="1">IF(TableTransactions[[#This Row],[Stock balance backorders]]&lt;0,
0,
TableTransactions[[#This Row],[Stock balance backorders]]
)</f>
        <v>220</v>
      </c>
      <c r="L5280" s="8" t="str">
        <f>VLOOKUP(TableTransactions[[#This Row],[Material]],TableStockBalance[],
MATCH(TableStockBalance[[#Headers],[Supplier name]],TableStockBalance[#Headers],0),
0)</f>
        <v>Électroniquex Générale S.A.</v>
      </c>
    </row>
    <row r="5281" spans="1:12" x14ac:dyDescent="0.25">
      <c r="A5281">
        <v>49042555</v>
      </c>
      <c r="B5281">
        <v>50</v>
      </c>
      <c r="C5281" t="s">
        <v>343</v>
      </c>
      <c r="D5281" t="s">
        <v>133</v>
      </c>
      <c r="E5281" t="s">
        <v>134</v>
      </c>
      <c r="F5281" t="s">
        <v>316</v>
      </c>
      <c r="G5281" s="1">
        <v>43671</v>
      </c>
      <c r="H5281">
        <v>20</v>
      </c>
      <c r="I5281" s="7">
        <f>IF(TableTransactions[[#This Row],[Order type]]=trackOrderType,
TableTransactions[[#This Row],[Transaction quantity]]*-1,
TableTransactions[[#This Row],[Transaction quantity]]
)</f>
        <v>-20</v>
      </c>
      <c r="J52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200</v>
      </c>
      <c r="K5281" s="7">
        <f ca="1">IF(TableTransactions[[#This Row],[Stock balance backorders]]&lt;0,
0,
TableTransactions[[#This Row],[Stock balance backorders]]
)</f>
        <v>200</v>
      </c>
      <c r="L5281" s="8" t="str">
        <f>VLOOKUP(TableTransactions[[#This Row],[Material]],TableStockBalance[],
MATCH(TableStockBalance[[#Headers],[Supplier name]],TableStockBalance[#Headers],0),
0)</f>
        <v>Électroniquex Générale S.A.</v>
      </c>
    </row>
    <row r="5282" spans="1:12" x14ac:dyDescent="0.25">
      <c r="A5282">
        <v>49042571</v>
      </c>
      <c r="B5282">
        <v>110</v>
      </c>
      <c r="C5282" t="s">
        <v>343</v>
      </c>
      <c r="D5282" t="s">
        <v>133</v>
      </c>
      <c r="E5282" t="s">
        <v>134</v>
      </c>
      <c r="F5282" t="s">
        <v>316</v>
      </c>
      <c r="G5282" s="1">
        <v>43672</v>
      </c>
      <c r="H5282">
        <v>20</v>
      </c>
      <c r="I5282" s="7">
        <f>IF(TableTransactions[[#This Row],[Order type]]=trackOrderType,
TableTransactions[[#This Row],[Transaction quantity]]*-1,
TableTransactions[[#This Row],[Transaction quantity]]
)</f>
        <v>-20</v>
      </c>
      <c r="J52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180</v>
      </c>
      <c r="K5282" s="7">
        <f ca="1">IF(TableTransactions[[#This Row],[Stock balance backorders]]&lt;0,
0,
TableTransactions[[#This Row],[Stock balance backorders]]
)</f>
        <v>180</v>
      </c>
      <c r="L5282" s="8" t="str">
        <f>VLOOKUP(TableTransactions[[#This Row],[Material]],TableStockBalance[],
MATCH(TableStockBalance[[#Headers],[Supplier name]],TableStockBalance[#Headers],0),
0)</f>
        <v>Électroniquex Générale S.A.</v>
      </c>
    </row>
    <row r="5283" spans="1:12" x14ac:dyDescent="0.25">
      <c r="A5283">
        <v>49042576</v>
      </c>
      <c r="B5283">
        <v>90</v>
      </c>
      <c r="C5283" t="s">
        <v>343</v>
      </c>
      <c r="D5283" t="s">
        <v>133</v>
      </c>
      <c r="E5283" t="s">
        <v>134</v>
      </c>
      <c r="F5283" t="s">
        <v>319</v>
      </c>
      <c r="G5283" s="1">
        <v>43672</v>
      </c>
      <c r="H5283">
        <v>45</v>
      </c>
      <c r="I5283" s="7">
        <f>IF(TableTransactions[[#This Row],[Order type]]=trackOrderType,
TableTransactions[[#This Row],[Transaction quantity]]*-1,
TableTransactions[[#This Row],[Transaction quantity]]
)</f>
        <v>-45</v>
      </c>
      <c r="J52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135</v>
      </c>
      <c r="K5283" s="7">
        <f ca="1">IF(TableTransactions[[#This Row],[Stock balance backorders]]&lt;0,
0,
TableTransactions[[#This Row],[Stock balance backorders]]
)</f>
        <v>135</v>
      </c>
      <c r="L5283" s="8" t="str">
        <f>VLOOKUP(TableTransactions[[#This Row],[Material]],TableStockBalance[],
MATCH(TableStockBalance[[#Headers],[Supplier name]],TableStockBalance[#Headers],0),
0)</f>
        <v>Électroniquex Générale S.A.</v>
      </c>
    </row>
    <row r="5284" spans="1:12" x14ac:dyDescent="0.25">
      <c r="A5284">
        <v>49042623</v>
      </c>
      <c r="B5284">
        <v>20</v>
      </c>
      <c r="C5284" t="s">
        <v>343</v>
      </c>
      <c r="D5284" t="s">
        <v>133</v>
      </c>
      <c r="E5284" t="s">
        <v>134</v>
      </c>
      <c r="F5284" t="s">
        <v>314</v>
      </c>
      <c r="G5284" s="1">
        <v>43678</v>
      </c>
      <c r="H5284">
        <v>35</v>
      </c>
      <c r="I5284" s="7">
        <f>IF(TableTransactions[[#This Row],[Order type]]=trackOrderType,
TableTransactions[[#This Row],[Transaction quantity]]*-1,
TableTransactions[[#This Row],[Transaction quantity]]
)</f>
        <v>-35</v>
      </c>
      <c r="J52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</v>
      </c>
      <c r="K5284" s="7">
        <f ca="1">IF(TableTransactions[[#This Row],[Stock balance backorders]]&lt;0,
0,
TableTransactions[[#This Row],[Stock balance backorders]]
)</f>
        <v>100</v>
      </c>
      <c r="L5284" s="8" t="str">
        <f>VLOOKUP(TableTransactions[[#This Row],[Material]],TableStockBalance[],
MATCH(TableStockBalance[[#Headers],[Supplier name]],TableStockBalance[#Headers],0),
0)</f>
        <v>Électroniquex Générale S.A.</v>
      </c>
    </row>
    <row r="5285" spans="1:12" x14ac:dyDescent="0.25">
      <c r="A5285" s="4">
        <v>45057284</v>
      </c>
      <c r="B5285" s="4">
        <v>50</v>
      </c>
      <c r="C5285" s="4" t="s">
        <v>344</v>
      </c>
      <c r="D5285" s="4" t="s">
        <v>133</v>
      </c>
      <c r="E5285" s="4" t="s">
        <v>134</v>
      </c>
      <c r="F5285" s="4" t="s">
        <v>110</v>
      </c>
      <c r="G5285" s="5">
        <v>43678</v>
      </c>
      <c r="H5285" s="4">
        <v>481</v>
      </c>
      <c r="I5285" s="7">
        <f>IF(TableTransactions[[#This Row],[Order type]]=trackOrderType,
TableTransactions[[#This Row],[Transaction quantity]]*-1,
TableTransactions[[#This Row],[Transaction quantity]]
)</f>
        <v>481</v>
      </c>
      <c r="J52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581</v>
      </c>
      <c r="K5285" s="7">
        <f ca="1">IF(TableTransactions[[#This Row],[Stock balance backorders]]&lt;0,
0,
TableTransactions[[#This Row],[Stock balance backorders]]
)</f>
        <v>581</v>
      </c>
      <c r="L5285" s="8" t="str">
        <f>VLOOKUP(TableTransactions[[#This Row],[Material]],TableStockBalance[],
MATCH(TableStockBalance[[#Headers],[Supplier name]],TableStockBalance[#Headers],0),
0)</f>
        <v>Électroniquex Générale S.A.</v>
      </c>
    </row>
    <row r="5286" spans="1:12" x14ac:dyDescent="0.25">
      <c r="A5286">
        <v>49042640</v>
      </c>
      <c r="B5286">
        <v>110</v>
      </c>
      <c r="C5286" t="s">
        <v>343</v>
      </c>
      <c r="D5286" t="s">
        <v>133</v>
      </c>
      <c r="E5286" t="s">
        <v>134</v>
      </c>
      <c r="F5286" t="s">
        <v>316</v>
      </c>
      <c r="G5286" s="1">
        <v>43679</v>
      </c>
      <c r="H5286">
        <v>15</v>
      </c>
      <c r="I5286" s="7">
        <f>IF(TableTransactions[[#This Row],[Order type]]=trackOrderType,
TableTransactions[[#This Row],[Transaction quantity]]*-1,
TableTransactions[[#This Row],[Transaction quantity]]
)</f>
        <v>-15</v>
      </c>
      <c r="J52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566</v>
      </c>
      <c r="K5286" s="7">
        <f ca="1">IF(TableTransactions[[#This Row],[Stock balance backorders]]&lt;0,
0,
TableTransactions[[#This Row],[Stock balance backorders]]
)</f>
        <v>566</v>
      </c>
      <c r="L5286" s="8" t="str">
        <f>VLOOKUP(TableTransactions[[#This Row],[Material]],TableStockBalance[],
MATCH(TableStockBalance[[#Headers],[Supplier name]],TableStockBalance[#Headers],0),
0)</f>
        <v>Électroniquex Générale S.A.</v>
      </c>
    </row>
    <row r="5287" spans="1:12" x14ac:dyDescent="0.25">
      <c r="A5287">
        <v>49042702</v>
      </c>
      <c r="B5287">
        <v>70</v>
      </c>
      <c r="C5287" t="s">
        <v>343</v>
      </c>
      <c r="D5287" t="s">
        <v>133</v>
      </c>
      <c r="E5287" t="s">
        <v>134</v>
      </c>
      <c r="F5287" t="s">
        <v>316</v>
      </c>
      <c r="G5287" s="1">
        <v>43685</v>
      </c>
      <c r="H5287">
        <v>55</v>
      </c>
      <c r="I5287" s="7">
        <f>IF(TableTransactions[[#This Row],[Order type]]=trackOrderType,
TableTransactions[[#This Row],[Transaction quantity]]*-1,
TableTransactions[[#This Row],[Transaction quantity]]
)</f>
        <v>-55</v>
      </c>
      <c r="J52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511</v>
      </c>
      <c r="K5287" s="7">
        <f ca="1">IF(TableTransactions[[#This Row],[Stock balance backorders]]&lt;0,
0,
TableTransactions[[#This Row],[Stock balance backorders]]
)</f>
        <v>511</v>
      </c>
      <c r="L5287" s="8" t="str">
        <f>VLOOKUP(TableTransactions[[#This Row],[Material]],TableStockBalance[],
MATCH(TableStockBalance[[#Headers],[Supplier name]],TableStockBalance[#Headers],0),
0)</f>
        <v>Électroniquex Générale S.A.</v>
      </c>
    </row>
    <row r="5288" spans="1:12" x14ac:dyDescent="0.25">
      <c r="A5288">
        <v>49042711</v>
      </c>
      <c r="B5288">
        <v>30</v>
      </c>
      <c r="C5288" t="s">
        <v>343</v>
      </c>
      <c r="D5288" t="s">
        <v>133</v>
      </c>
      <c r="E5288" t="s">
        <v>134</v>
      </c>
      <c r="F5288" t="s">
        <v>314</v>
      </c>
      <c r="G5288" s="1">
        <v>43686</v>
      </c>
      <c r="H5288">
        <v>20</v>
      </c>
      <c r="I5288" s="7">
        <f>IF(TableTransactions[[#This Row],[Order type]]=trackOrderType,
TableTransactions[[#This Row],[Transaction quantity]]*-1,
TableTransactions[[#This Row],[Transaction quantity]]
)</f>
        <v>-20</v>
      </c>
      <c r="J52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491</v>
      </c>
      <c r="K5288" s="7">
        <f ca="1">IF(TableTransactions[[#This Row],[Stock balance backorders]]&lt;0,
0,
TableTransactions[[#This Row],[Stock balance backorders]]
)</f>
        <v>491</v>
      </c>
      <c r="L5288" s="8" t="str">
        <f>VLOOKUP(TableTransactions[[#This Row],[Material]],TableStockBalance[],
MATCH(TableStockBalance[[#Headers],[Supplier name]],TableStockBalance[#Headers],0),
0)</f>
        <v>Électroniquex Générale S.A.</v>
      </c>
    </row>
    <row r="5289" spans="1:12" x14ac:dyDescent="0.25">
      <c r="A5289">
        <v>49042795</v>
      </c>
      <c r="B5289">
        <v>220</v>
      </c>
      <c r="C5289" t="s">
        <v>343</v>
      </c>
      <c r="D5289" t="s">
        <v>133</v>
      </c>
      <c r="E5289" t="s">
        <v>134</v>
      </c>
      <c r="F5289" t="s">
        <v>317</v>
      </c>
      <c r="G5289" s="1">
        <v>43693</v>
      </c>
      <c r="H5289">
        <v>10</v>
      </c>
      <c r="I5289" s="7">
        <f>IF(TableTransactions[[#This Row],[Order type]]=trackOrderType,
TableTransactions[[#This Row],[Transaction quantity]]*-1,
TableTransactions[[#This Row],[Transaction quantity]]
)</f>
        <v>-10</v>
      </c>
      <c r="J52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481</v>
      </c>
      <c r="K5289" s="7">
        <f ca="1">IF(TableTransactions[[#This Row],[Stock balance backorders]]&lt;0,
0,
TableTransactions[[#This Row],[Stock balance backorders]]
)</f>
        <v>481</v>
      </c>
      <c r="L5289" s="8" t="str">
        <f>VLOOKUP(TableTransactions[[#This Row],[Material]],TableStockBalance[],
MATCH(TableStockBalance[[#Headers],[Supplier name]],TableStockBalance[#Headers],0),
0)</f>
        <v>Électroniquex Générale S.A.</v>
      </c>
    </row>
    <row r="5290" spans="1:12" x14ac:dyDescent="0.25">
      <c r="A5290">
        <v>49042955</v>
      </c>
      <c r="B5290">
        <v>190</v>
      </c>
      <c r="C5290" t="s">
        <v>343</v>
      </c>
      <c r="D5290" t="s">
        <v>133</v>
      </c>
      <c r="E5290" t="s">
        <v>134</v>
      </c>
      <c r="F5290" t="s">
        <v>318</v>
      </c>
      <c r="G5290" s="1">
        <v>43707</v>
      </c>
      <c r="H5290">
        <v>50</v>
      </c>
      <c r="I5290" s="7">
        <f>IF(TableTransactions[[#This Row],[Order type]]=trackOrderType,
TableTransactions[[#This Row],[Transaction quantity]]*-1,
TableTransactions[[#This Row],[Transaction quantity]]
)</f>
        <v>-50</v>
      </c>
      <c r="J52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431</v>
      </c>
      <c r="K5290" s="7">
        <f ca="1">IF(TableTransactions[[#This Row],[Stock balance backorders]]&lt;0,
0,
TableTransactions[[#This Row],[Stock balance backorders]]
)</f>
        <v>431</v>
      </c>
      <c r="L5290" s="8" t="str">
        <f>VLOOKUP(TableTransactions[[#This Row],[Material]],TableStockBalance[],
MATCH(TableStockBalance[[#Headers],[Supplier name]],TableStockBalance[#Headers],0),
0)</f>
        <v>Électroniquex Générale S.A.</v>
      </c>
    </row>
    <row r="5291" spans="1:12" x14ac:dyDescent="0.25">
      <c r="A5291">
        <v>49043000</v>
      </c>
      <c r="B5291">
        <v>60</v>
      </c>
      <c r="C5291" t="s">
        <v>343</v>
      </c>
      <c r="D5291" t="s">
        <v>133</v>
      </c>
      <c r="E5291" t="s">
        <v>134</v>
      </c>
      <c r="F5291" t="s">
        <v>313</v>
      </c>
      <c r="G5291" s="1">
        <v>43713</v>
      </c>
      <c r="H5291">
        <v>5</v>
      </c>
      <c r="I5291" s="7">
        <f>IF(TableTransactions[[#This Row],[Order type]]=trackOrderType,
TableTransactions[[#This Row],[Transaction quantity]]*-1,
TableTransactions[[#This Row],[Transaction quantity]]
)</f>
        <v>-5</v>
      </c>
      <c r="J52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426</v>
      </c>
      <c r="K5291" s="7">
        <f ca="1">IF(TableTransactions[[#This Row],[Stock balance backorders]]&lt;0,
0,
TableTransactions[[#This Row],[Stock balance backorders]]
)</f>
        <v>426</v>
      </c>
      <c r="L5291" s="8" t="str">
        <f>VLOOKUP(TableTransactions[[#This Row],[Material]],TableStockBalance[],
MATCH(TableStockBalance[[#Headers],[Supplier name]],TableStockBalance[#Headers],0),
0)</f>
        <v>Électroniquex Générale S.A.</v>
      </c>
    </row>
    <row r="5292" spans="1:12" x14ac:dyDescent="0.25">
      <c r="A5292">
        <v>49043034</v>
      </c>
      <c r="B5292">
        <v>40</v>
      </c>
      <c r="C5292" t="s">
        <v>343</v>
      </c>
      <c r="D5292" t="s">
        <v>133</v>
      </c>
      <c r="E5292" t="s">
        <v>134</v>
      </c>
      <c r="F5292" t="s">
        <v>313</v>
      </c>
      <c r="G5292" s="1">
        <v>43717</v>
      </c>
      <c r="H5292">
        <v>35</v>
      </c>
      <c r="I5292" s="7">
        <f>IF(TableTransactions[[#This Row],[Order type]]=trackOrderType,
TableTransactions[[#This Row],[Transaction quantity]]*-1,
TableTransactions[[#This Row],[Transaction quantity]]
)</f>
        <v>-35</v>
      </c>
      <c r="J52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391</v>
      </c>
      <c r="K5292" s="7">
        <f ca="1">IF(TableTransactions[[#This Row],[Stock balance backorders]]&lt;0,
0,
TableTransactions[[#This Row],[Stock balance backorders]]
)</f>
        <v>391</v>
      </c>
      <c r="L5292" s="8" t="str">
        <f>VLOOKUP(TableTransactions[[#This Row],[Material]],TableStockBalance[],
MATCH(TableStockBalance[[#Headers],[Supplier name]],TableStockBalance[#Headers],0),
0)</f>
        <v>Électroniquex Générale S.A.</v>
      </c>
    </row>
    <row r="5293" spans="1:12" x14ac:dyDescent="0.25">
      <c r="A5293">
        <v>49043205</v>
      </c>
      <c r="B5293">
        <v>20</v>
      </c>
      <c r="C5293" t="s">
        <v>343</v>
      </c>
      <c r="D5293" t="s">
        <v>133</v>
      </c>
      <c r="E5293" t="s">
        <v>134</v>
      </c>
      <c r="F5293" t="s">
        <v>319</v>
      </c>
      <c r="G5293" s="1">
        <v>43732</v>
      </c>
      <c r="H5293">
        <v>10</v>
      </c>
      <c r="I5293" s="7">
        <f>IF(TableTransactions[[#This Row],[Order type]]=trackOrderType,
TableTransactions[[#This Row],[Transaction quantity]]*-1,
TableTransactions[[#This Row],[Transaction quantity]]
)</f>
        <v>-10</v>
      </c>
      <c r="J52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381</v>
      </c>
      <c r="K5293" s="7">
        <f ca="1">IF(TableTransactions[[#This Row],[Stock balance backorders]]&lt;0,
0,
TableTransactions[[#This Row],[Stock balance backorders]]
)</f>
        <v>381</v>
      </c>
      <c r="L5293" s="8" t="str">
        <f>VLOOKUP(TableTransactions[[#This Row],[Material]],TableStockBalance[],
MATCH(TableStockBalance[[#Headers],[Supplier name]],TableStockBalance[#Headers],0),
0)</f>
        <v>Électroniquex Générale S.A.</v>
      </c>
    </row>
    <row r="5294" spans="1:12" x14ac:dyDescent="0.25">
      <c r="A5294">
        <v>49043252</v>
      </c>
      <c r="B5294">
        <v>140</v>
      </c>
      <c r="C5294" t="s">
        <v>343</v>
      </c>
      <c r="D5294" t="s">
        <v>133</v>
      </c>
      <c r="E5294" t="s">
        <v>134</v>
      </c>
      <c r="F5294" t="s">
        <v>316</v>
      </c>
      <c r="G5294" s="1">
        <v>43735</v>
      </c>
      <c r="H5294">
        <v>10</v>
      </c>
      <c r="I5294" s="7">
        <f>IF(TableTransactions[[#This Row],[Order type]]=trackOrderType,
TableTransactions[[#This Row],[Transaction quantity]]*-1,
TableTransactions[[#This Row],[Transaction quantity]]
)</f>
        <v>-10</v>
      </c>
      <c r="J52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371</v>
      </c>
      <c r="K5294" s="7">
        <f ca="1">IF(TableTransactions[[#This Row],[Stock balance backorders]]&lt;0,
0,
TableTransactions[[#This Row],[Stock balance backorders]]
)</f>
        <v>371</v>
      </c>
      <c r="L5294" s="8" t="str">
        <f>VLOOKUP(TableTransactions[[#This Row],[Material]],TableStockBalance[],
MATCH(TableStockBalance[[#Headers],[Supplier name]],TableStockBalance[#Headers],0),
0)</f>
        <v>Électroniquex Générale S.A.</v>
      </c>
    </row>
    <row r="5295" spans="1:12" x14ac:dyDescent="0.25">
      <c r="A5295">
        <v>49043401</v>
      </c>
      <c r="B5295">
        <v>240</v>
      </c>
      <c r="C5295" t="s">
        <v>343</v>
      </c>
      <c r="D5295" t="s">
        <v>133</v>
      </c>
      <c r="E5295" t="s">
        <v>134</v>
      </c>
      <c r="F5295" t="s">
        <v>317</v>
      </c>
      <c r="G5295" s="1">
        <v>43749</v>
      </c>
      <c r="H5295">
        <v>55</v>
      </c>
      <c r="I5295" s="7">
        <f>IF(TableTransactions[[#This Row],[Order type]]=trackOrderType,
TableTransactions[[#This Row],[Transaction quantity]]*-1,
TableTransactions[[#This Row],[Transaction quantity]]
)</f>
        <v>-55</v>
      </c>
      <c r="J52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316</v>
      </c>
      <c r="K5295" s="7">
        <f ca="1">IF(TableTransactions[[#This Row],[Stock balance backorders]]&lt;0,
0,
TableTransactions[[#This Row],[Stock balance backorders]]
)</f>
        <v>316</v>
      </c>
      <c r="L5295" s="8" t="str">
        <f>VLOOKUP(TableTransactions[[#This Row],[Material]],TableStockBalance[],
MATCH(TableStockBalance[[#Headers],[Supplier name]],TableStockBalance[#Headers],0),
0)</f>
        <v>Électroniquex Générale S.A.</v>
      </c>
    </row>
    <row r="5296" spans="1:12" x14ac:dyDescent="0.25">
      <c r="A5296">
        <v>49043485</v>
      </c>
      <c r="B5296">
        <v>240</v>
      </c>
      <c r="C5296" t="s">
        <v>343</v>
      </c>
      <c r="D5296" t="s">
        <v>133</v>
      </c>
      <c r="E5296" t="s">
        <v>134</v>
      </c>
      <c r="F5296" t="s">
        <v>317</v>
      </c>
      <c r="G5296" s="1">
        <v>43756</v>
      </c>
      <c r="H5296">
        <v>40</v>
      </c>
      <c r="I5296" s="7">
        <f>IF(TableTransactions[[#This Row],[Order type]]=trackOrderType,
TableTransactions[[#This Row],[Transaction quantity]]*-1,
TableTransactions[[#This Row],[Transaction quantity]]
)</f>
        <v>-40</v>
      </c>
      <c r="J52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276</v>
      </c>
      <c r="K5296" s="7">
        <f ca="1">IF(TableTransactions[[#This Row],[Stock balance backorders]]&lt;0,
0,
TableTransactions[[#This Row],[Stock balance backorders]]
)</f>
        <v>276</v>
      </c>
      <c r="L5296" s="8" t="str">
        <f>VLOOKUP(TableTransactions[[#This Row],[Material]],TableStockBalance[],
MATCH(TableStockBalance[[#Headers],[Supplier name]],TableStockBalance[#Headers],0),
0)</f>
        <v>Électroniquex Générale S.A.</v>
      </c>
    </row>
    <row r="5297" spans="1:12" x14ac:dyDescent="0.25">
      <c r="A5297">
        <v>49043567</v>
      </c>
      <c r="B5297">
        <v>30</v>
      </c>
      <c r="C5297" t="s">
        <v>343</v>
      </c>
      <c r="D5297" t="s">
        <v>133</v>
      </c>
      <c r="E5297" t="s">
        <v>134</v>
      </c>
      <c r="F5297" t="s">
        <v>314</v>
      </c>
      <c r="G5297" s="1">
        <v>43766</v>
      </c>
      <c r="H5297">
        <v>20</v>
      </c>
      <c r="I5297" s="7">
        <f>IF(TableTransactions[[#This Row],[Order type]]=trackOrderType,
TableTransactions[[#This Row],[Transaction quantity]]*-1,
TableTransactions[[#This Row],[Transaction quantity]]
)</f>
        <v>-20</v>
      </c>
      <c r="J52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256</v>
      </c>
      <c r="K5297" s="7">
        <f ca="1">IF(TableTransactions[[#This Row],[Stock balance backorders]]&lt;0,
0,
TableTransactions[[#This Row],[Stock balance backorders]]
)</f>
        <v>256</v>
      </c>
      <c r="L5297" s="8" t="str">
        <f>VLOOKUP(TableTransactions[[#This Row],[Material]],TableStockBalance[],
MATCH(TableStockBalance[[#Headers],[Supplier name]],TableStockBalance[#Headers],0),
0)</f>
        <v>Électroniquex Générale S.A.</v>
      </c>
    </row>
    <row r="5298" spans="1:12" x14ac:dyDescent="0.25">
      <c r="A5298">
        <v>49043599</v>
      </c>
      <c r="B5298">
        <v>40</v>
      </c>
      <c r="C5298" t="s">
        <v>343</v>
      </c>
      <c r="D5298" t="s">
        <v>133</v>
      </c>
      <c r="E5298" t="s">
        <v>134</v>
      </c>
      <c r="F5298" t="s">
        <v>316</v>
      </c>
      <c r="G5298" s="1">
        <v>43768</v>
      </c>
      <c r="H5298">
        <v>10</v>
      </c>
      <c r="I5298" s="7">
        <f>IF(TableTransactions[[#This Row],[Order type]]=trackOrderType,
TableTransactions[[#This Row],[Transaction quantity]]*-1,
TableTransactions[[#This Row],[Transaction quantity]]
)</f>
        <v>-10</v>
      </c>
      <c r="J52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246</v>
      </c>
      <c r="K5298" s="7">
        <f ca="1">IF(TableTransactions[[#This Row],[Stock balance backorders]]&lt;0,
0,
TableTransactions[[#This Row],[Stock balance backorders]]
)</f>
        <v>246</v>
      </c>
      <c r="L5298" s="8" t="str">
        <f>VLOOKUP(TableTransactions[[#This Row],[Material]],TableStockBalance[],
MATCH(TableStockBalance[[#Headers],[Supplier name]],TableStockBalance[#Headers],0),
0)</f>
        <v>Électroniquex Générale S.A.</v>
      </c>
    </row>
    <row r="5299" spans="1:12" x14ac:dyDescent="0.25">
      <c r="A5299">
        <v>49043615</v>
      </c>
      <c r="B5299">
        <v>40</v>
      </c>
      <c r="C5299" t="s">
        <v>343</v>
      </c>
      <c r="D5299" t="s">
        <v>133</v>
      </c>
      <c r="E5299" t="s">
        <v>134</v>
      </c>
      <c r="F5299" t="s">
        <v>316</v>
      </c>
      <c r="G5299" s="1">
        <v>43769</v>
      </c>
      <c r="H5299">
        <v>15</v>
      </c>
      <c r="I5299" s="7">
        <f>IF(TableTransactions[[#This Row],[Order type]]=trackOrderType,
TableTransactions[[#This Row],[Transaction quantity]]*-1,
TableTransactions[[#This Row],[Transaction quantity]]
)</f>
        <v>-15</v>
      </c>
      <c r="J52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231</v>
      </c>
      <c r="K5299" s="7">
        <f ca="1">IF(TableTransactions[[#This Row],[Stock balance backorders]]&lt;0,
0,
TableTransactions[[#This Row],[Stock balance backorders]]
)</f>
        <v>231</v>
      </c>
      <c r="L5299" s="8" t="str">
        <f>VLOOKUP(TableTransactions[[#This Row],[Material]],TableStockBalance[],
MATCH(TableStockBalance[[#Headers],[Supplier name]],TableStockBalance[#Headers],0),
0)</f>
        <v>Électroniquex Générale S.A.</v>
      </c>
    </row>
    <row r="5300" spans="1:12" x14ac:dyDescent="0.25">
      <c r="A5300">
        <v>49043627</v>
      </c>
      <c r="B5300">
        <v>140</v>
      </c>
      <c r="C5300" t="s">
        <v>343</v>
      </c>
      <c r="D5300" t="s">
        <v>133</v>
      </c>
      <c r="E5300" t="s">
        <v>134</v>
      </c>
      <c r="F5300" t="s">
        <v>313</v>
      </c>
      <c r="G5300" s="1">
        <v>43770</v>
      </c>
      <c r="H5300">
        <v>55</v>
      </c>
      <c r="I5300" s="7">
        <f>IF(TableTransactions[[#This Row],[Order type]]=trackOrderType,
TableTransactions[[#This Row],[Transaction quantity]]*-1,
TableTransactions[[#This Row],[Transaction quantity]]
)</f>
        <v>-55</v>
      </c>
      <c r="J53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176</v>
      </c>
      <c r="K5300" s="7">
        <f ca="1">IF(TableTransactions[[#This Row],[Stock balance backorders]]&lt;0,
0,
TableTransactions[[#This Row],[Stock balance backorders]]
)</f>
        <v>176</v>
      </c>
      <c r="L5300" s="8" t="str">
        <f>VLOOKUP(TableTransactions[[#This Row],[Material]],TableStockBalance[],
MATCH(TableStockBalance[[#Headers],[Supplier name]],TableStockBalance[#Headers],0),
0)</f>
        <v>Électroniquex Générale S.A.</v>
      </c>
    </row>
    <row r="5301" spans="1:12" x14ac:dyDescent="0.25">
      <c r="A5301">
        <v>49043778</v>
      </c>
      <c r="B5301">
        <v>70</v>
      </c>
      <c r="C5301" t="s">
        <v>343</v>
      </c>
      <c r="D5301" t="s">
        <v>133</v>
      </c>
      <c r="E5301" t="s">
        <v>134</v>
      </c>
      <c r="F5301" t="s">
        <v>318</v>
      </c>
      <c r="G5301" s="1">
        <v>43783</v>
      </c>
      <c r="H5301">
        <v>30</v>
      </c>
      <c r="I5301" s="7">
        <f>IF(TableTransactions[[#This Row],[Order type]]=trackOrderType,
TableTransactions[[#This Row],[Transaction quantity]]*-1,
TableTransactions[[#This Row],[Transaction quantity]]
)</f>
        <v>-30</v>
      </c>
      <c r="J53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146</v>
      </c>
      <c r="K5301" s="7">
        <f ca="1">IF(TableTransactions[[#This Row],[Stock balance backorders]]&lt;0,
0,
TableTransactions[[#This Row],[Stock balance backorders]]
)</f>
        <v>146</v>
      </c>
      <c r="L5301" s="8" t="str">
        <f>VLOOKUP(TableTransactions[[#This Row],[Material]],TableStockBalance[],
MATCH(TableStockBalance[[#Headers],[Supplier name]],TableStockBalance[#Headers],0),
0)</f>
        <v>Électroniquex Générale S.A.</v>
      </c>
    </row>
    <row r="5302" spans="1:12" x14ac:dyDescent="0.25">
      <c r="A5302">
        <v>49043792</v>
      </c>
      <c r="B5302">
        <v>180</v>
      </c>
      <c r="C5302" t="s">
        <v>343</v>
      </c>
      <c r="D5302" t="s">
        <v>133</v>
      </c>
      <c r="E5302" t="s">
        <v>134</v>
      </c>
      <c r="F5302" t="s">
        <v>317</v>
      </c>
      <c r="G5302" s="1">
        <v>43784</v>
      </c>
      <c r="H5302">
        <v>40</v>
      </c>
      <c r="I5302" s="7">
        <f>IF(TableTransactions[[#This Row],[Order type]]=trackOrderType,
TableTransactions[[#This Row],[Transaction quantity]]*-1,
TableTransactions[[#This Row],[Transaction quantity]]
)</f>
        <v>-40</v>
      </c>
      <c r="J53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106</v>
      </c>
      <c r="K5302" s="7">
        <f ca="1">IF(TableTransactions[[#This Row],[Stock balance backorders]]&lt;0,
0,
TableTransactions[[#This Row],[Stock balance backorders]]
)</f>
        <v>106</v>
      </c>
      <c r="L5302" s="8" t="str">
        <f>VLOOKUP(TableTransactions[[#This Row],[Material]],TableStockBalance[],
MATCH(TableStockBalance[[#Headers],[Supplier name]],TableStockBalance[#Headers],0),
0)</f>
        <v>Électroniquex Générale S.A.</v>
      </c>
    </row>
    <row r="5303" spans="1:12" x14ac:dyDescent="0.25">
      <c r="A5303">
        <v>49043828</v>
      </c>
      <c r="B5303">
        <v>40</v>
      </c>
      <c r="C5303" t="s">
        <v>343</v>
      </c>
      <c r="D5303" t="s">
        <v>133</v>
      </c>
      <c r="E5303" t="s">
        <v>134</v>
      </c>
      <c r="F5303" t="s">
        <v>318</v>
      </c>
      <c r="G5303" s="1">
        <v>43788</v>
      </c>
      <c r="H5303">
        <v>30</v>
      </c>
      <c r="I5303" s="7">
        <f>IF(TableTransactions[[#This Row],[Order type]]=trackOrderType,
TableTransactions[[#This Row],[Transaction quantity]]*-1,
TableTransactions[[#This Row],[Transaction quantity]]
)</f>
        <v>-30</v>
      </c>
      <c r="J53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</v>
      </c>
      <c r="K5303" s="7">
        <f ca="1">IF(TableTransactions[[#This Row],[Stock balance backorders]]&lt;0,
0,
TableTransactions[[#This Row],[Stock balance backorders]]
)</f>
        <v>76</v>
      </c>
      <c r="L5303" s="8" t="str">
        <f>VLOOKUP(TableTransactions[[#This Row],[Material]],TableStockBalance[],
MATCH(TableStockBalance[[#Headers],[Supplier name]],TableStockBalance[#Headers],0),
0)</f>
        <v>Électroniquex Générale S.A.</v>
      </c>
    </row>
    <row r="5304" spans="1:12" x14ac:dyDescent="0.25">
      <c r="A5304" s="4">
        <v>45057556</v>
      </c>
      <c r="B5304" s="4">
        <v>30</v>
      </c>
      <c r="C5304" s="4" t="s">
        <v>344</v>
      </c>
      <c r="D5304" s="4" t="s">
        <v>133</v>
      </c>
      <c r="E5304" s="4" t="s">
        <v>134</v>
      </c>
      <c r="F5304" s="4" t="s">
        <v>110</v>
      </c>
      <c r="G5304" s="5">
        <v>43790</v>
      </c>
      <c r="H5304" s="4">
        <v>980</v>
      </c>
      <c r="I5304" s="7">
        <f>IF(TableTransactions[[#This Row],[Order type]]=trackOrderType,
TableTransactions[[#This Row],[Transaction quantity]]*-1,
TableTransactions[[#This Row],[Transaction quantity]]
)</f>
        <v>980</v>
      </c>
      <c r="J53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1056</v>
      </c>
      <c r="K5304" s="7">
        <f ca="1">IF(TableTransactions[[#This Row],[Stock balance backorders]]&lt;0,
0,
TableTransactions[[#This Row],[Stock balance backorders]]
)</f>
        <v>1056</v>
      </c>
      <c r="L5304" s="8" t="str">
        <f>VLOOKUP(TableTransactions[[#This Row],[Material]],TableStockBalance[],
MATCH(TableStockBalance[[#Headers],[Supplier name]],TableStockBalance[#Headers],0),
0)</f>
        <v>Électroniquex Générale S.A.</v>
      </c>
    </row>
    <row r="5305" spans="1:12" x14ac:dyDescent="0.25">
      <c r="A5305">
        <v>49043947</v>
      </c>
      <c r="B5305">
        <v>140</v>
      </c>
      <c r="C5305" t="s">
        <v>343</v>
      </c>
      <c r="D5305" t="s">
        <v>133</v>
      </c>
      <c r="E5305" t="s">
        <v>134</v>
      </c>
      <c r="F5305" t="s">
        <v>313</v>
      </c>
      <c r="G5305" s="1">
        <v>43798</v>
      </c>
      <c r="H5305">
        <v>35</v>
      </c>
      <c r="I5305" s="7">
        <f>IF(TableTransactions[[#This Row],[Order type]]=trackOrderType,
TableTransactions[[#This Row],[Transaction quantity]]*-1,
TableTransactions[[#This Row],[Transaction quantity]]
)</f>
        <v>-35</v>
      </c>
      <c r="J53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1021</v>
      </c>
      <c r="K5305" s="7">
        <f ca="1">IF(TableTransactions[[#This Row],[Stock balance backorders]]&lt;0,
0,
TableTransactions[[#This Row],[Stock balance backorders]]
)</f>
        <v>1021</v>
      </c>
      <c r="L5305" s="8" t="str">
        <f>VLOOKUP(TableTransactions[[#This Row],[Material]],TableStockBalance[],
MATCH(TableStockBalance[[#Headers],[Supplier name]],TableStockBalance[#Headers],0),
0)</f>
        <v>Électroniquex Générale S.A.</v>
      </c>
    </row>
    <row r="5306" spans="1:12" x14ac:dyDescent="0.25">
      <c r="A5306">
        <v>49044012</v>
      </c>
      <c r="B5306">
        <v>60</v>
      </c>
      <c r="C5306" t="s">
        <v>343</v>
      </c>
      <c r="D5306" t="s">
        <v>133</v>
      </c>
      <c r="E5306" t="s">
        <v>134</v>
      </c>
      <c r="F5306" t="s">
        <v>313</v>
      </c>
      <c r="G5306" s="1">
        <v>43804</v>
      </c>
      <c r="H5306">
        <v>25</v>
      </c>
      <c r="I5306" s="7">
        <f>IF(TableTransactions[[#This Row],[Order type]]=trackOrderType,
TableTransactions[[#This Row],[Transaction quantity]]*-1,
TableTransactions[[#This Row],[Transaction quantity]]
)</f>
        <v>-25</v>
      </c>
      <c r="J53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996</v>
      </c>
      <c r="K5306" s="7">
        <f ca="1">IF(TableTransactions[[#This Row],[Stock balance backorders]]&lt;0,
0,
TableTransactions[[#This Row],[Stock balance backorders]]
)</f>
        <v>996</v>
      </c>
      <c r="L5306" s="8" t="str">
        <f>VLOOKUP(TableTransactions[[#This Row],[Material]],TableStockBalance[],
MATCH(TableStockBalance[[#Headers],[Supplier name]],TableStockBalance[#Headers],0),
0)</f>
        <v>Électroniquex Générale S.A.</v>
      </c>
    </row>
    <row r="5307" spans="1:12" x14ac:dyDescent="0.25">
      <c r="A5307">
        <v>49044028</v>
      </c>
      <c r="B5307">
        <v>130</v>
      </c>
      <c r="C5307" t="s">
        <v>343</v>
      </c>
      <c r="D5307" t="s">
        <v>133</v>
      </c>
      <c r="E5307" t="s">
        <v>134</v>
      </c>
      <c r="F5307" t="s">
        <v>313</v>
      </c>
      <c r="G5307" s="1">
        <v>43805</v>
      </c>
      <c r="H5307">
        <v>5</v>
      </c>
      <c r="I5307" s="7">
        <f>IF(TableTransactions[[#This Row],[Order type]]=trackOrderType,
TableTransactions[[#This Row],[Transaction quantity]]*-1,
TableTransactions[[#This Row],[Transaction quantity]]
)</f>
        <v>-5</v>
      </c>
      <c r="J53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991</v>
      </c>
      <c r="K5307" s="7">
        <f ca="1">IF(TableTransactions[[#This Row],[Stock balance backorders]]&lt;0,
0,
TableTransactions[[#This Row],[Stock balance backorders]]
)</f>
        <v>991</v>
      </c>
      <c r="L5307" s="8" t="str">
        <f>VLOOKUP(TableTransactions[[#This Row],[Material]],TableStockBalance[],
MATCH(TableStockBalance[[#Headers],[Supplier name]],TableStockBalance[#Headers],0),
0)</f>
        <v>Électroniquex Générale S.A.</v>
      </c>
    </row>
    <row r="5308" spans="1:12" x14ac:dyDescent="0.25">
      <c r="A5308">
        <v>49044029</v>
      </c>
      <c r="B5308">
        <v>30</v>
      </c>
      <c r="C5308" t="s">
        <v>343</v>
      </c>
      <c r="D5308" t="s">
        <v>133</v>
      </c>
      <c r="E5308" t="s">
        <v>134</v>
      </c>
      <c r="F5308" t="s">
        <v>329</v>
      </c>
      <c r="G5308" s="1">
        <v>43805</v>
      </c>
      <c r="H5308">
        <v>30</v>
      </c>
      <c r="I5308" s="7">
        <f>IF(TableTransactions[[#This Row],[Order type]]=trackOrderType,
TableTransactions[[#This Row],[Transaction quantity]]*-1,
TableTransactions[[#This Row],[Transaction quantity]]
)</f>
        <v>-30</v>
      </c>
      <c r="J53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961</v>
      </c>
      <c r="K5308" s="7">
        <f ca="1">IF(TableTransactions[[#This Row],[Stock balance backorders]]&lt;0,
0,
TableTransactions[[#This Row],[Stock balance backorders]]
)</f>
        <v>961</v>
      </c>
      <c r="L5308" s="8" t="str">
        <f>VLOOKUP(TableTransactions[[#This Row],[Material]],TableStockBalance[],
MATCH(TableStockBalance[[#Headers],[Supplier name]],TableStockBalance[#Headers],0),
0)</f>
        <v>Électroniquex Générale S.A.</v>
      </c>
    </row>
    <row r="5309" spans="1:12" x14ac:dyDescent="0.25">
      <c r="A5309">
        <v>49044033</v>
      </c>
      <c r="B5309">
        <v>10</v>
      </c>
      <c r="C5309" t="s">
        <v>343</v>
      </c>
      <c r="D5309" t="s">
        <v>133</v>
      </c>
      <c r="E5309" t="s">
        <v>134</v>
      </c>
      <c r="F5309" t="s">
        <v>336</v>
      </c>
      <c r="G5309" s="1">
        <v>43805</v>
      </c>
      <c r="H5309">
        <v>45</v>
      </c>
      <c r="I5309" s="7">
        <f>IF(TableTransactions[[#This Row],[Order type]]=trackOrderType,
TableTransactions[[#This Row],[Transaction quantity]]*-1,
TableTransactions[[#This Row],[Transaction quantity]]
)</f>
        <v>-45</v>
      </c>
      <c r="J53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916</v>
      </c>
      <c r="K5309" s="7">
        <f ca="1">IF(TableTransactions[[#This Row],[Stock balance backorders]]&lt;0,
0,
TableTransactions[[#This Row],[Stock balance backorders]]
)</f>
        <v>916</v>
      </c>
      <c r="L5309" s="8" t="str">
        <f>VLOOKUP(TableTransactions[[#This Row],[Material]],TableStockBalance[],
MATCH(TableStockBalance[[#Headers],[Supplier name]],TableStockBalance[#Headers],0),
0)</f>
        <v>Électroniquex Générale S.A.</v>
      </c>
    </row>
    <row r="5310" spans="1:12" x14ac:dyDescent="0.25">
      <c r="A5310">
        <v>49044034</v>
      </c>
      <c r="B5310">
        <v>100</v>
      </c>
      <c r="C5310" t="s">
        <v>343</v>
      </c>
      <c r="D5310" t="s">
        <v>133</v>
      </c>
      <c r="E5310" t="s">
        <v>134</v>
      </c>
      <c r="F5310" t="s">
        <v>316</v>
      </c>
      <c r="G5310" s="1">
        <v>43805</v>
      </c>
      <c r="H5310">
        <v>10</v>
      </c>
      <c r="I5310" s="7">
        <f>IF(TableTransactions[[#This Row],[Order type]]=trackOrderType,
TableTransactions[[#This Row],[Transaction quantity]]*-1,
TableTransactions[[#This Row],[Transaction quantity]]
)</f>
        <v>-10</v>
      </c>
      <c r="J53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906</v>
      </c>
      <c r="K5310" s="7">
        <f ca="1">IF(TableTransactions[[#This Row],[Stock balance backorders]]&lt;0,
0,
TableTransactions[[#This Row],[Stock balance backorders]]
)</f>
        <v>906</v>
      </c>
      <c r="L5310" s="8" t="str">
        <f>VLOOKUP(TableTransactions[[#This Row],[Material]],TableStockBalance[],
MATCH(TableStockBalance[[#Headers],[Supplier name]],TableStockBalance[#Headers],0),
0)</f>
        <v>Électroniquex Générale S.A.</v>
      </c>
    </row>
    <row r="5311" spans="1:12" x14ac:dyDescent="0.25">
      <c r="A5311">
        <v>49044039</v>
      </c>
      <c r="B5311">
        <v>160</v>
      </c>
      <c r="C5311" t="s">
        <v>343</v>
      </c>
      <c r="D5311" t="s">
        <v>133</v>
      </c>
      <c r="E5311" t="s">
        <v>134</v>
      </c>
      <c r="F5311" t="s">
        <v>319</v>
      </c>
      <c r="G5311" s="1">
        <v>43805</v>
      </c>
      <c r="H5311">
        <v>40</v>
      </c>
      <c r="I5311" s="7">
        <f>IF(TableTransactions[[#This Row],[Order type]]=trackOrderType,
TableTransactions[[#This Row],[Transaction quantity]]*-1,
TableTransactions[[#This Row],[Transaction quantity]]
)</f>
        <v>-40</v>
      </c>
      <c r="J53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866</v>
      </c>
      <c r="K5311" s="7">
        <f ca="1">IF(TableTransactions[[#This Row],[Stock balance backorders]]&lt;0,
0,
TableTransactions[[#This Row],[Stock balance backorders]]
)</f>
        <v>866</v>
      </c>
      <c r="L5311" s="8" t="str">
        <f>VLOOKUP(TableTransactions[[#This Row],[Material]],TableStockBalance[],
MATCH(TableStockBalance[[#Headers],[Supplier name]],TableStockBalance[#Headers],0),
0)</f>
        <v>Électroniquex Générale S.A.</v>
      </c>
    </row>
    <row r="5312" spans="1:12" x14ac:dyDescent="0.25">
      <c r="A5312">
        <v>49044092</v>
      </c>
      <c r="B5312">
        <v>40</v>
      </c>
      <c r="C5312" t="s">
        <v>343</v>
      </c>
      <c r="D5312" t="s">
        <v>133</v>
      </c>
      <c r="E5312" t="s">
        <v>134</v>
      </c>
      <c r="F5312" t="s">
        <v>318</v>
      </c>
      <c r="G5312" s="1">
        <v>43811</v>
      </c>
      <c r="H5312">
        <v>30</v>
      </c>
      <c r="I5312" s="7">
        <f>IF(TableTransactions[[#This Row],[Order type]]=trackOrderType,
TableTransactions[[#This Row],[Transaction quantity]]*-1,
TableTransactions[[#This Row],[Transaction quantity]]
)</f>
        <v>-30</v>
      </c>
      <c r="J53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836</v>
      </c>
      <c r="K5312" s="7">
        <f ca="1">IF(TableTransactions[[#This Row],[Stock balance backorders]]&lt;0,
0,
TableTransactions[[#This Row],[Stock balance backorders]]
)</f>
        <v>836</v>
      </c>
      <c r="L5312" s="8" t="str">
        <f>VLOOKUP(TableTransactions[[#This Row],[Material]],TableStockBalance[],
MATCH(TableStockBalance[[#Headers],[Supplier name]],TableStockBalance[#Headers],0),
0)</f>
        <v>Électroniquex Générale S.A.</v>
      </c>
    </row>
    <row r="5313" spans="1:12" x14ac:dyDescent="0.25">
      <c r="A5313">
        <v>49044218</v>
      </c>
      <c r="B5313">
        <v>80</v>
      </c>
      <c r="C5313" t="s">
        <v>343</v>
      </c>
      <c r="D5313" t="s">
        <v>133</v>
      </c>
      <c r="E5313" t="s">
        <v>134</v>
      </c>
      <c r="F5313" t="s">
        <v>317</v>
      </c>
      <c r="G5313" s="1">
        <v>43826</v>
      </c>
      <c r="H5313">
        <v>30</v>
      </c>
      <c r="I5313" s="7">
        <f>IF(TableTransactions[[#This Row],[Order type]]=trackOrderType,
TableTransactions[[#This Row],[Transaction quantity]]*-1,
TableTransactions[[#This Row],[Transaction quantity]]
)</f>
        <v>-30</v>
      </c>
      <c r="J53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806</v>
      </c>
      <c r="K5313" s="7">
        <f ca="1">IF(TableTransactions[[#This Row],[Stock balance backorders]]&lt;0,
0,
TableTransactions[[#This Row],[Stock balance backorders]]
)</f>
        <v>806</v>
      </c>
      <c r="L5313" s="8" t="str">
        <f>VLOOKUP(TableTransactions[[#This Row],[Material]],TableStockBalance[],
MATCH(TableStockBalance[[#Headers],[Supplier name]],TableStockBalance[#Headers],0),
0)</f>
        <v>Électroniquex Générale S.A.</v>
      </c>
    </row>
    <row r="5314" spans="1:12" x14ac:dyDescent="0.25">
      <c r="A5314">
        <v>49044218</v>
      </c>
      <c r="B5314">
        <v>90</v>
      </c>
      <c r="C5314" t="s">
        <v>343</v>
      </c>
      <c r="D5314" t="s">
        <v>133</v>
      </c>
      <c r="E5314" t="s">
        <v>134</v>
      </c>
      <c r="F5314" t="s">
        <v>317</v>
      </c>
      <c r="G5314" s="1">
        <v>43826</v>
      </c>
      <c r="H5314">
        <v>5</v>
      </c>
      <c r="I5314" s="7">
        <f>IF(TableTransactions[[#This Row],[Order type]]=trackOrderType,
TableTransactions[[#This Row],[Transaction quantity]]*-1,
TableTransactions[[#This Row],[Transaction quantity]]
)</f>
        <v>-5</v>
      </c>
      <c r="J53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801</v>
      </c>
      <c r="K5314" s="7">
        <f ca="1">IF(TableTransactions[[#This Row],[Stock balance backorders]]&lt;0,
0,
TableTransactions[[#This Row],[Stock balance backorders]]
)</f>
        <v>801</v>
      </c>
      <c r="L5314" s="8" t="str">
        <f>VLOOKUP(TableTransactions[[#This Row],[Material]],TableStockBalance[],
MATCH(TableStockBalance[[#Headers],[Supplier name]],TableStockBalance[#Headers],0),
0)</f>
        <v>Électroniquex Générale S.A.</v>
      </c>
    </row>
    <row r="5315" spans="1:12" x14ac:dyDescent="0.25">
      <c r="A5315">
        <v>49044241</v>
      </c>
      <c r="B5315">
        <v>10</v>
      </c>
      <c r="C5315" t="s">
        <v>343</v>
      </c>
      <c r="D5315" t="s">
        <v>133</v>
      </c>
      <c r="E5315" t="s">
        <v>134</v>
      </c>
      <c r="F5315" t="s">
        <v>329</v>
      </c>
      <c r="G5315" s="1">
        <v>43830</v>
      </c>
      <c r="H5315">
        <v>20</v>
      </c>
      <c r="I5315" s="7">
        <f>IF(TableTransactions[[#This Row],[Order type]]=trackOrderType,
TableTransactions[[#This Row],[Transaction quantity]]*-1,
TableTransactions[[#This Row],[Transaction quantity]]
)</f>
        <v>-20</v>
      </c>
      <c r="J53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781</v>
      </c>
      <c r="K5315" s="7">
        <f ca="1">IF(TableTransactions[[#This Row],[Stock balance backorders]]&lt;0,
0,
TableTransactions[[#This Row],[Stock balance backorders]]
)</f>
        <v>781</v>
      </c>
      <c r="L5315" s="8" t="str">
        <f>VLOOKUP(TableTransactions[[#This Row],[Material]],TableStockBalance[],
MATCH(TableStockBalance[[#Headers],[Supplier name]],TableStockBalance[#Headers],0),
0)</f>
        <v>Électroniquex Générale S.A.</v>
      </c>
    </row>
    <row r="5316" spans="1:12" x14ac:dyDescent="0.25">
      <c r="A5316">
        <v>49040406</v>
      </c>
      <c r="B5316">
        <v>30</v>
      </c>
      <c r="C5316" t="s">
        <v>343</v>
      </c>
      <c r="D5316" t="s">
        <v>143</v>
      </c>
      <c r="E5316" t="s">
        <v>144</v>
      </c>
      <c r="F5316" t="s">
        <v>319</v>
      </c>
      <c r="G5316" s="1">
        <v>43474</v>
      </c>
      <c r="H5316">
        <v>30</v>
      </c>
      <c r="I5316" s="7">
        <f>IF(TableTransactions[[#This Row],[Order type]]=trackOrderType,
TableTransactions[[#This Row],[Transaction quantity]]*-1,
TableTransactions[[#This Row],[Transaction quantity]]
)</f>
        <v>-30</v>
      </c>
      <c r="J53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640</v>
      </c>
      <c r="K5316" s="7">
        <f ca="1">IF(TableTransactions[[#This Row],[Stock balance backorders]]&lt;0,
0,
TableTransactions[[#This Row],[Stock balance backorders]]
)</f>
        <v>640</v>
      </c>
      <c r="L5316" s="8" t="str">
        <f>VLOOKUP(TableTransactions[[#This Row],[Material]],TableStockBalance[],
MATCH(TableStockBalance[[#Headers],[Supplier name]],TableStockBalance[#Headers],0),
0)</f>
        <v>Électroniquex Générale S.A.</v>
      </c>
    </row>
    <row r="5317" spans="1:12" x14ac:dyDescent="0.25">
      <c r="A5317">
        <v>49040502</v>
      </c>
      <c r="B5317">
        <v>10</v>
      </c>
      <c r="C5317" t="s">
        <v>343</v>
      </c>
      <c r="D5317" t="s">
        <v>143</v>
      </c>
      <c r="E5317" t="s">
        <v>144</v>
      </c>
      <c r="F5317" t="s">
        <v>319</v>
      </c>
      <c r="G5317" s="1">
        <v>43482</v>
      </c>
      <c r="H5317">
        <v>25</v>
      </c>
      <c r="I5317" s="7">
        <f>IF(TableTransactions[[#This Row],[Order type]]=trackOrderType,
TableTransactions[[#This Row],[Transaction quantity]]*-1,
TableTransactions[[#This Row],[Transaction quantity]]
)</f>
        <v>-25</v>
      </c>
      <c r="J53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615</v>
      </c>
      <c r="K5317" s="7">
        <f ca="1">IF(TableTransactions[[#This Row],[Stock balance backorders]]&lt;0,
0,
TableTransactions[[#This Row],[Stock balance backorders]]
)</f>
        <v>615</v>
      </c>
      <c r="L5317" s="8" t="str">
        <f>VLOOKUP(TableTransactions[[#This Row],[Material]],TableStockBalance[],
MATCH(TableStockBalance[[#Headers],[Supplier name]],TableStockBalance[#Headers],0),
0)</f>
        <v>Électroniquex Générale S.A.</v>
      </c>
    </row>
    <row r="5318" spans="1:12" x14ac:dyDescent="0.25">
      <c r="A5318">
        <v>49040550</v>
      </c>
      <c r="B5318">
        <v>20</v>
      </c>
      <c r="C5318" t="s">
        <v>343</v>
      </c>
      <c r="D5318" t="s">
        <v>143</v>
      </c>
      <c r="E5318" t="s">
        <v>144</v>
      </c>
      <c r="F5318" t="s">
        <v>319</v>
      </c>
      <c r="G5318" s="1">
        <v>43487</v>
      </c>
      <c r="H5318">
        <v>20</v>
      </c>
      <c r="I5318" s="7">
        <f>IF(TableTransactions[[#This Row],[Order type]]=trackOrderType,
TableTransactions[[#This Row],[Transaction quantity]]*-1,
TableTransactions[[#This Row],[Transaction quantity]]
)</f>
        <v>-20</v>
      </c>
      <c r="J53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595</v>
      </c>
      <c r="K5318" s="7">
        <f ca="1">IF(TableTransactions[[#This Row],[Stock balance backorders]]&lt;0,
0,
TableTransactions[[#This Row],[Stock balance backorders]]
)</f>
        <v>595</v>
      </c>
      <c r="L5318" s="8" t="str">
        <f>VLOOKUP(TableTransactions[[#This Row],[Material]],TableStockBalance[],
MATCH(TableStockBalance[[#Headers],[Supplier name]],TableStockBalance[#Headers],0),
0)</f>
        <v>Électroniquex Générale S.A.</v>
      </c>
    </row>
    <row r="5319" spans="1:12" x14ac:dyDescent="0.25">
      <c r="A5319">
        <v>49040596</v>
      </c>
      <c r="B5319">
        <v>80</v>
      </c>
      <c r="C5319" t="s">
        <v>343</v>
      </c>
      <c r="D5319" t="s">
        <v>143</v>
      </c>
      <c r="E5319" t="s">
        <v>144</v>
      </c>
      <c r="F5319" t="s">
        <v>318</v>
      </c>
      <c r="G5319" s="1">
        <v>43490</v>
      </c>
      <c r="H5319">
        <v>5</v>
      </c>
      <c r="I5319" s="7">
        <f>IF(TableTransactions[[#This Row],[Order type]]=trackOrderType,
TableTransactions[[#This Row],[Transaction quantity]]*-1,
TableTransactions[[#This Row],[Transaction quantity]]
)</f>
        <v>-5</v>
      </c>
      <c r="J53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590</v>
      </c>
      <c r="K5319" s="7">
        <f ca="1">IF(TableTransactions[[#This Row],[Stock balance backorders]]&lt;0,
0,
TableTransactions[[#This Row],[Stock balance backorders]]
)</f>
        <v>590</v>
      </c>
      <c r="L5319" s="8" t="str">
        <f>VLOOKUP(TableTransactions[[#This Row],[Material]],TableStockBalance[],
MATCH(TableStockBalance[[#Headers],[Supplier name]],TableStockBalance[#Headers],0),
0)</f>
        <v>Électroniquex Générale S.A.</v>
      </c>
    </row>
    <row r="5320" spans="1:12" x14ac:dyDescent="0.25">
      <c r="A5320">
        <v>49040625</v>
      </c>
      <c r="B5320">
        <v>100</v>
      </c>
      <c r="C5320" t="s">
        <v>343</v>
      </c>
      <c r="D5320" t="s">
        <v>143</v>
      </c>
      <c r="E5320" t="s">
        <v>144</v>
      </c>
      <c r="F5320" t="s">
        <v>317</v>
      </c>
      <c r="G5320" s="1">
        <v>43494</v>
      </c>
      <c r="H5320">
        <v>55</v>
      </c>
      <c r="I5320" s="7">
        <f>IF(TableTransactions[[#This Row],[Order type]]=trackOrderType,
TableTransactions[[#This Row],[Transaction quantity]]*-1,
TableTransactions[[#This Row],[Transaction quantity]]
)</f>
        <v>-55</v>
      </c>
      <c r="J53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535</v>
      </c>
      <c r="K5320" s="7">
        <f ca="1">IF(TableTransactions[[#This Row],[Stock balance backorders]]&lt;0,
0,
TableTransactions[[#This Row],[Stock balance backorders]]
)</f>
        <v>535</v>
      </c>
      <c r="L5320" s="8" t="str">
        <f>VLOOKUP(TableTransactions[[#This Row],[Material]],TableStockBalance[],
MATCH(TableStockBalance[[#Headers],[Supplier name]],TableStockBalance[#Headers],0),
0)</f>
        <v>Électroniquex Générale S.A.</v>
      </c>
    </row>
    <row r="5321" spans="1:12" x14ac:dyDescent="0.25">
      <c r="A5321">
        <v>49040680</v>
      </c>
      <c r="B5321">
        <v>40</v>
      </c>
      <c r="C5321" t="s">
        <v>343</v>
      </c>
      <c r="D5321" t="s">
        <v>143</v>
      </c>
      <c r="E5321" t="s">
        <v>144</v>
      </c>
      <c r="F5321" t="s">
        <v>315</v>
      </c>
      <c r="G5321" s="1">
        <v>43497</v>
      </c>
      <c r="H5321">
        <v>25</v>
      </c>
      <c r="I5321" s="7">
        <f>IF(TableTransactions[[#This Row],[Order type]]=trackOrderType,
TableTransactions[[#This Row],[Transaction quantity]]*-1,
TableTransactions[[#This Row],[Transaction quantity]]
)</f>
        <v>-25</v>
      </c>
      <c r="J53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510</v>
      </c>
      <c r="K5321" s="7">
        <f ca="1">IF(TableTransactions[[#This Row],[Stock balance backorders]]&lt;0,
0,
TableTransactions[[#This Row],[Stock balance backorders]]
)</f>
        <v>510</v>
      </c>
      <c r="L5321" s="8" t="str">
        <f>VLOOKUP(TableTransactions[[#This Row],[Material]],TableStockBalance[],
MATCH(TableStockBalance[[#Headers],[Supplier name]],TableStockBalance[#Headers],0),
0)</f>
        <v>Électroniquex Générale S.A.</v>
      </c>
    </row>
    <row r="5322" spans="1:12" x14ac:dyDescent="0.25">
      <c r="A5322">
        <v>49040734</v>
      </c>
      <c r="B5322">
        <v>10</v>
      </c>
      <c r="C5322" t="s">
        <v>343</v>
      </c>
      <c r="D5322" t="s">
        <v>143</v>
      </c>
      <c r="E5322" t="s">
        <v>144</v>
      </c>
      <c r="F5322" t="s">
        <v>322</v>
      </c>
      <c r="G5322" s="1">
        <v>43503</v>
      </c>
      <c r="H5322">
        <v>45</v>
      </c>
      <c r="I5322" s="7">
        <f>IF(TableTransactions[[#This Row],[Order type]]=trackOrderType,
TableTransactions[[#This Row],[Transaction quantity]]*-1,
TableTransactions[[#This Row],[Transaction quantity]]
)</f>
        <v>-45</v>
      </c>
      <c r="J53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465</v>
      </c>
      <c r="K5322" s="7">
        <f ca="1">IF(TableTransactions[[#This Row],[Stock balance backorders]]&lt;0,
0,
TableTransactions[[#This Row],[Stock balance backorders]]
)</f>
        <v>465</v>
      </c>
      <c r="L5322" s="8" t="str">
        <f>VLOOKUP(TableTransactions[[#This Row],[Material]],TableStockBalance[],
MATCH(TableStockBalance[[#Headers],[Supplier name]],TableStockBalance[#Headers],0),
0)</f>
        <v>Électroniquex Générale S.A.</v>
      </c>
    </row>
    <row r="5323" spans="1:12" x14ac:dyDescent="0.25">
      <c r="A5323">
        <v>49040778</v>
      </c>
      <c r="B5323">
        <v>40</v>
      </c>
      <c r="C5323" t="s">
        <v>343</v>
      </c>
      <c r="D5323" t="s">
        <v>143</v>
      </c>
      <c r="E5323" t="s">
        <v>144</v>
      </c>
      <c r="F5323" t="s">
        <v>313</v>
      </c>
      <c r="G5323" s="1">
        <v>43508</v>
      </c>
      <c r="H5323">
        <v>20</v>
      </c>
      <c r="I5323" s="7">
        <f>IF(TableTransactions[[#This Row],[Order type]]=trackOrderType,
TableTransactions[[#This Row],[Transaction quantity]]*-1,
TableTransactions[[#This Row],[Transaction quantity]]
)</f>
        <v>-20</v>
      </c>
      <c r="J53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445</v>
      </c>
      <c r="K5323" s="7">
        <f ca="1">IF(TableTransactions[[#This Row],[Stock balance backorders]]&lt;0,
0,
TableTransactions[[#This Row],[Stock balance backorders]]
)</f>
        <v>445</v>
      </c>
      <c r="L5323" s="8" t="str">
        <f>VLOOKUP(TableTransactions[[#This Row],[Material]],TableStockBalance[],
MATCH(TableStockBalance[[#Headers],[Supplier name]],TableStockBalance[#Headers],0),
0)</f>
        <v>Électroniquex Générale S.A.</v>
      </c>
    </row>
    <row r="5324" spans="1:12" x14ac:dyDescent="0.25">
      <c r="A5324">
        <v>49040798</v>
      </c>
      <c r="B5324">
        <v>70</v>
      </c>
      <c r="C5324" t="s">
        <v>343</v>
      </c>
      <c r="D5324" t="s">
        <v>143</v>
      </c>
      <c r="E5324" t="s">
        <v>144</v>
      </c>
      <c r="F5324" t="s">
        <v>319</v>
      </c>
      <c r="G5324" s="1">
        <v>43509</v>
      </c>
      <c r="H5324">
        <v>50</v>
      </c>
      <c r="I5324" s="7">
        <f>IF(TableTransactions[[#This Row],[Order type]]=trackOrderType,
TableTransactions[[#This Row],[Transaction quantity]]*-1,
TableTransactions[[#This Row],[Transaction quantity]]
)</f>
        <v>-50</v>
      </c>
      <c r="J53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395</v>
      </c>
      <c r="K5324" s="7">
        <f ca="1">IF(TableTransactions[[#This Row],[Stock balance backorders]]&lt;0,
0,
TableTransactions[[#This Row],[Stock balance backorders]]
)</f>
        <v>395</v>
      </c>
      <c r="L5324" s="8" t="str">
        <f>VLOOKUP(TableTransactions[[#This Row],[Material]],TableStockBalance[],
MATCH(TableStockBalance[[#Headers],[Supplier name]],TableStockBalance[#Headers],0),
0)</f>
        <v>Électroniquex Générale S.A.</v>
      </c>
    </row>
    <row r="5325" spans="1:12" x14ac:dyDescent="0.25">
      <c r="A5325">
        <v>49041008</v>
      </c>
      <c r="B5325">
        <v>40</v>
      </c>
      <c r="C5325" t="s">
        <v>343</v>
      </c>
      <c r="D5325" t="s">
        <v>143</v>
      </c>
      <c r="E5325" t="s">
        <v>144</v>
      </c>
      <c r="F5325" t="s">
        <v>314</v>
      </c>
      <c r="G5325" s="1">
        <v>43529</v>
      </c>
      <c r="H5325">
        <v>30</v>
      </c>
      <c r="I5325" s="7">
        <f>IF(TableTransactions[[#This Row],[Order type]]=trackOrderType,
TableTransactions[[#This Row],[Transaction quantity]]*-1,
TableTransactions[[#This Row],[Transaction quantity]]
)</f>
        <v>-30</v>
      </c>
      <c r="J53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365</v>
      </c>
      <c r="K5325" s="7">
        <f ca="1">IF(TableTransactions[[#This Row],[Stock balance backorders]]&lt;0,
0,
TableTransactions[[#This Row],[Stock balance backorders]]
)</f>
        <v>365</v>
      </c>
      <c r="L5325" s="8" t="str">
        <f>VLOOKUP(TableTransactions[[#This Row],[Material]],TableStockBalance[],
MATCH(TableStockBalance[[#Headers],[Supplier name]],TableStockBalance[#Headers],0),
0)</f>
        <v>Électroniquex Générale S.A.</v>
      </c>
    </row>
    <row r="5326" spans="1:12" x14ac:dyDescent="0.25">
      <c r="A5326">
        <v>49041036</v>
      </c>
      <c r="B5326">
        <v>20</v>
      </c>
      <c r="C5326" t="s">
        <v>343</v>
      </c>
      <c r="D5326" t="s">
        <v>143</v>
      </c>
      <c r="E5326" t="s">
        <v>144</v>
      </c>
      <c r="F5326" t="s">
        <v>319</v>
      </c>
      <c r="G5326" s="1">
        <v>43530</v>
      </c>
      <c r="H5326">
        <v>5</v>
      </c>
      <c r="I5326" s="7">
        <f>IF(TableTransactions[[#This Row],[Order type]]=trackOrderType,
TableTransactions[[#This Row],[Transaction quantity]]*-1,
TableTransactions[[#This Row],[Transaction quantity]]
)</f>
        <v>-5</v>
      </c>
      <c r="J53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360</v>
      </c>
      <c r="K5326" s="7">
        <f ca="1">IF(TableTransactions[[#This Row],[Stock balance backorders]]&lt;0,
0,
TableTransactions[[#This Row],[Stock balance backorders]]
)</f>
        <v>360</v>
      </c>
      <c r="L5326" s="8" t="str">
        <f>VLOOKUP(TableTransactions[[#This Row],[Material]],TableStockBalance[],
MATCH(TableStockBalance[[#Headers],[Supplier name]],TableStockBalance[#Headers],0),
0)</f>
        <v>Électroniquex Générale S.A.</v>
      </c>
    </row>
    <row r="5327" spans="1:12" x14ac:dyDescent="0.25">
      <c r="A5327">
        <v>49041064</v>
      </c>
      <c r="B5327">
        <v>30</v>
      </c>
      <c r="C5327" t="s">
        <v>343</v>
      </c>
      <c r="D5327" t="s">
        <v>143</v>
      </c>
      <c r="E5327" t="s">
        <v>144</v>
      </c>
      <c r="F5327" t="s">
        <v>326</v>
      </c>
      <c r="G5327" s="1">
        <v>43532</v>
      </c>
      <c r="H5327">
        <v>45</v>
      </c>
      <c r="I5327" s="7">
        <f>IF(TableTransactions[[#This Row],[Order type]]=trackOrderType,
TableTransactions[[#This Row],[Transaction quantity]]*-1,
TableTransactions[[#This Row],[Transaction quantity]]
)</f>
        <v>-45</v>
      </c>
      <c r="J53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315</v>
      </c>
      <c r="K5327" s="7">
        <f ca="1">IF(TableTransactions[[#This Row],[Stock balance backorders]]&lt;0,
0,
TableTransactions[[#This Row],[Stock balance backorders]]
)</f>
        <v>315</v>
      </c>
      <c r="L5327" s="8" t="str">
        <f>VLOOKUP(TableTransactions[[#This Row],[Material]],TableStockBalance[],
MATCH(TableStockBalance[[#Headers],[Supplier name]],TableStockBalance[#Headers],0),
0)</f>
        <v>Électroniquex Générale S.A.</v>
      </c>
    </row>
    <row r="5328" spans="1:12" x14ac:dyDescent="0.25">
      <c r="A5328">
        <v>49041120</v>
      </c>
      <c r="B5328">
        <v>40</v>
      </c>
      <c r="C5328" t="s">
        <v>343</v>
      </c>
      <c r="D5328" t="s">
        <v>143</v>
      </c>
      <c r="E5328" t="s">
        <v>144</v>
      </c>
      <c r="F5328" t="s">
        <v>318</v>
      </c>
      <c r="G5328" s="1">
        <v>43537</v>
      </c>
      <c r="H5328">
        <v>40</v>
      </c>
      <c r="I5328" s="7">
        <f>IF(TableTransactions[[#This Row],[Order type]]=trackOrderType,
TableTransactions[[#This Row],[Transaction quantity]]*-1,
TableTransactions[[#This Row],[Transaction quantity]]
)</f>
        <v>-40</v>
      </c>
      <c r="J53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275</v>
      </c>
      <c r="K5328" s="7">
        <f ca="1">IF(TableTransactions[[#This Row],[Stock balance backorders]]&lt;0,
0,
TableTransactions[[#This Row],[Stock balance backorders]]
)</f>
        <v>275</v>
      </c>
      <c r="L5328" s="8" t="str">
        <f>VLOOKUP(TableTransactions[[#This Row],[Material]],TableStockBalance[],
MATCH(TableStockBalance[[#Headers],[Supplier name]],TableStockBalance[#Headers],0),
0)</f>
        <v>Électroniquex Générale S.A.</v>
      </c>
    </row>
    <row r="5329" spans="1:12" x14ac:dyDescent="0.25">
      <c r="A5329">
        <v>49041150</v>
      </c>
      <c r="B5329">
        <v>130</v>
      </c>
      <c r="C5329" t="s">
        <v>343</v>
      </c>
      <c r="D5329" t="s">
        <v>143</v>
      </c>
      <c r="E5329" t="s">
        <v>144</v>
      </c>
      <c r="F5329" t="s">
        <v>317</v>
      </c>
      <c r="G5329" s="1">
        <v>43539</v>
      </c>
      <c r="H5329">
        <v>5</v>
      </c>
      <c r="I5329" s="7">
        <f>IF(TableTransactions[[#This Row],[Order type]]=trackOrderType,
TableTransactions[[#This Row],[Transaction quantity]]*-1,
TableTransactions[[#This Row],[Transaction quantity]]
)</f>
        <v>-5</v>
      </c>
      <c r="J53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270</v>
      </c>
      <c r="K5329" s="7">
        <f ca="1">IF(TableTransactions[[#This Row],[Stock balance backorders]]&lt;0,
0,
TableTransactions[[#This Row],[Stock balance backorders]]
)</f>
        <v>270</v>
      </c>
      <c r="L5329" s="8" t="str">
        <f>VLOOKUP(TableTransactions[[#This Row],[Material]],TableStockBalance[],
MATCH(TableStockBalance[[#Headers],[Supplier name]],TableStockBalance[#Headers],0),
0)</f>
        <v>Électroniquex Générale S.A.</v>
      </c>
    </row>
    <row r="5330" spans="1:12" x14ac:dyDescent="0.25">
      <c r="A5330">
        <v>49041215</v>
      </c>
      <c r="B5330">
        <v>10</v>
      </c>
      <c r="C5330" t="s">
        <v>343</v>
      </c>
      <c r="D5330" t="s">
        <v>143</v>
      </c>
      <c r="E5330" t="s">
        <v>144</v>
      </c>
      <c r="F5330" t="s">
        <v>322</v>
      </c>
      <c r="G5330" s="1">
        <v>43545</v>
      </c>
      <c r="H5330">
        <v>25</v>
      </c>
      <c r="I5330" s="7">
        <f>IF(TableTransactions[[#This Row],[Order type]]=trackOrderType,
TableTransactions[[#This Row],[Transaction quantity]]*-1,
TableTransactions[[#This Row],[Transaction quantity]]
)</f>
        <v>-25</v>
      </c>
      <c r="J53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245</v>
      </c>
      <c r="K5330" s="7">
        <f ca="1">IF(TableTransactions[[#This Row],[Stock balance backorders]]&lt;0,
0,
TableTransactions[[#This Row],[Stock balance backorders]]
)</f>
        <v>245</v>
      </c>
      <c r="L5330" s="8" t="str">
        <f>VLOOKUP(TableTransactions[[#This Row],[Material]],TableStockBalance[],
MATCH(TableStockBalance[[#Headers],[Supplier name]],TableStockBalance[#Headers],0),
0)</f>
        <v>Électroniquex Générale S.A.</v>
      </c>
    </row>
    <row r="5331" spans="1:12" x14ac:dyDescent="0.25">
      <c r="A5331">
        <v>49041304</v>
      </c>
      <c r="B5331">
        <v>180</v>
      </c>
      <c r="C5331" t="s">
        <v>343</v>
      </c>
      <c r="D5331" t="s">
        <v>143</v>
      </c>
      <c r="E5331" t="s">
        <v>144</v>
      </c>
      <c r="F5331" t="s">
        <v>313</v>
      </c>
      <c r="G5331" s="1">
        <v>43553</v>
      </c>
      <c r="H5331">
        <v>40</v>
      </c>
      <c r="I5331" s="7">
        <f>IF(TableTransactions[[#This Row],[Order type]]=trackOrderType,
TableTransactions[[#This Row],[Transaction quantity]]*-1,
TableTransactions[[#This Row],[Transaction quantity]]
)</f>
        <v>-40</v>
      </c>
      <c r="J53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205</v>
      </c>
      <c r="K5331" s="7">
        <f ca="1">IF(TableTransactions[[#This Row],[Stock balance backorders]]&lt;0,
0,
TableTransactions[[#This Row],[Stock balance backorders]]
)</f>
        <v>205</v>
      </c>
      <c r="L5331" s="8" t="str">
        <f>VLOOKUP(TableTransactions[[#This Row],[Material]],TableStockBalance[],
MATCH(TableStockBalance[[#Headers],[Supplier name]],TableStockBalance[#Headers],0),
0)</f>
        <v>Électroniquex Générale S.A.</v>
      </c>
    </row>
    <row r="5332" spans="1:12" x14ac:dyDescent="0.25">
      <c r="A5332">
        <v>49041318</v>
      </c>
      <c r="B5332">
        <v>130</v>
      </c>
      <c r="C5332" t="s">
        <v>343</v>
      </c>
      <c r="D5332" t="s">
        <v>143</v>
      </c>
      <c r="E5332" t="s">
        <v>144</v>
      </c>
      <c r="F5332" t="s">
        <v>318</v>
      </c>
      <c r="G5332" s="1">
        <v>43553</v>
      </c>
      <c r="H5332">
        <v>30</v>
      </c>
      <c r="I5332" s="7">
        <f>IF(TableTransactions[[#This Row],[Order type]]=trackOrderType,
TableTransactions[[#This Row],[Transaction quantity]]*-1,
TableTransactions[[#This Row],[Transaction quantity]]
)</f>
        <v>-30</v>
      </c>
      <c r="J53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175</v>
      </c>
      <c r="K5332" s="7">
        <f ca="1">IF(TableTransactions[[#This Row],[Stock balance backorders]]&lt;0,
0,
TableTransactions[[#This Row],[Stock balance backorders]]
)</f>
        <v>175</v>
      </c>
      <c r="L5332" s="8" t="str">
        <f>VLOOKUP(TableTransactions[[#This Row],[Material]],TableStockBalance[],
MATCH(TableStockBalance[[#Headers],[Supplier name]],TableStockBalance[#Headers],0),
0)</f>
        <v>Électroniquex Générale S.A.</v>
      </c>
    </row>
    <row r="5333" spans="1:12" x14ac:dyDescent="0.25">
      <c r="A5333">
        <v>49041415</v>
      </c>
      <c r="B5333">
        <v>70</v>
      </c>
      <c r="C5333" t="s">
        <v>343</v>
      </c>
      <c r="D5333" t="s">
        <v>143</v>
      </c>
      <c r="E5333" t="s">
        <v>144</v>
      </c>
      <c r="F5333" t="s">
        <v>318</v>
      </c>
      <c r="G5333" s="1">
        <v>43563</v>
      </c>
      <c r="H5333">
        <v>25</v>
      </c>
      <c r="I5333" s="7">
        <f>IF(TableTransactions[[#This Row],[Order type]]=trackOrderType,
TableTransactions[[#This Row],[Transaction quantity]]*-1,
TableTransactions[[#This Row],[Transaction quantity]]
)</f>
        <v>-25</v>
      </c>
      <c r="J53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150</v>
      </c>
      <c r="K5333" s="7">
        <f ca="1">IF(TableTransactions[[#This Row],[Stock balance backorders]]&lt;0,
0,
TableTransactions[[#This Row],[Stock balance backorders]]
)</f>
        <v>150</v>
      </c>
      <c r="L5333" s="8" t="str">
        <f>VLOOKUP(TableTransactions[[#This Row],[Material]],TableStockBalance[],
MATCH(TableStockBalance[[#Headers],[Supplier name]],TableStockBalance[#Headers],0),
0)</f>
        <v>Électroniquex Générale S.A.</v>
      </c>
    </row>
    <row r="5334" spans="1:12" x14ac:dyDescent="0.25">
      <c r="A5334">
        <v>49041467</v>
      </c>
      <c r="B5334">
        <v>70</v>
      </c>
      <c r="C5334" t="s">
        <v>343</v>
      </c>
      <c r="D5334" t="s">
        <v>143</v>
      </c>
      <c r="E5334" t="s">
        <v>144</v>
      </c>
      <c r="F5334" t="s">
        <v>314</v>
      </c>
      <c r="G5334" s="1">
        <v>43567</v>
      </c>
      <c r="H5334">
        <v>40</v>
      </c>
      <c r="I5334" s="7">
        <f>IF(TableTransactions[[#This Row],[Order type]]=trackOrderType,
TableTransactions[[#This Row],[Transaction quantity]]*-1,
TableTransactions[[#This Row],[Transaction quantity]]
)</f>
        <v>-40</v>
      </c>
      <c r="J53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110</v>
      </c>
      <c r="K5334" s="7">
        <f ca="1">IF(TableTransactions[[#This Row],[Stock balance backorders]]&lt;0,
0,
TableTransactions[[#This Row],[Stock balance backorders]]
)</f>
        <v>110</v>
      </c>
      <c r="L5334" s="8" t="str">
        <f>VLOOKUP(TableTransactions[[#This Row],[Material]],TableStockBalance[],
MATCH(TableStockBalance[[#Headers],[Supplier name]],TableStockBalance[#Headers],0),
0)</f>
        <v>Électroniquex Générale S.A.</v>
      </c>
    </row>
    <row r="5335" spans="1:12" x14ac:dyDescent="0.25">
      <c r="A5335">
        <v>49041468</v>
      </c>
      <c r="B5335">
        <v>250</v>
      </c>
      <c r="C5335" t="s">
        <v>343</v>
      </c>
      <c r="D5335" t="s">
        <v>143</v>
      </c>
      <c r="E5335" t="s">
        <v>144</v>
      </c>
      <c r="F5335" t="s">
        <v>313</v>
      </c>
      <c r="G5335" s="1">
        <v>43567</v>
      </c>
      <c r="H5335">
        <v>40</v>
      </c>
      <c r="I5335" s="7">
        <f>IF(TableTransactions[[#This Row],[Order type]]=trackOrderType,
TableTransactions[[#This Row],[Transaction quantity]]*-1,
TableTransactions[[#This Row],[Transaction quantity]]
)</f>
        <v>-40</v>
      </c>
      <c r="J53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</v>
      </c>
      <c r="K5335" s="7">
        <f ca="1">IF(TableTransactions[[#This Row],[Stock balance backorders]]&lt;0,
0,
TableTransactions[[#This Row],[Stock balance backorders]]
)</f>
        <v>70</v>
      </c>
      <c r="L5335" s="8" t="str">
        <f>VLOOKUP(TableTransactions[[#This Row],[Material]],TableStockBalance[],
MATCH(TableStockBalance[[#Headers],[Supplier name]],TableStockBalance[#Headers],0),
0)</f>
        <v>Électroniquex Générale S.A.</v>
      </c>
    </row>
    <row r="5336" spans="1:12" x14ac:dyDescent="0.25">
      <c r="A5336" s="4">
        <v>45056991</v>
      </c>
      <c r="B5336" s="4">
        <v>20</v>
      </c>
      <c r="C5336" s="4" t="s">
        <v>344</v>
      </c>
      <c r="D5336" s="4" t="s">
        <v>143</v>
      </c>
      <c r="E5336" s="4" t="s">
        <v>144</v>
      </c>
      <c r="F5336" s="4" t="s">
        <v>110</v>
      </c>
      <c r="G5336" s="5">
        <v>43570</v>
      </c>
      <c r="H5336" s="4">
        <v>900</v>
      </c>
      <c r="I5336" s="7">
        <f>IF(TableTransactions[[#This Row],[Order type]]=trackOrderType,
TableTransactions[[#This Row],[Transaction quantity]]*-1,
TableTransactions[[#This Row],[Transaction quantity]]
)</f>
        <v>900</v>
      </c>
      <c r="J53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970</v>
      </c>
      <c r="K5336" s="7">
        <f ca="1">IF(TableTransactions[[#This Row],[Stock balance backorders]]&lt;0,
0,
TableTransactions[[#This Row],[Stock balance backorders]]
)</f>
        <v>970</v>
      </c>
      <c r="L5336" s="8" t="str">
        <f>VLOOKUP(TableTransactions[[#This Row],[Material]],TableStockBalance[],
MATCH(TableStockBalance[[#Headers],[Supplier name]],TableStockBalance[#Headers],0),
0)</f>
        <v>Électroniquex Générale S.A.</v>
      </c>
    </row>
    <row r="5337" spans="1:12" x14ac:dyDescent="0.25">
      <c r="A5337">
        <v>49041595</v>
      </c>
      <c r="B5337">
        <v>40</v>
      </c>
      <c r="C5337" t="s">
        <v>343</v>
      </c>
      <c r="D5337" t="s">
        <v>143</v>
      </c>
      <c r="E5337" t="s">
        <v>144</v>
      </c>
      <c r="F5337" t="s">
        <v>314</v>
      </c>
      <c r="G5337" s="1">
        <v>43581</v>
      </c>
      <c r="H5337">
        <v>45</v>
      </c>
      <c r="I5337" s="7">
        <f>IF(TableTransactions[[#This Row],[Order type]]=trackOrderType,
TableTransactions[[#This Row],[Transaction quantity]]*-1,
TableTransactions[[#This Row],[Transaction quantity]]
)</f>
        <v>-45</v>
      </c>
      <c r="J53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925</v>
      </c>
      <c r="K5337" s="7">
        <f ca="1">IF(TableTransactions[[#This Row],[Stock balance backorders]]&lt;0,
0,
TableTransactions[[#This Row],[Stock balance backorders]]
)</f>
        <v>925</v>
      </c>
      <c r="L5337" s="8" t="str">
        <f>VLOOKUP(TableTransactions[[#This Row],[Material]],TableStockBalance[],
MATCH(TableStockBalance[[#Headers],[Supplier name]],TableStockBalance[#Headers],0),
0)</f>
        <v>Électroniquex Générale S.A.</v>
      </c>
    </row>
    <row r="5338" spans="1:12" x14ac:dyDescent="0.25">
      <c r="A5338">
        <v>49041623</v>
      </c>
      <c r="B5338">
        <v>220</v>
      </c>
      <c r="C5338" t="s">
        <v>343</v>
      </c>
      <c r="D5338" t="s">
        <v>143</v>
      </c>
      <c r="E5338" t="s">
        <v>144</v>
      </c>
      <c r="F5338" t="s">
        <v>317</v>
      </c>
      <c r="G5338" s="1">
        <v>43584</v>
      </c>
      <c r="H5338">
        <v>50</v>
      </c>
      <c r="I5338" s="7">
        <f>IF(TableTransactions[[#This Row],[Order type]]=trackOrderType,
TableTransactions[[#This Row],[Transaction quantity]]*-1,
TableTransactions[[#This Row],[Transaction quantity]]
)</f>
        <v>-50</v>
      </c>
      <c r="J53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875</v>
      </c>
      <c r="K5338" s="7">
        <f ca="1">IF(TableTransactions[[#This Row],[Stock balance backorders]]&lt;0,
0,
TableTransactions[[#This Row],[Stock balance backorders]]
)</f>
        <v>875</v>
      </c>
      <c r="L5338" s="8" t="str">
        <f>VLOOKUP(TableTransactions[[#This Row],[Material]],TableStockBalance[],
MATCH(TableStockBalance[[#Headers],[Supplier name]],TableStockBalance[#Headers],0),
0)</f>
        <v>Électroniquex Générale S.A.</v>
      </c>
    </row>
    <row r="5339" spans="1:12" x14ac:dyDescent="0.25">
      <c r="A5339">
        <v>49041788</v>
      </c>
      <c r="B5339">
        <v>90</v>
      </c>
      <c r="C5339" t="s">
        <v>343</v>
      </c>
      <c r="D5339" t="s">
        <v>143</v>
      </c>
      <c r="E5339" t="s">
        <v>144</v>
      </c>
      <c r="F5339" t="s">
        <v>317</v>
      </c>
      <c r="G5339" s="1">
        <v>43599</v>
      </c>
      <c r="H5339">
        <v>5</v>
      </c>
      <c r="I5339" s="7">
        <f>IF(TableTransactions[[#This Row],[Order type]]=trackOrderType,
TableTransactions[[#This Row],[Transaction quantity]]*-1,
TableTransactions[[#This Row],[Transaction quantity]]
)</f>
        <v>-5</v>
      </c>
      <c r="J53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870</v>
      </c>
      <c r="K5339" s="7">
        <f ca="1">IF(TableTransactions[[#This Row],[Stock balance backorders]]&lt;0,
0,
TableTransactions[[#This Row],[Stock balance backorders]]
)</f>
        <v>870</v>
      </c>
      <c r="L5339" s="8" t="str">
        <f>VLOOKUP(TableTransactions[[#This Row],[Material]],TableStockBalance[],
MATCH(TableStockBalance[[#Headers],[Supplier name]],TableStockBalance[#Headers],0),
0)</f>
        <v>Électroniquex Générale S.A.</v>
      </c>
    </row>
    <row r="5340" spans="1:12" x14ac:dyDescent="0.25">
      <c r="A5340">
        <v>49041817</v>
      </c>
      <c r="B5340">
        <v>70</v>
      </c>
      <c r="C5340" t="s">
        <v>343</v>
      </c>
      <c r="D5340" t="s">
        <v>143</v>
      </c>
      <c r="E5340" t="s">
        <v>144</v>
      </c>
      <c r="F5340" t="s">
        <v>318</v>
      </c>
      <c r="G5340" s="1">
        <v>43601</v>
      </c>
      <c r="H5340">
        <v>20</v>
      </c>
      <c r="I5340" s="7">
        <f>IF(TableTransactions[[#This Row],[Order type]]=trackOrderType,
TableTransactions[[#This Row],[Transaction quantity]]*-1,
TableTransactions[[#This Row],[Transaction quantity]]
)</f>
        <v>-20</v>
      </c>
      <c r="J53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850</v>
      </c>
      <c r="K5340" s="7">
        <f ca="1">IF(TableTransactions[[#This Row],[Stock balance backorders]]&lt;0,
0,
TableTransactions[[#This Row],[Stock balance backorders]]
)</f>
        <v>850</v>
      </c>
      <c r="L5340" s="8" t="str">
        <f>VLOOKUP(TableTransactions[[#This Row],[Material]],TableStockBalance[],
MATCH(TableStockBalance[[#Headers],[Supplier name]],TableStockBalance[#Headers],0),
0)</f>
        <v>Électroniquex Générale S.A.</v>
      </c>
    </row>
    <row r="5341" spans="1:12" x14ac:dyDescent="0.25">
      <c r="A5341">
        <v>49041905</v>
      </c>
      <c r="B5341">
        <v>190</v>
      </c>
      <c r="C5341" t="s">
        <v>343</v>
      </c>
      <c r="D5341" t="s">
        <v>143</v>
      </c>
      <c r="E5341" t="s">
        <v>144</v>
      </c>
      <c r="F5341" t="s">
        <v>313</v>
      </c>
      <c r="G5341" s="1">
        <v>43609</v>
      </c>
      <c r="H5341">
        <v>25</v>
      </c>
      <c r="I5341" s="7">
        <f>IF(TableTransactions[[#This Row],[Order type]]=trackOrderType,
TableTransactions[[#This Row],[Transaction quantity]]*-1,
TableTransactions[[#This Row],[Transaction quantity]]
)</f>
        <v>-25</v>
      </c>
      <c r="J53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825</v>
      </c>
      <c r="K5341" s="7">
        <f ca="1">IF(TableTransactions[[#This Row],[Stock balance backorders]]&lt;0,
0,
TableTransactions[[#This Row],[Stock balance backorders]]
)</f>
        <v>825</v>
      </c>
      <c r="L5341" s="8" t="str">
        <f>VLOOKUP(TableTransactions[[#This Row],[Material]],TableStockBalance[],
MATCH(TableStockBalance[[#Headers],[Supplier name]],TableStockBalance[#Headers],0),
0)</f>
        <v>Électroniquex Générale S.A.</v>
      </c>
    </row>
    <row r="5342" spans="1:12" x14ac:dyDescent="0.25">
      <c r="A5342">
        <v>49041915</v>
      </c>
      <c r="B5342">
        <v>330</v>
      </c>
      <c r="C5342" t="s">
        <v>343</v>
      </c>
      <c r="D5342" t="s">
        <v>143</v>
      </c>
      <c r="E5342" t="s">
        <v>144</v>
      </c>
      <c r="F5342" t="s">
        <v>317</v>
      </c>
      <c r="G5342" s="1">
        <v>43609</v>
      </c>
      <c r="H5342">
        <v>35</v>
      </c>
      <c r="I5342" s="7">
        <f>IF(TableTransactions[[#This Row],[Order type]]=trackOrderType,
TableTransactions[[#This Row],[Transaction quantity]]*-1,
TableTransactions[[#This Row],[Transaction quantity]]
)</f>
        <v>-35</v>
      </c>
      <c r="J53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790</v>
      </c>
      <c r="K5342" s="7">
        <f ca="1">IF(TableTransactions[[#This Row],[Stock balance backorders]]&lt;0,
0,
TableTransactions[[#This Row],[Stock balance backorders]]
)</f>
        <v>790</v>
      </c>
      <c r="L5342" s="8" t="str">
        <f>VLOOKUP(TableTransactions[[#This Row],[Material]],TableStockBalance[],
MATCH(TableStockBalance[[#Headers],[Supplier name]],TableStockBalance[#Headers],0),
0)</f>
        <v>Électroniquex Générale S.A.</v>
      </c>
    </row>
    <row r="5343" spans="1:12" x14ac:dyDescent="0.25">
      <c r="A5343">
        <v>49042014</v>
      </c>
      <c r="B5343">
        <v>30</v>
      </c>
      <c r="C5343" t="s">
        <v>343</v>
      </c>
      <c r="D5343" t="s">
        <v>143</v>
      </c>
      <c r="E5343" t="s">
        <v>144</v>
      </c>
      <c r="F5343" t="s">
        <v>318</v>
      </c>
      <c r="G5343" s="1">
        <v>43620</v>
      </c>
      <c r="H5343">
        <v>40</v>
      </c>
      <c r="I5343" s="7">
        <f>IF(TableTransactions[[#This Row],[Order type]]=trackOrderType,
TableTransactions[[#This Row],[Transaction quantity]]*-1,
TableTransactions[[#This Row],[Transaction quantity]]
)</f>
        <v>-40</v>
      </c>
      <c r="J53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750</v>
      </c>
      <c r="K5343" s="7">
        <f ca="1">IF(TableTransactions[[#This Row],[Stock balance backorders]]&lt;0,
0,
TableTransactions[[#This Row],[Stock balance backorders]]
)</f>
        <v>750</v>
      </c>
      <c r="L5343" s="8" t="str">
        <f>VLOOKUP(TableTransactions[[#This Row],[Material]],TableStockBalance[],
MATCH(TableStockBalance[[#Headers],[Supplier name]],TableStockBalance[#Headers],0),
0)</f>
        <v>Électroniquex Générale S.A.</v>
      </c>
    </row>
    <row r="5344" spans="1:12" x14ac:dyDescent="0.25">
      <c r="A5344">
        <v>49042049</v>
      </c>
      <c r="B5344">
        <v>120</v>
      </c>
      <c r="C5344" t="s">
        <v>343</v>
      </c>
      <c r="D5344" t="s">
        <v>143</v>
      </c>
      <c r="E5344" t="s">
        <v>144</v>
      </c>
      <c r="F5344" t="s">
        <v>318</v>
      </c>
      <c r="G5344" s="1">
        <v>43623</v>
      </c>
      <c r="H5344">
        <v>10</v>
      </c>
      <c r="I5344" s="7">
        <f>IF(TableTransactions[[#This Row],[Order type]]=trackOrderType,
TableTransactions[[#This Row],[Transaction quantity]]*-1,
TableTransactions[[#This Row],[Transaction quantity]]
)</f>
        <v>-10</v>
      </c>
      <c r="J53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740</v>
      </c>
      <c r="K5344" s="7">
        <f ca="1">IF(TableTransactions[[#This Row],[Stock balance backorders]]&lt;0,
0,
TableTransactions[[#This Row],[Stock balance backorders]]
)</f>
        <v>740</v>
      </c>
      <c r="L5344" s="8" t="str">
        <f>VLOOKUP(TableTransactions[[#This Row],[Material]],TableStockBalance[],
MATCH(TableStockBalance[[#Headers],[Supplier name]],TableStockBalance[#Headers],0),
0)</f>
        <v>Électroniquex Générale S.A.</v>
      </c>
    </row>
    <row r="5345" spans="1:12" x14ac:dyDescent="0.25">
      <c r="A5345">
        <v>49042062</v>
      </c>
      <c r="B5345">
        <v>70</v>
      </c>
      <c r="C5345" t="s">
        <v>343</v>
      </c>
      <c r="D5345" t="s">
        <v>143</v>
      </c>
      <c r="E5345" t="s">
        <v>144</v>
      </c>
      <c r="F5345" t="s">
        <v>325</v>
      </c>
      <c r="G5345" s="1">
        <v>43626</v>
      </c>
      <c r="H5345">
        <v>50</v>
      </c>
      <c r="I5345" s="7">
        <f>IF(TableTransactions[[#This Row],[Order type]]=trackOrderType,
TableTransactions[[#This Row],[Transaction quantity]]*-1,
TableTransactions[[#This Row],[Transaction quantity]]
)</f>
        <v>-50</v>
      </c>
      <c r="J53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690</v>
      </c>
      <c r="K5345" s="7">
        <f ca="1">IF(TableTransactions[[#This Row],[Stock balance backorders]]&lt;0,
0,
TableTransactions[[#This Row],[Stock balance backorders]]
)</f>
        <v>690</v>
      </c>
      <c r="L5345" s="8" t="str">
        <f>VLOOKUP(TableTransactions[[#This Row],[Material]],TableStockBalance[],
MATCH(TableStockBalance[[#Headers],[Supplier name]],TableStockBalance[#Headers],0),
0)</f>
        <v>Électroniquex Générale S.A.</v>
      </c>
    </row>
    <row r="5346" spans="1:12" x14ac:dyDescent="0.25">
      <c r="A5346">
        <v>49042073</v>
      </c>
      <c r="B5346">
        <v>50</v>
      </c>
      <c r="C5346" t="s">
        <v>343</v>
      </c>
      <c r="D5346" t="s">
        <v>143</v>
      </c>
      <c r="E5346" t="s">
        <v>144</v>
      </c>
      <c r="F5346" t="s">
        <v>313</v>
      </c>
      <c r="G5346" s="1">
        <v>43627</v>
      </c>
      <c r="H5346">
        <v>45</v>
      </c>
      <c r="I5346" s="7">
        <f>IF(TableTransactions[[#This Row],[Order type]]=trackOrderType,
TableTransactions[[#This Row],[Transaction quantity]]*-1,
TableTransactions[[#This Row],[Transaction quantity]]
)</f>
        <v>-45</v>
      </c>
      <c r="J53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645</v>
      </c>
      <c r="K5346" s="7">
        <f ca="1">IF(TableTransactions[[#This Row],[Stock balance backorders]]&lt;0,
0,
TableTransactions[[#This Row],[Stock balance backorders]]
)</f>
        <v>645</v>
      </c>
      <c r="L5346" s="8" t="str">
        <f>VLOOKUP(TableTransactions[[#This Row],[Material]],TableStockBalance[],
MATCH(TableStockBalance[[#Headers],[Supplier name]],TableStockBalance[#Headers],0),
0)</f>
        <v>Électroniquex Générale S.A.</v>
      </c>
    </row>
    <row r="5347" spans="1:12" x14ac:dyDescent="0.25">
      <c r="A5347">
        <v>49042135</v>
      </c>
      <c r="B5347">
        <v>100</v>
      </c>
      <c r="C5347" t="s">
        <v>343</v>
      </c>
      <c r="D5347" t="s">
        <v>143</v>
      </c>
      <c r="E5347" t="s">
        <v>144</v>
      </c>
      <c r="F5347" t="s">
        <v>318</v>
      </c>
      <c r="G5347" s="1">
        <v>43630</v>
      </c>
      <c r="H5347">
        <v>45</v>
      </c>
      <c r="I5347" s="7">
        <f>IF(TableTransactions[[#This Row],[Order type]]=trackOrderType,
TableTransactions[[#This Row],[Transaction quantity]]*-1,
TableTransactions[[#This Row],[Transaction quantity]]
)</f>
        <v>-45</v>
      </c>
      <c r="J53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600</v>
      </c>
      <c r="K5347" s="7">
        <f ca="1">IF(TableTransactions[[#This Row],[Stock balance backorders]]&lt;0,
0,
TableTransactions[[#This Row],[Stock balance backorders]]
)</f>
        <v>600</v>
      </c>
      <c r="L5347" s="8" t="str">
        <f>VLOOKUP(TableTransactions[[#This Row],[Material]],TableStockBalance[],
MATCH(TableStockBalance[[#Headers],[Supplier name]],TableStockBalance[#Headers],0),
0)</f>
        <v>Électroniquex Générale S.A.</v>
      </c>
    </row>
    <row r="5348" spans="1:12" x14ac:dyDescent="0.25">
      <c r="A5348">
        <v>49042151</v>
      </c>
      <c r="B5348">
        <v>70</v>
      </c>
      <c r="C5348" t="s">
        <v>343</v>
      </c>
      <c r="D5348" t="s">
        <v>143</v>
      </c>
      <c r="E5348" t="s">
        <v>144</v>
      </c>
      <c r="F5348" t="s">
        <v>318</v>
      </c>
      <c r="G5348" s="1">
        <v>43633</v>
      </c>
      <c r="H5348">
        <v>55</v>
      </c>
      <c r="I5348" s="7">
        <f>IF(TableTransactions[[#This Row],[Order type]]=trackOrderType,
TableTransactions[[#This Row],[Transaction quantity]]*-1,
TableTransactions[[#This Row],[Transaction quantity]]
)</f>
        <v>-55</v>
      </c>
      <c r="J53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545</v>
      </c>
      <c r="K5348" s="7">
        <f ca="1">IF(TableTransactions[[#This Row],[Stock balance backorders]]&lt;0,
0,
TableTransactions[[#This Row],[Stock balance backorders]]
)</f>
        <v>545</v>
      </c>
      <c r="L5348" s="8" t="str">
        <f>VLOOKUP(TableTransactions[[#This Row],[Material]],TableStockBalance[],
MATCH(TableStockBalance[[#Headers],[Supplier name]],TableStockBalance[#Headers],0),
0)</f>
        <v>Électroniquex Générale S.A.</v>
      </c>
    </row>
    <row r="5349" spans="1:12" x14ac:dyDescent="0.25">
      <c r="A5349">
        <v>49042177</v>
      </c>
      <c r="B5349">
        <v>100</v>
      </c>
      <c r="C5349" t="s">
        <v>343</v>
      </c>
      <c r="D5349" t="s">
        <v>143</v>
      </c>
      <c r="E5349" t="s">
        <v>144</v>
      </c>
      <c r="F5349" t="s">
        <v>317</v>
      </c>
      <c r="G5349" s="1">
        <v>43635</v>
      </c>
      <c r="H5349">
        <v>25</v>
      </c>
      <c r="I5349" s="7">
        <f>IF(TableTransactions[[#This Row],[Order type]]=trackOrderType,
TableTransactions[[#This Row],[Transaction quantity]]*-1,
TableTransactions[[#This Row],[Transaction quantity]]
)</f>
        <v>-25</v>
      </c>
      <c r="J53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520</v>
      </c>
      <c r="K5349" s="7">
        <f ca="1">IF(TableTransactions[[#This Row],[Stock balance backorders]]&lt;0,
0,
TableTransactions[[#This Row],[Stock balance backorders]]
)</f>
        <v>520</v>
      </c>
      <c r="L5349" s="8" t="str">
        <f>VLOOKUP(TableTransactions[[#This Row],[Material]],TableStockBalance[],
MATCH(TableStockBalance[[#Headers],[Supplier name]],TableStockBalance[#Headers],0),
0)</f>
        <v>Électroniquex Générale S.A.</v>
      </c>
    </row>
    <row r="5350" spans="1:12" x14ac:dyDescent="0.25">
      <c r="A5350">
        <v>49042224</v>
      </c>
      <c r="B5350">
        <v>60</v>
      </c>
      <c r="C5350" t="s">
        <v>343</v>
      </c>
      <c r="D5350" t="s">
        <v>143</v>
      </c>
      <c r="E5350" t="s">
        <v>144</v>
      </c>
      <c r="F5350" t="s">
        <v>317</v>
      </c>
      <c r="G5350" s="1">
        <v>43640</v>
      </c>
      <c r="H5350">
        <v>35</v>
      </c>
      <c r="I5350" s="7">
        <f>IF(TableTransactions[[#This Row],[Order type]]=trackOrderType,
TableTransactions[[#This Row],[Transaction quantity]]*-1,
TableTransactions[[#This Row],[Transaction quantity]]
)</f>
        <v>-35</v>
      </c>
      <c r="J53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485</v>
      </c>
      <c r="K5350" s="7">
        <f ca="1">IF(TableTransactions[[#This Row],[Stock balance backorders]]&lt;0,
0,
TableTransactions[[#This Row],[Stock balance backorders]]
)</f>
        <v>485</v>
      </c>
      <c r="L5350" s="8" t="str">
        <f>VLOOKUP(TableTransactions[[#This Row],[Material]],TableStockBalance[],
MATCH(TableStockBalance[[#Headers],[Supplier name]],TableStockBalance[#Headers],0),
0)</f>
        <v>Électroniquex Générale S.A.</v>
      </c>
    </row>
    <row r="5351" spans="1:12" x14ac:dyDescent="0.25">
      <c r="A5351">
        <v>49042301</v>
      </c>
      <c r="B5351">
        <v>60</v>
      </c>
      <c r="C5351" t="s">
        <v>343</v>
      </c>
      <c r="D5351" t="s">
        <v>143</v>
      </c>
      <c r="E5351" t="s">
        <v>144</v>
      </c>
      <c r="F5351" t="s">
        <v>318</v>
      </c>
      <c r="G5351" s="1">
        <v>43647</v>
      </c>
      <c r="H5351">
        <v>55</v>
      </c>
      <c r="I5351" s="7">
        <f>IF(TableTransactions[[#This Row],[Order type]]=trackOrderType,
TableTransactions[[#This Row],[Transaction quantity]]*-1,
TableTransactions[[#This Row],[Transaction quantity]]
)</f>
        <v>-55</v>
      </c>
      <c r="J53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430</v>
      </c>
      <c r="K5351" s="7">
        <f ca="1">IF(TableTransactions[[#This Row],[Stock balance backorders]]&lt;0,
0,
TableTransactions[[#This Row],[Stock balance backorders]]
)</f>
        <v>430</v>
      </c>
      <c r="L5351" s="8" t="str">
        <f>VLOOKUP(TableTransactions[[#This Row],[Material]],TableStockBalance[],
MATCH(TableStockBalance[[#Headers],[Supplier name]],TableStockBalance[#Headers],0),
0)</f>
        <v>Électroniquex Générale S.A.</v>
      </c>
    </row>
    <row r="5352" spans="1:12" x14ac:dyDescent="0.25">
      <c r="A5352">
        <v>49042359</v>
      </c>
      <c r="B5352">
        <v>140</v>
      </c>
      <c r="C5352" t="s">
        <v>343</v>
      </c>
      <c r="D5352" t="s">
        <v>143</v>
      </c>
      <c r="E5352" t="s">
        <v>144</v>
      </c>
      <c r="F5352" t="s">
        <v>317</v>
      </c>
      <c r="G5352" s="1">
        <v>43651</v>
      </c>
      <c r="H5352">
        <v>40</v>
      </c>
      <c r="I5352" s="7">
        <f>IF(TableTransactions[[#This Row],[Order type]]=trackOrderType,
TableTransactions[[#This Row],[Transaction quantity]]*-1,
TableTransactions[[#This Row],[Transaction quantity]]
)</f>
        <v>-40</v>
      </c>
      <c r="J53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390</v>
      </c>
      <c r="K5352" s="7">
        <f ca="1">IF(TableTransactions[[#This Row],[Stock balance backorders]]&lt;0,
0,
TableTransactions[[#This Row],[Stock balance backorders]]
)</f>
        <v>390</v>
      </c>
      <c r="L5352" s="8" t="str">
        <f>VLOOKUP(TableTransactions[[#This Row],[Material]],TableStockBalance[],
MATCH(TableStockBalance[[#Headers],[Supplier name]],TableStockBalance[#Headers],0),
0)</f>
        <v>Électroniquex Générale S.A.</v>
      </c>
    </row>
    <row r="5353" spans="1:12" x14ac:dyDescent="0.25">
      <c r="A5353">
        <v>49042401</v>
      </c>
      <c r="B5353">
        <v>20</v>
      </c>
      <c r="C5353" t="s">
        <v>343</v>
      </c>
      <c r="D5353" t="s">
        <v>143</v>
      </c>
      <c r="E5353" t="s">
        <v>144</v>
      </c>
      <c r="F5353" t="s">
        <v>316</v>
      </c>
      <c r="G5353" s="1">
        <v>43656</v>
      </c>
      <c r="H5353">
        <v>50</v>
      </c>
      <c r="I5353" s="7">
        <f>IF(TableTransactions[[#This Row],[Order type]]=trackOrderType,
TableTransactions[[#This Row],[Transaction quantity]]*-1,
TableTransactions[[#This Row],[Transaction quantity]]
)</f>
        <v>-50</v>
      </c>
      <c r="J53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340</v>
      </c>
      <c r="K5353" s="7">
        <f ca="1">IF(TableTransactions[[#This Row],[Stock balance backorders]]&lt;0,
0,
TableTransactions[[#This Row],[Stock balance backorders]]
)</f>
        <v>340</v>
      </c>
      <c r="L5353" s="8" t="str">
        <f>VLOOKUP(TableTransactions[[#This Row],[Material]],TableStockBalance[],
MATCH(TableStockBalance[[#Headers],[Supplier name]],TableStockBalance[#Headers],0),
0)</f>
        <v>Électroniquex Générale S.A.</v>
      </c>
    </row>
    <row r="5354" spans="1:12" x14ac:dyDescent="0.25">
      <c r="A5354">
        <v>49042411</v>
      </c>
      <c r="B5354">
        <v>40</v>
      </c>
      <c r="C5354" t="s">
        <v>343</v>
      </c>
      <c r="D5354" t="s">
        <v>143</v>
      </c>
      <c r="E5354" t="s">
        <v>144</v>
      </c>
      <c r="F5354" t="s">
        <v>314</v>
      </c>
      <c r="G5354" s="1">
        <v>43657</v>
      </c>
      <c r="H5354">
        <v>15</v>
      </c>
      <c r="I5354" s="7">
        <f>IF(TableTransactions[[#This Row],[Order type]]=trackOrderType,
TableTransactions[[#This Row],[Transaction quantity]]*-1,
TableTransactions[[#This Row],[Transaction quantity]]
)</f>
        <v>-15</v>
      </c>
      <c r="J53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325</v>
      </c>
      <c r="K5354" s="7">
        <f ca="1">IF(TableTransactions[[#This Row],[Stock balance backorders]]&lt;0,
0,
TableTransactions[[#This Row],[Stock balance backorders]]
)</f>
        <v>325</v>
      </c>
      <c r="L5354" s="8" t="str">
        <f>VLOOKUP(TableTransactions[[#This Row],[Material]],TableStockBalance[],
MATCH(TableStockBalance[[#Headers],[Supplier name]],TableStockBalance[#Headers],0),
0)</f>
        <v>Électroniquex Générale S.A.</v>
      </c>
    </row>
    <row r="5355" spans="1:12" x14ac:dyDescent="0.25">
      <c r="A5355">
        <v>49042479</v>
      </c>
      <c r="B5355">
        <v>40</v>
      </c>
      <c r="C5355" t="s">
        <v>343</v>
      </c>
      <c r="D5355" t="s">
        <v>143</v>
      </c>
      <c r="E5355" t="s">
        <v>144</v>
      </c>
      <c r="F5355" t="s">
        <v>318</v>
      </c>
      <c r="G5355" s="1">
        <v>43663</v>
      </c>
      <c r="H5355">
        <v>15</v>
      </c>
      <c r="I5355" s="7">
        <f>IF(TableTransactions[[#This Row],[Order type]]=trackOrderType,
TableTransactions[[#This Row],[Transaction quantity]]*-1,
TableTransactions[[#This Row],[Transaction quantity]]
)</f>
        <v>-15</v>
      </c>
      <c r="J53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310</v>
      </c>
      <c r="K5355" s="7">
        <f ca="1">IF(TableTransactions[[#This Row],[Stock balance backorders]]&lt;0,
0,
TableTransactions[[#This Row],[Stock balance backorders]]
)</f>
        <v>310</v>
      </c>
      <c r="L5355" s="8" t="str">
        <f>VLOOKUP(TableTransactions[[#This Row],[Material]],TableStockBalance[],
MATCH(TableStockBalance[[#Headers],[Supplier name]],TableStockBalance[#Headers],0),
0)</f>
        <v>Électroniquex Générale S.A.</v>
      </c>
    </row>
    <row r="5356" spans="1:12" x14ac:dyDescent="0.25">
      <c r="A5356">
        <v>49042659</v>
      </c>
      <c r="B5356">
        <v>70</v>
      </c>
      <c r="C5356" t="s">
        <v>343</v>
      </c>
      <c r="D5356" t="s">
        <v>143</v>
      </c>
      <c r="E5356" t="s">
        <v>144</v>
      </c>
      <c r="F5356" t="s">
        <v>317</v>
      </c>
      <c r="G5356" s="1">
        <v>43682</v>
      </c>
      <c r="H5356">
        <v>45</v>
      </c>
      <c r="I5356" s="7">
        <f>IF(TableTransactions[[#This Row],[Order type]]=trackOrderType,
TableTransactions[[#This Row],[Transaction quantity]]*-1,
TableTransactions[[#This Row],[Transaction quantity]]
)</f>
        <v>-45</v>
      </c>
      <c r="J53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265</v>
      </c>
      <c r="K5356" s="7">
        <f ca="1">IF(TableTransactions[[#This Row],[Stock balance backorders]]&lt;0,
0,
TableTransactions[[#This Row],[Stock balance backorders]]
)</f>
        <v>265</v>
      </c>
      <c r="L5356" s="8" t="str">
        <f>VLOOKUP(TableTransactions[[#This Row],[Material]],TableStockBalance[],
MATCH(TableStockBalance[[#Headers],[Supplier name]],TableStockBalance[#Headers],0),
0)</f>
        <v>Électroniquex Générale S.A.</v>
      </c>
    </row>
    <row r="5357" spans="1:12" x14ac:dyDescent="0.25">
      <c r="A5357">
        <v>49042698</v>
      </c>
      <c r="B5357">
        <v>50</v>
      </c>
      <c r="C5357" t="s">
        <v>343</v>
      </c>
      <c r="D5357" t="s">
        <v>143</v>
      </c>
      <c r="E5357" t="s">
        <v>144</v>
      </c>
      <c r="F5357" t="s">
        <v>313</v>
      </c>
      <c r="G5357" s="1">
        <v>43685</v>
      </c>
      <c r="H5357">
        <v>45</v>
      </c>
      <c r="I5357" s="7">
        <f>IF(TableTransactions[[#This Row],[Order type]]=trackOrderType,
TableTransactions[[#This Row],[Transaction quantity]]*-1,
TableTransactions[[#This Row],[Transaction quantity]]
)</f>
        <v>-45</v>
      </c>
      <c r="J53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220</v>
      </c>
      <c r="K5357" s="7">
        <f ca="1">IF(TableTransactions[[#This Row],[Stock balance backorders]]&lt;0,
0,
TableTransactions[[#This Row],[Stock balance backorders]]
)</f>
        <v>220</v>
      </c>
      <c r="L5357" s="8" t="str">
        <f>VLOOKUP(TableTransactions[[#This Row],[Material]],TableStockBalance[],
MATCH(TableStockBalance[[#Headers],[Supplier name]],TableStockBalance[#Headers],0),
0)</f>
        <v>Électroniquex Générale S.A.</v>
      </c>
    </row>
    <row r="5358" spans="1:12" x14ac:dyDescent="0.25">
      <c r="A5358">
        <v>49042722</v>
      </c>
      <c r="B5358">
        <v>190</v>
      </c>
      <c r="C5358" t="s">
        <v>343</v>
      </c>
      <c r="D5358" t="s">
        <v>143</v>
      </c>
      <c r="E5358" t="s">
        <v>144</v>
      </c>
      <c r="F5358" t="s">
        <v>317</v>
      </c>
      <c r="G5358" s="1">
        <v>43686</v>
      </c>
      <c r="H5358">
        <v>40</v>
      </c>
      <c r="I5358" s="7">
        <f>IF(TableTransactions[[#This Row],[Order type]]=trackOrderType,
TableTransactions[[#This Row],[Transaction quantity]]*-1,
TableTransactions[[#This Row],[Transaction quantity]]
)</f>
        <v>-40</v>
      </c>
      <c r="J53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180</v>
      </c>
      <c r="K5358" s="7">
        <f ca="1">IF(TableTransactions[[#This Row],[Stock balance backorders]]&lt;0,
0,
TableTransactions[[#This Row],[Stock balance backorders]]
)</f>
        <v>180</v>
      </c>
      <c r="L5358" s="8" t="str">
        <f>VLOOKUP(TableTransactions[[#This Row],[Material]],TableStockBalance[],
MATCH(TableStockBalance[[#Headers],[Supplier name]],TableStockBalance[#Headers],0),
0)</f>
        <v>Électroniquex Générale S.A.</v>
      </c>
    </row>
    <row r="5359" spans="1:12" x14ac:dyDescent="0.25">
      <c r="A5359">
        <v>49042941</v>
      </c>
      <c r="B5359">
        <v>30</v>
      </c>
      <c r="C5359" t="s">
        <v>343</v>
      </c>
      <c r="D5359" t="s">
        <v>143</v>
      </c>
      <c r="E5359" t="s">
        <v>144</v>
      </c>
      <c r="F5359" t="s">
        <v>314</v>
      </c>
      <c r="G5359" s="1">
        <v>43707</v>
      </c>
      <c r="H5359">
        <v>55</v>
      </c>
      <c r="I5359" s="7">
        <f>IF(TableTransactions[[#This Row],[Order type]]=trackOrderType,
TableTransactions[[#This Row],[Transaction quantity]]*-1,
TableTransactions[[#This Row],[Transaction quantity]]
)</f>
        <v>-55</v>
      </c>
      <c r="J53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125</v>
      </c>
      <c r="K5359" s="7">
        <f ca="1">IF(TableTransactions[[#This Row],[Stock balance backorders]]&lt;0,
0,
TableTransactions[[#This Row],[Stock balance backorders]]
)</f>
        <v>125</v>
      </c>
      <c r="L5359" s="8" t="str">
        <f>VLOOKUP(TableTransactions[[#This Row],[Material]],TableStockBalance[],
MATCH(TableStockBalance[[#Headers],[Supplier name]],TableStockBalance[#Headers],0),
0)</f>
        <v>Électroniquex Générale S.A.</v>
      </c>
    </row>
    <row r="5360" spans="1:12" x14ac:dyDescent="0.25">
      <c r="A5360">
        <v>49042945</v>
      </c>
      <c r="B5360">
        <v>30</v>
      </c>
      <c r="C5360" t="s">
        <v>343</v>
      </c>
      <c r="D5360" t="s">
        <v>143</v>
      </c>
      <c r="E5360" t="s">
        <v>144</v>
      </c>
      <c r="F5360" t="s">
        <v>320</v>
      </c>
      <c r="G5360" s="1">
        <v>43707</v>
      </c>
      <c r="H5360">
        <v>40</v>
      </c>
      <c r="I5360" s="7">
        <f>IF(TableTransactions[[#This Row],[Order type]]=trackOrderType,
TableTransactions[[#This Row],[Transaction quantity]]*-1,
TableTransactions[[#This Row],[Transaction quantity]]
)</f>
        <v>-40</v>
      </c>
      <c r="J53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</v>
      </c>
      <c r="K5360" s="7">
        <f ca="1">IF(TableTransactions[[#This Row],[Stock balance backorders]]&lt;0,
0,
TableTransactions[[#This Row],[Stock balance backorders]]
)</f>
        <v>85</v>
      </c>
      <c r="L5360" s="8" t="str">
        <f>VLOOKUP(TableTransactions[[#This Row],[Material]],TableStockBalance[],
MATCH(TableStockBalance[[#Headers],[Supplier name]],TableStockBalance[#Headers],0),
0)</f>
        <v>Électroniquex Générale S.A.</v>
      </c>
    </row>
    <row r="5361" spans="1:12" x14ac:dyDescent="0.25">
      <c r="A5361">
        <v>49042951</v>
      </c>
      <c r="B5361">
        <v>200</v>
      </c>
      <c r="C5361" t="s">
        <v>343</v>
      </c>
      <c r="D5361" t="s">
        <v>143</v>
      </c>
      <c r="E5361" t="s">
        <v>144</v>
      </c>
      <c r="F5361" t="s">
        <v>317</v>
      </c>
      <c r="G5361" s="1">
        <v>43707</v>
      </c>
      <c r="H5361">
        <v>25</v>
      </c>
      <c r="I5361" s="7">
        <f>IF(TableTransactions[[#This Row],[Order type]]=trackOrderType,
TableTransactions[[#This Row],[Transaction quantity]]*-1,
TableTransactions[[#This Row],[Transaction quantity]]
)</f>
        <v>-25</v>
      </c>
      <c r="J53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</v>
      </c>
      <c r="K5361" s="7">
        <f ca="1">IF(TableTransactions[[#This Row],[Stock balance backorders]]&lt;0,
0,
TableTransactions[[#This Row],[Stock balance backorders]]
)</f>
        <v>60</v>
      </c>
      <c r="L5361" s="8" t="str">
        <f>VLOOKUP(TableTransactions[[#This Row],[Material]],TableStockBalance[],
MATCH(TableStockBalance[[#Headers],[Supplier name]],TableStockBalance[#Headers],0),
0)</f>
        <v>Électroniquex Générale S.A.</v>
      </c>
    </row>
    <row r="5362" spans="1:12" x14ac:dyDescent="0.25">
      <c r="A5362" s="4">
        <v>45057347</v>
      </c>
      <c r="B5362" s="4">
        <v>10</v>
      </c>
      <c r="C5362" s="4" t="s">
        <v>344</v>
      </c>
      <c r="D5362" s="4" t="s">
        <v>143</v>
      </c>
      <c r="E5362" s="4" t="s">
        <v>144</v>
      </c>
      <c r="F5362" s="4" t="s">
        <v>110</v>
      </c>
      <c r="G5362" s="5">
        <v>43718</v>
      </c>
      <c r="H5362" s="4">
        <v>900</v>
      </c>
      <c r="I5362" s="7">
        <f>IF(TableTransactions[[#This Row],[Order type]]=trackOrderType,
TableTransactions[[#This Row],[Transaction quantity]]*-1,
TableTransactions[[#This Row],[Transaction quantity]]
)</f>
        <v>900</v>
      </c>
      <c r="J53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960</v>
      </c>
      <c r="K5362" s="7">
        <f ca="1">IF(TableTransactions[[#This Row],[Stock balance backorders]]&lt;0,
0,
TableTransactions[[#This Row],[Stock balance backorders]]
)</f>
        <v>960</v>
      </c>
      <c r="L5362" s="8" t="str">
        <f>VLOOKUP(TableTransactions[[#This Row],[Material]],TableStockBalance[],
MATCH(TableStockBalance[[#Headers],[Supplier name]],TableStockBalance[#Headers],0),
0)</f>
        <v>Électroniquex Générale S.A.</v>
      </c>
    </row>
    <row r="5363" spans="1:12" x14ac:dyDescent="0.25">
      <c r="A5363">
        <v>49043062</v>
      </c>
      <c r="B5363">
        <v>40</v>
      </c>
      <c r="C5363" t="s">
        <v>343</v>
      </c>
      <c r="D5363" t="s">
        <v>143</v>
      </c>
      <c r="E5363" t="s">
        <v>144</v>
      </c>
      <c r="F5363" t="s">
        <v>313</v>
      </c>
      <c r="G5363" s="1">
        <v>43719</v>
      </c>
      <c r="H5363">
        <v>45</v>
      </c>
      <c r="I5363" s="7">
        <f>IF(TableTransactions[[#This Row],[Order type]]=trackOrderType,
TableTransactions[[#This Row],[Transaction quantity]]*-1,
TableTransactions[[#This Row],[Transaction quantity]]
)</f>
        <v>-45</v>
      </c>
      <c r="J53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915</v>
      </c>
      <c r="K5363" s="7">
        <f ca="1">IF(TableTransactions[[#This Row],[Stock balance backorders]]&lt;0,
0,
TableTransactions[[#This Row],[Stock balance backorders]]
)</f>
        <v>915</v>
      </c>
      <c r="L5363" s="8" t="str">
        <f>VLOOKUP(TableTransactions[[#This Row],[Material]],TableStockBalance[],
MATCH(TableStockBalance[[#Headers],[Supplier name]],TableStockBalance[#Headers],0),
0)</f>
        <v>Électroniquex Générale S.A.</v>
      </c>
    </row>
    <row r="5364" spans="1:12" x14ac:dyDescent="0.25">
      <c r="A5364">
        <v>49043096</v>
      </c>
      <c r="B5364">
        <v>130</v>
      </c>
      <c r="C5364" t="s">
        <v>343</v>
      </c>
      <c r="D5364" t="s">
        <v>143</v>
      </c>
      <c r="E5364" t="s">
        <v>144</v>
      </c>
      <c r="F5364" t="s">
        <v>316</v>
      </c>
      <c r="G5364" s="1">
        <v>43721</v>
      </c>
      <c r="H5364">
        <v>25</v>
      </c>
      <c r="I5364" s="7">
        <f>IF(TableTransactions[[#This Row],[Order type]]=trackOrderType,
TableTransactions[[#This Row],[Transaction quantity]]*-1,
TableTransactions[[#This Row],[Transaction quantity]]
)</f>
        <v>-25</v>
      </c>
      <c r="J53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890</v>
      </c>
      <c r="K5364" s="7">
        <f ca="1">IF(TableTransactions[[#This Row],[Stock balance backorders]]&lt;0,
0,
TableTransactions[[#This Row],[Stock balance backorders]]
)</f>
        <v>890</v>
      </c>
      <c r="L5364" s="8" t="str">
        <f>VLOOKUP(TableTransactions[[#This Row],[Material]],TableStockBalance[],
MATCH(TableStockBalance[[#Headers],[Supplier name]],TableStockBalance[#Headers],0),
0)</f>
        <v>Électroniquex Générale S.A.</v>
      </c>
    </row>
    <row r="5365" spans="1:12" x14ac:dyDescent="0.25">
      <c r="A5365">
        <v>49043512</v>
      </c>
      <c r="B5365">
        <v>50</v>
      </c>
      <c r="C5365" t="s">
        <v>343</v>
      </c>
      <c r="D5365" t="s">
        <v>143</v>
      </c>
      <c r="E5365" t="s">
        <v>144</v>
      </c>
      <c r="F5365" t="s">
        <v>316</v>
      </c>
      <c r="G5365" s="1">
        <v>43760</v>
      </c>
      <c r="H5365">
        <v>35</v>
      </c>
      <c r="I5365" s="7">
        <f>IF(TableTransactions[[#This Row],[Order type]]=trackOrderType,
TableTransactions[[#This Row],[Transaction quantity]]*-1,
TableTransactions[[#This Row],[Transaction quantity]]
)</f>
        <v>-35</v>
      </c>
      <c r="J53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855</v>
      </c>
      <c r="K5365" s="7">
        <f ca="1">IF(TableTransactions[[#This Row],[Stock balance backorders]]&lt;0,
0,
TableTransactions[[#This Row],[Stock balance backorders]]
)</f>
        <v>855</v>
      </c>
      <c r="L5365" s="8" t="str">
        <f>VLOOKUP(TableTransactions[[#This Row],[Material]],TableStockBalance[],
MATCH(TableStockBalance[[#Headers],[Supplier name]],TableStockBalance[#Headers],0),
0)</f>
        <v>Électroniquex Générale S.A.</v>
      </c>
    </row>
    <row r="5366" spans="1:12" x14ac:dyDescent="0.25">
      <c r="A5366">
        <v>49043559</v>
      </c>
      <c r="B5366">
        <v>10</v>
      </c>
      <c r="C5366" t="s">
        <v>343</v>
      </c>
      <c r="D5366" t="s">
        <v>143</v>
      </c>
      <c r="E5366" t="s">
        <v>144</v>
      </c>
      <c r="F5366" t="s">
        <v>330</v>
      </c>
      <c r="G5366" s="1">
        <v>43763</v>
      </c>
      <c r="H5366">
        <v>10</v>
      </c>
      <c r="I5366" s="7">
        <f>IF(TableTransactions[[#This Row],[Order type]]=trackOrderType,
TableTransactions[[#This Row],[Transaction quantity]]*-1,
TableTransactions[[#This Row],[Transaction quantity]]
)</f>
        <v>-10</v>
      </c>
      <c r="J53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845</v>
      </c>
      <c r="K5366" s="7">
        <f ca="1">IF(TableTransactions[[#This Row],[Stock balance backorders]]&lt;0,
0,
TableTransactions[[#This Row],[Stock balance backorders]]
)</f>
        <v>845</v>
      </c>
      <c r="L5366" s="8" t="str">
        <f>VLOOKUP(TableTransactions[[#This Row],[Material]],TableStockBalance[],
MATCH(TableStockBalance[[#Headers],[Supplier name]],TableStockBalance[#Headers],0),
0)</f>
        <v>Électroniquex Générale S.A.</v>
      </c>
    </row>
    <row r="5367" spans="1:12" x14ac:dyDescent="0.25">
      <c r="A5367">
        <v>49043777</v>
      </c>
      <c r="B5367">
        <v>30</v>
      </c>
      <c r="C5367" t="s">
        <v>343</v>
      </c>
      <c r="D5367" t="s">
        <v>143</v>
      </c>
      <c r="E5367" t="s">
        <v>144</v>
      </c>
      <c r="F5367" t="s">
        <v>319</v>
      </c>
      <c r="G5367" s="1">
        <v>43783</v>
      </c>
      <c r="H5367">
        <v>25</v>
      </c>
      <c r="I5367" s="7">
        <f>IF(TableTransactions[[#This Row],[Order type]]=trackOrderType,
TableTransactions[[#This Row],[Transaction quantity]]*-1,
TableTransactions[[#This Row],[Transaction quantity]]
)</f>
        <v>-25</v>
      </c>
      <c r="J53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820</v>
      </c>
      <c r="K5367" s="7">
        <f ca="1">IF(TableTransactions[[#This Row],[Stock balance backorders]]&lt;0,
0,
TableTransactions[[#This Row],[Stock balance backorders]]
)</f>
        <v>820</v>
      </c>
      <c r="L5367" s="8" t="str">
        <f>VLOOKUP(TableTransactions[[#This Row],[Material]],TableStockBalance[],
MATCH(TableStockBalance[[#Headers],[Supplier name]],TableStockBalance[#Headers],0),
0)</f>
        <v>Électroniquex Générale S.A.</v>
      </c>
    </row>
    <row r="5368" spans="1:12" x14ac:dyDescent="0.25">
      <c r="A5368">
        <v>49043790</v>
      </c>
      <c r="B5368">
        <v>180</v>
      </c>
      <c r="C5368" t="s">
        <v>343</v>
      </c>
      <c r="D5368" t="s">
        <v>143</v>
      </c>
      <c r="E5368" t="s">
        <v>144</v>
      </c>
      <c r="F5368" t="s">
        <v>316</v>
      </c>
      <c r="G5368" s="1">
        <v>43784</v>
      </c>
      <c r="H5368">
        <v>5</v>
      </c>
      <c r="I5368" s="7">
        <f>IF(TableTransactions[[#This Row],[Order type]]=trackOrderType,
TableTransactions[[#This Row],[Transaction quantity]]*-1,
TableTransactions[[#This Row],[Transaction quantity]]
)</f>
        <v>-5</v>
      </c>
      <c r="J53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815</v>
      </c>
      <c r="K5368" s="7">
        <f ca="1">IF(TableTransactions[[#This Row],[Stock balance backorders]]&lt;0,
0,
TableTransactions[[#This Row],[Stock balance backorders]]
)</f>
        <v>815</v>
      </c>
      <c r="L5368" s="8" t="str">
        <f>VLOOKUP(TableTransactions[[#This Row],[Material]],TableStockBalance[],
MATCH(TableStockBalance[[#Headers],[Supplier name]],TableStockBalance[#Headers],0),
0)</f>
        <v>Électroniquex Générale S.A.</v>
      </c>
    </row>
    <row r="5369" spans="1:12" x14ac:dyDescent="0.25">
      <c r="A5369">
        <v>49043876</v>
      </c>
      <c r="B5369">
        <v>80</v>
      </c>
      <c r="C5369" t="s">
        <v>343</v>
      </c>
      <c r="D5369" t="s">
        <v>143</v>
      </c>
      <c r="E5369" t="s">
        <v>144</v>
      </c>
      <c r="F5369" t="s">
        <v>319</v>
      </c>
      <c r="G5369" s="1">
        <v>43791</v>
      </c>
      <c r="H5369">
        <v>25</v>
      </c>
      <c r="I5369" s="7">
        <f>IF(TableTransactions[[#This Row],[Order type]]=trackOrderType,
TableTransactions[[#This Row],[Transaction quantity]]*-1,
TableTransactions[[#This Row],[Transaction quantity]]
)</f>
        <v>-25</v>
      </c>
      <c r="J53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790</v>
      </c>
      <c r="K5369" s="7">
        <f ca="1">IF(TableTransactions[[#This Row],[Stock balance backorders]]&lt;0,
0,
TableTransactions[[#This Row],[Stock balance backorders]]
)</f>
        <v>790</v>
      </c>
      <c r="L5369" s="8" t="str">
        <f>VLOOKUP(TableTransactions[[#This Row],[Material]],TableStockBalance[],
MATCH(TableStockBalance[[#Headers],[Supplier name]],TableStockBalance[#Headers],0),
0)</f>
        <v>Électroniquex Générale S.A.</v>
      </c>
    </row>
    <row r="5370" spans="1:12" x14ac:dyDescent="0.25">
      <c r="A5370">
        <v>49043913</v>
      </c>
      <c r="B5370">
        <v>30</v>
      </c>
      <c r="C5370" t="s">
        <v>343</v>
      </c>
      <c r="D5370" t="s">
        <v>143</v>
      </c>
      <c r="E5370" t="s">
        <v>144</v>
      </c>
      <c r="F5370" t="s">
        <v>314</v>
      </c>
      <c r="G5370" s="1">
        <v>43796</v>
      </c>
      <c r="H5370">
        <v>20</v>
      </c>
      <c r="I5370" s="7">
        <f>IF(TableTransactions[[#This Row],[Order type]]=trackOrderType,
TableTransactions[[#This Row],[Transaction quantity]]*-1,
TableTransactions[[#This Row],[Transaction quantity]]
)</f>
        <v>-20</v>
      </c>
      <c r="J53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770</v>
      </c>
      <c r="K5370" s="7">
        <f ca="1">IF(TableTransactions[[#This Row],[Stock balance backorders]]&lt;0,
0,
TableTransactions[[#This Row],[Stock balance backorders]]
)</f>
        <v>770</v>
      </c>
      <c r="L5370" s="8" t="str">
        <f>VLOOKUP(TableTransactions[[#This Row],[Material]],TableStockBalance[],
MATCH(TableStockBalance[[#Headers],[Supplier name]],TableStockBalance[#Headers],0),
0)</f>
        <v>Électroniquex Générale S.A.</v>
      </c>
    </row>
    <row r="5371" spans="1:12" x14ac:dyDescent="0.25">
      <c r="A5371">
        <v>49043926</v>
      </c>
      <c r="B5371">
        <v>20</v>
      </c>
      <c r="C5371" t="s">
        <v>343</v>
      </c>
      <c r="D5371" t="s">
        <v>143</v>
      </c>
      <c r="E5371" t="s">
        <v>144</v>
      </c>
      <c r="F5371" t="s">
        <v>314</v>
      </c>
      <c r="G5371" s="1">
        <v>43797</v>
      </c>
      <c r="H5371">
        <v>50</v>
      </c>
      <c r="I5371" s="7">
        <f>IF(TableTransactions[[#This Row],[Order type]]=trackOrderType,
TableTransactions[[#This Row],[Transaction quantity]]*-1,
TableTransactions[[#This Row],[Transaction quantity]]
)</f>
        <v>-50</v>
      </c>
      <c r="J53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720</v>
      </c>
      <c r="K5371" s="7">
        <f ca="1">IF(TableTransactions[[#This Row],[Stock balance backorders]]&lt;0,
0,
TableTransactions[[#This Row],[Stock balance backorders]]
)</f>
        <v>720</v>
      </c>
      <c r="L5371" s="8" t="str">
        <f>VLOOKUP(TableTransactions[[#This Row],[Material]],TableStockBalance[],
MATCH(TableStockBalance[[#Headers],[Supplier name]],TableStockBalance[#Headers],0),
0)</f>
        <v>Électroniquex Générale S.A.</v>
      </c>
    </row>
    <row r="5372" spans="1:12" x14ac:dyDescent="0.25">
      <c r="A5372">
        <v>49043954</v>
      </c>
      <c r="B5372">
        <v>140</v>
      </c>
      <c r="C5372" t="s">
        <v>343</v>
      </c>
      <c r="D5372" t="s">
        <v>143</v>
      </c>
      <c r="E5372" t="s">
        <v>144</v>
      </c>
      <c r="F5372" t="s">
        <v>316</v>
      </c>
      <c r="G5372" s="1">
        <v>43798</v>
      </c>
      <c r="H5372">
        <v>15</v>
      </c>
      <c r="I5372" s="7">
        <f>IF(TableTransactions[[#This Row],[Order type]]=trackOrderType,
TableTransactions[[#This Row],[Transaction quantity]]*-1,
TableTransactions[[#This Row],[Transaction quantity]]
)</f>
        <v>-15</v>
      </c>
      <c r="J53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705</v>
      </c>
      <c r="K5372" s="7">
        <f ca="1">IF(TableTransactions[[#This Row],[Stock balance backorders]]&lt;0,
0,
TableTransactions[[#This Row],[Stock balance backorders]]
)</f>
        <v>705</v>
      </c>
      <c r="L5372" s="8" t="str">
        <f>VLOOKUP(TableTransactions[[#This Row],[Material]],TableStockBalance[],
MATCH(TableStockBalance[[#Headers],[Supplier name]],TableStockBalance[#Headers],0),
0)</f>
        <v>Électroniquex Générale S.A.</v>
      </c>
    </row>
    <row r="5373" spans="1:12" x14ac:dyDescent="0.25">
      <c r="A5373">
        <v>49043962</v>
      </c>
      <c r="B5373">
        <v>20</v>
      </c>
      <c r="C5373" t="s">
        <v>343</v>
      </c>
      <c r="D5373" t="s">
        <v>143</v>
      </c>
      <c r="E5373" t="s">
        <v>144</v>
      </c>
      <c r="F5373" t="s">
        <v>332</v>
      </c>
      <c r="G5373" s="1">
        <v>43798</v>
      </c>
      <c r="H5373">
        <v>25</v>
      </c>
      <c r="I5373" s="7">
        <f>IF(TableTransactions[[#This Row],[Order type]]=trackOrderType,
TableTransactions[[#This Row],[Transaction quantity]]*-1,
TableTransactions[[#This Row],[Transaction quantity]]
)</f>
        <v>-25</v>
      </c>
      <c r="J53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680</v>
      </c>
      <c r="K5373" s="7">
        <f ca="1">IF(TableTransactions[[#This Row],[Stock balance backorders]]&lt;0,
0,
TableTransactions[[#This Row],[Stock balance backorders]]
)</f>
        <v>680</v>
      </c>
      <c r="L5373" s="8" t="str">
        <f>VLOOKUP(TableTransactions[[#This Row],[Material]],TableStockBalance[],
MATCH(TableStockBalance[[#Headers],[Supplier name]],TableStockBalance[#Headers],0),
0)</f>
        <v>Électroniquex Générale S.A.</v>
      </c>
    </row>
    <row r="5374" spans="1:12" x14ac:dyDescent="0.25">
      <c r="A5374">
        <v>49044004</v>
      </c>
      <c r="B5374">
        <v>80</v>
      </c>
      <c r="C5374" t="s">
        <v>343</v>
      </c>
      <c r="D5374" t="s">
        <v>143</v>
      </c>
      <c r="E5374" t="s">
        <v>144</v>
      </c>
      <c r="F5374" t="s">
        <v>317</v>
      </c>
      <c r="G5374" s="1">
        <v>43803</v>
      </c>
      <c r="H5374">
        <v>30</v>
      </c>
      <c r="I5374" s="7">
        <f>IF(TableTransactions[[#This Row],[Order type]]=trackOrderType,
TableTransactions[[#This Row],[Transaction quantity]]*-1,
TableTransactions[[#This Row],[Transaction quantity]]
)</f>
        <v>-30</v>
      </c>
      <c r="J53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650</v>
      </c>
      <c r="K5374" s="7">
        <f ca="1">IF(TableTransactions[[#This Row],[Stock balance backorders]]&lt;0,
0,
TableTransactions[[#This Row],[Stock balance backorders]]
)</f>
        <v>650</v>
      </c>
      <c r="L5374" s="8" t="str">
        <f>VLOOKUP(TableTransactions[[#This Row],[Material]],TableStockBalance[],
MATCH(TableStockBalance[[#Headers],[Supplier name]],TableStockBalance[#Headers],0),
0)</f>
        <v>Électroniquex Générale S.A.</v>
      </c>
    </row>
    <row r="5375" spans="1:12" x14ac:dyDescent="0.25">
      <c r="A5375">
        <v>49044108</v>
      </c>
      <c r="B5375">
        <v>110</v>
      </c>
      <c r="C5375" t="s">
        <v>343</v>
      </c>
      <c r="D5375" t="s">
        <v>143</v>
      </c>
      <c r="E5375" t="s">
        <v>144</v>
      </c>
      <c r="F5375" t="s">
        <v>317</v>
      </c>
      <c r="G5375" s="1">
        <v>43812</v>
      </c>
      <c r="H5375">
        <v>45</v>
      </c>
      <c r="I5375" s="7">
        <f>IF(TableTransactions[[#This Row],[Order type]]=trackOrderType,
TableTransactions[[#This Row],[Transaction quantity]]*-1,
TableTransactions[[#This Row],[Transaction quantity]]
)</f>
        <v>-45</v>
      </c>
      <c r="J53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605</v>
      </c>
      <c r="K5375" s="7">
        <f ca="1">IF(TableTransactions[[#This Row],[Stock balance backorders]]&lt;0,
0,
TableTransactions[[#This Row],[Stock balance backorders]]
)</f>
        <v>605</v>
      </c>
      <c r="L5375" s="8" t="str">
        <f>VLOOKUP(TableTransactions[[#This Row],[Material]],TableStockBalance[],
MATCH(TableStockBalance[[#Headers],[Supplier name]],TableStockBalance[#Headers],0),
0)</f>
        <v>Électroniquex Générale S.A.</v>
      </c>
    </row>
    <row r="5376" spans="1:12" x14ac:dyDescent="0.25">
      <c r="A5376">
        <v>49044176</v>
      </c>
      <c r="B5376">
        <v>70</v>
      </c>
      <c r="C5376" t="s">
        <v>343</v>
      </c>
      <c r="D5376" t="s">
        <v>143</v>
      </c>
      <c r="E5376" t="s">
        <v>144</v>
      </c>
      <c r="F5376" t="s">
        <v>316</v>
      </c>
      <c r="G5376" s="1">
        <v>43819</v>
      </c>
      <c r="H5376">
        <v>55</v>
      </c>
      <c r="I5376" s="7">
        <f>IF(TableTransactions[[#This Row],[Order type]]=trackOrderType,
TableTransactions[[#This Row],[Transaction quantity]]*-1,
TableTransactions[[#This Row],[Transaction quantity]]
)</f>
        <v>-55</v>
      </c>
      <c r="J53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550</v>
      </c>
      <c r="K5376" s="7">
        <f ca="1">IF(TableTransactions[[#This Row],[Stock balance backorders]]&lt;0,
0,
TableTransactions[[#This Row],[Stock balance backorders]]
)</f>
        <v>550</v>
      </c>
      <c r="L5376" s="8" t="str">
        <f>VLOOKUP(TableTransactions[[#This Row],[Material]],TableStockBalance[],
MATCH(TableStockBalance[[#Headers],[Supplier name]],TableStockBalance[#Headers],0),
0)</f>
        <v>Électroniquex Générale S.A.</v>
      </c>
    </row>
    <row r="5377" spans="1:12" x14ac:dyDescent="0.25">
      <c r="A5377">
        <v>49044232</v>
      </c>
      <c r="B5377">
        <v>70</v>
      </c>
      <c r="C5377" t="s">
        <v>343</v>
      </c>
      <c r="D5377" t="s">
        <v>143</v>
      </c>
      <c r="E5377" t="s">
        <v>144</v>
      </c>
      <c r="F5377" t="s">
        <v>317</v>
      </c>
      <c r="G5377" s="1">
        <v>43829</v>
      </c>
      <c r="H5377">
        <v>30</v>
      </c>
      <c r="I5377" s="7">
        <f>IF(TableTransactions[[#This Row],[Order type]]=trackOrderType,
TableTransactions[[#This Row],[Transaction quantity]]*-1,
TableTransactions[[#This Row],[Transaction quantity]]
)</f>
        <v>-30</v>
      </c>
      <c r="J53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520</v>
      </c>
      <c r="K5377" s="7">
        <f ca="1">IF(TableTransactions[[#This Row],[Stock balance backorders]]&lt;0,
0,
TableTransactions[[#This Row],[Stock balance backorders]]
)</f>
        <v>520</v>
      </c>
      <c r="L5377" s="8" t="str">
        <f>VLOOKUP(TableTransactions[[#This Row],[Material]],TableStockBalance[],
MATCH(TableStockBalance[[#Headers],[Supplier name]],TableStockBalance[#Headers],0),
0)</f>
        <v>Électroniquex Générale S.A.</v>
      </c>
    </row>
    <row r="5378" spans="1:12" x14ac:dyDescent="0.25">
      <c r="A5378">
        <v>49040356</v>
      </c>
      <c r="B5378">
        <v>40</v>
      </c>
      <c r="C5378" t="s">
        <v>343</v>
      </c>
      <c r="D5378" t="s">
        <v>147</v>
      </c>
      <c r="E5378" t="s">
        <v>148</v>
      </c>
      <c r="F5378" t="s">
        <v>318</v>
      </c>
      <c r="G5378" s="1">
        <v>43469</v>
      </c>
      <c r="H5378">
        <v>20</v>
      </c>
      <c r="I5378" s="7">
        <f>IF(TableTransactions[[#This Row],[Order type]]=trackOrderType,
TableTransactions[[#This Row],[Transaction quantity]]*-1,
TableTransactions[[#This Row],[Transaction quantity]]
)</f>
        <v>-20</v>
      </c>
      <c r="J53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730</v>
      </c>
      <c r="K5378" s="7">
        <f ca="1">IF(TableTransactions[[#This Row],[Stock balance backorders]]&lt;0,
0,
TableTransactions[[#This Row],[Stock balance backorders]]
)</f>
        <v>730</v>
      </c>
      <c r="L5378" s="8" t="str">
        <f>VLOOKUP(TableTransactions[[#This Row],[Material]],TableStockBalance[],
MATCH(TableStockBalance[[#Headers],[Supplier name]],TableStockBalance[#Headers],0),
0)</f>
        <v>Électroniquex Générale S.A.</v>
      </c>
    </row>
    <row r="5379" spans="1:12" x14ac:dyDescent="0.25">
      <c r="A5379">
        <v>49040404</v>
      </c>
      <c r="B5379">
        <v>50</v>
      </c>
      <c r="C5379" t="s">
        <v>343</v>
      </c>
      <c r="D5379" t="s">
        <v>147</v>
      </c>
      <c r="E5379" t="s">
        <v>148</v>
      </c>
      <c r="F5379" t="s">
        <v>317</v>
      </c>
      <c r="G5379" s="1">
        <v>43474</v>
      </c>
      <c r="H5379">
        <v>45</v>
      </c>
      <c r="I5379" s="7">
        <f>IF(TableTransactions[[#This Row],[Order type]]=trackOrderType,
TableTransactions[[#This Row],[Transaction quantity]]*-1,
TableTransactions[[#This Row],[Transaction quantity]]
)</f>
        <v>-45</v>
      </c>
      <c r="J53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685</v>
      </c>
      <c r="K5379" s="7">
        <f ca="1">IF(TableTransactions[[#This Row],[Stock balance backorders]]&lt;0,
0,
TableTransactions[[#This Row],[Stock balance backorders]]
)</f>
        <v>685</v>
      </c>
      <c r="L5379" s="8" t="str">
        <f>VLOOKUP(TableTransactions[[#This Row],[Material]],TableStockBalance[],
MATCH(TableStockBalance[[#Headers],[Supplier name]],TableStockBalance[#Headers],0),
0)</f>
        <v>Électroniquex Générale S.A.</v>
      </c>
    </row>
    <row r="5380" spans="1:12" x14ac:dyDescent="0.25">
      <c r="A5380">
        <v>49040453</v>
      </c>
      <c r="B5380">
        <v>50</v>
      </c>
      <c r="C5380" t="s">
        <v>343</v>
      </c>
      <c r="D5380" t="s">
        <v>147</v>
      </c>
      <c r="E5380" t="s">
        <v>148</v>
      </c>
      <c r="F5380" t="s">
        <v>316</v>
      </c>
      <c r="G5380" s="1">
        <v>43479</v>
      </c>
      <c r="H5380">
        <v>55</v>
      </c>
      <c r="I5380" s="7">
        <f>IF(TableTransactions[[#This Row],[Order type]]=trackOrderType,
TableTransactions[[#This Row],[Transaction quantity]]*-1,
TableTransactions[[#This Row],[Transaction quantity]]
)</f>
        <v>-55</v>
      </c>
      <c r="J53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630</v>
      </c>
      <c r="K5380" s="7">
        <f ca="1">IF(TableTransactions[[#This Row],[Stock balance backorders]]&lt;0,
0,
TableTransactions[[#This Row],[Stock balance backorders]]
)</f>
        <v>630</v>
      </c>
      <c r="L5380" s="8" t="str">
        <f>VLOOKUP(TableTransactions[[#This Row],[Material]],TableStockBalance[],
MATCH(TableStockBalance[[#Headers],[Supplier name]],TableStockBalance[#Headers],0),
0)</f>
        <v>Électroniquex Générale S.A.</v>
      </c>
    </row>
    <row r="5381" spans="1:12" x14ac:dyDescent="0.25">
      <c r="A5381">
        <v>49040455</v>
      </c>
      <c r="B5381">
        <v>20</v>
      </c>
      <c r="C5381" t="s">
        <v>343</v>
      </c>
      <c r="D5381" t="s">
        <v>147</v>
      </c>
      <c r="E5381" t="s">
        <v>148</v>
      </c>
      <c r="F5381" t="s">
        <v>319</v>
      </c>
      <c r="G5381" s="1">
        <v>43479</v>
      </c>
      <c r="H5381">
        <v>55</v>
      </c>
      <c r="I5381" s="7">
        <f>IF(TableTransactions[[#This Row],[Order type]]=trackOrderType,
TableTransactions[[#This Row],[Transaction quantity]]*-1,
TableTransactions[[#This Row],[Transaction quantity]]
)</f>
        <v>-55</v>
      </c>
      <c r="J53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575</v>
      </c>
      <c r="K5381" s="7">
        <f ca="1">IF(TableTransactions[[#This Row],[Stock balance backorders]]&lt;0,
0,
TableTransactions[[#This Row],[Stock balance backorders]]
)</f>
        <v>575</v>
      </c>
      <c r="L5381" s="8" t="str">
        <f>VLOOKUP(TableTransactions[[#This Row],[Material]],TableStockBalance[],
MATCH(TableStockBalance[[#Headers],[Supplier name]],TableStockBalance[#Headers],0),
0)</f>
        <v>Électroniquex Générale S.A.</v>
      </c>
    </row>
    <row r="5382" spans="1:12" x14ac:dyDescent="0.25">
      <c r="A5382">
        <v>49040478</v>
      </c>
      <c r="B5382">
        <v>40</v>
      </c>
      <c r="C5382" t="s">
        <v>343</v>
      </c>
      <c r="D5382" t="s">
        <v>147</v>
      </c>
      <c r="E5382" t="s">
        <v>148</v>
      </c>
      <c r="F5382" t="s">
        <v>313</v>
      </c>
      <c r="G5382" s="1">
        <v>43481</v>
      </c>
      <c r="H5382">
        <v>50</v>
      </c>
      <c r="I5382" s="7">
        <f>IF(TableTransactions[[#This Row],[Order type]]=trackOrderType,
TableTransactions[[#This Row],[Transaction quantity]]*-1,
TableTransactions[[#This Row],[Transaction quantity]]
)</f>
        <v>-50</v>
      </c>
      <c r="J53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525</v>
      </c>
      <c r="K5382" s="7">
        <f ca="1">IF(TableTransactions[[#This Row],[Stock balance backorders]]&lt;0,
0,
TableTransactions[[#This Row],[Stock balance backorders]]
)</f>
        <v>525</v>
      </c>
      <c r="L5382" s="8" t="str">
        <f>VLOOKUP(TableTransactions[[#This Row],[Material]],TableStockBalance[],
MATCH(TableStockBalance[[#Headers],[Supplier name]],TableStockBalance[#Headers],0),
0)</f>
        <v>Électroniquex Générale S.A.</v>
      </c>
    </row>
    <row r="5383" spans="1:12" x14ac:dyDescent="0.25">
      <c r="A5383">
        <v>49040501</v>
      </c>
      <c r="B5383">
        <v>20</v>
      </c>
      <c r="C5383" t="s">
        <v>343</v>
      </c>
      <c r="D5383" t="s">
        <v>147</v>
      </c>
      <c r="E5383" t="s">
        <v>148</v>
      </c>
      <c r="F5383" t="s">
        <v>335</v>
      </c>
      <c r="G5383" s="1">
        <v>43482</v>
      </c>
      <c r="H5383">
        <v>55</v>
      </c>
      <c r="I5383" s="7">
        <f>IF(TableTransactions[[#This Row],[Order type]]=trackOrderType,
TableTransactions[[#This Row],[Transaction quantity]]*-1,
TableTransactions[[#This Row],[Transaction quantity]]
)</f>
        <v>-55</v>
      </c>
      <c r="J53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470</v>
      </c>
      <c r="K5383" s="7">
        <f ca="1">IF(TableTransactions[[#This Row],[Stock balance backorders]]&lt;0,
0,
TableTransactions[[#This Row],[Stock balance backorders]]
)</f>
        <v>470</v>
      </c>
      <c r="L5383" s="8" t="str">
        <f>VLOOKUP(TableTransactions[[#This Row],[Material]],TableStockBalance[],
MATCH(TableStockBalance[[#Headers],[Supplier name]],TableStockBalance[#Headers],0),
0)</f>
        <v>Électroniquex Générale S.A.</v>
      </c>
    </row>
    <row r="5384" spans="1:12" x14ac:dyDescent="0.25">
      <c r="A5384">
        <v>49040519</v>
      </c>
      <c r="B5384">
        <v>250</v>
      </c>
      <c r="C5384" t="s">
        <v>343</v>
      </c>
      <c r="D5384" t="s">
        <v>147</v>
      </c>
      <c r="E5384" t="s">
        <v>148</v>
      </c>
      <c r="F5384" t="s">
        <v>317</v>
      </c>
      <c r="G5384" s="1">
        <v>43483</v>
      </c>
      <c r="H5384">
        <v>5</v>
      </c>
      <c r="I5384" s="7">
        <f>IF(TableTransactions[[#This Row],[Order type]]=trackOrderType,
TableTransactions[[#This Row],[Transaction quantity]]*-1,
TableTransactions[[#This Row],[Transaction quantity]]
)</f>
        <v>-5</v>
      </c>
      <c r="J53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465</v>
      </c>
      <c r="K5384" s="7">
        <f ca="1">IF(TableTransactions[[#This Row],[Stock balance backorders]]&lt;0,
0,
TableTransactions[[#This Row],[Stock balance backorders]]
)</f>
        <v>465</v>
      </c>
      <c r="L5384" s="8" t="str">
        <f>VLOOKUP(TableTransactions[[#This Row],[Material]],TableStockBalance[],
MATCH(TableStockBalance[[#Headers],[Supplier name]],TableStockBalance[#Headers],0),
0)</f>
        <v>Électroniquex Générale S.A.</v>
      </c>
    </row>
    <row r="5385" spans="1:12" x14ac:dyDescent="0.25">
      <c r="A5385">
        <v>49040523</v>
      </c>
      <c r="B5385">
        <v>160</v>
      </c>
      <c r="C5385" t="s">
        <v>343</v>
      </c>
      <c r="D5385" t="s">
        <v>147</v>
      </c>
      <c r="E5385" t="s">
        <v>148</v>
      </c>
      <c r="F5385" t="s">
        <v>318</v>
      </c>
      <c r="G5385" s="1">
        <v>43483</v>
      </c>
      <c r="H5385">
        <v>20</v>
      </c>
      <c r="I5385" s="7">
        <f>IF(TableTransactions[[#This Row],[Order type]]=trackOrderType,
TableTransactions[[#This Row],[Transaction quantity]]*-1,
TableTransactions[[#This Row],[Transaction quantity]]
)</f>
        <v>-20</v>
      </c>
      <c r="J53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445</v>
      </c>
      <c r="K5385" s="7">
        <f ca="1">IF(TableTransactions[[#This Row],[Stock balance backorders]]&lt;0,
0,
TableTransactions[[#This Row],[Stock balance backorders]]
)</f>
        <v>445</v>
      </c>
      <c r="L5385" s="8" t="str">
        <f>VLOOKUP(TableTransactions[[#This Row],[Material]],TableStockBalance[],
MATCH(TableStockBalance[[#Headers],[Supplier name]],TableStockBalance[#Headers],0),
0)</f>
        <v>Électroniquex Générale S.A.</v>
      </c>
    </row>
    <row r="5386" spans="1:12" x14ac:dyDescent="0.25">
      <c r="A5386">
        <v>49040562</v>
      </c>
      <c r="B5386">
        <v>60</v>
      </c>
      <c r="C5386" t="s">
        <v>343</v>
      </c>
      <c r="D5386" t="s">
        <v>147</v>
      </c>
      <c r="E5386" t="s">
        <v>148</v>
      </c>
      <c r="F5386" t="s">
        <v>317</v>
      </c>
      <c r="G5386" s="1">
        <v>43488</v>
      </c>
      <c r="H5386">
        <v>50</v>
      </c>
      <c r="I5386" s="7">
        <f>IF(TableTransactions[[#This Row],[Order type]]=trackOrderType,
TableTransactions[[#This Row],[Transaction quantity]]*-1,
TableTransactions[[#This Row],[Transaction quantity]]
)</f>
        <v>-50</v>
      </c>
      <c r="J53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395</v>
      </c>
      <c r="K5386" s="7">
        <f ca="1">IF(TableTransactions[[#This Row],[Stock balance backorders]]&lt;0,
0,
TableTransactions[[#This Row],[Stock balance backorders]]
)</f>
        <v>395</v>
      </c>
      <c r="L5386" s="8" t="str">
        <f>VLOOKUP(TableTransactions[[#This Row],[Material]],TableStockBalance[],
MATCH(TableStockBalance[[#Headers],[Supplier name]],TableStockBalance[#Headers],0),
0)</f>
        <v>Électroniquex Générale S.A.</v>
      </c>
    </row>
    <row r="5387" spans="1:12" x14ac:dyDescent="0.25">
      <c r="A5387">
        <v>49040593</v>
      </c>
      <c r="B5387">
        <v>210</v>
      </c>
      <c r="C5387" t="s">
        <v>343</v>
      </c>
      <c r="D5387" t="s">
        <v>147</v>
      </c>
      <c r="E5387" t="s">
        <v>148</v>
      </c>
      <c r="F5387" t="s">
        <v>317</v>
      </c>
      <c r="G5387" s="1">
        <v>43490</v>
      </c>
      <c r="H5387">
        <v>20</v>
      </c>
      <c r="I5387" s="7">
        <f>IF(TableTransactions[[#This Row],[Order type]]=trackOrderType,
TableTransactions[[#This Row],[Transaction quantity]]*-1,
TableTransactions[[#This Row],[Transaction quantity]]
)</f>
        <v>-20</v>
      </c>
      <c r="J53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375</v>
      </c>
      <c r="K5387" s="7">
        <f ca="1">IF(TableTransactions[[#This Row],[Stock balance backorders]]&lt;0,
0,
TableTransactions[[#This Row],[Stock balance backorders]]
)</f>
        <v>375</v>
      </c>
      <c r="L5387" s="8" t="str">
        <f>VLOOKUP(TableTransactions[[#This Row],[Material]],TableStockBalance[],
MATCH(TableStockBalance[[#Headers],[Supplier name]],TableStockBalance[#Headers],0),
0)</f>
        <v>Électroniquex Générale S.A.</v>
      </c>
    </row>
    <row r="5388" spans="1:12" x14ac:dyDescent="0.25">
      <c r="A5388">
        <v>49040596</v>
      </c>
      <c r="B5388">
        <v>90</v>
      </c>
      <c r="C5388" t="s">
        <v>343</v>
      </c>
      <c r="D5388" t="s">
        <v>147</v>
      </c>
      <c r="E5388" t="s">
        <v>148</v>
      </c>
      <c r="F5388" t="s">
        <v>318</v>
      </c>
      <c r="G5388" s="1">
        <v>43490</v>
      </c>
      <c r="H5388">
        <v>10</v>
      </c>
      <c r="I5388" s="7">
        <f>IF(TableTransactions[[#This Row],[Order type]]=trackOrderType,
TableTransactions[[#This Row],[Transaction quantity]]*-1,
TableTransactions[[#This Row],[Transaction quantity]]
)</f>
        <v>-10</v>
      </c>
      <c r="J53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365</v>
      </c>
      <c r="K5388" s="7">
        <f ca="1">IF(TableTransactions[[#This Row],[Stock balance backorders]]&lt;0,
0,
TableTransactions[[#This Row],[Stock balance backorders]]
)</f>
        <v>365</v>
      </c>
      <c r="L5388" s="8" t="str">
        <f>VLOOKUP(TableTransactions[[#This Row],[Material]],TableStockBalance[],
MATCH(TableStockBalance[[#Headers],[Supplier name]],TableStockBalance[#Headers],0),
0)</f>
        <v>Électroniquex Générale S.A.</v>
      </c>
    </row>
    <row r="5389" spans="1:12" x14ac:dyDescent="0.25">
      <c r="A5389">
        <v>49040613</v>
      </c>
      <c r="B5389">
        <v>80</v>
      </c>
      <c r="C5389" t="s">
        <v>343</v>
      </c>
      <c r="D5389" t="s">
        <v>147</v>
      </c>
      <c r="E5389" t="s">
        <v>148</v>
      </c>
      <c r="F5389" t="s">
        <v>318</v>
      </c>
      <c r="G5389" s="1">
        <v>43493</v>
      </c>
      <c r="H5389">
        <v>5</v>
      </c>
      <c r="I5389" s="7">
        <f>IF(TableTransactions[[#This Row],[Order type]]=trackOrderType,
TableTransactions[[#This Row],[Transaction quantity]]*-1,
TableTransactions[[#This Row],[Transaction quantity]]
)</f>
        <v>-5</v>
      </c>
      <c r="J53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360</v>
      </c>
      <c r="K5389" s="7">
        <f ca="1">IF(TableTransactions[[#This Row],[Stock balance backorders]]&lt;0,
0,
TableTransactions[[#This Row],[Stock balance backorders]]
)</f>
        <v>360</v>
      </c>
      <c r="L5389" s="8" t="str">
        <f>VLOOKUP(TableTransactions[[#This Row],[Material]],TableStockBalance[],
MATCH(TableStockBalance[[#Headers],[Supplier name]],TableStockBalance[#Headers],0),
0)</f>
        <v>Électroniquex Générale S.A.</v>
      </c>
    </row>
    <row r="5390" spans="1:12" x14ac:dyDescent="0.25">
      <c r="A5390">
        <v>49040638</v>
      </c>
      <c r="B5390">
        <v>30</v>
      </c>
      <c r="C5390" t="s">
        <v>343</v>
      </c>
      <c r="D5390" t="s">
        <v>147</v>
      </c>
      <c r="E5390" t="s">
        <v>148</v>
      </c>
      <c r="F5390" t="s">
        <v>319</v>
      </c>
      <c r="G5390" s="1">
        <v>43495</v>
      </c>
      <c r="H5390">
        <v>15</v>
      </c>
      <c r="I5390" s="7">
        <f>IF(TableTransactions[[#This Row],[Order type]]=trackOrderType,
TableTransactions[[#This Row],[Transaction quantity]]*-1,
TableTransactions[[#This Row],[Transaction quantity]]
)</f>
        <v>-15</v>
      </c>
      <c r="J53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345</v>
      </c>
      <c r="K5390" s="7">
        <f ca="1">IF(TableTransactions[[#This Row],[Stock balance backorders]]&lt;0,
0,
TableTransactions[[#This Row],[Stock balance backorders]]
)</f>
        <v>345</v>
      </c>
      <c r="L5390" s="8" t="str">
        <f>VLOOKUP(TableTransactions[[#This Row],[Material]],TableStockBalance[],
MATCH(TableStockBalance[[#Headers],[Supplier name]],TableStockBalance[#Headers],0),
0)</f>
        <v>Électroniquex Générale S.A.</v>
      </c>
    </row>
    <row r="5391" spans="1:12" x14ac:dyDescent="0.25">
      <c r="A5391">
        <v>49040669</v>
      </c>
      <c r="B5391">
        <v>110</v>
      </c>
      <c r="C5391" t="s">
        <v>343</v>
      </c>
      <c r="D5391" t="s">
        <v>147</v>
      </c>
      <c r="E5391" t="s">
        <v>148</v>
      </c>
      <c r="F5391" t="s">
        <v>316</v>
      </c>
      <c r="G5391" s="1">
        <v>43497</v>
      </c>
      <c r="H5391">
        <v>15</v>
      </c>
      <c r="I5391" s="7">
        <f>IF(TableTransactions[[#This Row],[Order type]]=trackOrderType,
TableTransactions[[#This Row],[Transaction quantity]]*-1,
TableTransactions[[#This Row],[Transaction quantity]]
)</f>
        <v>-15</v>
      </c>
      <c r="J53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330</v>
      </c>
      <c r="K5391" s="7">
        <f ca="1">IF(TableTransactions[[#This Row],[Stock balance backorders]]&lt;0,
0,
TableTransactions[[#This Row],[Stock balance backorders]]
)</f>
        <v>330</v>
      </c>
      <c r="L5391" s="8" t="str">
        <f>VLOOKUP(TableTransactions[[#This Row],[Material]],TableStockBalance[],
MATCH(TableStockBalance[[#Headers],[Supplier name]],TableStockBalance[#Headers],0),
0)</f>
        <v>Électroniquex Générale S.A.</v>
      </c>
    </row>
    <row r="5392" spans="1:12" x14ac:dyDescent="0.25">
      <c r="A5392">
        <v>49040681</v>
      </c>
      <c r="B5392">
        <v>10</v>
      </c>
      <c r="C5392" t="s">
        <v>343</v>
      </c>
      <c r="D5392" t="s">
        <v>147</v>
      </c>
      <c r="E5392" t="s">
        <v>148</v>
      </c>
      <c r="F5392" t="s">
        <v>314</v>
      </c>
      <c r="G5392" s="1">
        <v>43500</v>
      </c>
      <c r="H5392">
        <v>20</v>
      </c>
      <c r="I5392" s="7">
        <f>IF(TableTransactions[[#This Row],[Order type]]=trackOrderType,
TableTransactions[[#This Row],[Transaction quantity]]*-1,
TableTransactions[[#This Row],[Transaction quantity]]
)</f>
        <v>-20</v>
      </c>
      <c r="J53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310</v>
      </c>
      <c r="K5392" s="7">
        <f ca="1">IF(TableTransactions[[#This Row],[Stock balance backorders]]&lt;0,
0,
TableTransactions[[#This Row],[Stock balance backorders]]
)</f>
        <v>310</v>
      </c>
      <c r="L5392" s="8" t="str">
        <f>VLOOKUP(TableTransactions[[#This Row],[Material]],TableStockBalance[],
MATCH(TableStockBalance[[#Headers],[Supplier name]],TableStockBalance[#Headers],0),
0)</f>
        <v>Électroniquex Générale S.A.</v>
      </c>
    </row>
    <row r="5393" spans="1:12" x14ac:dyDescent="0.25">
      <c r="A5393">
        <v>49040748</v>
      </c>
      <c r="B5393">
        <v>80</v>
      </c>
      <c r="C5393" t="s">
        <v>343</v>
      </c>
      <c r="D5393" t="s">
        <v>147</v>
      </c>
      <c r="E5393" t="s">
        <v>148</v>
      </c>
      <c r="F5393" t="s">
        <v>316</v>
      </c>
      <c r="G5393" s="1">
        <v>43504</v>
      </c>
      <c r="H5393">
        <v>60</v>
      </c>
      <c r="I5393" s="7">
        <f>IF(TableTransactions[[#This Row],[Order type]]=trackOrderType,
TableTransactions[[#This Row],[Transaction quantity]]*-1,
TableTransactions[[#This Row],[Transaction quantity]]
)</f>
        <v>-60</v>
      </c>
      <c r="J53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250</v>
      </c>
      <c r="K5393" s="7">
        <f ca="1">IF(TableTransactions[[#This Row],[Stock balance backorders]]&lt;0,
0,
TableTransactions[[#This Row],[Stock balance backorders]]
)</f>
        <v>250</v>
      </c>
      <c r="L5393" s="8" t="str">
        <f>VLOOKUP(TableTransactions[[#This Row],[Material]],TableStockBalance[],
MATCH(TableStockBalance[[#Headers],[Supplier name]],TableStockBalance[#Headers],0),
0)</f>
        <v>Électroniquex Générale S.A.</v>
      </c>
    </row>
    <row r="5394" spans="1:12" x14ac:dyDescent="0.25">
      <c r="A5394">
        <v>49040753</v>
      </c>
      <c r="B5394">
        <v>120</v>
      </c>
      <c r="C5394" t="s">
        <v>343</v>
      </c>
      <c r="D5394" t="s">
        <v>147</v>
      </c>
      <c r="E5394" t="s">
        <v>148</v>
      </c>
      <c r="F5394" t="s">
        <v>318</v>
      </c>
      <c r="G5394" s="1">
        <v>43504</v>
      </c>
      <c r="H5394">
        <v>35</v>
      </c>
      <c r="I5394" s="7">
        <f>IF(TableTransactions[[#This Row],[Order type]]=trackOrderType,
TableTransactions[[#This Row],[Transaction quantity]]*-1,
TableTransactions[[#This Row],[Transaction quantity]]
)</f>
        <v>-35</v>
      </c>
      <c r="J53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215</v>
      </c>
      <c r="K5394" s="7">
        <f ca="1">IF(TableTransactions[[#This Row],[Stock balance backorders]]&lt;0,
0,
TableTransactions[[#This Row],[Stock balance backorders]]
)</f>
        <v>215</v>
      </c>
      <c r="L5394" s="8" t="str">
        <f>VLOOKUP(TableTransactions[[#This Row],[Material]],TableStockBalance[],
MATCH(TableStockBalance[[#Headers],[Supplier name]],TableStockBalance[#Headers],0),
0)</f>
        <v>Électroniquex Générale S.A.</v>
      </c>
    </row>
    <row r="5395" spans="1:12" x14ac:dyDescent="0.25">
      <c r="A5395">
        <v>49040765</v>
      </c>
      <c r="B5395">
        <v>30</v>
      </c>
      <c r="C5395" t="s">
        <v>343</v>
      </c>
      <c r="D5395" t="s">
        <v>147</v>
      </c>
      <c r="E5395" t="s">
        <v>148</v>
      </c>
      <c r="F5395" t="s">
        <v>320</v>
      </c>
      <c r="G5395" s="1">
        <v>43507</v>
      </c>
      <c r="H5395">
        <v>35</v>
      </c>
      <c r="I5395" s="7">
        <f>IF(TableTransactions[[#This Row],[Order type]]=trackOrderType,
TableTransactions[[#This Row],[Transaction quantity]]*-1,
TableTransactions[[#This Row],[Transaction quantity]]
)</f>
        <v>-35</v>
      </c>
      <c r="J53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180</v>
      </c>
      <c r="K5395" s="7">
        <f ca="1">IF(TableTransactions[[#This Row],[Stock balance backorders]]&lt;0,
0,
TableTransactions[[#This Row],[Stock balance backorders]]
)</f>
        <v>180</v>
      </c>
      <c r="L5395" s="8" t="str">
        <f>VLOOKUP(TableTransactions[[#This Row],[Material]],TableStockBalance[],
MATCH(TableStockBalance[[#Headers],[Supplier name]],TableStockBalance[#Headers],0),
0)</f>
        <v>Électroniquex Générale S.A.</v>
      </c>
    </row>
    <row r="5396" spans="1:12" x14ac:dyDescent="0.25">
      <c r="A5396">
        <v>49040775</v>
      </c>
      <c r="B5396">
        <v>30</v>
      </c>
      <c r="C5396" t="s">
        <v>343</v>
      </c>
      <c r="D5396" t="s">
        <v>147</v>
      </c>
      <c r="E5396" t="s">
        <v>148</v>
      </c>
      <c r="F5396" t="s">
        <v>315</v>
      </c>
      <c r="G5396" s="1">
        <v>43507</v>
      </c>
      <c r="H5396">
        <v>30</v>
      </c>
      <c r="I5396" s="7">
        <f>IF(TableTransactions[[#This Row],[Order type]]=trackOrderType,
TableTransactions[[#This Row],[Transaction quantity]]*-1,
TableTransactions[[#This Row],[Transaction quantity]]
)</f>
        <v>-30</v>
      </c>
      <c r="J53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150</v>
      </c>
      <c r="K5396" s="7">
        <f ca="1">IF(TableTransactions[[#This Row],[Stock balance backorders]]&lt;0,
0,
TableTransactions[[#This Row],[Stock balance backorders]]
)</f>
        <v>150</v>
      </c>
      <c r="L5396" s="8" t="str">
        <f>VLOOKUP(TableTransactions[[#This Row],[Material]],TableStockBalance[],
MATCH(TableStockBalance[[#Headers],[Supplier name]],TableStockBalance[#Headers],0),
0)</f>
        <v>Électroniquex Générale S.A.</v>
      </c>
    </row>
    <row r="5397" spans="1:12" x14ac:dyDescent="0.25">
      <c r="A5397">
        <v>49040818</v>
      </c>
      <c r="B5397">
        <v>150</v>
      </c>
      <c r="C5397" t="s">
        <v>343</v>
      </c>
      <c r="D5397" t="s">
        <v>147</v>
      </c>
      <c r="E5397" t="s">
        <v>148</v>
      </c>
      <c r="F5397" t="s">
        <v>313</v>
      </c>
      <c r="G5397" s="1">
        <v>43511</v>
      </c>
      <c r="H5397">
        <v>10</v>
      </c>
      <c r="I5397" s="7">
        <f>IF(TableTransactions[[#This Row],[Order type]]=trackOrderType,
TableTransactions[[#This Row],[Transaction quantity]]*-1,
TableTransactions[[#This Row],[Transaction quantity]]
)</f>
        <v>-10</v>
      </c>
      <c r="J53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140</v>
      </c>
      <c r="K5397" s="7">
        <f ca="1">IF(TableTransactions[[#This Row],[Stock balance backorders]]&lt;0,
0,
TableTransactions[[#This Row],[Stock balance backorders]]
)</f>
        <v>140</v>
      </c>
      <c r="L5397" s="8" t="str">
        <f>VLOOKUP(TableTransactions[[#This Row],[Material]],TableStockBalance[],
MATCH(TableStockBalance[[#Headers],[Supplier name]],TableStockBalance[#Headers],0),
0)</f>
        <v>Électroniquex Générale S.A.</v>
      </c>
    </row>
    <row r="5398" spans="1:12" x14ac:dyDescent="0.25">
      <c r="A5398">
        <v>49040855</v>
      </c>
      <c r="B5398">
        <v>110</v>
      </c>
      <c r="C5398" t="s">
        <v>343</v>
      </c>
      <c r="D5398" t="s">
        <v>147</v>
      </c>
      <c r="E5398" t="s">
        <v>148</v>
      </c>
      <c r="F5398" t="s">
        <v>317</v>
      </c>
      <c r="G5398" s="1">
        <v>43515</v>
      </c>
      <c r="H5398">
        <v>60</v>
      </c>
      <c r="I5398" s="7">
        <f>IF(TableTransactions[[#This Row],[Order type]]=trackOrderType,
TableTransactions[[#This Row],[Transaction quantity]]*-1,
TableTransactions[[#This Row],[Transaction quantity]]
)</f>
        <v>-60</v>
      </c>
      <c r="J53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</v>
      </c>
      <c r="K5398" s="7">
        <f ca="1">IF(TableTransactions[[#This Row],[Stock balance backorders]]&lt;0,
0,
TableTransactions[[#This Row],[Stock balance backorders]]
)</f>
        <v>80</v>
      </c>
      <c r="L5398" s="8" t="str">
        <f>VLOOKUP(TableTransactions[[#This Row],[Material]],TableStockBalance[],
MATCH(TableStockBalance[[#Headers],[Supplier name]],TableStockBalance[#Headers],0),
0)</f>
        <v>Électroniquex Générale S.A.</v>
      </c>
    </row>
    <row r="5399" spans="1:12" x14ac:dyDescent="0.25">
      <c r="A5399">
        <v>49040907</v>
      </c>
      <c r="B5399">
        <v>50</v>
      </c>
      <c r="C5399" t="s">
        <v>343</v>
      </c>
      <c r="D5399" t="s">
        <v>147</v>
      </c>
      <c r="E5399" t="s">
        <v>148</v>
      </c>
      <c r="F5399" t="s">
        <v>319</v>
      </c>
      <c r="G5399" s="1">
        <v>43518</v>
      </c>
      <c r="H5399">
        <v>65</v>
      </c>
      <c r="I5399" s="7">
        <f>IF(TableTransactions[[#This Row],[Order type]]=trackOrderType,
TableTransactions[[#This Row],[Transaction quantity]]*-1,
TableTransactions[[#This Row],[Transaction quantity]]
)</f>
        <v>-65</v>
      </c>
      <c r="J53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</v>
      </c>
      <c r="K5399" s="7">
        <f ca="1">IF(TableTransactions[[#This Row],[Stock balance backorders]]&lt;0,
0,
TableTransactions[[#This Row],[Stock balance backorders]]
)</f>
        <v>15</v>
      </c>
      <c r="L5399" s="8" t="str">
        <f>VLOOKUP(TableTransactions[[#This Row],[Material]],TableStockBalance[],
MATCH(TableStockBalance[[#Headers],[Supplier name]],TableStockBalance[#Headers],0),
0)</f>
        <v>Électroniquex Générale S.A.</v>
      </c>
    </row>
    <row r="5400" spans="1:12" x14ac:dyDescent="0.25">
      <c r="A5400">
        <v>49040939</v>
      </c>
      <c r="B5400">
        <v>110</v>
      </c>
      <c r="C5400" t="s">
        <v>343</v>
      </c>
      <c r="D5400" t="s">
        <v>147</v>
      </c>
      <c r="E5400" t="s">
        <v>148</v>
      </c>
      <c r="F5400" t="s">
        <v>313</v>
      </c>
      <c r="G5400" s="1">
        <v>43523</v>
      </c>
      <c r="H5400">
        <v>60</v>
      </c>
      <c r="I5400" s="7">
        <f>IF(TableTransactions[[#This Row],[Order type]]=trackOrderType,
TableTransactions[[#This Row],[Transaction quantity]]*-1,
TableTransactions[[#This Row],[Transaction quantity]]
)</f>
        <v>-60</v>
      </c>
      <c r="J54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-45</v>
      </c>
      <c r="K5400" s="7">
        <f ca="1">IF(TableTransactions[[#This Row],[Stock balance backorders]]&lt;0,
0,
TableTransactions[[#This Row],[Stock balance backorders]]
)</f>
        <v>0</v>
      </c>
      <c r="L5400" s="8" t="str">
        <f>VLOOKUP(TableTransactions[[#This Row],[Material]],TableStockBalance[],
MATCH(TableStockBalance[[#Headers],[Supplier name]],TableStockBalance[#Headers],0),
0)</f>
        <v>Électroniquex Générale S.A.</v>
      </c>
    </row>
    <row r="5401" spans="1:12" x14ac:dyDescent="0.25">
      <c r="A5401">
        <v>49040982</v>
      </c>
      <c r="B5401">
        <v>290</v>
      </c>
      <c r="C5401" t="s">
        <v>343</v>
      </c>
      <c r="D5401" t="s">
        <v>147</v>
      </c>
      <c r="E5401" t="s">
        <v>148</v>
      </c>
      <c r="F5401" t="s">
        <v>317</v>
      </c>
      <c r="G5401" s="1">
        <v>43525</v>
      </c>
      <c r="H5401">
        <v>20</v>
      </c>
      <c r="I5401" s="7">
        <f>IF(TableTransactions[[#This Row],[Order type]]=trackOrderType,
TableTransactions[[#This Row],[Transaction quantity]]*-1,
TableTransactions[[#This Row],[Transaction quantity]]
)</f>
        <v>-20</v>
      </c>
      <c r="J54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-65</v>
      </c>
      <c r="K5401" s="7">
        <f ca="1">IF(TableTransactions[[#This Row],[Stock balance backorders]]&lt;0,
0,
TableTransactions[[#This Row],[Stock balance backorders]]
)</f>
        <v>0</v>
      </c>
      <c r="L5401" s="8" t="str">
        <f>VLOOKUP(TableTransactions[[#This Row],[Material]],TableStockBalance[],
MATCH(TableStockBalance[[#Headers],[Supplier name]],TableStockBalance[#Headers],0),
0)</f>
        <v>Électroniquex Générale S.A.</v>
      </c>
    </row>
    <row r="5402" spans="1:12" x14ac:dyDescent="0.25">
      <c r="A5402">
        <v>49040982</v>
      </c>
      <c r="B5402">
        <v>300</v>
      </c>
      <c r="C5402" t="s">
        <v>343</v>
      </c>
      <c r="D5402" t="s">
        <v>147</v>
      </c>
      <c r="E5402" t="s">
        <v>148</v>
      </c>
      <c r="F5402" t="s">
        <v>317</v>
      </c>
      <c r="G5402" s="1">
        <v>43525</v>
      </c>
      <c r="H5402">
        <v>65</v>
      </c>
      <c r="I5402" s="7">
        <f>IF(TableTransactions[[#This Row],[Order type]]=trackOrderType,
TableTransactions[[#This Row],[Transaction quantity]]*-1,
TableTransactions[[#This Row],[Transaction quantity]]
)</f>
        <v>-65</v>
      </c>
      <c r="J54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-130</v>
      </c>
      <c r="K5402" s="7">
        <f ca="1">IF(TableTransactions[[#This Row],[Stock balance backorders]]&lt;0,
0,
TableTransactions[[#This Row],[Stock balance backorders]]
)</f>
        <v>0</v>
      </c>
      <c r="L5402" s="8" t="str">
        <f>VLOOKUP(TableTransactions[[#This Row],[Material]],TableStockBalance[],
MATCH(TableStockBalance[[#Headers],[Supplier name]],TableStockBalance[#Headers],0),
0)</f>
        <v>Électroniquex Générale S.A.</v>
      </c>
    </row>
    <row r="5403" spans="1:12" x14ac:dyDescent="0.25">
      <c r="A5403">
        <v>49040998</v>
      </c>
      <c r="B5403">
        <v>30</v>
      </c>
      <c r="C5403" t="s">
        <v>343</v>
      </c>
      <c r="D5403" t="s">
        <v>147</v>
      </c>
      <c r="E5403" t="s">
        <v>148</v>
      </c>
      <c r="F5403" t="s">
        <v>325</v>
      </c>
      <c r="G5403" s="1">
        <v>43528</v>
      </c>
      <c r="H5403">
        <v>5</v>
      </c>
      <c r="I5403" s="7">
        <f>IF(TableTransactions[[#This Row],[Order type]]=trackOrderType,
TableTransactions[[#This Row],[Transaction quantity]]*-1,
TableTransactions[[#This Row],[Transaction quantity]]
)</f>
        <v>-5</v>
      </c>
      <c r="J54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-135</v>
      </c>
      <c r="K5403" s="7">
        <f ca="1">IF(TableTransactions[[#This Row],[Stock balance backorders]]&lt;0,
0,
TableTransactions[[#This Row],[Stock balance backorders]]
)</f>
        <v>0</v>
      </c>
      <c r="L5403" s="8" t="str">
        <f>VLOOKUP(TableTransactions[[#This Row],[Material]],TableStockBalance[],
MATCH(TableStockBalance[[#Headers],[Supplier name]],TableStockBalance[#Headers],0),
0)</f>
        <v>Électroniquex Générale S.A.</v>
      </c>
    </row>
    <row r="5404" spans="1:12" x14ac:dyDescent="0.25">
      <c r="A5404">
        <v>49041015</v>
      </c>
      <c r="B5404">
        <v>30</v>
      </c>
      <c r="C5404" t="s">
        <v>343</v>
      </c>
      <c r="D5404" t="s">
        <v>147</v>
      </c>
      <c r="E5404" t="s">
        <v>148</v>
      </c>
      <c r="F5404" t="s">
        <v>316</v>
      </c>
      <c r="G5404" s="1">
        <v>43529</v>
      </c>
      <c r="H5404">
        <v>50</v>
      </c>
      <c r="I5404" s="7">
        <f>IF(TableTransactions[[#This Row],[Order type]]=trackOrderType,
TableTransactions[[#This Row],[Transaction quantity]]*-1,
TableTransactions[[#This Row],[Transaction quantity]]
)</f>
        <v>-50</v>
      </c>
      <c r="J54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-185</v>
      </c>
      <c r="K5404" s="7">
        <f ca="1">IF(TableTransactions[[#This Row],[Stock balance backorders]]&lt;0,
0,
TableTransactions[[#This Row],[Stock balance backorders]]
)</f>
        <v>0</v>
      </c>
      <c r="L5404" s="8" t="str">
        <f>VLOOKUP(TableTransactions[[#This Row],[Material]],TableStockBalance[],
MATCH(TableStockBalance[[#Headers],[Supplier name]],TableStockBalance[#Headers],0),
0)</f>
        <v>Électroniquex Générale S.A.</v>
      </c>
    </row>
    <row r="5405" spans="1:12" x14ac:dyDescent="0.25">
      <c r="A5405">
        <v>49041015</v>
      </c>
      <c r="B5405">
        <v>40</v>
      </c>
      <c r="C5405" t="s">
        <v>343</v>
      </c>
      <c r="D5405" t="s">
        <v>147</v>
      </c>
      <c r="E5405" t="s">
        <v>148</v>
      </c>
      <c r="F5405" t="s">
        <v>316</v>
      </c>
      <c r="G5405" s="1">
        <v>43529</v>
      </c>
      <c r="H5405">
        <v>10</v>
      </c>
      <c r="I5405" s="7">
        <f>IF(TableTransactions[[#This Row],[Order type]]=trackOrderType,
TableTransactions[[#This Row],[Transaction quantity]]*-1,
TableTransactions[[#This Row],[Transaction quantity]]
)</f>
        <v>-10</v>
      </c>
      <c r="J54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-195</v>
      </c>
      <c r="K5405" s="7">
        <f ca="1">IF(TableTransactions[[#This Row],[Stock balance backorders]]&lt;0,
0,
TableTransactions[[#This Row],[Stock balance backorders]]
)</f>
        <v>0</v>
      </c>
      <c r="L5405" s="8" t="str">
        <f>VLOOKUP(TableTransactions[[#This Row],[Material]],TableStockBalance[],
MATCH(TableStockBalance[[#Headers],[Supplier name]],TableStockBalance[#Headers],0),
0)</f>
        <v>Électroniquex Générale S.A.</v>
      </c>
    </row>
    <row r="5406" spans="1:12" x14ac:dyDescent="0.25">
      <c r="A5406" s="4">
        <v>45056907</v>
      </c>
      <c r="B5406" s="4">
        <v>30</v>
      </c>
      <c r="C5406" s="4" t="s">
        <v>344</v>
      </c>
      <c r="D5406" s="4" t="s">
        <v>147</v>
      </c>
      <c r="E5406" s="4" t="s">
        <v>148</v>
      </c>
      <c r="F5406" s="4" t="s">
        <v>110</v>
      </c>
      <c r="G5406" s="5">
        <v>43530</v>
      </c>
      <c r="H5406" s="4">
        <v>313</v>
      </c>
      <c r="I5406" s="7">
        <f>IF(TableTransactions[[#This Row],[Order type]]=trackOrderType,
TableTransactions[[#This Row],[Transaction quantity]]*-1,
TableTransactions[[#This Row],[Transaction quantity]]
)</f>
        <v>313</v>
      </c>
      <c r="J54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118</v>
      </c>
      <c r="K5406" s="7">
        <f ca="1">IF(TableTransactions[[#This Row],[Stock balance backorders]]&lt;0,
0,
TableTransactions[[#This Row],[Stock balance backorders]]
)</f>
        <v>118</v>
      </c>
      <c r="L5406" s="8" t="str">
        <f>VLOOKUP(TableTransactions[[#This Row],[Material]],TableStockBalance[],
MATCH(TableStockBalance[[#Headers],[Supplier name]],TableStockBalance[#Headers],0),
0)</f>
        <v>Électroniquex Générale S.A.</v>
      </c>
    </row>
    <row r="5407" spans="1:12" x14ac:dyDescent="0.25">
      <c r="A5407">
        <v>49041076</v>
      </c>
      <c r="B5407">
        <v>180</v>
      </c>
      <c r="C5407" t="s">
        <v>343</v>
      </c>
      <c r="D5407" t="s">
        <v>147</v>
      </c>
      <c r="E5407" t="s">
        <v>148</v>
      </c>
      <c r="F5407" t="s">
        <v>315</v>
      </c>
      <c r="G5407" s="1">
        <v>43532</v>
      </c>
      <c r="H5407">
        <v>25</v>
      </c>
      <c r="I5407" s="7">
        <f>IF(TableTransactions[[#This Row],[Order type]]=trackOrderType,
TableTransactions[[#This Row],[Transaction quantity]]*-1,
TableTransactions[[#This Row],[Transaction quantity]]
)</f>
        <v>-25</v>
      </c>
      <c r="J54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93</v>
      </c>
      <c r="K5407" s="7">
        <f ca="1">IF(TableTransactions[[#This Row],[Stock balance backorders]]&lt;0,
0,
TableTransactions[[#This Row],[Stock balance backorders]]
)</f>
        <v>93</v>
      </c>
      <c r="L5407" s="8" t="str">
        <f>VLOOKUP(TableTransactions[[#This Row],[Material]],TableStockBalance[],
MATCH(TableStockBalance[[#Headers],[Supplier name]],TableStockBalance[#Headers],0),
0)</f>
        <v>Électroniquex Générale S.A.</v>
      </c>
    </row>
    <row r="5408" spans="1:12" x14ac:dyDescent="0.25">
      <c r="A5408">
        <v>49041123</v>
      </c>
      <c r="B5408">
        <v>20</v>
      </c>
      <c r="C5408" t="s">
        <v>343</v>
      </c>
      <c r="D5408" t="s">
        <v>147</v>
      </c>
      <c r="E5408" t="s">
        <v>148</v>
      </c>
      <c r="F5408" t="s">
        <v>315</v>
      </c>
      <c r="G5408" s="1">
        <v>43537</v>
      </c>
      <c r="H5408">
        <v>20</v>
      </c>
      <c r="I5408" s="7">
        <f>IF(TableTransactions[[#This Row],[Order type]]=trackOrderType,
TableTransactions[[#This Row],[Transaction quantity]]*-1,
TableTransactions[[#This Row],[Transaction quantity]]
)</f>
        <v>-20</v>
      </c>
      <c r="J54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</v>
      </c>
      <c r="K5408" s="7">
        <f ca="1">IF(TableTransactions[[#This Row],[Stock balance backorders]]&lt;0,
0,
TableTransactions[[#This Row],[Stock balance backorders]]
)</f>
        <v>73</v>
      </c>
      <c r="L5408" s="8" t="str">
        <f>VLOOKUP(TableTransactions[[#This Row],[Material]],TableStockBalance[],
MATCH(TableStockBalance[[#Headers],[Supplier name]],TableStockBalance[#Headers],0),
0)</f>
        <v>Électroniquex Générale S.A.</v>
      </c>
    </row>
    <row r="5409" spans="1:12" x14ac:dyDescent="0.25">
      <c r="A5409">
        <v>49041210</v>
      </c>
      <c r="B5409">
        <v>10</v>
      </c>
      <c r="C5409" t="s">
        <v>343</v>
      </c>
      <c r="D5409" t="s">
        <v>147</v>
      </c>
      <c r="E5409" t="s">
        <v>148</v>
      </c>
      <c r="F5409" t="s">
        <v>326</v>
      </c>
      <c r="G5409" s="1">
        <v>43545</v>
      </c>
      <c r="H5409">
        <v>65</v>
      </c>
      <c r="I5409" s="7">
        <f>IF(TableTransactions[[#This Row],[Order type]]=trackOrderType,
TableTransactions[[#This Row],[Transaction quantity]]*-1,
TableTransactions[[#This Row],[Transaction quantity]]
)</f>
        <v>-65</v>
      </c>
      <c r="J54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5409" s="7">
        <f ca="1">IF(TableTransactions[[#This Row],[Stock balance backorders]]&lt;0,
0,
TableTransactions[[#This Row],[Stock balance backorders]]
)</f>
        <v>8</v>
      </c>
      <c r="L5409" s="8" t="str">
        <f>VLOOKUP(TableTransactions[[#This Row],[Material]],TableStockBalance[],
MATCH(TableStockBalance[[#Headers],[Supplier name]],TableStockBalance[#Headers],0),
0)</f>
        <v>Électroniquex Générale S.A.</v>
      </c>
    </row>
    <row r="5410" spans="1:12" x14ac:dyDescent="0.25">
      <c r="A5410">
        <v>49041234</v>
      </c>
      <c r="B5410">
        <v>150</v>
      </c>
      <c r="C5410" t="s">
        <v>343</v>
      </c>
      <c r="D5410" t="s">
        <v>147</v>
      </c>
      <c r="E5410" t="s">
        <v>148</v>
      </c>
      <c r="F5410" t="s">
        <v>318</v>
      </c>
      <c r="G5410" s="1">
        <v>43546</v>
      </c>
      <c r="H5410">
        <v>15</v>
      </c>
      <c r="I5410" s="7">
        <f>IF(TableTransactions[[#This Row],[Order type]]=trackOrderType,
TableTransactions[[#This Row],[Transaction quantity]]*-1,
TableTransactions[[#This Row],[Transaction quantity]]
)</f>
        <v>-15</v>
      </c>
      <c r="J54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</v>
      </c>
      <c r="K5410" s="7">
        <f ca="1">IF(TableTransactions[[#This Row],[Stock balance backorders]]&lt;0,
0,
TableTransactions[[#This Row],[Stock balance backorders]]
)</f>
        <v>0</v>
      </c>
      <c r="L5410" s="8" t="str">
        <f>VLOOKUP(TableTransactions[[#This Row],[Material]],TableStockBalance[],
MATCH(TableStockBalance[[#Headers],[Supplier name]],TableStockBalance[#Headers],0),
0)</f>
        <v>Électroniquex Générale S.A.</v>
      </c>
    </row>
    <row r="5411" spans="1:12" x14ac:dyDescent="0.25">
      <c r="A5411">
        <v>49041234</v>
      </c>
      <c r="B5411">
        <v>160</v>
      </c>
      <c r="C5411" t="s">
        <v>343</v>
      </c>
      <c r="D5411" t="s">
        <v>147</v>
      </c>
      <c r="E5411" t="s">
        <v>148</v>
      </c>
      <c r="F5411" t="s">
        <v>318</v>
      </c>
      <c r="G5411" s="1">
        <v>43546</v>
      </c>
      <c r="H5411">
        <v>5</v>
      </c>
      <c r="I5411" s="7">
        <f>IF(TableTransactions[[#This Row],[Order type]]=trackOrderType,
TableTransactions[[#This Row],[Transaction quantity]]*-1,
TableTransactions[[#This Row],[Transaction quantity]]
)</f>
        <v>-5</v>
      </c>
      <c r="J54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</v>
      </c>
      <c r="K5411" s="7">
        <f ca="1">IF(TableTransactions[[#This Row],[Stock balance backorders]]&lt;0,
0,
TableTransactions[[#This Row],[Stock balance backorders]]
)</f>
        <v>0</v>
      </c>
      <c r="L5411" s="8" t="str">
        <f>VLOOKUP(TableTransactions[[#This Row],[Material]],TableStockBalance[],
MATCH(TableStockBalance[[#Headers],[Supplier name]],TableStockBalance[#Headers],0),
0)</f>
        <v>Électroniquex Générale S.A.</v>
      </c>
    </row>
    <row r="5412" spans="1:12" x14ac:dyDescent="0.25">
      <c r="A5412">
        <v>49041237</v>
      </c>
      <c r="B5412">
        <v>30</v>
      </c>
      <c r="C5412" t="s">
        <v>343</v>
      </c>
      <c r="D5412" t="s">
        <v>147</v>
      </c>
      <c r="E5412" t="s">
        <v>148</v>
      </c>
      <c r="F5412" t="s">
        <v>332</v>
      </c>
      <c r="G5412" s="1">
        <v>43546</v>
      </c>
      <c r="H5412">
        <v>30</v>
      </c>
      <c r="I5412" s="7">
        <f>IF(TableTransactions[[#This Row],[Order type]]=trackOrderType,
TableTransactions[[#This Row],[Transaction quantity]]*-1,
TableTransactions[[#This Row],[Transaction quantity]]
)</f>
        <v>-30</v>
      </c>
      <c r="J54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-42</v>
      </c>
      <c r="K5412" s="7">
        <f ca="1">IF(TableTransactions[[#This Row],[Stock balance backorders]]&lt;0,
0,
TableTransactions[[#This Row],[Stock balance backorders]]
)</f>
        <v>0</v>
      </c>
      <c r="L5412" s="8" t="str">
        <f>VLOOKUP(TableTransactions[[#This Row],[Material]],TableStockBalance[],
MATCH(TableStockBalance[[#Headers],[Supplier name]],TableStockBalance[#Headers],0),
0)</f>
        <v>Électroniquex Générale S.A.</v>
      </c>
    </row>
    <row r="5413" spans="1:12" x14ac:dyDescent="0.25">
      <c r="A5413">
        <v>49041296</v>
      </c>
      <c r="B5413">
        <v>30</v>
      </c>
      <c r="C5413" t="s">
        <v>343</v>
      </c>
      <c r="D5413" t="s">
        <v>147</v>
      </c>
      <c r="E5413" t="s">
        <v>148</v>
      </c>
      <c r="F5413" t="s">
        <v>319</v>
      </c>
      <c r="G5413" s="1">
        <v>43552</v>
      </c>
      <c r="H5413">
        <v>60</v>
      </c>
      <c r="I5413" s="7">
        <f>IF(TableTransactions[[#This Row],[Order type]]=trackOrderType,
TableTransactions[[#This Row],[Transaction quantity]]*-1,
TableTransactions[[#This Row],[Transaction quantity]]
)</f>
        <v>-60</v>
      </c>
      <c r="J54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-102</v>
      </c>
      <c r="K5413" s="7">
        <f ca="1">IF(TableTransactions[[#This Row],[Stock balance backorders]]&lt;0,
0,
TableTransactions[[#This Row],[Stock balance backorders]]
)</f>
        <v>0</v>
      </c>
      <c r="L5413" s="8" t="str">
        <f>VLOOKUP(TableTransactions[[#This Row],[Material]],TableStockBalance[],
MATCH(TableStockBalance[[#Headers],[Supplier name]],TableStockBalance[#Headers],0),
0)</f>
        <v>Électroniquex Générale S.A.</v>
      </c>
    </row>
    <row r="5414" spans="1:12" x14ac:dyDescent="0.25">
      <c r="A5414">
        <v>49041303</v>
      </c>
      <c r="B5414">
        <v>80</v>
      </c>
      <c r="C5414" t="s">
        <v>343</v>
      </c>
      <c r="D5414" t="s">
        <v>147</v>
      </c>
      <c r="E5414" t="s">
        <v>148</v>
      </c>
      <c r="F5414" t="s">
        <v>314</v>
      </c>
      <c r="G5414" s="1">
        <v>43553</v>
      </c>
      <c r="H5414">
        <v>15</v>
      </c>
      <c r="I5414" s="7">
        <f>IF(TableTransactions[[#This Row],[Order type]]=trackOrderType,
TableTransactions[[#This Row],[Transaction quantity]]*-1,
TableTransactions[[#This Row],[Transaction quantity]]
)</f>
        <v>-15</v>
      </c>
      <c r="J54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-117</v>
      </c>
      <c r="K5414" s="7">
        <f ca="1">IF(TableTransactions[[#This Row],[Stock balance backorders]]&lt;0,
0,
TableTransactions[[#This Row],[Stock balance backorders]]
)</f>
        <v>0</v>
      </c>
      <c r="L5414" s="8" t="str">
        <f>VLOOKUP(TableTransactions[[#This Row],[Material]],TableStockBalance[],
MATCH(TableStockBalance[[#Headers],[Supplier name]],TableStockBalance[#Headers],0),
0)</f>
        <v>Électroniquex Générale S.A.</v>
      </c>
    </row>
    <row r="5415" spans="1:12" x14ac:dyDescent="0.25">
      <c r="A5415" s="4">
        <v>45056991</v>
      </c>
      <c r="B5415" s="4">
        <v>30</v>
      </c>
      <c r="C5415" s="4" t="s">
        <v>344</v>
      </c>
      <c r="D5415" s="4" t="s">
        <v>147</v>
      </c>
      <c r="E5415" s="4" t="s">
        <v>148</v>
      </c>
      <c r="F5415" s="4" t="s">
        <v>110</v>
      </c>
      <c r="G5415" s="5">
        <v>43553</v>
      </c>
      <c r="H5415" s="4">
        <v>1000</v>
      </c>
      <c r="I5415" s="7">
        <f>IF(TableTransactions[[#This Row],[Order type]]=trackOrderType,
TableTransactions[[#This Row],[Transaction quantity]]*-1,
TableTransactions[[#This Row],[Transaction quantity]]
)</f>
        <v>1000</v>
      </c>
      <c r="J54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883</v>
      </c>
      <c r="K5415" s="7">
        <f ca="1">IF(TableTransactions[[#This Row],[Stock balance backorders]]&lt;0,
0,
TableTransactions[[#This Row],[Stock balance backorders]]
)</f>
        <v>883</v>
      </c>
      <c r="L5415" s="8" t="str">
        <f>VLOOKUP(TableTransactions[[#This Row],[Material]],TableStockBalance[],
MATCH(TableStockBalance[[#Headers],[Supplier name]],TableStockBalance[#Headers],0),
0)</f>
        <v>Électroniquex Générale S.A.</v>
      </c>
    </row>
    <row r="5416" spans="1:12" x14ac:dyDescent="0.25">
      <c r="A5416">
        <v>49041336</v>
      </c>
      <c r="B5416">
        <v>60</v>
      </c>
      <c r="C5416" t="s">
        <v>343</v>
      </c>
      <c r="D5416" t="s">
        <v>147</v>
      </c>
      <c r="E5416" t="s">
        <v>148</v>
      </c>
      <c r="F5416" t="s">
        <v>318</v>
      </c>
      <c r="G5416" s="1">
        <v>43556</v>
      </c>
      <c r="H5416">
        <v>55</v>
      </c>
      <c r="I5416" s="7">
        <f>IF(TableTransactions[[#This Row],[Order type]]=trackOrderType,
TableTransactions[[#This Row],[Transaction quantity]]*-1,
TableTransactions[[#This Row],[Transaction quantity]]
)</f>
        <v>-55</v>
      </c>
      <c r="J54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828</v>
      </c>
      <c r="K5416" s="7">
        <f ca="1">IF(TableTransactions[[#This Row],[Stock balance backorders]]&lt;0,
0,
TableTransactions[[#This Row],[Stock balance backorders]]
)</f>
        <v>828</v>
      </c>
      <c r="L5416" s="8" t="str">
        <f>VLOOKUP(TableTransactions[[#This Row],[Material]],TableStockBalance[],
MATCH(TableStockBalance[[#Headers],[Supplier name]],TableStockBalance[#Headers],0),
0)</f>
        <v>Électroniquex Générale S.A.</v>
      </c>
    </row>
    <row r="5417" spans="1:12" x14ac:dyDescent="0.25">
      <c r="A5417">
        <v>49041406</v>
      </c>
      <c r="B5417">
        <v>20</v>
      </c>
      <c r="C5417" t="s">
        <v>343</v>
      </c>
      <c r="D5417" t="s">
        <v>147</v>
      </c>
      <c r="E5417" t="s">
        <v>148</v>
      </c>
      <c r="F5417" t="s">
        <v>321</v>
      </c>
      <c r="G5417" s="1">
        <v>43563</v>
      </c>
      <c r="H5417">
        <v>50</v>
      </c>
      <c r="I5417" s="7">
        <f>IF(TableTransactions[[#This Row],[Order type]]=trackOrderType,
TableTransactions[[#This Row],[Transaction quantity]]*-1,
TableTransactions[[#This Row],[Transaction quantity]]
)</f>
        <v>-50</v>
      </c>
      <c r="J54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778</v>
      </c>
      <c r="K5417" s="7">
        <f ca="1">IF(TableTransactions[[#This Row],[Stock balance backorders]]&lt;0,
0,
TableTransactions[[#This Row],[Stock balance backorders]]
)</f>
        <v>778</v>
      </c>
      <c r="L5417" s="8" t="str">
        <f>VLOOKUP(TableTransactions[[#This Row],[Material]],TableStockBalance[],
MATCH(TableStockBalance[[#Headers],[Supplier name]],TableStockBalance[#Headers],0),
0)</f>
        <v>Électroniquex Générale S.A.</v>
      </c>
    </row>
    <row r="5418" spans="1:12" x14ac:dyDescent="0.25">
      <c r="A5418">
        <v>49041427</v>
      </c>
      <c r="B5418">
        <v>110</v>
      </c>
      <c r="C5418" t="s">
        <v>343</v>
      </c>
      <c r="D5418" t="s">
        <v>147</v>
      </c>
      <c r="E5418" t="s">
        <v>148</v>
      </c>
      <c r="F5418" t="s">
        <v>317</v>
      </c>
      <c r="G5418" s="1">
        <v>43564</v>
      </c>
      <c r="H5418">
        <v>50</v>
      </c>
      <c r="I5418" s="7">
        <f>IF(TableTransactions[[#This Row],[Order type]]=trackOrderType,
TableTransactions[[#This Row],[Transaction quantity]]*-1,
TableTransactions[[#This Row],[Transaction quantity]]
)</f>
        <v>-50</v>
      </c>
      <c r="J54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728</v>
      </c>
      <c r="K5418" s="7">
        <f ca="1">IF(TableTransactions[[#This Row],[Stock balance backorders]]&lt;0,
0,
TableTransactions[[#This Row],[Stock balance backorders]]
)</f>
        <v>728</v>
      </c>
      <c r="L5418" s="8" t="str">
        <f>VLOOKUP(TableTransactions[[#This Row],[Material]],TableStockBalance[],
MATCH(TableStockBalance[[#Headers],[Supplier name]],TableStockBalance[#Headers],0),
0)</f>
        <v>Électroniquex Générale S.A.</v>
      </c>
    </row>
    <row r="5419" spans="1:12" x14ac:dyDescent="0.25">
      <c r="A5419">
        <v>49041440</v>
      </c>
      <c r="B5419">
        <v>70</v>
      </c>
      <c r="C5419" t="s">
        <v>343</v>
      </c>
      <c r="D5419" t="s">
        <v>147</v>
      </c>
      <c r="E5419" t="s">
        <v>148</v>
      </c>
      <c r="F5419" t="s">
        <v>316</v>
      </c>
      <c r="G5419" s="1">
        <v>43565</v>
      </c>
      <c r="H5419">
        <v>40</v>
      </c>
      <c r="I5419" s="7">
        <f>IF(TableTransactions[[#This Row],[Order type]]=trackOrderType,
TableTransactions[[#This Row],[Transaction quantity]]*-1,
TableTransactions[[#This Row],[Transaction quantity]]
)</f>
        <v>-40</v>
      </c>
      <c r="J54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688</v>
      </c>
      <c r="K5419" s="7">
        <f ca="1">IF(TableTransactions[[#This Row],[Stock balance backorders]]&lt;0,
0,
TableTransactions[[#This Row],[Stock balance backorders]]
)</f>
        <v>688</v>
      </c>
      <c r="L5419" s="8" t="str">
        <f>VLOOKUP(TableTransactions[[#This Row],[Material]],TableStockBalance[],
MATCH(TableStockBalance[[#Headers],[Supplier name]],TableStockBalance[#Headers],0),
0)</f>
        <v>Électroniquex Générale S.A.</v>
      </c>
    </row>
    <row r="5420" spans="1:12" x14ac:dyDescent="0.25">
      <c r="A5420">
        <v>49041468</v>
      </c>
      <c r="B5420">
        <v>260</v>
      </c>
      <c r="C5420" t="s">
        <v>343</v>
      </c>
      <c r="D5420" t="s">
        <v>147</v>
      </c>
      <c r="E5420" t="s">
        <v>148</v>
      </c>
      <c r="F5420" t="s">
        <v>313</v>
      </c>
      <c r="G5420" s="1">
        <v>43567</v>
      </c>
      <c r="H5420">
        <v>35</v>
      </c>
      <c r="I5420" s="7">
        <f>IF(TableTransactions[[#This Row],[Order type]]=trackOrderType,
TableTransactions[[#This Row],[Transaction quantity]]*-1,
TableTransactions[[#This Row],[Transaction quantity]]
)</f>
        <v>-35</v>
      </c>
      <c r="J54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653</v>
      </c>
      <c r="K5420" s="7">
        <f ca="1">IF(TableTransactions[[#This Row],[Stock balance backorders]]&lt;0,
0,
TableTransactions[[#This Row],[Stock balance backorders]]
)</f>
        <v>653</v>
      </c>
      <c r="L5420" s="8" t="str">
        <f>VLOOKUP(TableTransactions[[#This Row],[Material]],TableStockBalance[],
MATCH(TableStockBalance[[#Headers],[Supplier name]],TableStockBalance[#Headers],0),
0)</f>
        <v>Électroniquex Générale S.A.</v>
      </c>
    </row>
    <row r="5421" spans="1:12" x14ac:dyDescent="0.25">
      <c r="A5421">
        <v>49041477</v>
      </c>
      <c r="B5421">
        <v>210</v>
      </c>
      <c r="C5421" t="s">
        <v>343</v>
      </c>
      <c r="D5421" t="s">
        <v>147</v>
      </c>
      <c r="E5421" t="s">
        <v>148</v>
      </c>
      <c r="F5421" t="s">
        <v>317</v>
      </c>
      <c r="G5421" s="1">
        <v>43567</v>
      </c>
      <c r="H5421">
        <v>20</v>
      </c>
      <c r="I5421" s="7">
        <f>IF(TableTransactions[[#This Row],[Order type]]=trackOrderType,
TableTransactions[[#This Row],[Transaction quantity]]*-1,
TableTransactions[[#This Row],[Transaction quantity]]
)</f>
        <v>-20</v>
      </c>
      <c r="J54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633</v>
      </c>
      <c r="K5421" s="7">
        <f ca="1">IF(TableTransactions[[#This Row],[Stock balance backorders]]&lt;0,
0,
TableTransactions[[#This Row],[Stock balance backorders]]
)</f>
        <v>633</v>
      </c>
      <c r="L5421" s="8" t="str">
        <f>VLOOKUP(TableTransactions[[#This Row],[Material]],TableStockBalance[],
MATCH(TableStockBalance[[#Headers],[Supplier name]],TableStockBalance[#Headers],0),
0)</f>
        <v>Électroniquex Générale S.A.</v>
      </c>
    </row>
    <row r="5422" spans="1:12" x14ac:dyDescent="0.25">
      <c r="A5422">
        <v>49041505</v>
      </c>
      <c r="B5422">
        <v>20</v>
      </c>
      <c r="C5422" t="s">
        <v>343</v>
      </c>
      <c r="D5422" t="s">
        <v>147</v>
      </c>
      <c r="E5422" t="s">
        <v>148</v>
      </c>
      <c r="F5422" t="s">
        <v>316</v>
      </c>
      <c r="G5422" s="1">
        <v>43571</v>
      </c>
      <c r="H5422">
        <v>30</v>
      </c>
      <c r="I5422" s="7">
        <f>IF(TableTransactions[[#This Row],[Order type]]=trackOrderType,
TableTransactions[[#This Row],[Transaction quantity]]*-1,
TableTransactions[[#This Row],[Transaction quantity]]
)</f>
        <v>-30</v>
      </c>
      <c r="J54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603</v>
      </c>
      <c r="K5422" s="7">
        <f ca="1">IF(TableTransactions[[#This Row],[Stock balance backorders]]&lt;0,
0,
TableTransactions[[#This Row],[Stock balance backorders]]
)</f>
        <v>603</v>
      </c>
      <c r="L5422" s="8" t="str">
        <f>VLOOKUP(TableTransactions[[#This Row],[Material]],TableStockBalance[],
MATCH(TableStockBalance[[#Headers],[Supplier name]],TableStockBalance[#Headers],0),
0)</f>
        <v>Électroniquex Générale S.A.</v>
      </c>
    </row>
    <row r="5423" spans="1:12" x14ac:dyDescent="0.25">
      <c r="A5423">
        <v>49041537</v>
      </c>
      <c r="B5423">
        <v>140</v>
      </c>
      <c r="C5423" t="s">
        <v>343</v>
      </c>
      <c r="D5423" t="s">
        <v>147</v>
      </c>
      <c r="E5423" t="s">
        <v>148</v>
      </c>
      <c r="F5423" t="s">
        <v>317</v>
      </c>
      <c r="G5423" s="1">
        <v>43573</v>
      </c>
      <c r="H5423">
        <v>25</v>
      </c>
      <c r="I5423" s="7">
        <f>IF(TableTransactions[[#This Row],[Order type]]=trackOrderType,
TableTransactions[[#This Row],[Transaction quantity]]*-1,
TableTransactions[[#This Row],[Transaction quantity]]
)</f>
        <v>-25</v>
      </c>
      <c r="J54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578</v>
      </c>
      <c r="K5423" s="7">
        <f ca="1">IF(TableTransactions[[#This Row],[Stock balance backorders]]&lt;0,
0,
TableTransactions[[#This Row],[Stock balance backorders]]
)</f>
        <v>578</v>
      </c>
      <c r="L5423" s="8" t="str">
        <f>VLOOKUP(TableTransactions[[#This Row],[Material]],TableStockBalance[],
MATCH(TableStockBalance[[#Headers],[Supplier name]],TableStockBalance[#Headers],0),
0)</f>
        <v>Électroniquex Générale S.A.</v>
      </c>
    </row>
    <row r="5424" spans="1:12" x14ac:dyDescent="0.25">
      <c r="A5424">
        <v>49041547</v>
      </c>
      <c r="B5424">
        <v>230</v>
      </c>
      <c r="C5424" t="s">
        <v>343</v>
      </c>
      <c r="D5424" t="s">
        <v>147</v>
      </c>
      <c r="E5424" t="s">
        <v>148</v>
      </c>
      <c r="F5424" t="s">
        <v>313</v>
      </c>
      <c r="G5424" s="1">
        <v>43578</v>
      </c>
      <c r="H5424">
        <v>50</v>
      </c>
      <c r="I5424" s="7">
        <f>IF(TableTransactions[[#This Row],[Order type]]=trackOrderType,
TableTransactions[[#This Row],[Transaction quantity]]*-1,
TableTransactions[[#This Row],[Transaction quantity]]
)</f>
        <v>-50</v>
      </c>
      <c r="J54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528</v>
      </c>
      <c r="K5424" s="7">
        <f ca="1">IF(TableTransactions[[#This Row],[Stock balance backorders]]&lt;0,
0,
TableTransactions[[#This Row],[Stock balance backorders]]
)</f>
        <v>528</v>
      </c>
      <c r="L5424" s="8" t="str">
        <f>VLOOKUP(TableTransactions[[#This Row],[Material]],TableStockBalance[],
MATCH(TableStockBalance[[#Headers],[Supplier name]],TableStockBalance[#Headers],0),
0)</f>
        <v>Électroniquex Générale S.A.</v>
      </c>
    </row>
    <row r="5425" spans="1:12" x14ac:dyDescent="0.25">
      <c r="A5425">
        <v>49041556</v>
      </c>
      <c r="B5425">
        <v>220</v>
      </c>
      <c r="C5425" t="s">
        <v>343</v>
      </c>
      <c r="D5425" t="s">
        <v>147</v>
      </c>
      <c r="E5425" t="s">
        <v>148</v>
      </c>
      <c r="F5425" t="s">
        <v>317</v>
      </c>
      <c r="G5425" s="1">
        <v>43578</v>
      </c>
      <c r="H5425">
        <v>50</v>
      </c>
      <c r="I5425" s="7">
        <f>IF(TableTransactions[[#This Row],[Order type]]=trackOrderType,
TableTransactions[[#This Row],[Transaction quantity]]*-1,
TableTransactions[[#This Row],[Transaction quantity]]
)</f>
        <v>-50</v>
      </c>
      <c r="J54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478</v>
      </c>
      <c r="K5425" s="7">
        <f ca="1">IF(TableTransactions[[#This Row],[Stock balance backorders]]&lt;0,
0,
TableTransactions[[#This Row],[Stock balance backorders]]
)</f>
        <v>478</v>
      </c>
      <c r="L5425" s="8" t="str">
        <f>VLOOKUP(TableTransactions[[#This Row],[Material]],TableStockBalance[],
MATCH(TableStockBalance[[#Headers],[Supplier name]],TableStockBalance[#Headers],0),
0)</f>
        <v>Électroniquex Générale S.A.</v>
      </c>
    </row>
    <row r="5426" spans="1:12" x14ac:dyDescent="0.25">
      <c r="A5426">
        <v>49041565</v>
      </c>
      <c r="B5426">
        <v>60</v>
      </c>
      <c r="C5426" t="s">
        <v>343</v>
      </c>
      <c r="D5426" t="s">
        <v>147</v>
      </c>
      <c r="E5426" t="s">
        <v>148</v>
      </c>
      <c r="F5426" t="s">
        <v>315</v>
      </c>
      <c r="G5426" s="1">
        <v>43578</v>
      </c>
      <c r="H5426">
        <v>25</v>
      </c>
      <c r="I5426" s="7">
        <f>IF(TableTransactions[[#This Row],[Order type]]=trackOrderType,
TableTransactions[[#This Row],[Transaction quantity]]*-1,
TableTransactions[[#This Row],[Transaction quantity]]
)</f>
        <v>-25</v>
      </c>
      <c r="J54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453</v>
      </c>
      <c r="K5426" s="7">
        <f ca="1">IF(TableTransactions[[#This Row],[Stock balance backorders]]&lt;0,
0,
TableTransactions[[#This Row],[Stock balance backorders]]
)</f>
        <v>453</v>
      </c>
      <c r="L5426" s="8" t="str">
        <f>VLOOKUP(TableTransactions[[#This Row],[Material]],TableStockBalance[],
MATCH(TableStockBalance[[#Headers],[Supplier name]],TableStockBalance[#Headers],0),
0)</f>
        <v>Électroniquex Générale S.A.</v>
      </c>
    </row>
    <row r="5427" spans="1:12" x14ac:dyDescent="0.25">
      <c r="A5427">
        <v>49041574</v>
      </c>
      <c r="B5427">
        <v>30</v>
      </c>
      <c r="C5427" t="s">
        <v>343</v>
      </c>
      <c r="D5427" t="s">
        <v>147</v>
      </c>
      <c r="E5427" t="s">
        <v>148</v>
      </c>
      <c r="F5427" t="s">
        <v>316</v>
      </c>
      <c r="G5427" s="1">
        <v>43579</v>
      </c>
      <c r="H5427">
        <v>35</v>
      </c>
      <c r="I5427" s="7">
        <f>IF(TableTransactions[[#This Row],[Order type]]=trackOrderType,
TableTransactions[[#This Row],[Transaction quantity]]*-1,
TableTransactions[[#This Row],[Transaction quantity]]
)</f>
        <v>-35</v>
      </c>
      <c r="J54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418</v>
      </c>
      <c r="K5427" s="7">
        <f ca="1">IF(TableTransactions[[#This Row],[Stock balance backorders]]&lt;0,
0,
TableTransactions[[#This Row],[Stock balance backorders]]
)</f>
        <v>418</v>
      </c>
      <c r="L5427" s="8" t="str">
        <f>VLOOKUP(TableTransactions[[#This Row],[Material]],TableStockBalance[],
MATCH(TableStockBalance[[#Headers],[Supplier name]],TableStockBalance[#Headers],0),
0)</f>
        <v>Électroniquex Générale S.A.</v>
      </c>
    </row>
    <row r="5428" spans="1:12" x14ac:dyDescent="0.25">
      <c r="A5428">
        <v>49041661</v>
      </c>
      <c r="B5428">
        <v>30</v>
      </c>
      <c r="C5428" t="s">
        <v>343</v>
      </c>
      <c r="D5428" t="s">
        <v>147</v>
      </c>
      <c r="E5428" t="s">
        <v>148</v>
      </c>
      <c r="F5428" t="s">
        <v>315</v>
      </c>
      <c r="G5428" s="1">
        <v>43587</v>
      </c>
      <c r="H5428">
        <v>60</v>
      </c>
      <c r="I5428" s="7">
        <f>IF(TableTransactions[[#This Row],[Order type]]=trackOrderType,
TableTransactions[[#This Row],[Transaction quantity]]*-1,
TableTransactions[[#This Row],[Transaction quantity]]
)</f>
        <v>-60</v>
      </c>
      <c r="J54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358</v>
      </c>
      <c r="K5428" s="7">
        <f ca="1">IF(TableTransactions[[#This Row],[Stock balance backorders]]&lt;0,
0,
TableTransactions[[#This Row],[Stock balance backorders]]
)</f>
        <v>358</v>
      </c>
      <c r="L5428" s="8" t="str">
        <f>VLOOKUP(TableTransactions[[#This Row],[Material]],TableStockBalance[],
MATCH(TableStockBalance[[#Headers],[Supplier name]],TableStockBalance[#Headers],0),
0)</f>
        <v>Électroniquex Générale S.A.</v>
      </c>
    </row>
    <row r="5429" spans="1:12" x14ac:dyDescent="0.25">
      <c r="A5429">
        <v>49041689</v>
      </c>
      <c r="B5429">
        <v>70</v>
      </c>
      <c r="C5429" t="s">
        <v>343</v>
      </c>
      <c r="D5429" t="s">
        <v>147</v>
      </c>
      <c r="E5429" t="s">
        <v>148</v>
      </c>
      <c r="F5429" t="s">
        <v>319</v>
      </c>
      <c r="G5429" s="1">
        <v>43591</v>
      </c>
      <c r="H5429">
        <v>15</v>
      </c>
      <c r="I5429" s="7">
        <f>IF(TableTransactions[[#This Row],[Order type]]=trackOrderType,
TableTransactions[[#This Row],[Transaction quantity]]*-1,
TableTransactions[[#This Row],[Transaction quantity]]
)</f>
        <v>-15</v>
      </c>
      <c r="J54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343</v>
      </c>
      <c r="K5429" s="7">
        <f ca="1">IF(TableTransactions[[#This Row],[Stock balance backorders]]&lt;0,
0,
TableTransactions[[#This Row],[Stock balance backorders]]
)</f>
        <v>343</v>
      </c>
      <c r="L5429" s="8" t="str">
        <f>VLOOKUP(TableTransactions[[#This Row],[Material]],TableStockBalance[],
MATCH(TableStockBalance[[#Headers],[Supplier name]],TableStockBalance[#Headers],0),
0)</f>
        <v>Électroniquex Générale S.A.</v>
      </c>
    </row>
    <row r="5430" spans="1:12" x14ac:dyDescent="0.25">
      <c r="A5430">
        <v>49041723</v>
      </c>
      <c r="B5430">
        <v>100</v>
      </c>
      <c r="C5430" t="s">
        <v>343</v>
      </c>
      <c r="D5430" t="s">
        <v>147</v>
      </c>
      <c r="E5430" t="s">
        <v>148</v>
      </c>
      <c r="F5430" t="s">
        <v>316</v>
      </c>
      <c r="G5430" s="1">
        <v>43593</v>
      </c>
      <c r="H5430">
        <v>65</v>
      </c>
      <c r="I5430" s="7">
        <f>IF(TableTransactions[[#This Row],[Order type]]=trackOrderType,
TableTransactions[[#This Row],[Transaction quantity]]*-1,
TableTransactions[[#This Row],[Transaction quantity]]
)</f>
        <v>-65</v>
      </c>
      <c r="J54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278</v>
      </c>
      <c r="K5430" s="7">
        <f ca="1">IF(TableTransactions[[#This Row],[Stock balance backorders]]&lt;0,
0,
TableTransactions[[#This Row],[Stock balance backorders]]
)</f>
        <v>278</v>
      </c>
      <c r="L5430" s="8" t="str">
        <f>VLOOKUP(TableTransactions[[#This Row],[Material]],TableStockBalance[],
MATCH(TableStockBalance[[#Headers],[Supplier name]],TableStockBalance[#Headers],0),
0)</f>
        <v>Électroniquex Générale S.A.</v>
      </c>
    </row>
    <row r="5431" spans="1:12" x14ac:dyDescent="0.25">
      <c r="A5431">
        <v>49041742</v>
      </c>
      <c r="B5431">
        <v>80</v>
      </c>
      <c r="C5431" t="s">
        <v>343</v>
      </c>
      <c r="D5431" t="s">
        <v>147</v>
      </c>
      <c r="E5431" t="s">
        <v>148</v>
      </c>
      <c r="F5431" t="s">
        <v>317</v>
      </c>
      <c r="G5431" s="1">
        <v>43594</v>
      </c>
      <c r="H5431">
        <v>50</v>
      </c>
      <c r="I5431" s="7">
        <f>IF(TableTransactions[[#This Row],[Order type]]=trackOrderType,
TableTransactions[[#This Row],[Transaction quantity]]*-1,
TableTransactions[[#This Row],[Transaction quantity]]
)</f>
        <v>-50</v>
      </c>
      <c r="J54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228</v>
      </c>
      <c r="K5431" s="7">
        <f ca="1">IF(TableTransactions[[#This Row],[Stock balance backorders]]&lt;0,
0,
TableTransactions[[#This Row],[Stock balance backorders]]
)</f>
        <v>228</v>
      </c>
      <c r="L5431" s="8" t="str">
        <f>VLOOKUP(TableTransactions[[#This Row],[Material]],TableStockBalance[],
MATCH(TableStockBalance[[#Headers],[Supplier name]],TableStockBalance[#Headers],0),
0)</f>
        <v>Électroniquex Générale S.A.</v>
      </c>
    </row>
    <row r="5432" spans="1:12" x14ac:dyDescent="0.25">
      <c r="A5432">
        <v>49041760</v>
      </c>
      <c r="B5432">
        <v>260</v>
      </c>
      <c r="C5432" t="s">
        <v>343</v>
      </c>
      <c r="D5432" t="s">
        <v>147</v>
      </c>
      <c r="E5432" t="s">
        <v>148</v>
      </c>
      <c r="F5432" t="s">
        <v>317</v>
      </c>
      <c r="G5432" s="1">
        <v>43595</v>
      </c>
      <c r="H5432">
        <v>30</v>
      </c>
      <c r="I5432" s="7">
        <f>IF(TableTransactions[[#This Row],[Order type]]=trackOrderType,
TableTransactions[[#This Row],[Transaction quantity]]*-1,
TableTransactions[[#This Row],[Transaction quantity]]
)</f>
        <v>-30</v>
      </c>
      <c r="J54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198</v>
      </c>
      <c r="K5432" s="7">
        <f ca="1">IF(TableTransactions[[#This Row],[Stock balance backorders]]&lt;0,
0,
TableTransactions[[#This Row],[Stock balance backorders]]
)</f>
        <v>198</v>
      </c>
      <c r="L5432" s="8" t="str">
        <f>VLOOKUP(TableTransactions[[#This Row],[Material]],TableStockBalance[],
MATCH(TableStockBalance[[#Headers],[Supplier name]],TableStockBalance[#Headers],0),
0)</f>
        <v>Électroniquex Générale S.A.</v>
      </c>
    </row>
    <row r="5433" spans="1:12" x14ac:dyDescent="0.25">
      <c r="A5433">
        <v>49041766</v>
      </c>
      <c r="B5433">
        <v>40</v>
      </c>
      <c r="C5433" t="s">
        <v>343</v>
      </c>
      <c r="D5433" t="s">
        <v>147</v>
      </c>
      <c r="E5433" t="s">
        <v>148</v>
      </c>
      <c r="F5433" t="s">
        <v>323</v>
      </c>
      <c r="G5433" s="1">
        <v>43595</v>
      </c>
      <c r="H5433">
        <v>30</v>
      </c>
      <c r="I5433" s="7">
        <f>IF(TableTransactions[[#This Row],[Order type]]=trackOrderType,
TableTransactions[[#This Row],[Transaction quantity]]*-1,
TableTransactions[[#This Row],[Transaction quantity]]
)</f>
        <v>-30</v>
      </c>
      <c r="J54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168</v>
      </c>
      <c r="K5433" s="7">
        <f ca="1">IF(TableTransactions[[#This Row],[Stock balance backorders]]&lt;0,
0,
TableTransactions[[#This Row],[Stock balance backorders]]
)</f>
        <v>168</v>
      </c>
      <c r="L5433" s="8" t="str">
        <f>VLOOKUP(TableTransactions[[#This Row],[Material]],TableStockBalance[],
MATCH(TableStockBalance[[#Headers],[Supplier name]],TableStockBalance[#Headers],0),
0)</f>
        <v>Électroniquex Générale S.A.</v>
      </c>
    </row>
    <row r="5434" spans="1:12" x14ac:dyDescent="0.25">
      <c r="A5434">
        <v>49041767</v>
      </c>
      <c r="B5434">
        <v>10</v>
      </c>
      <c r="C5434" t="s">
        <v>343</v>
      </c>
      <c r="D5434" t="s">
        <v>147</v>
      </c>
      <c r="E5434" t="s">
        <v>148</v>
      </c>
      <c r="F5434" t="s">
        <v>315</v>
      </c>
      <c r="G5434" s="1">
        <v>43595</v>
      </c>
      <c r="H5434">
        <v>25</v>
      </c>
      <c r="I5434" s="7">
        <f>IF(TableTransactions[[#This Row],[Order type]]=trackOrderType,
TableTransactions[[#This Row],[Transaction quantity]]*-1,
TableTransactions[[#This Row],[Transaction quantity]]
)</f>
        <v>-25</v>
      </c>
      <c r="J54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143</v>
      </c>
      <c r="K5434" s="7">
        <f ca="1">IF(TableTransactions[[#This Row],[Stock balance backorders]]&lt;0,
0,
TableTransactions[[#This Row],[Stock balance backorders]]
)</f>
        <v>143</v>
      </c>
      <c r="L5434" s="8" t="str">
        <f>VLOOKUP(TableTransactions[[#This Row],[Material]],TableStockBalance[],
MATCH(TableStockBalance[[#Headers],[Supplier name]],TableStockBalance[#Headers],0),
0)</f>
        <v>Électroniquex Générale S.A.</v>
      </c>
    </row>
    <row r="5435" spans="1:12" x14ac:dyDescent="0.25">
      <c r="A5435">
        <v>49041809</v>
      </c>
      <c r="B5435">
        <v>10</v>
      </c>
      <c r="C5435" t="s">
        <v>343</v>
      </c>
      <c r="D5435" t="s">
        <v>147</v>
      </c>
      <c r="E5435" t="s">
        <v>148</v>
      </c>
      <c r="F5435" t="s">
        <v>321</v>
      </c>
      <c r="G5435" s="1">
        <v>43601</v>
      </c>
      <c r="H5435">
        <v>30</v>
      </c>
      <c r="I5435" s="7">
        <f>IF(TableTransactions[[#This Row],[Order type]]=trackOrderType,
TableTransactions[[#This Row],[Transaction quantity]]*-1,
TableTransactions[[#This Row],[Transaction quantity]]
)</f>
        <v>-30</v>
      </c>
      <c r="J54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113</v>
      </c>
      <c r="K5435" s="7">
        <f ca="1">IF(TableTransactions[[#This Row],[Stock balance backorders]]&lt;0,
0,
TableTransactions[[#This Row],[Stock balance backorders]]
)</f>
        <v>113</v>
      </c>
      <c r="L5435" s="8" t="str">
        <f>VLOOKUP(TableTransactions[[#This Row],[Material]],TableStockBalance[],
MATCH(TableStockBalance[[#Headers],[Supplier name]],TableStockBalance[#Headers],0),
0)</f>
        <v>Électroniquex Générale S.A.</v>
      </c>
    </row>
    <row r="5436" spans="1:12" x14ac:dyDescent="0.25">
      <c r="A5436" s="4">
        <v>45057132</v>
      </c>
      <c r="B5436" s="4">
        <v>40</v>
      </c>
      <c r="C5436" s="4" t="s">
        <v>344</v>
      </c>
      <c r="D5436" s="4" t="s">
        <v>147</v>
      </c>
      <c r="E5436" s="4" t="s">
        <v>148</v>
      </c>
      <c r="F5436" s="4" t="s">
        <v>110</v>
      </c>
      <c r="G5436" s="5">
        <v>43609</v>
      </c>
      <c r="H5436" s="4">
        <v>1000</v>
      </c>
      <c r="I5436" s="7">
        <f>IF(TableTransactions[[#This Row],[Order type]]=trackOrderType,
TableTransactions[[#This Row],[Transaction quantity]]*-1,
TableTransactions[[#This Row],[Transaction quantity]]
)</f>
        <v>1000</v>
      </c>
      <c r="J54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1113</v>
      </c>
      <c r="K5436" s="7">
        <f ca="1">IF(TableTransactions[[#This Row],[Stock balance backorders]]&lt;0,
0,
TableTransactions[[#This Row],[Stock balance backorders]]
)</f>
        <v>1113</v>
      </c>
      <c r="L5436" s="8" t="str">
        <f>VLOOKUP(TableTransactions[[#This Row],[Material]],TableStockBalance[],
MATCH(TableStockBalance[[#Headers],[Supplier name]],TableStockBalance[#Headers],0),
0)</f>
        <v>Électroniquex Générale S.A.</v>
      </c>
    </row>
    <row r="5437" spans="1:12" x14ac:dyDescent="0.25">
      <c r="A5437">
        <v>49041947</v>
      </c>
      <c r="B5437">
        <v>60</v>
      </c>
      <c r="C5437" t="s">
        <v>343</v>
      </c>
      <c r="D5437" t="s">
        <v>147</v>
      </c>
      <c r="E5437" t="s">
        <v>148</v>
      </c>
      <c r="F5437" t="s">
        <v>313</v>
      </c>
      <c r="G5437" s="1">
        <v>43614</v>
      </c>
      <c r="H5437">
        <v>50</v>
      </c>
      <c r="I5437" s="7">
        <f>IF(TableTransactions[[#This Row],[Order type]]=trackOrderType,
TableTransactions[[#This Row],[Transaction quantity]]*-1,
TableTransactions[[#This Row],[Transaction quantity]]
)</f>
        <v>-50</v>
      </c>
      <c r="J54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1063</v>
      </c>
      <c r="K5437" s="7">
        <f ca="1">IF(TableTransactions[[#This Row],[Stock balance backorders]]&lt;0,
0,
TableTransactions[[#This Row],[Stock balance backorders]]
)</f>
        <v>1063</v>
      </c>
      <c r="L5437" s="8" t="str">
        <f>VLOOKUP(TableTransactions[[#This Row],[Material]],TableStockBalance[],
MATCH(TableStockBalance[[#Headers],[Supplier name]],TableStockBalance[#Headers],0),
0)</f>
        <v>Électroniquex Générale S.A.</v>
      </c>
    </row>
    <row r="5438" spans="1:12" x14ac:dyDescent="0.25">
      <c r="A5438">
        <v>49041979</v>
      </c>
      <c r="B5438">
        <v>80</v>
      </c>
      <c r="C5438" t="s">
        <v>343</v>
      </c>
      <c r="D5438" t="s">
        <v>147</v>
      </c>
      <c r="E5438" t="s">
        <v>148</v>
      </c>
      <c r="F5438" t="s">
        <v>314</v>
      </c>
      <c r="G5438" s="1">
        <v>43619</v>
      </c>
      <c r="H5438">
        <v>50</v>
      </c>
      <c r="I5438" s="7">
        <f>IF(TableTransactions[[#This Row],[Order type]]=trackOrderType,
TableTransactions[[#This Row],[Transaction quantity]]*-1,
TableTransactions[[#This Row],[Transaction quantity]]
)</f>
        <v>-50</v>
      </c>
      <c r="J54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1013</v>
      </c>
      <c r="K5438" s="7">
        <f ca="1">IF(TableTransactions[[#This Row],[Stock balance backorders]]&lt;0,
0,
TableTransactions[[#This Row],[Stock balance backorders]]
)</f>
        <v>1013</v>
      </c>
      <c r="L5438" s="8" t="str">
        <f>VLOOKUP(TableTransactions[[#This Row],[Material]],TableStockBalance[],
MATCH(TableStockBalance[[#Headers],[Supplier name]],TableStockBalance[#Headers],0),
0)</f>
        <v>Électroniquex Générale S.A.</v>
      </c>
    </row>
    <row r="5439" spans="1:12" x14ac:dyDescent="0.25">
      <c r="A5439">
        <v>49041991</v>
      </c>
      <c r="B5439">
        <v>90</v>
      </c>
      <c r="C5439" t="s">
        <v>343</v>
      </c>
      <c r="D5439" t="s">
        <v>147</v>
      </c>
      <c r="E5439" t="s">
        <v>148</v>
      </c>
      <c r="F5439" t="s">
        <v>319</v>
      </c>
      <c r="G5439" s="1">
        <v>43619</v>
      </c>
      <c r="H5439">
        <v>55</v>
      </c>
      <c r="I5439" s="7">
        <f>IF(TableTransactions[[#This Row],[Order type]]=trackOrderType,
TableTransactions[[#This Row],[Transaction quantity]]*-1,
TableTransactions[[#This Row],[Transaction quantity]]
)</f>
        <v>-55</v>
      </c>
      <c r="J54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958</v>
      </c>
      <c r="K5439" s="7">
        <f ca="1">IF(TableTransactions[[#This Row],[Stock balance backorders]]&lt;0,
0,
TableTransactions[[#This Row],[Stock balance backorders]]
)</f>
        <v>958</v>
      </c>
      <c r="L5439" s="8" t="str">
        <f>VLOOKUP(TableTransactions[[#This Row],[Material]],TableStockBalance[],
MATCH(TableStockBalance[[#Headers],[Supplier name]],TableStockBalance[#Headers],0),
0)</f>
        <v>Électroniquex Générale S.A.</v>
      </c>
    </row>
    <row r="5440" spans="1:12" x14ac:dyDescent="0.25">
      <c r="A5440">
        <v>49042055</v>
      </c>
      <c r="B5440">
        <v>190</v>
      </c>
      <c r="C5440" t="s">
        <v>343</v>
      </c>
      <c r="D5440" t="s">
        <v>147</v>
      </c>
      <c r="E5440" t="s">
        <v>148</v>
      </c>
      <c r="F5440" t="s">
        <v>313</v>
      </c>
      <c r="G5440" s="1">
        <v>43626</v>
      </c>
      <c r="H5440">
        <v>35</v>
      </c>
      <c r="I5440" s="7">
        <f>IF(TableTransactions[[#This Row],[Order type]]=trackOrderType,
TableTransactions[[#This Row],[Transaction quantity]]*-1,
TableTransactions[[#This Row],[Transaction quantity]]
)</f>
        <v>-35</v>
      </c>
      <c r="J54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923</v>
      </c>
      <c r="K5440" s="7">
        <f ca="1">IF(TableTransactions[[#This Row],[Stock balance backorders]]&lt;0,
0,
TableTransactions[[#This Row],[Stock balance backorders]]
)</f>
        <v>923</v>
      </c>
      <c r="L5440" s="8" t="str">
        <f>VLOOKUP(TableTransactions[[#This Row],[Material]],TableStockBalance[],
MATCH(TableStockBalance[[#Headers],[Supplier name]],TableStockBalance[#Headers],0),
0)</f>
        <v>Électroniquex Générale S.A.</v>
      </c>
    </row>
    <row r="5441" spans="1:12" x14ac:dyDescent="0.25">
      <c r="A5441">
        <v>49042080</v>
      </c>
      <c r="B5441">
        <v>70</v>
      </c>
      <c r="C5441" t="s">
        <v>343</v>
      </c>
      <c r="D5441" t="s">
        <v>147</v>
      </c>
      <c r="E5441" t="s">
        <v>148</v>
      </c>
      <c r="F5441" t="s">
        <v>318</v>
      </c>
      <c r="G5441" s="1">
        <v>43627</v>
      </c>
      <c r="H5441">
        <v>30</v>
      </c>
      <c r="I5441" s="7">
        <f>IF(TableTransactions[[#This Row],[Order type]]=trackOrderType,
TableTransactions[[#This Row],[Transaction quantity]]*-1,
TableTransactions[[#This Row],[Transaction quantity]]
)</f>
        <v>-30</v>
      </c>
      <c r="J54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893</v>
      </c>
      <c r="K5441" s="7">
        <f ca="1">IF(TableTransactions[[#This Row],[Stock balance backorders]]&lt;0,
0,
TableTransactions[[#This Row],[Stock balance backorders]]
)</f>
        <v>893</v>
      </c>
      <c r="L5441" s="8" t="str">
        <f>VLOOKUP(TableTransactions[[#This Row],[Material]],TableStockBalance[],
MATCH(TableStockBalance[[#Headers],[Supplier name]],TableStockBalance[#Headers],0),
0)</f>
        <v>Électroniquex Générale S.A.</v>
      </c>
    </row>
    <row r="5442" spans="1:12" x14ac:dyDescent="0.25">
      <c r="A5442">
        <v>49042147</v>
      </c>
      <c r="B5442">
        <v>20</v>
      </c>
      <c r="C5442" t="s">
        <v>343</v>
      </c>
      <c r="D5442" t="s">
        <v>147</v>
      </c>
      <c r="E5442" t="s">
        <v>148</v>
      </c>
      <c r="F5442" t="s">
        <v>316</v>
      </c>
      <c r="G5442" s="1">
        <v>43633</v>
      </c>
      <c r="H5442">
        <v>35</v>
      </c>
      <c r="I5442" s="7">
        <f>IF(TableTransactions[[#This Row],[Order type]]=trackOrderType,
TableTransactions[[#This Row],[Transaction quantity]]*-1,
TableTransactions[[#This Row],[Transaction quantity]]
)</f>
        <v>-35</v>
      </c>
      <c r="J54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858</v>
      </c>
      <c r="K5442" s="7">
        <f ca="1">IF(TableTransactions[[#This Row],[Stock balance backorders]]&lt;0,
0,
TableTransactions[[#This Row],[Stock balance backorders]]
)</f>
        <v>858</v>
      </c>
      <c r="L5442" s="8" t="str">
        <f>VLOOKUP(TableTransactions[[#This Row],[Material]],TableStockBalance[],
MATCH(TableStockBalance[[#Headers],[Supplier name]],TableStockBalance[#Headers],0),
0)</f>
        <v>Électroniquex Générale S.A.</v>
      </c>
    </row>
    <row r="5443" spans="1:12" x14ac:dyDescent="0.25">
      <c r="A5443">
        <v>49042175</v>
      </c>
      <c r="B5443">
        <v>60</v>
      </c>
      <c r="C5443" t="s">
        <v>343</v>
      </c>
      <c r="D5443" t="s">
        <v>147</v>
      </c>
      <c r="E5443" t="s">
        <v>148</v>
      </c>
      <c r="F5443" t="s">
        <v>316</v>
      </c>
      <c r="G5443" s="1">
        <v>43635</v>
      </c>
      <c r="H5443">
        <v>10</v>
      </c>
      <c r="I5443" s="7">
        <f>IF(TableTransactions[[#This Row],[Order type]]=trackOrderType,
TableTransactions[[#This Row],[Transaction quantity]]*-1,
TableTransactions[[#This Row],[Transaction quantity]]
)</f>
        <v>-10</v>
      </c>
      <c r="J54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848</v>
      </c>
      <c r="K5443" s="7">
        <f ca="1">IF(TableTransactions[[#This Row],[Stock balance backorders]]&lt;0,
0,
TableTransactions[[#This Row],[Stock balance backorders]]
)</f>
        <v>848</v>
      </c>
      <c r="L5443" s="8" t="str">
        <f>VLOOKUP(TableTransactions[[#This Row],[Material]],TableStockBalance[],
MATCH(TableStockBalance[[#Headers],[Supplier name]],TableStockBalance[#Headers],0),
0)</f>
        <v>Électroniquex Générale S.A.</v>
      </c>
    </row>
    <row r="5444" spans="1:12" x14ac:dyDescent="0.25">
      <c r="A5444">
        <v>49042206</v>
      </c>
      <c r="B5444">
        <v>170</v>
      </c>
      <c r="C5444" t="s">
        <v>343</v>
      </c>
      <c r="D5444" t="s">
        <v>147</v>
      </c>
      <c r="E5444" t="s">
        <v>148</v>
      </c>
      <c r="F5444" t="s">
        <v>317</v>
      </c>
      <c r="G5444" s="1">
        <v>43637</v>
      </c>
      <c r="H5444">
        <v>25</v>
      </c>
      <c r="I5444" s="7">
        <f>IF(TableTransactions[[#This Row],[Order type]]=trackOrderType,
TableTransactions[[#This Row],[Transaction quantity]]*-1,
TableTransactions[[#This Row],[Transaction quantity]]
)</f>
        <v>-25</v>
      </c>
      <c r="J54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823</v>
      </c>
      <c r="K5444" s="7">
        <f ca="1">IF(TableTransactions[[#This Row],[Stock balance backorders]]&lt;0,
0,
TableTransactions[[#This Row],[Stock balance backorders]]
)</f>
        <v>823</v>
      </c>
      <c r="L5444" s="8" t="str">
        <f>VLOOKUP(TableTransactions[[#This Row],[Material]],TableStockBalance[],
MATCH(TableStockBalance[[#Headers],[Supplier name]],TableStockBalance[#Headers],0),
0)</f>
        <v>Électroniquex Générale S.A.</v>
      </c>
    </row>
    <row r="5445" spans="1:12" x14ac:dyDescent="0.25">
      <c r="A5445">
        <v>49042251</v>
      </c>
      <c r="B5445">
        <v>90</v>
      </c>
      <c r="C5445" t="s">
        <v>343</v>
      </c>
      <c r="D5445" t="s">
        <v>147</v>
      </c>
      <c r="E5445" t="s">
        <v>148</v>
      </c>
      <c r="F5445" t="s">
        <v>317</v>
      </c>
      <c r="G5445" s="1">
        <v>43642</v>
      </c>
      <c r="H5445">
        <v>65</v>
      </c>
      <c r="I5445" s="7">
        <f>IF(TableTransactions[[#This Row],[Order type]]=trackOrderType,
TableTransactions[[#This Row],[Transaction quantity]]*-1,
TableTransactions[[#This Row],[Transaction quantity]]
)</f>
        <v>-65</v>
      </c>
      <c r="J54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758</v>
      </c>
      <c r="K5445" s="7">
        <f ca="1">IF(TableTransactions[[#This Row],[Stock balance backorders]]&lt;0,
0,
TableTransactions[[#This Row],[Stock balance backorders]]
)</f>
        <v>758</v>
      </c>
      <c r="L5445" s="8" t="str">
        <f>VLOOKUP(TableTransactions[[#This Row],[Material]],TableStockBalance[],
MATCH(TableStockBalance[[#Headers],[Supplier name]],TableStockBalance[#Headers],0),
0)</f>
        <v>Électroniquex Générale S.A.</v>
      </c>
    </row>
    <row r="5446" spans="1:12" x14ac:dyDescent="0.25">
      <c r="A5446">
        <v>49042377</v>
      </c>
      <c r="B5446">
        <v>80</v>
      </c>
      <c r="C5446" t="s">
        <v>343</v>
      </c>
      <c r="D5446" t="s">
        <v>147</v>
      </c>
      <c r="E5446" t="s">
        <v>148</v>
      </c>
      <c r="F5446" t="s">
        <v>317</v>
      </c>
      <c r="G5446" s="1">
        <v>43654</v>
      </c>
      <c r="H5446">
        <v>55</v>
      </c>
      <c r="I5446" s="7">
        <f>IF(TableTransactions[[#This Row],[Order type]]=trackOrderType,
TableTransactions[[#This Row],[Transaction quantity]]*-1,
TableTransactions[[#This Row],[Transaction quantity]]
)</f>
        <v>-55</v>
      </c>
      <c r="J54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703</v>
      </c>
      <c r="K5446" s="7">
        <f ca="1">IF(TableTransactions[[#This Row],[Stock balance backorders]]&lt;0,
0,
TableTransactions[[#This Row],[Stock balance backorders]]
)</f>
        <v>703</v>
      </c>
      <c r="L5446" s="8" t="str">
        <f>VLOOKUP(TableTransactions[[#This Row],[Material]],TableStockBalance[],
MATCH(TableStockBalance[[#Headers],[Supplier name]],TableStockBalance[#Headers],0),
0)</f>
        <v>Électroniquex Générale S.A.</v>
      </c>
    </row>
    <row r="5447" spans="1:12" x14ac:dyDescent="0.25">
      <c r="A5447">
        <v>49042441</v>
      </c>
      <c r="B5447">
        <v>170</v>
      </c>
      <c r="C5447" t="s">
        <v>343</v>
      </c>
      <c r="D5447" t="s">
        <v>147</v>
      </c>
      <c r="E5447" t="s">
        <v>148</v>
      </c>
      <c r="F5447" t="s">
        <v>318</v>
      </c>
      <c r="G5447" s="1">
        <v>43658</v>
      </c>
      <c r="H5447">
        <v>10</v>
      </c>
      <c r="I5447" s="7">
        <f>IF(TableTransactions[[#This Row],[Order type]]=trackOrderType,
TableTransactions[[#This Row],[Transaction quantity]]*-1,
TableTransactions[[#This Row],[Transaction quantity]]
)</f>
        <v>-10</v>
      </c>
      <c r="J54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693</v>
      </c>
      <c r="K5447" s="7">
        <f ca="1">IF(TableTransactions[[#This Row],[Stock balance backorders]]&lt;0,
0,
TableTransactions[[#This Row],[Stock balance backorders]]
)</f>
        <v>693</v>
      </c>
      <c r="L5447" s="8" t="str">
        <f>VLOOKUP(TableTransactions[[#This Row],[Material]],TableStockBalance[],
MATCH(TableStockBalance[[#Headers],[Supplier name]],TableStockBalance[#Headers],0),
0)</f>
        <v>Électroniquex Générale S.A.</v>
      </c>
    </row>
    <row r="5448" spans="1:12" x14ac:dyDescent="0.25">
      <c r="A5448">
        <v>49042455</v>
      </c>
      <c r="B5448">
        <v>30</v>
      </c>
      <c r="C5448" t="s">
        <v>343</v>
      </c>
      <c r="D5448" t="s">
        <v>147</v>
      </c>
      <c r="E5448" t="s">
        <v>148</v>
      </c>
      <c r="F5448" t="s">
        <v>318</v>
      </c>
      <c r="G5448" s="1">
        <v>43661</v>
      </c>
      <c r="H5448">
        <v>15</v>
      </c>
      <c r="I5448" s="7">
        <f>IF(TableTransactions[[#This Row],[Order type]]=trackOrderType,
TableTransactions[[#This Row],[Transaction quantity]]*-1,
TableTransactions[[#This Row],[Transaction quantity]]
)</f>
        <v>-15</v>
      </c>
      <c r="J54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678</v>
      </c>
      <c r="K5448" s="7">
        <f ca="1">IF(TableTransactions[[#This Row],[Stock balance backorders]]&lt;0,
0,
TableTransactions[[#This Row],[Stock balance backorders]]
)</f>
        <v>678</v>
      </c>
      <c r="L5448" s="8" t="str">
        <f>VLOOKUP(TableTransactions[[#This Row],[Material]],TableStockBalance[],
MATCH(TableStockBalance[[#Headers],[Supplier name]],TableStockBalance[#Headers],0),
0)</f>
        <v>Électroniquex Générale S.A.</v>
      </c>
    </row>
    <row r="5449" spans="1:12" x14ac:dyDescent="0.25">
      <c r="A5449">
        <v>49042514</v>
      </c>
      <c r="B5449">
        <v>50</v>
      </c>
      <c r="C5449" t="s">
        <v>343</v>
      </c>
      <c r="D5449" t="s">
        <v>147</v>
      </c>
      <c r="E5449" t="s">
        <v>148</v>
      </c>
      <c r="F5449" t="s">
        <v>315</v>
      </c>
      <c r="G5449" s="1">
        <v>43665</v>
      </c>
      <c r="H5449">
        <v>25</v>
      </c>
      <c r="I5449" s="7">
        <f>IF(TableTransactions[[#This Row],[Order type]]=trackOrderType,
TableTransactions[[#This Row],[Transaction quantity]]*-1,
TableTransactions[[#This Row],[Transaction quantity]]
)</f>
        <v>-25</v>
      </c>
      <c r="J54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653</v>
      </c>
      <c r="K5449" s="7">
        <f ca="1">IF(TableTransactions[[#This Row],[Stock balance backorders]]&lt;0,
0,
TableTransactions[[#This Row],[Stock balance backorders]]
)</f>
        <v>653</v>
      </c>
      <c r="L5449" s="8" t="str">
        <f>VLOOKUP(TableTransactions[[#This Row],[Material]],TableStockBalance[],
MATCH(TableStockBalance[[#Headers],[Supplier name]],TableStockBalance[#Headers],0),
0)</f>
        <v>Électroniquex Générale S.A.</v>
      </c>
    </row>
    <row r="5450" spans="1:12" x14ac:dyDescent="0.25">
      <c r="A5450">
        <v>49042535</v>
      </c>
      <c r="B5450">
        <v>100</v>
      </c>
      <c r="C5450" t="s">
        <v>343</v>
      </c>
      <c r="D5450" t="s">
        <v>147</v>
      </c>
      <c r="E5450" t="s">
        <v>148</v>
      </c>
      <c r="F5450" t="s">
        <v>317</v>
      </c>
      <c r="G5450" s="1">
        <v>43669</v>
      </c>
      <c r="H5450">
        <v>40</v>
      </c>
      <c r="I5450" s="7">
        <f>IF(TableTransactions[[#This Row],[Order type]]=trackOrderType,
TableTransactions[[#This Row],[Transaction quantity]]*-1,
TableTransactions[[#This Row],[Transaction quantity]]
)</f>
        <v>-40</v>
      </c>
      <c r="J54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613</v>
      </c>
      <c r="K5450" s="7">
        <f ca="1">IF(TableTransactions[[#This Row],[Stock balance backorders]]&lt;0,
0,
TableTransactions[[#This Row],[Stock balance backorders]]
)</f>
        <v>613</v>
      </c>
      <c r="L5450" s="8" t="str">
        <f>VLOOKUP(TableTransactions[[#This Row],[Material]],TableStockBalance[],
MATCH(TableStockBalance[[#Headers],[Supplier name]],TableStockBalance[#Headers],0),
0)</f>
        <v>Électroniquex Générale S.A.</v>
      </c>
    </row>
    <row r="5451" spans="1:12" x14ac:dyDescent="0.25">
      <c r="A5451">
        <v>49042557</v>
      </c>
      <c r="B5451">
        <v>60</v>
      </c>
      <c r="C5451" t="s">
        <v>343</v>
      </c>
      <c r="D5451" t="s">
        <v>147</v>
      </c>
      <c r="E5451" t="s">
        <v>148</v>
      </c>
      <c r="F5451" t="s">
        <v>317</v>
      </c>
      <c r="G5451" s="1">
        <v>43671</v>
      </c>
      <c r="H5451">
        <v>65</v>
      </c>
      <c r="I5451" s="7">
        <f>IF(TableTransactions[[#This Row],[Order type]]=trackOrderType,
TableTransactions[[#This Row],[Transaction quantity]]*-1,
TableTransactions[[#This Row],[Transaction quantity]]
)</f>
        <v>-65</v>
      </c>
      <c r="J54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548</v>
      </c>
      <c r="K5451" s="7">
        <f ca="1">IF(TableTransactions[[#This Row],[Stock balance backorders]]&lt;0,
0,
TableTransactions[[#This Row],[Stock balance backorders]]
)</f>
        <v>548</v>
      </c>
      <c r="L5451" s="8" t="str">
        <f>VLOOKUP(TableTransactions[[#This Row],[Material]],TableStockBalance[],
MATCH(TableStockBalance[[#Headers],[Supplier name]],TableStockBalance[#Headers],0),
0)</f>
        <v>Électroniquex Générale S.A.</v>
      </c>
    </row>
    <row r="5452" spans="1:12" x14ac:dyDescent="0.25">
      <c r="A5452">
        <v>49042573</v>
      </c>
      <c r="B5452">
        <v>170</v>
      </c>
      <c r="C5452" t="s">
        <v>343</v>
      </c>
      <c r="D5452" t="s">
        <v>147</v>
      </c>
      <c r="E5452" t="s">
        <v>148</v>
      </c>
      <c r="F5452" t="s">
        <v>317</v>
      </c>
      <c r="G5452" s="1">
        <v>43672</v>
      </c>
      <c r="H5452">
        <v>50</v>
      </c>
      <c r="I5452" s="7">
        <f>IF(TableTransactions[[#This Row],[Order type]]=trackOrderType,
TableTransactions[[#This Row],[Transaction quantity]]*-1,
TableTransactions[[#This Row],[Transaction quantity]]
)</f>
        <v>-50</v>
      </c>
      <c r="J54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498</v>
      </c>
      <c r="K5452" s="7">
        <f ca="1">IF(TableTransactions[[#This Row],[Stock balance backorders]]&lt;0,
0,
TableTransactions[[#This Row],[Stock balance backorders]]
)</f>
        <v>498</v>
      </c>
      <c r="L5452" s="8" t="str">
        <f>VLOOKUP(TableTransactions[[#This Row],[Material]],TableStockBalance[],
MATCH(TableStockBalance[[#Headers],[Supplier name]],TableStockBalance[#Headers],0),
0)</f>
        <v>Électroniquex Générale S.A.</v>
      </c>
    </row>
    <row r="5453" spans="1:12" x14ac:dyDescent="0.25">
      <c r="A5453">
        <v>49042604</v>
      </c>
      <c r="B5453">
        <v>50</v>
      </c>
      <c r="C5453" t="s">
        <v>343</v>
      </c>
      <c r="D5453" t="s">
        <v>147</v>
      </c>
      <c r="E5453" t="s">
        <v>148</v>
      </c>
      <c r="F5453" t="s">
        <v>318</v>
      </c>
      <c r="G5453" s="1">
        <v>43676</v>
      </c>
      <c r="H5453">
        <v>45</v>
      </c>
      <c r="I5453" s="7">
        <f>IF(TableTransactions[[#This Row],[Order type]]=trackOrderType,
TableTransactions[[#This Row],[Transaction quantity]]*-1,
TableTransactions[[#This Row],[Transaction quantity]]
)</f>
        <v>-45</v>
      </c>
      <c r="J54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453</v>
      </c>
      <c r="K5453" s="7">
        <f ca="1">IF(TableTransactions[[#This Row],[Stock balance backorders]]&lt;0,
0,
TableTransactions[[#This Row],[Stock balance backorders]]
)</f>
        <v>453</v>
      </c>
      <c r="L5453" s="8" t="str">
        <f>VLOOKUP(TableTransactions[[#This Row],[Material]],TableStockBalance[],
MATCH(TableStockBalance[[#Headers],[Supplier name]],TableStockBalance[#Headers],0),
0)</f>
        <v>Électroniquex Générale S.A.</v>
      </c>
    </row>
    <row r="5454" spans="1:12" x14ac:dyDescent="0.25">
      <c r="A5454">
        <v>49042608</v>
      </c>
      <c r="B5454">
        <v>10</v>
      </c>
      <c r="C5454" t="s">
        <v>343</v>
      </c>
      <c r="D5454" t="s">
        <v>147</v>
      </c>
      <c r="E5454" t="s">
        <v>148</v>
      </c>
      <c r="F5454" t="s">
        <v>334</v>
      </c>
      <c r="G5454" s="1">
        <v>43676</v>
      </c>
      <c r="H5454">
        <v>55</v>
      </c>
      <c r="I5454" s="7">
        <f>IF(TableTransactions[[#This Row],[Order type]]=trackOrderType,
TableTransactions[[#This Row],[Transaction quantity]]*-1,
TableTransactions[[#This Row],[Transaction quantity]]
)</f>
        <v>-55</v>
      </c>
      <c r="J54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398</v>
      </c>
      <c r="K5454" s="7">
        <f ca="1">IF(TableTransactions[[#This Row],[Stock balance backorders]]&lt;0,
0,
TableTransactions[[#This Row],[Stock balance backorders]]
)</f>
        <v>398</v>
      </c>
      <c r="L5454" s="8" t="str">
        <f>VLOOKUP(TableTransactions[[#This Row],[Material]],TableStockBalance[],
MATCH(TableStockBalance[[#Headers],[Supplier name]],TableStockBalance[#Headers],0),
0)</f>
        <v>Électroniquex Générale S.A.</v>
      </c>
    </row>
    <row r="5455" spans="1:12" x14ac:dyDescent="0.25">
      <c r="A5455">
        <v>49042642</v>
      </c>
      <c r="B5455">
        <v>240</v>
      </c>
      <c r="C5455" t="s">
        <v>343</v>
      </c>
      <c r="D5455" t="s">
        <v>147</v>
      </c>
      <c r="E5455" t="s">
        <v>148</v>
      </c>
      <c r="F5455" t="s">
        <v>317</v>
      </c>
      <c r="G5455" s="1">
        <v>43679</v>
      </c>
      <c r="H5455">
        <v>40</v>
      </c>
      <c r="I5455" s="7">
        <f>IF(TableTransactions[[#This Row],[Order type]]=trackOrderType,
TableTransactions[[#This Row],[Transaction quantity]]*-1,
TableTransactions[[#This Row],[Transaction quantity]]
)</f>
        <v>-40</v>
      </c>
      <c r="J54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358</v>
      </c>
      <c r="K5455" s="7">
        <f ca="1">IF(TableTransactions[[#This Row],[Stock balance backorders]]&lt;0,
0,
TableTransactions[[#This Row],[Stock balance backorders]]
)</f>
        <v>358</v>
      </c>
      <c r="L5455" s="8" t="str">
        <f>VLOOKUP(TableTransactions[[#This Row],[Material]],TableStockBalance[],
MATCH(TableStockBalance[[#Headers],[Supplier name]],TableStockBalance[#Headers],0),
0)</f>
        <v>Électroniquex Générale S.A.</v>
      </c>
    </row>
    <row r="5456" spans="1:12" x14ac:dyDescent="0.25">
      <c r="A5456">
        <v>49042642</v>
      </c>
      <c r="B5456">
        <v>250</v>
      </c>
      <c r="C5456" t="s">
        <v>343</v>
      </c>
      <c r="D5456" t="s">
        <v>147</v>
      </c>
      <c r="E5456" t="s">
        <v>148</v>
      </c>
      <c r="F5456" t="s">
        <v>317</v>
      </c>
      <c r="G5456" s="1">
        <v>43679</v>
      </c>
      <c r="H5456">
        <v>50</v>
      </c>
      <c r="I5456" s="7">
        <f>IF(TableTransactions[[#This Row],[Order type]]=trackOrderType,
TableTransactions[[#This Row],[Transaction quantity]]*-1,
TableTransactions[[#This Row],[Transaction quantity]]
)</f>
        <v>-50</v>
      </c>
      <c r="J54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308</v>
      </c>
      <c r="K5456" s="7">
        <f ca="1">IF(TableTransactions[[#This Row],[Stock balance backorders]]&lt;0,
0,
TableTransactions[[#This Row],[Stock balance backorders]]
)</f>
        <v>308</v>
      </c>
      <c r="L5456" s="8" t="str">
        <f>VLOOKUP(TableTransactions[[#This Row],[Material]],TableStockBalance[],
MATCH(TableStockBalance[[#Headers],[Supplier name]],TableStockBalance[#Headers],0),
0)</f>
        <v>Électroniquex Générale S.A.</v>
      </c>
    </row>
    <row r="5457" spans="1:12" x14ac:dyDescent="0.25">
      <c r="A5457">
        <v>49042665</v>
      </c>
      <c r="B5457">
        <v>20</v>
      </c>
      <c r="C5457" t="s">
        <v>343</v>
      </c>
      <c r="D5457" t="s">
        <v>147</v>
      </c>
      <c r="E5457" t="s">
        <v>148</v>
      </c>
      <c r="F5457" t="s">
        <v>332</v>
      </c>
      <c r="G5457" s="1">
        <v>43682</v>
      </c>
      <c r="H5457">
        <v>15</v>
      </c>
      <c r="I5457" s="7">
        <f>IF(TableTransactions[[#This Row],[Order type]]=trackOrderType,
TableTransactions[[#This Row],[Transaction quantity]]*-1,
TableTransactions[[#This Row],[Transaction quantity]]
)</f>
        <v>-15</v>
      </c>
      <c r="J54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293</v>
      </c>
      <c r="K5457" s="7">
        <f ca="1">IF(TableTransactions[[#This Row],[Stock balance backorders]]&lt;0,
0,
TableTransactions[[#This Row],[Stock balance backorders]]
)</f>
        <v>293</v>
      </c>
      <c r="L5457" s="8" t="str">
        <f>VLOOKUP(TableTransactions[[#This Row],[Material]],TableStockBalance[],
MATCH(TableStockBalance[[#Headers],[Supplier name]],TableStockBalance[#Headers],0),
0)</f>
        <v>Électroniquex Générale S.A.</v>
      </c>
    </row>
    <row r="5458" spans="1:12" x14ac:dyDescent="0.25">
      <c r="A5458">
        <v>49042676</v>
      </c>
      <c r="B5458">
        <v>40</v>
      </c>
      <c r="C5458" t="s">
        <v>343</v>
      </c>
      <c r="D5458" t="s">
        <v>147</v>
      </c>
      <c r="E5458" t="s">
        <v>148</v>
      </c>
      <c r="F5458" t="s">
        <v>318</v>
      </c>
      <c r="G5458" s="1">
        <v>43683</v>
      </c>
      <c r="H5458">
        <v>65</v>
      </c>
      <c r="I5458" s="7">
        <f>IF(TableTransactions[[#This Row],[Order type]]=trackOrderType,
TableTransactions[[#This Row],[Transaction quantity]]*-1,
TableTransactions[[#This Row],[Transaction quantity]]
)</f>
        <v>-65</v>
      </c>
      <c r="J54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228</v>
      </c>
      <c r="K5458" s="7">
        <f ca="1">IF(TableTransactions[[#This Row],[Stock balance backorders]]&lt;0,
0,
TableTransactions[[#This Row],[Stock balance backorders]]
)</f>
        <v>228</v>
      </c>
      <c r="L5458" s="8" t="str">
        <f>VLOOKUP(TableTransactions[[#This Row],[Material]],TableStockBalance[],
MATCH(TableStockBalance[[#Headers],[Supplier name]],TableStockBalance[#Headers],0),
0)</f>
        <v>Électroniquex Générale S.A.</v>
      </c>
    </row>
    <row r="5459" spans="1:12" x14ac:dyDescent="0.25">
      <c r="A5459">
        <v>49042712</v>
      </c>
      <c r="B5459">
        <v>80</v>
      </c>
      <c r="C5459" t="s">
        <v>343</v>
      </c>
      <c r="D5459" t="s">
        <v>147</v>
      </c>
      <c r="E5459" t="s">
        <v>148</v>
      </c>
      <c r="F5459" t="s">
        <v>313</v>
      </c>
      <c r="G5459" s="1">
        <v>43686</v>
      </c>
      <c r="H5459">
        <v>60</v>
      </c>
      <c r="I5459" s="7">
        <f>IF(TableTransactions[[#This Row],[Order type]]=trackOrderType,
TableTransactions[[#This Row],[Transaction quantity]]*-1,
TableTransactions[[#This Row],[Transaction quantity]]
)</f>
        <v>-60</v>
      </c>
      <c r="J54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168</v>
      </c>
      <c r="K5459" s="7">
        <f ca="1">IF(TableTransactions[[#This Row],[Stock balance backorders]]&lt;0,
0,
TableTransactions[[#This Row],[Stock balance backorders]]
)</f>
        <v>168</v>
      </c>
      <c r="L5459" s="8" t="str">
        <f>VLOOKUP(TableTransactions[[#This Row],[Material]],TableStockBalance[],
MATCH(TableStockBalance[[#Headers],[Supplier name]],TableStockBalance[#Headers],0),
0)</f>
        <v>Électroniquex Générale S.A.</v>
      </c>
    </row>
    <row r="5460" spans="1:12" x14ac:dyDescent="0.25">
      <c r="A5460">
        <v>49042720</v>
      </c>
      <c r="B5460">
        <v>120</v>
      </c>
      <c r="C5460" t="s">
        <v>343</v>
      </c>
      <c r="D5460" t="s">
        <v>147</v>
      </c>
      <c r="E5460" t="s">
        <v>148</v>
      </c>
      <c r="F5460" t="s">
        <v>316</v>
      </c>
      <c r="G5460" s="1">
        <v>43686</v>
      </c>
      <c r="H5460">
        <v>45</v>
      </c>
      <c r="I5460" s="7">
        <f>IF(TableTransactions[[#This Row],[Order type]]=trackOrderType,
TableTransactions[[#This Row],[Transaction quantity]]*-1,
TableTransactions[[#This Row],[Transaction quantity]]
)</f>
        <v>-45</v>
      </c>
      <c r="J54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123</v>
      </c>
      <c r="K5460" s="7">
        <f ca="1">IF(TableTransactions[[#This Row],[Stock balance backorders]]&lt;0,
0,
TableTransactions[[#This Row],[Stock balance backorders]]
)</f>
        <v>123</v>
      </c>
      <c r="L5460" s="8" t="str">
        <f>VLOOKUP(TableTransactions[[#This Row],[Material]],TableStockBalance[],
MATCH(TableStockBalance[[#Headers],[Supplier name]],TableStockBalance[#Headers],0),
0)</f>
        <v>Électroniquex Générale S.A.</v>
      </c>
    </row>
    <row r="5461" spans="1:12" x14ac:dyDescent="0.25">
      <c r="A5461">
        <v>49042750</v>
      </c>
      <c r="B5461">
        <v>60</v>
      </c>
      <c r="C5461" t="s">
        <v>343</v>
      </c>
      <c r="D5461" t="s">
        <v>147</v>
      </c>
      <c r="E5461" t="s">
        <v>148</v>
      </c>
      <c r="F5461" t="s">
        <v>316</v>
      </c>
      <c r="G5461" s="1">
        <v>43690</v>
      </c>
      <c r="H5461">
        <v>25</v>
      </c>
      <c r="I5461" s="7">
        <f>IF(TableTransactions[[#This Row],[Order type]]=trackOrderType,
TableTransactions[[#This Row],[Transaction quantity]]*-1,
TableTransactions[[#This Row],[Transaction quantity]]
)</f>
        <v>-25</v>
      </c>
      <c r="J54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98</v>
      </c>
      <c r="K5461" s="7">
        <f ca="1">IF(TableTransactions[[#This Row],[Stock balance backorders]]&lt;0,
0,
TableTransactions[[#This Row],[Stock balance backorders]]
)</f>
        <v>98</v>
      </c>
      <c r="L5461" s="8" t="str">
        <f>VLOOKUP(TableTransactions[[#This Row],[Material]],TableStockBalance[],
MATCH(TableStockBalance[[#Headers],[Supplier name]],TableStockBalance[#Headers],0),
0)</f>
        <v>Électroniquex Générale S.A.</v>
      </c>
    </row>
    <row r="5462" spans="1:12" x14ac:dyDescent="0.25">
      <c r="A5462">
        <v>49042786</v>
      </c>
      <c r="B5462">
        <v>30</v>
      </c>
      <c r="C5462" t="s">
        <v>343</v>
      </c>
      <c r="D5462" t="s">
        <v>147</v>
      </c>
      <c r="E5462" t="s">
        <v>148</v>
      </c>
      <c r="F5462" t="s">
        <v>321</v>
      </c>
      <c r="G5462" s="1">
        <v>43693</v>
      </c>
      <c r="H5462">
        <v>35</v>
      </c>
      <c r="I5462" s="7">
        <f>IF(TableTransactions[[#This Row],[Order type]]=trackOrderType,
TableTransactions[[#This Row],[Transaction quantity]]*-1,
TableTransactions[[#This Row],[Transaction quantity]]
)</f>
        <v>-35</v>
      </c>
      <c r="J54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</v>
      </c>
      <c r="K5462" s="7">
        <f ca="1">IF(TableTransactions[[#This Row],[Stock balance backorders]]&lt;0,
0,
TableTransactions[[#This Row],[Stock balance backorders]]
)</f>
        <v>63</v>
      </c>
      <c r="L5462" s="8" t="str">
        <f>VLOOKUP(TableTransactions[[#This Row],[Material]],TableStockBalance[],
MATCH(TableStockBalance[[#Headers],[Supplier name]],TableStockBalance[#Headers],0),
0)</f>
        <v>Électroniquex Générale S.A.</v>
      </c>
    </row>
    <row r="5463" spans="1:12" x14ac:dyDescent="0.25">
      <c r="A5463">
        <v>49042827</v>
      </c>
      <c r="B5463">
        <v>70</v>
      </c>
      <c r="C5463" t="s">
        <v>343</v>
      </c>
      <c r="D5463" t="s">
        <v>147</v>
      </c>
      <c r="E5463" t="s">
        <v>148</v>
      </c>
      <c r="F5463" t="s">
        <v>318</v>
      </c>
      <c r="G5463" s="1">
        <v>43697</v>
      </c>
      <c r="H5463">
        <v>10</v>
      </c>
      <c r="I5463" s="7">
        <f>IF(TableTransactions[[#This Row],[Order type]]=trackOrderType,
TableTransactions[[#This Row],[Transaction quantity]]*-1,
TableTransactions[[#This Row],[Transaction quantity]]
)</f>
        <v>-10</v>
      </c>
      <c r="J54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</v>
      </c>
      <c r="K5463" s="7">
        <f ca="1">IF(TableTransactions[[#This Row],[Stock balance backorders]]&lt;0,
0,
TableTransactions[[#This Row],[Stock balance backorders]]
)</f>
        <v>53</v>
      </c>
      <c r="L5463" s="8" t="str">
        <f>VLOOKUP(TableTransactions[[#This Row],[Material]],TableStockBalance[],
MATCH(TableStockBalance[[#Headers],[Supplier name]],TableStockBalance[#Headers],0),
0)</f>
        <v>Électroniquex Générale S.A.</v>
      </c>
    </row>
    <row r="5464" spans="1:12" x14ac:dyDescent="0.25">
      <c r="A5464" s="4">
        <v>45057337</v>
      </c>
      <c r="B5464" s="4">
        <v>30</v>
      </c>
      <c r="C5464" s="4" t="s">
        <v>344</v>
      </c>
      <c r="D5464" s="4" t="s">
        <v>147</v>
      </c>
      <c r="E5464" s="4" t="s">
        <v>148</v>
      </c>
      <c r="F5464" s="4" t="s">
        <v>110</v>
      </c>
      <c r="G5464" s="5">
        <v>43699</v>
      </c>
      <c r="H5464" s="4">
        <v>1000</v>
      </c>
      <c r="I5464" s="7">
        <f>IF(TableTransactions[[#This Row],[Order type]]=trackOrderType,
TableTransactions[[#This Row],[Transaction quantity]]*-1,
TableTransactions[[#This Row],[Transaction quantity]]
)</f>
        <v>1000</v>
      </c>
      <c r="J54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1053</v>
      </c>
      <c r="K5464" s="7">
        <f ca="1">IF(TableTransactions[[#This Row],[Stock balance backorders]]&lt;0,
0,
TableTransactions[[#This Row],[Stock balance backorders]]
)</f>
        <v>1053</v>
      </c>
      <c r="L5464" s="8" t="str">
        <f>VLOOKUP(TableTransactions[[#This Row],[Material]],TableStockBalance[],
MATCH(TableStockBalance[[#Headers],[Supplier name]],TableStockBalance[#Headers],0),
0)</f>
        <v>Électroniquex Générale S.A.</v>
      </c>
    </row>
    <row r="5465" spans="1:12" x14ac:dyDescent="0.25">
      <c r="A5465">
        <v>49042860</v>
      </c>
      <c r="B5465">
        <v>100</v>
      </c>
      <c r="C5465" t="s">
        <v>343</v>
      </c>
      <c r="D5465" t="s">
        <v>147</v>
      </c>
      <c r="E5465" t="s">
        <v>148</v>
      </c>
      <c r="F5465" t="s">
        <v>313</v>
      </c>
      <c r="G5465" s="1">
        <v>43700</v>
      </c>
      <c r="H5465">
        <v>55</v>
      </c>
      <c r="I5465" s="7">
        <f>IF(TableTransactions[[#This Row],[Order type]]=trackOrderType,
TableTransactions[[#This Row],[Transaction quantity]]*-1,
TableTransactions[[#This Row],[Transaction quantity]]
)</f>
        <v>-55</v>
      </c>
      <c r="J54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998</v>
      </c>
      <c r="K5465" s="7">
        <f ca="1">IF(TableTransactions[[#This Row],[Stock balance backorders]]&lt;0,
0,
TableTransactions[[#This Row],[Stock balance backorders]]
)</f>
        <v>998</v>
      </c>
      <c r="L5465" s="8" t="str">
        <f>VLOOKUP(TableTransactions[[#This Row],[Material]],TableStockBalance[],
MATCH(TableStockBalance[[#Headers],[Supplier name]],TableStockBalance[#Headers],0),
0)</f>
        <v>Électroniquex Générale S.A.</v>
      </c>
    </row>
    <row r="5466" spans="1:12" x14ac:dyDescent="0.25">
      <c r="A5466">
        <v>49042967</v>
      </c>
      <c r="B5466">
        <v>60</v>
      </c>
      <c r="C5466" t="s">
        <v>343</v>
      </c>
      <c r="D5466" t="s">
        <v>147</v>
      </c>
      <c r="E5466" t="s">
        <v>148</v>
      </c>
      <c r="F5466" t="s">
        <v>317</v>
      </c>
      <c r="G5466" s="1">
        <v>43710</v>
      </c>
      <c r="H5466">
        <v>65</v>
      </c>
      <c r="I5466" s="7">
        <f>IF(TableTransactions[[#This Row],[Order type]]=trackOrderType,
TableTransactions[[#This Row],[Transaction quantity]]*-1,
TableTransactions[[#This Row],[Transaction quantity]]
)</f>
        <v>-65</v>
      </c>
      <c r="J54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933</v>
      </c>
      <c r="K5466" s="7">
        <f ca="1">IF(TableTransactions[[#This Row],[Stock balance backorders]]&lt;0,
0,
TableTransactions[[#This Row],[Stock balance backorders]]
)</f>
        <v>933</v>
      </c>
      <c r="L5466" s="8" t="str">
        <f>VLOOKUP(TableTransactions[[#This Row],[Material]],TableStockBalance[],
MATCH(TableStockBalance[[#Headers],[Supplier name]],TableStockBalance[#Headers],0),
0)</f>
        <v>Électroniquex Générale S.A.</v>
      </c>
    </row>
    <row r="5467" spans="1:12" x14ac:dyDescent="0.25">
      <c r="A5467">
        <v>49043022</v>
      </c>
      <c r="B5467">
        <v>30</v>
      </c>
      <c r="C5467" t="s">
        <v>343</v>
      </c>
      <c r="D5467" t="s">
        <v>147</v>
      </c>
      <c r="E5467" t="s">
        <v>148</v>
      </c>
      <c r="F5467" t="s">
        <v>325</v>
      </c>
      <c r="G5467" s="1">
        <v>43714</v>
      </c>
      <c r="H5467">
        <v>55</v>
      </c>
      <c r="I5467" s="7">
        <f>IF(TableTransactions[[#This Row],[Order type]]=trackOrderType,
TableTransactions[[#This Row],[Transaction quantity]]*-1,
TableTransactions[[#This Row],[Transaction quantity]]
)</f>
        <v>-55</v>
      </c>
      <c r="J54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878</v>
      </c>
      <c r="K5467" s="7">
        <f ca="1">IF(TableTransactions[[#This Row],[Stock balance backorders]]&lt;0,
0,
TableTransactions[[#This Row],[Stock balance backorders]]
)</f>
        <v>878</v>
      </c>
      <c r="L5467" s="8" t="str">
        <f>VLOOKUP(TableTransactions[[#This Row],[Material]],TableStockBalance[],
MATCH(TableStockBalance[[#Headers],[Supplier name]],TableStockBalance[#Headers],0),
0)</f>
        <v>Électroniquex Générale S.A.</v>
      </c>
    </row>
    <row r="5468" spans="1:12" x14ac:dyDescent="0.25">
      <c r="A5468">
        <v>49043045</v>
      </c>
      <c r="B5468">
        <v>60</v>
      </c>
      <c r="C5468" t="s">
        <v>343</v>
      </c>
      <c r="D5468" t="s">
        <v>147</v>
      </c>
      <c r="E5468" t="s">
        <v>148</v>
      </c>
      <c r="F5468" t="s">
        <v>318</v>
      </c>
      <c r="G5468" s="1">
        <v>43717</v>
      </c>
      <c r="H5468">
        <v>65</v>
      </c>
      <c r="I5468" s="7">
        <f>IF(TableTransactions[[#This Row],[Order type]]=trackOrderType,
TableTransactions[[#This Row],[Transaction quantity]]*-1,
TableTransactions[[#This Row],[Transaction quantity]]
)</f>
        <v>-65</v>
      </c>
      <c r="J54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813</v>
      </c>
      <c r="K5468" s="7">
        <f ca="1">IF(TableTransactions[[#This Row],[Stock balance backorders]]&lt;0,
0,
TableTransactions[[#This Row],[Stock balance backorders]]
)</f>
        <v>813</v>
      </c>
      <c r="L5468" s="8" t="str">
        <f>VLOOKUP(TableTransactions[[#This Row],[Material]],TableStockBalance[],
MATCH(TableStockBalance[[#Headers],[Supplier name]],TableStockBalance[#Headers],0),
0)</f>
        <v>Électroniquex Générale S.A.</v>
      </c>
    </row>
    <row r="5469" spans="1:12" x14ac:dyDescent="0.25">
      <c r="A5469">
        <v>49043098</v>
      </c>
      <c r="B5469">
        <v>210</v>
      </c>
      <c r="C5469" t="s">
        <v>343</v>
      </c>
      <c r="D5469" t="s">
        <v>147</v>
      </c>
      <c r="E5469" t="s">
        <v>148</v>
      </c>
      <c r="F5469" t="s">
        <v>317</v>
      </c>
      <c r="G5469" s="1">
        <v>43721</v>
      </c>
      <c r="H5469">
        <v>35</v>
      </c>
      <c r="I5469" s="7">
        <f>IF(TableTransactions[[#This Row],[Order type]]=trackOrderType,
TableTransactions[[#This Row],[Transaction quantity]]*-1,
TableTransactions[[#This Row],[Transaction quantity]]
)</f>
        <v>-35</v>
      </c>
      <c r="J54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778</v>
      </c>
      <c r="K5469" s="7">
        <f ca="1">IF(TableTransactions[[#This Row],[Stock balance backorders]]&lt;0,
0,
TableTransactions[[#This Row],[Stock balance backorders]]
)</f>
        <v>778</v>
      </c>
      <c r="L5469" s="8" t="str">
        <f>VLOOKUP(TableTransactions[[#This Row],[Material]],TableStockBalance[],
MATCH(TableStockBalance[[#Headers],[Supplier name]],TableStockBalance[#Headers],0),
0)</f>
        <v>Électroniquex Générale S.A.</v>
      </c>
    </row>
    <row r="5470" spans="1:12" x14ac:dyDescent="0.25">
      <c r="A5470">
        <v>49043136</v>
      </c>
      <c r="B5470">
        <v>20</v>
      </c>
      <c r="C5470" t="s">
        <v>343</v>
      </c>
      <c r="D5470" t="s">
        <v>147</v>
      </c>
      <c r="E5470" t="s">
        <v>148</v>
      </c>
      <c r="F5470" t="s">
        <v>314</v>
      </c>
      <c r="G5470" s="1">
        <v>43726</v>
      </c>
      <c r="H5470">
        <v>30</v>
      </c>
      <c r="I5470" s="7">
        <f>IF(TableTransactions[[#This Row],[Order type]]=trackOrderType,
TableTransactions[[#This Row],[Transaction quantity]]*-1,
TableTransactions[[#This Row],[Transaction quantity]]
)</f>
        <v>-30</v>
      </c>
      <c r="J54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748</v>
      </c>
      <c r="K5470" s="7">
        <f ca="1">IF(TableTransactions[[#This Row],[Stock balance backorders]]&lt;0,
0,
TableTransactions[[#This Row],[Stock balance backorders]]
)</f>
        <v>748</v>
      </c>
      <c r="L5470" s="8" t="str">
        <f>VLOOKUP(TableTransactions[[#This Row],[Material]],TableStockBalance[],
MATCH(TableStockBalance[[#Headers],[Supplier name]],TableStockBalance[#Headers],0),
0)</f>
        <v>Électroniquex Générale S.A.</v>
      </c>
    </row>
    <row r="5471" spans="1:12" x14ac:dyDescent="0.25">
      <c r="A5471">
        <v>49043146</v>
      </c>
      <c r="B5471">
        <v>80</v>
      </c>
      <c r="C5471" t="s">
        <v>343</v>
      </c>
      <c r="D5471" t="s">
        <v>147</v>
      </c>
      <c r="E5471" t="s">
        <v>148</v>
      </c>
      <c r="F5471" t="s">
        <v>318</v>
      </c>
      <c r="G5471" s="1">
        <v>43726</v>
      </c>
      <c r="H5471">
        <v>60</v>
      </c>
      <c r="I5471" s="7">
        <f>IF(TableTransactions[[#This Row],[Order type]]=trackOrderType,
TableTransactions[[#This Row],[Transaction quantity]]*-1,
TableTransactions[[#This Row],[Transaction quantity]]
)</f>
        <v>-60</v>
      </c>
      <c r="J54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688</v>
      </c>
      <c r="K5471" s="7">
        <f ca="1">IF(TableTransactions[[#This Row],[Stock balance backorders]]&lt;0,
0,
TableTransactions[[#This Row],[Stock balance backorders]]
)</f>
        <v>688</v>
      </c>
      <c r="L5471" s="8" t="str">
        <f>VLOOKUP(TableTransactions[[#This Row],[Material]],TableStockBalance[],
MATCH(TableStockBalance[[#Headers],[Supplier name]],TableStockBalance[#Headers],0),
0)</f>
        <v>Électroniquex Générale S.A.</v>
      </c>
    </row>
    <row r="5472" spans="1:12" x14ac:dyDescent="0.25">
      <c r="A5472">
        <v>49043210</v>
      </c>
      <c r="B5472">
        <v>10</v>
      </c>
      <c r="C5472" t="s">
        <v>343</v>
      </c>
      <c r="D5472" t="s">
        <v>147</v>
      </c>
      <c r="E5472" t="s">
        <v>148</v>
      </c>
      <c r="F5472" t="s">
        <v>324</v>
      </c>
      <c r="G5472" s="1">
        <v>43733</v>
      </c>
      <c r="H5472">
        <v>10</v>
      </c>
      <c r="I5472" s="7">
        <f>IF(TableTransactions[[#This Row],[Order type]]=trackOrderType,
TableTransactions[[#This Row],[Transaction quantity]]*-1,
TableTransactions[[#This Row],[Transaction quantity]]
)</f>
        <v>-10</v>
      </c>
      <c r="J54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678</v>
      </c>
      <c r="K5472" s="7">
        <f ca="1">IF(TableTransactions[[#This Row],[Stock balance backorders]]&lt;0,
0,
TableTransactions[[#This Row],[Stock balance backorders]]
)</f>
        <v>678</v>
      </c>
      <c r="L5472" s="8" t="str">
        <f>VLOOKUP(TableTransactions[[#This Row],[Material]],TableStockBalance[],
MATCH(TableStockBalance[[#Headers],[Supplier name]],TableStockBalance[#Headers],0),
0)</f>
        <v>Électroniquex Générale S.A.</v>
      </c>
    </row>
    <row r="5473" spans="1:12" x14ac:dyDescent="0.25">
      <c r="A5473">
        <v>49043231</v>
      </c>
      <c r="B5473">
        <v>40</v>
      </c>
      <c r="C5473" t="s">
        <v>343</v>
      </c>
      <c r="D5473" t="s">
        <v>147</v>
      </c>
      <c r="E5473" t="s">
        <v>148</v>
      </c>
      <c r="F5473" t="s">
        <v>316</v>
      </c>
      <c r="G5473" s="1">
        <v>43734</v>
      </c>
      <c r="H5473">
        <v>30</v>
      </c>
      <c r="I5473" s="7">
        <f>IF(TableTransactions[[#This Row],[Order type]]=trackOrderType,
TableTransactions[[#This Row],[Transaction quantity]]*-1,
TableTransactions[[#This Row],[Transaction quantity]]
)</f>
        <v>-30</v>
      </c>
      <c r="J54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648</v>
      </c>
      <c r="K5473" s="7">
        <f ca="1">IF(TableTransactions[[#This Row],[Stock balance backorders]]&lt;0,
0,
TableTransactions[[#This Row],[Stock balance backorders]]
)</f>
        <v>648</v>
      </c>
      <c r="L5473" s="8" t="str">
        <f>VLOOKUP(TableTransactions[[#This Row],[Material]],TableStockBalance[],
MATCH(TableStockBalance[[#Headers],[Supplier name]],TableStockBalance[#Headers],0),
0)</f>
        <v>Électroniquex Générale S.A.</v>
      </c>
    </row>
    <row r="5474" spans="1:12" x14ac:dyDescent="0.25">
      <c r="A5474">
        <v>49043233</v>
      </c>
      <c r="B5474">
        <v>110</v>
      </c>
      <c r="C5474" t="s">
        <v>343</v>
      </c>
      <c r="D5474" t="s">
        <v>147</v>
      </c>
      <c r="E5474" t="s">
        <v>148</v>
      </c>
      <c r="F5474" t="s">
        <v>317</v>
      </c>
      <c r="G5474" s="1">
        <v>43734</v>
      </c>
      <c r="H5474">
        <v>30</v>
      </c>
      <c r="I5474" s="7">
        <f>IF(TableTransactions[[#This Row],[Order type]]=trackOrderType,
TableTransactions[[#This Row],[Transaction quantity]]*-1,
TableTransactions[[#This Row],[Transaction quantity]]
)</f>
        <v>-30</v>
      </c>
      <c r="J54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618</v>
      </c>
      <c r="K5474" s="7">
        <f ca="1">IF(TableTransactions[[#This Row],[Stock balance backorders]]&lt;0,
0,
TableTransactions[[#This Row],[Stock balance backorders]]
)</f>
        <v>618</v>
      </c>
      <c r="L5474" s="8" t="str">
        <f>VLOOKUP(TableTransactions[[#This Row],[Material]],TableStockBalance[],
MATCH(TableStockBalance[[#Headers],[Supplier name]],TableStockBalance[#Headers],0),
0)</f>
        <v>Électroniquex Générale S.A.</v>
      </c>
    </row>
    <row r="5475" spans="1:12" x14ac:dyDescent="0.25">
      <c r="A5475">
        <v>49043244</v>
      </c>
      <c r="B5475">
        <v>90</v>
      </c>
      <c r="C5475" t="s">
        <v>343</v>
      </c>
      <c r="D5475" t="s">
        <v>147</v>
      </c>
      <c r="E5475" t="s">
        <v>148</v>
      </c>
      <c r="F5475" t="s">
        <v>313</v>
      </c>
      <c r="G5475" s="1">
        <v>43735</v>
      </c>
      <c r="H5475">
        <v>20</v>
      </c>
      <c r="I5475" s="7">
        <f>IF(TableTransactions[[#This Row],[Order type]]=trackOrderType,
TableTransactions[[#This Row],[Transaction quantity]]*-1,
TableTransactions[[#This Row],[Transaction quantity]]
)</f>
        <v>-20</v>
      </c>
      <c r="J54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598</v>
      </c>
      <c r="K5475" s="7">
        <f ca="1">IF(TableTransactions[[#This Row],[Stock balance backorders]]&lt;0,
0,
TableTransactions[[#This Row],[Stock balance backorders]]
)</f>
        <v>598</v>
      </c>
      <c r="L5475" s="8" t="str">
        <f>VLOOKUP(TableTransactions[[#This Row],[Material]],TableStockBalance[],
MATCH(TableStockBalance[[#Headers],[Supplier name]],TableStockBalance[#Headers],0),
0)</f>
        <v>Électroniquex Générale S.A.</v>
      </c>
    </row>
    <row r="5476" spans="1:12" x14ac:dyDescent="0.25">
      <c r="A5476">
        <v>49043257</v>
      </c>
      <c r="B5476">
        <v>120</v>
      </c>
      <c r="C5476" t="s">
        <v>343</v>
      </c>
      <c r="D5476" t="s">
        <v>147</v>
      </c>
      <c r="E5476" t="s">
        <v>148</v>
      </c>
      <c r="F5476" t="s">
        <v>318</v>
      </c>
      <c r="G5476" s="1">
        <v>43735</v>
      </c>
      <c r="H5476">
        <v>5</v>
      </c>
      <c r="I5476" s="7">
        <f>IF(TableTransactions[[#This Row],[Order type]]=trackOrderType,
TableTransactions[[#This Row],[Transaction quantity]]*-1,
TableTransactions[[#This Row],[Transaction quantity]]
)</f>
        <v>-5</v>
      </c>
      <c r="J54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593</v>
      </c>
      <c r="K5476" s="7">
        <f ca="1">IF(TableTransactions[[#This Row],[Stock balance backorders]]&lt;0,
0,
TableTransactions[[#This Row],[Stock balance backorders]]
)</f>
        <v>593</v>
      </c>
      <c r="L5476" s="8" t="str">
        <f>VLOOKUP(TableTransactions[[#This Row],[Material]],TableStockBalance[],
MATCH(TableStockBalance[[#Headers],[Supplier name]],TableStockBalance[#Headers],0),
0)</f>
        <v>Électroniquex Générale S.A.</v>
      </c>
    </row>
    <row r="5477" spans="1:12" x14ac:dyDescent="0.25">
      <c r="A5477">
        <v>49043280</v>
      </c>
      <c r="B5477">
        <v>60</v>
      </c>
      <c r="C5477" t="s">
        <v>343</v>
      </c>
      <c r="D5477" t="s">
        <v>147</v>
      </c>
      <c r="E5477" t="s">
        <v>148</v>
      </c>
      <c r="F5477" t="s">
        <v>317</v>
      </c>
      <c r="G5477" s="1">
        <v>43739</v>
      </c>
      <c r="H5477">
        <v>35</v>
      </c>
      <c r="I5477" s="7">
        <f>IF(TableTransactions[[#This Row],[Order type]]=trackOrderType,
TableTransactions[[#This Row],[Transaction quantity]]*-1,
TableTransactions[[#This Row],[Transaction quantity]]
)</f>
        <v>-35</v>
      </c>
      <c r="J54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558</v>
      </c>
      <c r="K5477" s="7">
        <f ca="1">IF(TableTransactions[[#This Row],[Stock balance backorders]]&lt;0,
0,
TableTransactions[[#This Row],[Stock balance backorders]]
)</f>
        <v>558</v>
      </c>
      <c r="L5477" s="8" t="str">
        <f>VLOOKUP(TableTransactions[[#This Row],[Material]],TableStockBalance[],
MATCH(TableStockBalance[[#Headers],[Supplier name]],TableStockBalance[#Headers],0),
0)</f>
        <v>Électroniquex Générale S.A.</v>
      </c>
    </row>
    <row r="5478" spans="1:12" x14ac:dyDescent="0.25">
      <c r="A5478">
        <v>49043460</v>
      </c>
      <c r="B5478">
        <v>60</v>
      </c>
      <c r="C5478" t="s">
        <v>343</v>
      </c>
      <c r="D5478" t="s">
        <v>147</v>
      </c>
      <c r="E5478" t="s">
        <v>148</v>
      </c>
      <c r="F5478" t="s">
        <v>313</v>
      </c>
      <c r="G5478" s="1">
        <v>43755</v>
      </c>
      <c r="H5478">
        <v>40</v>
      </c>
      <c r="I5478" s="7">
        <f>IF(TableTransactions[[#This Row],[Order type]]=trackOrderType,
TableTransactions[[#This Row],[Transaction quantity]]*-1,
TableTransactions[[#This Row],[Transaction quantity]]
)</f>
        <v>-40</v>
      </c>
      <c r="J54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518</v>
      </c>
      <c r="K5478" s="7">
        <f ca="1">IF(TableTransactions[[#This Row],[Stock balance backorders]]&lt;0,
0,
TableTransactions[[#This Row],[Stock balance backorders]]
)</f>
        <v>518</v>
      </c>
      <c r="L5478" s="8" t="str">
        <f>VLOOKUP(TableTransactions[[#This Row],[Material]],TableStockBalance[],
MATCH(TableStockBalance[[#Headers],[Supplier name]],TableStockBalance[#Headers],0),
0)</f>
        <v>Électroniquex Générale S.A.</v>
      </c>
    </row>
    <row r="5479" spans="1:12" x14ac:dyDescent="0.25">
      <c r="A5479">
        <v>49043515</v>
      </c>
      <c r="B5479">
        <v>60</v>
      </c>
      <c r="C5479" t="s">
        <v>343</v>
      </c>
      <c r="D5479" t="s">
        <v>147</v>
      </c>
      <c r="E5479" t="s">
        <v>148</v>
      </c>
      <c r="F5479" t="s">
        <v>318</v>
      </c>
      <c r="G5479" s="1">
        <v>43760</v>
      </c>
      <c r="H5479">
        <v>60</v>
      </c>
      <c r="I5479" s="7">
        <f>IF(TableTransactions[[#This Row],[Order type]]=trackOrderType,
TableTransactions[[#This Row],[Transaction quantity]]*-1,
TableTransactions[[#This Row],[Transaction quantity]]
)</f>
        <v>-60</v>
      </c>
      <c r="J54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458</v>
      </c>
      <c r="K5479" s="7">
        <f ca="1">IF(TableTransactions[[#This Row],[Stock balance backorders]]&lt;0,
0,
TableTransactions[[#This Row],[Stock balance backorders]]
)</f>
        <v>458</v>
      </c>
      <c r="L5479" s="8" t="str">
        <f>VLOOKUP(TableTransactions[[#This Row],[Material]],TableStockBalance[],
MATCH(TableStockBalance[[#Headers],[Supplier name]],TableStockBalance[#Headers],0),
0)</f>
        <v>Électroniquex Générale S.A.</v>
      </c>
    </row>
    <row r="5480" spans="1:12" x14ac:dyDescent="0.25">
      <c r="A5480">
        <v>49043530</v>
      </c>
      <c r="B5480">
        <v>20</v>
      </c>
      <c r="C5480" t="s">
        <v>343</v>
      </c>
      <c r="D5480" t="s">
        <v>147</v>
      </c>
      <c r="E5480" t="s">
        <v>148</v>
      </c>
      <c r="F5480" t="s">
        <v>322</v>
      </c>
      <c r="G5480" s="1">
        <v>43761</v>
      </c>
      <c r="H5480">
        <v>10</v>
      </c>
      <c r="I5480" s="7">
        <f>IF(TableTransactions[[#This Row],[Order type]]=trackOrderType,
TableTransactions[[#This Row],[Transaction quantity]]*-1,
TableTransactions[[#This Row],[Transaction quantity]]
)</f>
        <v>-10</v>
      </c>
      <c r="J54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448</v>
      </c>
      <c r="K5480" s="7">
        <f ca="1">IF(TableTransactions[[#This Row],[Stock balance backorders]]&lt;0,
0,
TableTransactions[[#This Row],[Stock balance backorders]]
)</f>
        <v>448</v>
      </c>
      <c r="L5480" s="8" t="str">
        <f>VLOOKUP(TableTransactions[[#This Row],[Material]],TableStockBalance[],
MATCH(TableStockBalance[[#Headers],[Supplier name]],TableStockBalance[#Headers],0),
0)</f>
        <v>Électroniquex Générale S.A.</v>
      </c>
    </row>
    <row r="5481" spans="1:12" x14ac:dyDescent="0.25">
      <c r="A5481">
        <v>49043548</v>
      </c>
      <c r="B5481">
        <v>190</v>
      </c>
      <c r="C5481" t="s">
        <v>343</v>
      </c>
      <c r="D5481" t="s">
        <v>147</v>
      </c>
      <c r="E5481" t="s">
        <v>148</v>
      </c>
      <c r="F5481" t="s">
        <v>313</v>
      </c>
      <c r="G5481" s="1">
        <v>43763</v>
      </c>
      <c r="H5481">
        <v>50</v>
      </c>
      <c r="I5481" s="7">
        <f>IF(TableTransactions[[#This Row],[Order type]]=trackOrderType,
TableTransactions[[#This Row],[Transaction quantity]]*-1,
TableTransactions[[#This Row],[Transaction quantity]]
)</f>
        <v>-50</v>
      </c>
      <c r="J54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398</v>
      </c>
      <c r="K5481" s="7">
        <f ca="1">IF(TableTransactions[[#This Row],[Stock balance backorders]]&lt;0,
0,
TableTransactions[[#This Row],[Stock balance backorders]]
)</f>
        <v>398</v>
      </c>
      <c r="L5481" s="8" t="str">
        <f>VLOOKUP(TableTransactions[[#This Row],[Material]],TableStockBalance[],
MATCH(TableStockBalance[[#Headers],[Supplier name]],TableStockBalance[#Headers],0),
0)</f>
        <v>Électroniquex Générale S.A.</v>
      </c>
    </row>
    <row r="5482" spans="1:12" x14ac:dyDescent="0.25">
      <c r="A5482">
        <v>49043562</v>
      </c>
      <c r="B5482">
        <v>130</v>
      </c>
      <c r="C5482" t="s">
        <v>343</v>
      </c>
      <c r="D5482" t="s">
        <v>147</v>
      </c>
      <c r="E5482" t="s">
        <v>148</v>
      </c>
      <c r="F5482" t="s">
        <v>318</v>
      </c>
      <c r="G5482" s="1">
        <v>43763</v>
      </c>
      <c r="H5482">
        <v>40</v>
      </c>
      <c r="I5482" s="7">
        <f>IF(TableTransactions[[#This Row],[Order type]]=trackOrderType,
TableTransactions[[#This Row],[Transaction quantity]]*-1,
TableTransactions[[#This Row],[Transaction quantity]]
)</f>
        <v>-40</v>
      </c>
      <c r="J54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358</v>
      </c>
      <c r="K5482" s="7">
        <f ca="1">IF(TableTransactions[[#This Row],[Stock balance backorders]]&lt;0,
0,
TableTransactions[[#This Row],[Stock balance backorders]]
)</f>
        <v>358</v>
      </c>
      <c r="L5482" s="8" t="str">
        <f>VLOOKUP(TableTransactions[[#This Row],[Material]],TableStockBalance[],
MATCH(TableStockBalance[[#Headers],[Supplier name]],TableStockBalance[#Headers],0),
0)</f>
        <v>Électroniquex Générale S.A.</v>
      </c>
    </row>
    <row r="5483" spans="1:12" x14ac:dyDescent="0.25">
      <c r="A5483">
        <v>49043665</v>
      </c>
      <c r="B5483">
        <v>110</v>
      </c>
      <c r="C5483" t="s">
        <v>343</v>
      </c>
      <c r="D5483" t="s">
        <v>147</v>
      </c>
      <c r="E5483" t="s">
        <v>148</v>
      </c>
      <c r="F5483" t="s">
        <v>317</v>
      </c>
      <c r="G5483" s="1">
        <v>43774</v>
      </c>
      <c r="H5483">
        <v>45</v>
      </c>
      <c r="I5483" s="7">
        <f>IF(TableTransactions[[#This Row],[Order type]]=trackOrderType,
TableTransactions[[#This Row],[Transaction quantity]]*-1,
TableTransactions[[#This Row],[Transaction quantity]]
)</f>
        <v>-45</v>
      </c>
      <c r="J54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313</v>
      </c>
      <c r="K5483" s="7">
        <f ca="1">IF(TableTransactions[[#This Row],[Stock balance backorders]]&lt;0,
0,
TableTransactions[[#This Row],[Stock balance backorders]]
)</f>
        <v>313</v>
      </c>
      <c r="L5483" s="8" t="str">
        <f>VLOOKUP(TableTransactions[[#This Row],[Material]],TableStockBalance[],
MATCH(TableStockBalance[[#Headers],[Supplier name]],TableStockBalance[#Headers],0),
0)</f>
        <v>Électroniquex Générale S.A.</v>
      </c>
    </row>
    <row r="5484" spans="1:12" x14ac:dyDescent="0.25">
      <c r="A5484">
        <v>49043675</v>
      </c>
      <c r="B5484">
        <v>20</v>
      </c>
      <c r="C5484" t="s">
        <v>343</v>
      </c>
      <c r="D5484" t="s">
        <v>147</v>
      </c>
      <c r="E5484" t="s">
        <v>148</v>
      </c>
      <c r="F5484" t="s">
        <v>321</v>
      </c>
      <c r="G5484" s="1">
        <v>43775</v>
      </c>
      <c r="H5484">
        <v>65</v>
      </c>
      <c r="I5484" s="7">
        <f>IF(TableTransactions[[#This Row],[Order type]]=trackOrderType,
TableTransactions[[#This Row],[Transaction quantity]]*-1,
TableTransactions[[#This Row],[Transaction quantity]]
)</f>
        <v>-65</v>
      </c>
      <c r="J54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248</v>
      </c>
      <c r="K5484" s="7">
        <f ca="1">IF(TableTransactions[[#This Row],[Stock balance backorders]]&lt;0,
0,
TableTransactions[[#This Row],[Stock balance backorders]]
)</f>
        <v>248</v>
      </c>
      <c r="L5484" s="8" t="str">
        <f>VLOOKUP(TableTransactions[[#This Row],[Material]],TableStockBalance[],
MATCH(TableStockBalance[[#Headers],[Supplier name]],TableStockBalance[#Headers],0),
0)</f>
        <v>Électroniquex Générale S.A.</v>
      </c>
    </row>
    <row r="5485" spans="1:12" x14ac:dyDescent="0.25">
      <c r="A5485">
        <v>49043698</v>
      </c>
      <c r="B5485">
        <v>40</v>
      </c>
      <c r="C5485" t="s">
        <v>343</v>
      </c>
      <c r="D5485" t="s">
        <v>147</v>
      </c>
      <c r="E5485" t="s">
        <v>148</v>
      </c>
      <c r="F5485" t="s">
        <v>318</v>
      </c>
      <c r="G5485" s="1">
        <v>43776</v>
      </c>
      <c r="H5485">
        <v>35</v>
      </c>
      <c r="I5485" s="7">
        <f>IF(TableTransactions[[#This Row],[Order type]]=trackOrderType,
TableTransactions[[#This Row],[Transaction quantity]]*-1,
TableTransactions[[#This Row],[Transaction quantity]]
)</f>
        <v>-35</v>
      </c>
      <c r="J54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213</v>
      </c>
      <c r="K5485" s="7">
        <f ca="1">IF(TableTransactions[[#This Row],[Stock balance backorders]]&lt;0,
0,
TableTransactions[[#This Row],[Stock balance backorders]]
)</f>
        <v>213</v>
      </c>
      <c r="L5485" s="8" t="str">
        <f>VLOOKUP(TableTransactions[[#This Row],[Material]],TableStockBalance[],
MATCH(TableStockBalance[[#Headers],[Supplier name]],TableStockBalance[#Headers],0),
0)</f>
        <v>Électroniquex Générale S.A.</v>
      </c>
    </row>
    <row r="5486" spans="1:12" x14ac:dyDescent="0.25">
      <c r="A5486">
        <v>49043743</v>
      </c>
      <c r="B5486">
        <v>60</v>
      </c>
      <c r="C5486" t="s">
        <v>343</v>
      </c>
      <c r="D5486" t="s">
        <v>147</v>
      </c>
      <c r="E5486" t="s">
        <v>148</v>
      </c>
      <c r="F5486" t="s">
        <v>316</v>
      </c>
      <c r="G5486" s="1">
        <v>43781</v>
      </c>
      <c r="H5486">
        <v>55</v>
      </c>
      <c r="I5486" s="7">
        <f>IF(TableTransactions[[#This Row],[Order type]]=trackOrderType,
TableTransactions[[#This Row],[Transaction quantity]]*-1,
TableTransactions[[#This Row],[Transaction quantity]]
)</f>
        <v>-55</v>
      </c>
      <c r="J54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158</v>
      </c>
      <c r="K5486" s="7">
        <f ca="1">IF(TableTransactions[[#This Row],[Stock balance backorders]]&lt;0,
0,
TableTransactions[[#This Row],[Stock balance backorders]]
)</f>
        <v>158</v>
      </c>
      <c r="L5486" s="8" t="str">
        <f>VLOOKUP(TableTransactions[[#This Row],[Material]],TableStockBalance[],
MATCH(TableStockBalance[[#Headers],[Supplier name]],TableStockBalance[#Headers],0),
0)</f>
        <v>Électroniquex Générale S.A.</v>
      </c>
    </row>
    <row r="5487" spans="1:12" x14ac:dyDescent="0.25">
      <c r="A5487">
        <v>49043769</v>
      </c>
      <c r="B5487">
        <v>50</v>
      </c>
      <c r="C5487" t="s">
        <v>343</v>
      </c>
      <c r="D5487" t="s">
        <v>147</v>
      </c>
      <c r="E5487" t="s">
        <v>148</v>
      </c>
      <c r="F5487" t="s">
        <v>314</v>
      </c>
      <c r="G5487" s="1">
        <v>43783</v>
      </c>
      <c r="H5487">
        <v>15</v>
      </c>
      <c r="I5487" s="7">
        <f>IF(TableTransactions[[#This Row],[Order type]]=trackOrderType,
TableTransactions[[#This Row],[Transaction quantity]]*-1,
TableTransactions[[#This Row],[Transaction quantity]]
)</f>
        <v>-15</v>
      </c>
      <c r="J54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143</v>
      </c>
      <c r="K5487" s="7">
        <f ca="1">IF(TableTransactions[[#This Row],[Stock balance backorders]]&lt;0,
0,
TableTransactions[[#This Row],[Stock balance backorders]]
)</f>
        <v>143</v>
      </c>
      <c r="L5487" s="8" t="str">
        <f>VLOOKUP(TableTransactions[[#This Row],[Material]],TableStockBalance[],
MATCH(TableStockBalance[[#Headers],[Supplier name]],TableStockBalance[#Headers],0),
0)</f>
        <v>Électroniquex Générale S.A.</v>
      </c>
    </row>
    <row r="5488" spans="1:12" x14ac:dyDescent="0.25">
      <c r="A5488">
        <v>49043796</v>
      </c>
      <c r="B5488">
        <v>60</v>
      </c>
      <c r="C5488" t="s">
        <v>343</v>
      </c>
      <c r="D5488" t="s">
        <v>147</v>
      </c>
      <c r="E5488" t="s">
        <v>148</v>
      </c>
      <c r="F5488" t="s">
        <v>318</v>
      </c>
      <c r="G5488" s="1">
        <v>43784</v>
      </c>
      <c r="H5488">
        <v>10</v>
      </c>
      <c r="I5488" s="7">
        <f>IF(TableTransactions[[#This Row],[Order type]]=trackOrderType,
TableTransactions[[#This Row],[Transaction quantity]]*-1,
TableTransactions[[#This Row],[Transaction quantity]]
)</f>
        <v>-10</v>
      </c>
      <c r="J54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133</v>
      </c>
      <c r="K5488" s="7">
        <f ca="1">IF(TableTransactions[[#This Row],[Stock balance backorders]]&lt;0,
0,
TableTransactions[[#This Row],[Stock balance backorders]]
)</f>
        <v>133</v>
      </c>
      <c r="L5488" s="8" t="str">
        <f>VLOOKUP(TableTransactions[[#This Row],[Material]],TableStockBalance[],
MATCH(TableStockBalance[[#Headers],[Supplier name]],TableStockBalance[#Headers],0),
0)</f>
        <v>Électroniquex Générale S.A.</v>
      </c>
    </row>
    <row r="5489" spans="1:12" x14ac:dyDescent="0.25">
      <c r="A5489">
        <v>49043828</v>
      </c>
      <c r="B5489">
        <v>50</v>
      </c>
      <c r="C5489" t="s">
        <v>343</v>
      </c>
      <c r="D5489" t="s">
        <v>147</v>
      </c>
      <c r="E5489" t="s">
        <v>148</v>
      </c>
      <c r="F5489" t="s">
        <v>318</v>
      </c>
      <c r="G5489" s="1">
        <v>43788</v>
      </c>
      <c r="H5489">
        <v>65</v>
      </c>
      <c r="I5489" s="7">
        <f>IF(TableTransactions[[#This Row],[Order type]]=trackOrderType,
TableTransactions[[#This Row],[Transaction quantity]]*-1,
TableTransactions[[#This Row],[Transaction quantity]]
)</f>
        <v>-65</v>
      </c>
      <c r="J54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</v>
      </c>
      <c r="K5489" s="7">
        <f ca="1">IF(TableTransactions[[#This Row],[Stock balance backorders]]&lt;0,
0,
TableTransactions[[#This Row],[Stock balance backorders]]
)</f>
        <v>68</v>
      </c>
      <c r="L5489" s="8" t="str">
        <f>VLOOKUP(TableTransactions[[#This Row],[Material]],TableStockBalance[],
MATCH(TableStockBalance[[#Headers],[Supplier name]],TableStockBalance[#Headers],0),
0)</f>
        <v>Électroniquex Générale S.A.</v>
      </c>
    </row>
    <row r="5490" spans="1:12" x14ac:dyDescent="0.25">
      <c r="A5490" s="4">
        <v>45057566</v>
      </c>
      <c r="B5490" s="4">
        <v>30</v>
      </c>
      <c r="C5490" s="4" t="s">
        <v>344</v>
      </c>
      <c r="D5490" s="4" t="s">
        <v>147</v>
      </c>
      <c r="E5490" s="4" t="s">
        <v>148</v>
      </c>
      <c r="F5490" s="4" t="s">
        <v>110</v>
      </c>
      <c r="G5490" s="5">
        <v>43791</v>
      </c>
      <c r="H5490" s="4">
        <v>23</v>
      </c>
      <c r="I5490" s="7">
        <f>IF(TableTransactions[[#This Row],[Order type]]=trackOrderType,
TableTransactions[[#This Row],[Transaction quantity]]*-1,
TableTransactions[[#This Row],[Transaction quantity]]
)</f>
        <v>23</v>
      </c>
      <c r="J54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</v>
      </c>
      <c r="K5490" s="7">
        <f ca="1">IF(TableTransactions[[#This Row],[Stock balance backorders]]&lt;0,
0,
TableTransactions[[#This Row],[Stock balance backorders]]
)</f>
        <v>91</v>
      </c>
      <c r="L5490" s="8" t="str">
        <f>VLOOKUP(TableTransactions[[#This Row],[Material]],TableStockBalance[],
MATCH(TableStockBalance[[#Headers],[Supplier name]],TableStockBalance[#Headers],0),
0)</f>
        <v>Électroniquex Générale S.A.</v>
      </c>
    </row>
    <row r="5491" spans="1:12" x14ac:dyDescent="0.25">
      <c r="A5491">
        <v>49043887</v>
      </c>
      <c r="B5491">
        <v>70</v>
      </c>
      <c r="C5491" t="s">
        <v>343</v>
      </c>
      <c r="D5491" t="s">
        <v>147</v>
      </c>
      <c r="E5491" t="s">
        <v>148</v>
      </c>
      <c r="F5491" t="s">
        <v>317</v>
      </c>
      <c r="G5491" s="1">
        <v>43794</v>
      </c>
      <c r="H5491">
        <v>30</v>
      </c>
      <c r="I5491" s="7">
        <f>IF(TableTransactions[[#This Row],[Order type]]=trackOrderType,
TableTransactions[[#This Row],[Transaction quantity]]*-1,
TableTransactions[[#This Row],[Transaction quantity]]
)</f>
        <v>-30</v>
      </c>
      <c r="J54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</v>
      </c>
      <c r="K5491" s="7">
        <f ca="1">IF(TableTransactions[[#This Row],[Stock balance backorders]]&lt;0,
0,
TableTransactions[[#This Row],[Stock balance backorders]]
)</f>
        <v>61</v>
      </c>
      <c r="L5491" s="8" t="str">
        <f>VLOOKUP(TableTransactions[[#This Row],[Material]],TableStockBalance[],
MATCH(TableStockBalance[[#Headers],[Supplier name]],TableStockBalance[#Headers],0),
0)</f>
        <v>Électroniquex Générale S.A.</v>
      </c>
    </row>
    <row r="5492" spans="1:12" x14ac:dyDescent="0.25">
      <c r="A5492">
        <v>49043939</v>
      </c>
      <c r="B5492">
        <v>40</v>
      </c>
      <c r="C5492" t="s">
        <v>343</v>
      </c>
      <c r="D5492" t="s">
        <v>147</v>
      </c>
      <c r="E5492" t="s">
        <v>148</v>
      </c>
      <c r="F5492" t="s">
        <v>319</v>
      </c>
      <c r="G5492" s="1">
        <v>43797</v>
      </c>
      <c r="H5492">
        <v>30</v>
      </c>
      <c r="I5492" s="7">
        <f>IF(TableTransactions[[#This Row],[Order type]]=trackOrderType,
TableTransactions[[#This Row],[Transaction quantity]]*-1,
TableTransactions[[#This Row],[Transaction quantity]]
)</f>
        <v>-30</v>
      </c>
      <c r="J54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5492" s="7">
        <f ca="1">IF(TableTransactions[[#This Row],[Stock balance backorders]]&lt;0,
0,
TableTransactions[[#This Row],[Stock balance backorders]]
)</f>
        <v>31</v>
      </c>
      <c r="L5492" s="8" t="str">
        <f>VLOOKUP(TableTransactions[[#This Row],[Material]],TableStockBalance[],
MATCH(TableStockBalance[[#Headers],[Supplier name]],TableStockBalance[#Headers],0),
0)</f>
        <v>Électroniquex Générale S.A.</v>
      </c>
    </row>
    <row r="5493" spans="1:12" x14ac:dyDescent="0.25">
      <c r="A5493">
        <v>49043945</v>
      </c>
      <c r="B5493">
        <v>40</v>
      </c>
      <c r="C5493" t="s">
        <v>343</v>
      </c>
      <c r="D5493" t="s">
        <v>147</v>
      </c>
      <c r="E5493" t="s">
        <v>148</v>
      </c>
      <c r="F5493" t="s">
        <v>314</v>
      </c>
      <c r="G5493" s="1">
        <v>43798</v>
      </c>
      <c r="H5493">
        <v>10</v>
      </c>
      <c r="I5493" s="7">
        <f>IF(TableTransactions[[#This Row],[Order type]]=trackOrderType,
TableTransactions[[#This Row],[Transaction quantity]]*-1,
TableTransactions[[#This Row],[Transaction quantity]]
)</f>
        <v>-10</v>
      </c>
      <c r="J54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5493" s="7">
        <f ca="1">IF(TableTransactions[[#This Row],[Stock balance backorders]]&lt;0,
0,
TableTransactions[[#This Row],[Stock balance backorders]]
)</f>
        <v>21</v>
      </c>
      <c r="L5493" s="8" t="str">
        <f>VLOOKUP(TableTransactions[[#This Row],[Material]],TableStockBalance[],
MATCH(TableStockBalance[[#Headers],[Supplier name]],TableStockBalance[#Headers],0),
0)</f>
        <v>Électroniquex Générale S.A.</v>
      </c>
    </row>
    <row r="5494" spans="1:12" x14ac:dyDescent="0.25">
      <c r="A5494">
        <v>49043947</v>
      </c>
      <c r="B5494">
        <v>150</v>
      </c>
      <c r="C5494" t="s">
        <v>343</v>
      </c>
      <c r="D5494" t="s">
        <v>147</v>
      </c>
      <c r="E5494" t="s">
        <v>148</v>
      </c>
      <c r="F5494" t="s">
        <v>313</v>
      </c>
      <c r="G5494" s="1">
        <v>43798</v>
      </c>
      <c r="H5494">
        <v>5</v>
      </c>
      <c r="I5494" s="7">
        <f>IF(TableTransactions[[#This Row],[Order type]]=trackOrderType,
TableTransactions[[#This Row],[Transaction quantity]]*-1,
TableTransactions[[#This Row],[Transaction quantity]]
)</f>
        <v>-5</v>
      </c>
      <c r="J54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5494" s="7">
        <f ca="1">IF(TableTransactions[[#This Row],[Stock balance backorders]]&lt;0,
0,
TableTransactions[[#This Row],[Stock balance backorders]]
)</f>
        <v>16</v>
      </c>
      <c r="L5494" s="8" t="str">
        <f>VLOOKUP(TableTransactions[[#This Row],[Material]],TableStockBalance[],
MATCH(TableStockBalance[[#Headers],[Supplier name]],TableStockBalance[#Headers],0),
0)</f>
        <v>Électroniquex Générale S.A.</v>
      </c>
    </row>
    <row r="5495" spans="1:12" x14ac:dyDescent="0.25">
      <c r="A5495">
        <v>49043952</v>
      </c>
      <c r="B5495">
        <v>10</v>
      </c>
      <c r="C5495" t="s">
        <v>343</v>
      </c>
      <c r="D5495" t="s">
        <v>147</v>
      </c>
      <c r="E5495" t="s">
        <v>148</v>
      </c>
      <c r="F5495" t="s">
        <v>333</v>
      </c>
      <c r="G5495" s="1">
        <v>43798</v>
      </c>
      <c r="H5495">
        <v>25</v>
      </c>
      <c r="I5495" s="7">
        <f>IF(TableTransactions[[#This Row],[Order type]]=trackOrderType,
TableTransactions[[#This Row],[Transaction quantity]]*-1,
TableTransactions[[#This Row],[Transaction quantity]]
)</f>
        <v>-25</v>
      </c>
      <c r="J54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</v>
      </c>
      <c r="K5495" s="7">
        <f ca="1">IF(TableTransactions[[#This Row],[Stock balance backorders]]&lt;0,
0,
TableTransactions[[#This Row],[Stock balance backorders]]
)</f>
        <v>0</v>
      </c>
      <c r="L5495" s="8" t="str">
        <f>VLOOKUP(TableTransactions[[#This Row],[Material]],TableStockBalance[],
MATCH(TableStockBalance[[#Headers],[Supplier name]],TableStockBalance[#Headers],0),
0)</f>
        <v>Électroniquex Générale S.A.</v>
      </c>
    </row>
    <row r="5496" spans="1:12" x14ac:dyDescent="0.25">
      <c r="A5496">
        <v>49043959</v>
      </c>
      <c r="B5496">
        <v>90</v>
      </c>
      <c r="C5496" t="s">
        <v>343</v>
      </c>
      <c r="D5496" t="s">
        <v>147</v>
      </c>
      <c r="E5496" t="s">
        <v>148</v>
      </c>
      <c r="F5496" t="s">
        <v>319</v>
      </c>
      <c r="G5496" s="1">
        <v>43798</v>
      </c>
      <c r="H5496">
        <v>30</v>
      </c>
      <c r="I5496" s="7">
        <f>IF(TableTransactions[[#This Row],[Order type]]=trackOrderType,
TableTransactions[[#This Row],[Transaction quantity]]*-1,
TableTransactions[[#This Row],[Transaction quantity]]
)</f>
        <v>-30</v>
      </c>
      <c r="J54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-39</v>
      </c>
      <c r="K5496" s="7">
        <f ca="1">IF(TableTransactions[[#This Row],[Stock balance backorders]]&lt;0,
0,
TableTransactions[[#This Row],[Stock balance backorders]]
)</f>
        <v>0</v>
      </c>
      <c r="L5496" s="8" t="str">
        <f>VLOOKUP(TableTransactions[[#This Row],[Material]],TableStockBalance[],
MATCH(TableStockBalance[[#Headers],[Supplier name]],TableStockBalance[#Headers],0),
0)</f>
        <v>Électroniquex Générale S.A.</v>
      </c>
    </row>
    <row r="5497" spans="1:12" x14ac:dyDescent="0.25">
      <c r="A5497">
        <v>49043990</v>
      </c>
      <c r="B5497">
        <v>20</v>
      </c>
      <c r="C5497" t="s">
        <v>343</v>
      </c>
      <c r="D5497" t="s">
        <v>147</v>
      </c>
      <c r="E5497" t="s">
        <v>148</v>
      </c>
      <c r="F5497" t="s">
        <v>319</v>
      </c>
      <c r="G5497" s="1">
        <v>43802</v>
      </c>
      <c r="H5497">
        <v>45</v>
      </c>
      <c r="I5497" s="7">
        <f>IF(TableTransactions[[#This Row],[Order type]]=trackOrderType,
TableTransactions[[#This Row],[Transaction quantity]]*-1,
TableTransactions[[#This Row],[Transaction quantity]]
)</f>
        <v>-45</v>
      </c>
      <c r="J54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-84</v>
      </c>
      <c r="K5497" s="7">
        <f ca="1">IF(TableTransactions[[#This Row],[Stock balance backorders]]&lt;0,
0,
TableTransactions[[#This Row],[Stock balance backorders]]
)</f>
        <v>0</v>
      </c>
      <c r="L5497" s="8" t="str">
        <f>VLOOKUP(TableTransactions[[#This Row],[Material]],TableStockBalance[],
MATCH(TableStockBalance[[#Headers],[Supplier name]],TableStockBalance[#Headers],0),
0)</f>
        <v>Électroniquex Générale S.A.</v>
      </c>
    </row>
    <row r="5498" spans="1:12" x14ac:dyDescent="0.25">
      <c r="A5498">
        <v>49044012</v>
      </c>
      <c r="B5498">
        <v>80</v>
      </c>
      <c r="C5498" t="s">
        <v>343</v>
      </c>
      <c r="D5498" t="s">
        <v>147</v>
      </c>
      <c r="E5498" t="s">
        <v>148</v>
      </c>
      <c r="F5498" t="s">
        <v>313</v>
      </c>
      <c r="G5498" s="1">
        <v>43804</v>
      </c>
      <c r="H5498">
        <v>25</v>
      </c>
      <c r="I5498" s="7">
        <f>IF(TableTransactions[[#This Row],[Order type]]=trackOrderType,
TableTransactions[[#This Row],[Transaction quantity]]*-1,
TableTransactions[[#This Row],[Transaction quantity]]
)</f>
        <v>-25</v>
      </c>
      <c r="J54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-109</v>
      </c>
      <c r="K5498" s="7">
        <f ca="1">IF(TableTransactions[[#This Row],[Stock balance backorders]]&lt;0,
0,
TableTransactions[[#This Row],[Stock balance backorders]]
)</f>
        <v>0</v>
      </c>
      <c r="L5498" s="8" t="str">
        <f>VLOOKUP(TableTransactions[[#This Row],[Material]],TableStockBalance[],
MATCH(TableStockBalance[[#Headers],[Supplier name]],TableStockBalance[#Headers],0),
0)</f>
        <v>Électroniquex Générale S.A.</v>
      </c>
    </row>
    <row r="5499" spans="1:12" x14ac:dyDescent="0.25">
      <c r="A5499">
        <v>49044022</v>
      </c>
      <c r="B5499">
        <v>80</v>
      </c>
      <c r="C5499" t="s">
        <v>343</v>
      </c>
      <c r="D5499" t="s">
        <v>147</v>
      </c>
      <c r="E5499" t="s">
        <v>148</v>
      </c>
      <c r="F5499" t="s">
        <v>318</v>
      </c>
      <c r="G5499" s="1">
        <v>43804</v>
      </c>
      <c r="H5499">
        <v>40</v>
      </c>
      <c r="I5499" s="7">
        <f>IF(TableTransactions[[#This Row],[Order type]]=trackOrderType,
TableTransactions[[#This Row],[Transaction quantity]]*-1,
TableTransactions[[#This Row],[Transaction quantity]]
)</f>
        <v>-40</v>
      </c>
      <c r="J54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-149</v>
      </c>
      <c r="K5499" s="7">
        <f ca="1">IF(TableTransactions[[#This Row],[Stock balance backorders]]&lt;0,
0,
TableTransactions[[#This Row],[Stock balance backorders]]
)</f>
        <v>0</v>
      </c>
      <c r="L5499" s="8" t="str">
        <f>VLOOKUP(TableTransactions[[#This Row],[Material]],TableStockBalance[],
MATCH(TableStockBalance[[#Headers],[Supplier name]],TableStockBalance[#Headers],0),
0)</f>
        <v>Électroniquex Générale S.A.</v>
      </c>
    </row>
    <row r="5500" spans="1:12" x14ac:dyDescent="0.25">
      <c r="A5500">
        <v>49044028</v>
      </c>
      <c r="B5500">
        <v>150</v>
      </c>
      <c r="C5500" t="s">
        <v>343</v>
      </c>
      <c r="D5500" t="s">
        <v>147</v>
      </c>
      <c r="E5500" t="s">
        <v>148</v>
      </c>
      <c r="F5500" t="s">
        <v>313</v>
      </c>
      <c r="G5500" s="1">
        <v>43805</v>
      </c>
      <c r="H5500">
        <v>50</v>
      </c>
      <c r="I5500" s="7">
        <f>IF(TableTransactions[[#This Row],[Order type]]=trackOrderType,
TableTransactions[[#This Row],[Transaction quantity]]*-1,
TableTransactions[[#This Row],[Transaction quantity]]
)</f>
        <v>-50</v>
      </c>
      <c r="J55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-199</v>
      </c>
      <c r="K5500" s="7">
        <f ca="1">IF(TableTransactions[[#This Row],[Stock balance backorders]]&lt;0,
0,
TableTransactions[[#This Row],[Stock balance backorders]]
)</f>
        <v>0</v>
      </c>
      <c r="L5500" s="8" t="str">
        <f>VLOOKUP(TableTransactions[[#This Row],[Material]],TableStockBalance[],
MATCH(TableStockBalance[[#Headers],[Supplier name]],TableStockBalance[#Headers],0),
0)</f>
        <v>Électroniquex Générale S.A.</v>
      </c>
    </row>
    <row r="5501" spans="1:12" x14ac:dyDescent="0.25">
      <c r="A5501">
        <v>49044028</v>
      </c>
      <c r="B5501">
        <v>160</v>
      </c>
      <c r="C5501" t="s">
        <v>343</v>
      </c>
      <c r="D5501" t="s">
        <v>147</v>
      </c>
      <c r="E5501" t="s">
        <v>148</v>
      </c>
      <c r="F5501" t="s">
        <v>313</v>
      </c>
      <c r="G5501" s="1">
        <v>43805</v>
      </c>
      <c r="H5501">
        <v>60</v>
      </c>
      <c r="I5501" s="7">
        <f>IF(TableTransactions[[#This Row],[Order type]]=trackOrderType,
TableTransactions[[#This Row],[Transaction quantity]]*-1,
TableTransactions[[#This Row],[Transaction quantity]]
)</f>
        <v>-60</v>
      </c>
      <c r="J55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-259</v>
      </c>
      <c r="K5501" s="7">
        <f ca="1">IF(TableTransactions[[#This Row],[Stock balance backorders]]&lt;0,
0,
TableTransactions[[#This Row],[Stock balance backorders]]
)</f>
        <v>0</v>
      </c>
      <c r="L5501" s="8" t="str">
        <f>VLOOKUP(TableTransactions[[#This Row],[Material]],TableStockBalance[],
MATCH(TableStockBalance[[#Headers],[Supplier name]],TableStockBalance[#Headers],0),
0)</f>
        <v>Électroniquex Générale S.A.</v>
      </c>
    </row>
    <row r="5502" spans="1:12" x14ac:dyDescent="0.25">
      <c r="A5502">
        <v>49044137</v>
      </c>
      <c r="B5502">
        <v>20</v>
      </c>
      <c r="C5502" t="s">
        <v>343</v>
      </c>
      <c r="D5502" t="s">
        <v>147</v>
      </c>
      <c r="E5502" t="s">
        <v>148</v>
      </c>
      <c r="F5502" t="s">
        <v>325</v>
      </c>
      <c r="G5502" s="1">
        <v>43816</v>
      </c>
      <c r="H5502">
        <v>60</v>
      </c>
      <c r="I5502" s="7">
        <f>IF(TableTransactions[[#This Row],[Order type]]=trackOrderType,
TableTransactions[[#This Row],[Transaction quantity]]*-1,
TableTransactions[[#This Row],[Transaction quantity]]
)</f>
        <v>-60</v>
      </c>
      <c r="J55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-319</v>
      </c>
      <c r="K5502" s="7">
        <f ca="1">IF(TableTransactions[[#This Row],[Stock balance backorders]]&lt;0,
0,
TableTransactions[[#This Row],[Stock balance backorders]]
)</f>
        <v>0</v>
      </c>
      <c r="L5502" s="8" t="str">
        <f>VLOOKUP(TableTransactions[[#This Row],[Material]],TableStockBalance[],
MATCH(TableStockBalance[[#Headers],[Supplier name]],TableStockBalance[#Headers],0),
0)</f>
        <v>Électroniquex Générale S.A.</v>
      </c>
    </row>
    <row r="5503" spans="1:12" x14ac:dyDescent="0.25">
      <c r="A5503" s="4">
        <v>45057627</v>
      </c>
      <c r="B5503" s="4">
        <v>20</v>
      </c>
      <c r="C5503" s="4" t="s">
        <v>344</v>
      </c>
      <c r="D5503" s="4" t="s">
        <v>147</v>
      </c>
      <c r="E5503" s="4" t="s">
        <v>148</v>
      </c>
      <c r="F5503" s="4" t="s">
        <v>110</v>
      </c>
      <c r="G5503" s="5">
        <v>43819</v>
      </c>
      <c r="H5503" s="4">
        <v>295</v>
      </c>
      <c r="I5503" s="7">
        <f>IF(TableTransactions[[#This Row],[Order type]]=trackOrderType,
TableTransactions[[#This Row],[Transaction quantity]]*-1,
TableTransactions[[#This Row],[Transaction quantity]]
)</f>
        <v>295</v>
      </c>
      <c r="J55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-24</v>
      </c>
      <c r="K5503" s="7">
        <f ca="1">IF(TableTransactions[[#This Row],[Stock balance backorders]]&lt;0,
0,
TableTransactions[[#This Row],[Stock balance backorders]]
)</f>
        <v>0</v>
      </c>
      <c r="L5503" s="8" t="str">
        <f>VLOOKUP(TableTransactions[[#This Row],[Material]],TableStockBalance[],
MATCH(TableStockBalance[[#Headers],[Supplier name]],TableStockBalance[#Headers],0),
0)</f>
        <v>Électroniquex Générale S.A.</v>
      </c>
    </row>
    <row r="5504" spans="1:12" x14ac:dyDescent="0.25">
      <c r="A5504">
        <v>49044247</v>
      </c>
      <c r="B5504">
        <v>20</v>
      </c>
      <c r="C5504" t="s">
        <v>343</v>
      </c>
      <c r="D5504" t="s">
        <v>147</v>
      </c>
      <c r="E5504" t="s">
        <v>148</v>
      </c>
      <c r="F5504" t="s">
        <v>336</v>
      </c>
      <c r="G5504" s="1">
        <v>43830</v>
      </c>
      <c r="H5504">
        <v>40</v>
      </c>
      <c r="I5504" s="7">
        <f>IF(TableTransactions[[#This Row],[Order type]]=trackOrderType,
TableTransactions[[#This Row],[Transaction quantity]]*-1,
TableTransactions[[#This Row],[Transaction quantity]]
)</f>
        <v>-40</v>
      </c>
      <c r="J55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-64</v>
      </c>
      <c r="K5504" s="7">
        <f ca="1">IF(TableTransactions[[#This Row],[Stock balance backorders]]&lt;0,
0,
TableTransactions[[#This Row],[Stock balance backorders]]
)</f>
        <v>0</v>
      </c>
      <c r="L5504" s="8" t="str">
        <f>VLOOKUP(TableTransactions[[#This Row],[Material]],TableStockBalance[],
MATCH(TableStockBalance[[#Headers],[Supplier name]],TableStockBalance[#Headers],0),
0)</f>
        <v>Électroniquex Générale S.A.</v>
      </c>
    </row>
    <row r="5505" spans="1:12" x14ac:dyDescent="0.25">
      <c r="A5505">
        <v>49040337</v>
      </c>
      <c r="B5505">
        <v>20</v>
      </c>
      <c r="C5505" t="s">
        <v>343</v>
      </c>
      <c r="D5505" t="s">
        <v>151</v>
      </c>
      <c r="E5505" t="s">
        <v>152</v>
      </c>
      <c r="F5505" t="s">
        <v>315</v>
      </c>
      <c r="G5505" s="1">
        <v>43467</v>
      </c>
      <c r="H5505">
        <v>60</v>
      </c>
      <c r="I5505" s="7">
        <f>IF(TableTransactions[[#This Row],[Order type]]=trackOrderType,
TableTransactions[[#This Row],[Transaction quantity]]*-1,
TableTransactions[[#This Row],[Transaction quantity]]
)</f>
        <v>-60</v>
      </c>
      <c r="J55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2145</v>
      </c>
      <c r="K5505" s="7">
        <f ca="1">IF(TableTransactions[[#This Row],[Stock balance backorders]]&lt;0,
0,
TableTransactions[[#This Row],[Stock balance backorders]]
)</f>
        <v>2145</v>
      </c>
      <c r="L5505" s="8" t="str">
        <f>VLOOKUP(TableTransactions[[#This Row],[Material]],TableStockBalance[],
MATCH(TableStockBalance[[#Headers],[Supplier name]],TableStockBalance[#Headers],0),
0)</f>
        <v>Électroniquex Générale S.A.</v>
      </c>
    </row>
    <row r="5506" spans="1:12" x14ac:dyDescent="0.25">
      <c r="A5506">
        <v>49040363</v>
      </c>
      <c r="B5506">
        <v>110</v>
      </c>
      <c r="C5506" t="s">
        <v>343</v>
      </c>
      <c r="D5506" t="s">
        <v>151</v>
      </c>
      <c r="E5506" t="s">
        <v>152</v>
      </c>
      <c r="F5506" t="s">
        <v>313</v>
      </c>
      <c r="G5506" s="1">
        <v>43472</v>
      </c>
      <c r="H5506">
        <v>10</v>
      </c>
      <c r="I5506" s="7">
        <f>IF(TableTransactions[[#This Row],[Order type]]=trackOrderType,
TableTransactions[[#This Row],[Transaction quantity]]*-1,
TableTransactions[[#This Row],[Transaction quantity]]
)</f>
        <v>-10</v>
      </c>
      <c r="J55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2135</v>
      </c>
      <c r="K5506" s="7">
        <f ca="1">IF(TableTransactions[[#This Row],[Stock balance backorders]]&lt;0,
0,
TableTransactions[[#This Row],[Stock balance backorders]]
)</f>
        <v>2135</v>
      </c>
      <c r="L5506" s="8" t="str">
        <f>VLOOKUP(TableTransactions[[#This Row],[Material]],TableStockBalance[],
MATCH(TableStockBalance[[#Headers],[Supplier name]],TableStockBalance[#Headers],0),
0)</f>
        <v>Électroniquex Générale S.A.</v>
      </c>
    </row>
    <row r="5507" spans="1:12" x14ac:dyDescent="0.25">
      <c r="A5507">
        <v>49040445</v>
      </c>
      <c r="B5507">
        <v>50</v>
      </c>
      <c r="C5507" t="s">
        <v>343</v>
      </c>
      <c r="D5507" t="s">
        <v>151</v>
      </c>
      <c r="E5507" t="s">
        <v>152</v>
      </c>
      <c r="F5507" t="s">
        <v>315</v>
      </c>
      <c r="G5507" s="1">
        <v>43476</v>
      </c>
      <c r="H5507">
        <v>30</v>
      </c>
      <c r="I5507" s="7">
        <f>IF(TableTransactions[[#This Row],[Order type]]=trackOrderType,
TableTransactions[[#This Row],[Transaction quantity]]*-1,
TableTransactions[[#This Row],[Transaction quantity]]
)</f>
        <v>-30</v>
      </c>
      <c r="J55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2105</v>
      </c>
      <c r="K5507" s="7">
        <f ca="1">IF(TableTransactions[[#This Row],[Stock balance backorders]]&lt;0,
0,
TableTransactions[[#This Row],[Stock balance backorders]]
)</f>
        <v>2105</v>
      </c>
      <c r="L5507" s="8" t="str">
        <f>VLOOKUP(TableTransactions[[#This Row],[Material]],TableStockBalance[],
MATCH(TableStockBalance[[#Headers],[Supplier name]],TableStockBalance[#Headers],0),
0)</f>
        <v>Électroniquex Générale S.A.</v>
      </c>
    </row>
    <row r="5508" spans="1:12" x14ac:dyDescent="0.25">
      <c r="A5508">
        <v>49040481</v>
      </c>
      <c r="B5508">
        <v>60</v>
      </c>
      <c r="C5508" t="s">
        <v>343</v>
      </c>
      <c r="D5508" t="s">
        <v>151</v>
      </c>
      <c r="E5508" t="s">
        <v>152</v>
      </c>
      <c r="F5508" t="s">
        <v>316</v>
      </c>
      <c r="G5508" s="1">
        <v>43481</v>
      </c>
      <c r="H5508">
        <v>35</v>
      </c>
      <c r="I5508" s="7">
        <f>IF(TableTransactions[[#This Row],[Order type]]=trackOrderType,
TableTransactions[[#This Row],[Transaction quantity]]*-1,
TableTransactions[[#This Row],[Transaction quantity]]
)</f>
        <v>-35</v>
      </c>
      <c r="J55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2070</v>
      </c>
      <c r="K5508" s="7">
        <f ca="1">IF(TableTransactions[[#This Row],[Stock balance backorders]]&lt;0,
0,
TableTransactions[[#This Row],[Stock balance backorders]]
)</f>
        <v>2070</v>
      </c>
      <c r="L5508" s="8" t="str">
        <f>VLOOKUP(TableTransactions[[#This Row],[Material]],TableStockBalance[],
MATCH(TableStockBalance[[#Headers],[Supplier name]],TableStockBalance[#Headers],0),
0)</f>
        <v>Électroniquex Générale S.A.</v>
      </c>
    </row>
    <row r="5509" spans="1:12" x14ac:dyDescent="0.25">
      <c r="A5509">
        <v>49040499</v>
      </c>
      <c r="B5509">
        <v>70</v>
      </c>
      <c r="C5509" t="s">
        <v>343</v>
      </c>
      <c r="D5509" t="s">
        <v>151</v>
      </c>
      <c r="E5509" t="s">
        <v>152</v>
      </c>
      <c r="F5509" t="s">
        <v>317</v>
      </c>
      <c r="G5509" s="1">
        <v>43482</v>
      </c>
      <c r="H5509">
        <v>55</v>
      </c>
      <c r="I5509" s="7">
        <f>IF(TableTransactions[[#This Row],[Order type]]=trackOrderType,
TableTransactions[[#This Row],[Transaction quantity]]*-1,
TableTransactions[[#This Row],[Transaction quantity]]
)</f>
        <v>-55</v>
      </c>
      <c r="J55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2015</v>
      </c>
      <c r="K5509" s="7">
        <f ca="1">IF(TableTransactions[[#This Row],[Stock balance backorders]]&lt;0,
0,
TableTransactions[[#This Row],[Stock balance backorders]]
)</f>
        <v>2015</v>
      </c>
      <c r="L5509" s="8" t="str">
        <f>VLOOKUP(TableTransactions[[#This Row],[Material]],TableStockBalance[],
MATCH(TableStockBalance[[#Headers],[Supplier name]],TableStockBalance[#Headers],0),
0)</f>
        <v>Électroniquex Générale S.A.</v>
      </c>
    </row>
    <row r="5510" spans="1:12" x14ac:dyDescent="0.25">
      <c r="A5510">
        <v>49040522</v>
      </c>
      <c r="B5510">
        <v>20</v>
      </c>
      <c r="C5510" t="s">
        <v>343</v>
      </c>
      <c r="D5510" t="s">
        <v>151</v>
      </c>
      <c r="E5510" t="s">
        <v>152</v>
      </c>
      <c r="F5510" t="s">
        <v>319</v>
      </c>
      <c r="G5510" s="1">
        <v>43483</v>
      </c>
      <c r="H5510">
        <v>35</v>
      </c>
      <c r="I5510" s="7">
        <f>IF(TableTransactions[[#This Row],[Order type]]=trackOrderType,
TableTransactions[[#This Row],[Transaction quantity]]*-1,
TableTransactions[[#This Row],[Transaction quantity]]
)</f>
        <v>-35</v>
      </c>
      <c r="J55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1980</v>
      </c>
      <c r="K5510" s="7">
        <f ca="1">IF(TableTransactions[[#This Row],[Stock balance backorders]]&lt;0,
0,
TableTransactions[[#This Row],[Stock balance backorders]]
)</f>
        <v>1980</v>
      </c>
      <c r="L5510" s="8" t="str">
        <f>VLOOKUP(TableTransactions[[#This Row],[Material]],TableStockBalance[],
MATCH(TableStockBalance[[#Headers],[Supplier name]],TableStockBalance[#Headers],0),
0)</f>
        <v>Électroniquex Générale S.A.</v>
      </c>
    </row>
    <row r="5511" spans="1:12" x14ac:dyDescent="0.25">
      <c r="A5511">
        <v>49040529</v>
      </c>
      <c r="B5511">
        <v>40</v>
      </c>
      <c r="C5511" t="s">
        <v>343</v>
      </c>
      <c r="D5511" t="s">
        <v>151</v>
      </c>
      <c r="E5511" t="s">
        <v>152</v>
      </c>
      <c r="F5511" t="s">
        <v>313</v>
      </c>
      <c r="G5511" s="1">
        <v>43486</v>
      </c>
      <c r="H5511">
        <v>20</v>
      </c>
      <c r="I5511" s="7">
        <f>IF(TableTransactions[[#This Row],[Order type]]=trackOrderType,
TableTransactions[[#This Row],[Transaction quantity]]*-1,
TableTransactions[[#This Row],[Transaction quantity]]
)</f>
        <v>-20</v>
      </c>
      <c r="J55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1960</v>
      </c>
      <c r="K5511" s="7">
        <f ca="1">IF(TableTransactions[[#This Row],[Stock balance backorders]]&lt;0,
0,
TableTransactions[[#This Row],[Stock balance backorders]]
)</f>
        <v>1960</v>
      </c>
      <c r="L5511" s="8" t="str">
        <f>VLOOKUP(TableTransactions[[#This Row],[Material]],TableStockBalance[],
MATCH(TableStockBalance[[#Headers],[Supplier name]],TableStockBalance[#Headers],0),
0)</f>
        <v>Électroniquex Générale S.A.</v>
      </c>
    </row>
    <row r="5512" spans="1:12" x14ac:dyDescent="0.25">
      <c r="A5512">
        <v>49040562</v>
      </c>
      <c r="B5512">
        <v>70</v>
      </c>
      <c r="C5512" t="s">
        <v>343</v>
      </c>
      <c r="D5512" t="s">
        <v>151</v>
      </c>
      <c r="E5512" t="s">
        <v>152</v>
      </c>
      <c r="F5512" t="s">
        <v>317</v>
      </c>
      <c r="G5512" s="1">
        <v>43488</v>
      </c>
      <c r="H5512">
        <v>60</v>
      </c>
      <c r="I5512" s="7">
        <f>IF(TableTransactions[[#This Row],[Order type]]=trackOrderType,
TableTransactions[[#This Row],[Transaction quantity]]*-1,
TableTransactions[[#This Row],[Transaction quantity]]
)</f>
        <v>-60</v>
      </c>
      <c r="J55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1900</v>
      </c>
      <c r="K5512" s="7">
        <f ca="1">IF(TableTransactions[[#This Row],[Stock balance backorders]]&lt;0,
0,
TableTransactions[[#This Row],[Stock balance backorders]]
)</f>
        <v>1900</v>
      </c>
      <c r="L5512" s="8" t="str">
        <f>VLOOKUP(TableTransactions[[#This Row],[Material]],TableStockBalance[],
MATCH(TableStockBalance[[#Headers],[Supplier name]],TableStockBalance[#Headers],0),
0)</f>
        <v>Électroniquex Générale S.A.</v>
      </c>
    </row>
    <row r="5513" spans="1:12" x14ac:dyDescent="0.25">
      <c r="A5513">
        <v>49040664</v>
      </c>
      <c r="B5513">
        <v>20</v>
      </c>
      <c r="C5513" t="s">
        <v>343</v>
      </c>
      <c r="D5513" t="s">
        <v>151</v>
      </c>
      <c r="E5513" t="s">
        <v>152</v>
      </c>
      <c r="F5513" t="s">
        <v>331</v>
      </c>
      <c r="G5513" s="1">
        <v>43497</v>
      </c>
      <c r="H5513">
        <v>10</v>
      </c>
      <c r="I5513" s="7">
        <f>IF(TableTransactions[[#This Row],[Order type]]=trackOrderType,
TableTransactions[[#This Row],[Transaction quantity]]*-1,
TableTransactions[[#This Row],[Transaction quantity]]
)</f>
        <v>-10</v>
      </c>
      <c r="J55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1890</v>
      </c>
      <c r="K5513" s="7">
        <f ca="1">IF(TableTransactions[[#This Row],[Stock balance backorders]]&lt;0,
0,
TableTransactions[[#This Row],[Stock balance backorders]]
)</f>
        <v>1890</v>
      </c>
      <c r="L5513" s="8" t="str">
        <f>VLOOKUP(TableTransactions[[#This Row],[Material]],TableStockBalance[],
MATCH(TableStockBalance[[#Headers],[Supplier name]],TableStockBalance[#Headers],0),
0)</f>
        <v>Électroniquex Générale S.A.</v>
      </c>
    </row>
    <row r="5514" spans="1:12" x14ac:dyDescent="0.25">
      <c r="A5514">
        <v>49040708</v>
      </c>
      <c r="B5514">
        <v>40</v>
      </c>
      <c r="C5514" t="s">
        <v>343</v>
      </c>
      <c r="D5514" t="s">
        <v>151</v>
      </c>
      <c r="E5514" t="s">
        <v>152</v>
      </c>
      <c r="F5514" t="s">
        <v>315</v>
      </c>
      <c r="G5514" s="1">
        <v>43501</v>
      </c>
      <c r="H5514">
        <v>25</v>
      </c>
      <c r="I5514" s="7">
        <f>IF(TableTransactions[[#This Row],[Order type]]=trackOrderType,
TableTransactions[[#This Row],[Transaction quantity]]*-1,
TableTransactions[[#This Row],[Transaction quantity]]
)</f>
        <v>-25</v>
      </c>
      <c r="J55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1865</v>
      </c>
      <c r="K5514" s="7">
        <f ca="1">IF(TableTransactions[[#This Row],[Stock balance backorders]]&lt;0,
0,
TableTransactions[[#This Row],[Stock balance backorders]]
)</f>
        <v>1865</v>
      </c>
      <c r="L5514" s="8" t="str">
        <f>VLOOKUP(TableTransactions[[#This Row],[Material]],TableStockBalance[],
MATCH(TableStockBalance[[#Headers],[Supplier name]],TableStockBalance[#Headers],0),
0)</f>
        <v>Électroniquex Générale S.A.</v>
      </c>
    </row>
    <row r="5515" spans="1:12" x14ac:dyDescent="0.25">
      <c r="A5515">
        <v>49040745</v>
      </c>
      <c r="B5515">
        <v>10</v>
      </c>
      <c r="C5515" t="s">
        <v>343</v>
      </c>
      <c r="D5515" t="s">
        <v>151</v>
      </c>
      <c r="E5515" t="s">
        <v>152</v>
      </c>
      <c r="F5515" t="s">
        <v>328</v>
      </c>
      <c r="G5515" s="1">
        <v>43504</v>
      </c>
      <c r="H5515">
        <v>30</v>
      </c>
      <c r="I5515" s="7">
        <f>IF(TableTransactions[[#This Row],[Order type]]=trackOrderType,
TableTransactions[[#This Row],[Transaction quantity]]*-1,
TableTransactions[[#This Row],[Transaction quantity]]
)</f>
        <v>-30</v>
      </c>
      <c r="J55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1835</v>
      </c>
      <c r="K5515" s="7">
        <f ca="1">IF(TableTransactions[[#This Row],[Stock balance backorders]]&lt;0,
0,
TableTransactions[[#This Row],[Stock balance backorders]]
)</f>
        <v>1835</v>
      </c>
      <c r="L5515" s="8" t="str">
        <f>VLOOKUP(TableTransactions[[#This Row],[Material]],TableStockBalance[],
MATCH(TableStockBalance[[#Headers],[Supplier name]],TableStockBalance[#Headers],0),
0)</f>
        <v>Électroniquex Générale S.A.</v>
      </c>
    </row>
    <row r="5516" spans="1:12" x14ac:dyDescent="0.25">
      <c r="A5516">
        <v>49040750</v>
      </c>
      <c r="B5516">
        <v>250</v>
      </c>
      <c r="C5516" t="s">
        <v>343</v>
      </c>
      <c r="D5516" t="s">
        <v>151</v>
      </c>
      <c r="E5516" t="s">
        <v>152</v>
      </c>
      <c r="F5516" t="s">
        <v>317</v>
      </c>
      <c r="G5516" s="1">
        <v>43504</v>
      </c>
      <c r="H5516">
        <v>5</v>
      </c>
      <c r="I5516" s="7">
        <f>IF(TableTransactions[[#This Row],[Order type]]=trackOrderType,
TableTransactions[[#This Row],[Transaction quantity]]*-1,
TableTransactions[[#This Row],[Transaction quantity]]
)</f>
        <v>-5</v>
      </c>
      <c r="J55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1830</v>
      </c>
      <c r="K5516" s="7">
        <f ca="1">IF(TableTransactions[[#This Row],[Stock balance backorders]]&lt;0,
0,
TableTransactions[[#This Row],[Stock balance backorders]]
)</f>
        <v>1830</v>
      </c>
      <c r="L5516" s="8" t="str">
        <f>VLOOKUP(TableTransactions[[#This Row],[Material]],TableStockBalance[],
MATCH(TableStockBalance[[#Headers],[Supplier name]],TableStockBalance[#Headers],0),
0)</f>
        <v>Électroniquex Générale S.A.</v>
      </c>
    </row>
    <row r="5517" spans="1:12" x14ac:dyDescent="0.25">
      <c r="A5517">
        <v>49040753</v>
      </c>
      <c r="B5517">
        <v>130</v>
      </c>
      <c r="C5517" t="s">
        <v>343</v>
      </c>
      <c r="D5517" t="s">
        <v>151</v>
      </c>
      <c r="E5517" t="s">
        <v>152</v>
      </c>
      <c r="F5517" t="s">
        <v>318</v>
      </c>
      <c r="G5517" s="1">
        <v>43504</v>
      </c>
      <c r="H5517">
        <v>40</v>
      </c>
      <c r="I5517" s="7">
        <f>IF(TableTransactions[[#This Row],[Order type]]=trackOrderType,
TableTransactions[[#This Row],[Transaction quantity]]*-1,
TableTransactions[[#This Row],[Transaction quantity]]
)</f>
        <v>-40</v>
      </c>
      <c r="J55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1790</v>
      </c>
      <c r="K5517" s="7">
        <f ca="1">IF(TableTransactions[[#This Row],[Stock balance backorders]]&lt;0,
0,
TableTransactions[[#This Row],[Stock balance backorders]]
)</f>
        <v>1790</v>
      </c>
      <c r="L5517" s="8" t="str">
        <f>VLOOKUP(TableTransactions[[#This Row],[Material]],TableStockBalance[],
MATCH(TableStockBalance[[#Headers],[Supplier name]],TableStockBalance[#Headers],0),
0)</f>
        <v>Électroniquex Générale S.A.</v>
      </c>
    </row>
    <row r="5518" spans="1:12" x14ac:dyDescent="0.25">
      <c r="A5518">
        <v>49040767</v>
      </c>
      <c r="B5518">
        <v>30</v>
      </c>
      <c r="C5518" t="s">
        <v>343</v>
      </c>
      <c r="D5518" t="s">
        <v>151</v>
      </c>
      <c r="E5518" t="s">
        <v>152</v>
      </c>
      <c r="F5518" t="s">
        <v>316</v>
      </c>
      <c r="G5518" s="1">
        <v>43507</v>
      </c>
      <c r="H5518">
        <v>60</v>
      </c>
      <c r="I5518" s="7">
        <f>IF(TableTransactions[[#This Row],[Order type]]=trackOrderType,
TableTransactions[[#This Row],[Transaction quantity]]*-1,
TableTransactions[[#This Row],[Transaction quantity]]
)</f>
        <v>-60</v>
      </c>
      <c r="J55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1730</v>
      </c>
      <c r="K5518" s="7">
        <f ca="1">IF(TableTransactions[[#This Row],[Stock balance backorders]]&lt;0,
0,
TableTransactions[[#This Row],[Stock balance backorders]]
)</f>
        <v>1730</v>
      </c>
      <c r="L5518" s="8" t="str">
        <f>VLOOKUP(TableTransactions[[#This Row],[Material]],TableStockBalance[],
MATCH(TableStockBalance[[#Headers],[Supplier name]],TableStockBalance[#Headers],0),
0)</f>
        <v>Électroniquex Générale S.A.</v>
      </c>
    </row>
    <row r="5519" spans="1:12" x14ac:dyDescent="0.25">
      <c r="A5519">
        <v>49040769</v>
      </c>
      <c r="B5519">
        <v>90</v>
      </c>
      <c r="C5519" t="s">
        <v>343</v>
      </c>
      <c r="D5519" t="s">
        <v>151</v>
      </c>
      <c r="E5519" t="s">
        <v>152</v>
      </c>
      <c r="F5519" t="s">
        <v>317</v>
      </c>
      <c r="G5519" s="1">
        <v>43507</v>
      </c>
      <c r="H5519">
        <v>15</v>
      </c>
      <c r="I5519" s="7">
        <f>IF(TableTransactions[[#This Row],[Order type]]=trackOrderType,
TableTransactions[[#This Row],[Transaction quantity]]*-1,
TableTransactions[[#This Row],[Transaction quantity]]
)</f>
        <v>-15</v>
      </c>
      <c r="J55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1715</v>
      </c>
      <c r="K5519" s="7">
        <f ca="1">IF(TableTransactions[[#This Row],[Stock balance backorders]]&lt;0,
0,
TableTransactions[[#This Row],[Stock balance backorders]]
)</f>
        <v>1715</v>
      </c>
      <c r="L5519" s="8" t="str">
        <f>VLOOKUP(TableTransactions[[#This Row],[Material]],TableStockBalance[],
MATCH(TableStockBalance[[#Headers],[Supplier name]],TableStockBalance[#Headers],0),
0)</f>
        <v>Électroniquex Générale S.A.</v>
      </c>
    </row>
    <row r="5520" spans="1:12" x14ac:dyDescent="0.25">
      <c r="A5520">
        <v>49040826</v>
      </c>
      <c r="B5520">
        <v>280</v>
      </c>
      <c r="C5520" t="s">
        <v>343</v>
      </c>
      <c r="D5520" t="s">
        <v>151</v>
      </c>
      <c r="E5520" t="s">
        <v>152</v>
      </c>
      <c r="F5520" t="s">
        <v>317</v>
      </c>
      <c r="G5520" s="1">
        <v>43511</v>
      </c>
      <c r="H5520">
        <v>5</v>
      </c>
      <c r="I5520" s="7">
        <f>IF(TableTransactions[[#This Row],[Order type]]=trackOrderType,
TableTransactions[[#This Row],[Transaction quantity]]*-1,
TableTransactions[[#This Row],[Transaction quantity]]
)</f>
        <v>-5</v>
      </c>
      <c r="J55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1710</v>
      </c>
      <c r="K5520" s="7">
        <f ca="1">IF(TableTransactions[[#This Row],[Stock balance backorders]]&lt;0,
0,
TableTransactions[[#This Row],[Stock balance backorders]]
)</f>
        <v>1710</v>
      </c>
      <c r="L5520" s="8" t="str">
        <f>VLOOKUP(TableTransactions[[#This Row],[Material]],TableStockBalance[],
MATCH(TableStockBalance[[#Headers],[Supplier name]],TableStockBalance[#Headers],0),
0)</f>
        <v>Électroniquex Générale S.A.</v>
      </c>
    </row>
    <row r="5521" spans="1:12" x14ac:dyDescent="0.25">
      <c r="A5521">
        <v>49040991</v>
      </c>
      <c r="B5521">
        <v>60</v>
      </c>
      <c r="C5521" t="s">
        <v>343</v>
      </c>
      <c r="D5521" t="s">
        <v>151</v>
      </c>
      <c r="E5521" t="s">
        <v>152</v>
      </c>
      <c r="F5521" t="s">
        <v>314</v>
      </c>
      <c r="G5521" s="1">
        <v>43528</v>
      </c>
      <c r="H5521">
        <v>65</v>
      </c>
      <c r="I5521" s="7">
        <f>IF(TableTransactions[[#This Row],[Order type]]=trackOrderType,
TableTransactions[[#This Row],[Transaction quantity]]*-1,
TableTransactions[[#This Row],[Transaction quantity]]
)</f>
        <v>-65</v>
      </c>
      <c r="J55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1645</v>
      </c>
      <c r="K5521" s="7">
        <f ca="1">IF(TableTransactions[[#This Row],[Stock balance backorders]]&lt;0,
0,
TableTransactions[[#This Row],[Stock balance backorders]]
)</f>
        <v>1645</v>
      </c>
      <c r="L5521" s="8" t="str">
        <f>VLOOKUP(TableTransactions[[#This Row],[Material]],TableStockBalance[],
MATCH(TableStockBalance[[#Headers],[Supplier name]],TableStockBalance[#Headers],0),
0)</f>
        <v>Électroniquex Générale S.A.</v>
      </c>
    </row>
    <row r="5522" spans="1:12" x14ac:dyDescent="0.25">
      <c r="A5522">
        <v>49040997</v>
      </c>
      <c r="B5522">
        <v>20</v>
      </c>
      <c r="C5522" t="s">
        <v>343</v>
      </c>
      <c r="D5522" t="s">
        <v>151</v>
      </c>
      <c r="E5522" t="s">
        <v>152</v>
      </c>
      <c r="F5522" t="s">
        <v>316</v>
      </c>
      <c r="G5522" s="1">
        <v>43528</v>
      </c>
      <c r="H5522">
        <v>55</v>
      </c>
      <c r="I5522" s="7">
        <f>IF(TableTransactions[[#This Row],[Order type]]=trackOrderType,
TableTransactions[[#This Row],[Transaction quantity]]*-1,
TableTransactions[[#This Row],[Transaction quantity]]
)</f>
        <v>-55</v>
      </c>
      <c r="J55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1590</v>
      </c>
      <c r="K5522" s="7">
        <f ca="1">IF(TableTransactions[[#This Row],[Stock balance backorders]]&lt;0,
0,
TableTransactions[[#This Row],[Stock balance backorders]]
)</f>
        <v>1590</v>
      </c>
      <c r="L5522" s="8" t="str">
        <f>VLOOKUP(TableTransactions[[#This Row],[Material]],TableStockBalance[],
MATCH(TableStockBalance[[#Headers],[Supplier name]],TableStockBalance[#Headers],0),
0)</f>
        <v>Électroniquex Générale S.A.</v>
      </c>
    </row>
    <row r="5523" spans="1:12" x14ac:dyDescent="0.25">
      <c r="A5523">
        <v>49041047</v>
      </c>
      <c r="B5523">
        <v>40</v>
      </c>
      <c r="C5523" t="s">
        <v>343</v>
      </c>
      <c r="D5523" t="s">
        <v>151</v>
      </c>
      <c r="E5523" t="s">
        <v>152</v>
      </c>
      <c r="F5523" t="s">
        <v>316</v>
      </c>
      <c r="G5523" s="1">
        <v>43531</v>
      </c>
      <c r="H5523">
        <v>30</v>
      </c>
      <c r="I5523" s="7">
        <f>IF(TableTransactions[[#This Row],[Order type]]=trackOrderType,
TableTransactions[[#This Row],[Transaction quantity]]*-1,
TableTransactions[[#This Row],[Transaction quantity]]
)</f>
        <v>-30</v>
      </c>
      <c r="J55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1560</v>
      </c>
      <c r="K5523" s="7">
        <f ca="1">IF(TableTransactions[[#This Row],[Stock balance backorders]]&lt;0,
0,
TableTransactions[[#This Row],[Stock balance backorders]]
)</f>
        <v>1560</v>
      </c>
      <c r="L5523" s="8" t="str">
        <f>VLOOKUP(TableTransactions[[#This Row],[Material]],TableStockBalance[],
MATCH(TableStockBalance[[#Headers],[Supplier name]],TableStockBalance[#Headers],0),
0)</f>
        <v>Électroniquex Générale S.A.</v>
      </c>
    </row>
    <row r="5524" spans="1:12" x14ac:dyDescent="0.25">
      <c r="A5524">
        <v>49041071</v>
      </c>
      <c r="B5524">
        <v>340</v>
      </c>
      <c r="C5524" t="s">
        <v>343</v>
      </c>
      <c r="D5524" t="s">
        <v>151</v>
      </c>
      <c r="E5524" t="s">
        <v>152</v>
      </c>
      <c r="F5524" t="s">
        <v>318</v>
      </c>
      <c r="G5524" s="1">
        <v>43532</v>
      </c>
      <c r="H5524">
        <v>35</v>
      </c>
      <c r="I5524" s="7">
        <f>IF(TableTransactions[[#This Row],[Order type]]=trackOrderType,
TableTransactions[[#This Row],[Transaction quantity]]*-1,
TableTransactions[[#This Row],[Transaction quantity]]
)</f>
        <v>-35</v>
      </c>
      <c r="J55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1525</v>
      </c>
      <c r="K5524" s="7">
        <f ca="1">IF(TableTransactions[[#This Row],[Stock balance backorders]]&lt;0,
0,
TableTransactions[[#This Row],[Stock balance backorders]]
)</f>
        <v>1525</v>
      </c>
      <c r="L5524" s="8" t="str">
        <f>VLOOKUP(TableTransactions[[#This Row],[Material]],TableStockBalance[],
MATCH(TableStockBalance[[#Headers],[Supplier name]],TableStockBalance[#Headers],0),
0)</f>
        <v>Électroniquex Générale S.A.</v>
      </c>
    </row>
    <row r="5525" spans="1:12" x14ac:dyDescent="0.25">
      <c r="A5525">
        <v>49041203</v>
      </c>
      <c r="B5525">
        <v>80</v>
      </c>
      <c r="C5525" t="s">
        <v>343</v>
      </c>
      <c r="D5525" t="s">
        <v>151</v>
      </c>
      <c r="E5525" t="s">
        <v>152</v>
      </c>
      <c r="F5525" t="s">
        <v>313</v>
      </c>
      <c r="G5525" s="1">
        <v>43545</v>
      </c>
      <c r="H5525">
        <v>15</v>
      </c>
      <c r="I5525" s="7">
        <f>IF(TableTransactions[[#This Row],[Order type]]=trackOrderType,
TableTransactions[[#This Row],[Transaction quantity]]*-1,
TableTransactions[[#This Row],[Transaction quantity]]
)</f>
        <v>-15</v>
      </c>
      <c r="J55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1510</v>
      </c>
      <c r="K5525" s="7">
        <f ca="1">IF(TableTransactions[[#This Row],[Stock balance backorders]]&lt;0,
0,
TableTransactions[[#This Row],[Stock balance backorders]]
)</f>
        <v>1510</v>
      </c>
      <c r="L5525" s="8" t="str">
        <f>VLOOKUP(TableTransactions[[#This Row],[Material]],TableStockBalance[],
MATCH(TableStockBalance[[#Headers],[Supplier name]],TableStockBalance[#Headers],0),
0)</f>
        <v>Électroniquex Générale S.A.</v>
      </c>
    </row>
    <row r="5526" spans="1:12" x14ac:dyDescent="0.25">
      <c r="A5526">
        <v>49041229</v>
      </c>
      <c r="B5526">
        <v>30</v>
      </c>
      <c r="C5526" t="s">
        <v>343</v>
      </c>
      <c r="D5526" t="s">
        <v>151</v>
      </c>
      <c r="E5526" t="s">
        <v>152</v>
      </c>
      <c r="F5526" t="s">
        <v>325</v>
      </c>
      <c r="G5526" s="1">
        <v>43546</v>
      </c>
      <c r="H5526">
        <v>45</v>
      </c>
      <c r="I5526" s="7">
        <f>IF(TableTransactions[[#This Row],[Order type]]=trackOrderType,
TableTransactions[[#This Row],[Transaction quantity]]*-1,
TableTransactions[[#This Row],[Transaction quantity]]
)</f>
        <v>-45</v>
      </c>
      <c r="J55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1465</v>
      </c>
      <c r="K5526" s="7">
        <f ca="1">IF(TableTransactions[[#This Row],[Stock balance backorders]]&lt;0,
0,
TableTransactions[[#This Row],[Stock balance backorders]]
)</f>
        <v>1465</v>
      </c>
      <c r="L5526" s="8" t="str">
        <f>VLOOKUP(TableTransactions[[#This Row],[Material]],TableStockBalance[],
MATCH(TableStockBalance[[#Headers],[Supplier name]],TableStockBalance[#Headers],0),
0)</f>
        <v>Électroniquex Générale S.A.</v>
      </c>
    </row>
    <row r="5527" spans="1:12" x14ac:dyDescent="0.25">
      <c r="A5527">
        <v>49041273</v>
      </c>
      <c r="B5527">
        <v>70</v>
      </c>
      <c r="C5527" t="s">
        <v>343</v>
      </c>
      <c r="D5527" t="s">
        <v>151</v>
      </c>
      <c r="E5527" t="s">
        <v>152</v>
      </c>
      <c r="F5527" t="s">
        <v>313</v>
      </c>
      <c r="G5527" s="1">
        <v>43551</v>
      </c>
      <c r="H5527">
        <v>5</v>
      </c>
      <c r="I5527" s="7">
        <f>IF(TableTransactions[[#This Row],[Order type]]=trackOrderType,
TableTransactions[[#This Row],[Transaction quantity]]*-1,
TableTransactions[[#This Row],[Transaction quantity]]
)</f>
        <v>-5</v>
      </c>
      <c r="J55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1460</v>
      </c>
      <c r="K5527" s="7">
        <f ca="1">IF(TableTransactions[[#This Row],[Stock balance backorders]]&lt;0,
0,
TableTransactions[[#This Row],[Stock balance backorders]]
)</f>
        <v>1460</v>
      </c>
      <c r="L5527" s="8" t="str">
        <f>VLOOKUP(TableTransactions[[#This Row],[Material]],TableStockBalance[],
MATCH(TableStockBalance[[#Headers],[Supplier name]],TableStockBalance[#Headers],0),
0)</f>
        <v>Électroniquex Générale S.A.</v>
      </c>
    </row>
    <row r="5528" spans="1:12" x14ac:dyDescent="0.25">
      <c r="A5528">
        <v>49041286</v>
      </c>
      <c r="B5528">
        <v>80</v>
      </c>
      <c r="C5528" t="s">
        <v>343</v>
      </c>
      <c r="D5528" t="s">
        <v>151</v>
      </c>
      <c r="E5528" t="s">
        <v>152</v>
      </c>
      <c r="F5528" t="s">
        <v>313</v>
      </c>
      <c r="G5528" s="1">
        <v>43552</v>
      </c>
      <c r="H5528">
        <v>20</v>
      </c>
      <c r="I5528" s="7">
        <f>IF(TableTransactions[[#This Row],[Order type]]=trackOrderType,
TableTransactions[[#This Row],[Transaction quantity]]*-1,
TableTransactions[[#This Row],[Transaction quantity]]
)</f>
        <v>-20</v>
      </c>
      <c r="J55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1440</v>
      </c>
      <c r="K5528" s="7">
        <f ca="1">IF(TableTransactions[[#This Row],[Stock balance backorders]]&lt;0,
0,
TableTransactions[[#This Row],[Stock balance backorders]]
)</f>
        <v>1440</v>
      </c>
      <c r="L5528" s="8" t="str">
        <f>VLOOKUP(TableTransactions[[#This Row],[Material]],TableStockBalance[],
MATCH(TableStockBalance[[#Headers],[Supplier name]],TableStockBalance[#Headers],0),
0)</f>
        <v>Électroniquex Générale S.A.</v>
      </c>
    </row>
    <row r="5529" spans="1:12" x14ac:dyDescent="0.25">
      <c r="A5529">
        <v>49041304</v>
      </c>
      <c r="B5529">
        <v>190</v>
      </c>
      <c r="C5529" t="s">
        <v>343</v>
      </c>
      <c r="D5529" t="s">
        <v>151</v>
      </c>
      <c r="E5529" t="s">
        <v>152</v>
      </c>
      <c r="F5529" t="s">
        <v>313</v>
      </c>
      <c r="G5529" s="1">
        <v>43553</v>
      </c>
      <c r="H5529">
        <v>50</v>
      </c>
      <c r="I5529" s="7">
        <f>IF(TableTransactions[[#This Row],[Order type]]=trackOrderType,
TableTransactions[[#This Row],[Transaction quantity]]*-1,
TableTransactions[[#This Row],[Transaction quantity]]
)</f>
        <v>-50</v>
      </c>
      <c r="J55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1390</v>
      </c>
      <c r="K5529" s="7">
        <f ca="1">IF(TableTransactions[[#This Row],[Stock balance backorders]]&lt;0,
0,
TableTransactions[[#This Row],[Stock balance backorders]]
)</f>
        <v>1390</v>
      </c>
      <c r="L5529" s="8" t="str">
        <f>VLOOKUP(TableTransactions[[#This Row],[Material]],TableStockBalance[],
MATCH(TableStockBalance[[#Headers],[Supplier name]],TableStockBalance[#Headers],0),
0)</f>
        <v>Électroniquex Générale S.A.</v>
      </c>
    </row>
    <row r="5530" spans="1:12" x14ac:dyDescent="0.25">
      <c r="A5530">
        <v>49041322</v>
      </c>
      <c r="B5530">
        <v>20</v>
      </c>
      <c r="C5530" t="s">
        <v>343</v>
      </c>
      <c r="D5530" t="s">
        <v>151</v>
      </c>
      <c r="E5530" t="s">
        <v>152</v>
      </c>
      <c r="F5530" t="s">
        <v>323</v>
      </c>
      <c r="G5530" s="1">
        <v>43553</v>
      </c>
      <c r="H5530">
        <v>45</v>
      </c>
      <c r="I5530" s="7">
        <f>IF(TableTransactions[[#This Row],[Order type]]=trackOrderType,
TableTransactions[[#This Row],[Transaction quantity]]*-1,
TableTransactions[[#This Row],[Transaction quantity]]
)</f>
        <v>-45</v>
      </c>
      <c r="J55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1345</v>
      </c>
      <c r="K5530" s="7">
        <f ca="1">IF(TableTransactions[[#This Row],[Stock balance backorders]]&lt;0,
0,
TableTransactions[[#This Row],[Stock balance backorders]]
)</f>
        <v>1345</v>
      </c>
      <c r="L5530" s="8" t="str">
        <f>VLOOKUP(TableTransactions[[#This Row],[Material]],TableStockBalance[],
MATCH(TableStockBalance[[#Headers],[Supplier name]],TableStockBalance[#Headers],0),
0)</f>
        <v>Électroniquex Générale S.A.</v>
      </c>
    </row>
    <row r="5531" spans="1:12" x14ac:dyDescent="0.25">
      <c r="A5531">
        <v>49041340</v>
      </c>
      <c r="B5531">
        <v>70</v>
      </c>
      <c r="C5531" t="s">
        <v>343</v>
      </c>
      <c r="D5531" t="s">
        <v>151</v>
      </c>
      <c r="E5531" t="s">
        <v>152</v>
      </c>
      <c r="F5531" t="s">
        <v>313</v>
      </c>
      <c r="G5531" s="1">
        <v>43557</v>
      </c>
      <c r="H5531">
        <v>15</v>
      </c>
      <c r="I5531" s="7">
        <f>IF(TableTransactions[[#This Row],[Order type]]=trackOrderType,
TableTransactions[[#This Row],[Transaction quantity]]*-1,
TableTransactions[[#This Row],[Transaction quantity]]
)</f>
        <v>-15</v>
      </c>
      <c r="J55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1330</v>
      </c>
      <c r="K5531" s="7">
        <f ca="1">IF(TableTransactions[[#This Row],[Stock balance backorders]]&lt;0,
0,
TableTransactions[[#This Row],[Stock balance backorders]]
)</f>
        <v>1330</v>
      </c>
      <c r="L5531" s="8" t="str">
        <f>VLOOKUP(TableTransactions[[#This Row],[Material]],TableStockBalance[],
MATCH(TableStockBalance[[#Headers],[Supplier name]],TableStockBalance[#Headers],0),
0)</f>
        <v>Électroniquex Générale S.A.</v>
      </c>
    </row>
    <row r="5532" spans="1:12" x14ac:dyDescent="0.25">
      <c r="A5532">
        <v>49041385</v>
      </c>
      <c r="B5532">
        <v>160</v>
      </c>
      <c r="C5532" t="s">
        <v>343</v>
      </c>
      <c r="D5532" t="s">
        <v>151</v>
      </c>
      <c r="E5532" t="s">
        <v>152</v>
      </c>
      <c r="F5532" t="s">
        <v>313</v>
      </c>
      <c r="G5532" s="1">
        <v>43560</v>
      </c>
      <c r="H5532">
        <v>10</v>
      </c>
      <c r="I5532" s="7">
        <f>IF(TableTransactions[[#This Row],[Order type]]=trackOrderType,
TableTransactions[[#This Row],[Transaction quantity]]*-1,
TableTransactions[[#This Row],[Transaction quantity]]
)</f>
        <v>-10</v>
      </c>
      <c r="J55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1320</v>
      </c>
      <c r="K5532" s="7">
        <f ca="1">IF(TableTransactions[[#This Row],[Stock balance backorders]]&lt;0,
0,
TableTransactions[[#This Row],[Stock balance backorders]]
)</f>
        <v>1320</v>
      </c>
      <c r="L5532" s="8" t="str">
        <f>VLOOKUP(TableTransactions[[#This Row],[Material]],TableStockBalance[],
MATCH(TableStockBalance[[#Headers],[Supplier name]],TableStockBalance[#Headers],0),
0)</f>
        <v>Électroniquex Générale S.A.</v>
      </c>
    </row>
    <row r="5533" spans="1:12" x14ac:dyDescent="0.25">
      <c r="A5533">
        <v>49041389</v>
      </c>
      <c r="B5533">
        <v>20</v>
      </c>
      <c r="C5533" t="s">
        <v>343</v>
      </c>
      <c r="D5533" t="s">
        <v>151</v>
      </c>
      <c r="E5533" t="s">
        <v>152</v>
      </c>
      <c r="F5533" t="s">
        <v>320</v>
      </c>
      <c r="G5533" s="1">
        <v>43560</v>
      </c>
      <c r="H5533">
        <v>65</v>
      </c>
      <c r="I5533" s="7">
        <f>IF(TableTransactions[[#This Row],[Order type]]=trackOrderType,
TableTransactions[[#This Row],[Transaction quantity]]*-1,
TableTransactions[[#This Row],[Transaction quantity]]
)</f>
        <v>-65</v>
      </c>
      <c r="J55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1255</v>
      </c>
      <c r="K5533" s="7">
        <f ca="1">IF(TableTransactions[[#This Row],[Stock balance backorders]]&lt;0,
0,
TableTransactions[[#This Row],[Stock balance backorders]]
)</f>
        <v>1255</v>
      </c>
      <c r="L5533" s="8" t="str">
        <f>VLOOKUP(TableTransactions[[#This Row],[Material]],TableStockBalance[],
MATCH(TableStockBalance[[#Headers],[Supplier name]],TableStockBalance[#Headers],0),
0)</f>
        <v>Électroniquex Générale S.A.</v>
      </c>
    </row>
    <row r="5534" spans="1:12" x14ac:dyDescent="0.25">
      <c r="A5534">
        <v>49041481</v>
      </c>
      <c r="B5534">
        <v>230</v>
      </c>
      <c r="C5534" t="s">
        <v>343</v>
      </c>
      <c r="D5534" t="s">
        <v>151</v>
      </c>
      <c r="E5534" t="s">
        <v>152</v>
      </c>
      <c r="F5534" t="s">
        <v>318</v>
      </c>
      <c r="G5534" s="1">
        <v>43567</v>
      </c>
      <c r="H5534">
        <v>50</v>
      </c>
      <c r="I5534" s="7">
        <f>IF(TableTransactions[[#This Row],[Order type]]=trackOrderType,
TableTransactions[[#This Row],[Transaction quantity]]*-1,
TableTransactions[[#This Row],[Transaction quantity]]
)</f>
        <v>-50</v>
      </c>
      <c r="J55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1205</v>
      </c>
      <c r="K5534" s="7">
        <f ca="1">IF(TableTransactions[[#This Row],[Stock balance backorders]]&lt;0,
0,
TableTransactions[[#This Row],[Stock balance backorders]]
)</f>
        <v>1205</v>
      </c>
      <c r="L5534" s="8" t="str">
        <f>VLOOKUP(TableTransactions[[#This Row],[Material]],TableStockBalance[],
MATCH(TableStockBalance[[#Headers],[Supplier name]],TableStockBalance[#Headers],0),
0)</f>
        <v>Électroniquex Générale S.A.</v>
      </c>
    </row>
    <row r="5535" spans="1:12" x14ac:dyDescent="0.25">
      <c r="A5535">
        <v>49041491</v>
      </c>
      <c r="B5535">
        <v>50</v>
      </c>
      <c r="C5535" t="s">
        <v>343</v>
      </c>
      <c r="D5535" t="s">
        <v>151</v>
      </c>
      <c r="E5535" t="s">
        <v>152</v>
      </c>
      <c r="F5535" t="s">
        <v>316</v>
      </c>
      <c r="G5535" s="1">
        <v>43570</v>
      </c>
      <c r="H5535">
        <v>45</v>
      </c>
      <c r="I5535" s="7">
        <f>IF(TableTransactions[[#This Row],[Order type]]=trackOrderType,
TableTransactions[[#This Row],[Transaction quantity]]*-1,
TableTransactions[[#This Row],[Transaction quantity]]
)</f>
        <v>-45</v>
      </c>
      <c r="J55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1160</v>
      </c>
      <c r="K5535" s="7">
        <f ca="1">IF(TableTransactions[[#This Row],[Stock balance backorders]]&lt;0,
0,
TableTransactions[[#This Row],[Stock balance backorders]]
)</f>
        <v>1160</v>
      </c>
      <c r="L5535" s="8" t="str">
        <f>VLOOKUP(TableTransactions[[#This Row],[Material]],TableStockBalance[],
MATCH(TableStockBalance[[#Headers],[Supplier name]],TableStockBalance[#Headers],0),
0)</f>
        <v>Électroniquex Générale S.A.</v>
      </c>
    </row>
    <row r="5536" spans="1:12" x14ac:dyDescent="0.25">
      <c r="A5536">
        <v>49041531</v>
      </c>
      <c r="B5536">
        <v>80</v>
      </c>
      <c r="C5536" t="s">
        <v>343</v>
      </c>
      <c r="D5536" t="s">
        <v>151</v>
      </c>
      <c r="E5536" t="s">
        <v>152</v>
      </c>
      <c r="F5536" t="s">
        <v>313</v>
      </c>
      <c r="G5536" s="1">
        <v>43573</v>
      </c>
      <c r="H5536">
        <v>50</v>
      </c>
      <c r="I5536" s="7">
        <f>IF(TableTransactions[[#This Row],[Order type]]=trackOrderType,
TableTransactions[[#This Row],[Transaction quantity]]*-1,
TableTransactions[[#This Row],[Transaction quantity]]
)</f>
        <v>-50</v>
      </c>
      <c r="J55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1110</v>
      </c>
      <c r="K5536" s="7">
        <f ca="1">IF(TableTransactions[[#This Row],[Stock balance backorders]]&lt;0,
0,
TableTransactions[[#This Row],[Stock balance backorders]]
)</f>
        <v>1110</v>
      </c>
      <c r="L5536" s="8" t="str">
        <f>VLOOKUP(TableTransactions[[#This Row],[Material]],TableStockBalance[],
MATCH(TableStockBalance[[#Headers],[Supplier name]],TableStockBalance[#Headers],0),
0)</f>
        <v>Électroniquex Générale S.A.</v>
      </c>
    </row>
    <row r="5537" spans="1:12" x14ac:dyDescent="0.25">
      <c r="A5537">
        <v>49041545</v>
      </c>
      <c r="B5537">
        <v>110</v>
      </c>
      <c r="C5537" t="s">
        <v>343</v>
      </c>
      <c r="D5537" t="s">
        <v>151</v>
      </c>
      <c r="E5537" t="s">
        <v>152</v>
      </c>
      <c r="F5537" t="s">
        <v>314</v>
      </c>
      <c r="G5537" s="1">
        <v>43578</v>
      </c>
      <c r="H5537">
        <v>65</v>
      </c>
      <c r="I5537" s="7">
        <f>IF(TableTransactions[[#This Row],[Order type]]=trackOrderType,
TableTransactions[[#This Row],[Transaction quantity]]*-1,
TableTransactions[[#This Row],[Transaction quantity]]
)</f>
        <v>-65</v>
      </c>
      <c r="J55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1045</v>
      </c>
      <c r="K5537" s="7">
        <f ca="1">IF(TableTransactions[[#This Row],[Stock balance backorders]]&lt;0,
0,
TableTransactions[[#This Row],[Stock balance backorders]]
)</f>
        <v>1045</v>
      </c>
      <c r="L5537" s="8" t="str">
        <f>VLOOKUP(TableTransactions[[#This Row],[Material]],TableStockBalance[],
MATCH(TableStockBalance[[#Headers],[Supplier name]],TableStockBalance[#Headers],0),
0)</f>
        <v>Électroniquex Générale S.A.</v>
      </c>
    </row>
    <row r="5538" spans="1:12" x14ac:dyDescent="0.25">
      <c r="A5538">
        <v>49041547</v>
      </c>
      <c r="B5538">
        <v>240</v>
      </c>
      <c r="C5538" t="s">
        <v>343</v>
      </c>
      <c r="D5538" t="s">
        <v>151</v>
      </c>
      <c r="E5538" t="s">
        <v>152</v>
      </c>
      <c r="F5538" t="s">
        <v>313</v>
      </c>
      <c r="G5538" s="1">
        <v>43578</v>
      </c>
      <c r="H5538">
        <v>45</v>
      </c>
      <c r="I5538" s="7">
        <f>IF(TableTransactions[[#This Row],[Order type]]=trackOrderType,
TableTransactions[[#This Row],[Transaction quantity]]*-1,
TableTransactions[[#This Row],[Transaction quantity]]
)</f>
        <v>-45</v>
      </c>
      <c r="J55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1000</v>
      </c>
      <c r="K5538" s="7">
        <f ca="1">IF(TableTransactions[[#This Row],[Stock balance backorders]]&lt;0,
0,
TableTransactions[[#This Row],[Stock balance backorders]]
)</f>
        <v>1000</v>
      </c>
      <c r="L5538" s="8" t="str">
        <f>VLOOKUP(TableTransactions[[#This Row],[Material]],TableStockBalance[],
MATCH(TableStockBalance[[#Headers],[Supplier name]],TableStockBalance[#Headers],0),
0)</f>
        <v>Électroniquex Générale S.A.</v>
      </c>
    </row>
    <row r="5539" spans="1:12" x14ac:dyDescent="0.25">
      <c r="A5539">
        <v>49041554</v>
      </c>
      <c r="B5539">
        <v>210</v>
      </c>
      <c r="C5539" t="s">
        <v>343</v>
      </c>
      <c r="D5539" t="s">
        <v>151</v>
      </c>
      <c r="E5539" t="s">
        <v>152</v>
      </c>
      <c r="F5539" t="s">
        <v>316</v>
      </c>
      <c r="G5539" s="1">
        <v>43578</v>
      </c>
      <c r="H5539">
        <v>35</v>
      </c>
      <c r="I5539" s="7">
        <f>IF(TableTransactions[[#This Row],[Order type]]=trackOrderType,
TableTransactions[[#This Row],[Transaction quantity]]*-1,
TableTransactions[[#This Row],[Transaction quantity]]
)</f>
        <v>-35</v>
      </c>
      <c r="J55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965</v>
      </c>
      <c r="K5539" s="7">
        <f ca="1">IF(TableTransactions[[#This Row],[Stock balance backorders]]&lt;0,
0,
TableTransactions[[#This Row],[Stock balance backorders]]
)</f>
        <v>965</v>
      </c>
      <c r="L5539" s="8" t="str">
        <f>VLOOKUP(TableTransactions[[#This Row],[Material]],TableStockBalance[],
MATCH(TableStockBalance[[#Headers],[Supplier name]],TableStockBalance[#Headers],0),
0)</f>
        <v>Électroniquex Générale S.A.</v>
      </c>
    </row>
    <row r="5540" spans="1:12" x14ac:dyDescent="0.25">
      <c r="A5540">
        <v>49041621</v>
      </c>
      <c r="B5540">
        <v>250</v>
      </c>
      <c r="C5540" t="s">
        <v>343</v>
      </c>
      <c r="D5540" t="s">
        <v>151</v>
      </c>
      <c r="E5540" t="s">
        <v>152</v>
      </c>
      <c r="F5540" t="s">
        <v>316</v>
      </c>
      <c r="G5540" s="1">
        <v>43584</v>
      </c>
      <c r="H5540">
        <v>35</v>
      </c>
      <c r="I5540" s="7">
        <f>IF(TableTransactions[[#This Row],[Order type]]=trackOrderType,
TableTransactions[[#This Row],[Transaction quantity]]*-1,
TableTransactions[[#This Row],[Transaction quantity]]
)</f>
        <v>-35</v>
      </c>
      <c r="J55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930</v>
      </c>
      <c r="K5540" s="7">
        <f ca="1">IF(TableTransactions[[#This Row],[Stock balance backorders]]&lt;0,
0,
TableTransactions[[#This Row],[Stock balance backorders]]
)</f>
        <v>930</v>
      </c>
      <c r="L5540" s="8" t="str">
        <f>VLOOKUP(TableTransactions[[#This Row],[Material]],TableStockBalance[],
MATCH(TableStockBalance[[#Headers],[Supplier name]],TableStockBalance[#Headers],0),
0)</f>
        <v>Électroniquex Générale S.A.</v>
      </c>
    </row>
    <row r="5541" spans="1:12" x14ac:dyDescent="0.25">
      <c r="A5541">
        <v>49041623</v>
      </c>
      <c r="B5541">
        <v>230</v>
      </c>
      <c r="C5541" t="s">
        <v>343</v>
      </c>
      <c r="D5541" t="s">
        <v>151</v>
      </c>
      <c r="E5541" t="s">
        <v>152</v>
      </c>
      <c r="F5541" t="s">
        <v>317</v>
      </c>
      <c r="G5541" s="1">
        <v>43584</v>
      </c>
      <c r="H5541">
        <v>10</v>
      </c>
      <c r="I5541" s="7">
        <f>IF(TableTransactions[[#This Row],[Order type]]=trackOrderType,
TableTransactions[[#This Row],[Transaction quantity]]*-1,
TableTransactions[[#This Row],[Transaction quantity]]
)</f>
        <v>-10</v>
      </c>
      <c r="J55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920</v>
      </c>
      <c r="K5541" s="7">
        <f ca="1">IF(TableTransactions[[#This Row],[Stock balance backorders]]&lt;0,
0,
TableTransactions[[#This Row],[Stock balance backorders]]
)</f>
        <v>920</v>
      </c>
      <c r="L5541" s="8" t="str">
        <f>VLOOKUP(TableTransactions[[#This Row],[Material]],TableStockBalance[],
MATCH(TableStockBalance[[#Headers],[Supplier name]],TableStockBalance[#Headers],0),
0)</f>
        <v>Électroniquex Générale S.A.</v>
      </c>
    </row>
    <row r="5542" spans="1:12" x14ac:dyDescent="0.25">
      <c r="A5542">
        <v>49041634</v>
      </c>
      <c r="B5542">
        <v>80</v>
      </c>
      <c r="C5542" t="s">
        <v>343</v>
      </c>
      <c r="D5542" t="s">
        <v>151</v>
      </c>
      <c r="E5542" t="s">
        <v>152</v>
      </c>
      <c r="F5542" t="s">
        <v>313</v>
      </c>
      <c r="G5542" s="1">
        <v>43585</v>
      </c>
      <c r="H5542">
        <v>15</v>
      </c>
      <c r="I5542" s="7">
        <f>IF(TableTransactions[[#This Row],[Order type]]=trackOrderType,
TableTransactions[[#This Row],[Transaction quantity]]*-1,
TableTransactions[[#This Row],[Transaction quantity]]
)</f>
        <v>-15</v>
      </c>
      <c r="J55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905</v>
      </c>
      <c r="K5542" s="7">
        <f ca="1">IF(TableTransactions[[#This Row],[Stock balance backorders]]&lt;0,
0,
TableTransactions[[#This Row],[Stock balance backorders]]
)</f>
        <v>905</v>
      </c>
      <c r="L5542" s="8" t="str">
        <f>VLOOKUP(TableTransactions[[#This Row],[Material]],TableStockBalance[],
MATCH(TableStockBalance[[#Headers],[Supplier name]],TableStockBalance[#Headers],0),
0)</f>
        <v>Électroniquex Générale S.A.</v>
      </c>
    </row>
    <row r="5543" spans="1:12" x14ac:dyDescent="0.25">
      <c r="A5543">
        <v>49041716</v>
      </c>
      <c r="B5543">
        <v>140</v>
      </c>
      <c r="C5543" t="s">
        <v>343</v>
      </c>
      <c r="D5543" t="s">
        <v>151</v>
      </c>
      <c r="E5543" t="s">
        <v>152</v>
      </c>
      <c r="F5543" t="s">
        <v>313</v>
      </c>
      <c r="G5543" s="1">
        <v>43593</v>
      </c>
      <c r="H5543">
        <v>20</v>
      </c>
      <c r="I5543" s="7">
        <f>IF(TableTransactions[[#This Row],[Order type]]=trackOrderType,
TableTransactions[[#This Row],[Transaction quantity]]*-1,
TableTransactions[[#This Row],[Transaction quantity]]
)</f>
        <v>-20</v>
      </c>
      <c r="J55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885</v>
      </c>
      <c r="K5543" s="7">
        <f ca="1">IF(TableTransactions[[#This Row],[Stock balance backorders]]&lt;0,
0,
TableTransactions[[#This Row],[Stock balance backorders]]
)</f>
        <v>885</v>
      </c>
      <c r="L5543" s="8" t="str">
        <f>VLOOKUP(TableTransactions[[#This Row],[Material]],TableStockBalance[],
MATCH(TableStockBalance[[#Headers],[Supplier name]],TableStockBalance[#Headers],0),
0)</f>
        <v>Électroniquex Générale S.A.</v>
      </c>
    </row>
    <row r="5544" spans="1:12" x14ac:dyDescent="0.25">
      <c r="A5544">
        <v>49041778</v>
      </c>
      <c r="B5544">
        <v>20</v>
      </c>
      <c r="C5544" t="s">
        <v>343</v>
      </c>
      <c r="D5544" t="s">
        <v>151</v>
      </c>
      <c r="E5544" t="s">
        <v>152</v>
      </c>
      <c r="F5544" t="s">
        <v>318</v>
      </c>
      <c r="G5544" s="1">
        <v>43598</v>
      </c>
      <c r="H5544">
        <v>65</v>
      </c>
      <c r="I5544" s="7">
        <f>IF(TableTransactions[[#This Row],[Order type]]=trackOrderType,
TableTransactions[[#This Row],[Transaction quantity]]*-1,
TableTransactions[[#This Row],[Transaction quantity]]
)</f>
        <v>-65</v>
      </c>
      <c r="J55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820</v>
      </c>
      <c r="K5544" s="7">
        <f ca="1">IF(TableTransactions[[#This Row],[Stock balance backorders]]&lt;0,
0,
TableTransactions[[#This Row],[Stock balance backorders]]
)</f>
        <v>820</v>
      </c>
      <c r="L5544" s="8" t="str">
        <f>VLOOKUP(TableTransactions[[#This Row],[Material]],TableStockBalance[],
MATCH(TableStockBalance[[#Headers],[Supplier name]],TableStockBalance[#Headers],0),
0)</f>
        <v>Électroniquex Générale S.A.</v>
      </c>
    </row>
    <row r="5545" spans="1:12" x14ac:dyDescent="0.25">
      <c r="A5545">
        <v>49041808</v>
      </c>
      <c r="B5545">
        <v>50</v>
      </c>
      <c r="C5545" t="s">
        <v>343</v>
      </c>
      <c r="D5545" t="s">
        <v>151</v>
      </c>
      <c r="E5545" t="s">
        <v>152</v>
      </c>
      <c r="F5545" t="s">
        <v>313</v>
      </c>
      <c r="G5545" s="1">
        <v>43601</v>
      </c>
      <c r="H5545">
        <v>25</v>
      </c>
      <c r="I5545" s="7">
        <f>IF(TableTransactions[[#This Row],[Order type]]=trackOrderType,
TableTransactions[[#This Row],[Transaction quantity]]*-1,
TableTransactions[[#This Row],[Transaction quantity]]
)</f>
        <v>-25</v>
      </c>
      <c r="J55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795</v>
      </c>
      <c r="K5545" s="7">
        <f ca="1">IF(TableTransactions[[#This Row],[Stock balance backorders]]&lt;0,
0,
TableTransactions[[#This Row],[Stock balance backorders]]
)</f>
        <v>795</v>
      </c>
      <c r="L5545" s="8" t="str">
        <f>VLOOKUP(TableTransactions[[#This Row],[Material]],TableStockBalance[],
MATCH(TableStockBalance[[#Headers],[Supplier name]],TableStockBalance[#Headers],0),
0)</f>
        <v>Électroniquex Générale S.A.</v>
      </c>
    </row>
    <row r="5546" spans="1:12" x14ac:dyDescent="0.25">
      <c r="A5546">
        <v>49041823</v>
      </c>
      <c r="B5546">
        <v>30</v>
      </c>
      <c r="C5546" t="s">
        <v>343</v>
      </c>
      <c r="D5546" t="s">
        <v>151</v>
      </c>
      <c r="E5546" t="s">
        <v>152</v>
      </c>
      <c r="F5546" t="s">
        <v>321</v>
      </c>
      <c r="G5546" s="1">
        <v>43602</v>
      </c>
      <c r="H5546">
        <v>60</v>
      </c>
      <c r="I5546" s="7">
        <f>IF(TableTransactions[[#This Row],[Order type]]=trackOrderType,
TableTransactions[[#This Row],[Transaction quantity]]*-1,
TableTransactions[[#This Row],[Transaction quantity]]
)</f>
        <v>-60</v>
      </c>
      <c r="J55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735</v>
      </c>
      <c r="K5546" s="7">
        <f ca="1">IF(TableTransactions[[#This Row],[Stock balance backorders]]&lt;0,
0,
TableTransactions[[#This Row],[Stock balance backorders]]
)</f>
        <v>735</v>
      </c>
      <c r="L5546" s="8" t="str">
        <f>VLOOKUP(TableTransactions[[#This Row],[Material]],TableStockBalance[],
MATCH(TableStockBalance[[#Headers],[Supplier name]],TableStockBalance[#Headers],0),
0)</f>
        <v>Électroniquex Générale S.A.</v>
      </c>
    </row>
    <row r="5547" spans="1:12" x14ac:dyDescent="0.25">
      <c r="A5547">
        <v>49041834</v>
      </c>
      <c r="B5547">
        <v>110</v>
      </c>
      <c r="C5547" t="s">
        <v>343</v>
      </c>
      <c r="D5547" t="s">
        <v>151</v>
      </c>
      <c r="E5547" t="s">
        <v>152</v>
      </c>
      <c r="F5547" t="s">
        <v>318</v>
      </c>
      <c r="G5547" s="1">
        <v>43602</v>
      </c>
      <c r="H5547">
        <v>50</v>
      </c>
      <c r="I5547" s="7">
        <f>IF(TableTransactions[[#This Row],[Order type]]=trackOrderType,
TableTransactions[[#This Row],[Transaction quantity]]*-1,
TableTransactions[[#This Row],[Transaction quantity]]
)</f>
        <v>-50</v>
      </c>
      <c r="J55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685</v>
      </c>
      <c r="K5547" s="7">
        <f ca="1">IF(TableTransactions[[#This Row],[Stock balance backorders]]&lt;0,
0,
TableTransactions[[#This Row],[Stock balance backorders]]
)</f>
        <v>685</v>
      </c>
      <c r="L5547" s="8" t="str">
        <f>VLOOKUP(TableTransactions[[#This Row],[Material]],TableStockBalance[],
MATCH(TableStockBalance[[#Headers],[Supplier name]],TableStockBalance[#Headers],0),
0)</f>
        <v>Électroniquex Générale S.A.</v>
      </c>
    </row>
    <row r="5548" spans="1:12" x14ac:dyDescent="0.25">
      <c r="A5548">
        <v>49041862</v>
      </c>
      <c r="B5548">
        <v>50</v>
      </c>
      <c r="C5548" t="s">
        <v>343</v>
      </c>
      <c r="D5548" t="s">
        <v>151</v>
      </c>
      <c r="E5548" t="s">
        <v>152</v>
      </c>
      <c r="F5548" t="s">
        <v>318</v>
      </c>
      <c r="G5548" s="1">
        <v>43606</v>
      </c>
      <c r="H5548">
        <v>5</v>
      </c>
      <c r="I5548" s="7">
        <f>IF(TableTransactions[[#This Row],[Order type]]=trackOrderType,
TableTransactions[[#This Row],[Transaction quantity]]*-1,
TableTransactions[[#This Row],[Transaction quantity]]
)</f>
        <v>-5</v>
      </c>
      <c r="J55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680</v>
      </c>
      <c r="K5548" s="7">
        <f ca="1">IF(TableTransactions[[#This Row],[Stock balance backorders]]&lt;0,
0,
TableTransactions[[#This Row],[Stock balance backorders]]
)</f>
        <v>680</v>
      </c>
      <c r="L5548" s="8" t="str">
        <f>VLOOKUP(TableTransactions[[#This Row],[Material]],TableStockBalance[],
MATCH(TableStockBalance[[#Headers],[Supplier name]],TableStockBalance[#Headers],0),
0)</f>
        <v>Électroniquex Générale S.A.</v>
      </c>
    </row>
    <row r="5549" spans="1:12" x14ac:dyDescent="0.25">
      <c r="A5549">
        <v>49041879</v>
      </c>
      <c r="B5549">
        <v>130</v>
      </c>
      <c r="C5549" t="s">
        <v>343</v>
      </c>
      <c r="D5549" t="s">
        <v>151</v>
      </c>
      <c r="E5549" t="s">
        <v>152</v>
      </c>
      <c r="F5549" t="s">
        <v>317</v>
      </c>
      <c r="G5549" s="1">
        <v>43607</v>
      </c>
      <c r="H5549">
        <v>40</v>
      </c>
      <c r="I5549" s="7">
        <f>IF(TableTransactions[[#This Row],[Order type]]=trackOrderType,
TableTransactions[[#This Row],[Transaction quantity]]*-1,
TableTransactions[[#This Row],[Transaction quantity]]
)</f>
        <v>-40</v>
      </c>
      <c r="J55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640</v>
      </c>
      <c r="K5549" s="7">
        <f ca="1">IF(TableTransactions[[#This Row],[Stock balance backorders]]&lt;0,
0,
TableTransactions[[#This Row],[Stock balance backorders]]
)</f>
        <v>640</v>
      </c>
      <c r="L5549" s="8" t="str">
        <f>VLOOKUP(TableTransactions[[#This Row],[Material]],TableStockBalance[],
MATCH(TableStockBalance[[#Headers],[Supplier name]],TableStockBalance[#Headers],0),
0)</f>
        <v>Électroniquex Générale S.A.</v>
      </c>
    </row>
    <row r="5550" spans="1:12" x14ac:dyDescent="0.25">
      <c r="A5550">
        <v>49041883</v>
      </c>
      <c r="B5550">
        <v>70</v>
      </c>
      <c r="C5550" t="s">
        <v>343</v>
      </c>
      <c r="D5550" t="s">
        <v>151</v>
      </c>
      <c r="E5550" t="s">
        <v>152</v>
      </c>
      <c r="F5550" t="s">
        <v>318</v>
      </c>
      <c r="G5550" s="1">
        <v>43607</v>
      </c>
      <c r="H5550">
        <v>40</v>
      </c>
      <c r="I5550" s="7">
        <f>IF(TableTransactions[[#This Row],[Order type]]=trackOrderType,
TableTransactions[[#This Row],[Transaction quantity]]*-1,
TableTransactions[[#This Row],[Transaction quantity]]
)</f>
        <v>-40</v>
      </c>
      <c r="J55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600</v>
      </c>
      <c r="K5550" s="7">
        <f ca="1">IF(TableTransactions[[#This Row],[Stock balance backorders]]&lt;0,
0,
TableTransactions[[#This Row],[Stock balance backorders]]
)</f>
        <v>600</v>
      </c>
      <c r="L5550" s="8" t="str">
        <f>VLOOKUP(TableTransactions[[#This Row],[Material]],TableStockBalance[],
MATCH(TableStockBalance[[#Headers],[Supplier name]],TableStockBalance[#Headers],0),
0)</f>
        <v>Électroniquex Générale S.A.</v>
      </c>
    </row>
    <row r="5551" spans="1:12" x14ac:dyDescent="0.25">
      <c r="A5551">
        <v>49041903</v>
      </c>
      <c r="B5551">
        <v>30</v>
      </c>
      <c r="C5551" t="s">
        <v>343</v>
      </c>
      <c r="D5551" t="s">
        <v>151</v>
      </c>
      <c r="E5551" t="s">
        <v>152</v>
      </c>
      <c r="F5551" t="s">
        <v>324</v>
      </c>
      <c r="G5551" s="1">
        <v>43609</v>
      </c>
      <c r="H5551">
        <v>35</v>
      </c>
      <c r="I5551" s="7">
        <f>IF(TableTransactions[[#This Row],[Order type]]=trackOrderType,
TableTransactions[[#This Row],[Transaction quantity]]*-1,
TableTransactions[[#This Row],[Transaction quantity]]
)</f>
        <v>-35</v>
      </c>
      <c r="J55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565</v>
      </c>
      <c r="K5551" s="7">
        <f ca="1">IF(TableTransactions[[#This Row],[Stock balance backorders]]&lt;0,
0,
TableTransactions[[#This Row],[Stock balance backorders]]
)</f>
        <v>565</v>
      </c>
      <c r="L5551" s="8" t="str">
        <f>VLOOKUP(TableTransactions[[#This Row],[Material]],TableStockBalance[],
MATCH(TableStockBalance[[#Headers],[Supplier name]],TableStockBalance[#Headers],0),
0)</f>
        <v>Électroniquex Générale S.A.</v>
      </c>
    </row>
    <row r="5552" spans="1:12" x14ac:dyDescent="0.25">
      <c r="A5552">
        <v>49041905</v>
      </c>
      <c r="B5552">
        <v>200</v>
      </c>
      <c r="C5552" t="s">
        <v>343</v>
      </c>
      <c r="D5552" t="s">
        <v>151</v>
      </c>
      <c r="E5552" t="s">
        <v>152</v>
      </c>
      <c r="F5552" t="s">
        <v>313</v>
      </c>
      <c r="G5552" s="1">
        <v>43609</v>
      </c>
      <c r="H5552">
        <v>30</v>
      </c>
      <c r="I5552" s="7">
        <f>IF(TableTransactions[[#This Row],[Order type]]=trackOrderType,
TableTransactions[[#This Row],[Transaction quantity]]*-1,
TableTransactions[[#This Row],[Transaction quantity]]
)</f>
        <v>-30</v>
      </c>
      <c r="J55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535</v>
      </c>
      <c r="K5552" s="7">
        <f ca="1">IF(TableTransactions[[#This Row],[Stock balance backorders]]&lt;0,
0,
TableTransactions[[#This Row],[Stock balance backorders]]
)</f>
        <v>535</v>
      </c>
      <c r="L5552" s="8" t="str">
        <f>VLOOKUP(TableTransactions[[#This Row],[Material]],TableStockBalance[],
MATCH(TableStockBalance[[#Headers],[Supplier name]],TableStockBalance[#Headers],0),
0)</f>
        <v>Électroniquex Générale S.A.</v>
      </c>
    </row>
    <row r="5553" spans="1:12" x14ac:dyDescent="0.25">
      <c r="A5553">
        <v>49041915</v>
      </c>
      <c r="B5553">
        <v>340</v>
      </c>
      <c r="C5553" t="s">
        <v>343</v>
      </c>
      <c r="D5553" t="s">
        <v>151</v>
      </c>
      <c r="E5553" t="s">
        <v>152</v>
      </c>
      <c r="F5553" t="s">
        <v>317</v>
      </c>
      <c r="G5553" s="1">
        <v>43609</v>
      </c>
      <c r="H5553">
        <v>45</v>
      </c>
      <c r="I5553" s="7">
        <f>IF(TableTransactions[[#This Row],[Order type]]=trackOrderType,
TableTransactions[[#This Row],[Transaction quantity]]*-1,
TableTransactions[[#This Row],[Transaction quantity]]
)</f>
        <v>-45</v>
      </c>
      <c r="J55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490</v>
      </c>
      <c r="K5553" s="7">
        <f ca="1">IF(TableTransactions[[#This Row],[Stock balance backorders]]&lt;0,
0,
TableTransactions[[#This Row],[Stock balance backorders]]
)</f>
        <v>490</v>
      </c>
      <c r="L5553" s="8" t="str">
        <f>VLOOKUP(TableTransactions[[#This Row],[Material]],TableStockBalance[],
MATCH(TableStockBalance[[#Headers],[Supplier name]],TableStockBalance[#Headers],0),
0)</f>
        <v>Électroniquex Générale S.A.</v>
      </c>
    </row>
    <row r="5554" spans="1:12" x14ac:dyDescent="0.25">
      <c r="A5554">
        <v>49041987</v>
      </c>
      <c r="B5554">
        <v>50</v>
      </c>
      <c r="C5554" t="s">
        <v>343</v>
      </c>
      <c r="D5554" t="s">
        <v>151</v>
      </c>
      <c r="E5554" t="s">
        <v>152</v>
      </c>
      <c r="F5554" t="s">
        <v>325</v>
      </c>
      <c r="G5554" s="1">
        <v>43619</v>
      </c>
      <c r="H5554">
        <v>65</v>
      </c>
      <c r="I5554" s="7">
        <f>IF(TableTransactions[[#This Row],[Order type]]=trackOrderType,
TableTransactions[[#This Row],[Transaction quantity]]*-1,
TableTransactions[[#This Row],[Transaction quantity]]
)</f>
        <v>-65</v>
      </c>
      <c r="J55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425</v>
      </c>
      <c r="K5554" s="7">
        <f ca="1">IF(TableTransactions[[#This Row],[Stock balance backorders]]&lt;0,
0,
TableTransactions[[#This Row],[Stock balance backorders]]
)</f>
        <v>425</v>
      </c>
      <c r="L5554" s="8" t="str">
        <f>VLOOKUP(TableTransactions[[#This Row],[Material]],TableStockBalance[],
MATCH(TableStockBalance[[#Headers],[Supplier name]],TableStockBalance[#Headers],0),
0)</f>
        <v>Électroniquex Générale S.A.</v>
      </c>
    </row>
    <row r="5555" spans="1:12" x14ac:dyDescent="0.25">
      <c r="A5555">
        <v>49042036</v>
      </c>
      <c r="B5555">
        <v>210</v>
      </c>
      <c r="C5555" t="s">
        <v>343</v>
      </c>
      <c r="D5555" t="s">
        <v>151</v>
      </c>
      <c r="E5555" t="s">
        <v>152</v>
      </c>
      <c r="F5555" t="s">
        <v>313</v>
      </c>
      <c r="G5555" s="1">
        <v>43623</v>
      </c>
      <c r="H5555">
        <v>20</v>
      </c>
      <c r="I5555" s="7">
        <f>IF(TableTransactions[[#This Row],[Order type]]=trackOrderType,
TableTransactions[[#This Row],[Transaction quantity]]*-1,
TableTransactions[[#This Row],[Transaction quantity]]
)</f>
        <v>-20</v>
      </c>
      <c r="J55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405</v>
      </c>
      <c r="K5555" s="7">
        <f ca="1">IF(TableTransactions[[#This Row],[Stock balance backorders]]&lt;0,
0,
TableTransactions[[#This Row],[Stock balance backorders]]
)</f>
        <v>405</v>
      </c>
      <c r="L5555" s="8" t="str">
        <f>VLOOKUP(TableTransactions[[#This Row],[Material]],TableStockBalance[],
MATCH(TableStockBalance[[#Headers],[Supplier name]],TableStockBalance[#Headers],0),
0)</f>
        <v>Électroniquex Générale S.A.</v>
      </c>
    </row>
    <row r="5556" spans="1:12" x14ac:dyDescent="0.25">
      <c r="A5556">
        <v>49042045</v>
      </c>
      <c r="B5556">
        <v>180</v>
      </c>
      <c r="C5556" t="s">
        <v>343</v>
      </c>
      <c r="D5556" t="s">
        <v>151</v>
      </c>
      <c r="E5556" t="s">
        <v>152</v>
      </c>
      <c r="F5556" t="s">
        <v>317</v>
      </c>
      <c r="G5556" s="1">
        <v>43623</v>
      </c>
      <c r="H5556">
        <v>25</v>
      </c>
      <c r="I5556" s="7">
        <f>IF(TableTransactions[[#This Row],[Order type]]=trackOrderType,
TableTransactions[[#This Row],[Transaction quantity]]*-1,
TableTransactions[[#This Row],[Transaction quantity]]
)</f>
        <v>-25</v>
      </c>
      <c r="J55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380</v>
      </c>
      <c r="K5556" s="7">
        <f ca="1">IF(TableTransactions[[#This Row],[Stock balance backorders]]&lt;0,
0,
TableTransactions[[#This Row],[Stock balance backorders]]
)</f>
        <v>380</v>
      </c>
      <c r="L5556" s="8" t="str">
        <f>VLOOKUP(TableTransactions[[#This Row],[Material]],TableStockBalance[],
MATCH(TableStockBalance[[#Headers],[Supplier name]],TableStockBalance[#Headers],0),
0)</f>
        <v>Électroniquex Générale S.A.</v>
      </c>
    </row>
    <row r="5557" spans="1:12" x14ac:dyDescent="0.25">
      <c r="A5557">
        <v>49042075</v>
      </c>
      <c r="B5557">
        <v>30</v>
      </c>
      <c r="C5557" t="s">
        <v>343</v>
      </c>
      <c r="D5557" t="s">
        <v>151</v>
      </c>
      <c r="E5557" t="s">
        <v>152</v>
      </c>
      <c r="F5557" t="s">
        <v>316</v>
      </c>
      <c r="G5557" s="1">
        <v>43627</v>
      </c>
      <c r="H5557">
        <v>55</v>
      </c>
      <c r="I5557" s="7">
        <f>IF(TableTransactions[[#This Row],[Order type]]=trackOrderType,
TableTransactions[[#This Row],[Transaction quantity]]*-1,
TableTransactions[[#This Row],[Transaction quantity]]
)</f>
        <v>-55</v>
      </c>
      <c r="J55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325</v>
      </c>
      <c r="K5557" s="7">
        <f ca="1">IF(TableTransactions[[#This Row],[Stock balance backorders]]&lt;0,
0,
TableTransactions[[#This Row],[Stock balance backorders]]
)</f>
        <v>325</v>
      </c>
      <c r="L5557" s="8" t="str">
        <f>VLOOKUP(TableTransactions[[#This Row],[Material]],TableStockBalance[],
MATCH(TableStockBalance[[#Headers],[Supplier name]],TableStockBalance[#Headers],0),
0)</f>
        <v>Électroniquex Générale S.A.</v>
      </c>
    </row>
    <row r="5558" spans="1:12" x14ac:dyDescent="0.25">
      <c r="A5558">
        <v>49042113</v>
      </c>
      <c r="B5558">
        <v>40</v>
      </c>
      <c r="C5558" t="s">
        <v>343</v>
      </c>
      <c r="D5558" t="s">
        <v>151</v>
      </c>
      <c r="E5558" t="s">
        <v>152</v>
      </c>
      <c r="F5558" t="s">
        <v>318</v>
      </c>
      <c r="G5558" s="1">
        <v>43629</v>
      </c>
      <c r="H5558">
        <v>45</v>
      </c>
      <c r="I5558" s="7">
        <f>IF(TableTransactions[[#This Row],[Order type]]=trackOrderType,
TableTransactions[[#This Row],[Transaction quantity]]*-1,
TableTransactions[[#This Row],[Transaction quantity]]
)</f>
        <v>-45</v>
      </c>
      <c r="J55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280</v>
      </c>
      <c r="K5558" s="7">
        <f ca="1">IF(TableTransactions[[#This Row],[Stock balance backorders]]&lt;0,
0,
TableTransactions[[#This Row],[Stock balance backorders]]
)</f>
        <v>280</v>
      </c>
      <c r="L5558" s="8" t="str">
        <f>VLOOKUP(TableTransactions[[#This Row],[Material]],TableStockBalance[],
MATCH(TableStockBalance[[#Headers],[Supplier name]],TableStockBalance[#Headers],0),
0)</f>
        <v>Électroniquex Générale S.A.</v>
      </c>
    </row>
    <row r="5559" spans="1:12" x14ac:dyDescent="0.25">
      <c r="A5559">
        <v>49042204</v>
      </c>
      <c r="B5559">
        <v>110</v>
      </c>
      <c r="C5559" t="s">
        <v>343</v>
      </c>
      <c r="D5559" t="s">
        <v>151</v>
      </c>
      <c r="E5559" t="s">
        <v>152</v>
      </c>
      <c r="F5559" t="s">
        <v>316</v>
      </c>
      <c r="G5559" s="1">
        <v>43637</v>
      </c>
      <c r="H5559">
        <v>40</v>
      </c>
      <c r="I5559" s="7">
        <f>IF(TableTransactions[[#This Row],[Order type]]=trackOrderType,
TableTransactions[[#This Row],[Transaction quantity]]*-1,
TableTransactions[[#This Row],[Transaction quantity]]
)</f>
        <v>-40</v>
      </c>
      <c r="J55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240</v>
      </c>
      <c r="K5559" s="7">
        <f ca="1">IF(TableTransactions[[#This Row],[Stock balance backorders]]&lt;0,
0,
TableTransactions[[#This Row],[Stock balance backorders]]
)</f>
        <v>240</v>
      </c>
      <c r="L5559" s="8" t="str">
        <f>VLOOKUP(TableTransactions[[#This Row],[Material]],TableStockBalance[],
MATCH(TableStockBalance[[#Headers],[Supplier name]],TableStockBalance[#Headers],0),
0)</f>
        <v>Électroniquex Générale S.A.</v>
      </c>
    </row>
    <row r="5560" spans="1:12" x14ac:dyDescent="0.25">
      <c r="A5560">
        <v>49042209</v>
      </c>
      <c r="B5560">
        <v>70</v>
      </c>
      <c r="C5560" t="s">
        <v>343</v>
      </c>
      <c r="D5560" t="s">
        <v>151</v>
      </c>
      <c r="E5560" t="s">
        <v>152</v>
      </c>
      <c r="F5560" t="s">
        <v>319</v>
      </c>
      <c r="G5560" s="1">
        <v>43637</v>
      </c>
      <c r="H5560">
        <v>35</v>
      </c>
      <c r="I5560" s="7">
        <f>IF(TableTransactions[[#This Row],[Order type]]=trackOrderType,
TableTransactions[[#This Row],[Transaction quantity]]*-1,
TableTransactions[[#This Row],[Transaction quantity]]
)</f>
        <v>-35</v>
      </c>
      <c r="J55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205</v>
      </c>
      <c r="K5560" s="7">
        <f ca="1">IF(TableTransactions[[#This Row],[Stock balance backorders]]&lt;0,
0,
TableTransactions[[#This Row],[Stock balance backorders]]
)</f>
        <v>205</v>
      </c>
      <c r="L5560" s="8" t="str">
        <f>VLOOKUP(TableTransactions[[#This Row],[Material]],TableStockBalance[],
MATCH(TableStockBalance[[#Headers],[Supplier name]],TableStockBalance[#Headers],0),
0)</f>
        <v>Électroniquex Générale S.A.</v>
      </c>
    </row>
    <row r="5561" spans="1:12" x14ac:dyDescent="0.25">
      <c r="A5561">
        <v>49042285</v>
      </c>
      <c r="B5561">
        <v>170</v>
      </c>
      <c r="C5561" t="s">
        <v>343</v>
      </c>
      <c r="D5561" t="s">
        <v>151</v>
      </c>
      <c r="E5561" t="s">
        <v>152</v>
      </c>
      <c r="F5561" t="s">
        <v>318</v>
      </c>
      <c r="G5561" s="1">
        <v>43644</v>
      </c>
      <c r="H5561">
        <v>60</v>
      </c>
      <c r="I5561" s="7">
        <f>IF(TableTransactions[[#This Row],[Order type]]=trackOrderType,
TableTransactions[[#This Row],[Transaction quantity]]*-1,
TableTransactions[[#This Row],[Transaction quantity]]
)</f>
        <v>-60</v>
      </c>
      <c r="J55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145</v>
      </c>
      <c r="K5561" s="7">
        <f ca="1">IF(TableTransactions[[#This Row],[Stock balance backorders]]&lt;0,
0,
TableTransactions[[#This Row],[Stock balance backorders]]
)</f>
        <v>145</v>
      </c>
      <c r="L5561" s="8" t="str">
        <f>VLOOKUP(TableTransactions[[#This Row],[Material]],TableStockBalance[],
MATCH(TableStockBalance[[#Headers],[Supplier name]],TableStockBalance[#Headers],0),
0)</f>
        <v>Électroniquex Générale S.A.</v>
      </c>
    </row>
    <row r="5562" spans="1:12" x14ac:dyDescent="0.25">
      <c r="A5562">
        <v>49042315</v>
      </c>
      <c r="B5562">
        <v>40</v>
      </c>
      <c r="C5562" t="s">
        <v>343</v>
      </c>
      <c r="D5562" t="s">
        <v>151</v>
      </c>
      <c r="E5562" t="s">
        <v>152</v>
      </c>
      <c r="F5562" t="s">
        <v>319</v>
      </c>
      <c r="G5562" s="1">
        <v>43648</v>
      </c>
      <c r="H5562">
        <v>35</v>
      </c>
      <c r="I5562" s="7">
        <f>IF(TableTransactions[[#This Row],[Order type]]=trackOrderType,
TableTransactions[[#This Row],[Transaction quantity]]*-1,
TableTransactions[[#This Row],[Transaction quantity]]
)</f>
        <v>-35</v>
      </c>
      <c r="J55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110</v>
      </c>
      <c r="K5562" s="7">
        <f ca="1">IF(TableTransactions[[#This Row],[Stock balance backorders]]&lt;0,
0,
TableTransactions[[#This Row],[Stock balance backorders]]
)</f>
        <v>110</v>
      </c>
      <c r="L5562" s="8" t="str">
        <f>VLOOKUP(TableTransactions[[#This Row],[Material]],TableStockBalance[],
MATCH(TableStockBalance[[#Headers],[Supplier name]],TableStockBalance[#Headers],0),
0)</f>
        <v>Électroniquex Générale S.A.</v>
      </c>
    </row>
    <row r="5563" spans="1:12" x14ac:dyDescent="0.25">
      <c r="A5563">
        <v>49042357</v>
      </c>
      <c r="B5563">
        <v>50</v>
      </c>
      <c r="C5563" t="s">
        <v>343</v>
      </c>
      <c r="D5563" t="s">
        <v>151</v>
      </c>
      <c r="E5563" t="s">
        <v>152</v>
      </c>
      <c r="F5563" t="s">
        <v>316</v>
      </c>
      <c r="G5563" s="1">
        <v>43651</v>
      </c>
      <c r="H5563">
        <v>50</v>
      </c>
      <c r="I5563" s="7">
        <f>IF(TableTransactions[[#This Row],[Order type]]=trackOrderType,
TableTransactions[[#This Row],[Transaction quantity]]*-1,
TableTransactions[[#This Row],[Transaction quantity]]
)</f>
        <v>-50</v>
      </c>
      <c r="J55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</v>
      </c>
      <c r="K5563" s="7">
        <f ca="1">IF(TableTransactions[[#This Row],[Stock balance backorders]]&lt;0,
0,
TableTransactions[[#This Row],[Stock balance backorders]]
)</f>
        <v>60</v>
      </c>
      <c r="L5563" s="8" t="str">
        <f>VLOOKUP(TableTransactions[[#This Row],[Material]],TableStockBalance[],
MATCH(TableStockBalance[[#Headers],[Supplier name]],TableStockBalance[#Headers],0),
0)</f>
        <v>Électroniquex Générale S.A.</v>
      </c>
    </row>
    <row r="5564" spans="1:12" x14ac:dyDescent="0.25">
      <c r="A5564">
        <v>49042376</v>
      </c>
      <c r="B5564">
        <v>30</v>
      </c>
      <c r="C5564" t="s">
        <v>343</v>
      </c>
      <c r="D5564" t="s">
        <v>151</v>
      </c>
      <c r="E5564" t="s">
        <v>152</v>
      </c>
      <c r="F5564" t="s">
        <v>325</v>
      </c>
      <c r="G5564" s="1">
        <v>43654</v>
      </c>
      <c r="H5564">
        <v>50</v>
      </c>
      <c r="I5564" s="7">
        <f>IF(TableTransactions[[#This Row],[Order type]]=trackOrderType,
TableTransactions[[#This Row],[Transaction quantity]]*-1,
TableTransactions[[#This Row],[Transaction quantity]]
)</f>
        <v>-50</v>
      </c>
      <c r="J55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</v>
      </c>
      <c r="K5564" s="7">
        <f ca="1">IF(TableTransactions[[#This Row],[Stock balance backorders]]&lt;0,
0,
TableTransactions[[#This Row],[Stock balance backorders]]
)</f>
        <v>10</v>
      </c>
      <c r="L5564" s="8" t="str">
        <f>VLOOKUP(TableTransactions[[#This Row],[Material]],TableStockBalance[],
MATCH(TableStockBalance[[#Headers],[Supplier name]],TableStockBalance[#Headers],0),
0)</f>
        <v>Électroniquex Générale S.A.</v>
      </c>
    </row>
    <row r="5565" spans="1:12" x14ac:dyDescent="0.25">
      <c r="A5565">
        <v>49042380</v>
      </c>
      <c r="B5565">
        <v>150</v>
      </c>
      <c r="C5565" t="s">
        <v>343</v>
      </c>
      <c r="D5565" t="s">
        <v>151</v>
      </c>
      <c r="E5565" t="s">
        <v>152</v>
      </c>
      <c r="F5565" t="s">
        <v>318</v>
      </c>
      <c r="G5565" s="1">
        <v>43654</v>
      </c>
      <c r="H5565">
        <v>20</v>
      </c>
      <c r="I5565" s="7">
        <f>IF(TableTransactions[[#This Row],[Order type]]=trackOrderType,
TableTransactions[[#This Row],[Transaction quantity]]*-1,
TableTransactions[[#This Row],[Transaction quantity]]
)</f>
        <v>-20</v>
      </c>
      <c r="J55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</v>
      </c>
      <c r="K5565" s="7">
        <f ca="1">IF(TableTransactions[[#This Row],[Stock balance backorders]]&lt;0,
0,
TableTransactions[[#This Row],[Stock balance backorders]]
)</f>
        <v>0</v>
      </c>
      <c r="L5565" s="8" t="str">
        <f>VLOOKUP(TableTransactions[[#This Row],[Material]],TableStockBalance[],
MATCH(TableStockBalance[[#Headers],[Supplier name]],TableStockBalance[#Headers],0),
0)</f>
        <v>Électroniquex Générale S.A.</v>
      </c>
    </row>
    <row r="5566" spans="1:12" x14ac:dyDescent="0.25">
      <c r="A5566">
        <v>49042393</v>
      </c>
      <c r="B5566">
        <v>80</v>
      </c>
      <c r="C5566" t="s">
        <v>343</v>
      </c>
      <c r="D5566" t="s">
        <v>151</v>
      </c>
      <c r="E5566" t="s">
        <v>152</v>
      </c>
      <c r="F5566" t="s">
        <v>318</v>
      </c>
      <c r="G5566" s="1">
        <v>43655</v>
      </c>
      <c r="H5566">
        <v>15</v>
      </c>
      <c r="I5566" s="7">
        <f>IF(TableTransactions[[#This Row],[Order type]]=trackOrderType,
TableTransactions[[#This Row],[Transaction quantity]]*-1,
TableTransactions[[#This Row],[Transaction quantity]]
)</f>
        <v>-15</v>
      </c>
      <c r="J55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-25</v>
      </c>
      <c r="K5566" s="7">
        <f ca="1">IF(TableTransactions[[#This Row],[Stock balance backorders]]&lt;0,
0,
TableTransactions[[#This Row],[Stock balance backorders]]
)</f>
        <v>0</v>
      </c>
      <c r="L5566" s="8" t="str">
        <f>VLOOKUP(TableTransactions[[#This Row],[Material]],TableStockBalance[],
MATCH(TableStockBalance[[#Headers],[Supplier name]],TableStockBalance[#Headers],0),
0)</f>
        <v>Électroniquex Générale S.A.</v>
      </c>
    </row>
    <row r="5567" spans="1:12" x14ac:dyDescent="0.25">
      <c r="A5567">
        <v>49042397</v>
      </c>
      <c r="B5567">
        <v>10</v>
      </c>
      <c r="C5567" t="s">
        <v>343</v>
      </c>
      <c r="D5567" t="s">
        <v>151</v>
      </c>
      <c r="E5567" t="s">
        <v>152</v>
      </c>
      <c r="F5567" t="s">
        <v>315</v>
      </c>
      <c r="G5567" s="1">
        <v>43655</v>
      </c>
      <c r="H5567">
        <v>30</v>
      </c>
      <c r="I5567" s="7">
        <f>IF(TableTransactions[[#This Row],[Order type]]=trackOrderType,
TableTransactions[[#This Row],[Transaction quantity]]*-1,
TableTransactions[[#This Row],[Transaction quantity]]
)</f>
        <v>-30</v>
      </c>
      <c r="J55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-55</v>
      </c>
      <c r="K5567" s="7">
        <f ca="1">IF(TableTransactions[[#This Row],[Stock balance backorders]]&lt;0,
0,
TableTransactions[[#This Row],[Stock balance backorders]]
)</f>
        <v>0</v>
      </c>
      <c r="L5567" s="8" t="str">
        <f>VLOOKUP(TableTransactions[[#This Row],[Material]],TableStockBalance[],
MATCH(TableStockBalance[[#Headers],[Supplier name]],TableStockBalance[#Headers],0),
0)</f>
        <v>Électroniquex Générale S.A.</v>
      </c>
    </row>
    <row r="5568" spans="1:12" x14ac:dyDescent="0.25">
      <c r="A5568">
        <v>49042451</v>
      </c>
      <c r="B5568">
        <v>10</v>
      </c>
      <c r="C5568" t="s">
        <v>343</v>
      </c>
      <c r="D5568" t="s">
        <v>151</v>
      </c>
      <c r="E5568" t="s">
        <v>152</v>
      </c>
      <c r="F5568" t="s">
        <v>325</v>
      </c>
      <c r="G5568" s="1">
        <v>43661</v>
      </c>
      <c r="H5568">
        <v>60</v>
      </c>
      <c r="I5568" s="7">
        <f>IF(TableTransactions[[#This Row],[Order type]]=trackOrderType,
TableTransactions[[#This Row],[Transaction quantity]]*-1,
TableTransactions[[#This Row],[Transaction quantity]]
)</f>
        <v>-60</v>
      </c>
      <c r="J55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-115</v>
      </c>
      <c r="K5568" s="7">
        <f ca="1">IF(TableTransactions[[#This Row],[Stock balance backorders]]&lt;0,
0,
TableTransactions[[#This Row],[Stock balance backorders]]
)</f>
        <v>0</v>
      </c>
      <c r="L5568" s="8" t="str">
        <f>VLOOKUP(TableTransactions[[#This Row],[Material]],TableStockBalance[],
MATCH(TableStockBalance[[#Headers],[Supplier name]],TableStockBalance[#Headers],0),
0)</f>
        <v>Électroniquex Générale S.A.</v>
      </c>
    </row>
    <row r="5569" spans="1:12" x14ac:dyDescent="0.25">
      <c r="A5569" s="4">
        <v>45057219</v>
      </c>
      <c r="B5569" s="4">
        <v>40</v>
      </c>
      <c r="C5569" s="4" t="s">
        <v>344</v>
      </c>
      <c r="D5569" s="4" t="s">
        <v>151</v>
      </c>
      <c r="E5569" s="4" t="s">
        <v>152</v>
      </c>
      <c r="F5569" s="4" t="s">
        <v>110</v>
      </c>
      <c r="G5569" s="5">
        <v>43661</v>
      </c>
      <c r="H5569" s="4">
        <v>2220</v>
      </c>
      <c r="I5569" s="7">
        <f>IF(TableTransactions[[#This Row],[Order type]]=trackOrderType,
TableTransactions[[#This Row],[Transaction quantity]]*-1,
TableTransactions[[#This Row],[Transaction quantity]]
)</f>
        <v>2220</v>
      </c>
      <c r="J55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2105</v>
      </c>
      <c r="K5569" s="7">
        <f ca="1">IF(TableTransactions[[#This Row],[Stock balance backorders]]&lt;0,
0,
TableTransactions[[#This Row],[Stock balance backorders]]
)</f>
        <v>2105</v>
      </c>
      <c r="L5569" s="8" t="str">
        <f>VLOOKUP(TableTransactions[[#This Row],[Material]],TableStockBalance[],
MATCH(TableStockBalance[[#Headers],[Supplier name]],TableStockBalance[#Headers],0),
0)</f>
        <v>Électroniquex Générale S.A.</v>
      </c>
    </row>
    <row r="5570" spans="1:12" x14ac:dyDescent="0.25">
      <c r="A5570">
        <v>49042522</v>
      </c>
      <c r="B5570">
        <v>60</v>
      </c>
      <c r="C5570" t="s">
        <v>343</v>
      </c>
      <c r="D5570" t="s">
        <v>151</v>
      </c>
      <c r="E5570" t="s">
        <v>152</v>
      </c>
      <c r="F5570" t="s">
        <v>316</v>
      </c>
      <c r="G5570" s="1">
        <v>43668</v>
      </c>
      <c r="H5570">
        <v>5</v>
      </c>
      <c r="I5570" s="7">
        <f>IF(TableTransactions[[#This Row],[Order type]]=trackOrderType,
TableTransactions[[#This Row],[Transaction quantity]]*-1,
TableTransactions[[#This Row],[Transaction quantity]]
)</f>
        <v>-5</v>
      </c>
      <c r="J55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2100</v>
      </c>
      <c r="K5570" s="7">
        <f ca="1">IF(TableTransactions[[#This Row],[Stock balance backorders]]&lt;0,
0,
TableTransactions[[#This Row],[Stock balance backorders]]
)</f>
        <v>2100</v>
      </c>
      <c r="L5570" s="8" t="str">
        <f>VLOOKUP(TableTransactions[[#This Row],[Material]],TableStockBalance[],
MATCH(TableStockBalance[[#Headers],[Supplier name]],TableStockBalance[#Headers],0),
0)</f>
        <v>Électroniquex Générale S.A.</v>
      </c>
    </row>
    <row r="5571" spans="1:12" x14ac:dyDescent="0.25">
      <c r="A5571">
        <v>49042557</v>
      </c>
      <c r="B5571">
        <v>70</v>
      </c>
      <c r="C5571" t="s">
        <v>343</v>
      </c>
      <c r="D5571" t="s">
        <v>151</v>
      </c>
      <c r="E5571" t="s">
        <v>152</v>
      </c>
      <c r="F5571" t="s">
        <v>317</v>
      </c>
      <c r="G5571" s="1">
        <v>43671</v>
      </c>
      <c r="H5571">
        <v>30</v>
      </c>
      <c r="I5571" s="7">
        <f>IF(TableTransactions[[#This Row],[Order type]]=trackOrderType,
TableTransactions[[#This Row],[Transaction quantity]]*-1,
TableTransactions[[#This Row],[Transaction quantity]]
)</f>
        <v>-30</v>
      </c>
      <c r="J55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2070</v>
      </c>
      <c r="K5571" s="7">
        <f ca="1">IF(TableTransactions[[#This Row],[Stock balance backorders]]&lt;0,
0,
TableTransactions[[#This Row],[Stock balance backorders]]
)</f>
        <v>2070</v>
      </c>
      <c r="L5571" s="8" t="str">
        <f>VLOOKUP(TableTransactions[[#This Row],[Material]],TableStockBalance[],
MATCH(TableStockBalance[[#Headers],[Supplier name]],TableStockBalance[#Headers],0),
0)</f>
        <v>Électroniquex Générale S.A.</v>
      </c>
    </row>
    <row r="5572" spans="1:12" x14ac:dyDescent="0.25">
      <c r="A5572">
        <v>49042572</v>
      </c>
      <c r="B5572">
        <v>30</v>
      </c>
      <c r="C5572" t="s">
        <v>343</v>
      </c>
      <c r="D5572" t="s">
        <v>151</v>
      </c>
      <c r="E5572" t="s">
        <v>152</v>
      </c>
      <c r="F5572" t="s">
        <v>325</v>
      </c>
      <c r="G5572" s="1">
        <v>43672</v>
      </c>
      <c r="H5572">
        <v>20</v>
      </c>
      <c r="I5572" s="7">
        <f>IF(TableTransactions[[#This Row],[Order type]]=trackOrderType,
TableTransactions[[#This Row],[Transaction quantity]]*-1,
TableTransactions[[#This Row],[Transaction quantity]]
)</f>
        <v>-20</v>
      </c>
      <c r="J55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2050</v>
      </c>
      <c r="K5572" s="7">
        <f ca="1">IF(TableTransactions[[#This Row],[Stock balance backorders]]&lt;0,
0,
TableTransactions[[#This Row],[Stock balance backorders]]
)</f>
        <v>2050</v>
      </c>
      <c r="L5572" s="8" t="str">
        <f>VLOOKUP(TableTransactions[[#This Row],[Material]],TableStockBalance[],
MATCH(TableStockBalance[[#Headers],[Supplier name]],TableStockBalance[#Headers],0),
0)</f>
        <v>Électroniquex Générale S.A.</v>
      </c>
    </row>
    <row r="5573" spans="1:12" x14ac:dyDescent="0.25">
      <c r="A5573">
        <v>49042587</v>
      </c>
      <c r="B5573">
        <v>30</v>
      </c>
      <c r="C5573" t="s">
        <v>343</v>
      </c>
      <c r="D5573" t="s">
        <v>151</v>
      </c>
      <c r="E5573" t="s">
        <v>152</v>
      </c>
      <c r="F5573" t="s">
        <v>317</v>
      </c>
      <c r="G5573" s="1">
        <v>43675</v>
      </c>
      <c r="H5573">
        <v>10</v>
      </c>
      <c r="I5573" s="7">
        <f>IF(TableTransactions[[#This Row],[Order type]]=trackOrderType,
TableTransactions[[#This Row],[Transaction quantity]]*-1,
TableTransactions[[#This Row],[Transaction quantity]]
)</f>
        <v>-10</v>
      </c>
      <c r="J55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2040</v>
      </c>
      <c r="K5573" s="7">
        <f ca="1">IF(TableTransactions[[#This Row],[Stock balance backorders]]&lt;0,
0,
TableTransactions[[#This Row],[Stock balance backorders]]
)</f>
        <v>2040</v>
      </c>
      <c r="L5573" s="8" t="str">
        <f>VLOOKUP(TableTransactions[[#This Row],[Material]],TableStockBalance[],
MATCH(TableStockBalance[[#Headers],[Supplier name]],TableStockBalance[#Headers],0),
0)</f>
        <v>Électroniquex Générale S.A.</v>
      </c>
    </row>
    <row r="5574" spans="1:12" x14ac:dyDescent="0.25">
      <c r="A5574">
        <v>49042600</v>
      </c>
      <c r="B5574">
        <v>10</v>
      </c>
      <c r="C5574" t="s">
        <v>343</v>
      </c>
      <c r="D5574" t="s">
        <v>151</v>
      </c>
      <c r="E5574" t="s">
        <v>152</v>
      </c>
      <c r="F5574" t="s">
        <v>325</v>
      </c>
      <c r="G5574" s="1">
        <v>43676</v>
      </c>
      <c r="H5574">
        <v>15</v>
      </c>
      <c r="I5574" s="7">
        <f>IF(TableTransactions[[#This Row],[Order type]]=trackOrderType,
TableTransactions[[#This Row],[Transaction quantity]]*-1,
TableTransactions[[#This Row],[Transaction quantity]]
)</f>
        <v>-15</v>
      </c>
      <c r="J55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2025</v>
      </c>
      <c r="K5574" s="7">
        <f ca="1">IF(TableTransactions[[#This Row],[Stock balance backorders]]&lt;0,
0,
TableTransactions[[#This Row],[Stock balance backorders]]
)</f>
        <v>2025</v>
      </c>
      <c r="L5574" s="8" t="str">
        <f>VLOOKUP(TableTransactions[[#This Row],[Material]],TableStockBalance[],
MATCH(TableStockBalance[[#Headers],[Supplier name]],TableStockBalance[#Headers],0),
0)</f>
        <v>Électroniquex Générale S.A.</v>
      </c>
    </row>
    <row r="5575" spans="1:12" x14ac:dyDescent="0.25">
      <c r="A5575">
        <v>49042690</v>
      </c>
      <c r="B5575">
        <v>40</v>
      </c>
      <c r="C5575" t="s">
        <v>343</v>
      </c>
      <c r="D5575" t="s">
        <v>151</v>
      </c>
      <c r="E5575" t="s">
        <v>152</v>
      </c>
      <c r="F5575" t="s">
        <v>317</v>
      </c>
      <c r="G5575" s="1">
        <v>43684</v>
      </c>
      <c r="H5575">
        <v>50</v>
      </c>
      <c r="I5575" s="7">
        <f>IF(TableTransactions[[#This Row],[Order type]]=trackOrderType,
TableTransactions[[#This Row],[Transaction quantity]]*-1,
TableTransactions[[#This Row],[Transaction quantity]]
)</f>
        <v>-50</v>
      </c>
      <c r="J55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1975</v>
      </c>
      <c r="K5575" s="7">
        <f ca="1">IF(TableTransactions[[#This Row],[Stock balance backorders]]&lt;0,
0,
TableTransactions[[#This Row],[Stock balance backorders]]
)</f>
        <v>1975</v>
      </c>
      <c r="L5575" s="8" t="str">
        <f>VLOOKUP(TableTransactions[[#This Row],[Material]],TableStockBalance[],
MATCH(TableStockBalance[[#Headers],[Supplier name]],TableStockBalance[#Headers],0),
0)</f>
        <v>Électroniquex Générale S.A.</v>
      </c>
    </row>
    <row r="5576" spans="1:12" x14ac:dyDescent="0.25">
      <c r="A5576">
        <v>49042817</v>
      </c>
      <c r="B5576">
        <v>20</v>
      </c>
      <c r="C5576" t="s">
        <v>343</v>
      </c>
      <c r="D5576" t="s">
        <v>151</v>
      </c>
      <c r="E5576" t="s">
        <v>152</v>
      </c>
      <c r="F5576" t="s">
        <v>315</v>
      </c>
      <c r="G5576" s="1">
        <v>43696</v>
      </c>
      <c r="H5576">
        <v>25</v>
      </c>
      <c r="I5576" s="7">
        <f>IF(TableTransactions[[#This Row],[Order type]]=trackOrderType,
TableTransactions[[#This Row],[Transaction quantity]]*-1,
TableTransactions[[#This Row],[Transaction quantity]]
)</f>
        <v>-25</v>
      </c>
      <c r="J55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1950</v>
      </c>
      <c r="K5576" s="7">
        <f ca="1">IF(TableTransactions[[#This Row],[Stock balance backorders]]&lt;0,
0,
TableTransactions[[#This Row],[Stock balance backorders]]
)</f>
        <v>1950</v>
      </c>
      <c r="L5576" s="8" t="str">
        <f>VLOOKUP(TableTransactions[[#This Row],[Material]],TableStockBalance[],
MATCH(TableStockBalance[[#Headers],[Supplier name]],TableStockBalance[#Headers],0),
0)</f>
        <v>Électroniquex Générale S.A.</v>
      </c>
    </row>
    <row r="5577" spans="1:12" x14ac:dyDescent="0.25">
      <c r="A5577">
        <v>49042911</v>
      </c>
      <c r="B5577">
        <v>30</v>
      </c>
      <c r="C5577" t="s">
        <v>343</v>
      </c>
      <c r="D5577" t="s">
        <v>151</v>
      </c>
      <c r="E5577" t="s">
        <v>152</v>
      </c>
      <c r="F5577" t="s">
        <v>313</v>
      </c>
      <c r="G5577" s="1">
        <v>43705</v>
      </c>
      <c r="H5577">
        <v>15</v>
      </c>
      <c r="I5577" s="7">
        <f>IF(TableTransactions[[#This Row],[Order type]]=trackOrderType,
TableTransactions[[#This Row],[Transaction quantity]]*-1,
TableTransactions[[#This Row],[Transaction quantity]]
)</f>
        <v>-15</v>
      </c>
      <c r="J55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1935</v>
      </c>
      <c r="K5577" s="7">
        <f ca="1">IF(TableTransactions[[#This Row],[Stock balance backorders]]&lt;0,
0,
TableTransactions[[#This Row],[Stock balance backorders]]
)</f>
        <v>1935</v>
      </c>
      <c r="L5577" s="8" t="str">
        <f>VLOOKUP(TableTransactions[[#This Row],[Material]],TableStockBalance[],
MATCH(TableStockBalance[[#Headers],[Supplier name]],TableStockBalance[#Headers],0),
0)</f>
        <v>Électroniquex Générale S.A.</v>
      </c>
    </row>
    <row r="5578" spans="1:12" x14ac:dyDescent="0.25">
      <c r="A5578">
        <v>49042918</v>
      </c>
      <c r="B5578">
        <v>60</v>
      </c>
      <c r="C5578" t="s">
        <v>343</v>
      </c>
      <c r="D5578" t="s">
        <v>151</v>
      </c>
      <c r="E5578" t="s">
        <v>152</v>
      </c>
      <c r="F5578" t="s">
        <v>317</v>
      </c>
      <c r="G5578" s="1">
        <v>43705</v>
      </c>
      <c r="H5578">
        <v>55</v>
      </c>
      <c r="I5578" s="7">
        <f>IF(TableTransactions[[#This Row],[Order type]]=trackOrderType,
TableTransactions[[#This Row],[Transaction quantity]]*-1,
TableTransactions[[#This Row],[Transaction quantity]]
)</f>
        <v>-55</v>
      </c>
      <c r="J55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1880</v>
      </c>
      <c r="K5578" s="7">
        <f ca="1">IF(TableTransactions[[#This Row],[Stock balance backorders]]&lt;0,
0,
TableTransactions[[#This Row],[Stock balance backorders]]
)</f>
        <v>1880</v>
      </c>
      <c r="L5578" s="8" t="str">
        <f>VLOOKUP(TableTransactions[[#This Row],[Material]],TableStockBalance[],
MATCH(TableStockBalance[[#Headers],[Supplier name]],TableStockBalance[#Headers],0),
0)</f>
        <v>Électroniquex Générale S.A.</v>
      </c>
    </row>
    <row r="5579" spans="1:12" x14ac:dyDescent="0.25">
      <c r="A5579">
        <v>49042942</v>
      </c>
      <c r="B5579">
        <v>160</v>
      </c>
      <c r="C5579" t="s">
        <v>343</v>
      </c>
      <c r="D5579" t="s">
        <v>151</v>
      </c>
      <c r="E5579" t="s">
        <v>152</v>
      </c>
      <c r="F5579" t="s">
        <v>313</v>
      </c>
      <c r="G5579" s="1">
        <v>43707</v>
      </c>
      <c r="H5579">
        <v>20</v>
      </c>
      <c r="I5579" s="7">
        <f>IF(TableTransactions[[#This Row],[Order type]]=trackOrderType,
TableTransactions[[#This Row],[Transaction quantity]]*-1,
TableTransactions[[#This Row],[Transaction quantity]]
)</f>
        <v>-20</v>
      </c>
      <c r="J55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1860</v>
      </c>
      <c r="K5579" s="7">
        <f ca="1">IF(TableTransactions[[#This Row],[Stock balance backorders]]&lt;0,
0,
TableTransactions[[#This Row],[Stock balance backorders]]
)</f>
        <v>1860</v>
      </c>
      <c r="L5579" s="8" t="str">
        <f>VLOOKUP(TableTransactions[[#This Row],[Material]],TableStockBalance[],
MATCH(TableStockBalance[[#Headers],[Supplier name]],TableStockBalance[#Headers],0),
0)</f>
        <v>Électroniquex Générale S.A.</v>
      </c>
    </row>
    <row r="5580" spans="1:12" x14ac:dyDescent="0.25">
      <c r="A5580">
        <v>49043007</v>
      </c>
      <c r="B5580">
        <v>40</v>
      </c>
      <c r="C5580" t="s">
        <v>343</v>
      </c>
      <c r="D5580" t="s">
        <v>151</v>
      </c>
      <c r="E5580" t="s">
        <v>152</v>
      </c>
      <c r="F5580" t="s">
        <v>319</v>
      </c>
      <c r="G5580" s="1">
        <v>43713</v>
      </c>
      <c r="H5580">
        <v>20</v>
      </c>
      <c r="I5580" s="7">
        <f>IF(TableTransactions[[#This Row],[Order type]]=trackOrderType,
TableTransactions[[#This Row],[Transaction quantity]]*-1,
TableTransactions[[#This Row],[Transaction quantity]]
)</f>
        <v>-20</v>
      </c>
      <c r="J55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1840</v>
      </c>
      <c r="K5580" s="7">
        <f ca="1">IF(TableTransactions[[#This Row],[Stock balance backorders]]&lt;0,
0,
TableTransactions[[#This Row],[Stock balance backorders]]
)</f>
        <v>1840</v>
      </c>
      <c r="L5580" s="8" t="str">
        <f>VLOOKUP(TableTransactions[[#This Row],[Material]],TableStockBalance[],
MATCH(TableStockBalance[[#Headers],[Supplier name]],TableStockBalance[#Headers],0),
0)</f>
        <v>Électroniquex Générale S.A.</v>
      </c>
    </row>
    <row r="5581" spans="1:12" x14ac:dyDescent="0.25">
      <c r="A5581">
        <v>49043022</v>
      </c>
      <c r="B5581">
        <v>40</v>
      </c>
      <c r="C5581" t="s">
        <v>343</v>
      </c>
      <c r="D5581" t="s">
        <v>151</v>
      </c>
      <c r="E5581" t="s">
        <v>152</v>
      </c>
      <c r="F5581" t="s">
        <v>325</v>
      </c>
      <c r="G5581" s="1">
        <v>43714</v>
      </c>
      <c r="H5581">
        <v>55</v>
      </c>
      <c r="I5581" s="7">
        <f>IF(TableTransactions[[#This Row],[Order type]]=trackOrderType,
TableTransactions[[#This Row],[Transaction quantity]]*-1,
TableTransactions[[#This Row],[Transaction quantity]]
)</f>
        <v>-55</v>
      </c>
      <c r="J55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1785</v>
      </c>
      <c r="K5581" s="7">
        <f ca="1">IF(TableTransactions[[#This Row],[Stock balance backorders]]&lt;0,
0,
TableTransactions[[#This Row],[Stock balance backorders]]
)</f>
        <v>1785</v>
      </c>
      <c r="L5581" s="8" t="str">
        <f>VLOOKUP(TableTransactions[[#This Row],[Material]],TableStockBalance[],
MATCH(TableStockBalance[[#Headers],[Supplier name]],TableStockBalance[#Headers],0),
0)</f>
        <v>Électroniquex Générale S.A.</v>
      </c>
    </row>
    <row r="5582" spans="1:12" x14ac:dyDescent="0.25">
      <c r="A5582">
        <v>49043034</v>
      </c>
      <c r="B5582">
        <v>60</v>
      </c>
      <c r="C5582" t="s">
        <v>343</v>
      </c>
      <c r="D5582" t="s">
        <v>151</v>
      </c>
      <c r="E5582" t="s">
        <v>152</v>
      </c>
      <c r="F5582" t="s">
        <v>313</v>
      </c>
      <c r="G5582" s="1">
        <v>43717</v>
      </c>
      <c r="H5582">
        <v>65</v>
      </c>
      <c r="I5582" s="7">
        <f>IF(TableTransactions[[#This Row],[Order type]]=trackOrderType,
TableTransactions[[#This Row],[Transaction quantity]]*-1,
TableTransactions[[#This Row],[Transaction quantity]]
)</f>
        <v>-65</v>
      </c>
      <c r="J55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1720</v>
      </c>
      <c r="K5582" s="7">
        <f ca="1">IF(TableTransactions[[#This Row],[Stock balance backorders]]&lt;0,
0,
TableTransactions[[#This Row],[Stock balance backorders]]
)</f>
        <v>1720</v>
      </c>
      <c r="L5582" s="8" t="str">
        <f>VLOOKUP(TableTransactions[[#This Row],[Material]],TableStockBalance[],
MATCH(TableStockBalance[[#Headers],[Supplier name]],TableStockBalance[#Headers],0),
0)</f>
        <v>Électroniquex Générale S.A.</v>
      </c>
    </row>
    <row r="5583" spans="1:12" x14ac:dyDescent="0.25">
      <c r="A5583">
        <v>49043082</v>
      </c>
      <c r="B5583">
        <v>80</v>
      </c>
      <c r="C5583" t="s">
        <v>343</v>
      </c>
      <c r="D5583" t="s">
        <v>151</v>
      </c>
      <c r="E5583" t="s">
        <v>152</v>
      </c>
      <c r="F5583" t="s">
        <v>317</v>
      </c>
      <c r="G5583" s="1">
        <v>43720</v>
      </c>
      <c r="H5583">
        <v>25</v>
      </c>
      <c r="I5583" s="7">
        <f>IF(TableTransactions[[#This Row],[Order type]]=trackOrderType,
TableTransactions[[#This Row],[Transaction quantity]]*-1,
TableTransactions[[#This Row],[Transaction quantity]]
)</f>
        <v>-25</v>
      </c>
      <c r="J55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1695</v>
      </c>
      <c r="K5583" s="7">
        <f ca="1">IF(TableTransactions[[#This Row],[Stock balance backorders]]&lt;0,
0,
TableTransactions[[#This Row],[Stock balance backorders]]
)</f>
        <v>1695</v>
      </c>
      <c r="L5583" s="8" t="str">
        <f>VLOOKUP(TableTransactions[[#This Row],[Material]],TableStockBalance[],
MATCH(TableStockBalance[[#Headers],[Supplier name]],TableStockBalance[#Headers],0),
0)</f>
        <v>Électroniquex Générale S.A.</v>
      </c>
    </row>
    <row r="5584" spans="1:12" x14ac:dyDescent="0.25">
      <c r="A5584">
        <v>49043146</v>
      </c>
      <c r="B5584">
        <v>90</v>
      </c>
      <c r="C5584" t="s">
        <v>343</v>
      </c>
      <c r="D5584" t="s">
        <v>151</v>
      </c>
      <c r="E5584" t="s">
        <v>152</v>
      </c>
      <c r="F5584" t="s">
        <v>318</v>
      </c>
      <c r="G5584" s="1">
        <v>43726</v>
      </c>
      <c r="H5584">
        <v>60</v>
      </c>
      <c r="I5584" s="7">
        <f>IF(TableTransactions[[#This Row],[Order type]]=trackOrderType,
TableTransactions[[#This Row],[Transaction quantity]]*-1,
TableTransactions[[#This Row],[Transaction quantity]]
)</f>
        <v>-60</v>
      </c>
      <c r="J55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1635</v>
      </c>
      <c r="K5584" s="7">
        <f ca="1">IF(TableTransactions[[#This Row],[Stock balance backorders]]&lt;0,
0,
TableTransactions[[#This Row],[Stock balance backorders]]
)</f>
        <v>1635</v>
      </c>
      <c r="L5584" s="8" t="str">
        <f>VLOOKUP(TableTransactions[[#This Row],[Material]],TableStockBalance[],
MATCH(TableStockBalance[[#Headers],[Supplier name]],TableStockBalance[#Headers],0),
0)</f>
        <v>Électroniquex Générale S.A.</v>
      </c>
    </row>
    <row r="5585" spans="1:12" x14ac:dyDescent="0.25">
      <c r="A5585">
        <v>49043151</v>
      </c>
      <c r="B5585">
        <v>80</v>
      </c>
      <c r="C5585" t="s">
        <v>343</v>
      </c>
      <c r="D5585" t="s">
        <v>151</v>
      </c>
      <c r="E5585" t="s">
        <v>152</v>
      </c>
      <c r="F5585" t="s">
        <v>313</v>
      </c>
      <c r="G5585" s="1">
        <v>43727</v>
      </c>
      <c r="H5585">
        <v>5</v>
      </c>
      <c r="I5585" s="7">
        <f>IF(TableTransactions[[#This Row],[Order type]]=trackOrderType,
TableTransactions[[#This Row],[Transaction quantity]]*-1,
TableTransactions[[#This Row],[Transaction quantity]]
)</f>
        <v>-5</v>
      </c>
      <c r="J55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1630</v>
      </c>
      <c r="K5585" s="7">
        <f ca="1">IF(TableTransactions[[#This Row],[Stock balance backorders]]&lt;0,
0,
TableTransactions[[#This Row],[Stock balance backorders]]
)</f>
        <v>1630</v>
      </c>
      <c r="L5585" s="8" t="str">
        <f>VLOOKUP(TableTransactions[[#This Row],[Material]],TableStockBalance[],
MATCH(TableStockBalance[[#Headers],[Supplier name]],TableStockBalance[#Headers],0),
0)</f>
        <v>Électroniquex Générale S.A.</v>
      </c>
    </row>
    <row r="5586" spans="1:12" x14ac:dyDescent="0.25">
      <c r="A5586">
        <v>49043175</v>
      </c>
      <c r="B5586">
        <v>70</v>
      </c>
      <c r="C5586" t="s">
        <v>343</v>
      </c>
      <c r="D5586" t="s">
        <v>151</v>
      </c>
      <c r="E5586" t="s">
        <v>152</v>
      </c>
      <c r="F5586" t="s">
        <v>325</v>
      </c>
      <c r="G5586" s="1">
        <v>43728</v>
      </c>
      <c r="H5586">
        <v>65</v>
      </c>
      <c r="I5586" s="7">
        <f>IF(TableTransactions[[#This Row],[Order type]]=trackOrderType,
TableTransactions[[#This Row],[Transaction quantity]]*-1,
TableTransactions[[#This Row],[Transaction quantity]]
)</f>
        <v>-65</v>
      </c>
      <c r="J55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1565</v>
      </c>
      <c r="K5586" s="7">
        <f ca="1">IF(TableTransactions[[#This Row],[Stock balance backorders]]&lt;0,
0,
TableTransactions[[#This Row],[Stock balance backorders]]
)</f>
        <v>1565</v>
      </c>
      <c r="L5586" s="8" t="str">
        <f>VLOOKUP(TableTransactions[[#This Row],[Material]],TableStockBalance[],
MATCH(TableStockBalance[[#Headers],[Supplier name]],TableStockBalance[#Headers],0),
0)</f>
        <v>Électroniquex Générale S.A.</v>
      </c>
    </row>
    <row r="5587" spans="1:12" x14ac:dyDescent="0.25">
      <c r="A5587">
        <v>49043217</v>
      </c>
      <c r="B5587">
        <v>50</v>
      </c>
      <c r="C5587" t="s">
        <v>343</v>
      </c>
      <c r="D5587" t="s">
        <v>151</v>
      </c>
      <c r="E5587" t="s">
        <v>152</v>
      </c>
      <c r="F5587" t="s">
        <v>317</v>
      </c>
      <c r="G5587" s="1">
        <v>43733</v>
      </c>
      <c r="H5587">
        <v>65</v>
      </c>
      <c r="I5587" s="7">
        <f>IF(TableTransactions[[#This Row],[Order type]]=trackOrderType,
TableTransactions[[#This Row],[Transaction quantity]]*-1,
TableTransactions[[#This Row],[Transaction quantity]]
)</f>
        <v>-65</v>
      </c>
      <c r="J55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1500</v>
      </c>
      <c r="K5587" s="7">
        <f ca="1">IF(TableTransactions[[#This Row],[Stock balance backorders]]&lt;0,
0,
TableTransactions[[#This Row],[Stock balance backorders]]
)</f>
        <v>1500</v>
      </c>
      <c r="L5587" s="8" t="str">
        <f>VLOOKUP(TableTransactions[[#This Row],[Material]],TableStockBalance[],
MATCH(TableStockBalance[[#Headers],[Supplier name]],TableStockBalance[#Headers],0),
0)</f>
        <v>Électroniquex Générale S.A.</v>
      </c>
    </row>
    <row r="5588" spans="1:12" x14ac:dyDescent="0.25">
      <c r="A5588">
        <v>49043239</v>
      </c>
      <c r="B5588">
        <v>20</v>
      </c>
      <c r="C5588" t="s">
        <v>343</v>
      </c>
      <c r="D5588" t="s">
        <v>151</v>
      </c>
      <c r="E5588" t="s">
        <v>152</v>
      </c>
      <c r="F5588" t="s">
        <v>332</v>
      </c>
      <c r="G5588" s="1">
        <v>43734</v>
      </c>
      <c r="H5588">
        <v>15</v>
      </c>
      <c r="I5588" s="7">
        <f>IF(TableTransactions[[#This Row],[Order type]]=trackOrderType,
TableTransactions[[#This Row],[Transaction quantity]]*-1,
TableTransactions[[#This Row],[Transaction quantity]]
)</f>
        <v>-15</v>
      </c>
      <c r="J55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1485</v>
      </c>
      <c r="K5588" s="7">
        <f ca="1">IF(TableTransactions[[#This Row],[Stock balance backorders]]&lt;0,
0,
TableTransactions[[#This Row],[Stock balance backorders]]
)</f>
        <v>1485</v>
      </c>
      <c r="L5588" s="8" t="str">
        <f>VLOOKUP(TableTransactions[[#This Row],[Material]],TableStockBalance[],
MATCH(TableStockBalance[[#Headers],[Supplier name]],TableStockBalance[#Headers],0),
0)</f>
        <v>Électroniquex Générale S.A.</v>
      </c>
    </row>
    <row r="5589" spans="1:12" x14ac:dyDescent="0.25">
      <c r="A5589">
        <v>49043307</v>
      </c>
      <c r="B5589">
        <v>10</v>
      </c>
      <c r="C5589" t="s">
        <v>343</v>
      </c>
      <c r="D5589" t="s">
        <v>151</v>
      </c>
      <c r="E5589" t="s">
        <v>152</v>
      </c>
      <c r="F5589" t="s">
        <v>332</v>
      </c>
      <c r="G5589" s="1">
        <v>43741</v>
      </c>
      <c r="H5589">
        <v>5</v>
      </c>
      <c r="I5589" s="7">
        <f>IF(TableTransactions[[#This Row],[Order type]]=trackOrderType,
TableTransactions[[#This Row],[Transaction quantity]]*-1,
TableTransactions[[#This Row],[Transaction quantity]]
)</f>
        <v>-5</v>
      </c>
      <c r="J55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1480</v>
      </c>
      <c r="K5589" s="7">
        <f ca="1">IF(TableTransactions[[#This Row],[Stock balance backorders]]&lt;0,
0,
TableTransactions[[#This Row],[Stock balance backorders]]
)</f>
        <v>1480</v>
      </c>
      <c r="L5589" s="8" t="str">
        <f>VLOOKUP(TableTransactions[[#This Row],[Material]],TableStockBalance[],
MATCH(TableStockBalance[[#Headers],[Supplier name]],TableStockBalance[#Headers],0),
0)</f>
        <v>Électroniquex Générale S.A.</v>
      </c>
    </row>
    <row r="5590" spans="1:12" x14ac:dyDescent="0.25">
      <c r="A5590">
        <v>49043327</v>
      </c>
      <c r="B5590">
        <v>50</v>
      </c>
      <c r="C5590" t="s">
        <v>343</v>
      </c>
      <c r="D5590" t="s">
        <v>151</v>
      </c>
      <c r="E5590" t="s">
        <v>152</v>
      </c>
      <c r="F5590" t="s">
        <v>315</v>
      </c>
      <c r="G5590" s="1">
        <v>43742</v>
      </c>
      <c r="H5590">
        <v>5</v>
      </c>
      <c r="I5590" s="7">
        <f>IF(TableTransactions[[#This Row],[Order type]]=trackOrderType,
TableTransactions[[#This Row],[Transaction quantity]]*-1,
TableTransactions[[#This Row],[Transaction quantity]]
)</f>
        <v>-5</v>
      </c>
      <c r="J55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1475</v>
      </c>
      <c r="K5590" s="7">
        <f ca="1">IF(TableTransactions[[#This Row],[Stock balance backorders]]&lt;0,
0,
TableTransactions[[#This Row],[Stock balance backorders]]
)</f>
        <v>1475</v>
      </c>
      <c r="L5590" s="8" t="str">
        <f>VLOOKUP(TableTransactions[[#This Row],[Material]],TableStockBalance[],
MATCH(TableStockBalance[[#Headers],[Supplier name]],TableStockBalance[#Headers],0),
0)</f>
        <v>Électroniquex Générale S.A.</v>
      </c>
    </row>
    <row r="5591" spans="1:12" x14ac:dyDescent="0.25">
      <c r="A5591">
        <v>49043357</v>
      </c>
      <c r="B5591">
        <v>10</v>
      </c>
      <c r="C5591" t="s">
        <v>343</v>
      </c>
      <c r="D5591" t="s">
        <v>151</v>
      </c>
      <c r="E5591" t="s">
        <v>152</v>
      </c>
      <c r="F5591" t="s">
        <v>315</v>
      </c>
      <c r="G5591" s="1">
        <v>43746</v>
      </c>
      <c r="H5591">
        <v>30</v>
      </c>
      <c r="I5591" s="7">
        <f>IF(TableTransactions[[#This Row],[Order type]]=trackOrderType,
TableTransactions[[#This Row],[Transaction quantity]]*-1,
TableTransactions[[#This Row],[Transaction quantity]]
)</f>
        <v>-30</v>
      </c>
      <c r="J55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1445</v>
      </c>
      <c r="K5591" s="7">
        <f ca="1">IF(TableTransactions[[#This Row],[Stock balance backorders]]&lt;0,
0,
TableTransactions[[#This Row],[Stock balance backorders]]
)</f>
        <v>1445</v>
      </c>
      <c r="L5591" s="8" t="str">
        <f>VLOOKUP(TableTransactions[[#This Row],[Material]],TableStockBalance[],
MATCH(TableStockBalance[[#Headers],[Supplier name]],TableStockBalance[#Headers],0),
0)</f>
        <v>Électroniquex Générale S.A.</v>
      </c>
    </row>
    <row r="5592" spans="1:12" x14ac:dyDescent="0.25">
      <c r="A5592">
        <v>49043419</v>
      </c>
      <c r="B5592">
        <v>110</v>
      </c>
      <c r="C5592" t="s">
        <v>343</v>
      </c>
      <c r="D5592" t="s">
        <v>151</v>
      </c>
      <c r="E5592" t="s">
        <v>152</v>
      </c>
      <c r="F5592" t="s">
        <v>317</v>
      </c>
      <c r="G5592" s="1">
        <v>43752</v>
      </c>
      <c r="H5592">
        <v>60</v>
      </c>
      <c r="I5592" s="7">
        <f>IF(TableTransactions[[#This Row],[Order type]]=trackOrderType,
TableTransactions[[#This Row],[Transaction quantity]]*-1,
TableTransactions[[#This Row],[Transaction quantity]]
)</f>
        <v>-60</v>
      </c>
      <c r="J55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1385</v>
      </c>
      <c r="K5592" s="7">
        <f ca="1">IF(TableTransactions[[#This Row],[Stock balance backorders]]&lt;0,
0,
TableTransactions[[#This Row],[Stock balance backorders]]
)</f>
        <v>1385</v>
      </c>
      <c r="L5592" s="8" t="str">
        <f>VLOOKUP(TableTransactions[[#This Row],[Material]],TableStockBalance[],
MATCH(TableStockBalance[[#Headers],[Supplier name]],TableStockBalance[#Headers],0),
0)</f>
        <v>Électroniquex Générale S.A.</v>
      </c>
    </row>
    <row r="5593" spans="1:12" x14ac:dyDescent="0.25">
      <c r="A5593">
        <v>49043428</v>
      </c>
      <c r="B5593">
        <v>70</v>
      </c>
      <c r="C5593" t="s">
        <v>343</v>
      </c>
      <c r="D5593" t="s">
        <v>151</v>
      </c>
      <c r="E5593" t="s">
        <v>152</v>
      </c>
      <c r="F5593" t="s">
        <v>313</v>
      </c>
      <c r="G5593" s="1">
        <v>43753</v>
      </c>
      <c r="H5593">
        <v>45</v>
      </c>
      <c r="I5593" s="7">
        <f>IF(TableTransactions[[#This Row],[Order type]]=trackOrderType,
TableTransactions[[#This Row],[Transaction quantity]]*-1,
TableTransactions[[#This Row],[Transaction quantity]]
)</f>
        <v>-45</v>
      </c>
      <c r="J55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1340</v>
      </c>
      <c r="K5593" s="7">
        <f ca="1">IF(TableTransactions[[#This Row],[Stock balance backorders]]&lt;0,
0,
TableTransactions[[#This Row],[Stock balance backorders]]
)</f>
        <v>1340</v>
      </c>
      <c r="L5593" s="8" t="str">
        <f>VLOOKUP(TableTransactions[[#This Row],[Material]],TableStockBalance[],
MATCH(TableStockBalance[[#Headers],[Supplier name]],TableStockBalance[#Headers],0),
0)</f>
        <v>Électroniquex Générale S.A.</v>
      </c>
    </row>
    <row r="5594" spans="1:12" x14ac:dyDescent="0.25">
      <c r="A5594">
        <v>49043526</v>
      </c>
      <c r="B5594">
        <v>50</v>
      </c>
      <c r="C5594" t="s">
        <v>343</v>
      </c>
      <c r="D5594" t="s">
        <v>151</v>
      </c>
      <c r="E5594" t="s">
        <v>152</v>
      </c>
      <c r="F5594" t="s">
        <v>317</v>
      </c>
      <c r="G5594" s="1">
        <v>43761</v>
      </c>
      <c r="H5594">
        <v>30</v>
      </c>
      <c r="I5594" s="7">
        <f>IF(TableTransactions[[#This Row],[Order type]]=trackOrderType,
TableTransactions[[#This Row],[Transaction quantity]]*-1,
TableTransactions[[#This Row],[Transaction quantity]]
)</f>
        <v>-30</v>
      </c>
      <c r="J55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1310</v>
      </c>
      <c r="K5594" s="7">
        <f ca="1">IF(TableTransactions[[#This Row],[Stock balance backorders]]&lt;0,
0,
TableTransactions[[#This Row],[Stock balance backorders]]
)</f>
        <v>1310</v>
      </c>
      <c r="L5594" s="8" t="str">
        <f>VLOOKUP(TableTransactions[[#This Row],[Material]],TableStockBalance[],
MATCH(TableStockBalance[[#Headers],[Supplier name]],TableStockBalance[#Headers],0),
0)</f>
        <v>Électroniquex Générale S.A.</v>
      </c>
    </row>
    <row r="5595" spans="1:12" x14ac:dyDescent="0.25">
      <c r="A5595">
        <v>49043528</v>
      </c>
      <c r="B5595">
        <v>10</v>
      </c>
      <c r="C5595" t="s">
        <v>343</v>
      </c>
      <c r="D5595" t="s">
        <v>151</v>
      </c>
      <c r="E5595" t="s">
        <v>152</v>
      </c>
      <c r="F5595" t="s">
        <v>319</v>
      </c>
      <c r="G5595" s="1">
        <v>43761</v>
      </c>
      <c r="H5595">
        <v>30</v>
      </c>
      <c r="I5595" s="7">
        <f>IF(TableTransactions[[#This Row],[Order type]]=trackOrderType,
TableTransactions[[#This Row],[Transaction quantity]]*-1,
TableTransactions[[#This Row],[Transaction quantity]]
)</f>
        <v>-30</v>
      </c>
      <c r="J55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1280</v>
      </c>
      <c r="K5595" s="7">
        <f ca="1">IF(TableTransactions[[#This Row],[Stock balance backorders]]&lt;0,
0,
TableTransactions[[#This Row],[Stock balance backorders]]
)</f>
        <v>1280</v>
      </c>
      <c r="L5595" s="8" t="str">
        <f>VLOOKUP(TableTransactions[[#This Row],[Material]],TableStockBalance[],
MATCH(TableStockBalance[[#Headers],[Supplier name]],TableStockBalance[#Headers],0),
0)</f>
        <v>Électroniquex Générale S.A.</v>
      </c>
    </row>
    <row r="5596" spans="1:12" x14ac:dyDescent="0.25">
      <c r="A5596">
        <v>49043548</v>
      </c>
      <c r="B5596">
        <v>200</v>
      </c>
      <c r="C5596" t="s">
        <v>343</v>
      </c>
      <c r="D5596" t="s">
        <v>151</v>
      </c>
      <c r="E5596" t="s">
        <v>152</v>
      </c>
      <c r="F5596" t="s">
        <v>313</v>
      </c>
      <c r="G5596" s="1">
        <v>43763</v>
      </c>
      <c r="H5596">
        <v>55</v>
      </c>
      <c r="I5596" s="7">
        <f>IF(TableTransactions[[#This Row],[Order type]]=trackOrderType,
TableTransactions[[#This Row],[Transaction quantity]]*-1,
TableTransactions[[#This Row],[Transaction quantity]]
)</f>
        <v>-55</v>
      </c>
      <c r="J55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1225</v>
      </c>
      <c r="K5596" s="7">
        <f ca="1">IF(TableTransactions[[#This Row],[Stock balance backorders]]&lt;0,
0,
TableTransactions[[#This Row],[Stock balance backorders]]
)</f>
        <v>1225</v>
      </c>
      <c r="L5596" s="8" t="str">
        <f>VLOOKUP(TableTransactions[[#This Row],[Material]],TableStockBalance[],
MATCH(TableStockBalance[[#Headers],[Supplier name]],TableStockBalance[#Headers],0),
0)</f>
        <v>Électroniquex Générale S.A.</v>
      </c>
    </row>
    <row r="5597" spans="1:12" x14ac:dyDescent="0.25">
      <c r="A5597">
        <v>49043568</v>
      </c>
      <c r="B5597">
        <v>50</v>
      </c>
      <c r="C5597" t="s">
        <v>343</v>
      </c>
      <c r="D5597" t="s">
        <v>151</v>
      </c>
      <c r="E5597" t="s">
        <v>152</v>
      </c>
      <c r="F5597" t="s">
        <v>313</v>
      </c>
      <c r="G5597" s="1">
        <v>43766</v>
      </c>
      <c r="H5597">
        <v>45</v>
      </c>
      <c r="I5597" s="7">
        <f>IF(TableTransactions[[#This Row],[Order type]]=trackOrderType,
TableTransactions[[#This Row],[Transaction quantity]]*-1,
TableTransactions[[#This Row],[Transaction quantity]]
)</f>
        <v>-45</v>
      </c>
      <c r="J55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1180</v>
      </c>
      <c r="K5597" s="7">
        <f ca="1">IF(TableTransactions[[#This Row],[Stock balance backorders]]&lt;0,
0,
TableTransactions[[#This Row],[Stock balance backorders]]
)</f>
        <v>1180</v>
      </c>
      <c r="L5597" s="8" t="str">
        <f>VLOOKUP(TableTransactions[[#This Row],[Material]],TableStockBalance[],
MATCH(TableStockBalance[[#Headers],[Supplier name]],TableStockBalance[#Headers],0),
0)</f>
        <v>Électroniquex Générale S.A.</v>
      </c>
    </row>
    <row r="5598" spans="1:12" x14ac:dyDescent="0.25">
      <c r="A5598">
        <v>49043601</v>
      </c>
      <c r="B5598">
        <v>70</v>
      </c>
      <c r="C5598" t="s">
        <v>343</v>
      </c>
      <c r="D5598" t="s">
        <v>151</v>
      </c>
      <c r="E5598" t="s">
        <v>152</v>
      </c>
      <c r="F5598" t="s">
        <v>317</v>
      </c>
      <c r="G5598" s="1">
        <v>43768</v>
      </c>
      <c r="H5598">
        <v>5</v>
      </c>
      <c r="I5598" s="7">
        <f>IF(TableTransactions[[#This Row],[Order type]]=trackOrderType,
TableTransactions[[#This Row],[Transaction quantity]]*-1,
TableTransactions[[#This Row],[Transaction quantity]]
)</f>
        <v>-5</v>
      </c>
      <c r="J55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1175</v>
      </c>
      <c r="K5598" s="7">
        <f ca="1">IF(TableTransactions[[#This Row],[Stock balance backorders]]&lt;0,
0,
TableTransactions[[#This Row],[Stock balance backorders]]
)</f>
        <v>1175</v>
      </c>
      <c r="L5598" s="8" t="str">
        <f>VLOOKUP(TableTransactions[[#This Row],[Material]],TableStockBalance[],
MATCH(TableStockBalance[[#Headers],[Supplier name]],TableStockBalance[#Headers],0),
0)</f>
        <v>Électroniquex Générale S.A.</v>
      </c>
    </row>
    <row r="5599" spans="1:12" x14ac:dyDescent="0.25">
      <c r="A5599">
        <v>49043627</v>
      </c>
      <c r="B5599">
        <v>160</v>
      </c>
      <c r="C5599" t="s">
        <v>343</v>
      </c>
      <c r="D5599" t="s">
        <v>151</v>
      </c>
      <c r="E5599" t="s">
        <v>152</v>
      </c>
      <c r="F5599" t="s">
        <v>313</v>
      </c>
      <c r="G5599" s="1">
        <v>43770</v>
      </c>
      <c r="H5599">
        <v>40</v>
      </c>
      <c r="I5599" s="7">
        <f>IF(TableTransactions[[#This Row],[Order type]]=trackOrderType,
TableTransactions[[#This Row],[Transaction quantity]]*-1,
TableTransactions[[#This Row],[Transaction quantity]]
)</f>
        <v>-40</v>
      </c>
      <c r="J55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1135</v>
      </c>
      <c r="K5599" s="7">
        <f ca="1">IF(TableTransactions[[#This Row],[Stock balance backorders]]&lt;0,
0,
TableTransactions[[#This Row],[Stock balance backorders]]
)</f>
        <v>1135</v>
      </c>
      <c r="L5599" s="8" t="str">
        <f>VLOOKUP(TableTransactions[[#This Row],[Material]],TableStockBalance[],
MATCH(TableStockBalance[[#Headers],[Supplier name]],TableStockBalance[#Headers],0),
0)</f>
        <v>Électroniquex Générale S.A.</v>
      </c>
    </row>
    <row r="5600" spans="1:12" x14ac:dyDescent="0.25">
      <c r="A5600">
        <v>49043649</v>
      </c>
      <c r="B5600">
        <v>10</v>
      </c>
      <c r="C5600" t="s">
        <v>343</v>
      </c>
      <c r="D5600" t="s">
        <v>151</v>
      </c>
      <c r="E5600" t="s">
        <v>152</v>
      </c>
      <c r="F5600" t="s">
        <v>336</v>
      </c>
      <c r="G5600" s="1">
        <v>43773</v>
      </c>
      <c r="H5600">
        <v>35</v>
      </c>
      <c r="I5600" s="7">
        <f>IF(TableTransactions[[#This Row],[Order type]]=trackOrderType,
TableTransactions[[#This Row],[Transaction quantity]]*-1,
TableTransactions[[#This Row],[Transaction quantity]]
)</f>
        <v>-35</v>
      </c>
      <c r="J56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1100</v>
      </c>
      <c r="K5600" s="7">
        <f ca="1">IF(TableTransactions[[#This Row],[Stock balance backorders]]&lt;0,
0,
TableTransactions[[#This Row],[Stock balance backorders]]
)</f>
        <v>1100</v>
      </c>
      <c r="L5600" s="8" t="str">
        <f>VLOOKUP(TableTransactions[[#This Row],[Material]],TableStockBalance[],
MATCH(TableStockBalance[[#Headers],[Supplier name]],TableStockBalance[#Headers],0),
0)</f>
        <v>Électroniquex Générale S.A.</v>
      </c>
    </row>
    <row r="5601" spans="1:12" x14ac:dyDescent="0.25">
      <c r="A5601">
        <v>49043702</v>
      </c>
      <c r="B5601">
        <v>20</v>
      </c>
      <c r="C5601" t="s">
        <v>343</v>
      </c>
      <c r="D5601" t="s">
        <v>151</v>
      </c>
      <c r="E5601" t="s">
        <v>152</v>
      </c>
      <c r="F5601" t="s">
        <v>315</v>
      </c>
      <c r="G5601" s="1">
        <v>43776</v>
      </c>
      <c r="H5601">
        <v>30</v>
      </c>
      <c r="I5601" s="7">
        <f>IF(TableTransactions[[#This Row],[Order type]]=trackOrderType,
TableTransactions[[#This Row],[Transaction quantity]]*-1,
TableTransactions[[#This Row],[Transaction quantity]]
)</f>
        <v>-30</v>
      </c>
      <c r="J56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1070</v>
      </c>
      <c r="K5601" s="7">
        <f ca="1">IF(TableTransactions[[#This Row],[Stock balance backorders]]&lt;0,
0,
TableTransactions[[#This Row],[Stock balance backorders]]
)</f>
        <v>1070</v>
      </c>
      <c r="L5601" s="8" t="str">
        <f>VLOOKUP(TableTransactions[[#This Row],[Material]],TableStockBalance[],
MATCH(TableStockBalance[[#Headers],[Supplier name]],TableStockBalance[#Headers],0),
0)</f>
        <v>Électroniquex Générale S.A.</v>
      </c>
    </row>
    <row r="5602" spans="1:12" x14ac:dyDescent="0.25">
      <c r="A5602">
        <v>49043705</v>
      </c>
      <c r="B5602">
        <v>170</v>
      </c>
      <c r="C5602" t="s">
        <v>343</v>
      </c>
      <c r="D5602" t="s">
        <v>151</v>
      </c>
      <c r="E5602" t="s">
        <v>152</v>
      </c>
      <c r="F5602" t="s">
        <v>313</v>
      </c>
      <c r="G5602" s="1">
        <v>43777</v>
      </c>
      <c r="H5602">
        <v>65</v>
      </c>
      <c r="I5602" s="7">
        <f>IF(TableTransactions[[#This Row],[Order type]]=trackOrderType,
TableTransactions[[#This Row],[Transaction quantity]]*-1,
TableTransactions[[#This Row],[Transaction quantity]]
)</f>
        <v>-65</v>
      </c>
      <c r="J56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1005</v>
      </c>
      <c r="K5602" s="7">
        <f ca="1">IF(TableTransactions[[#This Row],[Stock balance backorders]]&lt;0,
0,
TableTransactions[[#This Row],[Stock balance backorders]]
)</f>
        <v>1005</v>
      </c>
      <c r="L5602" s="8" t="str">
        <f>VLOOKUP(TableTransactions[[#This Row],[Material]],TableStockBalance[],
MATCH(TableStockBalance[[#Headers],[Supplier name]],TableStockBalance[#Headers],0),
0)</f>
        <v>Électroniquex Générale S.A.</v>
      </c>
    </row>
    <row r="5603" spans="1:12" x14ac:dyDescent="0.25">
      <c r="A5603">
        <v>49043848</v>
      </c>
      <c r="B5603">
        <v>120</v>
      </c>
      <c r="C5603" t="s">
        <v>343</v>
      </c>
      <c r="D5603" t="s">
        <v>151</v>
      </c>
      <c r="E5603" t="s">
        <v>152</v>
      </c>
      <c r="F5603" t="s">
        <v>313</v>
      </c>
      <c r="G5603" s="1">
        <v>43790</v>
      </c>
      <c r="H5603">
        <v>5</v>
      </c>
      <c r="I5603" s="7">
        <f>IF(TableTransactions[[#This Row],[Order type]]=trackOrderType,
TableTransactions[[#This Row],[Transaction quantity]]*-1,
TableTransactions[[#This Row],[Transaction quantity]]
)</f>
        <v>-5</v>
      </c>
      <c r="J56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1000</v>
      </c>
      <c r="K5603" s="7">
        <f ca="1">IF(TableTransactions[[#This Row],[Stock balance backorders]]&lt;0,
0,
TableTransactions[[#This Row],[Stock balance backorders]]
)</f>
        <v>1000</v>
      </c>
      <c r="L5603" s="8" t="str">
        <f>VLOOKUP(TableTransactions[[#This Row],[Material]],TableStockBalance[],
MATCH(TableStockBalance[[#Headers],[Supplier name]],TableStockBalance[#Headers],0),
0)</f>
        <v>Électroniquex Générale S.A.</v>
      </c>
    </row>
    <row r="5604" spans="1:12" x14ac:dyDescent="0.25">
      <c r="A5604">
        <v>49043876</v>
      </c>
      <c r="B5604">
        <v>90</v>
      </c>
      <c r="C5604" t="s">
        <v>343</v>
      </c>
      <c r="D5604" t="s">
        <v>151</v>
      </c>
      <c r="E5604" t="s">
        <v>152</v>
      </c>
      <c r="F5604" t="s">
        <v>319</v>
      </c>
      <c r="G5604" s="1">
        <v>43791</v>
      </c>
      <c r="H5604">
        <v>45</v>
      </c>
      <c r="I5604" s="7">
        <f>IF(TableTransactions[[#This Row],[Order type]]=trackOrderType,
TableTransactions[[#This Row],[Transaction quantity]]*-1,
TableTransactions[[#This Row],[Transaction quantity]]
)</f>
        <v>-45</v>
      </c>
      <c r="J56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955</v>
      </c>
      <c r="K5604" s="7">
        <f ca="1">IF(TableTransactions[[#This Row],[Stock balance backorders]]&lt;0,
0,
TableTransactions[[#This Row],[Stock balance backorders]]
)</f>
        <v>955</v>
      </c>
      <c r="L5604" s="8" t="str">
        <f>VLOOKUP(TableTransactions[[#This Row],[Material]],TableStockBalance[],
MATCH(TableStockBalance[[#Headers],[Supplier name]],TableStockBalance[#Headers],0),
0)</f>
        <v>Électroniquex Générale S.A.</v>
      </c>
    </row>
    <row r="5605" spans="1:12" x14ac:dyDescent="0.25">
      <c r="A5605">
        <v>49043887</v>
      </c>
      <c r="B5605">
        <v>80</v>
      </c>
      <c r="C5605" t="s">
        <v>343</v>
      </c>
      <c r="D5605" t="s">
        <v>151</v>
      </c>
      <c r="E5605" t="s">
        <v>152</v>
      </c>
      <c r="F5605" t="s">
        <v>317</v>
      </c>
      <c r="G5605" s="1">
        <v>43794</v>
      </c>
      <c r="H5605">
        <v>15</v>
      </c>
      <c r="I5605" s="7">
        <f>IF(TableTransactions[[#This Row],[Order type]]=trackOrderType,
TableTransactions[[#This Row],[Transaction quantity]]*-1,
TableTransactions[[#This Row],[Transaction quantity]]
)</f>
        <v>-15</v>
      </c>
      <c r="J56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940</v>
      </c>
      <c r="K5605" s="7">
        <f ca="1">IF(TableTransactions[[#This Row],[Stock balance backorders]]&lt;0,
0,
TableTransactions[[#This Row],[Stock balance backorders]]
)</f>
        <v>940</v>
      </c>
      <c r="L5605" s="8" t="str">
        <f>VLOOKUP(TableTransactions[[#This Row],[Material]],TableStockBalance[],
MATCH(TableStockBalance[[#Headers],[Supplier name]],TableStockBalance[#Headers],0),
0)</f>
        <v>Électroniquex Générale S.A.</v>
      </c>
    </row>
    <row r="5606" spans="1:12" x14ac:dyDescent="0.25">
      <c r="A5606">
        <v>49043921</v>
      </c>
      <c r="B5606">
        <v>100</v>
      </c>
      <c r="C5606" t="s">
        <v>343</v>
      </c>
      <c r="D5606" t="s">
        <v>151</v>
      </c>
      <c r="E5606" t="s">
        <v>152</v>
      </c>
      <c r="F5606" t="s">
        <v>317</v>
      </c>
      <c r="G5606" s="1">
        <v>43796</v>
      </c>
      <c r="H5606">
        <v>40</v>
      </c>
      <c r="I5606" s="7">
        <f>IF(TableTransactions[[#This Row],[Order type]]=trackOrderType,
TableTransactions[[#This Row],[Transaction quantity]]*-1,
TableTransactions[[#This Row],[Transaction quantity]]
)</f>
        <v>-40</v>
      </c>
      <c r="J56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900</v>
      </c>
      <c r="K5606" s="7">
        <f ca="1">IF(TableTransactions[[#This Row],[Stock balance backorders]]&lt;0,
0,
TableTransactions[[#This Row],[Stock balance backorders]]
)</f>
        <v>900</v>
      </c>
      <c r="L5606" s="8" t="str">
        <f>VLOOKUP(TableTransactions[[#This Row],[Material]],TableStockBalance[],
MATCH(TableStockBalance[[#Headers],[Supplier name]],TableStockBalance[#Headers],0),
0)</f>
        <v>Électroniquex Générale S.A.</v>
      </c>
    </row>
    <row r="5607" spans="1:12" x14ac:dyDescent="0.25">
      <c r="A5607">
        <v>49043927</v>
      </c>
      <c r="B5607">
        <v>90</v>
      </c>
      <c r="C5607" t="s">
        <v>343</v>
      </c>
      <c r="D5607" t="s">
        <v>151</v>
      </c>
      <c r="E5607" t="s">
        <v>152</v>
      </c>
      <c r="F5607" t="s">
        <v>313</v>
      </c>
      <c r="G5607" s="1">
        <v>43797</v>
      </c>
      <c r="H5607">
        <v>15</v>
      </c>
      <c r="I5607" s="7">
        <f>IF(TableTransactions[[#This Row],[Order type]]=trackOrderType,
TableTransactions[[#This Row],[Transaction quantity]]*-1,
TableTransactions[[#This Row],[Transaction quantity]]
)</f>
        <v>-15</v>
      </c>
      <c r="J56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885</v>
      </c>
      <c r="K5607" s="7">
        <f ca="1">IF(TableTransactions[[#This Row],[Stock balance backorders]]&lt;0,
0,
TableTransactions[[#This Row],[Stock balance backorders]]
)</f>
        <v>885</v>
      </c>
      <c r="L5607" s="8" t="str">
        <f>VLOOKUP(TableTransactions[[#This Row],[Material]],TableStockBalance[],
MATCH(TableStockBalance[[#Headers],[Supplier name]],TableStockBalance[#Headers],0),
0)</f>
        <v>Électroniquex Générale S.A.</v>
      </c>
    </row>
    <row r="5608" spans="1:12" x14ac:dyDescent="0.25">
      <c r="A5608">
        <v>49043952</v>
      </c>
      <c r="B5608">
        <v>20</v>
      </c>
      <c r="C5608" t="s">
        <v>343</v>
      </c>
      <c r="D5608" t="s">
        <v>151</v>
      </c>
      <c r="E5608" t="s">
        <v>152</v>
      </c>
      <c r="F5608" t="s">
        <v>333</v>
      </c>
      <c r="G5608" s="1">
        <v>43798</v>
      </c>
      <c r="H5608">
        <v>5</v>
      </c>
      <c r="I5608" s="7">
        <f>IF(TableTransactions[[#This Row],[Order type]]=trackOrderType,
TableTransactions[[#This Row],[Transaction quantity]]*-1,
TableTransactions[[#This Row],[Transaction quantity]]
)</f>
        <v>-5</v>
      </c>
      <c r="J56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880</v>
      </c>
      <c r="K5608" s="7">
        <f ca="1">IF(TableTransactions[[#This Row],[Stock balance backorders]]&lt;0,
0,
TableTransactions[[#This Row],[Stock balance backorders]]
)</f>
        <v>880</v>
      </c>
      <c r="L5608" s="8" t="str">
        <f>VLOOKUP(TableTransactions[[#This Row],[Material]],TableStockBalance[],
MATCH(TableStockBalance[[#Headers],[Supplier name]],TableStockBalance[#Headers],0),
0)</f>
        <v>Électroniquex Générale S.A.</v>
      </c>
    </row>
    <row r="5609" spans="1:12" x14ac:dyDescent="0.25">
      <c r="A5609">
        <v>49043985</v>
      </c>
      <c r="B5609">
        <v>40</v>
      </c>
      <c r="C5609" t="s">
        <v>343</v>
      </c>
      <c r="D5609" t="s">
        <v>151</v>
      </c>
      <c r="E5609" t="s">
        <v>152</v>
      </c>
      <c r="F5609" t="s">
        <v>316</v>
      </c>
      <c r="G5609" s="1">
        <v>43802</v>
      </c>
      <c r="H5609">
        <v>25</v>
      </c>
      <c r="I5609" s="7">
        <f>IF(TableTransactions[[#This Row],[Order type]]=trackOrderType,
TableTransactions[[#This Row],[Transaction quantity]]*-1,
TableTransactions[[#This Row],[Transaction quantity]]
)</f>
        <v>-25</v>
      </c>
      <c r="J56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855</v>
      </c>
      <c r="K5609" s="7">
        <f ca="1">IF(TableTransactions[[#This Row],[Stock balance backorders]]&lt;0,
0,
TableTransactions[[#This Row],[Stock balance backorders]]
)</f>
        <v>855</v>
      </c>
      <c r="L5609" s="8" t="str">
        <f>VLOOKUP(TableTransactions[[#This Row],[Material]],TableStockBalance[],
MATCH(TableStockBalance[[#Headers],[Supplier name]],TableStockBalance[#Headers],0),
0)</f>
        <v>Électroniquex Générale S.A.</v>
      </c>
    </row>
    <row r="5610" spans="1:12" x14ac:dyDescent="0.25">
      <c r="A5610">
        <v>49044182</v>
      </c>
      <c r="B5610">
        <v>110</v>
      </c>
      <c r="C5610" t="s">
        <v>343</v>
      </c>
      <c r="D5610" t="s">
        <v>151</v>
      </c>
      <c r="E5610" t="s">
        <v>152</v>
      </c>
      <c r="F5610" t="s">
        <v>318</v>
      </c>
      <c r="G5610" s="1">
        <v>43819</v>
      </c>
      <c r="H5610">
        <v>15</v>
      </c>
      <c r="I5610" s="7">
        <f>IF(TableTransactions[[#This Row],[Order type]]=trackOrderType,
TableTransactions[[#This Row],[Transaction quantity]]*-1,
TableTransactions[[#This Row],[Transaction quantity]]
)</f>
        <v>-15</v>
      </c>
      <c r="J56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840</v>
      </c>
      <c r="K5610" s="7">
        <f ca="1">IF(TableTransactions[[#This Row],[Stock balance backorders]]&lt;0,
0,
TableTransactions[[#This Row],[Stock balance backorders]]
)</f>
        <v>840</v>
      </c>
      <c r="L5610" s="8" t="str">
        <f>VLOOKUP(TableTransactions[[#This Row],[Material]],TableStockBalance[],
MATCH(TableStockBalance[[#Headers],[Supplier name]],TableStockBalance[#Headers],0),
0)</f>
        <v>Électroniquex Générale S.A.</v>
      </c>
    </row>
    <row r="5611" spans="1:12" x14ac:dyDescent="0.25">
      <c r="A5611">
        <v>49044191</v>
      </c>
      <c r="B5611">
        <v>40</v>
      </c>
      <c r="C5611" t="s">
        <v>343</v>
      </c>
      <c r="D5611" t="s">
        <v>151</v>
      </c>
      <c r="E5611" t="s">
        <v>152</v>
      </c>
      <c r="F5611" t="s">
        <v>317</v>
      </c>
      <c r="G5611" s="1">
        <v>43822</v>
      </c>
      <c r="H5611">
        <v>30</v>
      </c>
      <c r="I5611" s="7">
        <f>IF(TableTransactions[[#This Row],[Order type]]=trackOrderType,
TableTransactions[[#This Row],[Transaction quantity]]*-1,
TableTransactions[[#This Row],[Transaction quantity]]
)</f>
        <v>-30</v>
      </c>
      <c r="J56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810</v>
      </c>
      <c r="K5611" s="7">
        <f ca="1">IF(TableTransactions[[#This Row],[Stock balance backorders]]&lt;0,
0,
TableTransactions[[#This Row],[Stock balance backorders]]
)</f>
        <v>810</v>
      </c>
      <c r="L5611" s="8" t="str">
        <f>VLOOKUP(TableTransactions[[#This Row],[Material]],TableStockBalance[],
MATCH(TableStockBalance[[#Headers],[Supplier name]],TableStockBalance[#Headers],0),
0)</f>
        <v>Électroniquex Générale S.A.</v>
      </c>
    </row>
    <row r="5612" spans="1:12" x14ac:dyDescent="0.25">
      <c r="A5612">
        <v>49044215</v>
      </c>
      <c r="B5612">
        <v>10</v>
      </c>
      <c r="C5612" t="s">
        <v>343</v>
      </c>
      <c r="D5612" t="s">
        <v>151</v>
      </c>
      <c r="E5612" t="s">
        <v>152</v>
      </c>
      <c r="F5612" t="s">
        <v>336</v>
      </c>
      <c r="G5612" s="1">
        <v>43826</v>
      </c>
      <c r="H5612">
        <v>65</v>
      </c>
      <c r="I5612" s="7">
        <f>IF(TableTransactions[[#This Row],[Order type]]=trackOrderType,
TableTransactions[[#This Row],[Transaction quantity]]*-1,
TableTransactions[[#This Row],[Transaction quantity]]
)</f>
        <v>-65</v>
      </c>
      <c r="J56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745</v>
      </c>
      <c r="K5612" s="7">
        <f ca="1">IF(TableTransactions[[#This Row],[Stock balance backorders]]&lt;0,
0,
TableTransactions[[#This Row],[Stock balance backorders]]
)</f>
        <v>745</v>
      </c>
      <c r="L5612" s="8" t="str">
        <f>VLOOKUP(TableTransactions[[#This Row],[Material]],TableStockBalance[],
MATCH(TableStockBalance[[#Headers],[Supplier name]],TableStockBalance[#Headers],0),
0)</f>
        <v>Électroniquex Générale S.A.</v>
      </c>
    </row>
    <row r="5613" spans="1:12" x14ac:dyDescent="0.25">
      <c r="A5613">
        <v>49044250</v>
      </c>
      <c r="B5613">
        <v>220</v>
      </c>
      <c r="C5613" t="s">
        <v>343</v>
      </c>
      <c r="D5613" t="s">
        <v>151</v>
      </c>
      <c r="E5613" t="s">
        <v>152</v>
      </c>
      <c r="F5613" t="s">
        <v>317</v>
      </c>
      <c r="G5613" s="1">
        <v>43830</v>
      </c>
      <c r="H5613">
        <v>15</v>
      </c>
      <c r="I5613" s="7">
        <f>IF(TableTransactions[[#This Row],[Order type]]=trackOrderType,
TableTransactions[[#This Row],[Transaction quantity]]*-1,
TableTransactions[[#This Row],[Transaction quantity]]
)</f>
        <v>-15</v>
      </c>
      <c r="J56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730</v>
      </c>
      <c r="K5613" s="7">
        <f ca="1">IF(TableTransactions[[#This Row],[Stock balance backorders]]&lt;0,
0,
TableTransactions[[#This Row],[Stock balance backorders]]
)</f>
        <v>730</v>
      </c>
      <c r="L5613" s="8" t="str">
        <f>VLOOKUP(TableTransactions[[#This Row],[Material]],TableStockBalance[],
MATCH(TableStockBalance[[#Headers],[Supplier name]],TableStockBalance[#Headers],0),
0)</f>
        <v>Électroniquex Générale S.A.</v>
      </c>
    </row>
    <row r="5614" spans="1:12" x14ac:dyDescent="0.25">
      <c r="A5614">
        <v>49040369</v>
      </c>
      <c r="B5614">
        <v>80</v>
      </c>
      <c r="C5614" t="s">
        <v>343</v>
      </c>
      <c r="D5614" t="s">
        <v>155</v>
      </c>
      <c r="E5614" t="s">
        <v>156</v>
      </c>
      <c r="F5614" t="s">
        <v>316</v>
      </c>
      <c r="G5614" s="1">
        <v>43472</v>
      </c>
      <c r="H5614">
        <v>10</v>
      </c>
      <c r="I5614" s="7">
        <f>IF(TableTransactions[[#This Row],[Order type]]=trackOrderType,
TableTransactions[[#This Row],[Transaction quantity]]*-1,
TableTransactions[[#This Row],[Transaction quantity]]
)</f>
        <v>-10</v>
      </c>
      <c r="J56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1290</v>
      </c>
      <c r="K5614" s="7">
        <f ca="1">IF(TableTransactions[[#This Row],[Stock balance backorders]]&lt;0,
0,
TableTransactions[[#This Row],[Stock balance backorders]]
)</f>
        <v>1290</v>
      </c>
      <c r="L5614" s="8" t="str">
        <f>VLOOKUP(TableTransactions[[#This Row],[Material]],TableStockBalance[],
MATCH(TableStockBalance[[#Headers],[Supplier name]],TableStockBalance[#Headers],0),
0)</f>
        <v>Électroniquex Générale S.A.</v>
      </c>
    </row>
    <row r="5615" spans="1:12" x14ac:dyDescent="0.25">
      <c r="A5615">
        <v>49040437</v>
      </c>
      <c r="B5615">
        <v>240</v>
      </c>
      <c r="C5615" t="s">
        <v>343</v>
      </c>
      <c r="D5615" t="s">
        <v>155</v>
      </c>
      <c r="E5615" t="s">
        <v>156</v>
      </c>
      <c r="F5615" t="s">
        <v>317</v>
      </c>
      <c r="G5615" s="1">
        <v>43476</v>
      </c>
      <c r="H5615">
        <v>20</v>
      </c>
      <c r="I5615" s="7">
        <f>IF(TableTransactions[[#This Row],[Order type]]=trackOrderType,
TableTransactions[[#This Row],[Transaction quantity]]*-1,
TableTransactions[[#This Row],[Transaction quantity]]
)</f>
        <v>-20</v>
      </c>
      <c r="J56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1270</v>
      </c>
      <c r="K5615" s="7">
        <f ca="1">IF(TableTransactions[[#This Row],[Stock balance backorders]]&lt;0,
0,
TableTransactions[[#This Row],[Stock balance backorders]]
)</f>
        <v>1270</v>
      </c>
      <c r="L5615" s="8" t="str">
        <f>VLOOKUP(TableTransactions[[#This Row],[Material]],TableStockBalance[],
MATCH(TableStockBalance[[#Headers],[Supplier name]],TableStockBalance[#Headers],0),
0)</f>
        <v>Électroniquex Générale S.A.</v>
      </c>
    </row>
    <row r="5616" spans="1:12" x14ac:dyDescent="0.25">
      <c r="A5616">
        <v>49040508</v>
      </c>
      <c r="B5616">
        <v>140</v>
      </c>
      <c r="C5616" t="s">
        <v>343</v>
      </c>
      <c r="D5616" t="s">
        <v>155</v>
      </c>
      <c r="E5616" t="s">
        <v>156</v>
      </c>
      <c r="F5616" t="s">
        <v>313</v>
      </c>
      <c r="G5616" s="1">
        <v>43483</v>
      </c>
      <c r="H5616">
        <v>70</v>
      </c>
      <c r="I5616" s="7">
        <f>IF(TableTransactions[[#This Row],[Order type]]=trackOrderType,
TableTransactions[[#This Row],[Transaction quantity]]*-1,
TableTransactions[[#This Row],[Transaction quantity]]
)</f>
        <v>-70</v>
      </c>
      <c r="J56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1200</v>
      </c>
      <c r="K5616" s="7">
        <f ca="1">IF(TableTransactions[[#This Row],[Stock balance backorders]]&lt;0,
0,
TableTransactions[[#This Row],[Stock balance backorders]]
)</f>
        <v>1200</v>
      </c>
      <c r="L5616" s="8" t="str">
        <f>VLOOKUP(TableTransactions[[#This Row],[Material]],TableStockBalance[],
MATCH(TableStockBalance[[#Headers],[Supplier name]],TableStockBalance[#Headers],0),
0)</f>
        <v>Électroniquex Générale S.A.</v>
      </c>
    </row>
    <row r="5617" spans="1:12" x14ac:dyDescent="0.25">
      <c r="A5617">
        <v>49040534</v>
      </c>
      <c r="B5617">
        <v>90</v>
      </c>
      <c r="C5617" t="s">
        <v>343</v>
      </c>
      <c r="D5617" t="s">
        <v>155</v>
      </c>
      <c r="E5617" t="s">
        <v>156</v>
      </c>
      <c r="F5617" t="s">
        <v>316</v>
      </c>
      <c r="G5617" s="1">
        <v>43486</v>
      </c>
      <c r="H5617">
        <v>70</v>
      </c>
      <c r="I5617" s="7">
        <f>IF(TableTransactions[[#This Row],[Order type]]=trackOrderType,
TableTransactions[[#This Row],[Transaction quantity]]*-1,
TableTransactions[[#This Row],[Transaction quantity]]
)</f>
        <v>-70</v>
      </c>
      <c r="J56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1130</v>
      </c>
      <c r="K5617" s="7">
        <f ca="1">IF(TableTransactions[[#This Row],[Stock balance backorders]]&lt;0,
0,
TableTransactions[[#This Row],[Stock balance backorders]]
)</f>
        <v>1130</v>
      </c>
      <c r="L5617" s="8" t="str">
        <f>VLOOKUP(TableTransactions[[#This Row],[Material]],TableStockBalance[],
MATCH(TableStockBalance[[#Headers],[Supplier name]],TableStockBalance[#Headers],0),
0)</f>
        <v>Électroniquex Générale S.A.</v>
      </c>
    </row>
    <row r="5618" spans="1:12" x14ac:dyDescent="0.25">
      <c r="A5618">
        <v>49040593</v>
      </c>
      <c r="B5618">
        <v>230</v>
      </c>
      <c r="C5618" t="s">
        <v>343</v>
      </c>
      <c r="D5618" t="s">
        <v>155</v>
      </c>
      <c r="E5618" t="s">
        <v>156</v>
      </c>
      <c r="F5618" t="s">
        <v>317</v>
      </c>
      <c r="G5618" s="1">
        <v>43490</v>
      </c>
      <c r="H5618">
        <v>50</v>
      </c>
      <c r="I5618" s="7">
        <f>IF(TableTransactions[[#This Row],[Order type]]=trackOrderType,
TableTransactions[[#This Row],[Transaction quantity]]*-1,
TableTransactions[[#This Row],[Transaction quantity]]
)</f>
        <v>-50</v>
      </c>
      <c r="J56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1080</v>
      </c>
      <c r="K5618" s="7">
        <f ca="1">IF(TableTransactions[[#This Row],[Stock balance backorders]]&lt;0,
0,
TableTransactions[[#This Row],[Stock balance backorders]]
)</f>
        <v>1080</v>
      </c>
      <c r="L5618" s="8" t="str">
        <f>VLOOKUP(TableTransactions[[#This Row],[Material]],TableStockBalance[],
MATCH(TableStockBalance[[#Headers],[Supplier name]],TableStockBalance[#Headers],0),
0)</f>
        <v>Électroniquex Générale S.A.</v>
      </c>
    </row>
    <row r="5619" spans="1:12" x14ac:dyDescent="0.25">
      <c r="A5619">
        <v>49040593</v>
      </c>
      <c r="B5619">
        <v>240</v>
      </c>
      <c r="C5619" t="s">
        <v>343</v>
      </c>
      <c r="D5619" t="s">
        <v>155</v>
      </c>
      <c r="E5619" t="s">
        <v>156</v>
      </c>
      <c r="F5619" t="s">
        <v>317</v>
      </c>
      <c r="G5619" s="1">
        <v>43490</v>
      </c>
      <c r="H5619">
        <v>50</v>
      </c>
      <c r="I5619" s="7">
        <f>IF(TableTransactions[[#This Row],[Order type]]=trackOrderType,
TableTransactions[[#This Row],[Transaction quantity]]*-1,
TableTransactions[[#This Row],[Transaction quantity]]
)</f>
        <v>-50</v>
      </c>
      <c r="J56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1030</v>
      </c>
      <c r="K5619" s="7">
        <f ca="1">IF(TableTransactions[[#This Row],[Stock balance backorders]]&lt;0,
0,
TableTransactions[[#This Row],[Stock balance backorders]]
)</f>
        <v>1030</v>
      </c>
      <c r="L5619" s="8" t="str">
        <f>VLOOKUP(TableTransactions[[#This Row],[Material]],TableStockBalance[],
MATCH(TableStockBalance[[#Headers],[Supplier name]],TableStockBalance[#Headers],0),
0)</f>
        <v>Électroniquex Générale S.A.</v>
      </c>
    </row>
    <row r="5620" spans="1:12" x14ac:dyDescent="0.25">
      <c r="A5620">
        <v>49040653</v>
      </c>
      <c r="B5620">
        <v>90</v>
      </c>
      <c r="C5620" t="s">
        <v>343</v>
      </c>
      <c r="D5620" t="s">
        <v>155</v>
      </c>
      <c r="E5620" t="s">
        <v>156</v>
      </c>
      <c r="F5620" t="s">
        <v>317</v>
      </c>
      <c r="G5620" s="1">
        <v>43496</v>
      </c>
      <c r="H5620">
        <v>40</v>
      </c>
      <c r="I5620" s="7">
        <f>IF(TableTransactions[[#This Row],[Order type]]=trackOrderType,
TableTransactions[[#This Row],[Transaction quantity]]*-1,
TableTransactions[[#This Row],[Transaction quantity]]
)</f>
        <v>-40</v>
      </c>
      <c r="J56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990</v>
      </c>
      <c r="K5620" s="7">
        <f ca="1">IF(TableTransactions[[#This Row],[Stock balance backorders]]&lt;0,
0,
TableTransactions[[#This Row],[Stock balance backorders]]
)</f>
        <v>990</v>
      </c>
      <c r="L5620" s="8" t="str">
        <f>VLOOKUP(TableTransactions[[#This Row],[Material]],TableStockBalance[],
MATCH(TableStockBalance[[#Headers],[Supplier name]],TableStockBalance[#Headers],0),
0)</f>
        <v>Électroniquex Générale S.A.</v>
      </c>
    </row>
    <row r="5621" spans="1:12" x14ac:dyDescent="0.25">
      <c r="A5621">
        <v>49040703</v>
      </c>
      <c r="B5621">
        <v>80</v>
      </c>
      <c r="C5621" t="s">
        <v>343</v>
      </c>
      <c r="D5621" t="s">
        <v>155</v>
      </c>
      <c r="E5621" t="s">
        <v>156</v>
      </c>
      <c r="F5621" t="s">
        <v>317</v>
      </c>
      <c r="G5621" s="1">
        <v>43501</v>
      </c>
      <c r="H5621">
        <v>10</v>
      </c>
      <c r="I5621" s="7">
        <f>IF(TableTransactions[[#This Row],[Order type]]=trackOrderType,
TableTransactions[[#This Row],[Transaction quantity]]*-1,
TableTransactions[[#This Row],[Transaction quantity]]
)</f>
        <v>-10</v>
      </c>
      <c r="J56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980</v>
      </c>
      <c r="K5621" s="7">
        <f ca="1">IF(TableTransactions[[#This Row],[Stock balance backorders]]&lt;0,
0,
TableTransactions[[#This Row],[Stock balance backorders]]
)</f>
        <v>980</v>
      </c>
      <c r="L5621" s="8" t="str">
        <f>VLOOKUP(TableTransactions[[#This Row],[Material]],TableStockBalance[],
MATCH(TableStockBalance[[#Headers],[Supplier name]],TableStockBalance[#Headers],0),
0)</f>
        <v>Électroniquex Générale S.A.</v>
      </c>
    </row>
    <row r="5622" spans="1:12" x14ac:dyDescent="0.25">
      <c r="A5622">
        <v>49040769</v>
      </c>
      <c r="B5622">
        <v>100</v>
      </c>
      <c r="C5622" t="s">
        <v>343</v>
      </c>
      <c r="D5622" t="s">
        <v>155</v>
      </c>
      <c r="E5622" t="s">
        <v>156</v>
      </c>
      <c r="F5622" t="s">
        <v>317</v>
      </c>
      <c r="G5622" s="1">
        <v>43507</v>
      </c>
      <c r="H5622">
        <v>20</v>
      </c>
      <c r="I5622" s="7">
        <f>IF(TableTransactions[[#This Row],[Order type]]=trackOrderType,
TableTransactions[[#This Row],[Transaction quantity]]*-1,
TableTransactions[[#This Row],[Transaction quantity]]
)</f>
        <v>-20</v>
      </c>
      <c r="J56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960</v>
      </c>
      <c r="K5622" s="7">
        <f ca="1">IF(TableTransactions[[#This Row],[Stock balance backorders]]&lt;0,
0,
TableTransactions[[#This Row],[Stock balance backorders]]
)</f>
        <v>960</v>
      </c>
      <c r="L5622" s="8" t="str">
        <f>VLOOKUP(TableTransactions[[#This Row],[Material]],TableStockBalance[],
MATCH(TableStockBalance[[#Headers],[Supplier name]],TableStockBalance[#Headers],0),
0)</f>
        <v>Électroniquex Générale S.A.</v>
      </c>
    </row>
    <row r="5623" spans="1:12" x14ac:dyDescent="0.25">
      <c r="A5623">
        <v>49040807</v>
      </c>
      <c r="B5623">
        <v>40</v>
      </c>
      <c r="C5623" t="s">
        <v>343</v>
      </c>
      <c r="D5623" t="s">
        <v>155</v>
      </c>
      <c r="E5623" t="s">
        <v>156</v>
      </c>
      <c r="F5623" t="s">
        <v>316</v>
      </c>
      <c r="G5623" s="1">
        <v>43510</v>
      </c>
      <c r="H5623">
        <v>60</v>
      </c>
      <c r="I5623" s="7">
        <f>IF(TableTransactions[[#This Row],[Order type]]=trackOrderType,
TableTransactions[[#This Row],[Transaction quantity]]*-1,
TableTransactions[[#This Row],[Transaction quantity]]
)</f>
        <v>-60</v>
      </c>
      <c r="J56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900</v>
      </c>
      <c r="K5623" s="7">
        <f ca="1">IF(TableTransactions[[#This Row],[Stock balance backorders]]&lt;0,
0,
TableTransactions[[#This Row],[Stock balance backorders]]
)</f>
        <v>900</v>
      </c>
      <c r="L5623" s="8" t="str">
        <f>VLOOKUP(TableTransactions[[#This Row],[Material]],TableStockBalance[],
MATCH(TableStockBalance[[#Headers],[Supplier name]],TableStockBalance[#Headers],0),
0)</f>
        <v>Électroniquex Générale S.A.</v>
      </c>
    </row>
    <row r="5624" spans="1:12" x14ac:dyDescent="0.25">
      <c r="A5624">
        <v>49040831</v>
      </c>
      <c r="B5624">
        <v>30</v>
      </c>
      <c r="C5624" t="s">
        <v>343</v>
      </c>
      <c r="D5624" t="s">
        <v>155</v>
      </c>
      <c r="E5624" t="s">
        <v>156</v>
      </c>
      <c r="F5624" t="s">
        <v>332</v>
      </c>
      <c r="G5624" s="1">
        <v>43511</v>
      </c>
      <c r="H5624">
        <v>40</v>
      </c>
      <c r="I5624" s="7">
        <f>IF(TableTransactions[[#This Row],[Order type]]=trackOrderType,
TableTransactions[[#This Row],[Transaction quantity]]*-1,
TableTransactions[[#This Row],[Transaction quantity]]
)</f>
        <v>-40</v>
      </c>
      <c r="J56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860</v>
      </c>
      <c r="K5624" s="7">
        <f ca="1">IF(TableTransactions[[#This Row],[Stock balance backorders]]&lt;0,
0,
TableTransactions[[#This Row],[Stock balance backorders]]
)</f>
        <v>860</v>
      </c>
      <c r="L5624" s="8" t="str">
        <f>VLOOKUP(TableTransactions[[#This Row],[Material]],TableStockBalance[],
MATCH(TableStockBalance[[#Headers],[Supplier name]],TableStockBalance[#Headers],0),
0)</f>
        <v>Électroniquex Générale S.A.</v>
      </c>
    </row>
    <row r="5625" spans="1:12" x14ac:dyDescent="0.25">
      <c r="A5625">
        <v>49040853</v>
      </c>
      <c r="B5625">
        <v>40</v>
      </c>
      <c r="C5625" t="s">
        <v>343</v>
      </c>
      <c r="D5625" t="s">
        <v>155</v>
      </c>
      <c r="E5625" t="s">
        <v>156</v>
      </c>
      <c r="F5625" t="s">
        <v>316</v>
      </c>
      <c r="G5625" s="1">
        <v>43515</v>
      </c>
      <c r="H5625">
        <v>40</v>
      </c>
      <c r="I5625" s="7">
        <f>IF(TableTransactions[[#This Row],[Order type]]=trackOrderType,
TableTransactions[[#This Row],[Transaction quantity]]*-1,
TableTransactions[[#This Row],[Transaction quantity]]
)</f>
        <v>-40</v>
      </c>
      <c r="J56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820</v>
      </c>
      <c r="K5625" s="7">
        <f ca="1">IF(TableTransactions[[#This Row],[Stock balance backorders]]&lt;0,
0,
TableTransactions[[#This Row],[Stock balance backorders]]
)</f>
        <v>820</v>
      </c>
      <c r="L5625" s="8" t="str">
        <f>VLOOKUP(TableTransactions[[#This Row],[Material]],TableStockBalance[],
MATCH(TableStockBalance[[#Headers],[Supplier name]],TableStockBalance[#Headers],0),
0)</f>
        <v>Électroniquex Générale S.A.</v>
      </c>
    </row>
    <row r="5626" spans="1:12" x14ac:dyDescent="0.25">
      <c r="A5626">
        <v>49040877</v>
      </c>
      <c r="B5626">
        <v>20</v>
      </c>
      <c r="C5626" t="s">
        <v>343</v>
      </c>
      <c r="D5626" t="s">
        <v>155</v>
      </c>
      <c r="E5626" t="s">
        <v>156</v>
      </c>
      <c r="F5626" t="s">
        <v>323</v>
      </c>
      <c r="G5626" s="1">
        <v>43516</v>
      </c>
      <c r="H5626">
        <v>70</v>
      </c>
      <c r="I5626" s="7">
        <f>IF(TableTransactions[[#This Row],[Order type]]=trackOrderType,
TableTransactions[[#This Row],[Transaction quantity]]*-1,
TableTransactions[[#This Row],[Transaction quantity]]
)</f>
        <v>-70</v>
      </c>
      <c r="J56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750</v>
      </c>
      <c r="K5626" s="7">
        <f ca="1">IF(TableTransactions[[#This Row],[Stock balance backorders]]&lt;0,
0,
TableTransactions[[#This Row],[Stock balance backorders]]
)</f>
        <v>750</v>
      </c>
      <c r="L5626" s="8" t="str">
        <f>VLOOKUP(TableTransactions[[#This Row],[Material]],TableStockBalance[],
MATCH(TableStockBalance[[#Headers],[Supplier name]],TableStockBalance[#Headers],0),
0)</f>
        <v>Électroniquex Générale S.A.</v>
      </c>
    </row>
    <row r="5627" spans="1:12" x14ac:dyDescent="0.25">
      <c r="A5627">
        <v>49040894</v>
      </c>
      <c r="B5627">
        <v>90</v>
      </c>
      <c r="C5627" t="s">
        <v>343</v>
      </c>
      <c r="D5627" t="s">
        <v>155</v>
      </c>
      <c r="E5627" t="s">
        <v>156</v>
      </c>
      <c r="F5627" t="s">
        <v>314</v>
      </c>
      <c r="G5627" s="1">
        <v>43518</v>
      </c>
      <c r="H5627">
        <v>30</v>
      </c>
      <c r="I5627" s="7">
        <f>IF(TableTransactions[[#This Row],[Order type]]=trackOrderType,
TableTransactions[[#This Row],[Transaction quantity]]*-1,
TableTransactions[[#This Row],[Transaction quantity]]
)</f>
        <v>-30</v>
      </c>
      <c r="J56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720</v>
      </c>
      <c r="K5627" s="7">
        <f ca="1">IF(TableTransactions[[#This Row],[Stock balance backorders]]&lt;0,
0,
TableTransactions[[#This Row],[Stock balance backorders]]
)</f>
        <v>720</v>
      </c>
      <c r="L5627" s="8" t="str">
        <f>VLOOKUP(TableTransactions[[#This Row],[Material]],TableStockBalance[],
MATCH(TableStockBalance[[#Headers],[Supplier name]],TableStockBalance[#Headers],0),
0)</f>
        <v>Électroniquex Générale S.A.</v>
      </c>
    </row>
    <row r="5628" spans="1:12" x14ac:dyDescent="0.25">
      <c r="A5628">
        <v>49040894</v>
      </c>
      <c r="B5628">
        <v>100</v>
      </c>
      <c r="C5628" t="s">
        <v>343</v>
      </c>
      <c r="D5628" t="s">
        <v>155</v>
      </c>
      <c r="E5628" t="s">
        <v>156</v>
      </c>
      <c r="F5628" t="s">
        <v>314</v>
      </c>
      <c r="G5628" s="1">
        <v>43518</v>
      </c>
      <c r="H5628">
        <v>60</v>
      </c>
      <c r="I5628" s="7">
        <f>IF(TableTransactions[[#This Row],[Order type]]=trackOrderType,
TableTransactions[[#This Row],[Transaction quantity]]*-1,
TableTransactions[[#This Row],[Transaction quantity]]
)</f>
        <v>-60</v>
      </c>
      <c r="J56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660</v>
      </c>
      <c r="K5628" s="7">
        <f ca="1">IF(TableTransactions[[#This Row],[Stock balance backorders]]&lt;0,
0,
TableTransactions[[#This Row],[Stock balance backorders]]
)</f>
        <v>660</v>
      </c>
      <c r="L5628" s="8" t="str">
        <f>VLOOKUP(TableTransactions[[#This Row],[Material]],TableStockBalance[],
MATCH(TableStockBalance[[#Headers],[Supplier name]],TableStockBalance[#Headers],0),
0)</f>
        <v>Électroniquex Générale S.A.</v>
      </c>
    </row>
    <row r="5629" spans="1:12" x14ac:dyDescent="0.25">
      <c r="A5629">
        <v>49040912</v>
      </c>
      <c r="B5629">
        <v>40</v>
      </c>
      <c r="C5629" t="s">
        <v>343</v>
      </c>
      <c r="D5629" t="s">
        <v>155</v>
      </c>
      <c r="E5629" t="s">
        <v>156</v>
      </c>
      <c r="F5629" t="s">
        <v>315</v>
      </c>
      <c r="G5629" s="1">
        <v>43518</v>
      </c>
      <c r="H5629">
        <v>60</v>
      </c>
      <c r="I5629" s="7">
        <f>IF(TableTransactions[[#This Row],[Order type]]=trackOrderType,
TableTransactions[[#This Row],[Transaction quantity]]*-1,
TableTransactions[[#This Row],[Transaction quantity]]
)</f>
        <v>-60</v>
      </c>
      <c r="J56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600</v>
      </c>
      <c r="K5629" s="7">
        <f ca="1">IF(TableTransactions[[#This Row],[Stock balance backorders]]&lt;0,
0,
TableTransactions[[#This Row],[Stock balance backorders]]
)</f>
        <v>600</v>
      </c>
      <c r="L5629" s="8" t="str">
        <f>VLOOKUP(TableTransactions[[#This Row],[Material]],TableStockBalance[],
MATCH(TableStockBalance[[#Headers],[Supplier name]],TableStockBalance[#Headers],0),
0)</f>
        <v>Électroniquex Générale S.A.</v>
      </c>
    </row>
    <row r="5630" spans="1:12" x14ac:dyDescent="0.25">
      <c r="A5630">
        <v>49041049</v>
      </c>
      <c r="B5630">
        <v>100</v>
      </c>
      <c r="C5630" t="s">
        <v>343</v>
      </c>
      <c r="D5630" t="s">
        <v>155</v>
      </c>
      <c r="E5630" t="s">
        <v>156</v>
      </c>
      <c r="F5630" t="s">
        <v>317</v>
      </c>
      <c r="G5630" s="1">
        <v>43531</v>
      </c>
      <c r="H5630">
        <v>50</v>
      </c>
      <c r="I5630" s="7">
        <f>IF(TableTransactions[[#This Row],[Order type]]=trackOrderType,
TableTransactions[[#This Row],[Transaction quantity]]*-1,
TableTransactions[[#This Row],[Transaction quantity]]
)</f>
        <v>-50</v>
      </c>
      <c r="J56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550</v>
      </c>
      <c r="K5630" s="7">
        <f ca="1">IF(TableTransactions[[#This Row],[Stock balance backorders]]&lt;0,
0,
TableTransactions[[#This Row],[Stock balance backorders]]
)</f>
        <v>550</v>
      </c>
      <c r="L5630" s="8" t="str">
        <f>VLOOKUP(TableTransactions[[#This Row],[Material]],TableStockBalance[],
MATCH(TableStockBalance[[#Headers],[Supplier name]],TableStockBalance[#Headers],0),
0)</f>
        <v>Électroniquex Générale S.A.</v>
      </c>
    </row>
    <row r="5631" spans="1:12" x14ac:dyDescent="0.25">
      <c r="A5631">
        <v>49041057</v>
      </c>
      <c r="B5631">
        <v>380</v>
      </c>
      <c r="C5631" t="s">
        <v>343</v>
      </c>
      <c r="D5631" t="s">
        <v>155</v>
      </c>
      <c r="E5631" t="s">
        <v>156</v>
      </c>
      <c r="F5631" t="s">
        <v>313</v>
      </c>
      <c r="G5631" s="1">
        <v>43532</v>
      </c>
      <c r="H5631">
        <v>30</v>
      </c>
      <c r="I5631" s="7">
        <f>IF(TableTransactions[[#This Row],[Order type]]=trackOrderType,
TableTransactions[[#This Row],[Transaction quantity]]*-1,
TableTransactions[[#This Row],[Transaction quantity]]
)</f>
        <v>-30</v>
      </c>
      <c r="J56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520</v>
      </c>
      <c r="K5631" s="7">
        <f ca="1">IF(TableTransactions[[#This Row],[Stock balance backorders]]&lt;0,
0,
TableTransactions[[#This Row],[Stock balance backorders]]
)</f>
        <v>520</v>
      </c>
      <c r="L5631" s="8" t="str">
        <f>VLOOKUP(TableTransactions[[#This Row],[Material]],TableStockBalance[],
MATCH(TableStockBalance[[#Headers],[Supplier name]],TableStockBalance[#Headers],0),
0)</f>
        <v>Électroniquex Générale S.A.</v>
      </c>
    </row>
    <row r="5632" spans="1:12" x14ac:dyDescent="0.25">
      <c r="A5632">
        <v>49041057</v>
      </c>
      <c r="B5632">
        <v>390</v>
      </c>
      <c r="C5632" t="s">
        <v>343</v>
      </c>
      <c r="D5632" t="s">
        <v>155</v>
      </c>
      <c r="E5632" t="s">
        <v>156</v>
      </c>
      <c r="F5632" t="s">
        <v>313</v>
      </c>
      <c r="G5632" s="1">
        <v>43532</v>
      </c>
      <c r="H5632">
        <v>50</v>
      </c>
      <c r="I5632" s="7">
        <f>IF(TableTransactions[[#This Row],[Order type]]=trackOrderType,
TableTransactions[[#This Row],[Transaction quantity]]*-1,
TableTransactions[[#This Row],[Transaction quantity]]
)</f>
        <v>-50</v>
      </c>
      <c r="J56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470</v>
      </c>
      <c r="K5632" s="7">
        <f ca="1">IF(TableTransactions[[#This Row],[Stock balance backorders]]&lt;0,
0,
TableTransactions[[#This Row],[Stock balance backorders]]
)</f>
        <v>470</v>
      </c>
      <c r="L5632" s="8" t="str">
        <f>VLOOKUP(TableTransactions[[#This Row],[Material]],TableStockBalance[],
MATCH(TableStockBalance[[#Headers],[Supplier name]],TableStockBalance[#Headers],0),
0)</f>
        <v>Électroniquex Générale S.A.</v>
      </c>
    </row>
    <row r="5633" spans="1:12" x14ac:dyDescent="0.25">
      <c r="A5633">
        <v>49041067</v>
      </c>
      <c r="B5633">
        <v>530</v>
      </c>
      <c r="C5633" t="s">
        <v>343</v>
      </c>
      <c r="D5633" t="s">
        <v>155</v>
      </c>
      <c r="E5633" t="s">
        <v>156</v>
      </c>
      <c r="F5633" t="s">
        <v>317</v>
      </c>
      <c r="G5633" s="1">
        <v>43532</v>
      </c>
      <c r="H5633">
        <v>70</v>
      </c>
      <c r="I5633" s="7">
        <f>IF(TableTransactions[[#This Row],[Order type]]=trackOrderType,
TableTransactions[[#This Row],[Transaction quantity]]*-1,
TableTransactions[[#This Row],[Transaction quantity]]
)</f>
        <v>-70</v>
      </c>
      <c r="J56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400</v>
      </c>
      <c r="K5633" s="7">
        <f ca="1">IF(TableTransactions[[#This Row],[Stock balance backorders]]&lt;0,
0,
TableTransactions[[#This Row],[Stock balance backorders]]
)</f>
        <v>400</v>
      </c>
      <c r="L5633" s="8" t="str">
        <f>VLOOKUP(TableTransactions[[#This Row],[Material]],TableStockBalance[],
MATCH(TableStockBalance[[#Headers],[Supplier name]],TableStockBalance[#Headers],0),
0)</f>
        <v>Électroniquex Générale S.A.</v>
      </c>
    </row>
    <row r="5634" spans="1:12" x14ac:dyDescent="0.25">
      <c r="A5634">
        <v>49041080</v>
      </c>
      <c r="B5634">
        <v>70</v>
      </c>
      <c r="C5634" t="s">
        <v>343</v>
      </c>
      <c r="D5634" t="s">
        <v>155</v>
      </c>
      <c r="E5634" t="s">
        <v>156</v>
      </c>
      <c r="F5634" t="s">
        <v>313</v>
      </c>
      <c r="G5634" s="1">
        <v>43535</v>
      </c>
      <c r="H5634">
        <v>60</v>
      </c>
      <c r="I5634" s="7">
        <f>IF(TableTransactions[[#This Row],[Order type]]=trackOrderType,
TableTransactions[[#This Row],[Transaction quantity]]*-1,
TableTransactions[[#This Row],[Transaction quantity]]
)</f>
        <v>-60</v>
      </c>
      <c r="J56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340</v>
      </c>
      <c r="K5634" s="7">
        <f ca="1">IF(TableTransactions[[#This Row],[Stock balance backorders]]&lt;0,
0,
TableTransactions[[#This Row],[Stock balance backorders]]
)</f>
        <v>340</v>
      </c>
      <c r="L5634" s="8" t="str">
        <f>VLOOKUP(TableTransactions[[#This Row],[Material]],TableStockBalance[],
MATCH(TableStockBalance[[#Headers],[Supplier name]],TableStockBalance[#Headers],0),
0)</f>
        <v>Électroniquex Générale S.A.</v>
      </c>
    </row>
    <row r="5635" spans="1:12" x14ac:dyDescent="0.25">
      <c r="A5635">
        <v>49041126</v>
      </c>
      <c r="B5635">
        <v>10</v>
      </c>
      <c r="C5635" t="s">
        <v>343</v>
      </c>
      <c r="D5635" t="s">
        <v>155</v>
      </c>
      <c r="E5635" t="s">
        <v>156</v>
      </c>
      <c r="F5635" t="s">
        <v>321</v>
      </c>
      <c r="G5635" s="1">
        <v>43538</v>
      </c>
      <c r="H5635">
        <v>40</v>
      </c>
      <c r="I5635" s="7">
        <f>IF(TableTransactions[[#This Row],[Order type]]=trackOrderType,
TableTransactions[[#This Row],[Transaction quantity]]*-1,
TableTransactions[[#This Row],[Transaction quantity]]
)</f>
        <v>-40</v>
      </c>
      <c r="J56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300</v>
      </c>
      <c r="K5635" s="7">
        <f ca="1">IF(TableTransactions[[#This Row],[Stock balance backorders]]&lt;0,
0,
TableTransactions[[#This Row],[Stock balance backorders]]
)</f>
        <v>300</v>
      </c>
      <c r="L5635" s="8" t="str">
        <f>VLOOKUP(TableTransactions[[#This Row],[Material]],TableStockBalance[],
MATCH(TableStockBalance[[#Headers],[Supplier name]],TableStockBalance[#Headers],0),
0)</f>
        <v>Électroniquex Générale S.A.</v>
      </c>
    </row>
    <row r="5636" spans="1:12" x14ac:dyDescent="0.25">
      <c r="A5636">
        <v>49041150</v>
      </c>
      <c r="B5636">
        <v>150</v>
      </c>
      <c r="C5636" t="s">
        <v>343</v>
      </c>
      <c r="D5636" t="s">
        <v>155</v>
      </c>
      <c r="E5636" t="s">
        <v>156</v>
      </c>
      <c r="F5636" t="s">
        <v>317</v>
      </c>
      <c r="G5636" s="1">
        <v>43539</v>
      </c>
      <c r="H5636">
        <v>30</v>
      </c>
      <c r="I5636" s="7">
        <f>IF(TableTransactions[[#This Row],[Order type]]=trackOrderType,
TableTransactions[[#This Row],[Transaction quantity]]*-1,
TableTransactions[[#This Row],[Transaction quantity]]
)</f>
        <v>-30</v>
      </c>
      <c r="J56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270</v>
      </c>
      <c r="K5636" s="7">
        <f ca="1">IF(TableTransactions[[#This Row],[Stock balance backorders]]&lt;0,
0,
TableTransactions[[#This Row],[Stock balance backorders]]
)</f>
        <v>270</v>
      </c>
      <c r="L5636" s="8" t="str">
        <f>VLOOKUP(TableTransactions[[#This Row],[Material]],TableStockBalance[],
MATCH(TableStockBalance[[#Headers],[Supplier name]],TableStockBalance[#Headers],0),
0)</f>
        <v>Électroniquex Générale S.A.</v>
      </c>
    </row>
    <row r="5637" spans="1:12" x14ac:dyDescent="0.25">
      <c r="A5637">
        <v>49041151</v>
      </c>
      <c r="B5637">
        <v>110</v>
      </c>
      <c r="C5637" t="s">
        <v>343</v>
      </c>
      <c r="D5637" t="s">
        <v>155</v>
      </c>
      <c r="E5637" t="s">
        <v>156</v>
      </c>
      <c r="F5637" t="s">
        <v>319</v>
      </c>
      <c r="G5637" s="1">
        <v>43539</v>
      </c>
      <c r="H5637">
        <v>50</v>
      </c>
      <c r="I5637" s="7">
        <f>IF(TableTransactions[[#This Row],[Order type]]=trackOrderType,
TableTransactions[[#This Row],[Transaction quantity]]*-1,
TableTransactions[[#This Row],[Transaction quantity]]
)</f>
        <v>-50</v>
      </c>
      <c r="J56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220</v>
      </c>
      <c r="K5637" s="7">
        <f ca="1">IF(TableTransactions[[#This Row],[Stock balance backorders]]&lt;0,
0,
TableTransactions[[#This Row],[Stock balance backorders]]
)</f>
        <v>220</v>
      </c>
      <c r="L5637" s="8" t="str">
        <f>VLOOKUP(TableTransactions[[#This Row],[Material]],TableStockBalance[],
MATCH(TableStockBalance[[#Headers],[Supplier name]],TableStockBalance[#Headers],0),
0)</f>
        <v>Électroniquex Générale S.A.</v>
      </c>
    </row>
    <row r="5638" spans="1:12" x14ac:dyDescent="0.25">
      <c r="A5638">
        <v>49041179</v>
      </c>
      <c r="B5638">
        <v>50</v>
      </c>
      <c r="C5638" t="s">
        <v>343</v>
      </c>
      <c r="D5638" t="s">
        <v>155</v>
      </c>
      <c r="E5638" t="s">
        <v>156</v>
      </c>
      <c r="F5638" t="s">
        <v>316</v>
      </c>
      <c r="G5638" s="1">
        <v>43543</v>
      </c>
      <c r="H5638">
        <v>30</v>
      </c>
      <c r="I5638" s="7">
        <f>IF(TableTransactions[[#This Row],[Order type]]=trackOrderType,
TableTransactions[[#This Row],[Transaction quantity]]*-1,
TableTransactions[[#This Row],[Transaction quantity]]
)</f>
        <v>-30</v>
      </c>
      <c r="J56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190</v>
      </c>
      <c r="K5638" s="7">
        <f ca="1">IF(TableTransactions[[#This Row],[Stock balance backorders]]&lt;0,
0,
TableTransactions[[#This Row],[Stock balance backorders]]
)</f>
        <v>190</v>
      </c>
      <c r="L5638" s="8" t="str">
        <f>VLOOKUP(TableTransactions[[#This Row],[Material]],TableStockBalance[],
MATCH(TableStockBalance[[#Headers],[Supplier name]],TableStockBalance[#Headers],0),
0)</f>
        <v>Électroniquex Générale S.A.</v>
      </c>
    </row>
    <row r="5639" spans="1:12" x14ac:dyDescent="0.25">
      <c r="A5639">
        <v>49041211</v>
      </c>
      <c r="B5639">
        <v>20</v>
      </c>
      <c r="C5639" t="s">
        <v>343</v>
      </c>
      <c r="D5639" t="s">
        <v>155</v>
      </c>
      <c r="E5639" t="s">
        <v>156</v>
      </c>
      <c r="F5639" t="s">
        <v>316</v>
      </c>
      <c r="G5639" s="1">
        <v>43545</v>
      </c>
      <c r="H5639">
        <v>60</v>
      </c>
      <c r="I5639" s="7">
        <f>IF(TableTransactions[[#This Row],[Order type]]=trackOrderType,
TableTransactions[[#This Row],[Transaction quantity]]*-1,
TableTransactions[[#This Row],[Transaction quantity]]
)</f>
        <v>-60</v>
      </c>
      <c r="J56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130</v>
      </c>
      <c r="K5639" s="7">
        <f ca="1">IF(TableTransactions[[#This Row],[Stock balance backorders]]&lt;0,
0,
TableTransactions[[#This Row],[Stock balance backorders]]
)</f>
        <v>130</v>
      </c>
      <c r="L5639" s="8" t="str">
        <f>VLOOKUP(TableTransactions[[#This Row],[Material]],TableStockBalance[],
MATCH(TableStockBalance[[#Headers],[Supplier name]],TableStockBalance[#Headers],0),
0)</f>
        <v>Électroniquex Générale S.A.</v>
      </c>
    </row>
    <row r="5640" spans="1:12" x14ac:dyDescent="0.25">
      <c r="A5640">
        <v>49041239</v>
      </c>
      <c r="B5640">
        <v>60</v>
      </c>
      <c r="C5640" t="s">
        <v>343</v>
      </c>
      <c r="D5640" t="s">
        <v>155</v>
      </c>
      <c r="E5640" t="s">
        <v>156</v>
      </c>
      <c r="F5640" t="s">
        <v>315</v>
      </c>
      <c r="G5640" s="1">
        <v>43546</v>
      </c>
      <c r="H5640">
        <v>60</v>
      </c>
      <c r="I5640" s="7">
        <f>IF(TableTransactions[[#This Row],[Order type]]=trackOrderType,
TableTransactions[[#This Row],[Transaction quantity]]*-1,
TableTransactions[[#This Row],[Transaction quantity]]
)</f>
        <v>-60</v>
      </c>
      <c r="J56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</v>
      </c>
      <c r="K5640" s="7">
        <f ca="1">IF(TableTransactions[[#This Row],[Stock balance backorders]]&lt;0,
0,
TableTransactions[[#This Row],[Stock balance backorders]]
)</f>
        <v>70</v>
      </c>
      <c r="L5640" s="8" t="str">
        <f>VLOOKUP(TableTransactions[[#This Row],[Material]],TableStockBalance[],
MATCH(TableStockBalance[[#Headers],[Supplier name]],TableStockBalance[#Headers],0),
0)</f>
        <v>Électroniquex Générale S.A.</v>
      </c>
    </row>
    <row r="5641" spans="1:12" x14ac:dyDescent="0.25">
      <c r="A5641">
        <v>49041245</v>
      </c>
      <c r="B5641">
        <v>10</v>
      </c>
      <c r="C5641" t="s">
        <v>343</v>
      </c>
      <c r="D5641" t="s">
        <v>155</v>
      </c>
      <c r="E5641" t="s">
        <v>156</v>
      </c>
      <c r="F5641" t="s">
        <v>333</v>
      </c>
      <c r="G5641" s="1">
        <v>43549</v>
      </c>
      <c r="H5641">
        <v>50</v>
      </c>
      <c r="I5641" s="7">
        <f>IF(TableTransactions[[#This Row],[Order type]]=trackOrderType,
TableTransactions[[#This Row],[Transaction quantity]]*-1,
TableTransactions[[#This Row],[Transaction quantity]]
)</f>
        <v>-50</v>
      </c>
      <c r="J56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5641" s="7">
        <f ca="1">IF(TableTransactions[[#This Row],[Stock balance backorders]]&lt;0,
0,
TableTransactions[[#This Row],[Stock balance backorders]]
)</f>
        <v>20</v>
      </c>
      <c r="L5641" s="8" t="str">
        <f>VLOOKUP(TableTransactions[[#This Row],[Material]],TableStockBalance[],
MATCH(TableStockBalance[[#Headers],[Supplier name]],TableStockBalance[#Headers],0),
0)</f>
        <v>Électroniquex Générale S.A.</v>
      </c>
    </row>
    <row r="5642" spans="1:12" x14ac:dyDescent="0.25">
      <c r="A5642">
        <v>49041266</v>
      </c>
      <c r="B5642">
        <v>50</v>
      </c>
      <c r="C5642" t="s">
        <v>343</v>
      </c>
      <c r="D5642" t="s">
        <v>155</v>
      </c>
      <c r="E5642" t="s">
        <v>156</v>
      </c>
      <c r="F5642" t="s">
        <v>319</v>
      </c>
      <c r="G5642" s="1">
        <v>43550</v>
      </c>
      <c r="H5642">
        <v>20</v>
      </c>
      <c r="I5642" s="7">
        <f>IF(TableTransactions[[#This Row],[Order type]]=trackOrderType,
TableTransactions[[#This Row],[Transaction quantity]]*-1,
TableTransactions[[#This Row],[Transaction quantity]]
)</f>
        <v>-20</v>
      </c>
      <c r="J56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0</v>
      </c>
      <c r="K5642" s="7">
        <f ca="1">IF(TableTransactions[[#This Row],[Stock balance backorders]]&lt;0,
0,
TableTransactions[[#This Row],[Stock balance backorders]]
)</f>
        <v>0</v>
      </c>
      <c r="L5642" s="8" t="str">
        <f>VLOOKUP(TableTransactions[[#This Row],[Material]],TableStockBalance[],
MATCH(TableStockBalance[[#Headers],[Supplier name]],TableStockBalance[#Headers],0),
0)</f>
        <v>Électroniquex Générale S.A.</v>
      </c>
    </row>
    <row r="5643" spans="1:12" x14ac:dyDescent="0.25">
      <c r="A5643">
        <v>49041279</v>
      </c>
      <c r="B5643">
        <v>80</v>
      </c>
      <c r="C5643" t="s">
        <v>343</v>
      </c>
      <c r="D5643" t="s">
        <v>155</v>
      </c>
      <c r="E5643" t="s">
        <v>156</v>
      </c>
      <c r="F5643" t="s">
        <v>319</v>
      </c>
      <c r="G5643" s="1">
        <v>43551</v>
      </c>
      <c r="H5643">
        <v>30</v>
      </c>
      <c r="I5643" s="7">
        <f>IF(TableTransactions[[#This Row],[Order type]]=trackOrderType,
TableTransactions[[#This Row],[Transaction quantity]]*-1,
TableTransactions[[#This Row],[Transaction quantity]]
)</f>
        <v>-30</v>
      </c>
      <c r="J56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-30</v>
      </c>
      <c r="K5643" s="7">
        <f ca="1">IF(TableTransactions[[#This Row],[Stock balance backorders]]&lt;0,
0,
TableTransactions[[#This Row],[Stock balance backorders]]
)</f>
        <v>0</v>
      </c>
      <c r="L5643" s="8" t="str">
        <f>VLOOKUP(TableTransactions[[#This Row],[Material]],TableStockBalance[],
MATCH(TableStockBalance[[#Headers],[Supplier name]],TableStockBalance[#Headers],0),
0)</f>
        <v>Électroniquex Générale S.A.</v>
      </c>
    </row>
    <row r="5644" spans="1:12" x14ac:dyDescent="0.25">
      <c r="A5644">
        <v>49041289</v>
      </c>
      <c r="B5644">
        <v>10</v>
      </c>
      <c r="C5644" t="s">
        <v>343</v>
      </c>
      <c r="D5644" t="s">
        <v>155</v>
      </c>
      <c r="E5644" t="s">
        <v>156</v>
      </c>
      <c r="F5644" t="s">
        <v>320</v>
      </c>
      <c r="G5644" s="1">
        <v>43552</v>
      </c>
      <c r="H5644">
        <v>70</v>
      </c>
      <c r="I5644" s="7">
        <f>IF(TableTransactions[[#This Row],[Order type]]=trackOrderType,
TableTransactions[[#This Row],[Transaction quantity]]*-1,
TableTransactions[[#This Row],[Transaction quantity]]
)</f>
        <v>-70</v>
      </c>
      <c r="J56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-100</v>
      </c>
      <c r="K5644" s="7">
        <f ca="1">IF(TableTransactions[[#This Row],[Stock balance backorders]]&lt;0,
0,
TableTransactions[[#This Row],[Stock balance backorders]]
)</f>
        <v>0</v>
      </c>
      <c r="L5644" s="8" t="str">
        <f>VLOOKUP(TableTransactions[[#This Row],[Material]],TableStockBalance[],
MATCH(TableStockBalance[[#Headers],[Supplier name]],TableStockBalance[#Headers],0),
0)</f>
        <v>Électroniquex Générale S.A.</v>
      </c>
    </row>
    <row r="5645" spans="1:12" x14ac:dyDescent="0.25">
      <c r="A5645">
        <v>49041318</v>
      </c>
      <c r="B5645">
        <v>150</v>
      </c>
      <c r="C5645" t="s">
        <v>343</v>
      </c>
      <c r="D5645" t="s">
        <v>155</v>
      </c>
      <c r="E5645" t="s">
        <v>156</v>
      </c>
      <c r="F5645" t="s">
        <v>318</v>
      </c>
      <c r="G5645" s="1">
        <v>43553</v>
      </c>
      <c r="H5645">
        <v>20</v>
      </c>
      <c r="I5645" s="7">
        <f>IF(TableTransactions[[#This Row],[Order type]]=trackOrderType,
TableTransactions[[#This Row],[Transaction quantity]]*-1,
TableTransactions[[#This Row],[Transaction quantity]]
)</f>
        <v>-20</v>
      </c>
      <c r="J56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-120</v>
      </c>
      <c r="K5645" s="7">
        <f ca="1">IF(TableTransactions[[#This Row],[Stock balance backorders]]&lt;0,
0,
TableTransactions[[#This Row],[Stock balance backorders]]
)</f>
        <v>0</v>
      </c>
      <c r="L5645" s="8" t="str">
        <f>VLOOKUP(TableTransactions[[#This Row],[Material]],TableStockBalance[],
MATCH(TableStockBalance[[#Headers],[Supplier name]],TableStockBalance[#Headers],0),
0)</f>
        <v>Électroniquex Générale S.A.</v>
      </c>
    </row>
    <row r="5646" spans="1:12" x14ac:dyDescent="0.25">
      <c r="A5646">
        <v>49041363</v>
      </c>
      <c r="B5646">
        <v>40</v>
      </c>
      <c r="C5646" t="s">
        <v>343</v>
      </c>
      <c r="D5646" t="s">
        <v>155</v>
      </c>
      <c r="E5646" t="s">
        <v>156</v>
      </c>
      <c r="F5646" t="s">
        <v>318</v>
      </c>
      <c r="G5646" s="1">
        <v>43558</v>
      </c>
      <c r="H5646">
        <v>20</v>
      </c>
      <c r="I5646" s="7">
        <f>IF(TableTransactions[[#This Row],[Order type]]=trackOrderType,
TableTransactions[[#This Row],[Transaction quantity]]*-1,
TableTransactions[[#This Row],[Transaction quantity]]
)</f>
        <v>-20</v>
      </c>
      <c r="J56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-140</v>
      </c>
      <c r="K5646" s="7">
        <f ca="1">IF(TableTransactions[[#This Row],[Stock balance backorders]]&lt;0,
0,
TableTransactions[[#This Row],[Stock balance backorders]]
)</f>
        <v>0</v>
      </c>
      <c r="L5646" s="8" t="str">
        <f>VLOOKUP(TableTransactions[[#This Row],[Material]],TableStockBalance[],
MATCH(TableStockBalance[[#Headers],[Supplier name]],TableStockBalance[#Headers],0),
0)</f>
        <v>Électroniquex Générale S.A.</v>
      </c>
    </row>
    <row r="5647" spans="1:12" x14ac:dyDescent="0.25">
      <c r="A5647">
        <v>49041380</v>
      </c>
      <c r="B5647">
        <v>30</v>
      </c>
      <c r="C5647" t="s">
        <v>343</v>
      </c>
      <c r="D5647" t="s">
        <v>155</v>
      </c>
      <c r="E5647" t="s">
        <v>156</v>
      </c>
      <c r="F5647" t="s">
        <v>332</v>
      </c>
      <c r="G5647" s="1">
        <v>43559</v>
      </c>
      <c r="H5647">
        <v>20</v>
      </c>
      <c r="I5647" s="7">
        <f>IF(TableTransactions[[#This Row],[Order type]]=trackOrderType,
TableTransactions[[#This Row],[Transaction quantity]]*-1,
TableTransactions[[#This Row],[Transaction quantity]]
)</f>
        <v>-20</v>
      </c>
      <c r="J56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-160</v>
      </c>
      <c r="K5647" s="7">
        <f ca="1">IF(TableTransactions[[#This Row],[Stock balance backorders]]&lt;0,
0,
TableTransactions[[#This Row],[Stock balance backorders]]
)</f>
        <v>0</v>
      </c>
      <c r="L5647" s="8" t="str">
        <f>VLOOKUP(TableTransactions[[#This Row],[Material]],TableStockBalance[],
MATCH(TableStockBalance[[#Headers],[Supplier name]],TableStockBalance[#Headers],0),
0)</f>
        <v>Électroniquex Générale S.A.</v>
      </c>
    </row>
    <row r="5648" spans="1:12" x14ac:dyDescent="0.25">
      <c r="A5648">
        <v>49041397</v>
      </c>
      <c r="B5648">
        <v>70</v>
      </c>
      <c r="C5648" t="s">
        <v>343</v>
      </c>
      <c r="D5648" t="s">
        <v>155</v>
      </c>
      <c r="E5648" t="s">
        <v>156</v>
      </c>
      <c r="F5648" t="s">
        <v>319</v>
      </c>
      <c r="G5648" s="1">
        <v>43560</v>
      </c>
      <c r="H5648">
        <v>30</v>
      </c>
      <c r="I5648" s="7">
        <f>IF(TableTransactions[[#This Row],[Order type]]=trackOrderType,
TableTransactions[[#This Row],[Transaction quantity]]*-1,
TableTransactions[[#This Row],[Transaction quantity]]
)</f>
        <v>-30</v>
      </c>
      <c r="J56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-190</v>
      </c>
      <c r="K5648" s="7">
        <f ca="1">IF(TableTransactions[[#This Row],[Stock balance backorders]]&lt;0,
0,
TableTransactions[[#This Row],[Stock balance backorders]]
)</f>
        <v>0</v>
      </c>
      <c r="L5648" s="8" t="str">
        <f>VLOOKUP(TableTransactions[[#This Row],[Material]],TableStockBalance[],
MATCH(TableStockBalance[[#Headers],[Supplier name]],TableStockBalance[#Headers],0),
0)</f>
        <v>Électroniquex Générale S.A.</v>
      </c>
    </row>
    <row r="5649" spans="1:12" x14ac:dyDescent="0.25">
      <c r="A5649" s="4">
        <v>45056991</v>
      </c>
      <c r="B5649" s="4">
        <v>40</v>
      </c>
      <c r="C5649" s="4" t="s">
        <v>344</v>
      </c>
      <c r="D5649" s="4" t="s">
        <v>155</v>
      </c>
      <c r="E5649" s="4" t="s">
        <v>156</v>
      </c>
      <c r="F5649" s="4" t="s">
        <v>110</v>
      </c>
      <c r="G5649" s="5">
        <v>43560</v>
      </c>
      <c r="H5649" s="4">
        <v>421</v>
      </c>
      <c r="I5649" s="7">
        <f>IF(TableTransactions[[#This Row],[Order type]]=trackOrderType,
TableTransactions[[#This Row],[Transaction quantity]]*-1,
TableTransactions[[#This Row],[Transaction quantity]]
)</f>
        <v>421</v>
      </c>
      <c r="J56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231</v>
      </c>
      <c r="K5649" s="7">
        <f ca="1">IF(TableTransactions[[#This Row],[Stock balance backorders]]&lt;0,
0,
TableTransactions[[#This Row],[Stock balance backorders]]
)</f>
        <v>231</v>
      </c>
      <c r="L5649" s="8" t="str">
        <f>VLOOKUP(TableTransactions[[#This Row],[Material]],TableStockBalance[],
MATCH(TableStockBalance[[#Headers],[Supplier name]],TableStockBalance[#Headers],0),
0)</f>
        <v>Électroniquex Générale S.A.</v>
      </c>
    </row>
    <row r="5650" spans="1:12" x14ac:dyDescent="0.25">
      <c r="A5650">
        <v>49041468</v>
      </c>
      <c r="B5650">
        <v>300</v>
      </c>
      <c r="C5650" t="s">
        <v>343</v>
      </c>
      <c r="D5650" t="s">
        <v>155</v>
      </c>
      <c r="E5650" t="s">
        <v>156</v>
      </c>
      <c r="F5650" t="s">
        <v>313</v>
      </c>
      <c r="G5650" s="1">
        <v>43567</v>
      </c>
      <c r="H5650">
        <v>50</v>
      </c>
      <c r="I5650" s="7">
        <f>IF(TableTransactions[[#This Row],[Order type]]=trackOrderType,
TableTransactions[[#This Row],[Transaction quantity]]*-1,
TableTransactions[[#This Row],[Transaction quantity]]
)</f>
        <v>-50</v>
      </c>
      <c r="J56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181</v>
      </c>
      <c r="K5650" s="7">
        <f ca="1">IF(TableTransactions[[#This Row],[Stock balance backorders]]&lt;0,
0,
TableTransactions[[#This Row],[Stock balance backorders]]
)</f>
        <v>181</v>
      </c>
      <c r="L5650" s="8" t="str">
        <f>VLOOKUP(TableTransactions[[#This Row],[Material]],TableStockBalance[],
MATCH(TableStockBalance[[#Headers],[Supplier name]],TableStockBalance[#Headers],0),
0)</f>
        <v>Électroniquex Générale S.A.</v>
      </c>
    </row>
    <row r="5651" spans="1:12" x14ac:dyDescent="0.25">
      <c r="A5651">
        <v>49041627</v>
      </c>
      <c r="B5651">
        <v>300</v>
      </c>
      <c r="C5651" t="s">
        <v>343</v>
      </c>
      <c r="D5651" t="s">
        <v>155</v>
      </c>
      <c r="E5651" t="s">
        <v>156</v>
      </c>
      <c r="F5651" t="s">
        <v>318</v>
      </c>
      <c r="G5651" s="1">
        <v>43584</v>
      </c>
      <c r="H5651">
        <v>40</v>
      </c>
      <c r="I5651" s="7">
        <f>IF(TableTransactions[[#This Row],[Order type]]=trackOrderType,
TableTransactions[[#This Row],[Transaction quantity]]*-1,
TableTransactions[[#This Row],[Transaction quantity]]
)</f>
        <v>-40</v>
      </c>
      <c r="J56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141</v>
      </c>
      <c r="K5651" s="7">
        <f ca="1">IF(TableTransactions[[#This Row],[Stock balance backorders]]&lt;0,
0,
TableTransactions[[#This Row],[Stock balance backorders]]
)</f>
        <v>141</v>
      </c>
      <c r="L5651" s="8" t="str">
        <f>VLOOKUP(TableTransactions[[#This Row],[Material]],TableStockBalance[],
MATCH(TableStockBalance[[#Headers],[Supplier name]],TableStockBalance[#Headers],0),
0)</f>
        <v>Électroniquex Générale S.A.</v>
      </c>
    </row>
    <row r="5652" spans="1:12" x14ac:dyDescent="0.25">
      <c r="A5652" s="4">
        <v>45057065</v>
      </c>
      <c r="B5652" s="4">
        <v>40</v>
      </c>
      <c r="C5652" s="4" t="s">
        <v>344</v>
      </c>
      <c r="D5652" s="4" t="s">
        <v>155</v>
      </c>
      <c r="E5652" s="4" t="s">
        <v>156</v>
      </c>
      <c r="F5652" s="4" t="s">
        <v>110</v>
      </c>
      <c r="G5652" s="5">
        <v>43584</v>
      </c>
      <c r="H5652" s="4">
        <v>2700</v>
      </c>
      <c r="I5652" s="7">
        <f>IF(TableTransactions[[#This Row],[Order type]]=trackOrderType,
TableTransactions[[#This Row],[Transaction quantity]]*-1,
TableTransactions[[#This Row],[Transaction quantity]]
)</f>
        <v>2700</v>
      </c>
      <c r="J56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2841</v>
      </c>
      <c r="K5652" s="7">
        <f ca="1">IF(TableTransactions[[#This Row],[Stock balance backorders]]&lt;0,
0,
TableTransactions[[#This Row],[Stock balance backorders]]
)</f>
        <v>2841</v>
      </c>
      <c r="L5652" s="8" t="str">
        <f>VLOOKUP(TableTransactions[[#This Row],[Material]],TableStockBalance[],
MATCH(TableStockBalance[[#Headers],[Supplier name]],TableStockBalance[#Headers],0),
0)</f>
        <v>Électroniquex Générale S.A.</v>
      </c>
    </row>
    <row r="5653" spans="1:12" x14ac:dyDescent="0.25">
      <c r="A5653">
        <v>49041634</v>
      </c>
      <c r="B5653">
        <v>90</v>
      </c>
      <c r="C5653" t="s">
        <v>343</v>
      </c>
      <c r="D5653" t="s">
        <v>155</v>
      </c>
      <c r="E5653" t="s">
        <v>156</v>
      </c>
      <c r="F5653" t="s">
        <v>313</v>
      </c>
      <c r="G5653" s="1">
        <v>43585</v>
      </c>
      <c r="H5653">
        <v>30</v>
      </c>
      <c r="I5653" s="7">
        <f>IF(TableTransactions[[#This Row],[Order type]]=trackOrderType,
TableTransactions[[#This Row],[Transaction quantity]]*-1,
TableTransactions[[#This Row],[Transaction quantity]]
)</f>
        <v>-30</v>
      </c>
      <c r="J56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2811</v>
      </c>
      <c r="K5653" s="7">
        <f ca="1">IF(TableTransactions[[#This Row],[Stock balance backorders]]&lt;0,
0,
TableTransactions[[#This Row],[Stock balance backorders]]
)</f>
        <v>2811</v>
      </c>
      <c r="L5653" s="8" t="str">
        <f>VLOOKUP(TableTransactions[[#This Row],[Material]],TableStockBalance[],
MATCH(TableStockBalance[[#Headers],[Supplier name]],TableStockBalance[#Headers],0),
0)</f>
        <v>Électroniquex Générale S.A.</v>
      </c>
    </row>
    <row r="5654" spans="1:12" x14ac:dyDescent="0.25">
      <c r="A5654">
        <v>49041676</v>
      </c>
      <c r="B5654">
        <v>90</v>
      </c>
      <c r="C5654" t="s">
        <v>343</v>
      </c>
      <c r="D5654" t="s">
        <v>155</v>
      </c>
      <c r="E5654" t="s">
        <v>156</v>
      </c>
      <c r="F5654" t="s">
        <v>314</v>
      </c>
      <c r="G5654" s="1">
        <v>43591</v>
      </c>
      <c r="H5654">
        <v>70</v>
      </c>
      <c r="I5654" s="7">
        <f>IF(TableTransactions[[#This Row],[Order type]]=trackOrderType,
TableTransactions[[#This Row],[Transaction quantity]]*-1,
TableTransactions[[#This Row],[Transaction quantity]]
)</f>
        <v>-70</v>
      </c>
      <c r="J56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2741</v>
      </c>
      <c r="K5654" s="7">
        <f ca="1">IF(TableTransactions[[#This Row],[Stock balance backorders]]&lt;0,
0,
TableTransactions[[#This Row],[Stock balance backorders]]
)</f>
        <v>2741</v>
      </c>
      <c r="L5654" s="8" t="str">
        <f>VLOOKUP(TableTransactions[[#This Row],[Material]],TableStockBalance[],
MATCH(TableStockBalance[[#Headers],[Supplier name]],TableStockBalance[#Headers],0),
0)</f>
        <v>Électroniquex Générale S.A.</v>
      </c>
    </row>
    <row r="5655" spans="1:12" x14ac:dyDescent="0.25">
      <c r="A5655">
        <v>49041696</v>
      </c>
      <c r="B5655">
        <v>60</v>
      </c>
      <c r="C5655" t="s">
        <v>343</v>
      </c>
      <c r="D5655" t="s">
        <v>155</v>
      </c>
      <c r="E5655" t="s">
        <v>156</v>
      </c>
      <c r="F5655" t="s">
        <v>313</v>
      </c>
      <c r="G5655" s="1">
        <v>43592</v>
      </c>
      <c r="H5655">
        <v>40</v>
      </c>
      <c r="I5655" s="7">
        <f>IF(TableTransactions[[#This Row],[Order type]]=trackOrderType,
TableTransactions[[#This Row],[Transaction quantity]]*-1,
TableTransactions[[#This Row],[Transaction quantity]]
)</f>
        <v>-40</v>
      </c>
      <c r="J56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2701</v>
      </c>
      <c r="K5655" s="7">
        <f ca="1">IF(TableTransactions[[#This Row],[Stock balance backorders]]&lt;0,
0,
TableTransactions[[#This Row],[Stock balance backorders]]
)</f>
        <v>2701</v>
      </c>
      <c r="L5655" s="8" t="str">
        <f>VLOOKUP(TableTransactions[[#This Row],[Material]],TableStockBalance[],
MATCH(TableStockBalance[[#Headers],[Supplier name]],TableStockBalance[#Headers],0),
0)</f>
        <v>Électroniquex Générale S.A.</v>
      </c>
    </row>
    <row r="5656" spans="1:12" x14ac:dyDescent="0.25">
      <c r="A5656">
        <v>49041702</v>
      </c>
      <c r="B5656">
        <v>10</v>
      </c>
      <c r="C5656" t="s">
        <v>343</v>
      </c>
      <c r="D5656" t="s">
        <v>155</v>
      </c>
      <c r="E5656" t="s">
        <v>156</v>
      </c>
      <c r="F5656" t="s">
        <v>325</v>
      </c>
      <c r="G5656" s="1">
        <v>43592</v>
      </c>
      <c r="H5656">
        <v>40</v>
      </c>
      <c r="I5656" s="7">
        <f>IF(TableTransactions[[#This Row],[Order type]]=trackOrderType,
TableTransactions[[#This Row],[Transaction quantity]]*-1,
TableTransactions[[#This Row],[Transaction quantity]]
)</f>
        <v>-40</v>
      </c>
      <c r="J56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2661</v>
      </c>
      <c r="K5656" s="7">
        <f ca="1">IF(TableTransactions[[#This Row],[Stock balance backorders]]&lt;0,
0,
TableTransactions[[#This Row],[Stock balance backorders]]
)</f>
        <v>2661</v>
      </c>
      <c r="L5656" s="8" t="str">
        <f>VLOOKUP(TableTransactions[[#This Row],[Material]],TableStockBalance[],
MATCH(TableStockBalance[[#Headers],[Supplier name]],TableStockBalance[#Headers],0),
0)</f>
        <v>Électroniquex Générale S.A.</v>
      </c>
    </row>
    <row r="5657" spans="1:12" x14ac:dyDescent="0.25">
      <c r="A5657">
        <v>49041716</v>
      </c>
      <c r="B5657">
        <v>170</v>
      </c>
      <c r="C5657" t="s">
        <v>343</v>
      </c>
      <c r="D5657" t="s">
        <v>155</v>
      </c>
      <c r="E5657" t="s">
        <v>156</v>
      </c>
      <c r="F5657" t="s">
        <v>313</v>
      </c>
      <c r="G5657" s="1">
        <v>43593</v>
      </c>
      <c r="H5657">
        <v>60</v>
      </c>
      <c r="I5657" s="7">
        <f>IF(TableTransactions[[#This Row],[Order type]]=trackOrderType,
TableTransactions[[#This Row],[Transaction quantity]]*-1,
TableTransactions[[#This Row],[Transaction quantity]]
)</f>
        <v>-60</v>
      </c>
      <c r="J56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2601</v>
      </c>
      <c r="K5657" s="7">
        <f ca="1">IF(TableTransactions[[#This Row],[Stock balance backorders]]&lt;0,
0,
TableTransactions[[#This Row],[Stock balance backorders]]
)</f>
        <v>2601</v>
      </c>
      <c r="L5657" s="8" t="str">
        <f>VLOOKUP(TableTransactions[[#This Row],[Material]],TableStockBalance[],
MATCH(TableStockBalance[[#Headers],[Supplier name]],TableStockBalance[#Headers],0),
0)</f>
        <v>Électroniquex Générale S.A.</v>
      </c>
    </row>
    <row r="5658" spans="1:12" x14ac:dyDescent="0.25">
      <c r="A5658">
        <v>49041723</v>
      </c>
      <c r="B5658">
        <v>110</v>
      </c>
      <c r="C5658" t="s">
        <v>343</v>
      </c>
      <c r="D5658" t="s">
        <v>155</v>
      </c>
      <c r="E5658" t="s">
        <v>156</v>
      </c>
      <c r="F5658" t="s">
        <v>316</v>
      </c>
      <c r="G5658" s="1">
        <v>43593</v>
      </c>
      <c r="H5658">
        <v>40</v>
      </c>
      <c r="I5658" s="7">
        <f>IF(TableTransactions[[#This Row],[Order type]]=trackOrderType,
TableTransactions[[#This Row],[Transaction quantity]]*-1,
TableTransactions[[#This Row],[Transaction quantity]]
)</f>
        <v>-40</v>
      </c>
      <c r="J56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2561</v>
      </c>
      <c r="K5658" s="7">
        <f ca="1">IF(TableTransactions[[#This Row],[Stock balance backorders]]&lt;0,
0,
TableTransactions[[#This Row],[Stock balance backorders]]
)</f>
        <v>2561</v>
      </c>
      <c r="L5658" s="8" t="str">
        <f>VLOOKUP(TableTransactions[[#This Row],[Material]],TableStockBalance[],
MATCH(TableStockBalance[[#Headers],[Supplier name]],TableStockBalance[#Headers],0),
0)</f>
        <v>Électroniquex Générale S.A.</v>
      </c>
    </row>
    <row r="5659" spans="1:12" x14ac:dyDescent="0.25">
      <c r="A5659">
        <v>49041760</v>
      </c>
      <c r="B5659">
        <v>290</v>
      </c>
      <c r="C5659" t="s">
        <v>343</v>
      </c>
      <c r="D5659" t="s">
        <v>155</v>
      </c>
      <c r="E5659" t="s">
        <v>156</v>
      </c>
      <c r="F5659" t="s">
        <v>317</v>
      </c>
      <c r="G5659" s="1">
        <v>43595</v>
      </c>
      <c r="H5659">
        <v>20</v>
      </c>
      <c r="I5659" s="7">
        <f>IF(TableTransactions[[#This Row],[Order type]]=trackOrderType,
TableTransactions[[#This Row],[Transaction quantity]]*-1,
TableTransactions[[#This Row],[Transaction quantity]]
)</f>
        <v>-20</v>
      </c>
      <c r="J56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2541</v>
      </c>
      <c r="K5659" s="7">
        <f ca="1">IF(TableTransactions[[#This Row],[Stock balance backorders]]&lt;0,
0,
TableTransactions[[#This Row],[Stock balance backorders]]
)</f>
        <v>2541</v>
      </c>
      <c r="L5659" s="8" t="str">
        <f>VLOOKUP(TableTransactions[[#This Row],[Material]],TableStockBalance[],
MATCH(TableStockBalance[[#Headers],[Supplier name]],TableStockBalance[#Headers],0),
0)</f>
        <v>Électroniquex Générale S.A.</v>
      </c>
    </row>
    <row r="5660" spans="1:12" x14ac:dyDescent="0.25">
      <c r="A5660">
        <v>49041778</v>
      </c>
      <c r="B5660">
        <v>40</v>
      </c>
      <c r="C5660" t="s">
        <v>343</v>
      </c>
      <c r="D5660" t="s">
        <v>155</v>
      </c>
      <c r="E5660" t="s">
        <v>156</v>
      </c>
      <c r="F5660" t="s">
        <v>318</v>
      </c>
      <c r="G5660" s="1">
        <v>43598</v>
      </c>
      <c r="H5660">
        <v>30</v>
      </c>
      <c r="I5660" s="7">
        <f>IF(TableTransactions[[#This Row],[Order type]]=trackOrderType,
TableTransactions[[#This Row],[Transaction quantity]]*-1,
TableTransactions[[#This Row],[Transaction quantity]]
)</f>
        <v>-30</v>
      </c>
      <c r="J56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2511</v>
      </c>
      <c r="K5660" s="7">
        <f ca="1">IF(TableTransactions[[#This Row],[Stock balance backorders]]&lt;0,
0,
TableTransactions[[#This Row],[Stock balance backorders]]
)</f>
        <v>2511</v>
      </c>
      <c r="L5660" s="8" t="str">
        <f>VLOOKUP(TableTransactions[[#This Row],[Material]],TableStockBalance[],
MATCH(TableStockBalance[[#Headers],[Supplier name]],TableStockBalance[#Headers],0),
0)</f>
        <v>Électroniquex Générale S.A.</v>
      </c>
    </row>
    <row r="5661" spans="1:12" x14ac:dyDescent="0.25">
      <c r="A5661">
        <v>49041815</v>
      </c>
      <c r="B5661">
        <v>120</v>
      </c>
      <c r="C5661" t="s">
        <v>343</v>
      </c>
      <c r="D5661" t="s">
        <v>155</v>
      </c>
      <c r="E5661" t="s">
        <v>156</v>
      </c>
      <c r="F5661" t="s">
        <v>317</v>
      </c>
      <c r="G5661" s="1">
        <v>43601</v>
      </c>
      <c r="H5661">
        <v>30</v>
      </c>
      <c r="I5661" s="7">
        <f>IF(TableTransactions[[#This Row],[Order type]]=trackOrderType,
TableTransactions[[#This Row],[Transaction quantity]]*-1,
TableTransactions[[#This Row],[Transaction quantity]]
)</f>
        <v>-30</v>
      </c>
      <c r="J56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2481</v>
      </c>
      <c r="K5661" s="7">
        <f ca="1">IF(TableTransactions[[#This Row],[Stock balance backorders]]&lt;0,
0,
TableTransactions[[#This Row],[Stock balance backorders]]
)</f>
        <v>2481</v>
      </c>
      <c r="L5661" s="8" t="str">
        <f>VLOOKUP(TableTransactions[[#This Row],[Material]],TableStockBalance[],
MATCH(TableStockBalance[[#Headers],[Supplier name]],TableStockBalance[#Headers],0),
0)</f>
        <v>Électroniquex Générale S.A.</v>
      </c>
    </row>
    <row r="5662" spans="1:12" x14ac:dyDescent="0.25">
      <c r="A5662">
        <v>49041820</v>
      </c>
      <c r="B5662">
        <v>100</v>
      </c>
      <c r="C5662" t="s">
        <v>343</v>
      </c>
      <c r="D5662" t="s">
        <v>155</v>
      </c>
      <c r="E5662" t="s">
        <v>156</v>
      </c>
      <c r="F5662" t="s">
        <v>314</v>
      </c>
      <c r="G5662" s="1">
        <v>43602</v>
      </c>
      <c r="H5662">
        <v>10</v>
      </c>
      <c r="I5662" s="7">
        <f>IF(TableTransactions[[#This Row],[Order type]]=trackOrderType,
TableTransactions[[#This Row],[Transaction quantity]]*-1,
TableTransactions[[#This Row],[Transaction quantity]]
)</f>
        <v>-10</v>
      </c>
      <c r="J56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2471</v>
      </c>
      <c r="K5662" s="7">
        <f ca="1">IF(TableTransactions[[#This Row],[Stock balance backorders]]&lt;0,
0,
TableTransactions[[#This Row],[Stock balance backorders]]
)</f>
        <v>2471</v>
      </c>
      <c r="L5662" s="8" t="str">
        <f>VLOOKUP(TableTransactions[[#This Row],[Material]],TableStockBalance[],
MATCH(TableStockBalance[[#Headers],[Supplier name]],TableStockBalance[#Headers],0),
0)</f>
        <v>Électroniquex Générale S.A.</v>
      </c>
    </row>
    <row r="5663" spans="1:12" x14ac:dyDescent="0.25">
      <c r="A5663">
        <v>49041845</v>
      </c>
      <c r="B5663">
        <v>50</v>
      </c>
      <c r="C5663" t="s">
        <v>343</v>
      </c>
      <c r="D5663" t="s">
        <v>155</v>
      </c>
      <c r="E5663" t="s">
        <v>156</v>
      </c>
      <c r="F5663" t="s">
        <v>316</v>
      </c>
      <c r="G5663" s="1">
        <v>43605</v>
      </c>
      <c r="H5663">
        <v>70</v>
      </c>
      <c r="I5663" s="7">
        <f>IF(TableTransactions[[#This Row],[Order type]]=trackOrderType,
TableTransactions[[#This Row],[Transaction quantity]]*-1,
TableTransactions[[#This Row],[Transaction quantity]]
)</f>
        <v>-70</v>
      </c>
      <c r="J56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2401</v>
      </c>
      <c r="K5663" s="7">
        <f ca="1">IF(TableTransactions[[#This Row],[Stock balance backorders]]&lt;0,
0,
TableTransactions[[#This Row],[Stock balance backorders]]
)</f>
        <v>2401</v>
      </c>
      <c r="L5663" s="8" t="str">
        <f>VLOOKUP(TableTransactions[[#This Row],[Material]],TableStockBalance[],
MATCH(TableStockBalance[[#Headers],[Supplier name]],TableStockBalance[#Headers],0),
0)</f>
        <v>Électroniquex Générale S.A.</v>
      </c>
    </row>
    <row r="5664" spans="1:12" x14ac:dyDescent="0.25">
      <c r="A5664">
        <v>49041849</v>
      </c>
      <c r="B5664">
        <v>70</v>
      </c>
      <c r="C5664" t="s">
        <v>343</v>
      </c>
      <c r="D5664" t="s">
        <v>155</v>
      </c>
      <c r="E5664" t="s">
        <v>156</v>
      </c>
      <c r="F5664" t="s">
        <v>319</v>
      </c>
      <c r="G5664" s="1">
        <v>43605</v>
      </c>
      <c r="H5664">
        <v>40</v>
      </c>
      <c r="I5664" s="7">
        <f>IF(TableTransactions[[#This Row],[Order type]]=trackOrderType,
TableTransactions[[#This Row],[Transaction quantity]]*-1,
TableTransactions[[#This Row],[Transaction quantity]]
)</f>
        <v>-40</v>
      </c>
      <c r="J56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2361</v>
      </c>
      <c r="K5664" s="7">
        <f ca="1">IF(TableTransactions[[#This Row],[Stock balance backorders]]&lt;0,
0,
TableTransactions[[#This Row],[Stock balance backorders]]
)</f>
        <v>2361</v>
      </c>
      <c r="L5664" s="8" t="str">
        <f>VLOOKUP(TableTransactions[[#This Row],[Material]],TableStockBalance[],
MATCH(TableStockBalance[[#Headers],[Supplier name]],TableStockBalance[#Headers],0),
0)</f>
        <v>Électroniquex Générale S.A.</v>
      </c>
    </row>
    <row r="5665" spans="1:12" x14ac:dyDescent="0.25">
      <c r="A5665">
        <v>49041853</v>
      </c>
      <c r="B5665">
        <v>110</v>
      </c>
      <c r="C5665" t="s">
        <v>343</v>
      </c>
      <c r="D5665" t="s">
        <v>155</v>
      </c>
      <c r="E5665" t="s">
        <v>156</v>
      </c>
      <c r="F5665" t="s">
        <v>313</v>
      </c>
      <c r="G5665" s="1">
        <v>43606</v>
      </c>
      <c r="H5665">
        <v>60</v>
      </c>
      <c r="I5665" s="7">
        <f>IF(TableTransactions[[#This Row],[Order type]]=trackOrderType,
TableTransactions[[#This Row],[Transaction quantity]]*-1,
TableTransactions[[#This Row],[Transaction quantity]]
)</f>
        <v>-60</v>
      </c>
      <c r="J56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2301</v>
      </c>
      <c r="K5665" s="7">
        <f ca="1">IF(TableTransactions[[#This Row],[Stock balance backorders]]&lt;0,
0,
TableTransactions[[#This Row],[Stock balance backorders]]
)</f>
        <v>2301</v>
      </c>
      <c r="L5665" s="8" t="str">
        <f>VLOOKUP(TableTransactions[[#This Row],[Material]],TableStockBalance[],
MATCH(TableStockBalance[[#Headers],[Supplier name]],TableStockBalance[#Headers],0),
0)</f>
        <v>Électroniquex Générale S.A.</v>
      </c>
    </row>
    <row r="5666" spans="1:12" x14ac:dyDescent="0.25">
      <c r="A5666">
        <v>49041861</v>
      </c>
      <c r="B5666">
        <v>80</v>
      </c>
      <c r="C5666" t="s">
        <v>343</v>
      </c>
      <c r="D5666" t="s">
        <v>155</v>
      </c>
      <c r="E5666" t="s">
        <v>156</v>
      </c>
      <c r="F5666" t="s">
        <v>319</v>
      </c>
      <c r="G5666" s="1">
        <v>43606</v>
      </c>
      <c r="H5666">
        <v>10</v>
      </c>
      <c r="I5666" s="7">
        <f>IF(TableTransactions[[#This Row],[Order type]]=trackOrderType,
TableTransactions[[#This Row],[Transaction quantity]]*-1,
TableTransactions[[#This Row],[Transaction quantity]]
)</f>
        <v>-10</v>
      </c>
      <c r="J56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2291</v>
      </c>
      <c r="K5666" s="7">
        <f ca="1">IF(TableTransactions[[#This Row],[Stock balance backorders]]&lt;0,
0,
TableTransactions[[#This Row],[Stock balance backorders]]
)</f>
        <v>2291</v>
      </c>
      <c r="L5666" s="8" t="str">
        <f>VLOOKUP(TableTransactions[[#This Row],[Material]],TableStockBalance[],
MATCH(TableStockBalance[[#Headers],[Supplier name]],TableStockBalance[#Headers],0),
0)</f>
        <v>Électroniquex Générale S.A.</v>
      </c>
    </row>
    <row r="5667" spans="1:12" x14ac:dyDescent="0.25">
      <c r="A5667">
        <v>49041887</v>
      </c>
      <c r="B5667">
        <v>40</v>
      </c>
      <c r="C5667" t="s">
        <v>343</v>
      </c>
      <c r="D5667" t="s">
        <v>155</v>
      </c>
      <c r="E5667" t="s">
        <v>156</v>
      </c>
      <c r="F5667" t="s">
        <v>313</v>
      </c>
      <c r="G5667" s="1">
        <v>43608</v>
      </c>
      <c r="H5667">
        <v>50</v>
      </c>
      <c r="I5667" s="7">
        <f>IF(TableTransactions[[#This Row],[Order type]]=trackOrderType,
TableTransactions[[#This Row],[Transaction quantity]]*-1,
TableTransactions[[#This Row],[Transaction quantity]]
)</f>
        <v>-50</v>
      </c>
      <c r="J56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2241</v>
      </c>
      <c r="K5667" s="7">
        <f ca="1">IF(TableTransactions[[#This Row],[Stock balance backorders]]&lt;0,
0,
TableTransactions[[#This Row],[Stock balance backorders]]
)</f>
        <v>2241</v>
      </c>
      <c r="L5667" s="8" t="str">
        <f>VLOOKUP(TableTransactions[[#This Row],[Material]],TableStockBalance[],
MATCH(TableStockBalance[[#Headers],[Supplier name]],TableStockBalance[#Headers],0),
0)</f>
        <v>Électroniquex Générale S.A.</v>
      </c>
    </row>
    <row r="5668" spans="1:12" x14ac:dyDescent="0.25">
      <c r="A5668">
        <v>49041905</v>
      </c>
      <c r="B5668">
        <v>230</v>
      </c>
      <c r="C5668" t="s">
        <v>343</v>
      </c>
      <c r="D5668" t="s">
        <v>155</v>
      </c>
      <c r="E5668" t="s">
        <v>156</v>
      </c>
      <c r="F5668" t="s">
        <v>313</v>
      </c>
      <c r="G5668" s="1">
        <v>43609</v>
      </c>
      <c r="H5668">
        <v>10</v>
      </c>
      <c r="I5668" s="7">
        <f>IF(TableTransactions[[#This Row],[Order type]]=trackOrderType,
TableTransactions[[#This Row],[Transaction quantity]]*-1,
TableTransactions[[#This Row],[Transaction quantity]]
)</f>
        <v>-10</v>
      </c>
      <c r="J56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2231</v>
      </c>
      <c r="K5668" s="7">
        <f ca="1">IF(TableTransactions[[#This Row],[Stock balance backorders]]&lt;0,
0,
TableTransactions[[#This Row],[Stock balance backorders]]
)</f>
        <v>2231</v>
      </c>
      <c r="L5668" s="8" t="str">
        <f>VLOOKUP(TableTransactions[[#This Row],[Material]],TableStockBalance[],
MATCH(TableStockBalance[[#Headers],[Supplier name]],TableStockBalance[#Headers],0),
0)</f>
        <v>Électroniquex Générale S.A.</v>
      </c>
    </row>
    <row r="5669" spans="1:12" x14ac:dyDescent="0.25">
      <c r="A5669">
        <v>49041913</v>
      </c>
      <c r="B5669">
        <v>140</v>
      </c>
      <c r="C5669" t="s">
        <v>343</v>
      </c>
      <c r="D5669" t="s">
        <v>155</v>
      </c>
      <c r="E5669" t="s">
        <v>156</v>
      </c>
      <c r="F5669" t="s">
        <v>316</v>
      </c>
      <c r="G5669" s="1">
        <v>43609</v>
      </c>
      <c r="H5669">
        <v>30</v>
      </c>
      <c r="I5669" s="7">
        <f>IF(TableTransactions[[#This Row],[Order type]]=trackOrderType,
TableTransactions[[#This Row],[Transaction quantity]]*-1,
TableTransactions[[#This Row],[Transaction quantity]]
)</f>
        <v>-30</v>
      </c>
      <c r="J56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2201</v>
      </c>
      <c r="K5669" s="7">
        <f ca="1">IF(TableTransactions[[#This Row],[Stock balance backorders]]&lt;0,
0,
TableTransactions[[#This Row],[Stock balance backorders]]
)</f>
        <v>2201</v>
      </c>
      <c r="L5669" s="8" t="str">
        <f>VLOOKUP(TableTransactions[[#This Row],[Material]],TableStockBalance[],
MATCH(TableStockBalance[[#Headers],[Supplier name]],TableStockBalance[#Headers],0),
0)</f>
        <v>Électroniquex Générale S.A.</v>
      </c>
    </row>
    <row r="5670" spans="1:12" x14ac:dyDescent="0.25">
      <c r="A5670">
        <v>49041966</v>
      </c>
      <c r="B5670">
        <v>90</v>
      </c>
      <c r="C5670" t="s">
        <v>343</v>
      </c>
      <c r="D5670" t="s">
        <v>155</v>
      </c>
      <c r="E5670" t="s">
        <v>156</v>
      </c>
      <c r="F5670" t="s">
        <v>313</v>
      </c>
      <c r="G5670" s="1">
        <v>43616</v>
      </c>
      <c r="H5670">
        <v>20</v>
      </c>
      <c r="I5670" s="7">
        <f>IF(TableTransactions[[#This Row],[Order type]]=trackOrderType,
TableTransactions[[#This Row],[Transaction quantity]]*-1,
TableTransactions[[#This Row],[Transaction quantity]]
)</f>
        <v>-20</v>
      </c>
      <c r="J56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2181</v>
      </c>
      <c r="K5670" s="7">
        <f ca="1">IF(TableTransactions[[#This Row],[Stock balance backorders]]&lt;0,
0,
TableTransactions[[#This Row],[Stock balance backorders]]
)</f>
        <v>2181</v>
      </c>
      <c r="L5670" s="8" t="str">
        <f>VLOOKUP(TableTransactions[[#This Row],[Material]],TableStockBalance[],
MATCH(TableStockBalance[[#Headers],[Supplier name]],TableStockBalance[#Headers],0),
0)</f>
        <v>Électroniquex Générale S.A.</v>
      </c>
    </row>
    <row r="5671" spans="1:12" x14ac:dyDescent="0.25">
      <c r="A5671">
        <v>49041983</v>
      </c>
      <c r="B5671">
        <v>40</v>
      </c>
      <c r="C5671" t="s">
        <v>343</v>
      </c>
      <c r="D5671" t="s">
        <v>155</v>
      </c>
      <c r="E5671" t="s">
        <v>156</v>
      </c>
      <c r="F5671" t="s">
        <v>320</v>
      </c>
      <c r="G5671" s="1">
        <v>43619</v>
      </c>
      <c r="H5671">
        <v>60</v>
      </c>
      <c r="I5671" s="7">
        <f>IF(TableTransactions[[#This Row],[Order type]]=trackOrderType,
TableTransactions[[#This Row],[Transaction quantity]]*-1,
TableTransactions[[#This Row],[Transaction quantity]]
)</f>
        <v>-60</v>
      </c>
      <c r="J56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2121</v>
      </c>
      <c r="K5671" s="7">
        <f ca="1">IF(TableTransactions[[#This Row],[Stock balance backorders]]&lt;0,
0,
TableTransactions[[#This Row],[Stock balance backorders]]
)</f>
        <v>2121</v>
      </c>
      <c r="L5671" s="8" t="str">
        <f>VLOOKUP(TableTransactions[[#This Row],[Material]],TableStockBalance[],
MATCH(TableStockBalance[[#Headers],[Supplier name]],TableStockBalance[#Headers],0),
0)</f>
        <v>Électroniquex Générale S.A.</v>
      </c>
    </row>
    <row r="5672" spans="1:12" x14ac:dyDescent="0.25">
      <c r="A5672">
        <v>49042050</v>
      </c>
      <c r="B5672">
        <v>20</v>
      </c>
      <c r="C5672" t="s">
        <v>343</v>
      </c>
      <c r="D5672" t="s">
        <v>155</v>
      </c>
      <c r="E5672" t="s">
        <v>156</v>
      </c>
      <c r="F5672" t="s">
        <v>322</v>
      </c>
      <c r="G5672" s="1">
        <v>43623</v>
      </c>
      <c r="H5672">
        <v>50</v>
      </c>
      <c r="I5672" s="7">
        <f>IF(TableTransactions[[#This Row],[Order type]]=trackOrderType,
TableTransactions[[#This Row],[Transaction quantity]]*-1,
TableTransactions[[#This Row],[Transaction quantity]]
)</f>
        <v>-50</v>
      </c>
      <c r="J56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2071</v>
      </c>
      <c r="K5672" s="7">
        <f ca="1">IF(TableTransactions[[#This Row],[Stock balance backorders]]&lt;0,
0,
TableTransactions[[#This Row],[Stock balance backorders]]
)</f>
        <v>2071</v>
      </c>
      <c r="L5672" s="8" t="str">
        <f>VLOOKUP(TableTransactions[[#This Row],[Material]],TableStockBalance[],
MATCH(TableStockBalance[[#Headers],[Supplier name]],TableStockBalance[#Headers],0),
0)</f>
        <v>Électroniquex Générale S.A.</v>
      </c>
    </row>
    <row r="5673" spans="1:12" x14ac:dyDescent="0.25">
      <c r="A5673">
        <v>49042067</v>
      </c>
      <c r="B5673">
        <v>110</v>
      </c>
      <c r="C5673" t="s">
        <v>343</v>
      </c>
      <c r="D5673" t="s">
        <v>155</v>
      </c>
      <c r="E5673" t="s">
        <v>156</v>
      </c>
      <c r="F5673" t="s">
        <v>318</v>
      </c>
      <c r="G5673" s="1">
        <v>43626</v>
      </c>
      <c r="H5673">
        <v>50</v>
      </c>
      <c r="I5673" s="7">
        <f>IF(TableTransactions[[#This Row],[Order type]]=trackOrderType,
TableTransactions[[#This Row],[Transaction quantity]]*-1,
TableTransactions[[#This Row],[Transaction quantity]]
)</f>
        <v>-50</v>
      </c>
      <c r="J56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2021</v>
      </c>
      <c r="K5673" s="7">
        <f ca="1">IF(TableTransactions[[#This Row],[Stock balance backorders]]&lt;0,
0,
TableTransactions[[#This Row],[Stock balance backorders]]
)</f>
        <v>2021</v>
      </c>
      <c r="L5673" s="8" t="str">
        <f>VLOOKUP(TableTransactions[[#This Row],[Material]],TableStockBalance[],
MATCH(TableStockBalance[[#Headers],[Supplier name]],TableStockBalance[#Headers],0),
0)</f>
        <v>Électroniquex Générale S.A.</v>
      </c>
    </row>
    <row r="5674" spans="1:12" x14ac:dyDescent="0.25">
      <c r="A5674">
        <v>49042088</v>
      </c>
      <c r="B5674">
        <v>30</v>
      </c>
      <c r="C5674" t="s">
        <v>343</v>
      </c>
      <c r="D5674" t="s">
        <v>155</v>
      </c>
      <c r="E5674" t="s">
        <v>156</v>
      </c>
      <c r="F5674" t="s">
        <v>316</v>
      </c>
      <c r="G5674" s="1">
        <v>43628</v>
      </c>
      <c r="H5674">
        <v>60</v>
      </c>
      <c r="I5674" s="7">
        <f>IF(TableTransactions[[#This Row],[Order type]]=trackOrderType,
TableTransactions[[#This Row],[Transaction quantity]]*-1,
TableTransactions[[#This Row],[Transaction quantity]]
)</f>
        <v>-60</v>
      </c>
      <c r="J56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1961</v>
      </c>
      <c r="K5674" s="7">
        <f ca="1">IF(TableTransactions[[#This Row],[Stock balance backorders]]&lt;0,
0,
TableTransactions[[#This Row],[Stock balance backorders]]
)</f>
        <v>1961</v>
      </c>
      <c r="L5674" s="8" t="str">
        <f>VLOOKUP(TableTransactions[[#This Row],[Material]],TableStockBalance[],
MATCH(TableStockBalance[[#Headers],[Supplier name]],TableStockBalance[#Headers],0),
0)</f>
        <v>Électroniquex Générale S.A.</v>
      </c>
    </row>
    <row r="5675" spans="1:12" x14ac:dyDescent="0.25">
      <c r="A5675">
        <v>49042102</v>
      </c>
      <c r="B5675">
        <v>20</v>
      </c>
      <c r="C5675" t="s">
        <v>343</v>
      </c>
      <c r="D5675" t="s">
        <v>155</v>
      </c>
      <c r="E5675" t="s">
        <v>156</v>
      </c>
      <c r="F5675" t="s">
        <v>329</v>
      </c>
      <c r="G5675" s="1">
        <v>43629</v>
      </c>
      <c r="H5675">
        <v>40</v>
      </c>
      <c r="I5675" s="7">
        <f>IF(TableTransactions[[#This Row],[Order type]]=trackOrderType,
TableTransactions[[#This Row],[Transaction quantity]]*-1,
TableTransactions[[#This Row],[Transaction quantity]]
)</f>
        <v>-40</v>
      </c>
      <c r="J56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1921</v>
      </c>
      <c r="K5675" s="7">
        <f ca="1">IF(TableTransactions[[#This Row],[Stock balance backorders]]&lt;0,
0,
TableTransactions[[#This Row],[Stock balance backorders]]
)</f>
        <v>1921</v>
      </c>
      <c r="L5675" s="8" t="str">
        <f>VLOOKUP(TableTransactions[[#This Row],[Material]],TableStockBalance[],
MATCH(TableStockBalance[[#Headers],[Supplier name]],TableStockBalance[#Headers],0),
0)</f>
        <v>Électroniquex Générale S.A.</v>
      </c>
    </row>
    <row r="5676" spans="1:12" x14ac:dyDescent="0.25">
      <c r="A5676">
        <v>49042190</v>
      </c>
      <c r="B5676">
        <v>40</v>
      </c>
      <c r="C5676" t="s">
        <v>343</v>
      </c>
      <c r="D5676" t="s">
        <v>155</v>
      </c>
      <c r="E5676" t="s">
        <v>156</v>
      </c>
      <c r="F5676" t="s">
        <v>319</v>
      </c>
      <c r="G5676" s="1">
        <v>43636</v>
      </c>
      <c r="H5676">
        <v>60</v>
      </c>
      <c r="I5676" s="7">
        <f>IF(TableTransactions[[#This Row],[Order type]]=trackOrderType,
TableTransactions[[#This Row],[Transaction quantity]]*-1,
TableTransactions[[#This Row],[Transaction quantity]]
)</f>
        <v>-60</v>
      </c>
      <c r="J56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1861</v>
      </c>
      <c r="K5676" s="7">
        <f ca="1">IF(TableTransactions[[#This Row],[Stock balance backorders]]&lt;0,
0,
TableTransactions[[#This Row],[Stock balance backorders]]
)</f>
        <v>1861</v>
      </c>
      <c r="L5676" s="8" t="str">
        <f>VLOOKUP(TableTransactions[[#This Row],[Material]],TableStockBalance[],
MATCH(TableStockBalance[[#Headers],[Supplier name]],TableStockBalance[#Headers],0),
0)</f>
        <v>Électroniquex Générale S.A.</v>
      </c>
    </row>
    <row r="5677" spans="1:12" x14ac:dyDescent="0.25">
      <c r="A5677">
        <v>49042194</v>
      </c>
      <c r="B5677">
        <v>10</v>
      </c>
      <c r="C5677" t="s">
        <v>343</v>
      </c>
      <c r="D5677" t="s">
        <v>155</v>
      </c>
      <c r="E5677" t="s">
        <v>156</v>
      </c>
      <c r="F5677" t="s">
        <v>324</v>
      </c>
      <c r="G5677" s="1">
        <v>43637</v>
      </c>
      <c r="H5677">
        <v>40</v>
      </c>
      <c r="I5677" s="7">
        <f>IF(TableTransactions[[#This Row],[Order type]]=trackOrderType,
TableTransactions[[#This Row],[Transaction quantity]]*-1,
TableTransactions[[#This Row],[Transaction quantity]]
)</f>
        <v>-40</v>
      </c>
      <c r="J56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1821</v>
      </c>
      <c r="K5677" s="7">
        <f ca="1">IF(TableTransactions[[#This Row],[Stock balance backorders]]&lt;0,
0,
TableTransactions[[#This Row],[Stock balance backorders]]
)</f>
        <v>1821</v>
      </c>
      <c r="L5677" s="8" t="str">
        <f>VLOOKUP(TableTransactions[[#This Row],[Material]],TableStockBalance[],
MATCH(TableStockBalance[[#Headers],[Supplier name]],TableStockBalance[#Headers],0),
0)</f>
        <v>Électroniquex Générale S.A.</v>
      </c>
    </row>
    <row r="5678" spans="1:12" x14ac:dyDescent="0.25">
      <c r="A5678">
        <v>49042209</v>
      </c>
      <c r="B5678">
        <v>90</v>
      </c>
      <c r="C5678" t="s">
        <v>343</v>
      </c>
      <c r="D5678" t="s">
        <v>155</v>
      </c>
      <c r="E5678" t="s">
        <v>156</v>
      </c>
      <c r="F5678" t="s">
        <v>319</v>
      </c>
      <c r="G5678" s="1">
        <v>43637</v>
      </c>
      <c r="H5678">
        <v>60</v>
      </c>
      <c r="I5678" s="7">
        <f>IF(TableTransactions[[#This Row],[Order type]]=trackOrderType,
TableTransactions[[#This Row],[Transaction quantity]]*-1,
TableTransactions[[#This Row],[Transaction quantity]]
)</f>
        <v>-60</v>
      </c>
      <c r="J56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1761</v>
      </c>
      <c r="K5678" s="7">
        <f ca="1">IF(TableTransactions[[#This Row],[Stock balance backorders]]&lt;0,
0,
TableTransactions[[#This Row],[Stock balance backorders]]
)</f>
        <v>1761</v>
      </c>
      <c r="L5678" s="8" t="str">
        <f>VLOOKUP(TableTransactions[[#This Row],[Material]],TableStockBalance[],
MATCH(TableStockBalance[[#Headers],[Supplier name]],TableStockBalance[#Headers],0),
0)</f>
        <v>Électroniquex Générale S.A.</v>
      </c>
    </row>
    <row r="5679" spans="1:12" x14ac:dyDescent="0.25">
      <c r="A5679">
        <v>49042225</v>
      </c>
      <c r="B5679">
        <v>50</v>
      </c>
      <c r="C5679" t="s">
        <v>343</v>
      </c>
      <c r="D5679" t="s">
        <v>155</v>
      </c>
      <c r="E5679" t="s">
        <v>156</v>
      </c>
      <c r="F5679" t="s">
        <v>319</v>
      </c>
      <c r="G5679" s="1">
        <v>43640</v>
      </c>
      <c r="H5679">
        <v>20</v>
      </c>
      <c r="I5679" s="7">
        <f>IF(TableTransactions[[#This Row],[Order type]]=trackOrderType,
TableTransactions[[#This Row],[Transaction quantity]]*-1,
TableTransactions[[#This Row],[Transaction quantity]]
)</f>
        <v>-20</v>
      </c>
      <c r="J56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1741</v>
      </c>
      <c r="K5679" s="7">
        <f ca="1">IF(TableTransactions[[#This Row],[Stock balance backorders]]&lt;0,
0,
TableTransactions[[#This Row],[Stock balance backorders]]
)</f>
        <v>1741</v>
      </c>
      <c r="L5679" s="8" t="str">
        <f>VLOOKUP(TableTransactions[[#This Row],[Material]],TableStockBalance[],
MATCH(TableStockBalance[[#Headers],[Supplier name]],TableStockBalance[#Headers],0),
0)</f>
        <v>Électroniquex Générale S.A.</v>
      </c>
    </row>
    <row r="5680" spans="1:12" x14ac:dyDescent="0.25">
      <c r="A5680">
        <v>49042260</v>
      </c>
      <c r="B5680">
        <v>10</v>
      </c>
      <c r="C5680" t="s">
        <v>343</v>
      </c>
      <c r="D5680" t="s">
        <v>155</v>
      </c>
      <c r="E5680" t="s">
        <v>156</v>
      </c>
      <c r="F5680" t="s">
        <v>321</v>
      </c>
      <c r="G5680" s="1">
        <v>43643</v>
      </c>
      <c r="H5680">
        <v>60</v>
      </c>
      <c r="I5680" s="7">
        <f>IF(TableTransactions[[#This Row],[Order type]]=trackOrderType,
TableTransactions[[#This Row],[Transaction quantity]]*-1,
TableTransactions[[#This Row],[Transaction quantity]]
)</f>
        <v>-60</v>
      </c>
      <c r="J56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1681</v>
      </c>
      <c r="K5680" s="7">
        <f ca="1">IF(TableTransactions[[#This Row],[Stock balance backorders]]&lt;0,
0,
TableTransactions[[#This Row],[Stock balance backorders]]
)</f>
        <v>1681</v>
      </c>
      <c r="L5680" s="8" t="str">
        <f>VLOOKUP(TableTransactions[[#This Row],[Material]],TableStockBalance[],
MATCH(TableStockBalance[[#Headers],[Supplier name]],TableStockBalance[#Headers],0),
0)</f>
        <v>Électroniquex Générale S.A.</v>
      </c>
    </row>
    <row r="5681" spans="1:12" x14ac:dyDescent="0.25">
      <c r="A5681">
        <v>49042293</v>
      </c>
      <c r="B5681">
        <v>70</v>
      </c>
      <c r="C5681" t="s">
        <v>343</v>
      </c>
      <c r="D5681" t="s">
        <v>155</v>
      </c>
      <c r="E5681" t="s">
        <v>156</v>
      </c>
      <c r="F5681" t="s">
        <v>313</v>
      </c>
      <c r="G5681" s="1">
        <v>43647</v>
      </c>
      <c r="H5681">
        <v>60</v>
      </c>
      <c r="I5681" s="7">
        <f>IF(TableTransactions[[#This Row],[Order type]]=trackOrderType,
TableTransactions[[#This Row],[Transaction quantity]]*-1,
TableTransactions[[#This Row],[Transaction quantity]]
)</f>
        <v>-60</v>
      </c>
      <c r="J56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1621</v>
      </c>
      <c r="K5681" s="7">
        <f ca="1">IF(TableTransactions[[#This Row],[Stock balance backorders]]&lt;0,
0,
TableTransactions[[#This Row],[Stock balance backorders]]
)</f>
        <v>1621</v>
      </c>
      <c r="L5681" s="8" t="str">
        <f>VLOOKUP(TableTransactions[[#This Row],[Material]],TableStockBalance[],
MATCH(TableStockBalance[[#Headers],[Supplier name]],TableStockBalance[#Headers],0),
0)</f>
        <v>Électroniquex Générale S.A.</v>
      </c>
    </row>
    <row r="5682" spans="1:12" x14ac:dyDescent="0.25">
      <c r="A5682">
        <v>49042370</v>
      </c>
      <c r="B5682">
        <v>60</v>
      </c>
      <c r="C5682" t="s">
        <v>343</v>
      </c>
      <c r="D5682" t="s">
        <v>155</v>
      </c>
      <c r="E5682" t="s">
        <v>156</v>
      </c>
      <c r="F5682" t="s">
        <v>313</v>
      </c>
      <c r="G5682" s="1">
        <v>43654</v>
      </c>
      <c r="H5682">
        <v>20</v>
      </c>
      <c r="I5682" s="7">
        <f>IF(TableTransactions[[#This Row],[Order type]]=trackOrderType,
TableTransactions[[#This Row],[Transaction quantity]]*-1,
TableTransactions[[#This Row],[Transaction quantity]]
)</f>
        <v>-20</v>
      </c>
      <c r="J56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1601</v>
      </c>
      <c r="K5682" s="7">
        <f ca="1">IF(TableTransactions[[#This Row],[Stock balance backorders]]&lt;0,
0,
TableTransactions[[#This Row],[Stock balance backorders]]
)</f>
        <v>1601</v>
      </c>
      <c r="L5682" s="8" t="str">
        <f>VLOOKUP(TableTransactions[[#This Row],[Material]],TableStockBalance[],
MATCH(TableStockBalance[[#Headers],[Supplier name]],TableStockBalance[#Headers],0),
0)</f>
        <v>Électroniquex Générale S.A.</v>
      </c>
    </row>
    <row r="5683" spans="1:12" x14ac:dyDescent="0.25">
      <c r="A5683">
        <v>49042377</v>
      </c>
      <c r="B5683">
        <v>120</v>
      </c>
      <c r="C5683" t="s">
        <v>343</v>
      </c>
      <c r="D5683" t="s">
        <v>155</v>
      </c>
      <c r="E5683" t="s">
        <v>156</v>
      </c>
      <c r="F5683" t="s">
        <v>317</v>
      </c>
      <c r="G5683" s="1">
        <v>43654</v>
      </c>
      <c r="H5683">
        <v>70</v>
      </c>
      <c r="I5683" s="7">
        <f>IF(TableTransactions[[#This Row],[Order type]]=trackOrderType,
TableTransactions[[#This Row],[Transaction quantity]]*-1,
TableTransactions[[#This Row],[Transaction quantity]]
)</f>
        <v>-70</v>
      </c>
      <c r="J56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1531</v>
      </c>
      <c r="K5683" s="7">
        <f ca="1">IF(TableTransactions[[#This Row],[Stock balance backorders]]&lt;0,
0,
TableTransactions[[#This Row],[Stock balance backorders]]
)</f>
        <v>1531</v>
      </c>
      <c r="L5683" s="8" t="str">
        <f>VLOOKUP(TableTransactions[[#This Row],[Material]],TableStockBalance[],
MATCH(TableStockBalance[[#Headers],[Supplier name]],TableStockBalance[#Headers],0),
0)</f>
        <v>Électroniquex Générale S.A.</v>
      </c>
    </row>
    <row r="5684" spans="1:12" x14ac:dyDescent="0.25">
      <c r="A5684">
        <v>49042417</v>
      </c>
      <c r="B5684">
        <v>50</v>
      </c>
      <c r="C5684" t="s">
        <v>343</v>
      </c>
      <c r="D5684" t="s">
        <v>155</v>
      </c>
      <c r="E5684" t="s">
        <v>156</v>
      </c>
      <c r="F5684" t="s">
        <v>316</v>
      </c>
      <c r="G5684" s="1">
        <v>43657</v>
      </c>
      <c r="H5684">
        <v>50</v>
      </c>
      <c r="I5684" s="7">
        <f>IF(TableTransactions[[#This Row],[Order type]]=trackOrderType,
TableTransactions[[#This Row],[Transaction quantity]]*-1,
TableTransactions[[#This Row],[Transaction quantity]]
)</f>
        <v>-50</v>
      </c>
      <c r="J56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1481</v>
      </c>
      <c r="K5684" s="7">
        <f ca="1">IF(TableTransactions[[#This Row],[Stock balance backorders]]&lt;0,
0,
TableTransactions[[#This Row],[Stock balance backorders]]
)</f>
        <v>1481</v>
      </c>
      <c r="L5684" s="8" t="str">
        <f>VLOOKUP(TableTransactions[[#This Row],[Material]],TableStockBalance[],
MATCH(TableStockBalance[[#Headers],[Supplier name]],TableStockBalance[#Headers],0),
0)</f>
        <v>Électroniquex Générale S.A.</v>
      </c>
    </row>
    <row r="5685" spans="1:12" x14ac:dyDescent="0.25">
      <c r="A5685">
        <v>49042418</v>
      </c>
      <c r="B5685">
        <v>20</v>
      </c>
      <c r="C5685" t="s">
        <v>343</v>
      </c>
      <c r="D5685" t="s">
        <v>155</v>
      </c>
      <c r="E5685" t="s">
        <v>156</v>
      </c>
      <c r="F5685" t="s">
        <v>325</v>
      </c>
      <c r="G5685" s="1">
        <v>43657</v>
      </c>
      <c r="H5685">
        <v>70</v>
      </c>
      <c r="I5685" s="7">
        <f>IF(TableTransactions[[#This Row],[Order type]]=trackOrderType,
TableTransactions[[#This Row],[Transaction quantity]]*-1,
TableTransactions[[#This Row],[Transaction quantity]]
)</f>
        <v>-70</v>
      </c>
      <c r="J56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1411</v>
      </c>
      <c r="K5685" s="7">
        <f ca="1">IF(TableTransactions[[#This Row],[Stock balance backorders]]&lt;0,
0,
TableTransactions[[#This Row],[Stock balance backorders]]
)</f>
        <v>1411</v>
      </c>
      <c r="L5685" s="8" t="str">
        <f>VLOOKUP(TableTransactions[[#This Row],[Material]],TableStockBalance[],
MATCH(TableStockBalance[[#Headers],[Supplier name]],TableStockBalance[#Headers],0),
0)</f>
        <v>Électroniquex Générale S.A.</v>
      </c>
    </row>
    <row r="5686" spans="1:12" x14ac:dyDescent="0.25">
      <c r="A5686">
        <v>49042428</v>
      </c>
      <c r="B5686">
        <v>70</v>
      </c>
      <c r="C5686" t="s">
        <v>343</v>
      </c>
      <c r="D5686" t="s">
        <v>155</v>
      </c>
      <c r="E5686" t="s">
        <v>156</v>
      </c>
      <c r="F5686" t="s">
        <v>314</v>
      </c>
      <c r="G5686" s="1">
        <v>43658</v>
      </c>
      <c r="H5686">
        <v>50</v>
      </c>
      <c r="I5686" s="7">
        <f>IF(TableTransactions[[#This Row],[Order type]]=trackOrderType,
TableTransactions[[#This Row],[Transaction quantity]]*-1,
TableTransactions[[#This Row],[Transaction quantity]]
)</f>
        <v>-50</v>
      </c>
      <c r="J56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1361</v>
      </c>
      <c r="K5686" s="7">
        <f ca="1">IF(TableTransactions[[#This Row],[Stock balance backorders]]&lt;0,
0,
TableTransactions[[#This Row],[Stock balance backorders]]
)</f>
        <v>1361</v>
      </c>
      <c r="L5686" s="8" t="str">
        <f>VLOOKUP(TableTransactions[[#This Row],[Material]],TableStockBalance[],
MATCH(TableStockBalance[[#Headers],[Supplier name]],TableStockBalance[#Headers],0),
0)</f>
        <v>Électroniquex Générale S.A.</v>
      </c>
    </row>
    <row r="5687" spans="1:12" x14ac:dyDescent="0.25">
      <c r="A5687">
        <v>49042450</v>
      </c>
      <c r="B5687">
        <v>20</v>
      </c>
      <c r="C5687" t="s">
        <v>343</v>
      </c>
      <c r="D5687" t="s">
        <v>155</v>
      </c>
      <c r="E5687" t="s">
        <v>156</v>
      </c>
      <c r="F5687" t="s">
        <v>316</v>
      </c>
      <c r="G5687" s="1">
        <v>43661</v>
      </c>
      <c r="H5687">
        <v>10</v>
      </c>
      <c r="I5687" s="7">
        <f>IF(TableTransactions[[#This Row],[Order type]]=trackOrderType,
TableTransactions[[#This Row],[Transaction quantity]]*-1,
TableTransactions[[#This Row],[Transaction quantity]]
)</f>
        <v>-10</v>
      </c>
      <c r="J56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1351</v>
      </c>
      <c r="K5687" s="7">
        <f ca="1">IF(TableTransactions[[#This Row],[Stock balance backorders]]&lt;0,
0,
TableTransactions[[#This Row],[Stock balance backorders]]
)</f>
        <v>1351</v>
      </c>
      <c r="L5687" s="8" t="str">
        <f>VLOOKUP(TableTransactions[[#This Row],[Material]],TableStockBalance[],
MATCH(TableStockBalance[[#Headers],[Supplier name]],TableStockBalance[#Headers],0),
0)</f>
        <v>Électroniquex Générale S.A.</v>
      </c>
    </row>
    <row r="5688" spans="1:12" x14ac:dyDescent="0.25">
      <c r="A5688">
        <v>49042470</v>
      </c>
      <c r="B5688">
        <v>60</v>
      </c>
      <c r="C5688" t="s">
        <v>343</v>
      </c>
      <c r="D5688" t="s">
        <v>155</v>
      </c>
      <c r="E5688" t="s">
        <v>156</v>
      </c>
      <c r="F5688" t="s">
        <v>313</v>
      </c>
      <c r="G5688" s="1">
        <v>43663</v>
      </c>
      <c r="H5688">
        <v>40</v>
      </c>
      <c r="I5688" s="7">
        <f>IF(TableTransactions[[#This Row],[Order type]]=trackOrderType,
TableTransactions[[#This Row],[Transaction quantity]]*-1,
TableTransactions[[#This Row],[Transaction quantity]]
)</f>
        <v>-40</v>
      </c>
      <c r="J56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1311</v>
      </c>
      <c r="K5688" s="7">
        <f ca="1">IF(TableTransactions[[#This Row],[Stock balance backorders]]&lt;0,
0,
TableTransactions[[#This Row],[Stock balance backorders]]
)</f>
        <v>1311</v>
      </c>
      <c r="L5688" s="8" t="str">
        <f>VLOOKUP(TableTransactions[[#This Row],[Material]],TableStockBalance[],
MATCH(TableStockBalance[[#Headers],[Supplier name]],TableStockBalance[#Headers],0),
0)</f>
        <v>Électroniquex Générale S.A.</v>
      </c>
    </row>
    <row r="5689" spans="1:12" x14ac:dyDescent="0.25">
      <c r="A5689">
        <v>49042559</v>
      </c>
      <c r="B5689">
        <v>20</v>
      </c>
      <c r="C5689" t="s">
        <v>343</v>
      </c>
      <c r="D5689" t="s">
        <v>155</v>
      </c>
      <c r="E5689" t="s">
        <v>156</v>
      </c>
      <c r="F5689" t="s">
        <v>319</v>
      </c>
      <c r="G5689" s="1">
        <v>43671</v>
      </c>
      <c r="H5689">
        <v>60</v>
      </c>
      <c r="I5689" s="7">
        <f>IF(TableTransactions[[#This Row],[Order type]]=trackOrderType,
TableTransactions[[#This Row],[Transaction quantity]]*-1,
TableTransactions[[#This Row],[Transaction quantity]]
)</f>
        <v>-60</v>
      </c>
      <c r="J56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1251</v>
      </c>
      <c r="K5689" s="7">
        <f ca="1">IF(TableTransactions[[#This Row],[Stock balance backorders]]&lt;0,
0,
TableTransactions[[#This Row],[Stock balance backorders]]
)</f>
        <v>1251</v>
      </c>
      <c r="L5689" s="8" t="str">
        <f>VLOOKUP(TableTransactions[[#This Row],[Material]],TableStockBalance[],
MATCH(TableStockBalance[[#Headers],[Supplier name]],TableStockBalance[#Headers],0),
0)</f>
        <v>Électroniquex Générale S.A.</v>
      </c>
    </row>
    <row r="5690" spans="1:12" x14ac:dyDescent="0.25">
      <c r="A5690">
        <v>49042589</v>
      </c>
      <c r="B5690">
        <v>30</v>
      </c>
      <c r="C5690" t="s">
        <v>343</v>
      </c>
      <c r="D5690" t="s">
        <v>155</v>
      </c>
      <c r="E5690" t="s">
        <v>156</v>
      </c>
      <c r="F5690" t="s">
        <v>319</v>
      </c>
      <c r="G5690" s="1">
        <v>43675</v>
      </c>
      <c r="H5690">
        <v>30</v>
      </c>
      <c r="I5690" s="7">
        <f>IF(TableTransactions[[#This Row],[Order type]]=trackOrderType,
TableTransactions[[#This Row],[Transaction quantity]]*-1,
TableTransactions[[#This Row],[Transaction quantity]]
)</f>
        <v>-30</v>
      </c>
      <c r="J56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1221</v>
      </c>
      <c r="K5690" s="7">
        <f ca="1">IF(TableTransactions[[#This Row],[Stock balance backorders]]&lt;0,
0,
TableTransactions[[#This Row],[Stock balance backorders]]
)</f>
        <v>1221</v>
      </c>
      <c r="L5690" s="8" t="str">
        <f>VLOOKUP(TableTransactions[[#This Row],[Material]],TableStockBalance[],
MATCH(TableStockBalance[[#Headers],[Supplier name]],TableStockBalance[#Headers],0),
0)</f>
        <v>Électroniquex Générale S.A.</v>
      </c>
    </row>
    <row r="5691" spans="1:12" x14ac:dyDescent="0.25">
      <c r="A5691">
        <v>49042615</v>
      </c>
      <c r="B5691">
        <v>60</v>
      </c>
      <c r="C5691" t="s">
        <v>343</v>
      </c>
      <c r="D5691" t="s">
        <v>155</v>
      </c>
      <c r="E5691" t="s">
        <v>156</v>
      </c>
      <c r="F5691" t="s">
        <v>317</v>
      </c>
      <c r="G5691" s="1">
        <v>43677</v>
      </c>
      <c r="H5691">
        <v>10</v>
      </c>
      <c r="I5691" s="7">
        <f>IF(TableTransactions[[#This Row],[Order type]]=trackOrderType,
TableTransactions[[#This Row],[Transaction quantity]]*-1,
TableTransactions[[#This Row],[Transaction quantity]]
)</f>
        <v>-10</v>
      </c>
      <c r="J56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1211</v>
      </c>
      <c r="K5691" s="7">
        <f ca="1">IF(TableTransactions[[#This Row],[Stock balance backorders]]&lt;0,
0,
TableTransactions[[#This Row],[Stock balance backorders]]
)</f>
        <v>1211</v>
      </c>
      <c r="L5691" s="8" t="str">
        <f>VLOOKUP(TableTransactions[[#This Row],[Material]],TableStockBalance[],
MATCH(TableStockBalance[[#Headers],[Supplier name]],TableStockBalance[#Headers],0),
0)</f>
        <v>Électroniquex Générale S.A.</v>
      </c>
    </row>
    <row r="5692" spans="1:12" x14ac:dyDescent="0.25">
      <c r="A5692">
        <v>49042629</v>
      </c>
      <c r="B5692">
        <v>40</v>
      </c>
      <c r="C5692" t="s">
        <v>343</v>
      </c>
      <c r="D5692" t="s">
        <v>155</v>
      </c>
      <c r="E5692" t="s">
        <v>156</v>
      </c>
      <c r="F5692" t="s">
        <v>318</v>
      </c>
      <c r="G5692" s="1">
        <v>43678</v>
      </c>
      <c r="H5692">
        <v>10</v>
      </c>
      <c r="I5692" s="7">
        <f>IF(TableTransactions[[#This Row],[Order type]]=trackOrderType,
TableTransactions[[#This Row],[Transaction quantity]]*-1,
TableTransactions[[#This Row],[Transaction quantity]]
)</f>
        <v>-10</v>
      </c>
      <c r="J56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1201</v>
      </c>
      <c r="K5692" s="7">
        <f ca="1">IF(TableTransactions[[#This Row],[Stock balance backorders]]&lt;0,
0,
TableTransactions[[#This Row],[Stock balance backorders]]
)</f>
        <v>1201</v>
      </c>
      <c r="L5692" s="8" t="str">
        <f>VLOOKUP(TableTransactions[[#This Row],[Material]],TableStockBalance[],
MATCH(TableStockBalance[[#Headers],[Supplier name]],TableStockBalance[#Headers],0),
0)</f>
        <v>Électroniquex Générale S.A.</v>
      </c>
    </row>
    <row r="5693" spans="1:12" x14ac:dyDescent="0.25">
      <c r="A5693">
        <v>49042629</v>
      </c>
      <c r="B5693">
        <v>50</v>
      </c>
      <c r="C5693" t="s">
        <v>343</v>
      </c>
      <c r="D5693" t="s">
        <v>155</v>
      </c>
      <c r="E5693" t="s">
        <v>156</v>
      </c>
      <c r="F5693" t="s">
        <v>318</v>
      </c>
      <c r="G5693" s="1">
        <v>43678</v>
      </c>
      <c r="H5693">
        <v>30</v>
      </c>
      <c r="I5693" s="7">
        <f>IF(TableTransactions[[#This Row],[Order type]]=trackOrderType,
TableTransactions[[#This Row],[Transaction quantity]]*-1,
TableTransactions[[#This Row],[Transaction quantity]]
)</f>
        <v>-30</v>
      </c>
      <c r="J56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1171</v>
      </c>
      <c r="K5693" s="7">
        <f ca="1">IF(TableTransactions[[#This Row],[Stock balance backorders]]&lt;0,
0,
TableTransactions[[#This Row],[Stock balance backorders]]
)</f>
        <v>1171</v>
      </c>
      <c r="L5693" s="8" t="str">
        <f>VLOOKUP(TableTransactions[[#This Row],[Material]],TableStockBalance[],
MATCH(TableStockBalance[[#Headers],[Supplier name]],TableStockBalance[#Headers],0),
0)</f>
        <v>Électroniquex Générale S.A.</v>
      </c>
    </row>
    <row r="5694" spans="1:12" x14ac:dyDescent="0.25">
      <c r="A5694">
        <v>49042630</v>
      </c>
      <c r="B5694">
        <v>40</v>
      </c>
      <c r="C5694" t="s">
        <v>343</v>
      </c>
      <c r="D5694" t="s">
        <v>155</v>
      </c>
      <c r="E5694" t="s">
        <v>156</v>
      </c>
      <c r="F5694" t="s">
        <v>315</v>
      </c>
      <c r="G5694" s="1">
        <v>43678</v>
      </c>
      <c r="H5694">
        <v>60</v>
      </c>
      <c r="I5694" s="7">
        <f>IF(TableTransactions[[#This Row],[Order type]]=trackOrderType,
TableTransactions[[#This Row],[Transaction quantity]]*-1,
TableTransactions[[#This Row],[Transaction quantity]]
)</f>
        <v>-60</v>
      </c>
      <c r="J56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1111</v>
      </c>
      <c r="K5694" s="7">
        <f ca="1">IF(TableTransactions[[#This Row],[Stock balance backorders]]&lt;0,
0,
TableTransactions[[#This Row],[Stock balance backorders]]
)</f>
        <v>1111</v>
      </c>
      <c r="L5694" s="8" t="str">
        <f>VLOOKUP(TableTransactions[[#This Row],[Material]],TableStockBalance[],
MATCH(TableStockBalance[[#Headers],[Supplier name]],TableStockBalance[#Headers],0),
0)</f>
        <v>Électroniquex Générale S.A.</v>
      </c>
    </row>
    <row r="5695" spans="1:12" x14ac:dyDescent="0.25">
      <c r="A5695">
        <v>49042640</v>
      </c>
      <c r="B5695">
        <v>130</v>
      </c>
      <c r="C5695" t="s">
        <v>343</v>
      </c>
      <c r="D5695" t="s">
        <v>155</v>
      </c>
      <c r="E5695" t="s">
        <v>156</v>
      </c>
      <c r="F5695" t="s">
        <v>316</v>
      </c>
      <c r="G5695" s="1">
        <v>43679</v>
      </c>
      <c r="H5695">
        <v>30</v>
      </c>
      <c r="I5695" s="7">
        <f>IF(TableTransactions[[#This Row],[Order type]]=trackOrderType,
TableTransactions[[#This Row],[Transaction quantity]]*-1,
TableTransactions[[#This Row],[Transaction quantity]]
)</f>
        <v>-30</v>
      </c>
      <c r="J56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1081</v>
      </c>
      <c r="K5695" s="7">
        <f ca="1">IF(TableTransactions[[#This Row],[Stock balance backorders]]&lt;0,
0,
TableTransactions[[#This Row],[Stock balance backorders]]
)</f>
        <v>1081</v>
      </c>
      <c r="L5695" s="8" t="str">
        <f>VLOOKUP(TableTransactions[[#This Row],[Material]],TableStockBalance[],
MATCH(TableStockBalance[[#Headers],[Supplier name]],TableStockBalance[#Headers],0),
0)</f>
        <v>Électroniquex Générale S.A.</v>
      </c>
    </row>
    <row r="5696" spans="1:12" x14ac:dyDescent="0.25">
      <c r="A5696">
        <v>49042690</v>
      </c>
      <c r="B5696">
        <v>50</v>
      </c>
      <c r="C5696" t="s">
        <v>343</v>
      </c>
      <c r="D5696" t="s">
        <v>155</v>
      </c>
      <c r="E5696" t="s">
        <v>156</v>
      </c>
      <c r="F5696" t="s">
        <v>317</v>
      </c>
      <c r="G5696" s="1">
        <v>43684</v>
      </c>
      <c r="H5696">
        <v>10</v>
      </c>
      <c r="I5696" s="7">
        <f>IF(TableTransactions[[#This Row],[Order type]]=trackOrderType,
TableTransactions[[#This Row],[Transaction quantity]]*-1,
TableTransactions[[#This Row],[Transaction quantity]]
)</f>
        <v>-10</v>
      </c>
      <c r="J56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1071</v>
      </c>
      <c r="K5696" s="7">
        <f ca="1">IF(TableTransactions[[#This Row],[Stock balance backorders]]&lt;0,
0,
TableTransactions[[#This Row],[Stock balance backorders]]
)</f>
        <v>1071</v>
      </c>
      <c r="L5696" s="8" t="str">
        <f>VLOOKUP(TableTransactions[[#This Row],[Material]],TableStockBalance[],
MATCH(TableStockBalance[[#Headers],[Supplier name]],TableStockBalance[#Headers],0),
0)</f>
        <v>Électroniquex Générale S.A.</v>
      </c>
    </row>
    <row r="5697" spans="1:12" x14ac:dyDescent="0.25">
      <c r="A5697">
        <v>49042721</v>
      </c>
      <c r="B5697">
        <v>40</v>
      </c>
      <c r="C5697" t="s">
        <v>343</v>
      </c>
      <c r="D5697" t="s">
        <v>155</v>
      </c>
      <c r="E5697" t="s">
        <v>156</v>
      </c>
      <c r="F5697" t="s">
        <v>325</v>
      </c>
      <c r="G5697" s="1">
        <v>43686</v>
      </c>
      <c r="H5697">
        <v>20</v>
      </c>
      <c r="I5697" s="7">
        <f>IF(TableTransactions[[#This Row],[Order type]]=trackOrderType,
TableTransactions[[#This Row],[Transaction quantity]]*-1,
TableTransactions[[#This Row],[Transaction quantity]]
)</f>
        <v>-20</v>
      </c>
      <c r="J56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1051</v>
      </c>
      <c r="K5697" s="7">
        <f ca="1">IF(TableTransactions[[#This Row],[Stock balance backorders]]&lt;0,
0,
TableTransactions[[#This Row],[Stock balance backorders]]
)</f>
        <v>1051</v>
      </c>
      <c r="L5697" s="8" t="str">
        <f>VLOOKUP(TableTransactions[[#This Row],[Material]],TableStockBalance[],
MATCH(TableStockBalance[[#Headers],[Supplier name]],TableStockBalance[#Headers],0),
0)</f>
        <v>Électroniquex Générale S.A.</v>
      </c>
    </row>
    <row r="5698" spans="1:12" x14ac:dyDescent="0.25">
      <c r="A5698">
        <v>49042738</v>
      </c>
      <c r="B5698">
        <v>30</v>
      </c>
      <c r="C5698" t="s">
        <v>343</v>
      </c>
      <c r="D5698" t="s">
        <v>155</v>
      </c>
      <c r="E5698" t="s">
        <v>156</v>
      </c>
      <c r="F5698" t="s">
        <v>317</v>
      </c>
      <c r="G5698" s="1">
        <v>43689</v>
      </c>
      <c r="H5698">
        <v>30</v>
      </c>
      <c r="I5698" s="7">
        <f>IF(TableTransactions[[#This Row],[Order type]]=trackOrderType,
TableTransactions[[#This Row],[Transaction quantity]]*-1,
TableTransactions[[#This Row],[Transaction quantity]]
)</f>
        <v>-30</v>
      </c>
      <c r="J56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1021</v>
      </c>
      <c r="K5698" s="7">
        <f ca="1">IF(TableTransactions[[#This Row],[Stock balance backorders]]&lt;0,
0,
TableTransactions[[#This Row],[Stock balance backorders]]
)</f>
        <v>1021</v>
      </c>
      <c r="L5698" s="8" t="str">
        <f>VLOOKUP(TableTransactions[[#This Row],[Material]],TableStockBalance[],
MATCH(TableStockBalance[[#Headers],[Supplier name]],TableStockBalance[#Headers],0),
0)</f>
        <v>Électroniquex Générale S.A.</v>
      </c>
    </row>
    <row r="5699" spans="1:12" x14ac:dyDescent="0.25">
      <c r="A5699">
        <v>49042749</v>
      </c>
      <c r="B5699">
        <v>10</v>
      </c>
      <c r="C5699" t="s">
        <v>343</v>
      </c>
      <c r="D5699" t="s">
        <v>155</v>
      </c>
      <c r="E5699" t="s">
        <v>156</v>
      </c>
      <c r="F5699" t="s">
        <v>326</v>
      </c>
      <c r="G5699" s="1">
        <v>43690</v>
      </c>
      <c r="H5699">
        <v>40</v>
      </c>
      <c r="I5699" s="7">
        <f>IF(TableTransactions[[#This Row],[Order type]]=trackOrderType,
TableTransactions[[#This Row],[Transaction quantity]]*-1,
TableTransactions[[#This Row],[Transaction quantity]]
)</f>
        <v>-40</v>
      </c>
      <c r="J56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981</v>
      </c>
      <c r="K5699" s="7">
        <f ca="1">IF(TableTransactions[[#This Row],[Stock balance backorders]]&lt;0,
0,
TableTransactions[[#This Row],[Stock balance backorders]]
)</f>
        <v>981</v>
      </c>
      <c r="L5699" s="8" t="str">
        <f>VLOOKUP(TableTransactions[[#This Row],[Material]],TableStockBalance[],
MATCH(TableStockBalance[[#Headers],[Supplier name]],TableStockBalance[#Headers],0),
0)</f>
        <v>Électroniquex Générale S.A.</v>
      </c>
    </row>
    <row r="5700" spans="1:12" x14ac:dyDescent="0.25">
      <c r="A5700">
        <v>49042798</v>
      </c>
      <c r="B5700">
        <v>120</v>
      </c>
      <c r="C5700" t="s">
        <v>343</v>
      </c>
      <c r="D5700" t="s">
        <v>155</v>
      </c>
      <c r="E5700" t="s">
        <v>156</v>
      </c>
      <c r="F5700" t="s">
        <v>318</v>
      </c>
      <c r="G5700" s="1">
        <v>43693</v>
      </c>
      <c r="H5700">
        <v>30</v>
      </c>
      <c r="I5700" s="7">
        <f>IF(TableTransactions[[#This Row],[Order type]]=trackOrderType,
TableTransactions[[#This Row],[Transaction quantity]]*-1,
TableTransactions[[#This Row],[Transaction quantity]]
)</f>
        <v>-30</v>
      </c>
      <c r="J57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951</v>
      </c>
      <c r="K5700" s="7">
        <f ca="1">IF(TableTransactions[[#This Row],[Stock balance backorders]]&lt;0,
0,
TableTransactions[[#This Row],[Stock balance backorders]]
)</f>
        <v>951</v>
      </c>
      <c r="L5700" s="8" t="str">
        <f>VLOOKUP(TableTransactions[[#This Row],[Material]],TableStockBalance[],
MATCH(TableStockBalance[[#Headers],[Supplier name]],TableStockBalance[#Headers],0),
0)</f>
        <v>Électroniquex Générale S.A.</v>
      </c>
    </row>
    <row r="5701" spans="1:12" x14ac:dyDescent="0.25">
      <c r="A5701">
        <v>49042838</v>
      </c>
      <c r="B5701">
        <v>20</v>
      </c>
      <c r="C5701" t="s">
        <v>343</v>
      </c>
      <c r="D5701" t="s">
        <v>155</v>
      </c>
      <c r="E5701" t="s">
        <v>156</v>
      </c>
      <c r="F5701" t="s">
        <v>316</v>
      </c>
      <c r="G5701" s="1">
        <v>43698</v>
      </c>
      <c r="H5701">
        <v>30</v>
      </c>
      <c r="I5701" s="7">
        <f>IF(TableTransactions[[#This Row],[Order type]]=trackOrderType,
TableTransactions[[#This Row],[Transaction quantity]]*-1,
TableTransactions[[#This Row],[Transaction quantity]]
)</f>
        <v>-30</v>
      </c>
      <c r="J57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921</v>
      </c>
      <c r="K5701" s="7">
        <f ca="1">IF(TableTransactions[[#This Row],[Stock balance backorders]]&lt;0,
0,
TableTransactions[[#This Row],[Stock balance backorders]]
)</f>
        <v>921</v>
      </c>
      <c r="L5701" s="8" t="str">
        <f>VLOOKUP(TableTransactions[[#This Row],[Material]],TableStockBalance[],
MATCH(TableStockBalance[[#Headers],[Supplier name]],TableStockBalance[#Headers],0),
0)</f>
        <v>Électroniquex Générale S.A.</v>
      </c>
    </row>
    <row r="5702" spans="1:12" x14ac:dyDescent="0.25">
      <c r="A5702">
        <v>49042860</v>
      </c>
      <c r="B5702">
        <v>120</v>
      </c>
      <c r="C5702" t="s">
        <v>343</v>
      </c>
      <c r="D5702" t="s">
        <v>155</v>
      </c>
      <c r="E5702" t="s">
        <v>156</v>
      </c>
      <c r="F5702" t="s">
        <v>313</v>
      </c>
      <c r="G5702" s="1">
        <v>43700</v>
      </c>
      <c r="H5702">
        <v>60</v>
      </c>
      <c r="I5702" s="7">
        <f>IF(TableTransactions[[#This Row],[Order type]]=trackOrderType,
TableTransactions[[#This Row],[Transaction quantity]]*-1,
TableTransactions[[#This Row],[Transaction quantity]]
)</f>
        <v>-60</v>
      </c>
      <c r="J57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861</v>
      </c>
      <c r="K5702" s="7">
        <f ca="1">IF(TableTransactions[[#This Row],[Stock balance backorders]]&lt;0,
0,
TableTransactions[[#This Row],[Stock balance backorders]]
)</f>
        <v>861</v>
      </c>
      <c r="L5702" s="8" t="str">
        <f>VLOOKUP(TableTransactions[[#This Row],[Material]],TableStockBalance[],
MATCH(TableStockBalance[[#Headers],[Supplier name]],TableStockBalance[#Headers],0),
0)</f>
        <v>Électroniquex Générale S.A.</v>
      </c>
    </row>
    <row r="5703" spans="1:12" x14ac:dyDescent="0.25">
      <c r="A5703">
        <v>49042949</v>
      </c>
      <c r="B5703">
        <v>130</v>
      </c>
      <c r="C5703" t="s">
        <v>343</v>
      </c>
      <c r="D5703" t="s">
        <v>155</v>
      </c>
      <c r="E5703" t="s">
        <v>156</v>
      </c>
      <c r="F5703" t="s">
        <v>316</v>
      </c>
      <c r="G5703" s="1">
        <v>43707</v>
      </c>
      <c r="H5703">
        <v>40</v>
      </c>
      <c r="I5703" s="7">
        <f>IF(TableTransactions[[#This Row],[Order type]]=trackOrderType,
TableTransactions[[#This Row],[Transaction quantity]]*-1,
TableTransactions[[#This Row],[Transaction quantity]]
)</f>
        <v>-40</v>
      </c>
      <c r="J57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821</v>
      </c>
      <c r="K5703" s="7">
        <f ca="1">IF(TableTransactions[[#This Row],[Stock balance backorders]]&lt;0,
0,
TableTransactions[[#This Row],[Stock balance backorders]]
)</f>
        <v>821</v>
      </c>
      <c r="L5703" s="8" t="str">
        <f>VLOOKUP(TableTransactions[[#This Row],[Material]],TableStockBalance[],
MATCH(TableStockBalance[[#Headers],[Supplier name]],TableStockBalance[#Headers],0),
0)</f>
        <v>Électroniquex Générale S.A.</v>
      </c>
    </row>
    <row r="5704" spans="1:12" x14ac:dyDescent="0.25">
      <c r="A5704">
        <v>49042949</v>
      </c>
      <c r="B5704">
        <v>140</v>
      </c>
      <c r="C5704" t="s">
        <v>343</v>
      </c>
      <c r="D5704" t="s">
        <v>155</v>
      </c>
      <c r="E5704" t="s">
        <v>156</v>
      </c>
      <c r="F5704" t="s">
        <v>316</v>
      </c>
      <c r="G5704" s="1">
        <v>43707</v>
      </c>
      <c r="H5704">
        <v>70</v>
      </c>
      <c r="I5704" s="7">
        <f>IF(TableTransactions[[#This Row],[Order type]]=trackOrderType,
TableTransactions[[#This Row],[Transaction quantity]]*-1,
TableTransactions[[#This Row],[Transaction quantity]]
)</f>
        <v>-70</v>
      </c>
      <c r="J57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751</v>
      </c>
      <c r="K5704" s="7">
        <f ca="1">IF(TableTransactions[[#This Row],[Stock balance backorders]]&lt;0,
0,
TableTransactions[[#This Row],[Stock balance backorders]]
)</f>
        <v>751</v>
      </c>
      <c r="L5704" s="8" t="str">
        <f>VLOOKUP(TableTransactions[[#This Row],[Material]],TableStockBalance[],
MATCH(TableStockBalance[[#Headers],[Supplier name]],TableStockBalance[#Headers],0),
0)</f>
        <v>Électroniquex Générale S.A.</v>
      </c>
    </row>
    <row r="5705" spans="1:12" x14ac:dyDescent="0.25">
      <c r="A5705">
        <v>49042995</v>
      </c>
      <c r="B5705">
        <v>50</v>
      </c>
      <c r="C5705" t="s">
        <v>343</v>
      </c>
      <c r="D5705" t="s">
        <v>155</v>
      </c>
      <c r="E5705" t="s">
        <v>156</v>
      </c>
      <c r="F5705" t="s">
        <v>318</v>
      </c>
      <c r="G5705" s="1">
        <v>43712</v>
      </c>
      <c r="H5705">
        <v>60</v>
      </c>
      <c r="I5705" s="7">
        <f>IF(TableTransactions[[#This Row],[Order type]]=trackOrderType,
TableTransactions[[#This Row],[Transaction quantity]]*-1,
TableTransactions[[#This Row],[Transaction quantity]]
)</f>
        <v>-60</v>
      </c>
      <c r="J57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691</v>
      </c>
      <c r="K5705" s="7">
        <f ca="1">IF(TableTransactions[[#This Row],[Stock balance backorders]]&lt;0,
0,
TableTransactions[[#This Row],[Stock balance backorders]]
)</f>
        <v>691</v>
      </c>
      <c r="L5705" s="8" t="str">
        <f>VLOOKUP(TableTransactions[[#This Row],[Material]],TableStockBalance[],
MATCH(TableStockBalance[[#Headers],[Supplier name]],TableStockBalance[#Headers],0),
0)</f>
        <v>Électroniquex Générale S.A.</v>
      </c>
    </row>
    <row r="5706" spans="1:12" x14ac:dyDescent="0.25">
      <c r="A5706">
        <v>49043016</v>
      </c>
      <c r="B5706">
        <v>10</v>
      </c>
      <c r="C5706" t="s">
        <v>343</v>
      </c>
      <c r="D5706" t="s">
        <v>155</v>
      </c>
      <c r="E5706" t="s">
        <v>156</v>
      </c>
      <c r="F5706" t="s">
        <v>331</v>
      </c>
      <c r="G5706" s="1">
        <v>43714</v>
      </c>
      <c r="H5706">
        <v>30</v>
      </c>
      <c r="I5706" s="7">
        <f>IF(TableTransactions[[#This Row],[Order type]]=trackOrderType,
TableTransactions[[#This Row],[Transaction quantity]]*-1,
TableTransactions[[#This Row],[Transaction quantity]]
)</f>
        <v>-30</v>
      </c>
      <c r="J57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661</v>
      </c>
      <c r="K5706" s="7">
        <f ca="1">IF(TableTransactions[[#This Row],[Stock balance backorders]]&lt;0,
0,
TableTransactions[[#This Row],[Stock balance backorders]]
)</f>
        <v>661</v>
      </c>
      <c r="L5706" s="8" t="str">
        <f>VLOOKUP(TableTransactions[[#This Row],[Material]],TableStockBalance[],
MATCH(TableStockBalance[[#Headers],[Supplier name]],TableStockBalance[#Headers],0),
0)</f>
        <v>Électroniquex Générale S.A.</v>
      </c>
    </row>
    <row r="5707" spans="1:12" x14ac:dyDescent="0.25">
      <c r="A5707">
        <v>49043101</v>
      </c>
      <c r="B5707">
        <v>100</v>
      </c>
      <c r="C5707" t="s">
        <v>343</v>
      </c>
      <c r="D5707" t="s">
        <v>155</v>
      </c>
      <c r="E5707" t="s">
        <v>156</v>
      </c>
      <c r="F5707" t="s">
        <v>318</v>
      </c>
      <c r="G5707" s="1">
        <v>43721</v>
      </c>
      <c r="H5707">
        <v>40</v>
      </c>
      <c r="I5707" s="7">
        <f>IF(TableTransactions[[#This Row],[Order type]]=trackOrderType,
TableTransactions[[#This Row],[Transaction quantity]]*-1,
TableTransactions[[#This Row],[Transaction quantity]]
)</f>
        <v>-40</v>
      </c>
      <c r="J57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621</v>
      </c>
      <c r="K5707" s="7">
        <f ca="1">IF(TableTransactions[[#This Row],[Stock balance backorders]]&lt;0,
0,
TableTransactions[[#This Row],[Stock balance backorders]]
)</f>
        <v>621</v>
      </c>
      <c r="L5707" s="8" t="str">
        <f>VLOOKUP(TableTransactions[[#This Row],[Material]],TableStockBalance[],
MATCH(TableStockBalance[[#Headers],[Supplier name]],TableStockBalance[#Headers],0),
0)</f>
        <v>Électroniquex Générale S.A.</v>
      </c>
    </row>
    <row r="5708" spans="1:12" x14ac:dyDescent="0.25">
      <c r="A5708">
        <v>49043179</v>
      </c>
      <c r="B5708">
        <v>180</v>
      </c>
      <c r="C5708" t="s">
        <v>343</v>
      </c>
      <c r="D5708" t="s">
        <v>155</v>
      </c>
      <c r="E5708" t="s">
        <v>156</v>
      </c>
      <c r="F5708" t="s">
        <v>318</v>
      </c>
      <c r="G5708" s="1">
        <v>43728</v>
      </c>
      <c r="H5708">
        <v>40</v>
      </c>
      <c r="I5708" s="7">
        <f>IF(TableTransactions[[#This Row],[Order type]]=trackOrderType,
TableTransactions[[#This Row],[Transaction quantity]]*-1,
TableTransactions[[#This Row],[Transaction quantity]]
)</f>
        <v>-40</v>
      </c>
      <c r="J57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581</v>
      </c>
      <c r="K5708" s="7">
        <f ca="1">IF(TableTransactions[[#This Row],[Stock balance backorders]]&lt;0,
0,
TableTransactions[[#This Row],[Stock balance backorders]]
)</f>
        <v>581</v>
      </c>
      <c r="L5708" s="8" t="str">
        <f>VLOOKUP(TableTransactions[[#This Row],[Material]],TableStockBalance[],
MATCH(TableStockBalance[[#Headers],[Supplier name]],TableStockBalance[#Headers],0),
0)</f>
        <v>Électroniquex Générale S.A.</v>
      </c>
    </row>
    <row r="5709" spans="1:12" x14ac:dyDescent="0.25">
      <c r="A5709">
        <v>49043211</v>
      </c>
      <c r="B5709">
        <v>10</v>
      </c>
      <c r="C5709" t="s">
        <v>343</v>
      </c>
      <c r="D5709" t="s">
        <v>155</v>
      </c>
      <c r="E5709" t="s">
        <v>156</v>
      </c>
      <c r="F5709" t="s">
        <v>314</v>
      </c>
      <c r="G5709" s="1">
        <v>43733</v>
      </c>
      <c r="H5709">
        <v>20</v>
      </c>
      <c r="I5709" s="7">
        <f>IF(TableTransactions[[#This Row],[Order type]]=trackOrderType,
TableTransactions[[#This Row],[Transaction quantity]]*-1,
TableTransactions[[#This Row],[Transaction quantity]]
)</f>
        <v>-20</v>
      </c>
      <c r="J57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561</v>
      </c>
      <c r="K5709" s="7">
        <f ca="1">IF(TableTransactions[[#This Row],[Stock balance backorders]]&lt;0,
0,
TableTransactions[[#This Row],[Stock balance backorders]]
)</f>
        <v>561</v>
      </c>
      <c r="L5709" s="8" t="str">
        <f>VLOOKUP(TableTransactions[[#This Row],[Material]],TableStockBalance[],
MATCH(TableStockBalance[[#Headers],[Supplier name]],TableStockBalance[#Headers],0),
0)</f>
        <v>Électroniquex Générale S.A.</v>
      </c>
    </row>
    <row r="5710" spans="1:12" x14ac:dyDescent="0.25">
      <c r="A5710">
        <v>49043212</v>
      </c>
      <c r="B5710">
        <v>80</v>
      </c>
      <c r="C5710" t="s">
        <v>343</v>
      </c>
      <c r="D5710" t="s">
        <v>155</v>
      </c>
      <c r="E5710" t="s">
        <v>156</v>
      </c>
      <c r="F5710" t="s">
        <v>313</v>
      </c>
      <c r="G5710" s="1">
        <v>43733</v>
      </c>
      <c r="H5710">
        <v>50</v>
      </c>
      <c r="I5710" s="7">
        <f>IF(TableTransactions[[#This Row],[Order type]]=trackOrderType,
TableTransactions[[#This Row],[Transaction quantity]]*-1,
TableTransactions[[#This Row],[Transaction quantity]]
)</f>
        <v>-50</v>
      </c>
      <c r="J57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511</v>
      </c>
      <c r="K5710" s="7">
        <f ca="1">IF(TableTransactions[[#This Row],[Stock balance backorders]]&lt;0,
0,
TableTransactions[[#This Row],[Stock balance backorders]]
)</f>
        <v>511</v>
      </c>
      <c r="L5710" s="8" t="str">
        <f>VLOOKUP(TableTransactions[[#This Row],[Material]],TableStockBalance[],
MATCH(TableStockBalance[[#Headers],[Supplier name]],TableStockBalance[#Headers],0),
0)</f>
        <v>Électroniquex Générale S.A.</v>
      </c>
    </row>
    <row r="5711" spans="1:12" x14ac:dyDescent="0.25">
      <c r="A5711">
        <v>49043251</v>
      </c>
      <c r="B5711">
        <v>10</v>
      </c>
      <c r="C5711" t="s">
        <v>343</v>
      </c>
      <c r="D5711" t="s">
        <v>155</v>
      </c>
      <c r="E5711" t="s">
        <v>156</v>
      </c>
      <c r="F5711" t="s">
        <v>326</v>
      </c>
      <c r="G5711" s="1">
        <v>43735</v>
      </c>
      <c r="H5711">
        <v>60</v>
      </c>
      <c r="I5711" s="7">
        <f>IF(TableTransactions[[#This Row],[Order type]]=trackOrderType,
TableTransactions[[#This Row],[Transaction quantity]]*-1,
TableTransactions[[#This Row],[Transaction quantity]]
)</f>
        <v>-60</v>
      </c>
      <c r="J57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451</v>
      </c>
      <c r="K5711" s="7">
        <f ca="1">IF(TableTransactions[[#This Row],[Stock balance backorders]]&lt;0,
0,
TableTransactions[[#This Row],[Stock balance backorders]]
)</f>
        <v>451</v>
      </c>
      <c r="L5711" s="8" t="str">
        <f>VLOOKUP(TableTransactions[[#This Row],[Material]],TableStockBalance[],
MATCH(TableStockBalance[[#Headers],[Supplier name]],TableStockBalance[#Headers],0),
0)</f>
        <v>Électroniquex Générale S.A.</v>
      </c>
    </row>
    <row r="5712" spans="1:12" x14ac:dyDescent="0.25">
      <c r="A5712">
        <v>49043263</v>
      </c>
      <c r="B5712">
        <v>30</v>
      </c>
      <c r="C5712" t="s">
        <v>343</v>
      </c>
      <c r="D5712" t="s">
        <v>155</v>
      </c>
      <c r="E5712" t="s">
        <v>156</v>
      </c>
      <c r="F5712" t="s">
        <v>313</v>
      </c>
      <c r="G5712" s="1">
        <v>43738</v>
      </c>
      <c r="H5712">
        <v>50</v>
      </c>
      <c r="I5712" s="7">
        <f>IF(TableTransactions[[#This Row],[Order type]]=trackOrderType,
TableTransactions[[#This Row],[Transaction quantity]]*-1,
TableTransactions[[#This Row],[Transaction quantity]]
)</f>
        <v>-50</v>
      </c>
      <c r="J57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401</v>
      </c>
      <c r="K5712" s="7">
        <f ca="1">IF(TableTransactions[[#This Row],[Stock balance backorders]]&lt;0,
0,
TableTransactions[[#This Row],[Stock balance backorders]]
)</f>
        <v>401</v>
      </c>
      <c r="L5712" s="8" t="str">
        <f>VLOOKUP(TableTransactions[[#This Row],[Material]],TableStockBalance[],
MATCH(TableStockBalance[[#Headers],[Supplier name]],TableStockBalance[#Headers],0),
0)</f>
        <v>Électroniquex Générale S.A.</v>
      </c>
    </row>
    <row r="5713" spans="1:12" x14ac:dyDescent="0.25">
      <c r="A5713">
        <v>49043302</v>
      </c>
      <c r="B5713">
        <v>50</v>
      </c>
      <c r="C5713" t="s">
        <v>343</v>
      </c>
      <c r="D5713" t="s">
        <v>155</v>
      </c>
      <c r="E5713" t="s">
        <v>156</v>
      </c>
      <c r="F5713" t="s">
        <v>316</v>
      </c>
      <c r="G5713" s="1">
        <v>43741</v>
      </c>
      <c r="H5713">
        <v>10</v>
      </c>
      <c r="I5713" s="7">
        <f>IF(TableTransactions[[#This Row],[Order type]]=trackOrderType,
TableTransactions[[#This Row],[Transaction quantity]]*-1,
TableTransactions[[#This Row],[Transaction quantity]]
)</f>
        <v>-10</v>
      </c>
      <c r="J57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391</v>
      </c>
      <c r="K5713" s="7">
        <f ca="1">IF(TableTransactions[[#This Row],[Stock balance backorders]]&lt;0,
0,
TableTransactions[[#This Row],[Stock balance backorders]]
)</f>
        <v>391</v>
      </c>
      <c r="L5713" s="8" t="str">
        <f>VLOOKUP(TableTransactions[[#This Row],[Material]],TableStockBalance[],
MATCH(TableStockBalance[[#Headers],[Supplier name]],TableStockBalance[#Headers],0),
0)</f>
        <v>Électroniquex Générale S.A.</v>
      </c>
    </row>
    <row r="5714" spans="1:12" x14ac:dyDescent="0.25">
      <c r="A5714">
        <v>49043332</v>
      </c>
      <c r="B5714">
        <v>50</v>
      </c>
      <c r="C5714" t="s">
        <v>343</v>
      </c>
      <c r="D5714" t="s">
        <v>155</v>
      </c>
      <c r="E5714" t="s">
        <v>156</v>
      </c>
      <c r="F5714" t="s">
        <v>317</v>
      </c>
      <c r="G5714" s="1">
        <v>43745</v>
      </c>
      <c r="H5714">
        <v>20</v>
      </c>
      <c r="I5714" s="7">
        <f>IF(TableTransactions[[#This Row],[Order type]]=trackOrderType,
TableTransactions[[#This Row],[Transaction quantity]]*-1,
TableTransactions[[#This Row],[Transaction quantity]]
)</f>
        <v>-20</v>
      </c>
      <c r="J57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371</v>
      </c>
      <c r="K5714" s="7">
        <f ca="1">IF(TableTransactions[[#This Row],[Stock balance backorders]]&lt;0,
0,
TableTransactions[[#This Row],[Stock balance backorders]]
)</f>
        <v>371</v>
      </c>
      <c r="L5714" s="8" t="str">
        <f>VLOOKUP(TableTransactions[[#This Row],[Material]],TableStockBalance[],
MATCH(TableStockBalance[[#Headers],[Supplier name]],TableStockBalance[#Headers],0),
0)</f>
        <v>Électroniquex Générale S.A.</v>
      </c>
    </row>
    <row r="5715" spans="1:12" x14ac:dyDescent="0.25">
      <c r="A5715">
        <v>49043343</v>
      </c>
      <c r="B5715">
        <v>20</v>
      </c>
      <c r="C5715" t="s">
        <v>343</v>
      </c>
      <c r="D5715" t="s">
        <v>155</v>
      </c>
      <c r="E5715" t="s">
        <v>156</v>
      </c>
      <c r="F5715" t="s">
        <v>331</v>
      </c>
      <c r="G5715" s="1">
        <v>43746</v>
      </c>
      <c r="H5715">
        <v>30</v>
      </c>
      <c r="I5715" s="7">
        <f>IF(TableTransactions[[#This Row],[Order type]]=trackOrderType,
TableTransactions[[#This Row],[Transaction quantity]]*-1,
TableTransactions[[#This Row],[Transaction quantity]]
)</f>
        <v>-30</v>
      </c>
      <c r="J57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341</v>
      </c>
      <c r="K5715" s="7">
        <f ca="1">IF(TableTransactions[[#This Row],[Stock balance backorders]]&lt;0,
0,
TableTransactions[[#This Row],[Stock balance backorders]]
)</f>
        <v>341</v>
      </c>
      <c r="L5715" s="8" t="str">
        <f>VLOOKUP(TableTransactions[[#This Row],[Material]],TableStockBalance[],
MATCH(TableStockBalance[[#Headers],[Supplier name]],TableStockBalance[#Headers],0),
0)</f>
        <v>Électroniquex Générale S.A.</v>
      </c>
    </row>
    <row r="5716" spans="1:12" x14ac:dyDescent="0.25">
      <c r="A5716">
        <v>49043379</v>
      </c>
      <c r="B5716">
        <v>40</v>
      </c>
      <c r="C5716" t="s">
        <v>343</v>
      </c>
      <c r="D5716" t="s">
        <v>155</v>
      </c>
      <c r="E5716" t="s">
        <v>156</v>
      </c>
      <c r="F5716" t="s">
        <v>316</v>
      </c>
      <c r="G5716" s="1">
        <v>43748</v>
      </c>
      <c r="H5716">
        <v>10</v>
      </c>
      <c r="I5716" s="7">
        <f>IF(TableTransactions[[#This Row],[Order type]]=trackOrderType,
TableTransactions[[#This Row],[Transaction quantity]]*-1,
TableTransactions[[#This Row],[Transaction quantity]]
)</f>
        <v>-10</v>
      </c>
      <c r="J57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331</v>
      </c>
      <c r="K5716" s="7">
        <f ca="1">IF(TableTransactions[[#This Row],[Stock balance backorders]]&lt;0,
0,
TableTransactions[[#This Row],[Stock balance backorders]]
)</f>
        <v>331</v>
      </c>
      <c r="L5716" s="8" t="str">
        <f>VLOOKUP(TableTransactions[[#This Row],[Material]],TableStockBalance[],
MATCH(TableStockBalance[[#Headers],[Supplier name]],TableStockBalance[#Headers],0),
0)</f>
        <v>Électroniquex Générale S.A.</v>
      </c>
    </row>
    <row r="5717" spans="1:12" x14ac:dyDescent="0.25">
      <c r="A5717">
        <v>49043391</v>
      </c>
      <c r="B5717">
        <v>130</v>
      </c>
      <c r="C5717" t="s">
        <v>343</v>
      </c>
      <c r="D5717" t="s">
        <v>155</v>
      </c>
      <c r="E5717" t="s">
        <v>156</v>
      </c>
      <c r="F5717" t="s">
        <v>313</v>
      </c>
      <c r="G5717" s="1">
        <v>43749</v>
      </c>
      <c r="H5717">
        <v>50</v>
      </c>
      <c r="I5717" s="7">
        <f>IF(TableTransactions[[#This Row],[Order type]]=trackOrderType,
TableTransactions[[#This Row],[Transaction quantity]]*-1,
TableTransactions[[#This Row],[Transaction quantity]]
)</f>
        <v>-50</v>
      </c>
      <c r="J57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281</v>
      </c>
      <c r="K5717" s="7">
        <f ca="1">IF(TableTransactions[[#This Row],[Stock balance backorders]]&lt;0,
0,
TableTransactions[[#This Row],[Stock balance backorders]]
)</f>
        <v>281</v>
      </c>
      <c r="L5717" s="8" t="str">
        <f>VLOOKUP(TableTransactions[[#This Row],[Material]],TableStockBalance[],
MATCH(TableStockBalance[[#Headers],[Supplier name]],TableStockBalance[#Headers],0),
0)</f>
        <v>Électroniquex Générale S.A.</v>
      </c>
    </row>
    <row r="5718" spans="1:12" x14ac:dyDescent="0.25">
      <c r="A5718">
        <v>49043391</v>
      </c>
      <c r="B5718">
        <v>140</v>
      </c>
      <c r="C5718" t="s">
        <v>343</v>
      </c>
      <c r="D5718" t="s">
        <v>155</v>
      </c>
      <c r="E5718" t="s">
        <v>156</v>
      </c>
      <c r="F5718" t="s">
        <v>313</v>
      </c>
      <c r="G5718" s="1">
        <v>43749</v>
      </c>
      <c r="H5718">
        <v>50</v>
      </c>
      <c r="I5718" s="7">
        <f>IF(TableTransactions[[#This Row],[Order type]]=trackOrderType,
TableTransactions[[#This Row],[Transaction quantity]]*-1,
TableTransactions[[#This Row],[Transaction quantity]]
)</f>
        <v>-50</v>
      </c>
      <c r="J57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231</v>
      </c>
      <c r="K5718" s="7">
        <f ca="1">IF(TableTransactions[[#This Row],[Stock balance backorders]]&lt;0,
0,
TableTransactions[[#This Row],[Stock balance backorders]]
)</f>
        <v>231</v>
      </c>
      <c r="L5718" s="8" t="str">
        <f>VLOOKUP(TableTransactions[[#This Row],[Material]],TableStockBalance[],
MATCH(TableStockBalance[[#Headers],[Supplier name]],TableStockBalance[#Headers],0),
0)</f>
        <v>Électroniquex Générale S.A.</v>
      </c>
    </row>
    <row r="5719" spans="1:12" x14ac:dyDescent="0.25">
      <c r="A5719">
        <v>49043400</v>
      </c>
      <c r="B5719">
        <v>50</v>
      </c>
      <c r="C5719" t="s">
        <v>343</v>
      </c>
      <c r="D5719" t="s">
        <v>155</v>
      </c>
      <c r="E5719" t="s">
        <v>156</v>
      </c>
      <c r="F5719" t="s">
        <v>325</v>
      </c>
      <c r="G5719" s="1">
        <v>43749</v>
      </c>
      <c r="H5719">
        <v>70</v>
      </c>
      <c r="I5719" s="7">
        <f>IF(TableTransactions[[#This Row],[Order type]]=trackOrderType,
TableTransactions[[#This Row],[Transaction quantity]]*-1,
TableTransactions[[#This Row],[Transaction quantity]]
)</f>
        <v>-70</v>
      </c>
      <c r="J57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161</v>
      </c>
      <c r="K5719" s="7">
        <f ca="1">IF(TableTransactions[[#This Row],[Stock balance backorders]]&lt;0,
0,
TableTransactions[[#This Row],[Stock balance backorders]]
)</f>
        <v>161</v>
      </c>
      <c r="L5719" s="8" t="str">
        <f>VLOOKUP(TableTransactions[[#This Row],[Material]],TableStockBalance[],
MATCH(TableStockBalance[[#Headers],[Supplier name]],TableStockBalance[#Headers],0),
0)</f>
        <v>Électroniquex Générale S.A.</v>
      </c>
    </row>
    <row r="5720" spans="1:12" x14ac:dyDescent="0.25">
      <c r="A5720">
        <v>49043432</v>
      </c>
      <c r="B5720">
        <v>60</v>
      </c>
      <c r="C5720" t="s">
        <v>343</v>
      </c>
      <c r="D5720" t="s">
        <v>155</v>
      </c>
      <c r="E5720" t="s">
        <v>156</v>
      </c>
      <c r="F5720" t="s">
        <v>316</v>
      </c>
      <c r="G5720" s="1">
        <v>43753</v>
      </c>
      <c r="H5720">
        <v>50</v>
      </c>
      <c r="I5720" s="7">
        <f>IF(TableTransactions[[#This Row],[Order type]]=trackOrderType,
TableTransactions[[#This Row],[Transaction quantity]]*-1,
TableTransactions[[#This Row],[Transaction quantity]]
)</f>
        <v>-50</v>
      </c>
      <c r="J57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111</v>
      </c>
      <c r="K5720" s="7">
        <f ca="1">IF(TableTransactions[[#This Row],[Stock balance backorders]]&lt;0,
0,
TableTransactions[[#This Row],[Stock balance backorders]]
)</f>
        <v>111</v>
      </c>
      <c r="L5720" s="8" t="str">
        <f>VLOOKUP(TableTransactions[[#This Row],[Material]],TableStockBalance[],
MATCH(TableStockBalance[[#Headers],[Supplier name]],TableStockBalance[#Headers],0),
0)</f>
        <v>Électroniquex Générale S.A.</v>
      </c>
    </row>
    <row r="5721" spans="1:12" x14ac:dyDescent="0.25">
      <c r="A5721">
        <v>49043515</v>
      </c>
      <c r="B5721">
        <v>80</v>
      </c>
      <c r="C5721" t="s">
        <v>343</v>
      </c>
      <c r="D5721" t="s">
        <v>155</v>
      </c>
      <c r="E5721" t="s">
        <v>156</v>
      </c>
      <c r="F5721" t="s">
        <v>318</v>
      </c>
      <c r="G5721" s="1">
        <v>43760</v>
      </c>
      <c r="H5721">
        <v>40</v>
      </c>
      <c r="I5721" s="7">
        <f>IF(TableTransactions[[#This Row],[Order type]]=trackOrderType,
TableTransactions[[#This Row],[Transaction quantity]]*-1,
TableTransactions[[#This Row],[Transaction quantity]]
)</f>
        <v>-40</v>
      </c>
      <c r="J57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</v>
      </c>
      <c r="K5721" s="7">
        <f ca="1">IF(TableTransactions[[#This Row],[Stock balance backorders]]&lt;0,
0,
TableTransactions[[#This Row],[Stock balance backorders]]
)</f>
        <v>71</v>
      </c>
      <c r="L5721" s="8" t="str">
        <f>VLOOKUP(TableTransactions[[#This Row],[Material]],TableStockBalance[],
MATCH(TableStockBalance[[#Headers],[Supplier name]],TableStockBalance[#Headers],0),
0)</f>
        <v>Électroniquex Générale S.A.</v>
      </c>
    </row>
    <row r="5722" spans="1:12" x14ac:dyDescent="0.25">
      <c r="A5722">
        <v>49043519</v>
      </c>
      <c r="B5722">
        <v>100</v>
      </c>
      <c r="C5722" t="s">
        <v>343</v>
      </c>
      <c r="D5722" t="s">
        <v>155</v>
      </c>
      <c r="E5722" t="s">
        <v>156</v>
      </c>
      <c r="F5722" t="s">
        <v>313</v>
      </c>
      <c r="G5722" s="1">
        <v>43761</v>
      </c>
      <c r="H5722">
        <v>20</v>
      </c>
      <c r="I5722" s="7">
        <f>IF(TableTransactions[[#This Row],[Order type]]=trackOrderType,
TableTransactions[[#This Row],[Transaction quantity]]*-1,
TableTransactions[[#This Row],[Transaction quantity]]
)</f>
        <v>-20</v>
      </c>
      <c r="J57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</v>
      </c>
      <c r="K5722" s="7">
        <f ca="1">IF(TableTransactions[[#This Row],[Stock balance backorders]]&lt;0,
0,
TableTransactions[[#This Row],[Stock balance backorders]]
)</f>
        <v>51</v>
      </c>
      <c r="L5722" s="8" t="str">
        <f>VLOOKUP(TableTransactions[[#This Row],[Material]],TableStockBalance[],
MATCH(TableStockBalance[[#Headers],[Supplier name]],TableStockBalance[#Headers],0),
0)</f>
        <v>Électroniquex Générale S.A.</v>
      </c>
    </row>
    <row r="5723" spans="1:12" x14ac:dyDescent="0.25">
      <c r="A5723">
        <v>49043573</v>
      </c>
      <c r="B5723">
        <v>100</v>
      </c>
      <c r="C5723" t="s">
        <v>343</v>
      </c>
      <c r="D5723" t="s">
        <v>155</v>
      </c>
      <c r="E5723" t="s">
        <v>156</v>
      </c>
      <c r="F5723" t="s">
        <v>316</v>
      </c>
      <c r="G5723" s="1">
        <v>43766</v>
      </c>
      <c r="H5723">
        <v>20</v>
      </c>
      <c r="I5723" s="7">
        <f>IF(TableTransactions[[#This Row],[Order type]]=trackOrderType,
TableTransactions[[#This Row],[Transaction quantity]]*-1,
TableTransactions[[#This Row],[Transaction quantity]]
)</f>
        <v>-20</v>
      </c>
      <c r="J57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5723" s="7">
        <f ca="1">IF(TableTransactions[[#This Row],[Stock balance backorders]]&lt;0,
0,
TableTransactions[[#This Row],[Stock balance backorders]]
)</f>
        <v>31</v>
      </c>
      <c r="L5723" s="8" t="str">
        <f>VLOOKUP(TableTransactions[[#This Row],[Material]],TableStockBalance[],
MATCH(TableStockBalance[[#Headers],[Supplier name]],TableStockBalance[#Headers],0),
0)</f>
        <v>Électroniquex Générale S.A.</v>
      </c>
    </row>
    <row r="5724" spans="1:12" x14ac:dyDescent="0.25">
      <c r="A5724">
        <v>49043579</v>
      </c>
      <c r="B5724">
        <v>10</v>
      </c>
      <c r="C5724" t="s">
        <v>343</v>
      </c>
      <c r="D5724" t="s">
        <v>155</v>
      </c>
      <c r="E5724" t="s">
        <v>156</v>
      </c>
      <c r="F5724" t="s">
        <v>322</v>
      </c>
      <c r="G5724" s="1">
        <v>43766</v>
      </c>
      <c r="H5724">
        <v>10</v>
      </c>
      <c r="I5724" s="7">
        <f>IF(TableTransactions[[#This Row],[Order type]]=trackOrderType,
TableTransactions[[#This Row],[Transaction quantity]]*-1,
TableTransactions[[#This Row],[Transaction quantity]]
)</f>
        <v>-10</v>
      </c>
      <c r="J57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5724" s="7">
        <f ca="1">IF(TableTransactions[[#This Row],[Stock balance backorders]]&lt;0,
0,
TableTransactions[[#This Row],[Stock balance backorders]]
)</f>
        <v>21</v>
      </c>
      <c r="L5724" s="8" t="str">
        <f>VLOOKUP(TableTransactions[[#This Row],[Material]],TableStockBalance[],
MATCH(TableStockBalance[[#Headers],[Supplier name]],TableStockBalance[#Headers],0),
0)</f>
        <v>Électroniquex Générale S.A.</v>
      </c>
    </row>
    <row r="5725" spans="1:12" x14ac:dyDescent="0.25">
      <c r="A5725">
        <v>49043580</v>
      </c>
      <c r="B5725">
        <v>10</v>
      </c>
      <c r="C5725" t="s">
        <v>343</v>
      </c>
      <c r="D5725" t="s">
        <v>155</v>
      </c>
      <c r="E5725" t="s">
        <v>156</v>
      </c>
      <c r="F5725" t="s">
        <v>323</v>
      </c>
      <c r="G5725" s="1">
        <v>43766</v>
      </c>
      <c r="H5725">
        <v>20</v>
      </c>
      <c r="I5725" s="7">
        <f>IF(TableTransactions[[#This Row],[Order type]]=trackOrderType,
TableTransactions[[#This Row],[Transaction quantity]]*-1,
TableTransactions[[#This Row],[Transaction quantity]]
)</f>
        <v>-20</v>
      </c>
      <c r="J57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5725" s="7">
        <f ca="1">IF(TableTransactions[[#This Row],[Stock balance backorders]]&lt;0,
0,
TableTransactions[[#This Row],[Stock balance backorders]]
)</f>
        <v>1</v>
      </c>
      <c r="L5725" s="8" t="str">
        <f>VLOOKUP(TableTransactions[[#This Row],[Material]],TableStockBalance[],
MATCH(TableStockBalance[[#Headers],[Supplier name]],TableStockBalance[#Headers],0),
0)</f>
        <v>Électroniquex Générale S.A.</v>
      </c>
    </row>
    <row r="5726" spans="1:12" x14ac:dyDescent="0.25">
      <c r="A5726">
        <v>49043591</v>
      </c>
      <c r="B5726">
        <v>20</v>
      </c>
      <c r="C5726" t="s">
        <v>343</v>
      </c>
      <c r="D5726" t="s">
        <v>155</v>
      </c>
      <c r="E5726" t="s">
        <v>156</v>
      </c>
      <c r="F5726" t="s">
        <v>318</v>
      </c>
      <c r="G5726" s="1">
        <v>43767</v>
      </c>
      <c r="H5726">
        <v>10</v>
      </c>
      <c r="I5726" s="7">
        <f>IF(TableTransactions[[#This Row],[Order type]]=trackOrderType,
TableTransactions[[#This Row],[Transaction quantity]]*-1,
TableTransactions[[#This Row],[Transaction quantity]]
)</f>
        <v>-10</v>
      </c>
      <c r="J57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</v>
      </c>
      <c r="K5726" s="7">
        <f ca="1">IF(TableTransactions[[#This Row],[Stock balance backorders]]&lt;0,
0,
TableTransactions[[#This Row],[Stock balance backorders]]
)</f>
        <v>0</v>
      </c>
      <c r="L5726" s="8" t="str">
        <f>VLOOKUP(TableTransactions[[#This Row],[Material]],TableStockBalance[],
MATCH(TableStockBalance[[#Headers],[Supplier name]],TableStockBalance[#Headers],0),
0)</f>
        <v>Électroniquex Générale S.A.</v>
      </c>
    </row>
    <row r="5727" spans="1:12" x14ac:dyDescent="0.25">
      <c r="A5727">
        <v>49043597</v>
      </c>
      <c r="B5727">
        <v>50</v>
      </c>
      <c r="C5727" t="s">
        <v>343</v>
      </c>
      <c r="D5727" t="s">
        <v>155</v>
      </c>
      <c r="E5727" t="s">
        <v>156</v>
      </c>
      <c r="F5727" t="s">
        <v>313</v>
      </c>
      <c r="G5727" s="1">
        <v>43768</v>
      </c>
      <c r="H5727">
        <v>70</v>
      </c>
      <c r="I5727" s="7">
        <f>IF(TableTransactions[[#This Row],[Order type]]=trackOrderType,
TableTransactions[[#This Row],[Transaction quantity]]*-1,
TableTransactions[[#This Row],[Transaction quantity]]
)</f>
        <v>-70</v>
      </c>
      <c r="J57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-79</v>
      </c>
      <c r="K5727" s="7">
        <f ca="1">IF(TableTransactions[[#This Row],[Stock balance backorders]]&lt;0,
0,
TableTransactions[[#This Row],[Stock balance backorders]]
)</f>
        <v>0</v>
      </c>
      <c r="L5727" s="8" t="str">
        <f>VLOOKUP(TableTransactions[[#This Row],[Material]],TableStockBalance[],
MATCH(TableStockBalance[[#Headers],[Supplier name]],TableStockBalance[#Headers],0),
0)</f>
        <v>Électroniquex Générale S.A.</v>
      </c>
    </row>
    <row r="5728" spans="1:12" x14ac:dyDescent="0.25">
      <c r="A5728" s="4">
        <v>45057501</v>
      </c>
      <c r="B5728" s="4">
        <v>30</v>
      </c>
      <c r="C5728" s="4" t="s">
        <v>344</v>
      </c>
      <c r="D5728" s="4" t="s">
        <v>155</v>
      </c>
      <c r="E5728" s="4" t="s">
        <v>156</v>
      </c>
      <c r="F5728" s="4" t="s">
        <v>110</v>
      </c>
      <c r="G5728" s="5">
        <v>43770</v>
      </c>
      <c r="H5728" s="4">
        <v>583</v>
      </c>
      <c r="I5728" s="7">
        <f>IF(TableTransactions[[#This Row],[Order type]]=trackOrderType,
TableTransactions[[#This Row],[Transaction quantity]]*-1,
TableTransactions[[#This Row],[Transaction quantity]]
)</f>
        <v>583</v>
      </c>
      <c r="J57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504</v>
      </c>
      <c r="K5728" s="7">
        <f ca="1">IF(TableTransactions[[#This Row],[Stock balance backorders]]&lt;0,
0,
TableTransactions[[#This Row],[Stock balance backorders]]
)</f>
        <v>504</v>
      </c>
      <c r="L5728" s="8" t="str">
        <f>VLOOKUP(TableTransactions[[#This Row],[Material]],TableStockBalance[],
MATCH(TableStockBalance[[#Headers],[Supplier name]],TableStockBalance[#Headers],0),
0)</f>
        <v>Électroniquex Générale S.A.</v>
      </c>
    </row>
    <row r="5729" spans="1:12" x14ac:dyDescent="0.25">
      <c r="A5729">
        <v>49043718</v>
      </c>
      <c r="B5729">
        <v>90</v>
      </c>
      <c r="C5729" t="s">
        <v>343</v>
      </c>
      <c r="D5729" t="s">
        <v>155</v>
      </c>
      <c r="E5729" t="s">
        <v>156</v>
      </c>
      <c r="F5729" t="s">
        <v>319</v>
      </c>
      <c r="G5729" s="1">
        <v>43777</v>
      </c>
      <c r="H5729">
        <v>40</v>
      </c>
      <c r="I5729" s="7">
        <f>IF(TableTransactions[[#This Row],[Order type]]=trackOrderType,
TableTransactions[[#This Row],[Transaction quantity]]*-1,
TableTransactions[[#This Row],[Transaction quantity]]
)</f>
        <v>-40</v>
      </c>
      <c r="J57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464</v>
      </c>
      <c r="K5729" s="7">
        <f ca="1">IF(TableTransactions[[#This Row],[Stock balance backorders]]&lt;0,
0,
TableTransactions[[#This Row],[Stock balance backorders]]
)</f>
        <v>464</v>
      </c>
      <c r="L5729" s="8" t="str">
        <f>VLOOKUP(TableTransactions[[#This Row],[Material]],TableStockBalance[],
MATCH(TableStockBalance[[#Headers],[Supplier name]],TableStockBalance[#Headers],0),
0)</f>
        <v>Électroniquex Générale S.A.</v>
      </c>
    </row>
    <row r="5730" spans="1:12" x14ac:dyDescent="0.25">
      <c r="A5730">
        <v>49043790</v>
      </c>
      <c r="B5730">
        <v>210</v>
      </c>
      <c r="C5730" t="s">
        <v>343</v>
      </c>
      <c r="D5730" t="s">
        <v>155</v>
      </c>
      <c r="E5730" t="s">
        <v>156</v>
      </c>
      <c r="F5730" t="s">
        <v>316</v>
      </c>
      <c r="G5730" s="1">
        <v>43784</v>
      </c>
      <c r="H5730">
        <v>60</v>
      </c>
      <c r="I5730" s="7">
        <f>IF(TableTransactions[[#This Row],[Order type]]=trackOrderType,
TableTransactions[[#This Row],[Transaction quantity]]*-1,
TableTransactions[[#This Row],[Transaction quantity]]
)</f>
        <v>-60</v>
      </c>
      <c r="J57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404</v>
      </c>
      <c r="K5730" s="7">
        <f ca="1">IF(TableTransactions[[#This Row],[Stock balance backorders]]&lt;0,
0,
TableTransactions[[#This Row],[Stock balance backorders]]
)</f>
        <v>404</v>
      </c>
      <c r="L5730" s="8" t="str">
        <f>VLOOKUP(TableTransactions[[#This Row],[Material]],TableStockBalance[],
MATCH(TableStockBalance[[#Headers],[Supplier name]],TableStockBalance[#Headers],0),
0)</f>
        <v>Électroniquex Générale S.A.</v>
      </c>
    </row>
    <row r="5731" spans="1:12" x14ac:dyDescent="0.25">
      <c r="A5731">
        <v>49043838</v>
      </c>
      <c r="B5731">
        <v>70</v>
      </c>
      <c r="C5731" t="s">
        <v>343</v>
      </c>
      <c r="D5731" t="s">
        <v>155</v>
      </c>
      <c r="E5731" t="s">
        <v>156</v>
      </c>
      <c r="F5731" t="s">
        <v>316</v>
      </c>
      <c r="G5731" s="1">
        <v>43789</v>
      </c>
      <c r="H5731">
        <v>40</v>
      </c>
      <c r="I5731" s="7">
        <f>IF(TableTransactions[[#This Row],[Order type]]=trackOrderType,
TableTransactions[[#This Row],[Transaction quantity]]*-1,
TableTransactions[[#This Row],[Transaction quantity]]
)</f>
        <v>-40</v>
      </c>
      <c r="J57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364</v>
      </c>
      <c r="K5731" s="7">
        <f ca="1">IF(TableTransactions[[#This Row],[Stock balance backorders]]&lt;0,
0,
TableTransactions[[#This Row],[Stock balance backorders]]
)</f>
        <v>364</v>
      </c>
      <c r="L5731" s="8" t="str">
        <f>VLOOKUP(TableTransactions[[#This Row],[Material]],TableStockBalance[],
MATCH(TableStockBalance[[#Headers],[Supplier name]],TableStockBalance[#Headers],0),
0)</f>
        <v>Électroniquex Générale S.A.</v>
      </c>
    </row>
    <row r="5732" spans="1:12" x14ac:dyDescent="0.25">
      <c r="A5732">
        <v>49043840</v>
      </c>
      <c r="B5732">
        <v>90</v>
      </c>
      <c r="C5732" t="s">
        <v>343</v>
      </c>
      <c r="D5732" t="s">
        <v>155</v>
      </c>
      <c r="E5732" t="s">
        <v>156</v>
      </c>
      <c r="F5732" t="s">
        <v>317</v>
      </c>
      <c r="G5732" s="1">
        <v>43789</v>
      </c>
      <c r="H5732">
        <v>60</v>
      </c>
      <c r="I5732" s="7">
        <f>IF(TableTransactions[[#This Row],[Order type]]=trackOrderType,
TableTransactions[[#This Row],[Transaction quantity]]*-1,
TableTransactions[[#This Row],[Transaction quantity]]
)</f>
        <v>-60</v>
      </c>
      <c r="J57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304</v>
      </c>
      <c r="K5732" s="7">
        <f ca="1">IF(TableTransactions[[#This Row],[Stock balance backorders]]&lt;0,
0,
TableTransactions[[#This Row],[Stock balance backorders]]
)</f>
        <v>304</v>
      </c>
      <c r="L5732" s="8" t="str">
        <f>VLOOKUP(TableTransactions[[#This Row],[Material]],TableStockBalance[],
MATCH(TableStockBalance[[#Headers],[Supplier name]],TableStockBalance[#Headers],0),
0)</f>
        <v>Électroniquex Générale S.A.</v>
      </c>
    </row>
    <row r="5733" spans="1:12" x14ac:dyDescent="0.25">
      <c r="A5733">
        <v>49043873</v>
      </c>
      <c r="B5733">
        <v>170</v>
      </c>
      <c r="C5733" t="s">
        <v>343</v>
      </c>
      <c r="D5733" t="s">
        <v>155</v>
      </c>
      <c r="E5733" t="s">
        <v>156</v>
      </c>
      <c r="F5733" t="s">
        <v>317</v>
      </c>
      <c r="G5733" s="1">
        <v>43791</v>
      </c>
      <c r="H5733">
        <v>30</v>
      </c>
      <c r="I5733" s="7">
        <f>IF(TableTransactions[[#This Row],[Order type]]=trackOrderType,
TableTransactions[[#This Row],[Transaction quantity]]*-1,
TableTransactions[[#This Row],[Transaction quantity]]
)</f>
        <v>-30</v>
      </c>
      <c r="J57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274</v>
      </c>
      <c r="K5733" s="7">
        <f ca="1">IF(TableTransactions[[#This Row],[Stock balance backorders]]&lt;0,
0,
TableTransactions[[#This Row],[Stock balance backorders]]
)</f>
        <v>274</v>
      </c>
      <c r="L5733" s="8" t="str">
        <f>VLOOKUP(TableTransactions[[#This Row],[Material]],TableStockBalance[],
MATCH(TableStockBalance[[#Headers],[Supplier name]],TableStockBalance[#Headers],0),
0)</f>
        <v>Électroniquex Générale S.A.</v>
      </c>
    </row>
    <row r="5734" spans="1:12" x14ac:dyDescent="0.25">
      <c r="A5734">
        <v>49043890</v>
      </c>
      <c r="B5734">
        <v>40</v>
      </c>
      <c r="C5734" t="s">
        <v>343</v>
      </c>
      <c r="D5734" t="s">
        <v>155</v>
      </c>
      <c r="E5734" t="s">
        <v>156</v>
      </c>
      <c r="F5734" t="s">
        <v>319</v>
      </c>
      <c r="G5734" s="1">
        <v>43794</v>
      </c>
      <c r="H5734">
        <v>20</v>
      </c>
      <c r="I5734" s="7">
        <f>IF(TableTransactions[[#This Row],[Order type]]=trackOrderType,
TableTransactions[[#This Row],[Transaction quantity]]*-1,
TableTransactions[[#This Row],[Transaction quantity]]
)</f>
        <v>-20</v>
      </c>
      <c r="J57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254</v>
      </c>
      <c r="K5734" s="7">
        <f ca="1">IF(TableTransactions[[#This Row],[Stock balance backorders]]&lt;0,
0,
TableTransactions[[#This Row],[Stock balance backorders]]
)</f>
        <v>254</v>
      </c>
      <c r="L5734" s="8" t="str">
        <f>VLOOKUP(TableTransactions[[#This Row],[Material]],TableStockBalance[],
MATCH(TableStockBalance[[#Headers],[Supplier name]],TableStockBalance[#Headers],0),
0)</f>
        <v>Électroniquex Générale S.A.</v>
      </c>
    </row>
    <row r="5735" spans="1:12" x14ac:dyDescent="0.25">
      <c r="A5735">
        <v>49043905</v>
      </c>
      <c r="B5735">
        <v>50</v>
      </c>
      <c r="C5735" t="s">
        <v>343</v>
      </c>
      <c r="D5735" t="s">
        <v>155</v>
      </c>
      <c r="E5735" t="s">
        <v>156</v>
      </c>
      <c r="F5735" t="s">
        <v>316</v>
      </c>
      <c r="G5735" s="1">
        <v>43795</v>
      </c>
      <c r="H5735">
        <v>20</v>
      </c>
      <c r="I5735" s="7">
        <f>IF(TableTransactions[[#This Row],[Order type]]=trackOrderType,
TableTransactions[[#This Row],[Transaction quantity]]*-1,
TableTransactions[[#This Row],[Transaction quantity]]
)</f>
        <v>-20</v>
      </c>
      <c r="J57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234</v>
      </c>
      <c r="K5735" s="7">
        <f ca="1">IF(TableTransactions[[#This Row],[Stock balance backorders]]&lt;0,
0,
TableTransactions[[#This Row],[Stock balance backorders]]
)</f>
        <v>234</v>
      </c>
      <c r="L5735" s="8" t="str">
        <f>VLOOKUP(TableTransactions[[#This Row],[Material]],TableStockBalance[],
MATCH(TableStockBalance[[#Headers],[Supplier name]],TableStockBalance[#Headers],0),
0)</f>
        <v>Électroniquex Générale S.A.</v>
      </c>
    </row>
    <row r="5736" spans="1:12" x14ac:dyDescent="0.25">
      <c r="A5736">
        <v>49043924</v>
      </c>
      <c r="B5736">
        <v>50</v>
      </c>
      <c r="C5736" t="s">
        <v>343</v>
      </c>
      <c r="D5736" t="s">
        <v>155</v>
      </c>
      <c r="E5736" t="s">
        <v>156</v>
      </c>
      <c r="F5736" t="s">
        <v>319</v>
      </c>
      <c r="G5736" s="1">
        <v>43796</v>
      </c>
      <c r="H5736">
        <v>20</v>
      </c>
      <c r="I5736" s="7">
        <f>IF(TableTransactions[[#This Row],[Order type]]=trackOrderType,
TableTransactions[[#This Row],[Transaction quantity]]*-1,
TableTransactions[[#This Row],[Transaction quantity]]
)</f>
        <v>-20</v>
      </c>
      <c r="J57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214</v>
      </c>
      <c r="K5736" s="7">
        <f ca="1">IF(TableTransactions[[#This Row],[Stock balance backorders]]&lt;0,
0,
TableTransactions[[#This Row],[Stock balance backorders]]
)</f>
        <v>214</v>
      </c>
      <c r="L5736" s="8" t="str">
        <f>VLOOKUP(TableTransactions[[#This Row],[Material]],TableStockBalance[],
MATCH(TableStockBalance[[#Headers],[Supplier name]],TableStockBalance[#Headers],0),
0)</f>
        <v>Électroniquex Générale S.A.</v>
      </c>
    </row>
    <row r="5737" spans="1:12" x14ac:dyDescent="0.25">
      <c r="A5737">
        <v>49043925</v>
      </c>
      <c r="B5737">
        <v>80</v>
      </c>
      <c r="C5737" t="s">
        <v>343</v>
      </c>
      <c r="D5737" t="s">
        <v>155</v>
      </c>
      <c r="E5737" t="s">
        <v>156</v>
      </c>
      <c r="F5737" t="s">
        <v>318</v>
      </c>
      <c r="G5737" s="1">
        <v>43796</v>
      </c>
      <c r="H5737">
        <v>20</v>
      </c>
      <c r="I5737" s="7">
        <f>IF(TableTransactions[[#This Row],[Order type]]=trackOrderType,
TableTransactions[[#This Row],[Transaction quantity]]*-1,
TableTransactions[[#This Row],[Transaction quantity]]
)</f>
        <v>-20</v>
      </c>
      <c r="J57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194</v>
      </c>
      <c r="K5737" s="7">
        <f ca="1">IF(TableTransactions[[#This Row],[Stock balance backorders]]&lt;0,
0,
TableTransactions[[#This Row],[Stock balance backorders]]
)</f>
        <v>194</v>
      </c>
      <c r="L5737" s="8" t="str">
        <f>VLOOKUP(TableTransactions[[#This Row],[Material]],TableStockBalance[],
MATCH(TableStockBalance[[#Headers],[Supplier name]],TableStockBalance[#Headers],0),
0)</f>
        <v>Électroniquex Générale S.A.</v>
      </c>
    </row>
    <row r="5738" spans="1:12" x14ac:dyDescent="0.25">
      <c r="A5738">
        <v>49043944</v>
      </c>
      <c r="B5738">
        <v>30</v>
      </c>
      <c r="C5738" t="s">
        <v>343</v>
      </c>
      <c r="D5738" t="s">
        <v>155</v>
      </c>
      <c r="E5738" t="s">
        <v>156</v>
      </c>
      <c r="F5738" t="s">
        <v>315</v>
      </c>
      <c r="G5738" s="1">
        <v>43797</v>
      </c>
      <c r="H5738">
        <v>40</v>
      </c>
      <c r="I5738" s="7">
        <f>IF(TableTransactions[[#This Row],[Order type]]=trackOrderType,
TableTransactions[[#This Row],[Transaction quantity]]*-1,
TableTransactions[[#This Row],[Transaction quantity]]
)</f>
        <v>-40</v>
      </c>
      <c r="J57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154</v>
      </c>
      <c r="K5738" s="7">
        <f ca="1">IF(TableTransactions[[#This Row],[Stock balance backorders]]&lt;0,
0,
TableTransactions[[#This Row],[Stock balance backorders]]
)</f>
        <v>154</v>
      </c>
      <c r="L5738" s="8" t="str">
        <f>VLOOKUP(TableTransactions[[#This Row],[Material]],TableStockBalance[],
MATCH(TableStockBalance[[#Headers],[Supplier name]],TableStockBalance[#Headers],0),
0)</f>
        <v>Électroniquex Générale S.A.</v>
      </c>
    </row>
    <row r="5739" spans="1:12" x14ac:dyDescent="0.25">
      <c r="A5739">
        <v>49043981</v>
      </c>
      <c r="B5739">
        <v>90</v>
      </c>
      <c r="C5739" t="s">
        <v>343</v>
      </c>
      <c r="D5739" t="s">
        <v>155</v>
      </c>
      <c r="E5739" t="s">
        <v>156</v>
      </c>
      <c r="F5739" t="s">
        <v>313</v>
      </c>
      <c r="G5739" s="1">
        <v>43802</v>
      </c>
      <c r="H5739">
        <v>30</v>
      </c>
      <c r="I5739" s="7">
        <f>IF(TableTransactions[[#This Row],[Order type]]=trackOrderType,
TableTransactions[[#This Row],[Transaction quantity]]*-1,
TableTransactions[[#This Row],[Transaction quantity]]
)</f>
        <v>-30</v>
      </c>
      <c r="J57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124</v>
      </c>
      <c r="K5739" s="7">
        <f ca="1">IF(TableTransactions[[#This Row],[Stock balance backorders]]&lt;0,
0,
TableTransactions[[#This Row],[Stock balance backorders]]
)</f>
        <v>124</v>
      </c>
      <c r="L5739" s="8" t="str">
        <f>VLOOKUP(TableTransactions[[#This Row],[Material]],TableStockBalance[],
MATCH(TableStockBalance[[#Headers],[Supplier name]],TableStockBalance[#Headers],0),
0)</f>
        <v>Électroniquex Générale S.A.</v>
      </c>
    </row>
    <row r="5740" spans="1:12" x14ac:dyDescent="0.25">
      <c r="A5740">
        <v>49044002</v>
      </c>
      <c r="B5740">
        <v>50</v>
      </c>
      <c r="C5740" t="s">
        <v>343</v>
      </c>
      <c r="D5740" t="s">
        <v>155</v>
      </c>
      <c r="E5740" t="s">
        <v>156</v>
      </c>
      <c r="F5740" t="s">
        <v>316</v>
      </c>
      <c r="G5740" s="1">
        <v>43803</v>
      </c>
      <c r="H5740">
        <v>10</v>
      </c>
      <c r="I5740" s="7">
        <f>IF(TableTransactions[[#This Row],[Order type]]=trackOrderType,
TableTransactions[[#This Row],[Transaction quantity]]*-1,
TableTransactions[[#This Row],[Transaction quantity]]
)</f>
        <v>-10</v>
      </c>
      <c r="J57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114</v>
      </c>
      <c r="K5740" s="7">
        <f ca="1">IF(TableTransactions[[#This Row],[Stock balance backorders]]&lt;0,
0,
TableTransactions[[#This Row],[Stock balance backorders]]
)</f>
        <v>114</v>
      </c>
      <c r="L5740" s="8" t="str">
        <f>VLOOKUP(TableTransactions[[#This Row],[Material]],TableStockBalance[],
MATCH(TableStockBalance[[#Headers],[Supplier name]],TableStockBalance[#Headers],0),
0)</f>
        <v>Électroniquex Générale S.A.</v>
      </c>
    </row>
    <row r="5741" spans="1:12" x14ac:dyDescent="0.25">
      <c r="A5741">
        <v>49044098</v>
      </c>
      <c r="B5741">
        <v>140</v>
      </c>
      <c r="C5741" t="s">
        <v>343</v>
      </c>
      <c r="D5741" t="s">
        <v>155</v>
      </c>
      <c r="E5741" t="s">
        <v>156</v>
      </c>
      <c r="F5741" t="s">
        <v>313</v>
      </c>
      <c r="G5741" s="1">
        <v>43812</v>
      </c>
      <c r="H5741">
        <v>40</v>
      </c>
      <c r="I5741" s="7">
        <f>IF(TableTransactions[[#This Row],[Order type]]=trackOrderType,
TableTransactions[[#This Row],[Transaction quantity]]*-1,
TableTransactions[[#This Row],[Transaction quantity]]
)</f>
        <v>-40</v>
      </c>
      <c r="J57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</v>
      </c>
      <c r="K5741" s="7">
        <f ca="1">IF(TableTransactions[[#This Row],[Stock balance backorders]]&lt;0,
0,
TableTransactions[[#This Row],[Stock balance backorders]]
)</f>
        <v>74</v>
      </c>
      <c r="L5741" s="8" t="str">
        <f>VLOOKUP(TableTransactions[[#This Row],[Material]],TableStockBalance[],
MATCH(TableStockBalance[[#Headers],[Supplier name]],TableStockBalance[#Headers],0),
0)</f>
        <v>Électroniquex Générale S.A.</v>
      </c>
    </row>
    <row r="5742" spans="1:12" x14ac:dyDescent="0.25">
      <c r="A5742">
        <v>49044118</v>
      </c>
      <c r="B5742">
        <v>30</v>
      </c>
      <c r="C5742" t="s">
        <v>343</v>
      </c>
      <c r="D5742" t="s">
        <v>155</v>
      </c>
      <c r="E5742" t="s">
        <v>156</v>
      </c>
      <c r="F5742" t="s">
        <v>313</v>
      </c>
      <c r="G5742" s="1">
        <v>43815</v>
      </c>
      <c r="H5742">
        <v>50</v>
      </c>
      <c r="I5742" s="7">
        <f>IF(TableTransactions[[#This Row],[Order type]]=trackOrderType,
TableTransactions[[#This Row],[Transaction quantity]]*-1,
TableTransactions[[#This Row],[Transaction quantity]]
)</f>
        <v>-50</v>
      </c>
      <c r="J57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5742" s="7">
        <f ca="1">IF(TableTransactions[[#This Row],[Stock balance backorders]]&lt;0,
0,
TableTransactions[[#This Row],[Stock balance backorders]]
)</f>
        <v>24</v>
      </c>
      <c r="L5742" s="8" t="str">
        <f>VLOOKUP(TableTransactions[[#This Row],[Material]],TableStockBalance[],
MATCH(TableStockBalance[[#Headers],[Supplier name]],TableStockBalance[#Headers],0),
0)</f>
        <v>Électroniquex Générale S.A.</v>
      </c>
    </row>
    <row r="5743" spans="1:12" x14ac:dyDescent="0.25">
      <c r="A5743" s="4">
        <v>45057605</v>
      </c>
      <c r="B5743" s="4">
        <v>50</v>
      </c>
      <c r="C5743" s="4" t="s">
        <v>344</v>
      </c>
      <c r="D5743" s="4" t="s">
        <v>155</v>
      </c>
      <c r="E5743" s="4" t="s">
        <v>156</v>
      </c>
      <c r="F5743" s="4" t="s">
        <v>110</v>
      </c>
      <c r="G5743" s="5">
        <v>43818</v>
      </c>
      <c r="H5743" s="4">
        <v>2700</v>
      </c>
      <c r="I5743" s="7">
        <f>IF(TableTransactions[[#This Row],[Order type]]=trackOrderType,
TableTransactions[[#This Row],[Transaction quantity]]*-1,
TableTransactions[[#This Row],[Transaction quantity]]
)</f>
        <v>2700</v>
      </c>
      <c r="J57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2724</v>
      </c>
      <c r="K5743" s="7">
        <f ca="1">IF(TableTransactions[[#This Row],[Stock balance backorders]]&lt;0,
0,
TableTransactions[[#This Row],[Stock balance backorders]]
)</f>
        <v>2724</v>
      </c>
      <c r="L5743" s="8" t="str">
        <f>VLOOKUP(TableTransactions[[#This Row],[Material]],TableStockBalance[],
MATCH(TableStockBalance[[#Headers],[Supplier name]],TableStockBalance[#Headers],0),
0)</f>
        <v>Électroniquex Générale S.A.</v>
      </c>
    </row>
    <row r="5744" spans="1:12" x14ac:dyDescent="0.25">
      <c r="A5744">
        <v>49044176</v>
      </c>
      <c r="B5744">
        <v>90</v>
      </c>
      <c r="C5744" t="s">
        <v>343</v>
      </c>
      <c r="D5744" t="s">
        <v>155</v>
      </c>
      <c r="E5744" t="s">
        <v>156</v>
      </c>
      <c r="F5744" t="s">
        <v>316</v>
      </c>
      <c r="G5744" s="1">
        <v>43819</v>
      </c>
      <c r="H5744">
        <v>20</v>
      </c>
      <c r="I5744" s="7">
        <f>IF(TableTransactions[[#This Row],[Order type]]=trackOrderType,
TableTransactions[[#This Row],[Transaction quantity]]*-1,
TableTransactions[[#This Row],[Transaction quantity]]
)</f>
        <v>-20</v>
      </c>
      <c r="J57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2704</v>
      </c>
      <c r="K5744" s="7">
        <f ca="1">IF(TableTransactions[[#This Row],[Stock balance backorders]]&lt;0,
0,
TableTransactions[[#This Row],[Stock balance backorders]]
)</f>
        <v>2704</v>
      </c>
      <c r="L5744" s="8" t="str">
        <f>VLOOKUP(TableTransactions[[#This Row],[Material]],TableStockBalance[],
MATCH(TableStockBalance[[#Headers],[Supplier name]],TableStockBalance[#Headers],0),
0)</f>
        <v>Électroniquex Générale S.A.</v>
      </c>
    </row>
    <row r="5745" spans="1:12" x14ac:dyDescent="0.25">
      <c r="A5745">
        <v>49044250</v>
      </c>
      <c r="B5745">
        <v>240</v>
      </c>
      <c r="C5745" t="s">
        <v>343</v>
      </c>
      <c r="D5745" t="s">
        <v>155</v>
      </c>
      <c r="E5745" t="s">
        <v>156</v>
      </c>
      <c r="F5745" t="s">
        <v>317</v>
      </c>
      <c r="G5745" s="1">
        <v>43830</v>
      </c>
      <c r="H5745">
        <v>50</v>
      </c>
      <c r="I5745" s="7">
        <f>IF(TableTransactions[[#This Row],[Order type]]=trackOrderType,
TableTransactions[[#This Row],[Transaction quantity]]*-1,
TableTransactions[[#This Row],[Transaction quantity]]
)</f>
        <v>-50</v>
      </c>
      <c r="J57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2654</v>
      </c>
      <c r="K5745" s="7">
        <f ca="1">IF(TableTransactions[[#This Row],[Stock balance backorders]]&lt;0,
0,
TableTransactions[[#This Row],[Stock balance backorders]]
)</f>
        <v>2654</v>
      </c>
      <c r="L5745" s="8" t="str">
        <f>VLOOKUP(TableTransactions[[#This Row],[Material]],TableStockBalance[],
MATCH(TableStockBalance[[#Headers],[Supplier name]],TableStockBalance[#Headers],0),
0)</f>
        <v>Électroniquex Générale S.A.</v>
      </c>
    </row>
    <row r="5746" spans="1:12" x14ac:dyDescent="0.25">
      <c r="A5746">
        <v>49044250</v>
      </c>
      <c r="B5746">
        <v>250</v>
      </c>
      <c r="C5746" t="s">
        <v>343</v>
      </c>
      <c r="D5746" t="s">
        <v>155</v>
      </c>
      <c r="E5746" t="s">
        <v>156</v>
      </c>
      <c r="F5746" t="s">
        <v>317</v>
      </c>
      <c r="G5746" s="1">
        <v>43830</v>
      </c>
      <c r="H5746">
        <v>50</v>
      </c>
      <c r="I5746" s="7">
        <f>IF(TableTransactions[[#This Row],[Order type]]=trackOrderType,
TableTransactions[[#This Row],[Transaction quantity]]*-1,
TableTransactions[[#This Row],[Transaction quantity]]
)</f>
        <v>-50</v>
      </c>
      <c r="J57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2604</v>
      </c>
      <c r="K5746" s="7">
        <f ca="1">IF(TableTransactions[[#This Row],[Stock balance backorders]]&lt;0,
0,
TableTransactions[[#This Row],[Stock balance backorders]]
)</f>
        <v>2604</v>
      </c>
      <c r="L5746" s="8" t="str">
        <f>VLOOKUP(TableTransactions[[#This Row],[Material]],TableStockBalance[],
MATCH(TableStockBalance[[#Headers],[Supplier name]],TableStockBalance[#Headers],0),
0)</f>
        <v>Électroniquex Générale S.A.</v>
      </c>
    </row>
    <row r="5747" spans="1:12" x14ac:dyDescent="0.25">
      <c r="A5747">
        <v>49040357</v>
      </c>
      <c r="B5747">
        <v>10</v>
      </c>
      <c r="C5747" t="s">
        <v>343</v>
      </c>
      <c r="D5747" t="s">
        <v>154</v>
      </c>
      <c r="E5747" t="s">
        <v>153</v>
      </c>
      <c r="F5747" t="s">
        <v>322</v>
      </c>
      <c r="G5747" s="1">
        <v>43469</v>
      </c>
      <c r="H5747">
        <v>40</v>
      </c>
      <c r="I5747" s="7">
        <f>IF(TableTransactions[[#This Row],[Order type]]=trackOrderType,
TableTransactions[[#This Row],[Transaction quantity]]*-1,
TableTransactions[[#This Row],[Transaction quantity]]
)</f>
        <v>-40</v>
      </c>
      <c r="J57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692</v>
      </c>
      <c r="K5747" s="7">
        <f ca="1">IF(TableTransactions[[#This Row],[Stock balance backorders]]&lt;0,
0,
TableTransactions[[#This Row],[Stock balance backorders]]
)</f>
        <v>692</v>
      </c>
      <c r="L5747" s="8" t="str">
        <f>VLOOKUP(TableTransactions[[#This Row],[Material]],TableStockBalance[],
MATCH(TableStockBalance[[#Headers],[Supplier name]],TableStockBalance[#Headers],0),
0)</f>
        <v>Électroniquex Générale S.A.</v>
      </c>
    </row>
    <row r="5748" spans="1:12" x14ac:dyDescent="0.25">
      <c r="A5748">
        <v>49040414</v>
      </c>
      <c r="B5748">
        <v>40</v>
      </c>
      <c r="C5748" t="s">
        <v>343</v>
      </c>
      <c r="D5748" t="s">
        <v>154</v>
      </c>
      <c r="E5748" t="s">
        <v>153</v>
      </c>
      <c r="F5748" t="s">
        <v>313</v>
      </c>
      <c r="G5748" s="1">
        <v>43475</v>
      </c>
      <c r="H5748">
        <v>60</v>
      </c>
      <c r="I5748" s="7">
        <f>IF(TableTransactions[[#This Row],[Order type]]=trackOrderType,
TableTransactions[[#This Row],[Transaction quantity]]*-1,
TableTransactions[[#This Row],[Transaction quantity]]
)</f>
        <v>-60</v>
      </c>
      <c r="J57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632</v>
      </c>
      <c r="K5748" s="7">
        <f ca="1">IF(TableTransactions[[#This Row],[Stock balance backorders]]&lt;0,
0,
TableTransactions[[#This Row],[Stock balance backorders]]
)</f>
        <v>632</v>
      </c>
      <c r="L5748" s="8" t="str">
        <f>VLOOKUP(TableTransactions[[#This Row],[Material]],TableStockBalance[],
MATCH(TableStockBalance[[#Headers],[Supplier name]],TableStockBalance[#Headers],0),
0)</f>
        <v>Électroniquex Générale S.A.</v>
      </c>
    </row>
    <row r="5749" spans="1:12" x14ac:dyDescent="0.25">
      <c r="A5749">
        <v>49040422</v>
      </c>
      <c r="B5749">
        <v>50</v>
      </c>
      <c r="C5749" t="s">
        <v>343</v>
      </c>
      <c r="D5749" t="s">
        <v>154</v>
      </c>
      <c r="E5749" t="s">
        <v>153</v>
      </c>
      <c r="F5749" t="s">
        <v>317</v>
      </c>
      <c r="G5749" s="1">
        <v>43475</v>
      </c>
      <c r="H5749">
        <v>30</v>
      </c>
      <c r="I5749" s="7">
        <f>IF(TableTransactions[[#This Row],[Order type]]=trackOrderType,
TableTransactions[[#This Row],[Transaction quantity]]*-1,
TableTransactions[[#This Row],[Transaction quantity]]
)</f>
        <v>-30</v>
      </c>
      <c r="J57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602</v>
      </c>
      <c r="K5749" s="7">
        <f ca="1">IF(TableTransactions[[#This Row],[Stock balance backorders]]&lt;0,
0,
TableTransactions[[#This Row],[Stock balance backorders]]
)</f>
        <v>602</v>
      </c>
      <c r="L5749" s="8" t="str">
        <f>VLOOKUP(TableTransactions[[#This Row],[Material]],TableStockBalance[],
MATCH(TableStockBalance[[#Headers],[Supplier name]],TableStockBalance[#Headers],0),
0)</f>
        <v>Électroniquex Générale S.A.</v>
      </c>
    </row>
    <row r="5750" spans="1:12" x14ac:dyDescent="0.25">
      <c r="A5750">
        <v>49040424</v>
      </c>
      <c r="B5750">
        <v>50</v>
      </c>
      <c r="C5750" t="s">
        <v>343</v>
      </c>
      <c r="D5750" t="s">
        <v>154</v>
      </c>
      <c r="E5750" t="s">
        <v>153</v>
      </c>
      <c r="F5750" t="s">
        <v>319</v>
      </c>
      <c r="G5750" s="1">
        <v>43475</v>
      </c>
      <c r="H5750">
        <v>50</v>
      </c>
      <c r="I5750" s="7">
        <f>IF(TableTransactions[[#This Row],[Order type]]=trackOrderType,
TableTransactions[[#This Row],[Transaction quantity]]*-1,
TableTransactions[[#This Row],[Transaction quantity]]
)</f>
        <v>-50</v>
      </c>
      <c r="J57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552</v>
      </c>
      <c r="K5750" s="7">
        <f ca="1">IF(TableTransactions[[#This Row],[Stock balance backorders]]&lt;0,
0,
TableTransactions[[#This Row],[Stock balance backorders]]
)</f>
        <v>552</v>
      </c>
      <c r="L5750" s="8" t="str">
        <f>VLOOKUP(TableTransactions[[#This Row],[Material]],TableStockBalance[],
MATCH(TableStockBalance[[#Headers],[Supplier name]],TableStockBalance[#Headers],0),
0)</f>
        <v>Électroniquex Générale S.A.</v>
      </c>
    </row>
    <row r="5751" spans="1:12" x14ac:dyDescent="0.25">
      <c r="A5751">
        <v>49040435</v>
      </c>
      <c r="B5751">
        <v>80</v>
      </c>
      <c r="C5751" t="s">
        <v>343</v>
      </c>
      <c r="D5751" t="s">
        <v>154</v>
      </c>
      <c r="E5751" t="s">
        <v>153</v>
      </c>
      <c r="F5751" t="s">
        <v>316</v>
      </c>
      <c r="G5751" s="1">
        <v>43476</v>
      </c>
      <c r="H5751">
        <v>10</v>
      </c>
      <c r="I5751" s="7">
        <f>IF(TableTransactions[[#This Row],[Order type]]=trackOrderType,
TableTransactions[[#This Row],[Transaction quantity]]*-1,
TableTransactions[[#This Row],[Transaction quantity]]
)</f>
        <v>-10</v>
      </c>
      <c r="J57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542</v>
      </c>
      <c r="K5751" s="7">
        <f ca="1">IF(TableTransactions[[#This Row],[Stock balance backorders]]&lt;0,
0,
TableTransactions[[#This Row],[Stock balance backorders]]
)</f>
        <v>542</v>
      </c>
      <c r="L5751" s="8" t="str">
        <f>VLOOKUP(TableTransactions[[#This Row],[Material]],TableStockBalance[],
MATCH(TableStockBalance[[#Headers],[Supplier name]],TableStockBalance[#Headers],0),
0)</f>
        <v>Électroniquex Générale S.A.</v>
      </c>
    </row>
    <row r="5752" spans="1:12" x14ac:dyDescent="0.25">
      <c r="A5752">
        <v>49040447</v>
      </c>
      <c r="B5752">
        <v>60</v>
      </c>
      <c r="C5752" t="s">
        <v>343</v>
      </c>
      <c r="D5752" t="s">
        <v>154</v>
      </c>
      <c r="E5752" t="s">
        <v>153</v>
      </c>
      <c r="F5752" t="s">
        <v>313</v>
      </c>
      <c r="G5752" s="1">
        <v>43479</v>
      </c>
      <c r="H5752">
        <v>30</v>
      </c>
      <c r="I5752" s="7">
        <f>IF(TableTransactions[[#This Row],[Order type]]=trackOrderType,
TableTransactions[[#This Row],[Transaction quantity]]*-1,
TableTransactions[[#This Row],[Transaction quantity]]
)</f>
        <v>-30</v>
      </c>
      <c r="J57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512</v>
      </c>
      <c r="K5752" s="7">
        <f ca="1">IF(TableTransactions[[#This Row],[Stock balance backorders]]&lt;0,
0,
TableTransactions[[#This Row],[Stock balance backorders]]
)</f>
        <v>512</v>
      </c>
      <c r="L5752" s="8" t="str">
        <f>VLOOKUP(TableTransactions[[#This Row],[Material]],TableStockBalance[],
MATCH(TableStockBalance[[#Headers],[Supplier name]],TableStockBalance[#Headers],0),
0)</f>
        <v>Électroniquex Générale S.A.</v>
      </c>
    </row>
    <row r="5753" spans="1:12" x14ac:dyDescent="0.25">
      <c r="A5753">
        <v>49040517</v>
      </c>
      <c r="B5753">
        <v>110</v>
      </c>
      <c r="C5753" t="s">
        <v>343</v>
      </c>
      <c r="D5753" t="s">
        <v>154</v>
      </c>
      <c r="E5753" t="s">
        <v>153</v>
      </c>
      <c r="F5753" t="s">
        <v>316</v>
      </c>
      <c r="G5753" s="1">
        <v>43483</v>
      </c>
      <c r="H5753">
        <v>50</v>
      </c>
      <c r="I5753" s="7">
        <f>IF(TableTransactions[[#This Row],[Order type]]=trackOrderType,
TableTransactions[[#This Row],[Transaction quantity]]*-1,
TableTransactions[[#This Row],[Transaction quantity]]
)</f>
        <v>-50</v>
      </c>
      <c r="J57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462</v>
      </c>
      <c r="K5753" s="7">
        <f ca="1">IF(TableTransactions[[#This Row],[Stock balance backorders]]&lt;0,
0,
TableTransactions[[#This Row],[Stock balance backorders]]
)</f>
        <v>462</v>
      </c>
      <c r="L5753" s="8" t="str">
        <f>VLOOKUP(TableTransactions[[#This Row],[Material]],TableStockBalance[],
MATCH(TableStockBalance[[#Headers],[Supplier name]],TableStockBalance[#Headers],0),
0)</f>
        <v>Électroniquex Générale S.A.</v>
      </c>
    </row>
    <row r="5754" spans="1:12" x14ac:dyDescent="0.25">
      <c r="A5754">
        <v>49040523</v>
      </c>
      <c r="B5754">
        <v>180</v>
      </c>
      <c r="C5754" t="s">
        <v>343</v>
      </c>
      <c r="D5754" t="s">
        <v>154</v>
      </c>
      <c r="E5754" t="s">
        <v>153</v>
      </c>
      <c r="F5754" t="s">
        <v>318</v>
      </c>
      <c r="G5754" s="1">
        <v>43483</v>
      </c>
      <c r="H5754">
        <v>50</v>
      </c>
      <c r="I5754" s="7">
        <f>IF(TableTransactions[[#This Row],[Order type]]=trackOrderType,
TableTransactions[[#This Row],[Transaction quantity]]*-1,
TableTransactions[[#This Row],[Transaction quantity]]
)</f>
        <v>-50</v>
      </c>
      <c r="J57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412</v>
      </c>
      <c r="K5754" s="7">
        <f ca="1">IF(TableTransactions[[#This Row],[Stock balance backorders]]&lt;0,
0,
TableTransactions[[#This Row],[Stock balance backorders]]
)</f>
        <v>412</v>
      </c>
      <c r="L5754" s="8" t="str">
        <f>VLOOKUP(TableTransactions[[#This Row],[Material]],TableStockBalance[],
MATCH(TableStockBalance[[#Headers],[Supplier name]],TableStockBalance[#Headers],0),
0)</f>
        <v>Électroniquex Générale S.A.</v>
      </c>
    </row>
    <row r="5755" spans="1:12" x14ac:dyDescent="0.25">
      <c r="A5755">
        <v>49040750</v>
      </c>
      <c r="B5755">
        <v>280</v>
      </c>
      <c r="C5755" t="s">
        <v>343</v>
      </c>
      <c r="D5755" t="s">
        <v>154</v>
      </c>
      <c r="E5755" t="s">
        <v>153</v>
      </c>
      <c r="F5755" t="s">
        <v>317</v>
      </c>
      <c r="G5755" s="1">
        <v>43504</v>
      </c>
      <c r="H5755">
        <v>50</v>
      </c>
      <c r="I5755" s="7">
        <f>IF(TableTransactions[[#This Row],[Order type]]=trackOrderType,
TableTransactions[[#This Row],[Transaction quantity]]*-1,
TableTransactions[[#This Row],[Transaction quantity]]
)</f>
        <v>-50</v>
      </c>
      <c r="J57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362</v>
      </c>
      <c r="K5755" s="7">
        <f ca="1">IF(TableTransactions[[#This Row],[Stock balance backorders]]&lt;0,
0,
TableTransactions[[#This Row],[Stock balance backorders]]
)</f>
        <v>362</v>
      </c>
      <c r="L5755" s="8" t="str">
        <f>VLOOKUP(TableTransactions[[#This Row],[Material]],TableStockBalance[],
MATCH(TableStockBalance[[#Headers],[Supplier name]],TableStockBalance[#Headers],0),
0)</f>
        <v>Électroniquex Générale S.A.</v>
      </c>
    </row>
    <row r="5756" spans="1:12" x14ac:dyDescent="0.25">
      <c r="A5756">
        <v>49040750</v>
      </c>
      <c r="B5756">
        <v>290</v>
      </c>
      <c r="C5756" t="s">
        <v>343</v>
      </c>
      <c r="D5756" t="s">
        <v>154</v>
      </c>
      <c r="E5756" t="s">
        <v>153</v>
      </c>
      <c r="F5756" t="s">
        <v>317</v>
      </c>
      <c r="G5756" s="1">
        <v>43504</v>
      </c>
      <c r="H5756">
        <v>50</v>
      </c>
      <c r="I5756" s="7">
        <f>IF(TableTransactions[[#This Row],[Order type]]=trackOrderType,
TableTransactions[[#This Row],[Transaction quantity]]*-1,
TableTransactions[[#This Row],[Transaction quantity]]
)</f>
        <v>-50</v>
      </c>
      <c r="J57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312</v>
      </c>
      <c r="K5756" s="7">
        <f ca="1">IF(TableTransactions[[#This Row],[Stock balance backorders]]&lt;0,
0,
TableTransactions[[#This Row],[Stock balance backorders]]
)</f>
        <v>312</v>
      </c>
      <c r="L5756" s="8" t="str">
        <f>VLOOKUP(TableTransactions[[#This Row],[Material]],TableStockBalance[],
MATCH(TableStockBalance[[#Headers],[Supplier name]],TableStockBalance[#Headers],0),
0)</f>
        <v>Électroniquex Générale S.A.</v>
      </c>
    </row>
    <row r="5757" spans="1:12" x14ac:dyDescent="0.25">
      <c r="A5757">
        <v>49040753</v>
      </c>
      <c r="B5757">
        <v>150</v>
      </c>
      <c r="C5757" t="s">
        <v>343</v>
      </c>
      <c r="D5757" t="s">
        <v>154</v>
      </c>
      <c r="E5757" t="s">
        <v>153</v>
      </c>
      <c r="F5757" t="s">
        <v>318</v>
      </c>
      <c r="G5757" s="1">
        <v>43504</v>
      </c>
      <c r="H5757">
        <v>30</v>
      </c>
      <c r="I5757" s="7">
        <f>IF(TableTransactions[[#This Row],[Order type]]=trackOrderType,
TableTransactions[[#This Row],[Transaction quantity]]*-1,
TableTransactions[[#This Row],[Transaction quantity]]
)</f>
        <v>-30</v>
      </c>
      <c r="J57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282</v>
      </c>
      <c r="K5757" s="7">
        <f ca="1">IF(TableTransactions[[#This Row],[Stock balance backorders]]&lt;0,
0,
TableTransactions[[#This Row],[Stock balance backorders]]
)</f>
        <v>282</v>
      </c>
      <c r="L5757" s="8" t="str">
        <f>VLOOKUP(TableTransactions[[#This Row],[Material]],TableStockBalance[],
MATCH(TableStockBalance[[#Headers],[Supplier name]],TableStockBalance[#Headers],0),
0)</f>
        <v>Électroniquex Générale S.A.</v>
      </c>
    </row>
    <row r="5758" spans="1:12" x14ac:dyDescent="0.25">
      <c r="A5758">
        <v>49040803</v>
      </c>
      <c r="B5758">
        <v>90</v>
      </c>
      <c r="C5758" t="s">
        <v>343</v>
      </c>
      <c r="D5758" t="s">
        <v>154</v>
      </c>
      <c r="E5758" t="s">
        <v>153</v>
      </c>
      <c r="F5758" t="s">
        <v>313</v>
      </c>
      <c r="G5758" s="1">
        <v>43510</v>
      </c>
      <c r="H5758">
        <v>20</v>
      </c>
      <c r="I5758" s="7">
        <f>IF(TableTransactions[[#This Row],[Order type]]=trackOrderType,
TableTransactions[[#This Row],[Transaction quantity]]*-1,
TableTransactions[[#This Row],[Transaction quantity]]
)</f>
        <v>-20</v>
      </c>
      <c r="J57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262</v>
      </c>
      <c r="K5758" s="7">
        <f ca="1">IF(TableTransactions[[#This Row],[Stock balance backorders]]&lt;0,
0,
TableTransactions[[#This Row],[Stock balance backorders]]
)</f>
        <v>262</v>
      </c>
      <c r="L5758" s="8" t="str">
        <f>VLOOKUP(TableTransactions[[#This Row],[Material]],TableStockBalance[],
MATCH(TableStockBalance[[#Headers],[Supplier name]],TableStockBalance[#Headers],0),
0)</f>
        <v>Électroniquex Générale S.A.</v>
      </c>
    </row>
    <row r="5759" spans="1:12" x14ac:dyDescent="0.25">
      <c r="A5759">
        <v>49040842</v>
      </c>
      <c r="B5759">
        <v>80</v>
      </c>
      <c r="C5759" t="s">
        <v>343</v>
      </c>
      <c r="D5759" t="s">
        <v>154</v>
      </c>
      <c r="E5759" t="s">
        <v>153</v>
      </c>
      <c r="F5759" t="s">
        <v>317</v>
      </c>
      <c r="G5759" s="1">
        <v>43514</v>
      </c>
      <c r="H5759">
        <v>40</v>
      </c>
      <c r="I5759" s="7">
        <f>IF(TableTransactions[[#This Row],[Order type]]=trackOrderType,
TableTransactions[[#This Row],[Transaction quantity]]*-1,
TableTransactions[[#This Row],[Transaction quantity]]
)</f>
        <v>-40</v>
      </c>
      <c r="J57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222</v>
      </c>
      <c r="K5759" s="7">
        <f ca="1">IF(TableTransactions[[#This Row],[Stock balance backorders]]&lt;0,
0,
TableTransactions[[#This Row],[Stock balance backorders]]
)</f>
        <v>222</v>
      </c>
      <c r="L5759" s="8" t="str">
        <f>VLOOKUP(TableTransactions[[#This Row],[Material]],TableStockBalance[],
MATCH(TableStockBalance[[#Headers],[Supplier name]],TableStockBalance[#Headers],0),
0)</f>
        <v>Électroniquex Générale S.A.</v>
      </c>
    </row>
    <row r="5760" spans="1:12" x14ac:dyDescent="0.25">
      <c r="A5760">
        <v>49040849</v>
      </c>
      <c r="B5760">
        <v>70</v>
      </c>
      <c r="C5760" t="s">
        <v>343</v>
      </c>
      <c r="D5760" t="s">
        <v>154</v>
      </c>
      <c r="E5760" t="s">
        <v>153</v>
      </c>
      <c r="F5760" t="s">
        <v>313</v>
      </c>
      <c r="G5760" s="1">
        <v>43515</v>
      </c>
      <c r="H5760">
        <v>50</v>
      </c>
      <c r="I5760" s="7">
        <f>IF(TableTransactions[[#This Row],[Order type]]=trackOrderType,
TableTransactions[[#This Row],[Transaction quantity]]*-1,
TableTransactions[[#This Row],[Transaction quantity]]
)</f>
        <v>-50</v>
      </c>
      <c r="J57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172</v>
      </c>
      <c r="K5760" s="7">
        <f ca="1">IF(TableTransactions[[#This Row],[Stock balance backorders]]&lt;0,
0,
TableTransactions[[#This Row],[Stock balance backorders]]
)</f>
        <v>172</v>
      </c>
      <c r="L5760" s="8" t="str">
        <f>VLOOKUP(TableTransactions[[#This Row],[Material]],TableStockBalance[],
MATCH(TableStockBalance[[#Headers],[Supplier name]],TableStockBalance[#Headers],0),
0)</f>
        <v>Électroniquex Générale S.A.</v>
      </c>
    </row>
    <row r="5761" spans="1:12" x14ac:dyDescent="0.25">
      <c r="A5761">
        <v>49040857</v>
      </c>
      <c r="B5761">
        <v>30</v>
      </c>
      <c r="C5761" t="s">
        <v>343</v>
      </c>
      <c r="D5761" t="s">
        <v>154</v>
      </c>
      <c r="E5761" t="s">
        <v>153</v>
      </c>
      <c r="F5761" t="s">
        <v>318</v>
      </c>
      <c r="G5761" s="1">
        <v>43515</v>
      </c>
      <c r="H5761">
        <v>50</v>
      </c>
      <c r="I5761" s="7">
        <f>IF(TableTransactions[[#This Row],[Order type]]=trackOrderType,
TableTransactions[[#This Row],[Transaction quantity]]*-1,
TableTransactions[[#This Row],[Transaction quantity]]
)</f>
        <v>-50</v>
      </c>
      <c r="J57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122</v>
      </c>
      <c r="K5761" s="7">
        <f ca="1">IF(TableTransactions[[#This Row],[Stock balance backorders]]&lt;0,
0,
TableTransactions[[#This Row],[Stock balance backorders]]
)</f>
        <v>122</v>
      </c>
      <c r="L5761" s="8" t="str">
        <f>VLOOKUP(TableTransactions[[#This Row],[Material]],TableStockBalance[],
MATCH(TableStockBalance[[#Headers],[Supplier name]],TableStockBalance[#Headers],0),
0)</f>
        <v>Électroniquex Générale S.A.</v>
      </c>
    </row>
    <row r="5762" spans="1:12" x14ac:dyDescent="0.25">
      <c r="A5762">
        <v>49040895</v>
      </c>
      <c r="B5762">
        <v>170</v>
      </c>
      <c r="C5762" t="s">
        <v>343</v>
      </c>
      <c r="D5762" t="s">
        <v>154</v>
      </c>
      <c r="E5762" t="s">
        <v>153</v>
      </c>
      <c r="F5762" t="s">
        <v>313</v>
      </c>
      <c r="G5762" s="1">
        <v>43518</v>
      </c>
      <c r="H5762">
        <v>30</v>
      </c>
      <c r="I5762" s="7">
        <f>IF(TableTransactions[[#This Row],[Order type]]=trackOrderType,
TableTransactions[[#This Row],[Transaction quantity]]*-1,
TableTransactions[[#This Row],[Transaction quantity]]
)</f>
        <v>-30</v>
      </c>
      <c r="J57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92</v>
      </c>
      <c r="K5762" s="7">
        <f ca="1">IF(TableTransactions[[#This Row],[Stock balance backorders]]&lt;0,
0,
TableTransactions[[#This Row],[Stock balance backorders]]
)</f>
        <v>92</v>
      </c>
      <c r="L5762" s="8" t="str">
        <f>VLOOKUP(TableTransactions[[#This Row],[Material]],TableStockBalance[],
MATCH(TableStockBalance[[#Headers],[Supplier name]],TableStockBalance[#Headers],0),
0)</f>
        <v>Électroniquex Générale S.A.</v>
      </c>
    </row>
    <row r="5763" spans="1:12" x14ac:dyDescent="0.25">
      <c r="A5763">
        <v>49040914</v>
      </c>
      <c r="B5763">
        <v>70</v>
      </c>
      <c r="C5763" t="s">
        <v>343</v>
      </c>
      <c r="D5763" t="s">
        <v>154</v>
      </c>
      <c r="E5763" t="s">
        <v>153</v>
      </c>
      <c r="F5763" t="s">
        <v>313</v>
      </c>
      <c r="G5763" s="1">
        <v>43521</v>
      </c>
      <c r="H5763">
        <v>10</v>
      </c>
      <c r="I5763" s="7">
        <f>IF(TableTransactions[[#This Row],[Order type]]=trackOrderType,
TableTransactions[[#This Row],[Transaction quantity]]*-1,
TableTransactions[[#This Row],[Transaction quantity]]
)</f>
        <v>-10</v>
      </c>
      <c r="J57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</v>
      </c>
      <c r="K5763" s="7">
        <f ca="1">IF(TableTransactions[[#This Row],[Stock balance backorders]]&lt;0,
0,
TableTransactions[[#This Row],[Stock balance backorders]]
)</f>
        <v>82</v>
      </c>
      <c r="L5763" s="8" t="str">
        <f>VLOOKUP(TableTransactions[[#This Row],[Material]],TableStockBalance[],
MATCH(TableStockBalance[[#Headers],[Supplier name]],TableStockBalance[#Headers],0),
0)</f>
        <v>Électroniquex Générale S.A.</v>
      </c>
    </row>
    <row r="5764" spans="1:12" x14ac:dyDescent="0.25">
      <c r="A5764">
        <v>49040933</v>
      </c>
      <c r="B5764">
        <v>70</v>
      </c>
      <c r="C5764" t="s">
        <v>343</v>
      </c>
      <c r="D5764" t="s">
        <v>154</v>
      </c>
      <c r="E5764" t="s">
        <v>153</v>
      </c>
      <c r="F5764" t="s">
        <v>317</v>
      </c>
      <c r="G5764" s="1">
        <v>43522</v>
      </c>
      <c r="H5764">
        <v>40</v>
      </c>
      <c r="I5764" s="7">
        <f>IF(TableTransactions[[#This Row],[Order type]]=trackOrderType,
TableTransactions[[#This Row],[Transaction quantity]]*-1,
TableTransactions[[#This Row],[Transaction quantity]]
)</f>
        <v>-40</v>
      </c>
      <c r="J57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</v>
      </c>
      <c r="K5764" s="7">
        <f ca="1">IF(TableTransactions[[#This Row],[Stock balance backorders]]&lt;0,
0,
TableTransactions[[#This Row],[Stock balance backorders]]
)</f>
        <v>42</v>
      </c>
      <c r="L5764" s="8" t="str">
        <f>VLOOKUP(TableTransactions[[#This Row],[Material]],TableStockBalance[],
MATCH(TableStockBalance[[#Headers],[Supplier name]],TableStockBalance[#Headers],0),
0)</f>
        <v>Électroniquex Générale S.A.</v>
      </c>
    </row>
    <row r="5765" spans="1:12" x14ac:dyDescent="0.25">
      <c r="A5765" s="4">
        <v>45056907</v>
      </c>
      <c r="B5765" s="4">
        <v>50</v>
      </c>
      <c r="C5765" s="4" t="s">
        <v>344</v>
      </c>
      <c r="D5765" s="4" t="s">
        <v>154</v>
      </c>
      <c r="E5765" s="4" t="s">
        <v>153</v>
      </c>
      <c r="F5765" s="4" t="s">
        <v>110</v>
      </c>
      <c r="G5765" s="5">
        <v>43523</v>
      </c>
      <c r="H5765" s="4">
        <v>2450</v>
      </c>
      <c r="I5765" s="7">
        <f>IF(TableTransactions[[#This Row],[Order type]]=trackOrderType,
TableTransactions[[#This Row],[Transaction quantity]]*-1,
TableTransactions[[#This Row],[Transaction quantity]]
)</f>
        <v>2450</v>
      </c>
      <c r="J57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2492</v>
      </c>
      <c r="K5765" s="7">
        <f ca="1">IF(TableTransactions[[#This Row],[Stock balance backorders]]&lt;0,
0,
TableTransactions[[#This Row],[Stock balance backorders]]
)</f>
        <v>2492</v>
      </c>
      <c r="L5765" s="8" t="str">
        <f>VLOOKUP(TableTransactions[[#This Row],[Material]],TableStockBalance[],
MATCH(TableStockBalance[[#Headers],[Supplier name]],TableStockBalance[#Headers],0),
0)</f>
        <v>Électroniquex Générale S.A.</v>
      </c>
    </row>
    <row r="5766" spans="1:12" x14ac:dyDescent="0.25">
      <c r="A5766">
        <v>49041039</v>
      </c>
      <c r="B5766">
        <v>10</v>
      </c>
      <c r="C5766" t="s">
        <v>343</v>
      </c>
      <c r="D5766" t="s">
        <v>154</v>
      </c>
      <c r="E5766" t="s">
        <v>153</v>
      </c>
      <c r="F5766" t="s">
        <v>332</v>
      </c>
      <c r="G5766" s="1">
        <v>43530</v>
      </c>
      <c r="H5766">
        <v>10</v>
      </c>
      <c r="I5766" s="7">
        <f>IF(TableTransactions[[#This Row],[Order type]]=trackOrderType,
TableTransactions[[#This Row],[Transaction quantity]]*-1,
TableTransactions[[#This Row],[Transaction quantity]]
)</f>
        <v>-10</v>
      </c>
      <c r="J57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2482</v>
      </c>
      <c r="K5766" s="7">
        <f ca="1">IF(TableTransactions[[#This Row],[Stock balance backorders]]&lt;0,
0,
TableTransactions[[#This Row],[Stock balance backorders]]
)</f>
        <v>2482</v>
      </c>
      <c r="L5766" s="8" t="str">
        <f>VLOOKUP(TableTransactions[[#This Row],[Material]],TableStockBalance[],
MATCH(TableStockBalance[[#Headers],[Supplier name]],TableStockBalance[#Headers],0),
0)</f>
        <v>Électroniquex Générale S.A.</v>
      </c>
    </row>
    <row r="5767" spans="1:12" x14ac:dyDescent="0.25">
      <c r="A5767">
        <v>49041057</v>
      </c>
      <c r="B5767">
        <v>400</v>
      </c>
      <c r="C5767" t="s">
        <v>343</v>
      </c>
      <c r="D5767" t="s">
        <v>154</v>
      </c>
      <c r="E5767" t="s">
        <v>153</v>
      </c>
      <c r="F5767" t="s">
        <v>313</v>
      </c>
      <c r="G5767" s="1">
        <v>43532</v>
      </c>
      <c r="H5767">
        <v>40</v>
      </c>
      <c r="I5767" s="7">
        <f>IF(TableTransactions[[#This Row],[Order type]]=trackOrderType,
TableTransactions[[#This Row],[Transaction quantity]]*-1,
TableTransactions[[#This Row],[Transaction quantity]]
)</f>
        <v>-40</v>
      </c>
      <c r="J57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2442</v>
      </c>
      <c r="K5767" s="7">
        <f ca="1">IF(TableTransactions[[#This Row],[Stock balance backorders]]&lt;0,
0,
TableTransactions[[#This Row],[Stock balance backorders]]
)</f>
        <v>2442</v>
      </c>
      <c r="L5767" s="8" t="str">
        <f>VLOOKUP(TableTransactions[[#This Row],[Material]],TableStockBalance[],
MATCH(TableStockBalance[[#Headers],[Supplier name]],TableStockBalance[#Headers],0),
0)</f>
        <v>Électroniquex Générale S.A.</v>
      </c>
    </row>
    <row r="5768" spans="1:12" x14ac:dyDescent="0.25">
      <c r="A5768">
        <v>49041057</v>
      </c>
      <c r="B5768">
        <v>410</v>
      </c>
      <c r="C5768" t="s">
        <v>343</v>
      </c>
      <c r="D5768" t="s">
        <v>154</v>
      </c>
      <c r="E5768" t="s">
        <v>153</v>
      </c>
      <c r="F5768" t="s">
        <v>313</v>
      </c>
      <c r="G5768" s="1">
        <v>43532</v>
      </c>
      <c r="H5768">
        <v>10</v>
      </c>
      <c r="I5768" s="7">
        <f>IF(TableTransactions[[#This Row],[Order type]]=trackOrderType,
TableTransactions[[#This Row],[Transaction quantity]]*-1,
TableTransactions[[#This Row],[Transaction quantity]]
)</f>
        <v>-10</v>
      </c>
      <c r="J57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2432</v>
      </c>
      <c r="K5768" s="7">
        <f ca="1">IF(TableTransactions[[#This Row],[Stock balance backorders]]&lt;0,
0,
TableTransactions[[#This Row],[Stock balance backorders]]
)</f>
        <v>2432</v>
      </c>
      <c r="L5768" s="8" t="str">
        <f>VLOOKUP(TableTransactions[[#This Row],[Material]],TableStockBalance[],
MATCH(TableStockBalance[[#Headers],[Supplier name]],TableStockBalance[#Headers],0),
0)</f>
        <v>Électroniquex Générale S.A.</v>
      </c>
    </row>
    <row r="5769" spans="1:12" x14ac:dyDescent="0.25">
      <c r="A5769">
        <v>49041065</v>
      </c>
      <c r="B5769">
        <v>160</v>
      </c>
      <c r="C5769" t="s">
        <v>343</v>
      </c>
      <c r="D5769" t="s">
        <v>154</v>
      </c>
      <c r="E5769" t="s">
        <v>153</v>
      </c>
      <c r="F5769" t="s">
        <v>316</v>
      </c>
      <c r="G5769" s="1">
        <v>43532</v>
      </c>
      <c r="H5769">
        <v>60</v>
      </c>
      <c r="I5769" s="7">
        <f>IF(TableTransactions[[#This Row],[Order type]]=trackOrderType,
TableTransactions[[#This Row],[Transaction quantity]]*-1,
TableTransactions[[#This Row],[Transaction quantity]]
)</f>
        <v>-60</v>
      </c>
      <c r="J57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2372</v>
      </c>
      <c r="K5769" s="7">
        <f ca="1">IF(TableTransactions[[#This Row],[Stock balance backorders]]&lt;0,
0,
TableTransactions[[#This Row],[Stock balance backorders]]
)</f>
        <v>2372</v>
      </c>
      <c r="L5769" s="8" t="str">
        <f>VLOOKUP(TableTransactions[[#This Row],[Material]],TableStockBalance[],
MATCH(TableStockBalance[[#Headers],[Supplier name]],TableStockBalance[#Headers],0),
0)</f>
        <v>Électroniquex Générale S.A.</v>
      </c>
    </row>
    <row r="5770" spans="1:12" x14ac:dyDescent="0.25">
      <c r="A5770">
        <v>49041071</v>
      </c>
      <c r="B5770">
        <v>370</v>
      </c>
      <c r="C5770" t="s">
        <v>343</v>
      </c>
      <c r="D5770" t="s">
        <v>154</v>
      </c>
      <c r="E5770" t="s">
        <v>153</v>
      </c>
      <c r="F5770" t="s">
        <v>318</v>
      </c>
      <c r="G5770" s="1">
        <v>43532</v>
      </c>
      <c r="H5770">
        <v>10</v>
      </c>
      <c r="I5770" s="7">
        <f>IF(TableTransactions[[#This Row],[Order type]]=trackOrderType,
TableTransactions[[#This Row],[Transaction quantity]]*-1,
TableTransactions[[#This Row],[Transaction quantity]]
)</f>
        <v>-10</v>
      </c>
      <c r="J57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2362</v>
      </c>
      <c r="K5770" s="7">
        <f ca="1">IF(TableTransactions[[#This Row],[Stock balance backorders]]&lt;0,
0,
TableTransactions[[#This Row],[Stock balance backorders]]
)</f>
        <v>2362</v>
      </c>
      <c r="L5770" s="8" t="str">
        <f>VLOOKUP(TableTransactions[[#This Row],[Material]],TableStockBalance[],
MATCH(TableStockBalance[[#Headers],[Supplier name]],TableStockBalance[#Headers],0),
0)</f>
        <v>Électroniquex Générale S.A.</v>
      </c>
    </row>
    <row r="5771" spans="1:12" x14ac:dyDescent="0.25">
      <c r="A5771">
        <v>49041116</v>
      </c>
      <c r="B5771">
        <v>100</v>
      </c>
      <c r="C5771" t="s">
        <v>343</v>
      </c>
      <c r="D5771" t="s">
        <v>154</v>
      </c>
      <c r="E5771" t="s">
        <v>153</v>
      </c>
      <c r="F5771" t="s">
        <v>317</v>
      </c>
      <c r="G5771" s="1">
        <v>43537</v>
      </c>
      <c r="H5771">
        <v>20</v>
      </c>
      <c r="I5771" s="7">
        <f>IF(TableTransactions[[#This Row],[Order type]]=trackOrderType,
TableTransactions[[#This Row],[Transaction quantity]]*-1,
TableTransactions[[#This Row],[Transaction quantity]]
)</f>
        <v>-20</v>
      </c>
      <c r="J57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2342</v>
      </c>
      <c r="K5771" s="7">
        <f ca="1">IF(TableTransactions[[#This Row],[Stock balance backorders]]&lt;0,
0,
TableTransactions[[#This Row],[Stock balance backorders]]
)</f>
        <v>2342</v>
      </c>
      <c r="L5771" s="8" t="str">
        <f>VLOOKUP(TableTransactions[[#This Row],[Material]],TableStockBalance[],
MATCH(TableStockBalance[[#Headers],[Supplier name]],TableStockBalance[#Headers],0),
0)</f>
        <v>Électroniquex Générale S.A.</v>
      </c>
    </row>
    <row r="5772" spans="1:12" x14ac:dyDescent="0.25">
      <c r="A5772">
        <v>49041151</v>
      </c>
      <c r="B5772">
        <v>120</v>
      </c>
      <c r="C5772" t="s">
        <v>343</v>
      </c>
      <c r="D5772" t="s">
        <v>154</v>
      </c>
      <c r="E5772" t="s">
        <v>153</v>
      </c>
      <c r="F5772" t="s">
        <v>319</v>
      </c>
      <c r="G5772" s="1">
        <v>43539</v>
      </c>
      <c r="H5772">
        <v>20</v>
      </c>
      <c r="I5772" s="7">
        <f>IF(TableTransactions[[#This Row],[Order type]]=trackOrderType,
TableTransactions[[#This Row],[Transaction quantity]]*-1,
TableTransactions[[#This Row],[Transaction quantity]]
)</f>
        <v>-20</v>
      </c>
      <c r="J57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2322</v>
      </c>
      <c r="K5772" s="7">
        <f ca="1">IF(TableTransactions[[#This Row],[Stock balance backorders]]&lt;0,
0,
TableTransactions[[#This Row],[Stock balance backorders]]
)</f>
        <v>2322</v>
      </c>
      <c r="L5772" s="8" t="str">
        <f>VLOOKUP(TableTransactions[[#This Row],[Material]],TableStockBalance[],
MATCH(TableStockBalance[[#Headers],[Supplier name]],TableStockBalance[#Headers],0),
0)</f>
        <v>Électroniquex Générale S.A.</v>
      </c>
    </row>
    <row r="5773" spans="1:12" x14ac:dyDescent="0.25">
      <c r="A5773">
        <v>49041152</v>
      </c>
      <c r="B5773">
        <v>130</v>
      </c>
      <c r="C5773" t="s">
        <v>343</v>
      </c>
      <c r="D5773" t="s">
        <v>154</v>
      </c>
      <c r="E5773" t="s">
        <v>153</v>
      </c>
      <c r="F5773" t="s">
        <v>318</v>
      </c>
      <c r="G5773" s="1">
        <v>43539</v>
      </c>
      <c r="H5773">
        <v>70</v>
      </c>
      <c r="I5773" s="7">
        <f>IF(TableTransactions[[#This Row],[Order type]]=trackOrderType,
TableTransactions[[#This Row],[Transaction quantity]]*-1,
TableTransactions[[#This Row],[Transaction quantity]]
)</f>
        <v>-70</v>
      </c>
      <c r="J57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2252</v>
      </c>
      <c r="K5773" s="7">
        <f ca="1">IF(TableTransactions[[#This Row],[Stock balance backorders]]&lt;0,
0,
TableTransactions[[#This Row],[Stock balance backorders]]
)</f>
        <v>2252</v>
      </c>
      <c r="L5773" s="8" t="str">
        <f>VLOOKUP(TableTransactions[[#This Row],[Material]],TableStockBalance[],
MATCH(TableStockBalance[[#Headers],[Supplier name]],TableStockBalance[#Headers],0),
0)</f>
        <v>Électroniquex Générale S.A.</v>
      </c>
    </row>
    <row r="5774" spans="1:12" x14ac:dyDescent="0.25">
      <c r="A5774">
        <v>49041173</v>
      </c>
      <c r="B5774">
        <v>60</v>
      </c>
      <c r="C5774" t="s">
        <v>343</v>
      </c>
      <c r="D5774" t="s">
        <v>154</v>
      </c>
      <c r="E5774" t="s">
        <v>153</v>
      </c>
      <c r="F5774" t="s">
        <v>313</v>
      </c>
      <c r="G5774" s="1">
        <v>43543</v>
      </c>
      <c r="H5774">
        <v>30</v>
      </c>
      <c r="I5774" s="7">
        <f>IF(TableTransactions[[#This Row],[Order type]]=trackOrderType,
TableTransactions[[#This Row],[Transaction quantity]]*-1,
TableTransactions[[#This Row],[Transaction quantity]]
)</f>
        <v>-30</v>
      </c>
      <c r="J57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2222</v>
      </c>
      <c r="K5774" s="7">
        <f ca="1">IF(TableTransactions[[#This Row],[Stock balance backorders]]&lt;0,
0,
TableTransactions[[#This Row],[Stock balance backorders]]
)</f>
        <v>2222</v>
      </c>
      <c r="L5774" s="8" t="str">
        <f>VLOOKUP(TableTransactions[[#This Row],[Material]],TableStockBalance[],
MATCH(TableStockBalance[[#Headers],[Supplier name]],TableStockBalance[#Headers],0),
0)</f>
        <v>Électroniquex Générale S.A.</v>
      </c>
    </row>
    <row r="5775" spans="1:12" x14ac:dyDescent="0.25">
      <c r="A5775">
        <v>49041203</v>
      </c>
      <c r="B5775">
        <v>100</v>
      </c>
      <c r="C5775" t="s">
        <v>343</v>
      </c>
      <c r="D5775" t="s">
        <v>154</v>
      </c>
      <c r="E5775" t="s">
        <v>153</v>
      </c>
      <c r="F5775" t="s">
        <v>313</v>
      </c>
      <c r="G5775" s="1">
        <v>43545</v>
      </c>
      <c r="H5775">
        <v>50</v>
      </c>
      <c r="I5775" s="7">
        <f>IF(TableTransactions[[#This Row],[Order type]]=trackOrderType,
TableTransactions[[#This Row],[Transaction quantity]]*-1,
TableTransactions[[#This Row],[Transaction quantity]]
)</f>
        <v>-50</v>
      </c>
      <c r="J57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2172</v>
      </c>
      <c r="K5775" s="7">
        <f ca="1">IF(TableTransactions[[#This Row],[Stock balance backorders]]&lt;0,
0,
TableTransactions[[#This Row],[Stock balance backorders]]
)</f>
        <v>2172</v>
      </c>
      <c r="L5775" s="8" t="str">
        <f>VLOOKUP(TableTransactions[[#This Row],[Material]],TableStockBalance[],
MATCH(TableStockBalance[[#Headers],[Supplier name]],TableStockBalance[#Headers],0),
0)</f>
        <v>Électroniquex Générale S.A.</v>
      </c>
    </row>
    <row r="5776" spans="1:12" x14ac:dyDescent="0.25">
      <c r="A5776">
        <v>49041264</v>
      </c>
      <c r="B5776">
        <v>110</v>
      </c>
      <c r="C5776" t="s">
        <v>343</v>
      </c>
      <c r="D5776" t="s">
        <v>154</v>
      </c>
      <c r="E5776" t="s">
        <v>153</v>
      </c>
      <c r="F5776" t="s">
        <v>317</v>
      </c>
      <c r="G5776" s="1">
        <v>43550</v>
      </c>
      <c r="H5776">
        <v>20</v>
      </c>
      <c r="I5776" s="7">
        <f>IF(TableTransactions[[#This Row],[Order type]]=trackOrderType,
TableTransactions[[#This Row],[Transaction quantity]]*-1,
TableTransactions[[#This Row],[Transaction quantity]]
)</f>
        <v>-20</v>
      </c>
      <c r="J57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2152</v>
      </c>
      <c r="K5776" s="7">
        <f ca="1">IF(TableTransactions[[#This Row],[Stock balance backorders]]&lt;0,
0,
TableTransactions[[#This Row],[Stock balance backorders]]
)</f>
        <v>2152</v>
      </c>
      <c r="L5776" s="8" t="str">
        <f>VLOOKUP(TableTransactions[[#This Row],[Material]],TableStockBalance[],
MATCH(TableStockBalance[[#Headers],[Supplier name]],TableStockBalance[#Headers],0),
0)</f>
        <v>Électroniquex Générale S.A.</v>
      </c>
    </row>
    <row r="5777" spans="1:12" x14ac:dyDescent="0.25">
      <c r="A5777">
        <v>49041280</v>
      </c>
      <c r="B5777">
        <v>40</v>
      </c>
      <c r="C5777" t="s">
        <v>343</v>
      </c>
      <c r="D5777" t="s">
        <v>154</v>
      </c>
      <c r="E5777" t="s">
        <v>153</v>
      </c>
      <c r="F5777" t="s">
        <v>318</v>
      </c>
      <c r="G5777" s="1">
        <v>43551</v>
      </c>
      <c r="H5777">
        <v>20</v>
      </c>
      <c r="I5777" s="7">
        <f>IF(TableTransactions[[#This Row],[Order type]]=trackOrderType,
TableTransactions[[#This Row],[Transaction quantity]]*-1,
TableTransactions[[#This Row],[Transaction quantity]]
)</f>
        <v>-20</v>
      </c>
      <c r="J57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2132</v>
      </c>
      <c r="K5777" s="7">
        <f ca="1">IF(TableTransactions[[#This Row],[Stock balance backorders]]&lt;0,
0,
TableTransactions[[#This Row],[Stock balance backorders]]
)</f>
        <v>2132</v>
      </c>
      <c r="L5777" s="8" t="str">
        <f>VLOOKUP(TableTransactions[[#This Row],[Material]],TableStockBalance[],
MATCH(TableStockBalance[[#Headers],[Supplier name]],TableStockBalance[#Headers],0),
0)</f>
        <v>Électroniquex Générale S.A.</v>
      </c>
    </row>
    <row r="5778" spans="1:12" x14ac:dyDescent="0.25">
      <c r="A5778">
        <v>49041313</v>
      </c>
      <c r="B5778">
        <v>200</v>
      </c>
      <c r="C5778" t="s">
        <v>343</v>
      </c>
      <c r="D5778" t="s">
        <v>154</v>
      </c>
      <c r="E5778" t="s">
        <v>153</v>
      </c>
      <c r="F5778" t="s">
        <v>316</v>
      </c>
      <c r="G5778" s="1">
        <v>43553</v>
      </c>
      <c r="H5778">
        <v>20</v>
      </c>
      <c r="I5778" s="7">
        <f>IF(TableTransactions[[#This Row],[Order type]]=trackOrderType,
TableTransactions[[#This Row],[Transaction quantity]]*-1,
TableTransactions[[#This Row],[Transaction quantity]]
)</f>
        <v>-20</v>
      </c>
      <c r="J57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2112</v>
      </c>
      <c r="K5778" s="7">
        <f ca="1">IF(TableTransactions[[#This Row],[Stock balance backorders]]&lt;0,
0,
TableTransactions[[#This Row],[Stock balance backorders]]
)</f>
        <v>2112</v>
      </c>
      <c r="L5778" s="8" t="str">
        <f>VLOOKUP(TableTransactions[[#This Row],[Material]],TableStockBalance[],
MATCH(TableStockBalance[[#Headers],[Supplier name]],TableStockBalance[#Headers],0),
0)</f>
        <v>Électroniquex Générale S.A.</v>
      </c>
    </row>
    <row r="5779" spans="1:12" x14ac:dyDescent="0.25">
      <c r="A5779">
        <v>49041318</v>
      </c>
      <c r="B5779">
        <v>160</v>
      </c>
      <c r="C5779" t="s">
        <v>343</v>
      </c>
      <c r="D5779" t="s">
        <v>154</v>
      </c>
      <c r="E5779" t="s">
        <v>153</v>
      </c>
      <c r="F5779" t="s">
        <v>318</v>
      </c>
      <c r="G5779" s="1">
        <v>43553</v>
      </c>
      <c r="H5779">
        <v>50</v>
      </c>
      <c r="I5779" s="7">
        <f>IF(TableTransactions[[#This Row],[Order type]]=trackOrderType,
TableTransactions[[#This Row],[Transaction quantity]]*-1,
TableTransactions[[#This Row],[Transaction quantity]]
)</f>
        <v>-50</v>
      </c>
      <c r="J57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2062</v>
      </c>
      <c r="K5779" s="7">
        <f ca="1">IF(TableTransactions[[#This Row],[Stock balance backorders]]&lt;0,
0,
TableTransactions[[#This Row],[Stock balance backorders]]
)</f>
        <v>2062</v>
      </c>
      <c r="L5779" s="8" t="str">
        <f>VLOOKUP(TableTransactions[[#This Row],[Material]],TableStockBalance[],
MATCH(TableStockBalance[[#Headers],[Supplier name]],TableStockBalance[#Headers],0),
0)</f>
        <v>Électroniquex Générale S.A.</v>
      </c>
    </row>
    <row r="5780" spans="1:12" x14ac:dyDescent="0.25">
      <c r="A5780">
        <v>49041318</v>
      </c>
      <c r="B5780">
        <v>170</v>
      </c>
      <c r="C5780" t="s">
        <v>343</v>
      </c>
      <c r="D5780" t="s">
        <v>154</v>
      </c>
      <c r="E5780" t="s">
        <v>153</v>
      </c>
      <c r="F5780" t="s">
        <v>318</v>
      </c>
      <c r="G5780" s="1">
        <v>43553</v>
      </c>
      <c r="H5780">
        <v>20</v>
      </c>
      <c r="I5780" s="7">
        <f>IF(TableTransactions[[#This Row],[Order type]]=trackOrderType,
TableTransactions[[#This Row],[Transaction quantity]]*-1,
TableTransactions[[#This Row],[Transaction quantity]]
)</f>
        <v>-20</v>
      </c>
      <c r="J57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2042</v>
      </c>
      <c r="K5780" s="7">
        <f ca="1">IF(TableTransactions[[#This Row],[Stock balance backorders]]&lt;0,
0,
TableTransactions[[#This Row],[Stock balance backorders]]
)</f>
        <v>2042</v>
      </c>
      <c r="L5780" s="8" t="str">
        <f>VLOOKUP(TableTransactions[[#This Row],[Material]],TableStockBalance[],
MATCH(TableStockBalance[[#Headers],[Supplier name]],TableStockBalance[#Headers],0),
0)</f>
        <v>Électroniquex Générale S.A.</v>
      </c>
    </row>
    <row r="5781" spans="1:12" x14ac:dyDescent="0.25">
      <c r="A5781">
        <v>49041319</v>
      </c>
      <c r="B5781">
        <v>20</v>
      </c>
      <c r="C5781" t="s">
        <v>343</v>
      </c>
      <c r="D5781" t="s">
        <v>154</v>
      </c>
      <c r="E5781" t="s">
        <v>153</v>
      </c>
      <c r="F5781" t="s">
        <v>322</v>
      </c>
      <c r="G5781" s="1">
        <v>43553</v>
      </c>
      <c r="H5781">
        <v>40</v>
      </c>
      <c r="I5781" s="7">
        <f>IF(TableTransactions[[#This Row],[Order type]]=trackOrderType,
TableTransactions[[#This Row],[Transaction quantity]]*-1,
TableTransactions[[#This Row],[Transaction quantity]]
)</f>
        <v>-40</v>
      </c>
      <c r="J57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2002</v>
      </c>
      <c r="K5781" s="7">
        <f ca="1">IF(TableTransactions[[#This Row],[Stock balance backorders]]&lt;0,
0,
TableTransactions[[#This Row],[Stock balance backorders]]
)</f>
        <v>2002</v>
      </c>
      <c r="L5781" s="8" t="str">
        <f>VLOOKUP(TableTransactions[[#This Row],[Material]],TableStockBalance[],
MATCH(TableStockBalance[[#Headers],[Supplier name]],TableStockBalance[#Headers],0),
0)</f>
        <v>Électroniquex Générale S.A.</v>
      </c>
    </row>
    <row r="5782" spans="1:12" x14ac:dyDescent="0.25">
      <c r="A5782">
        <v>49041332</v>
      </c>
      <c r="B5782">
        <v>70</v>
      </c>
      <c r="C5782" t="s">
        <v>343</v>
      </c>
      <c r="D5782" t="s">
        <v>154</v>
      </c>
      <c r="E5782" t="s">
        <v>153</v>
      </c>
      <c r="F5782" t="s">
        <v>317</v>
      </c>
      <c r="G5782" s="1">
        <v>43556</v>
      </c>
      <c r="H5782">
        <v>30</v>
      </c>
      <c r="I5782" s="7">
        <f>IF(TableTransactions[[#This Row],[Order type]]=trackOrderType,
TableTransactions[[#This Row],[Transaction quantity]]*-1,
TableTransactions[[#This Row],[Transaction quantity]]
)</f>
        <v>-30</v>
      </c>
      <c r="J57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1972</v>
      </c>
      <c r="K5782" s="7">
        <f ca="1">IF(TableTransactions[[#This Row],[Stock balance backorders]]&lt;0,
0,
TableTransactions[[#This Row],[Stock balance backorders]]
)</f>
        <v>1972</v>
      </c>
      <c r="L5782" s="8" t="str">
        <f>VLOOKUP(TableTransactions[[#This Row],[Material]],TableStockBalance[],
MATCH(TableStockBalance[[#Headers],[Supplier name]],TableStockBalance[#Headers],0),
0)</f>
        <v>Électroniquex Générale S.A.</v>
      </c>
    </row>
    <row r="5783" spans="1:12" x14ac:dyDescent="0.25">
      <c r="A5783">
        <v>49041385</v>
      </c>
      <c r="B5783">
        <v>210</v>
      </c>
      <c r="C5783" t="s">
        <v>343</v>
      </c>
      <c r="D5783" t="s">
        <v>154</v>
      </c>
      <c r="E5783" t="s">
        <v>153</v>
      </c>
      <c r="F5783" t="s">
        <v>313</v>
      </c>
      <c r="G5783" s="1">
        <v>43560</v>
      </c>
      <c r="H5783">
        <v>40</v>
      </c>
      <c r="I5783" s="7">
        <f>IF(TableTransactions[[#This Row],[Order type]]=trackOrderType,
TableTransactions[[#This Row],[Transaction quantity]]*-1,
TableTransactions[[#This Row],[Transaction quantity]]
)</f>
        <v>-40</v>
      </c>
      <c r="J57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1932</v>
      </c>
      <c r="K5783" s="7">
        <f ca="1">IF(TableTransactions[[#This Row],[Stock balance backorders]]&lt;0,
0,
TableTransactions[[#This Row],[Stock balance backorders]]
)</f>
        <v>1932</v>
      </c>
      <c r="L5783" s="8" t="str">
        <f>VLOOKUP(TableTransactions[[#This Row],[Material]],TableStockBalance[],
MATCH(TableStockBalance[[#Headers],[Supplier name]],TableStockBalance[#Headers],0),
0)</f>
        <v>Électroniquex Générale S.A.</v>
      </c>
    </row>
    <row r="5784" spans="1:12" x14ac:dyDescent="0.25">
      <c r="A5784">
        <v>49041398</v>
      </c>
      <c r="B5784">
        <v>150</v>
      </c>
      <c r="C5784" t="s">
        <v>343</v>
      </c>
      <c r="D5784" t="s">
        <v>154</v>
      </c>
      <c r="E5784" t="s">
        <v>153</v>
      </c>
      <c r="F5784" t="s">
        <v>318</v>
      </c>
      <c r="G5784" s="1">
        <v>43560</v>
      </c>
      <c r="H5784">
        <v>10</v>
      </c>
      <c r="I5784" s="7">
        <f>IF(TableTransactions[[#This Row],[Order type]]=trackOrderType,
TableTransactions[[#This Row],[Transaction quantity]]*-1,
TableTransactions[[#This Row],[Transaction quantity]]
)</f>
        <v>-10</v>
      </c>
      <c r="J57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1922</v>
      </c>
      <c r="K5784" s="7">
        <f ca="1">IF(TableTransactions[[#This Row],[Stock balance backorders]]&lt;0,
0,
TableTransactions[[#This Row],[Stock balance backorders]]
)</f>
        <v>1922</v>
      </c>
      <c r="L5784" s="8" t="str">
        <f>VLOOKUP(TableTransactions[[#This Row],[Material]],TableStockBalance[],
MATCH(TableStockBalance[[#Headers],[Supplier name]],TableStockBalance[#Headers],0),
0)</f>
        <v>Électroniquex Générale S.A.</v>
      </c>
    </row>
    <row r="5785" spans="1:12" x14ac:dyDescent="0.25">
      <c r="A5785">
        <v>49041402</v>
      </c>
      <c r="B5785">
        <v>50</v>
      </c>
      <c r="C5785" t="s">
        <v>343</v>
      </c>
      <c r="D5785" t="s">
        <v>154</v>
      </c>
      <c r="E5785" t="s">
        <v>153</v>
      </c>
      <c r="F5785" t="s">
        <v>315</v>
      </c>
      <c r="G5785" s="1">
        <v>43560</v>
      </c>
      <c r="H5785">
        <v>40</v>
      </c>
      <c r="I5785" s="7">
        <f>IF(TableTransactions[[#This Row],[Order type]]=trackOrderType,
TableTransactions[[#This Row],[Transaction quantity]]*-1,
TableTransactions[[#This Row],[Transaction quantity]]
)</f>
        <v>-40</v>
      </c>
      <c r="J57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1882</v>
      </c>
      <c r="K5785" s="7">
        <f ca="1">IF(TableTransactions[[#This Row],[Stock balance backorders]]&lt;0,
0,
TableTransactions[[#This Row],[Stock balance backorders]]
)</f>
        <v>1882</v>
      </c>
      <c r="L5785" s="8" t="str">
        <f>VLOOKUP(TableTransactions[[#This Row],[Material]],TableStockBalance[],
MATCH(TableStockBalance[[#Headers],[Supplier name]],TableStockBalance[#Headers],0),
0)</f>
        <v>Électroniquex Générale S.A.</v>
      </c>
    </row>
    <row r="5786" spans="1:12" x14ac:dyDescent="0.25">
      <c r="A5786">
        <v>49041467</v>
      </c>
      <c r="B5786">
        <v>80</v>
      </c>
      <c r="C5786" t="s">
        <v>343</v>
      </c>
      <c r="D5786" t="s">
        <v>154</v>
      </c>
      <c r="E5786" t="s">
        <v>153</v>
      </c>
      <c r="F5786" t="s">
        <v>314</v>
      </c>
      <c r="G5786" s="1">
        <v>43567</v>
      </c>
      <c r="H5786">
        <v>40</v>
      </c>
      <c r="I5786" s="7">
        <f>IF(TableTransactions[[#This Row],[Order type]]=trackOrderType,
TableTransactions[[#This Row],[Transaction quantity]]*-1,
TableTransactions[[#This Row],[Transaction quantity]]
)</f>
        <v>-40</v>
      </c>
      <c r="J57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1842</v>
      </c>
      <c r="K5786" s="7">
        <f ca="1">IF(TableTransactions[[#This Row],[Stock balance backorders]]&lt;0,
0,
TableTransactions[[#This Row],[Stock balance backorders]]
)</f>
        <v>1842</v>
      </c>
      <c r="L5786" s="8" t="str">
        <f>VLOOKUP(TableTransactions[[#This Row],[Material]],TableStockBalance[],
MATCH(TableStockBalance[[#Headers],[Supplier name]],TableStockBalance[#Headers],0),
0)</f>
        <v>Électroniquex Générale S.A.</v>
      </c>
    </row>
    <row r="5787" spans="1:12" x14ac:dyDescent="0.25">
      <c r="A5787">
        <v>49041489</v>
      </c>
      <c r="B5787">
        <v>110</v>
      </c>
      <c r="C5787" t="s">
        <v>343</v>
      </c>
      <c r="D5787" t="s">
        <v>154</v>
      </c>
      <c r="E5787" t="s">
        <v>153</v>
      </c>
      <c r="F5787" t="s">
        <v>313</v>
      </c>
      <c r="G5787" s="1">
        <v>43570</v>
      </c>
      <c r="H5787">
        <v>20</v>
      </c>
      <c r="I5787" s="7">
        <f>IF(TableTransactions[[#This Row],[Order type]]=trackOrderType,
TableTransactions[[#This Row],[Transaction quantity]]*-1,
TableTransactions[[#This Row],[Transaction quantity]]
)</f>
        <v>-20</v>
      </c>
      <c r="J57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1822</v>
      </c>
      <c r="K5787" s="7">
        <f ca="1">IF(TableTransactions[[#This Row],[Stock balance backorders]]&lt;0,
0,
TableTransactions[[#This Row],[Stock balance backorders]]
)</f>
        <v>1822</v>
      </c>
      <c r="L5787" s="8" t="str">
        <f>VLOOKUP(TableTransactions[[#This Row],[Material]],TableStockBalance[],
MATCH(TableStockBalance[[#Headers],[Supplier name]],TableStockBalance[#Headers],0),
0)</f>
        <v>Électroniquex Générale S.A.</v>
      </c>
    </row>
    <row r="5788" spans="1:12" x14ac:dyDescent="0.25">
      <c r="A5788">
        <v>49041537</v>
      </c>
      <c r="B5788">
        <v>150</v>
      </c>
      <c r="C5788" t="s">
        <v>343</v>
      </c>
      <c r="D5788" t="s">
        <v>154</v>
      </c>
      <c r="E5788" t="s">
        <v>153</v>
      </c>
      <c r="F5788" t="s">
        <v>317</v>
      </c>
      <c r="G5788" s="1">
        <v>43573</v>
      </c>
      <c r="H5788">
        <v>60</v>
      </c>
      <c r="I5788" s="7">
        <f>IF(TableTransactions[[#This Row],[Order type]]=trackOrderType,
TableTransactions[[#This Row],[Transaction quantity]]*-1,
TableTransactions[[#This Row],[Transaction quantity]]
)</f>
        <v>-60</v>
      </c>
      <c r="J57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1762</v>
      </c>
      <c r="K5788" s="7">
        <f ca="1">IF(TableTransactions[[#This Row],[Stock balance backorders]]&lt;0,
0,
TableTransactions[[#This Row],[Stock balance backorders]]
)</f>
        <v>1762</v>
      </c>
      <c r="L5788" s="8" t="str">
        <f>VLOOKUP(TableTransactions[[#This Row],[Material]],TableStockBalance[],
MATCH(TableStockBalance[[#Headers],[Supplier name]],TableStockBalance[#Headers],0),
0)</f>
        <v>Électroniquex Générale S.A.</v>
      </c>
    </row>
    <row r="5789" spans="1:12" x14ac:dyDescent="0.25">
      <c r="A5789">
        <v>49041556</v>
      </c>
      <c r="B5789">
        <v>250</v>
      </c>
      <c r="C5789" t="s">
        <v>343</v>
      </c>
      <c r="D5789" t="s">
        <v>154</v>
      </c>
      <c r="E5789" t="s">
        <v>153</v>
      </c>
      <c r="F5789" t="s">
        <v>317</v>
      </c>
      <c r="G5789" s="1">
        <v>43578</v>
      </c>
      <c r="H5789">
        <v>50</v>
      </c>
      <c r="I5789" s="7">
        <f>IF(TableTransactions[[#This Row],[Order type]]=trackOrderType,
TableTransactions[[#This Row],[Transaction quantity]]*-1,
TableTransactions[[#This Row],[Transaction quantity]]
)</f>
        <v>-50</v>
      </c>
      <c r="J57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1712</v>
      </c>
      <c r="K5789" s="7">
        <f ca="1">IF(TableTransactions[[#This Row],[Stock balance backorders]]&lt;0,
0,
TableTransactions[[#This Row],[Stock balance backorders]]
)</f>
        <v>1712</v>
      </c>
      <c r="L5789" s="8" t="str">
        <f>VLOOKUP(TableTransactions[[#This Row],[Material]],TableStockBalance[],
MATCH(TableStockBalance[[#Headers],[Supplier name]],TableStockBalance[#Headers],0),
0)</f>
        <v>Électroniquex Générale S.A.</v>
      </c>
    </row>
    <row r="5790" spans="1:12" x14ac:dyDescent="0.25">
      <c r="A5790">
        <v>49041586</v>
      </c>
      <c r="B5790">
        <v>70</v>
      </c>
      <c r="C5790" t="s">
        <v>343</v>
      </c>
      <c r="D5790" t="s">
        <v>154</v>
      </c>
      <c r="E5790" t="s">
        <v>153</v>
      </c>
      <c r="F5790" t="s">
        <v>316</v>
      </c>
      <c r="G5790" s="1">
        <v>43580</v>
      </c>
      <c r="H5790">
        <v>60</v>
      </c>
      <c r="I5790" s="7">
        <f>IF(TableTransactions[[#This Row],[Order type]]=trackOrderType,
TableTransactions[[#This Row],[Transaction quantity]]*-1,
TableTransactions[[#This Row],[Transaction quantity]]
)</f>
        <v>-60</v>
      </c>
      <c r="J57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1652</v>
      </c>
      <c r="K5790" s="7">
        <f ca="1">IF(TableTransactions[[#This Row],[Stock balance backorders]]&lt;0,
0,
TableTransactions[[#This Row],[Stock balance backorders]]
)</f>
        <v>1652</v>
      </c>
      <c r="L5790" s="8" t="str">
        <f>VLOOKUP(TableTransactions[[#This Row],[Material]],TableStockBalance[],
MATCH(TableStockBalance[[#Headers],[Supplier name]],TableStockBalance[#Headers],0),
0)</f>
        <v>Électroniquex Générale S.A.</v>
      </c>
    </row>
    <row r="5791" spans="1:12" x14ac:dyDescent="0.25">
      <c r="A5791">
        <v>49041604</v>
      </c>
      <c r="B5791">
        <v>70</v>
      </c>
      <c r="C5791" t="s">
        <v>343</v>
      </c>
      <c r="D5791" t="s">
        <v>154</v>
      </c>
      <c r="E5791" t="s">
        <v>153</v>
      </c>
      <c r="F5791" t="s">
        <v>317</v>
      </c>
      <c r="G5791" s="1">
        <v>43581</v>
      </c>
      <c r="H5791">
        <v>40</v>
      </c>
      <c r="I5791" s="7">
        <f>IF(TableTransactions[[#This Row],[Order type]]=trackOrderType,
TableTransactions[[#This Row],[Transaction quantity]]*-1,
TableTransactions[[#This Row],[Transaction quantity]]
)</f>
        <v>-40</v>
      </c>
      <c r="J57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1612</v>
      </c>
      <c r="K5791" s="7">
        <f ca="1">IF(TableTransactions[[#This Row],[Stock balance backorders]]&lt;0,
0,
TableTransactions[[#This Row],[Stock balance backorders]]
)</f>
        <v>1612</v>
      </c>
      <c r="L5791" s="8" t="str">
        <f>VLOOKUP(TableTransactions[[#This Row],[Material]],TableStockBalance[],
MATCH(TableStockBalance[[#Headers],[Supplier name]],TableStockBalance[#Headers],0),
0)</f>
        <v>Électroniquex Générale S.A.</v>
      </c>
    </row>
    <row r="5792" spans="1:12" x14ac:dyDescent="0.25">
      <c r="A5792">
        <v>49041633</v>
      </c>
      <c r="B5792">
        <v>20</v>
      </c>
      <c r="C5792" t="s">
        <v>343</v>
      </c>
      <c r="D5792" t="s">
        <v>154</v>
      </c>
      <c r="E5792" t="s">
        <v>153</v>
      </c>
      <c r="F5792" t="s">
        <v>314</v>
      </c>
      <c r="G5792" s="1">
        <v>43585</v>
      </c>
      <c r="H5792">
        <v>60</v>
      </c>
      <c r="I5792" s="7">
        <f>IF(TableTransactions[[#This Row],[Order type]]=trackOrderType,
TableTransactions[[#This Row],[Transaction quantity]]*-1,
TableTransactions[[#This Row],[Transaction quantity]]
)</f>
        <v>-60</v>
      </c>
      <c r="J57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1552</v>
      </c>
      <c r="K5792" s="7">
        <f ca="1">IF(TableTransactions[[#This Row],[Stock balance backorders]]&lt;0,
0,
TableTransactions[[#This Row],[Stock balance backorders]]
)</f>
        <v>1552</v>
      </c>
      <c r="L5792" s="8" t="str">
        <f>VLOOKUP(TableTransactions[[#This Row],[Material]],TableStockBalance[],
MATCH(TableStockBalance[[#Headers],[Supplier name]],TableStockBalance[#Headers],0),
0)</f>
        <v>Électroniquex Générale S.A.</v>
      </c>
    </row>
    <row r="5793" spans="1:12" x14ac:dyDescent="0.25">
      <c r="A5793">
        <v>49041725</v>
      </c>
      <c r="B5793">
        <v>240</v>
      </c>
      <c r="C5793" t="s">
        <v>343</v>
      </c>
      <c r="D5793" t="s">
        <v>154</v>
      </c>
      <c r="E5793" t="s">
        <v>153</v>
      </c>
      <c r="F5793" t="s">
        <v>317</v>
      </c>
      <c r="G5793" s="1">
        <v>43593</v>
      </c>
      <c r="H5793">
        <v>60</v>
      </c>
      <c r="I5793" s="7">
        <f>IF(TableTransactions[[#This Row],[Order type]]=trackOrderType,
TableTransactions[[#This Row],[Transaction quantity]]*-1,
TableTransactions[[#This Row],[Transaction quantity]]
)</f>
        <v>-60</v>
      </c>
      <c r="J57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1492</v>
      </c>
      <c r="K5793" s="7">
        <f ca="1">IF(TableTransactions[[#This Row],[Stock balance backorders]]&lt;0,
0,
TableTransactions[[#This Row],[Stock balance backorders]]
)</f>
        <v>1492</v>
      </c>
      <c r="L5793" s="8" t="str">
        <f>VLOOKUP(TableTransactions[[#This Row],[Material]],TableStockBalance[],
MATCH(TableStockBalance[[#Headers],[Supplier name]],TableStockBalance[#Headers],0),
0)</f>
        <v>Électroniquex Générale S.A.</v>
      </c>
    </row>
    <row r="5794" spans="1:12" x14ac:dyDescent="0.25">
      <c r="A5794">
        <v>49041728</v>
      </c>
      <c r="B5794">
        <v>100</v>
      </c>
      <c r="C5794" t="s">
        <v>343</v>
      </c>
      <c r="D5794" t="s">
        <v>154</v>
      </c>
      <c r="E5794" t="s">
        <v>153</v>
      </c>
      <c r="F5794" t="s">
        <v>319</v>
      </c>
      <c r="G5794" s="1">
        <v>43593</v>
      </c>
      <c r="H5794">
        <v>30</v>
      </c>
      <c r="I5794" s="7">
        <f>IF(TableTransactions[[#This Row],[Order type]]=trackOrderType,
TableTransactions[[#This Row],[Transaction quantity]]*-1,
TableTransactions[[#This Row],[Transaction quantity]]
)</f>
        <v>-30</v>
      </c>
      <c r="J57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1462</v>
      </c>
      <c r="K5794" s="7">
        <f ca="1">IF(TableTransactions[[#This Row],[Stock balance backorders]]&lt;0,
0,
TableTransactions[[#This Row],[Stock balance backorders]]
)</f>
        <v>1462</v>
      </c>
      <c r="L5794" s="8" t="str">
        <f>VLOOKUP(TableTransactions[[#This Row],[Material]],TableStockBalance[],
MATCH(TableStockBalance[[#Headers],[Supplier name]],TableStockBalance[#Headers],0),
0)</f>
        <v>Électroniquex Générale S.A.</v>
      </c>
    </row>
    <row r="5795" spans="1:12" x14ac:dyDescent="0.25">
      <c r="A5795">
        <v>49041751</v>
      </c>
      <c r="B5795">
        <v>230</v>
      </c>
      <c r="C5795" t="s">
        <v>343</v>
      </c>
      <c r="D5795" t="s">
        <v>154</v>
      </c>
      <c r="E5795" t="s">
        <v>153</v>
      </c>
      <c r="F5795" t="s">
        <v>313</v>
      </c>
      <c r="G5795" s="1">
        <v>43595</v>
      </c>
      <c r="H5795">
        <v>20</v>
      </c>
      <c r="I5795" s="7">
        <f>IF(TableTransactions[[#This Row],[Order type]]=trackOrderType,
TableTransactions[[#This Row],[Transaction quantity]]*-1,
TableTransactions[[#This Row],[Transaction quantity]]
)</f>
        <v>-20</v>
      </c>
      <c r="J57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1442</v>
      </c>
      <c r="K5795" s="7">
        <f ca="1">IF(TableTransactions[[#This Row],[Stock balance backorders]]&lt;0,
0,
TableTransactions[[#This Row],[Stock balance backorders]]
)</f>
        <v>1442</v>
      </c>
      <c r="L5795" s="8" t="str">
        <f>VLOOKUP(TableTransactions[[#This Row],[Material]],TableStockBalance[],
MATCH(TableStockBalance[[#Headers],[Supplier name]],TableStockBalance[#Headers],0),
0)</f>
        <v>Électroniquex Générale S.A.</v>
      </c>
    </row>
    <row r="5796" spans="1:12" x14ac:dyDescent="0.25">
      <c r="A5796">
        <v>49041758</v>
      </c>
      <c r="B5796">
        <v>90</v>
      </c>
      <c r="C5796" t="s">
        <v>343</v>
      </c>
      <c r="D5796" t="s">
        <v>154</v>
      </c>
      <c r="E5796" t="s">
        <v>153</v>
      </c>
      <c r="F5796" t="s">
        <v>316</v>
      </c>
      <c r="G5796" s="1">
        <v>43595</v>
      </c>
      <c r="H5796">
        <v>40</v>
      </c>
      <c r="I5796" s="7">
        <f>IF(TableTransactions[[#This Row],[Order type]]=trackOrderType,
TableTransactions[[#This Row],[Transaction quantity]]*-1,
TableTransactions[[#This Row],[Transaction quantity]]
)</f>
        <v>-40</v>
      </c>
      <c r="J57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1402</v>
      </c>
      <c r="K5796" s="7">
        <f ca="1">IF(TableTransactions[[#This Row],[Stock balance backorders]]&lt;0,
0,
TableTransactions[[#This Row],[Stock balance backorders]]
)</f>
        <v>1402</v>
      </c>
      <c r="L5796" s="8" t="str">
        <f>VLOOKUP(TableTransactions[[#This Row],[Material]],TableStockBalance[],
MATCH(TableStockBalance[[#Headers],[Supplier name]],TableStockBalance[#Headers],0),
0)</f>
        <v>Électroniquex Générale S.A.</v>
      </c>
    </row>
    <row r="5797" spans="1:12" x14ac:dyDescent="0.25">
      <c r="A5797">
        <v>49041799</v>
      </c>
      <c r="B5797">
        <v>50</v>
      </c>
      <c r="C5797" t="s">
        <v>343</v>
      </c>
      <c r="D5797" t="s">
        <v>154</v>
      </c>
      <c r="E5797" t="s">
        <v>153</v>
      </c>
      <c r="F5797" t="s">
        <v>316</v>
      </c>
      <c r="G5797" s="1">
        <v>43600</v>
      </c>
      <c r="H5797">
        <v>60</v>
      </c>
      <c r="I5797" s="7">
        <f>IF(TableTransactions[[#This Row],[Order type]]=trackOrderType,
TableTransactions[[#This Row],[Transaction quantity]]*-1,
TableTransactions[[#This Row],[Transaction quantity]]
)</f>
        <v>-60</v>
      </c>
      <c r="J57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1342</v>
      </c>
      <c r="K5797" s="7">
        <f ca="1">IF(TableTransactions[[#This Row],[Stock balance backorders]]&lt;0,
0,
TableTransactions[[#This Row],[Stock balance backorders]]
)</f>
        <v>1342</v>
      </c>
      <c r="L5797" s="8" t="str">
        <f>VLOOKUP(TableTransactions[[#This Row],[Material]],TableStockBalance[],
MATCH(TableStockBalance[[#Headers],[Supplier name]],TableStockBalance[#Headers],0),
0)</f>
        <v>Électroniquex Générale S.A.</v>
      </c>
    </row>
    <row r="5798" spans="1:12" x14ac:dyDescent="0.25">
      <c r="A5798">
        <v>49041820</v>
      </c>
      <c r="B5798">
        <v>110</v>
      </c>
      <c r="C5798" t="s">
        <v>343</v>
      </c>
      <c r="D5798" t="s">
        <v>154</v>
      </c>
      <c r="E5798" t="s">
        <v>153</v>
      </c>
      <c r="F5798" t="s">
        <v>314</v>
      </c>
      <c r="G5798" s="1">
        <v>43602</v>
      </c>
      <c r="H5798">
        <v>20</v>
      </c>
      <c r="I5798" s="7">
        <f>IF(TableTransactions[[#This Row],[Order type]]=trackOrderType,
TableTransactions[[#This Row],[Transaction quantity]]*-1,
TableTransactions[[#This Row],[Transaction quantity]]
)</f>
        <v>-20</v>
      </c>
      <c r="J57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1322</v>
      </c>
      <c r="K5798" s="7">
        <f ca="1">IF(TableTransactions[[#This Row],[Stock balance backorders]]&lt;0,
0,
TableTransactions[[#This Row],[Stock balance backorders]]
)</f>
        <v>1322</v>
      </c>
      <c r="L5798" s="8" t="str">
        <f>VLOOKUP(TableTransactions[[#This Row],[Material]],TableStockBalance[],
MATCH(TableStockBalance[[#Headers],[Supplier name]],TableStockBalance[#Headers],0),
0)</f>
        <v>Électroniquex Générale S.A.</v>
      </c>
    </row>
    <row r="5799" spans="1:12" x14ac:dyDescent="0.25">
      <c r="A5799">
        <v>49041855</v>
      </c>
      <c r="B5799">
        <v>10</v>
      </c>
      <c r="C5799" t="s">
        <v>343</v>
      </c>
      <c r="D5799" t="s">
        <v>154</v>
      </c>
      <c r="E5799" t="s">
        <v>153</v>
      </c>
      <c r="F5799" t="s">
        <v>320</v>
      </c>
      <c r="G5799" s="1">
        <v>43606</v>
      </c>
      <c r="H5799">
        <v>20</v>
      </c>
      <c r="I5799" s="7">
        <f>IF(TableTransactions[[#This Row],[Order type]]=trackOrderType,
TableTransactions[[#This Row],[Transaction quantity]]*-1,
TableTransactions[[#This Row],[Transaction quantity]]
)</f>
        <v>-20</v>
      </c>
      <c r="J57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1302</v>
      </c>
      <c r="K5799" s="7">
        <f ca="1">IF(TableTransactions[[#This Row],[Stock balance backorders]]&lt;0,
0,
TableTransactions[[#This Row],[Stock balance backorders]]
)</f>
        <v>1302</v>
      </c>
      <c r="L5799" s="8" t="str">
        <f>VLOOKUP(TableTransactions[[#This Row],[Material]],TableStockBalance[],
MATCH(TableStockBalance[[#Headers],[Supplier name]],TableStockBalance[#Headers],0),
0)</f>
        <v>Électroniquex Générale S.A.</v>
      </c>
    </row>
    <row r="5800" spans="1:12" x14ac:dyDescent="0.25">
      <c r="A5800">
        <v>49041918</v>
      </c>
      <c r="B5800">
        <v>310</v>
      </c>
      <c r="C5800" t="s">
        <v>343</v>
      </c>
      <c r="D5800" t="s">
        <v>154</v>
      </c>
      <c r="E5800" t="s">
        <v>153</v>
      </c>
      <c r="F5800" t="s">
        <v>318</v>
      </c>
      <c r="G5800" s="1">
        <v>43609</v>
      </c>
      <c r="H5800">
        <v>20</v>
      </c>
      <c r="I5800" s="7">
        <f>IF(TableTransactions[[#This Row],[Order type]]=trackOrderType,
TableTransactions[[#This Row],[Transaction quantity]]*-1,
TableTransactions[[#This Row],[Transaction quantity]]
)</f>
        <v>-20</v>
      </c>
      <c r="J58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1282</v>
      </c>
      <c r="K5800" s="7">
        <f ca="1">IF(TableTransactions[[#This Row],[Stock balance backorders]]&lt;0,
0,
TableTransactions[[#This Row],[Stock balance backorders]]
)</f>
        <v>1282</v>
      </c>
      <c r="L5800" s="8" t="str">
        <f>VLOOKUP(TableTransactions[[#This Row],[Material]],TableStockBalance[],
MATCH(TableStockBalance[[#Headers],[Supplier name]],TableStockBalance[#Headers],0),
0)</f>
        <v>Électroniquex Générale S.A.</v>
      </c>
    </row>
    <row r="5801" spans="1:12" x14ac:dyDescent="0.25">
      <c r="A5801">
        <v>49041921</v>
      </c>
      <c r="B5801">
        <v>30</v>
      </c>
      <c r="C5801" t="s">
        <v>343</v>
      </c>
      <c r="D5801" t="s">
        <v>154</v>
      </c>
      <c r="E5801" t="s">
        <v>153</v>
      </c>
      <c r="F5801" t="s">
        <v>315</v>
      </c>
      <c r="G5801" s="1">
        <v>43609</v>
      </c>
      <c r="H5801">
        <v>60</v>
      </c>
      <c r="I5801" s="7">
        <f>IF(TableTransactions[[#This Row],[Order type]]=trackOrderType,
TableTransactions[[#This Row],[Transaction quantity]]*-1,
TableTransactions[[#This Row],[Transaction quantity]]
)</f>
        <v>-60</v>
      </c>
      <c r="J58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1222</v>
      </c>
      <c r="K5801" s="7">
        <f ca="1">IF(TableTransactions[[#This Row],[Stock balance backorders]]&lt;0,
0,
TableTransactions[[#This Row],[Stock balance backorders]]
)</f>
        <v>1222</v>
      </c>
      <c r="L5801" s="8" t="str">
        <f>VLOOKUP(TableTransactions[[#This Row],[Material]],TableStockBalance[],
MATCH(TableStockBalance[[#Headers],[Supplier name]],TableStockBalance[#Headers],0),
0)</f>
        <v>Électroniquex Générale S.A.</v>
      </c>
    </row>
    <row r="5802" spans="1:12" x14ac:dyDescent="0.25">
      <c r="A5802">
        <v>49041944</v>
      </c>
      <c r="B5802">
        <v>30</v>
      </c>
      <c r="C5802" t="s">
        <v>343</v>
      </c>
      <c r="D5802" t="s">
        <v>154</v>
      </c>
      <c r="E5802" t="s">
        <v>153</v>
      </c>
      <c r="F5802" t="s">
        <v>318</v>
      </c>
      <c r="G5802" s="1">
        <v>43613</v>
      </c>
      <c r="H5802">
        <v>10</v>
      </c>
      <c r="I5802" s="7">
        <f>IF(TableTransactions[[#This Row],[Order type]]=trackOrderType,
TableTransactions[[#This Row],[Transaction quantity]]*-1,
TableTransactions[[#This Row],[Transaction quantity]]
)</f>
        <v>-10</v>
      </c>
      <c r="J58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1212</v>
      </c>
      <c r="K5802" s="7">
        <f ca="1">IF(TableTransactions[[#This Row],[Stock balance backorders]]&lt;0,
0,
TableTransactions[[#This Row],[Stock balance backorders]]
)</f>
        <v>1212</v>
      </c>
      <c r="L5802" s="8" t="str">
        <f>VLOOKUP(TableTransactions[[#This Row],[Material]],TableStockBalance[],
MATCH(TableStockBalance[[#Headers],[Supplier name]],TableStockBalance[#Headers],0),
0)</f>
        <v>Électroniquex Générale S.A.</v>
      </c>
    </row>
    <row r="5803" spans="1:12" x14ac:dyDescent="0.25">
      <c r="A5803">
        <v>49041960</v>
      </c>
      <c r="B5803">
        <v>70</v>
      </c>
      <c r="C5803" t="s">
        <v>343</v>
      </c>
      <c r="D5803" t="s">
        <v>154</v>
      </c>
      <c r="E5803" t="s">
        <v>153</v>
      </c>
      <c r="F5803" t="s">
        <v>318</v>
      </c>
      <c r="G5803" s="1">
        <v>43614</v>
      </c>
      <c r="H5803">
        <v>60</v>
      </c>
      <c r="I5803" s="7">
        <f>IF(TableTransactions[[#This Row],[Order type]]=trackOrderType,
TableTransactions[[#This Row],[Transaction quantity]]*-1,
TableTransactions[[#This Row],[Transaction quantity]]
)</f>
        <v>-60</v>
      </c>
      <c r="J58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1152</v>
      </c>
      <c r="K5803" s="7">
        <f ca="1">IF(TableTransactions[[#This Row],[Stock balance backorders]]&lt;0,
0,
TableTransactions[[#This Row],[Stock balance backorders]]
)</f>
        <v>1152</v>
      </c>
      <c r="L5803" s="8" t="str">
        <f>VLOOKUP(TableTransactions[[#This Row],[Material]],TableStockBalance[],
MATCH(TableStockBalance[[#Headers],[Supplier name]],TableStockBalance[#Headers],0),
0)</f>
        <v>Électroniquex Générale S.A.</v>
      </c>
    </row>
    <row r="5804" spans="1:12" x14ac:dyDescent="0.25">
      <c r="A5804">
        <v>49042028</v>
      </c>
      <c r="B5804">
        <v>120</v>
      </c>
      <c r="C5804" t="s">
        <v>343</v>
      </c>
      <c r="D5804" t="s">
        <v>154</v>
      </c>
      <c r="E5804" t="s">
        <v>153</v>
      </c>
      <c r="F5804" t="s">
        <v>317</v>
      </c>
      <c r="G5804" s="1">
        <v>43621</v>
      </c>
      <c r="H5804">
        <v>40</v>
      </c>
      <c r="I5804" s="7">
        <f>IF(TableTransactions[[#This Row],[Order type]]=trackOrderType,
TableTransactions[[#This Row],[Transaction quantity]]*-1,
TableTransactions[[#This Row],[Transaction quantity]]
)</f>
        <v>-40</v>
      </c>
      <c r="J58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1112</v>
      </c>
      <c r="K5804" s="7">
        <f ca="1">IF(TableTransactions[[#This Row],[Stock balance backorders]]&lt;0,
0,
TableTransactions[[#This Row],[Stock balance backorders]]
)</f>
        <v>1112</v>
      </c>
      <c r="L5804" s="8" t="str">
        <f>VLOOKUP(TableTransactions[[#This Row],[Material]],TableStockBalance[],
MATCH(TableStockBalance[[#Headers],[Supplier name]],TableStockBalance[#Headers],0),
0)</f>
        <v>Électroniquex Générale S.A.</v>
      </c>
    </row>
    <row r="5805" spans="1:12" x14ac:dyDescent="0.25">
      <c r="A5805">
        <v>49042045</v>
      </c>
      <c r="B5805">
        <v>190</v>
      </c>
      <c r="C5805" t="s">
        <v>343</v>
      </c>
      <c r="D5805" t="s">
        <v>154</v>
      </c>
      <c r="E5805" t="s">
        <v>153</v>
      </c>
      <c r="F5805" t="s">
        <v>317</v>
      </c>
      <c r="G5805" s="1">
        <v>43623</v>
      </c>
      <c r="H5805">
        <v>30</v>
      </c>
      <c r="I5805" s="7">
        <f>IF(TableTransactions[[#This Row],[Order type]]=trackOrderType,
TableTransactions[[#This Row],[Transaction quantity]]*-1,
TableTransactions[[#This Row],[Transaction quantity]]
)</f>
        <v>-30</v>
      </c>
      <c r="J58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1082</v>
      </c>
      <c r="K5805" s="7">
        <f ca="1">IF(TableTransactions[[#This Row],[Stock balance backorders]]&lt;0,
0,
TableTransactions[[#This Row],[Stock balance backorders]]
)</f>
        <v>1082</v>
      </c>
      <c r="L5805" s="8" t="str">
        <f>VLOOKUP(TableTransactions[[#This Row],[Material]],TableStockBalance[],
MATCH(TableStockBalance[[#Headers],[Supplier name]],TableStockBalance[#Headers],0),
0)</f>
        <v>Électroniquex Générale S.A.</v>
      </c>
    </row>
    <row r="5806" spans="1:12" x14ac:dyDescent="0.25">
      <c r="A5806">
        <v>49042048</v>
      </c>
      <c r="B5806">
        <v>70</v>
      </c>
      <c r="C5806" t="s">
        <v>343</v>
      </c>
      <c r="D5806" t="s">
        <v>154</v>
      </c>
      <c r="E5806" t="s">
        <v>153</v>
      </c>
      <c r="F5806" t="s">
        <v>319</v>
      </c>
      <c r="G5806" s="1">
        <v>43623</v>
      </c>
      <c r="H5806">
        <v>50</v>
      </c>
      <c r="I5806" s="7">
        <f>IF(TableTransactions[[#This Row],[Order type]]=trackOrderType,
TableTransactions[[#This Row],[Transaction quantity]]*-1,
TableTransactions[[#This Row],[Transaction quantity]]
)</f>
        <v>-50</v>
      </c>
      <c r="J58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1032</v>
      </c>
      <c r="K5806" s="7">
        <f ca="1">IF(TableTransactions[[#This Row],[Stock balance backorders]]&lt;0,
0,
TableTransactions[[#This Row],[Stock balance backorders]]
)</f>
        <v>1032</v>
      </c>
      <c r="L5806" s="8" t="str">
        <f>VLOOKUP(TableTransactions[[#This Row],[Material]],TableStockBalance[],
MATCH(TableStockBalance[[#Headers],[Supplier name]],TableStockBalance[#Headers],0),
0)</f>
        <v>Électroniquex Générale S.A.</v>
      </c>
    </row>
    <row r="5807" spans="1:12" x14ac:dyDescent="0.25">
      <c r="A5807">
        <v>49042061</v>
      </c>
      <c r="B5807">
        <v>130</v>
      </c>
      <c r="C5807" t="s">
        <v>343</v>
      </c>
      <c r="D5807" t="s">
        <v>154</v>
      </c>
      <c r="E5807" t="s">
        <v>153</v>
      </c>
      <c r="F5807" t="s">
        <v>316</v>
      </c>
      <c r="G5807" s="1">
        <v>43626</v>
      </c>
      <c r="H5807">
        <v>60</v>
      </c>
      <c r="I5807" s="7">
        <f>IF(TableTransactions[[#This Row],[Order type]]=trackOrderType,
TableTransactions[[#This Row],[Transaction quantity]]*-1,
TableTransactions[[#This Row],[Transaction quantity]]
)</f>
        <v>-60</v>
      </c>
      <c r="J58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972</v>
      </c>
      <c r="K5807" s="7">
        <f ca="1">IF(TableTransactions[[#This Row],[Stock balance backorders]]&lt;0,
0,
TableTransactions[[#This Row],[Stock balance backorders]]
)</f>
        <v>972</v>
      </c>
      <c r="L5807" s="8" t="str">
        <f>VLOOKUP(TableTransactions[[#This Row],[Material]],TableStockBalance[],
MATCH(TableStockBalance[[#Headers],[Supplier name]],TableStockBalance[#Headers],0),
0)</f>
        <v>Électroniquex Générale S.A.</v>
      </c>
    </row>
    <row r="5808" spans="1:12" x14ac:dyDescent="0.25">
      <c r="A5808">
        <v>49042063</v>
      </c>
      <c r="B5808">
        <v>240</v>
      </c>
      <c r="C5808" t="s">
        <v>343</v>
      </c>
      <c r="D5808" t="s">
        <v>154</v>
      </c>
      <c r="E5808" t="s">
        <v>153</v>
      </c>
      <c r="F5808" t="s">
        <v>317</v>
      </c>
      <c r="G5808" s="1">
        <v>43626</v>
      </c>
      <c r="H5808">
        <v>20</v>
      </c>
      <c r="I5808" s="7">
        <f>IF(TableTransactions[[#This Row],[Order type]]=trackOrderType,
TableTransactions[[#This Row],[Transaction quantity]]*-1,
TableTransactions[[#This Row],[Transaction quantity]]
)</f>
        <v>-20</v>
      </c>
      <c r="J58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952</v>
      </c>
      <c r="K5808" s="7">
        <f ca="1">IF(TableTransactions[[#This Row],[Stock balance backorders]]&lt;0,
0,
TableTransactions[[#This Row],[Stock balance backorders]]
)</f>
        <v>952</v>
      </c>
      <c r="L5808" s="8" t="str">
        <f>VLOOKUP(TableTransactions[[#This Row],[Material]],TableStockBalance[],
MATCH(TableStockBalance[[#Headers],[Supplier name]],TableStockBalance[#Headers],0),
0)</f>
        <v>Électroniquex Générale S.A.</v>
      </c>
    </row>
    <row r="5809" spans="1:12" x14ac:dyDescent="0.25">
      <c r="A5809">
        <v>49042070</v>
      </c>
      <c r="B5809">
        <v>60</v>
      </c>
      <c r="C5809" t="s">
        <v>343</v>
      </c>
      <c r="D5809" t="s">
        <v>154</v>
      </c>
      <c r="E5809" t="s">
        <v>153</v>
      </c>
      <c r="F5809" t="s">
        <v>315</v>
      </c>
      <c r="G5809" s="1">
        <v>43626</v>
      </c>
      <c r="H5809">
        <v>30</v>
      </c>
      <c r="I5809" s="7">
        <f>IF(TableTransactions[[#This Row],[Order type]]=trackOrderType,
TableTransactions[[#This Row],[Transaction quantity]]*-1,
TableTransactions[[#This Row],[Transaction quantity]]
)</f>
        <v>-30</v>
      </c>
      <c r="J58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922</v>
      </c>
      <c r="K5809" s="7">
        <f ca="1">IF(TableTransactions[[#This Row],[Stock balance backorders]]&lt;0,
0,
TableTransactions[[#This Row],[Stock balance backorders]]
)</f>
        <v>922</v>
      </c>
      <c r="L5809" s="8" t="str">
        <f>VLOOKUP(TableTransactions[[#This Row],[Material]],TableStockBalance[],
MATCH(TableStockBalance[[#Headers],[Supplier name]],TableStockBalance[#Headers],0),
0)</f>
        <v>Électroniquex Générale S.A.</v>
      </c>
    </row>
    <row r="5810" spans="1:12" x14ac:dyDescent="0.25">
      <c r="A5810">
        <v>49042108</v>
      </c>
      <c r="B5810">
        <v>70</v>
      </c>
      <c r="C5810" t="s">
        <v>343</v>
      </c>
      <c r="D5810" t="s">
        <v>154</v>
      </c>
      <c r="E5810" t="s">
        <v>153</v>
      </c>
      <c r="F5810" t="s">
        <v>316</v>
      </c>
      <c r="G5810" s="1">
        <v>43629</v>
      </c>
      <c r="H5810">
        <v>10</v>
      </c>
      <c r="I5810" s="7">
        <f>IF(TableTransactions[[#This Row],[Order type]]=trackOrderType,
TableTransactions[[#This Row],[Transaction quantity]]*-1,
TableTransactions[[#This Row],[Transaction quantity]]
)</f>
        <v>-10</v>
      </c>
      <c r="J58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912</v>
      </c>
      <c r="K5810" s="7">
        <f ca="1">IF(TableTransactions[[#This Row],[Stock balance backorders]]&lt;0,
0,
TableTransactions[[#This Row],[Stock balance backorders]]
)</f>
        <v>912</v>
      </c>
      <c r="L5810" s="8" t="str">
        <f>VLOOKUP(TableTransactions[[#This Row],[Material]],TableStockBalance[],
MATCH(TableStockBalance[[#Headers],[Supplier name]],TableStockBalance[#Headers],0),
0)</f>
        <v>Électroniquex Générale S.A.</v>
      </c>
    </row>
    <row r="5811" spans="1:12" x14ac:dyDescent="0.25">
      <c r="A5811">
        <v>49042133</v>
      </c>
      <c r="B5811">
        <v>10</v>
      </c>
      <c r="C5811" t="s">
        <v>343</v>
      </c>
      <c r="D5811" t="s">
        <v>154</v>
      </c>
      <c r="E5811" t="s">
        <v>153</v>
      </c>
      <c r="F5811" t="s">
        <v>335</v>
      </c>
      <c r="G5811" s="1">
        <v>43630</v>
      </c>
      <c r="H5811">
        <v>50</v>
      </c>
      <c r="I5811" s="7">
        <f>IF(TableTransactions[[#This Row],[Order type]]=trackOrderType,
TableTransactions[[#This Row],[Transaction quantity]]*-1,
TableTransactions[[#This Row],[Transaction quantity]]
)</f>
        <v>-50</v>
      </c>
      <c r="J58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862</v>
      </c>
      <c r="K5811" s="7">
        <f ca="1">IF(TableTransactions[[#This Row],[Stock balance backorders]]&lt;0,
0,
TableTransactions[[#This Row],[Stock balance backorders]]
)</f>
        <v>862</v>
      </c>
      <c r="L5811" s="8" t="str">
        <f>VLOOKUP(TableTransactions[[#This Row],[Material]],TableStockBalance[],
MATCH(TableStockBalance[[#Headers],[Supplier name]],TableStockBalance[#Headers],0),
0)</f>
        <v>Électroniquex Générale S.A.</v>
      </c>
    </row>
    <row r="5812" spans="1:12" x14ac:dyDescent="0.25">
      <c r="A5812">
        <v>49042135</v>
      </c>
      <c r="B5812">
        <v>120</v>
      </c>
      <c r="C5812" t="s">
        <v>343</v>
      </c>
      <c r="D5812" t="s">
        <v>154</v>
      </c>
      <c r="E5812" t="s">
        <v>153</v>
      </c>
      <c r="F5812" t="s">
        <v>318</v>
      </c>
      <c r="G5812" s="1">
        <v>43630</v>
      </c>
      <c r="H5812">
        <v>30</v>
      </c>
      <c r="I5812" s="7">
        <f>IF(TableTransactions[[#This Row],[Order type]]=trackOrderType,
TableTransactions[[#This Row],[Transaction quantity]]*-1,
TableTransactions[[#This Row],[Transaction quantity]]
)</f>
        <v>-30</v>
      </c>
      <c r="J58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832</v>
      </c>
      <c r="K5812" s="7">
        <f ca="1">IF(TableTransactions[[#This Row],[Stock balance backorders]]&lt;0,
0,
TableTransactions[[#This Row],[Stock balance backorders]]
)</f>
        <v>832</v>
      </c>
      <c r="L5812" s="8" t="str">
        <f>VLOOKUP(TableTransactions[[#This Row],[Material]],TableStockBalance[],
MATCH(TableStockBalance[[#Headers],[Supplier name]],TableStockBalance[#Headers],0),
0)</f>
        <v>Électroniquex Générale S.A.</v>
      </c>
    </row>
    <row r="5813" spans="1:12" x14ac:dyDescent="0.25">
      <c r="A5813">
        <v>49042151</v>
      </c>
      <c r="B5813">
        <v>80</v>
      </c>
      <c r="C5813" t="s">
        <v>343</v>
      </c>
      <c r="D5813" t="s">
        <v>154</v>
      </c>
      <c r="E5813" t="s">
        <v>153</v>
      </c>
      <c r="F5813" t="s">
        <v>318</v>
      </c>
      <c r="G5813" s="1">
        <v>43633</v>
      </c>
      <c r="H5813">
        <v>40</v>
      </c>
      <c r="I5813" s="7">
        <f>IF(TableTransactions[[#This Row],[Order type]]=trackOrderType,
TableTransactions[[#This Row],[Transaction quantity]]*-1,
TableTransactions[[#This Row],[Transaction quantity]]
)</f>
        <v>-40</v>
      </c>
      <c r="J58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792</v>
      </c>
      <c r="K5813" s="7">
        <f ca="1">IF(TableTransactions[[#This Row],[Stock balance backorders]]&lt;0,
0,
TableTransactions[[#This Row],[Stock balance backorders]]
)</f>
        <v>792</v>
      </c>
      <c r="L5813" s="8" t="str">
        <f>VLOOKUP(TableTransactions[[#This Row],[Material]],TableStockBalance[],
MATCH(TableStockBalance[[#Headers],[Supplier name]],TableStockBalance[#Headers],0),
0)</f>
        <v>Électroniquex Générale S.A.</v>
      </c>
    </row>
    <row r="5814" spans="1:12" x14ac:dyDescent="0.25">
      <c r="A5814">
        <v>49042175</v>
      </c>
      <c r="B5814">
        <v>70</v>
      </c>
      <c r="C5814" t="s">
        <v>343</v>
      </c>
      <c r="D5814" t="s">
        <v>154</v>
      </c>
      <c r="E5814" t="s">
        <v>153</v>
      </c>
      <c r="F5814" t="s">
        <v>316</v>
      </c>
      <c r="G5814" s="1">
        <v>43635</v>
      </c>
      <c r="H5814">
        <v>20</v>
      </c>
      <c r="I5814" s="7">
        <f>IF(TableTransactions[[#This Row],[Order type]]=trackOrderType,
TableTransactions[[#This Row],[Transaction quantity]]*-1,
TableTransactions[[#This Row],[Transaction quantity]]
)</f>
        <v>-20</v>
      </c>
      <c r="J58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772</v>
      </c>
      <c r="K5814" s="7">
        <f ca="1">IF(TableTransactions[[#This Row],[Stock balance backorders]]&lt;0,
0,
TableTransactions[[#This Row],[Stock balance backorders]]
)</f>
        <v>772</v>
      </c>
      <c r="L5814" s="8" t="str">
        <f>VLOOKUP(TableTransactions[[#This Row],[Material]],TableStockBalance[],
MATCH(TableStockBalance[[#Headers],[Supplier name]],TableStockBalance[#Headers],0),
0)</f>
        <v>Électroniquex Générale S.A.</v>
      </c>
    </row>
    <row r="5815" spans="1:12" x14ac:dyDescent="0.25">
      <c r="A5815">
        <v>49042198</v>
      </c>
      <c r="B5815">
        <v>10</v>
      </c>
      <c r="C5815" t="s">
        <v>343</v>
      </c>
      <c r="D5815" t="s">
        <v>154</v>
      </c>
      <c r="E5815" t="s">
        <v>153</v>
      </c>
      <c r="F5815" t="s">
        <v>321</v>
      </c>
      <c r="G5815" s="1">
        <v>43637</v>
      </c>
      <c r="H5815">
        <v>60</v>
      </c>
      <c r="I5815" s="7">
        <f>IF(TableTransactions[[#This Row],[Order type]]=trackOrderType,
TableTransactions[[#This Row],[Transaction quantity]]*-1,
TableTransactions[[#This Row],[Transaction quantity]]
)</f>
        <v>-60</v>
      </c>
      <c r="J58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712</v>
      </c>
      <c r="K5815" s="7">
        <f ca="1">IF(TableTransactions[[#This Row],[Stock balance backorders]]&lt;0,
0,
TableTransactions[[#This Row],[Stock balance backorders]]
)</f>
        <v>712</v>
      </c>
      <c r="L5815" s="8" t="str">
        <f>VLOOKUP(TableTransactions[[#This Row],[Material]],TableStockBalance[],
MATCH(TableStockBalance[[#Headers],[Supplier name]],TableStockBalance[#Headers],0),
0)</f>
        <v>Électroniquex Générale S.A.</v>
      </c>
    </row>
    <row r="5816" spans="1:12" x14ac:dyDescent="0.25">
      <c r="A5816">
        <v>49042198</v>
      </c>
      <c r="B5816">
        <v>20</v>
      </c>
      <c r="C5816" t="s">
        <v>343</v>
      </c>
      <c r="D5816" t="s">
        <v>154</v>
      </c>
      <c r="E5816" t="s">
        <v>153</v>
      </c>
      <c r="F5816" t="s">
        <v>321</v>
      </c>
      <c r="G5816" s="1">
        <v>43637</v>
      </c>
      <c r="H5816">
        <v>20</v>
      </c>
      <c r="I5816" s="7">
        <f>IF(TableTransactions[[#This Row],[Order type]]=trackOrderType,
TableTransactions[[#This Row],[Transaction quantity]]*-1,
TableTransactions[[#This Row],[Transaction quantity]]
)</f>
        <v>-20</v>
      </c>
      <c r="J58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692</v>
      </c>
      <c r="K5816" s="7">
        <f ca="1">IF(TableTransactions[[#This Row],[Stock balance backorders]]&lt;0,
0,
TableTransactions[[#This Row],[Stock balance backorders]]
)</f>
        <v>692</v>
      </c>
      <c r="L5816" s="8" t="str">
        <f>VLOOKUP(TableTransactions[[#This Row],[Material]],TableStockBalance[],
MATCH(TableStockBalance[[#Headers],[Supplier name]],TableStockBalance[#Headers],0),
0)</f>
        <v>Électroniquex Générale S.A.</v>
      </c>
    </row>
    <row r="5817" spans="1:12" x14ac:dyDescent="0.25">
      <c r="A5817">
        <v>49042206</v>
      </c>
      <c r="B5817">
        <v>180</v>
      </c>
      <c r="C5817" t="s">
        <v>343</v>
      </c>
      <c r="D5817" t="s">
        <v>154</v>
      </c>
      <c r="E5817" t="s">
        <v>153</v>
      </c>
      <c r="F5817" t="s">
        <v>317</v>
      </c>
      <c r="G5817" s="1">
        <v>43637</v>
      </c>
      <c r="H5817">
        <v>40</v>
      </c>
      <c r="I5817" s="7">
        <f>IF(TableTransactions[[#This Row],[Order type]]=trackOrderType,
TableTransactions[[#This Row],[Transaction quantity]]*-1,
TableTransactions[[#This Row],[Transaction quantity]]
)</f>
        <v>-40</v>
      </c>
      <c r="J58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652</v>
      </c>
      <c r="K5817" s="7">
        <f ca="1">IF(TableTransactions[[#This Row],[Stock balance backorders]]&lt;0,
0,
TableTransactions[[#This Row],[Stock balance backorders]]
)</f>
        <v>652</v>
      </c>
      <c r="L5817" s="8" t="str">
        <f>VLOOKUP(TableTransactions[[#This Row],[Material]],TableStockBalance[],
MATCH(TableStockBalance[[#Headers],[Supplier name]],TableStockBalance[#Headers],0),
0)</f>
        <v>Électroniquex Générale S.A.</v>
      </c>
    </row>
    <row r="5818" spans="1:12" x14ac:dyDescent="0.25">
      <c r="A5818">
        <v>49042230</v>
      </c>
      <c r="B5818">
        <v>20</v>
      </c>
      <c r="C5818" t="s">
        <v>343</v>
      </c>
      <c r="D5818" t="s">
        <v>154</v>
      </c>
      <c r="E5818" t="s">
        <v>153</v>
      </c>
      <c r="F5818" t="s">
        <v>315</v>
      </c>
      <c r="G5818" s="1">
        <v>43640</v>
      </c>
      <c r="H5818">
        <v>70</v>
      </c>
      <c r="I5818" s="7">
        <f>IF(TableTransactions[[#This Row],[Order type]]=trackOrderType,
TableTransactions[[#This Row],[Transaction quantity]]*-1,
TableTransactions[[#This Row],[Transaction quantity]]
)</f>
        <v>-70</v>
      </c>
      <c r="J58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582</v>
      </c>
      <c r="K5818" s="7">
        <f ca="1">IF(TableTransactions[[#This Row],[Stock balance backorders]]&lt;0,
0,
TableTransactions[[#This Row],[Stock balance backorders]]
)</f>
        <v>582</v>
      </c>
      <c r="L5818" s="8" t="str">
        <f>VLOOKUP(TableTransactions[[#This Row],[Material]],TableStockBalance[],
MATCH(TableStockBalance[[#Headers],[Supplier name]],TableStockBalance[#Headers],0),
0)</f>
        <v>Électroniquex Générale S.A.</v>
      </c>
    </row>
    <row r="5819" spans="1:12" x14ac:dyDescent="0.25">
      <c r="A5819">
        <v>49042249</v>
      </c>
      <c r="B5819">
        <v>100</v>
      </c>
      <c r="C5819" t="s">
        <v>343</v>
      </c>
      <c r="D5819" t="s">
        <v>154</v>
      </c>
      <c r="E5819" t="s">
        <v>153</v>
      </c>
      <c r="F5819" t="s">
        <v>316</v>
      </c>
      <c r="G5819" s="1">
        <v>43642</v>
      </c>
      <c r="H5819">
        <v>60</v>
      </c>
      <c r="I5819" s="7">
        <f>IF(TableTransactions[[#This Row],[Order type]]=trackOrderType,
TableTransactions[[#This Row],[Transaction quantity]]*-1,
TableTransactions[[#This Row],[Transaction quantity]]
)</f>
        <v>-60</v>
      </c>
      <c r="J58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522</v>
      </c>
      <c r="K5819" s="7">
        <f ca="1">IF(TableTransactions[[#This Row],[Stock balance backorders]]&lt;0,
0,
TableTransactions[[#This Row],[Stock balance backorders]]
)</f>
        <v>522</v>
      </c>
      <c r="L5819" s="8" t="str">
        <f>VLOOKUP(TableTransactions[[#This Row],[Material]],TableStockBalance[],
MATCH(TableStockBalance[[#Headers],[Supplier name]],TableStockBalance[#Headers],0),
0)</f>
        <v>Électroniquex Générale S.A.</v>
      </c>
    </row>
    <row r="5820" spans="1:12" x14ac:dyDescent="0.25">
      <c r="A5820">
        <v>49042253</v>
      </c>
      <c r="B5820">
        <v>40</v>
      </c>
      <c r="C5820" t="s">
        <v>343</v>
      </c>
      <c r="D5820" t="s">
        <v>154</v>
      </c>
      <c r="E5820" t="s">
        <v>153</v>
      </c>
      <c r="F5820" t="s">
        <v>318</v>
      </c>
      <c r="G5820" s="1">
        <v>43642</v>
      </c>
      <c r="H5820">
        <v>30</v>
      </c>
      <c r="I5820" s="7">
        <f>IF(TableTransactions[[#This Row],[Order type]]=trackOrderType,
TableTransactions[[#This Row],[Transaction quantity]]*-1,
TableTransactions[[#This Row],[Transaction quantity]]
)</f>
        <v>-30</v>
      </c>
      <c r="J58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492</v>
      </c>
      <c r="K5820" s="7">
        <f ca="1">IF(TableTransactions[[#This Row],[Stock balance backorders]]&lt;0,
0,
TableTransactions[[#This Row],[Stock balance backorders]]
)</f>
        <v>492</v>
      </c>
      <c r="L5820" s="8" t="str">
        <f>VLOOKUP(TableTransactions[[#This Row],[Material]],TableStockBalance[],
MATCH(TableStockBalance[[#Headers],[Supplier name]],TableStockBalance[#Headers],0),
0)</f>
        <v>Électroniquex Générale S.A.</v>
      </c>
    </row>
    <row r="5821" spans="1:12" x14ac:dyDescent="0.25">
      <c r="A5821">
        <v>49042282</v>
      </c>
      <c r="B5821">
        <v>210</v>
      </c>
      <c r="C5821" t="s">
        <v>343</v>
      </c>
      <c r="D5821" t="s">
        <v>154</v>
      </c>
      <c r="E5821" t="s">
        <v>153</v>
      </c>
      <c r="F5821" t="s">
        <v>317</v>
      </c>
      <c r="G5821" s="1">
        <v>43644</v>
      </c>
      <c r="H5821">
        <v>60</v>
      </c>
      <c r="I5821" s="7">
        <f>IF(TableTransactions[[#This Row],[Order type]]=trackOrderType,
TableTransactions[[#This Row],[Transaction quantity]]*-1,
TableTransactions[[#This Row],[Transaction quantity]]
)</f>
        <v>-60</v>
      </c>
      <c r="J58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432</v>
      </c>
      <c r="K5821" s="7">
        <f ca="1">IF(TableTransactions[[#This Row],[Stock balance backorders]]&lt;0,
0,
TableTransactions[[#This Row],[Stock balance backorders]]
)</f>
        <v>432</v>
      </c>
      <c r="L5821" s="8" t="str">
        <f>VLOOKUP(TableTransactions[[#This Row],[Material]],TableStockBalance[],
MATCH(TableStockBalance[[#Headers],[Supplier name]],TableStockBalance[#Headers],0),
0)</f>
        <v>Électroniquex Générale S.A.</v>
      </c>
    </row>
    <row r="5822" spans="1:12" x14ac:dyDescent="0.25">
      <c r="A5822">
        <v>49042377</v>
      </c>
      <c r="B5822">
        <v>130</v>
      </c>
      <c r="C5822" t="s">
        <v>343</v>
      </c>
      <c r="D5822" t="s">
        <v>154</v>
      </c>
      <c r="E5822" t="s">
        <v>153</v>
      </c>
      <c r="F5822" t="s">
        <v>317</v>
      </c>
      <c r="G5822" s="1">
        <v>43654</v>
      </c>
      <c r="H5822">
        <v>10</v>
      </c>
      <c r="I5822" s="7">
        <f>IF(TableTransactions[[#This Row],[Order type]]=trackOrderType,
TableTransactions[[#This Row],[Transaction quantity]]*-1,
TableTransactions[[#This Row],[Transaction quantity]]
)</f>
        <v>-10</v>
      </c>
      <c r="J58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422</v>
      </c>
      <c r="K5822" s="7">
        <f ca="1">IF(TableTransactions[[#This Row],[Stock balance backorders]]&lt;0,
0,
TableTransactions[[#This Row],[Stock balance backorders]]
)</f>
        <v>422</v>
      </c>
      <c r="L5822" s="8" t="str">
        <f>VLOOKUP(TableTransactions[[#This Row],[Material]],TableStockBalance[],
MATCH(TableStockBalance[[#Headers],[Supplier name]],TableStockBalance[#Headers],0),
0)</f>
        <v>Électroniquex Générale S.A.</v>
      </c>
    </row>
    <row r="5823" spans="1:12" x14ac:dyDescent="0.25">
      <c r="A5823">
        <v>49042377</v>
      </c>
      <c r="B5823">
        <v>140</v>
      </c>
      <c r="C5823" t="s">
        <v>343</v>
      </c>
      <c r="D5823" t="s">
        <v>154</v>
      </c>
      <c r="E5823" t="s">
        <v>153</v>
      </c>
      <c r="F5823" t="s">
        <v>317</v>
      </c>
      <c r="G5823" s="1">
        <v>43654</v>
      </c>
      <c r="H5823">
        <v>20</v>
      </c>
      <c r="I5823" s="7">
        <f>IF(TableTransactions[[#This Row],[Order type]]=trackOrderType,
TableTransactions[[#This Row],[Transaction quantity]]*-1,
TableTransactions[[#This Row],[Transaction quantity]]
)</f>
        <v>-20</v>
      </c>
      <c r="J58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402</v>
      </c>
      <c r="K5823" s="7">
        <f ca="1">IF(TableTransactions[[#This Row],[Stock balance backorders]]&lt;0,
0,
TableTransactions[[#This Row],[Stock balance backorders]]
)</f>
        <v>402</v>
      </c>
      <c r="L5823" s="8" t="str">
        <f>VLOOKUP(TableTransactions[[#This Row],[Material]],TableStockBalance[],
MATCH(TableStockBalance[[#Headers],[Supplier name]],TableStockBalance[#Headers],0),
0)</f>
        <v>Électroniquex Générale S.A.</v>
      </c>
    </row>
    <row r="5824" spans="1:12" x14ac:dyDescent="0.25">
      <c r="A5824">
        <v>49042383</v>
      </c>
      <c r="B5824">
        <v>20</v>
      </c>
      <c r="C5824" t="s">
        <v>343</v>
      </c>
      <c r="D5824" t="s">
        <v>154</v>
      </c>
      <c r="E5824" t="s">
        <v>153</v>
      </c>
      <c r="F5824" t="s">
        <v>315</v>
      </c>
      <c r="G5824" s="1">
        <v>43654</v>
      </c>
      <c r="H5824">
        <v>70</v>
      </c>
      <c r="I5824" s="7">
        <f>IF(TableTransactions[[#This Row],[Order type]]=trackOrderType,
TableTransactions[[#This Row],[Transaction quantity]]*-1,
TableTransactions[[#This Row],[Transaction quantity]]
)</f>
        <v>-70</v>
      </c>
      <c r="J58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332</v>
      </c>
      <c r="K5824" s="7">
        <f ca="1">IF(TableTransactions[[#This Row],[Stock balance backorders]]&lt;0,
0,
TableTransactions[[#This Row],[Stock balance backorders]]
)</f>
        <v>332</v>
      </c>
      <c r="L5824" s="8" t="str">
        <f>VLOOKUP(TableTransactions[[#This Row],[Material]],TableStockBalance[],
MATCH(TableStockBalance[[#Headers],[Supplier name]],TableStockBalance[#Headers],0),
0)</f>
        <v>Électroniquex Générale S.A.</v>
      </c>
    </row>
    <row r="5825" spans="1:12" x14ac:dyDescent="0.25">
      <c r="A5825">
        <v>49042438</v>
      </c>
      <c r="B5825">
        <v>250</v>
      </c>
      <c r="C5825" t="s">
        <v>343</v>
      </c>
      <c r="D5825" t="s">
        <v>154</v>
      </c>
      <c r="E5825" t="s">
        <v>153</v>
      </c>
      <c r="F5825" t="s">
        <v>317</v>
      </c>
      <c r="G5825" s="1">
        <v>43658</v>
      </c>
      <c r="H5825">
        <v>20</v>
      </c>
      <c r="I5825" s="7">
        <f>IF(TableTransactions[[#This Row],[Order type]]=trackOrderType,
TableTransactions[[#This Row],[Transaction quantity]]*-1,
TableTransactions[[#This Row],[Transaction quantity]]
)</f>
        <v>-20</v>
      </c>
      <c r="J58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312</v>
      </c>
      <c r="K5825" s="7">
        <f ca="1">IF(TableTransactions[[#This Row],[Stock balance backorders]]&lt;0,
0,
TableTransactions[[#This Row],[Stock balance backorders]]
)</f>
        <v>312</v>
      </c>
      <c r="L5825" s="8" t="str">
        <f>VLOOKUP(TableTransactions[[#This Row],[Material]],TableStockBalance[],
MATCH(TableStockBalance[[#Headers],[Supplier name]],TableStockBalance[#Headers],0),
0)</f>
        <v>Électroniquex Générale S.A.</v>
      </c>
    </row>
    <row r="5826" spans="1:12" x14ac:dyDescent="0.25">
      <c r="A5826">
        <v>49042474</v>
      </c>
      <c r="B5826">
        <v>10</v>
      </c>
      <c r="C5826" t="s">
        <v>343</v>
      </c>
      <c r="D5826" t="s">
        <v>154</v>
      </c>
      <c r="E5826" t="s">
        <v>153</v>
      </c>
      <c r="F5826" t="s">
        <v>325</v>
      </c>
      <c r="G5826" s="1">
        <v>43663</v>
      </c>
      <c r="H5826">
        <v>70</v>
      </c>
      <c r="I5826" s="7">
        <f>IF(TableTransactions[[#This Row],[Order type]]=trackOrderType,
TableTransactions[[#This Row],[Transaction quantity]]*-1,
TableTransactions[[#This Row],[Transaction quantity]]
)</f>
        <v>-70</v>
      </c>
      <c r="J58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242</v>
      </c>
      <c r="K5826" s="7">
        <f ca="1">IF(TableTransactions[[#This Row],[Stock balance backorders]]&lt;0,
0,
TableTransactions[[#This Row],[Stock balance backorders]]
)</f>
        <v>242</v>
      </c>
      <c r="L5826" s="8" t="str">
        <f>VLOOKUP(TableTransactions[[#This Row],[Material]],TableStockBalance[],
MATCH(TableStockBalance[[#Headers],[Supplier name]],TableStockBalance[#Headers],0),
0)</f>
        <v>Électroniquex Générale S.A.</v>
      </c>
    </row>
    <row r="5827" spans="1:12" x14ac:dyDescent="0.25">
      <c r="A5827">
        <v>49042495</v>
      </c>
      <c r="B5827">
        <v>70</v>
      </c>
      <c r="C5827" t="s">
        <v>343</v>
      </c>
      <c r="D5827" t="s">
        <v>154</v>
      </c>
      <c r="E5827" t="s">
        <v>153</v>
      </c>
      <c r="F5827" t="s">
        <v>314</v>
      </c>
      <c r="G5827" s="1">
        <v>43665</v>
      </c>
      <c r="H5827">
        <v>20</v>
      </c>
      <c r="I5827" s="7">
        <f>IF(TableTransactions[[#This Row],[Order type]]=trackOrderType,
TableTransactions[[#This Row],[Transaction quantity]]*-1,
TableTransactions[[#This Row],[Transaction quantity]]
)</f>
        <v>-20</v>
      </c>
      <c r="J58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222</v>
      </c>
      <c r="K5827" s="7">
        <f ca="1">IF(TableTransactions[[#This Row],[Stock balance backorders]]&lt;0,
0,
TableTransactions[[#This Row],[Stock balance backorders]]
)</f>
        <v>222</v>
      </c>
      <c r="L5827" s="8" t="str">
        <f>VLOOKUP(TableTransactions[[#This Row],[Material]],TableStockBalance[],
MATCH(TableStockBalance[[#Headers],[Supplier name]],TableStockBalance[#Headers],0),
0)</f>
        <v>Électroniquex Générale S.A.</v>
      </c>
    </row>
    <row r="5828" spans="1:12" x14ac:dyDescent="0.25">
      <c r="A5828">
        <v>49042498</v>
      </c>
      <c r="B5828">
        <v>30</v>
      </c>
      <c r="C5828" t="s">
        <v>343</v>
      </c>
      <c r="D5828" t="s">
        <v>154</v>
      </c>
      <c r="E5828" t="s">
        <v>153</v>
      </c>
      <c r="F5828" t="s">
        <v>329</v>
      </c>
      <c r="G5828" s="1">
        <v>43665</v>
      </c>
      <c r="H5828">
        <v>20</v>
      </c>
      <c r="I5828" s="7">
        <f>IF(TableTransactions[[#This Row],[Order type]]=trackOrderType,
TableTransactions[[#This Row],[Transaction quantity]]*-1,
TableTransactions[[#This Row],[Transaction quantity]]
)</f>
        <v>-20</v>
      </c>
      <c r="J58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202</v>
      </c>
      <c r="K5828" s="7">
        <f ca="1">IF(TableTransactions[[#This Row],[Stock balance backorders]]&lt;0,
0,
TableTransactions[[#This Row],[Stock balance backorders]]
)</f>
        <v>202</v>
      </c>
      <c r="L5828" s="8" t="str">
        <f>VLOOKUP(TableTransactions[[#This Row],[Material]],TableStockBalance[],
MATCH(TableStockBalance[[#Headers],[Supplier name]],TableStockBalance[#Headers],0),
0)</f>
        <v>Électroniquex Générale S.A.</v>
      </c>
    </row>
    <row r="5829" spans="1:12" x14ac:dyDescent="0.25">
      <c r="A5829">
        <v>49042510</v>
      </c>
      <c r="B5829">
        <v>60</v>
      </c>
      <c r="C5829" t="s">
        <v>343</v>
      </c>
      <c r="D5829" t="s">
        <v>154</v>
      </c>
      <c r="E5829" t="s">
        <v>153</v>
      </c>
      <c r="F5829" t="s">
        <v>319</v>
      </c>
      <c r="G5829" s="1">
        <v>43665</v>
      </c>
      <c r="H5829">
        <v>50</v>
      </c>
      <c r="I5829" s="7">
        <f>IF(TableTransactions[[#This Row],[Order type]]=trackOrderType,
TableTransactions[[#This Row],[Transaction quantity]]*-1,
TableTransactions[[#This Row],[Transaction quantity]]
)</f>
        <v>-50</v>
      </c>
      <c r="J58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152</v>
      </c>
      <c r="K5829" s="7">
        <f ca="1">IF(TableTransactions[[#This Row],[Stock balance backorders]]&lt;0,
0,
TableTransactions[[#This Row],[Stock balance backorders]]
)</f>
        <v>152</v>
      </c>
      <c r="L5829" s="8" t="str">
        <f>VLOOKUP(TableTransactions[[#This Row],[Material]],TableStockBalance[],
MATCH(TableStockBalance[[#Headers],[Supplier name]],TableStockBalance[#Headers],0),
0)</f>
        <v>Électroniquex Générale S.A.</v>
      </c>
    </row>
    <row r="5830" spans="1:12" x14ac:dyDescent="0.25">
      <c r="A5830" s="4">
        <v>45057284</v>
      </c>
      <c r="B5830" s="4">
        <v>60</v>
      </c>
      <c r="C5830" s="4" t="s">
        <v>344</v>
      </c>
      <c r="D5830" s="4" t="s">
        <v>154</v>
      </c>
      <c r="E5830" s="4" t="s">
        <v>153</v>
      </c>
      <c r="F5830" s="4" t="s">
        <v>110</v>
      </c>
      <c r="G5830" s="5">
        <v>43675</v>
      </c>
      <c r="H5830" s="4">
        <v>2450</v>
      </c>
      <c r="I5830" s="7">
        <f>IF(TableTransactions[[#This Row],[Order type]]=trackOrderType,
TableTransactions[[#This Row],[Transaction quantity]]*-1,
TableTransactions[[#This Row],[Transaction quantity]]
)</f>
        <v>2450</v>
      </c>
      <c r="J58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2602</v>
      </c>
      <c r="K5830" s="7">
        <f ca="1">IF(TableTransactions[[#This Row],[Stock balance backorders]]&lt;0,
0,
TableTransactions[[#This Row],[Stock balance backorders]]
)</f>
        <v>2602</v>
      </c>
      <c r="L5830" s="8" t="str">
        <f>VLOOKUP(TableTransactions[[#This Row],[Material]],TableStockBalance[],
MATCH(TableStockBalance[[#Headers],[Supplier name]],TableStockBalance[#Headers],0),
0)</f>
        <v>Électroniquex Générale S.A.</v>
      </c>
    </row>
    <row r="5831" spans="1:12" x14ac:dyDescent="0.25">
      <c r="A5831">
        <v>49042634</v>
      </c>
      <c r="B5831">
        <v>60</v>
      </c>
      <c r="C5831" t="s">
        <v>343</v>
      </c>
      <c r="D5831" t="s">
        <v>154</v>
      </c>
      <c r="E5831" t="s">
        <v>153</v>
      </c>
      <c r="F5831" t="s">
        <v>313</v>
      </c>
      <c r="G5831" s="1">
        <v>43679</v>
      </c>
      <c r="H5831">
        <v>20</v>
      </c>
      <c r="I5831" s="7">
        <f>IF(TableTransactions[[#This Row],[Order type]]=trackOrderType,
TableTransactions[[#This Row],[Transaction quantity]]*-1,
TableTransactions[[#This Row],[Transaction quantity]]
)</f>
        <v>-20</v>
      </c>
      <c r="J58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2582</v>
      </c>
      <c r="K5831" s="7">
        <f ca="1">IF(TableTransactions[[#This Row],[Stock balance backorders]]&lt;0,
0,
TableTransactions[[#This Row],[Stock balance backorders]]
)</f>
        <v>2582</v>
      </c>
      <c r="L5831" s="8" t="str">
        <f>VLOOKUP(TableTransactions[[#This Row],[Material]],TableStockBalance[],
MATCH(TableStockBalance[[#Headers],[Supplier name]],TableStockBalance[#Headers],0),
0)</f>
        <v>Électroniquex Générale S.A.</v>
      </c>
    </row>
    <row r="5832" spans="1:12" x14ac:dyDescent="0.25">
      <c r="A5832">
        <v>49042644</v>
      </c>
      <c r="B5832">
        <v>70</v>
      </c>
      <c r="C5832" t="s">
        <v>343</v>
      </c>
      <c r="D5832" t="s">
        <v>154</v>
      </c>
      <c r="E5832" t="s">
        <v>153</v>
      </c>
      <c r="F5832" t="s">
        <v>319</v>
      </c>
      <c r="G5832" s="1">
        <v>43679</v>
      </c>
      <c r="H5832">
        <v>60</v>
      </c>
      <c r="I5832" s="7">
        <f>IF(TableTransactions[[#This Row],[Order type]]=trackOrderType,
TableTransactions[[#This Row],[Transaction quantity]]*-1,
TableTransactions[[#This Row],[Transaction quantity]]
)</f>
        <v>-60</v>
      </c>
      <c r="J58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2522</v>
      </c>
      <c r="K5832" s="7">
        <f ca="1">IF(TableTransactions[[#This Row],[Stock balance backorders]]&lt;0,
0,
TableTransactions[[#This Row],[Stock balance backorders]]
)</f>
        <v>2522</v>
      </c>
      <c r="L5832" s="8" t="str">
        <f>VLOOKUP(TableTransactions[[#This Row],[Material]],TableStockBalance[],
MATCH(TableStockBalance[[#Headers],[Supplier name]],TableStockBalance[#Headers],0),
0)</f>
        <v>Électroniquex Générale S.A.</v>
      </c>
    </row>
    <row r="5833" spans="1:12" x14ac:dyDescent="0.25">
      <c r="A5833">
        <v>49042706</v>
      </c>
      <c r="B5833">
        <v>30</v>
      </c>
      <c r="C5833" t="s">
        <v>343</v>
      </c>
      <c r="D5833" t="s">
        <v>154</v>
      </c>
      <c r="E5833" t="s">
        <v>153</v>
      </c>
      <c r="F5833" t="s">
        <v>318</v>
      </c>
      <c r="G5833" s="1">
        <v>43685</v>
      </c>
      <c r="H5833">
        <v>60</v>
      </c>
      <c r="I5833" s="7">
        <f>IF(TableTransactions[[#This Row],[Order type]]=trackOrderType,
TableTransactions[[#This Row],[Transaction quantity]]*-1,
TableTransactions[[#This Row],[Transaction quantity]]
)</f>
        <v>-60</v>
      </c>
      <c r="J58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2462</v>
      </c>
      <c r="K5833" s="7">
        <f ca="1">IF(TableTransactions[[#This Row],[Stock balance backorders]]&lt;0,
0,
TableTransactions[[#This Row],[Stock balance backorders]]
)</f>
        <v>2462</v>
      </c>
      <c r="L5833" s="8" t="str">
        <f>VLOOKUP(TableTransactions[[#This Row],[Material]],TableStockBalance[],
MATCH(TableStockBalance[[#Headers],[Supplier name]],TableStockBalance[#Headers],0),
0)</f>
        <v>Électroniquex Générale S.A.</v>
      </c>
    </row>
    <row r="5834" spans="1:12" x14ac:dyDescent="0.25">
      <c r="A5834">
        <v>49042726</v>
      </c>
      <c r="B5834">
        <v>130</v>
      </c>
      <c r="C5834" t="s">
        <v>343</v>
      </c>
      <c r="D5834" t="s">
        <v>154</v>
      </c>
      <c r="E5834" t="s">
        <v>153</v>
      </c>
      <c r="F5834" t="s">
        <v>318</v>
      </c>
      <c r="G5834" s="1">
        <v>43686</v>
      </c>
      <c r="H5834">
        <v>30</v>
      </c>
      <c r="I5834" s="7">
        <f>IF(TableTransactions[[#This Row],[Order type]]=trackOrderType,
TableTransactions[[#This Row],[Transaction quantity]]*-1,
TableTransactions[[#This Row],[Transaction quantity]]
)</f>
        <v>-30</v>
      </c>
      <c r="J58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2432</v>
      </c>
      <c r="K5834" s="7">
        <f ca="1">IF(TableTransactions[[#This Row],[Stock balance backorders]]&lt;0,
0,
TableTransactions[[#This Row],[Stock balance backorders]]
)</f>
        <v>2432</v>
      </c>
      <c r="L5834" s="8" t="str">
        <f>VLOOKUP(TableTransactions[[#This Row],[Material]],TableStockBalance[],
MATCH(TableStockBalance[[#Headers],[Supplier name]],TableStockBalance[#Headers],0),
0)</f>
        <v>Électroniquex Générale S.A.</v>
      </c>
    </row>
    <row r="5835" spans="1:12" x14ac:dyDescent="0.25">
      <c r="A5835">
        <v>49042795</v>
      </c>
      <c r="B5835">
        <v>250</v>
      </c>
      <c r="C5835" t="s">
        <v>343</v>
      </c>
      <c r="D5835" t="s">
        <v>154</v>
      </c>
      <c r="E5835" t="s">
        <v>153</v>
      </c>
      <c r="F5835" t="s">
        <v>317</v>
      </c>
      <c r="G5835" s="1">
        <v>43693</v>
      </c>
      <c r="H5835">
        <v>60</v>
      </c>
      <c r="I5835" s="7">
        <f>IF(TableTransactions[[#This Row],[Order type]]=trackOrderType,
TableTransactions[[#This Row],[Transaction quantity]]*-1,
TableTransactions[[#This Row],[Transaction quantity]]
)</f>
        <v>-60</v>
      </c>
      <c r="J58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2372</v>
      </c>
      <c r="K5835" s="7">
        <f ca="1">IF(TableTransactions[[#This Row],[Stock balance backorders]]&lt;0,
0,
TableTransactions[[#This Row],[Stock balance backorders]]
)</f>
        <v>2372</v>
      </c>
      <c r="L5835" s="8" t="str">
        <f>VLOOKUP(TableTransactions[[#This Row],[Material]],TableStockBalance[],
MATCH(TableStockBalance[[#Headers],[Supplier name]],TableStockBalance[#Headers],0),
0)</f>
        <v>Électroniquex Générale S.A.</v>
      </c>
    </row>
    <row r="5836" spans="1:12" x14ac:dyDescent="0.25">
      <c r="A5836">
        <v>49042807</v>
      </c>
      <c r="B5836">
        <v>20</v>
      </c>
      <c r="C5836" t="s">
        <v>343</v>
      </c>
      <c r="D5836" t="s">
        <v>154</v>
      </c>
      <c r="E5836" t="s">
        <v>153</v>
      </c>
      <c r="F5836" t="s">
        <v>316</v>
      </c>
      <c r="G5836" s="1">
        <v>43696</v>
      </c>
      <c r="H5836">
        <v>60</v>
      </c>
      <c r="I5836" s="7">
        <f>IF(TableTransactions[[#This Row],[Order type]]=trackOrderType,
TableTransactions[[#This Row],[Transaction quantity]]*-1,
TableTransactions[[#This Row],[Transaction quantity]]
)</f>
        <v>-60</v>
      </c>
      <c r="J58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2312</v>
      </c>
      <c r="K5836" s="7">
        <f ca="1">IF(TableTransactions[[#This Row],[Stock balance backorders]]&lt;0,
0,
TableTransactions[[#This Row],[Stock balance backorders]]
)</f>
        <v>2312</v>
      </c>
      <c r="L5836" s="8" t="str">
        <f>VLOOKUP(TableTransactions[[#This Row],[Material]],TableStockBalance[],
MATCH(TableStockBalance[[#Headers],[Supplier name]],TableStockBalance[#Headers],0),
0)</f>
        <v>Électroniquex Générale S.A.</v>
      </c>
    </row>
    <row r="5837" spans="1:12" x14ac:dyDescent="0.25">
      <c r="A5837">
        <v>49042875</v>
      </c>
      <c r="B5837">
        <v>20</v>
      </c>
      <c r="C5837" t="s">
        <v>343</v>
      </c>
      <c r="D5837" t="s">
        <v>154</v>
      </c>
      <c r="E5837" t="s">
        <v>153</v>
      </c>
      <c r="F5837" t="s">
        <v>332</v>
      </c>
      <c r="G5837" s="1">
        <v>43700</v>
      </c>
      <c r="H5837">
        <v>70</v>
      </c>
      <c r="I5837" s="7">
        <f>IF(TableTransactions[[#This Row],[Order type]]=trackOrderType,
TableTransactions[[#This Row],[Transaction quantity]]*-1,
TableTransactions[[#This Row],[Transaction quantity]]
)</f>
        <v>-70</v>
      </c>
      <c r="J58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2242</v>
      </c>
      <c r="K5837" s="7">
        <f ca="1">IF(TableTransactions[[#This Row],[Stock balance backorders]]&lt;0,
0,
TableTransactions[[#This Row],[Stock balance backorders]]
)</f>
        <v>2242</v>
      </c>
      <c r="L5837" s="8" t="str">
        <f>VLOOKUP(TableTransactions[[#This Row],[Material]],TableStockBalance[],
MATCH(TableStockBalance[[#Headers],[Supplier name]],TableStockBalance[#Headers],0),
0)</f>
        <v>Électroniquex Générale S.A.</v>
      </c>
    </row>
    <row r="5838" spans="1:12" x14ac:dyDescent="0.25">
      <c r="A5838">
        <v>49042967</v>
      </c>
      <c r="B5838">
        <v>90</v>
      </c>
      <c r="C5838" t="s">
        <v>343</v>
      </c>
      <c r="D5838" t="s">
        <v>154</v>
      </c>
      <c r="E5838" t="s">
        <v>153</v>
      </c>
      <c r="F5838" t="s">
        <v>317</v>
      </c>
      <c r="G5838" s="1">
        <v>43710</v>
      </c>
      <c r="H5838">
        <v>20</v>
      </c>
      <c r="I5838" s="7">
        <f>IF(TableTransactions[[#This Row],[Order type]]=trackOrderType,
TableTransactions[[#This Row],[Transaction quantity]]*-1,
TableTransactions[[#This Row],[Transaction quantity]]
)</f>
        <v>-20</v>
      </c>
      <c r="J58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2222</v>
      </c>
      <c r="K5838" s="7">
        <f ca="1">IF(TableTransactions[[#This Row],[Stock balance backorders]]&lt;0,
0,
TableTransactions[[#This Row],[Stock balance backorders]]
)</f>
        <v>2222</v>
      </c>
      <c r="L5838" s="8" t="str">
        <f>VLOOKUP(TableTransactions[[#This Row],[Material]],TableStockBalance[],
MATCH(TableStockBalance[[#Headers],[Supplier name]],TableStockBalance[#Headers],0),
0)</f>
        <v>Électroniquex Générale S.A.</v>
      </c>
    </row>
    <row r="5839" spans="1:12" x14ac:dyDescent="0.25">
      <c r="A5839">
        <v>49043023</v>
      </c>
      <c r="B5839">
        <v>220</v>
      </c>
      <c r="C5839" t="s">
        <v>343</v>
      </c>
      <c r="D5839" t="s">
        <v>154</v>
      </c>
      <c r="E5839" t="s">
        <v>153</v>
      </c>
      <c r="F5839" t="s">
        <v>317</v>
      </c>
      <c r="G5839" s="1">
        <v>43714</v>
      </c>
      <c r="H5839">
        <v>60</v>
      </c>
      <c r="I5839" s="7">
        <f>IF(TableTransactions[[#This Row],[Order type]]=trackOrderType,
TableTransactions[[#This Row],[Transaction quantity]]*-1,
TableTransactions[[#This Row],[Transaction quantity]]
)</f>
        <v>-60</v>
      </c>
      <c r="J58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2162</v>
      </c>
      <c r="K5839" s="7">
        <f ca="1">IF(TableTransactions[[#This Row],[Stock balance backorders]]&lt;0,
0,
TableTransactions[[#This Row],[Stock balance backorders]]
)</f>
        <v>2162</v>
      </c>
      <c r="L5839" s="8" t="str">
        <f>VLOOKUP(TableTransactions[[#This Row],[Material]],TableStockBalance[],
MATCH(TableStockBalance[[#Headers],[Supplier name]],TableStockBalance[#Headers],0),
0)</f>
        <v>Électroniquex Générale S.A.</v>
      </c>
    </row>
    <row r="5840" spans="1:12" x14ac:dyDescent="0.25">
      <c r="A5840">
        <v>49043030</v>
      </c>
      <c r="B5840">
        <v>30</v>
      </c>
      <c r="C5840" t="s">
        <v>343</v>
      </c>
      <c r="D5840" t="s">
        <v>154</v>
      </c>
      <c r="E5840" t="s">
        <v>153</v>
      </c>
      <c r="F5840" t="s">
        <v>315</v>
      </c>
      <c r="G5840" s="1">
        <v>43714</v>
      </c>
      <c r="H5840">
        <v>50</v>
      </c>
      <c r="I5840" s="7">
        <f>IF(TableTransactions[[#This Row],[Order type]]=trackOrderType,
TableTransactions[[#This Row],[Transaction quantity]]*-1,
TableTransactions[[#This Row],[Transaction quantity]]
)</f>
        <v>-50</v>
      </c>
      <c r="J58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2112</v>
      </c>
      <c r="K5840" s="7">
        <f ca="1">IF(TableTransactions[[#This Row],[Stock balance backorders]]&lt;0,
0,
TableTransactions[[#This Row],[Stock balance backorders]]
)</f>
        <v>2112</v>
      </c>
      <c r="L5840" s="8" t="str">
        <f>VLOOKUP(TableTransactions[[#This Row],[Material]],TableStockBalance[],
MATCH(TableStockBalance[[#Headers],[Supplier name]],TableStockBalance[#Headers],0),
0)</f>
        <v>Électroniquex Générale S.A.</v>
      </c>
    </row>
    <row r="5841" spans="1:12" x14ac:dyDescent="0.25">
      <c r="A5841">
        <v>49043041</v>
      </c>
      <c r="B5841">
        <v>110</v>
      </c>
      <c r="C5841" t="s">
        <v>343</v>
      </c>
      <c r="D5841" t="s">
        <v>154</v>
      </c>
      <c r="E5841" t="s">
        <v>153</v>
      </c>
      <c r="F5841" t="s">
        <v>317</v>
      </c>
      <c r="G5841" s="1">
        <v>43717</v>
      </c>
      <c r="H5841">
        <v>40</v>
      </c>
      <c r="I5841" s="7">
        <f>IF(TableTransactions[[#This Row],[Order type]]=trackOrderType,
TableTransactions[[#This Row],[Transaction quantity]]*-1,
TableTransactions[[#This Row],[Transaction quantity]]
)</f>
        <v>-40</v>
      </c>
      <c r="J58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2072</v>
      </c>
      <c r="K5841" s="7">
        <f ca="1">IF(TableTransactions[[#This Row],[Stock balance backorders]]&lt;0,
0,
TableTransactions[[#This Row],[Stock balance backorders]]
)</f>
        <v>2072</v>
      </c>
      <c r="L5841" s="8" t="str">
        <f>VLOOKUP(TableTransactions[[#This Row],[Material]],TableStockBalance[],
MATCH(TableStockBalance[[#Headers],[Supplier name]],TableStockBalance[#Headers],0),
0)</f>
        <v>Électroniquex Générale S.A.</v>
      </c>
    </row>
    <row r="5842" spans="1:12" x14ac:dyDescent="0.25">
      <c r="A5842">
        <v>49043190</v>
      </c>
      <c r="B5842">
        <v>40</v>
      </c>
      <c r="C5842" t="s">
        <v>343</v>
      </c>
      <c r="D5842" t="s">
        <v>154</v>
      </c>
      <c r="E5842" t="s">
        <v>153</v>
      </c>
      <c r="F5842" t="s">
        <v>316</v>
      </c>
      <c r="G5842" s="1">
        <v>43731</v>
      </c>
      <c r="H5842">
        <v>50</v>
      </c>
      <c r="I5842" s="7">
        <f>IF(TableTransactions[[#This Row],[Order type]]=trackOrderType,
TableTransactions[[#This Row],[Transaction quantity]]*-1,
TableTransactions[[#This Row],[Transaction quantity]]
)</f>
        <v>-50</v>
      </c>
      <c r="J58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2022</v>
      </c>
      <c r="K5842" s="7">
        <f ca="1">IF(TableTransactions[[#This Row],[Stock balance backorders]]&lt;0,
0,
TableTransactions[[#This Row],[Stock balance backorders]]
)</f>
        <v>2022</v>
      </c>
      <c r="L5842" s="8" t="str">
        <f>VLOOKUP(TableTransactions[[#This Row],[Material]],TableStockBalance[],
MATCH(TableStockBalance[[#Headers],[Supplier name]],TableStockBalance[#Headers],0),
0)</f>
        <v>Électroniquex Générale S.A.</v>
      </c>
    </row>
    <row r="5843" spans="1:12" x14ac:dyDescent="0.25">
      <c r="A5843">
        <v>49043244</v>
      </c>
      <c r="B5843">
        <v>100</v>
      </c>
      <c r="C5843" t="s">
        <v>343</v>
      </c>
      <c r="D5843" t="s">
        <v>154</v>
      </c>
      <c r="E5843" t="s">
        <v>153</v>
      </c>
      <c r="F5843" t="s">
        <v>313</v>
      </c>
      <c r="G5843" s="1">
        <v>43735</v>
      </c>
      <c r="H5843">
        <v>60</v>
      </c>
      <c r="I5843" s="7">
        <f>IF(TableTransactions[[#This Row],[Order type]]=trackOrderType,
TableTransactions[[#This Row],[Transaction quantity]]*-1,
TableTransactions[[#This Row],[Transaction quantity]]
)</f>
        <v>-60</v>
      </c>
      <c r="J58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1962</v>
      </c>
      <c r="K5843" s="7">
        <f ca="1">IF(TableTransactions[[#This Row],[Stock balance backorders]]&lt;0,
0,
TableTransactions[[#This Row],[Stock balance backorders]]
)</f>
        <v>1962</v>
      </c>
      <c r="L5843" s="8" t="str">
        <f>VLOOKUP(TableTransactions[[#This Row],[Material]],TableStockBalance[],
MATCH(TableStockBalance[[#Headers],[Supplier name]],TableStockBalance[#Headers],0),
0)</f>
        <v>Électroniquex Générale S.A.</v>
      </c>
    </row>
    <row r="5844" spans="1:12" x14ac:dyDescent="0.25">
      <c r="A5844">
        <v>49043254</v>
      </c>
      <c r="B5844">
        <v>180</v>
      </c>
      <c r="C5844" t="s">
        <v>343</v>
      </c>
      <c r="D5844" t="s">
        <v>154</v>
      </c>
      <c r="E5844" t="s">
        <v>153</v>
      </c>
      <c r="F5844" t="s">
        <v>317</v>
      </c>
      <c r="G5844" s="1">
        <v>43735</v>
      </c>
      <c r="H5844">
        <v>50</v>
      </c>
      <c r="I5844" s="7">
        <f>IF(TableTransactions[[#This Row],[Order type]]=trackOrderType,
TableTransactions[[#This Row],[Transaction quantity]]*-1,
TableTransactions[[#This Row],[Transaction quantity]]
)</f>
        <v>-50</v>
      </c>
      <c r="J58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1912</v>
      </c>
      <c r="K5844" s="7">
        <f ca="1">IF(TableTransactions[[#This Row],[Stock balance backorders]]&lt;0,
0,
TableTransactions[[#This Row],[Stock balance backorders]]
)</f>
        <v>1912</v>
      </c>
      <c r="L5844" s="8" t="str">
        <f>VLOOKUP(TableTransactions[[#This Row],[Material]],TableStockBalance[],
MATCH(TableStockBalance[[#Headers],[Supplier name]],TableStockBalance[#Headers],0),
0)</f>
        <v>Électroniquex Générale S.A.</v>
      </c>
    </row>
    <row r="5845" spans="1:12" x14ac:dyDescent="0.25">
      <c r="A5845">
        <v>49043302</v>
      </c>
      <c r="B5845">
        <v>60</v>
      </c>
      <c r="C5845" t="s">
        <v>343</v>
      </c>
      <c r="D5845" t="s">
        <v>154</v>
      </c>
      <c r="E5845" t="s">
        <v>153</v>
      </c>
      <c r="F5845" t="s">
        <v>316</v>
      </c>
      <c r="G5845" s="1">
        <v>43741</v>
      </c>
      <c r="H5845">
        <v>20</v>
      </c>
      <c r="I5845" s="7">
        <f>IF(TableTransactions[[#This Row],[Order type]]=trackOrderType,
TableTransactions[[#This Row],[Transaction quantity]]*-1,
TableTransactions[[#This Row],[Transaction quantity]]
)</f>
        <v>-20</v>
      </c>
      <c r="J58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1892</v>
      </c>
      <c r="K5845" s="7">
        <f ca="1">IF(TableTransactions[[#This Row],[Stock balance backorders]]&lt;0,
0,
TableTransactions[[#This Row],[Stock balance backorders]]
)</f>
        <v>1892</v>
      </c>
      <c r="L5845" s="8" t="str">
        <f>VLOOKUP(TableTransactions[[#This Row],[Material]],TableStockBalance[],
MATCH(TableStockBalance[[#Headers],[Supplier name]],TableStockBalance[#Headers],0),
0)</f>
        <v>Électroniquex Générale S.A.</v>
      </c>
    </row>
    <row r="5846" spans="1:12" x14ac:dyDescent="0.25">
      <c r="A5846">
        <v>49043305</v>
      </c>
      <c r="B5846">
        <v>50</v>
      </c>
      <c r="C5846" t="s">
        <v>343</v>
      </c>
      <c r="D5846" t="s">
        <v>154</v>
      </c>
      <c r="E5846" t="s">
        <v>153</v>
      </c>
      <c r="F5846" t="s">
        <v>319</v>
      </c>
      <c r="G5846" s="1">
        <v>43741</v>
      </c>
      <c r="H5846">
        <v>10</v>
      </c>
      <c r="I5846" s="7">
        <f>IF(TableTransactions[[#This Row],[Order type]]=trackOrderType,
TableTransactions[[#This Row],[Transaction quantity]]*-1,
TableTransactions[[#This Row],[Transaction quantity]]
)</f>
        <v>-10</v>
      </c>
      <c r="J58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1882</v>
      </c>
      <c r="K5846" s="7">
        <f ca="1">IF(TableTransactions[[#This Row],[Stock balance backorders]]&lt;0,
0,
TableTransactions[[#This Row],[Stock balance backorders]]
)</f>
        <v>1882</v>
      </c>
      <c r="L5846" s="8" t="str">
        <f>VLOOKUP(TableTransactions[[#This Row],[Material]],TableStockBalance[],
MATCH(TableStockBalance[[#Headers],[Supplier name]],TableStockBalance[#Headers],0),
0)</f>
        <v>Électroniquex Générale S.A.</v>
      </c>
    </row>
    <row r="5847" spans="1:12" x14ac:dyDescent="0.25">
      <c r="A5847">
        <v>49043337</v>
      </c>
      <c r="B5847">
        <v>10</v>
      </c>
      <c r="C5847" t="s">
        <v>343</v>
      </c>
      <c r="D5847" t="s">
        <v>154</v>
      </c>
      <c r="E5847" t="s">
        <v>153</v>
      </c>
      <c r="F5847" t="s">
        <v>332</v>
      </c>
      <c r="G5847" s="1">
        <v>43745</v>
      </c>
      <c r="H5847">
        <v>50</v>
      </c>
      <c r="I5847" s="7">
        <f>IF(TableTransactions[[#This Row],[Order type]]=trackOrderType,
TableTransactions[[#This Row],[Transaction quantity]]*-1,
TableTransactions[[#This Row],[Transaction quantity]]
)</f>
        <v>-50</v>
      </c>
      <c r="J58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1832</v>
      </c>
      <c r="K5847" s="7">
        <f ca="1">IF(TableTransactions[[#This Row],[Stock balance backorders]]&lt;0,
0,
TableTransactions[[#This Row],[Stock balance backorders]]
)</f>
        <v>1832</v>
      </c>
      <c r="L5847" s="8" t="str">
        <f>VLOOKUP(TableTransactions[[#This Row],[Material]],TableStockBalance[],
MATCH(TableStockBalance[[#Headers],[Supplier name]],TableStockBalance[#Headers],0),
0)</f>
        <v>Électroniquex Générale S.A.</v>
      </c>
    </row>
    <row r="5848" spans="1:12" x14ac:dyDescent="0.25">
      <c r="A5848">
        <v>49043349</v>
      </c>
      <c r="B5848">
        <v>140</v>
      </c>
      <c r="C5848" t="s">
        <v>343</v>
      </c>
      <c r="D5848" t="s">
        <v>154</v>
      </c>
      <c r="E5848" t="s">
        <v>153</v>
      </c>
      <c r="F5848" t="s">
        <v>317</v>
      </c>
      <c r="G5848" s="1">
        <v>43746</v>
      </c>
      <c r="H5848">
        <v>50</v>
      </c>
      <c r="I5848" s="7">
        <f>IF(TableTransactions[[#This Row],[Order type]]=trackOrderType,
TableTransactions[[#This Row],[Transaction quantity]]*-1,
TableTransactions[[#This Row],[Transaction quantity]]
)</f>
        <v>-50</v>
      </c>
      <c r="J58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1782</v>
      </c>
      <c r="K5848" s="7">
        <f ca="1">IF(TableTransactions[[#This Row],[Stock balance backorders]]&lt;0,
0,
TableTransactions[[#This Row],[Stock balance backorders]]
)</f>
        <v>1782</v>
      </c>
      <c r="L5848" s="8" t="str">
        <f>VLOOKUP(TableTransactions[[#This Row],[Material]],TableStockBalance[],
MATCH(TableStockBalance[[#Headers],[Supplier name]],TableStockBalance[#Headers],0),
0)</f>
        <v>Électroniquex Générale S.A.</v>
      </c>
    </row>
    <row r="5849" spans="1:12" x14ac:dyDescent="0.25">
      <c r="A5849">
        <v>49043352</v>
      </c>
      <c r="B5849">
        <v>30</v>
      </c>
      <c r="C5849" t="s">
        <v>343</v>
      </c>
      <c r="D5849" t="s">
        <v>154</v>
      </c>
      <c r="E5849" t="s">
        <v>153</v>
      </c>
      <c r="F5849" t="s">
        <v>319</v>
      </c>
      <c r="G5849" s="1">
        <v>43746</v>
      </c>
      <c r="H5849">
        <v>20</v>
      </c>
      <c r="I5849" s="7">
        <f>IF(TableTransactions[[#This Row],[Order type]]=trackOrderType,
TableTransactions[[#This Row],[Transaction quantity]]*-1,
TableTransactions[[#This Row],[Transaction quantity]]
)</f>
        <v>-20</v>
      </c>
      <c r="J58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1762</v>
      </c>
      <c r="K5849" s="7">
        <f ca="1">IF(TableTransactions[[#This Row],[Stock balance backorders]]&lt;0,
0,
TableTransactions[[#This Row],[Stock balance backorders]]
)</f>
        <v>1762</v>
      </c>
      <c r="L5849" s="8" t="str">
        <f>VLOOKUP(TableTransactions[[#This Row],[Material]],TableStockBalance[],
MATCH(TableStockBalance[[#Headers],[Supplier name]],TableStockBalance[#Headers],0),
0)</f>
        <v>Électroniquex Générale S.A.</v>
      </c>
    </row>
    <row r="5850" spans="1:12" x14ac:dyDescent="0.25">
      <c r="A5850">
        <v>49043373</v>
      </c>
      <c r="B5850">
        <v>70</v>
      </c>
      <c r="C5850" t="s">
        <v>343</v>
      </c>
      <c r="D5850" t="s">
        <v>154</v>
      </c>
      <c r="E5850" t="s">
        <v>153</v>
      </c>
      <c r="F5850" t="s">
        <v>314</v>
      </c>
      <c r="G5850" s="1">
        <v>43748</v>
      </c>
      <c r="H5850">
        <v>20</v>
      </c>
      <c r="I5850" s="7">
        <f>IF(TableTransactions[[#This Row],[Order type]]=trackOrderType,
TableTransactions[[#This Row],[Transaction quantity]]*-1,
TableTransactions[[#This Row],[Transaction quantity]]
)</f>
        <v>-20</v>
      </c>
      <c r="J58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1742</v>
      </c>
      <c r="K5850" s="7">
        <f ca="1">IF(TableTransactions[[#This Row],[Stock balance backorders]]&lt;0,
0,
TableTransactions[[#This Row],[Stock balance backorders]]
)</f>
        <v>1742</v>
      </c>
      <c r="L5850" s="8" t="str">
        <f>VLOOKUP(TableTransactions[[#This Row],[Material]],TableStockBalance[],
MATCH(TableStockBalance[[#Headers],[Supplier name]],TableStockBalance[#Headers],0),
0)</f>
        <v>Électroniquex Générale S.A.</v>
      </c>
    </row>
    <row r="5851" spans="1:12" x14ac:dyDescent="0.25">
      <c r="A5851">
        <v>49043404</v>
      </c>
      <c r="B5851">
        <v>140</v>
      </c>
      <c r="C5851" t="s">
        <v>343</v>
      </c>
      <c r="D5851" t="s">
        <v>154</v>
      </c>
      <c r="E5851" t="s">
        <v>153</v>
      </c>
      <c r="F5851" t="s">
        <v>318</v>
      </c>
      <c r="G5851" s="1">
        <v>43749</v>
      </c>
      <c r="H5851">
        <v>10</v>
      </c>
      <c r="I5851" s="7">
        <f>IF(TableTransactions[[#This Row],[Order type]]=trackOrderType,
TableTransactions[[#This Row],[Transaction quantity]]*-1,
TableTransactions[[#This Row],[Transaction quantity]]
)</f>
        <v>-10</v>
      </c>
      <c r="J58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1732</v>
      </c>
      <c r="K5851" s="7">
        <f ca="1">IF(TableTransactions[[#This Row],[Stock balance backorders]]&lt;0,
0,
TableTransactions[[#This Row],[Stock balance backorders]]
)</f>
        <v>1732</v>
      </c>
      <c r="L5851" s="8" t="str">
        <f>VLOOKUP(TableTransactions[[#This Row],[Material]],TableStockBalance[],
MATCH(TableStockBalance[[#Headers],[Supplier name]],TableStockBalance[#Headers],0),
0)</f>
        <v>Électroniquex Générale S.A.</v>
      </c>
    </row>
    <row r="5852" spans="1:12" x14ac:dyDescent="0.25">
      <c r="A5852">
        <v>49043404</v>
      </c>
      <c r="B5852">
        <v>150</v>
      </c>
      <c r="C5852" t="s">
        <v>343</v>
      </c>
      <c r="D5852" t="s">
        <v>154</v>
      </c>
      <c r="E5852" t="s">
        <v>153</v>
      </c>
      <c r="F5852" t="s">
        <v>318</v>
      </c>
      <c r="G5852" s="1">
        <v>43749</v>
      </c>
      <c r="H5852">
        <v>40</v>
      </c>
      <c r="I5852" s="7">
        <f>IF(TableTransactions[[#This Row],[Order type]]=trackOrderType,
TableTransactions[[#This Row],[Transaction quantity]]*-1,
TableTransactions[[#This Row],[Transaction quantity]]
)</f>
        <v>-40</v>
      </c>
      <c r="J58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1692</v>
      </c>
      <c r="K5852" s="7">
        <f ca="1">IF(TableTransactions[[#This Row],[Stock balance backorders]]&lt;0,
0,
TableTransactions[[#This Row],[Stock balance backorders]]
)</f>
        <v>1692</v>
      </c>
      <c r="L5852" s="8" t="str">
        <f>VLOOKUP(TableTransactions[[#This Row],[Material]],TableStockBalance[],
MATCH(TableStockBalance[[#Headers],[Supplier name]],TableStockBalance[#Headers],0),
0)</f>
        <v>Électroniquex Générale S.A.</v>
      </c>
    </row>
    <row r="5853" spans="1:12" x14ac:dyDescent="0.25">
      <c r="A5853">
        <v>49043404</v>
      </c>
      <c r="B5853">
        <v>160</v>
      </c>
      <c r="C5853" t="s">
        <v>343</v>
      </c>
      <c r="D5853" t="s">
        <v>154</v>
      </c>
      <c r="E5853" t="s">
        <v>153</v>
      </c>
      <c r="F5853" t="s">
        <v>318</v>
      </c>
      <c r="G5853" s="1">
        <v>43749</v>
      </c>
      <c r="H5853">
        <v>40</v>
      </c>
      <c r="I5853" s="7">
        <f>IF(TableTransactions[[#This Row],[Order type]]=trackOrderType,
TableTransactions[[#This Row],[Transaction quantity]]*-1,
TableTransactions[[#This Row],[Transaction quantity]]
)</f>
        <v>-40</v>
      </c>
      <c r="J58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1652</v>
      </c>
      <c r="K5853" s="7">
        <f ca="1">IF(TableTransactions[[#This Row],[Stock balance backorders]]&lt;0,
0,
TableTransactions[[#This Row],[Stock balance backorders]]
)</f>
        <v>1652</v>
      </c>
      <c r="L5853" s="8" t="str">
        <f>VLOOKUP(TableTransactions[[#This Row],[Material]],TableStockBalance[],
MATCH(TableStockBalance[[#Headers],[Supplier name]],TableStockBalance[#Headers],0),
0)</f>
        <v>Électroniquex Générale S.A.</v>
      </c>
    </row>
    <row r="5854" spans="1:12" x14ac:dyDescent="0.25">
      <c r="A5854">
        <v>49043477</v>
      </c>
      <c r="B5854">
        <v>30</v>
      </c>
      <c r="C5854" t="s">
        <v>343</v>
      </c>
      <c r="D5854" t="s">
        <v>154</v>
      </c>
      <c r="E5854" t="s">
        <v>153</v>
      </c>
      <c r="F5854" t="s">
        <v>321</v>
      </c>
      <c r="G5854" s="1">
        <v>43756</v>
      </c>
      <c r="H5854">
        <v>30</v>
      </c>
      <c r="I5854" s="7">
        <f>IF(TableTransactions[[#This Row],[Order type]]=trackOrderType,
TableTransactions[[#This Row],[Transaction quantity]]*-1,
TableTransactions[[#This Row],[Transaction quantity]]
)</f>
        <v>-30</v>
      </c>
      <c r="J58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1622</v>
      </c>
      <c r="K5854" s="7">
        <f ca="1">IF(TableTransactions[[#This Row],[Stock balance backorders]]&lt;0,
0,
TableTransactions[[#This Row],[Stock balance backorders]]
)</f>
        <v>1622</v>
      </c>
      <c r="L5854" s="8" t="str">
        <f>VLOOKUP(TableTransactions[[#This Row],[Material]],TableStockBalance[],
MATCH(TableStockBalance[[#Headers],[Supplier name]],TableStockBalance[#Headers],0),
0)</f>
        <v>Électroniquex Générale S.A.</v>
      </c>
    </row>
    <row r="5855" spans="1:12" x14ac:dyDescent="0.25">
      <c r="A5855">
        <v>49043488</v>
      </c>
      <c r="B5855">
        <v>90</v>
      </c>
      <c r="C5855" t="s">
        <v>343</v>
      </c>
      <c r="D5855" t="s">
        <v>154</v>
      </c>
      <c r="E5855" t="s">
        <v>153</v>
      </c>
      <c r="F5855" t="s">
        <v>319</v>
      </c>
      <c r="G5855" s="1">
        <v>43756</v>
      </c>
      <c r="H5855">
        <v>10</v>
      </c>
      <c r="I5855" s="7">
        <f>IF(TableTransactions[[#This Row],[Order type]]=trackOrderType,
TableTransactions[[#This Row],[Transaction quantity]]*-1,
TableTransactions[[#This Row],[Transaction quantity]]
)</f>
        <v>-10</v>
      </c>
      <c r="J58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1612</v>
      </c>
      <c r="K5855" s="7">
        <f ca="1">IF(TableTransactions[[#This Row],[Stock balance backorders]]&lt;0,
0,
TableTransactions[[#This Row],[Stock balance backorders]]
)</f>
        <v>1612</v>
      </c>
      <c r="L5855" s="8" t="str">
        <f>VLOOKUP(TableTransactions[[#This Row],[Material]],TableStockBalance[],
MATCH(TableStockBalance[[#Headers],[Supplier name]],TableStockBalance[#Headers],0),
0)</f>
        <v>Électroniquex Générale S.A.</v>
      </c>
    </row>
    <row r="5856" spans="1:12" x14ac:dyDescent="0.25">
      <c r="A5856">
        <v>49043504</v>
      </c>
      <c r="B5856">
        <v>40</v>
      </c>
      <c r="C5856" t="s">
        <v>343</v>
      </c>
      <c r="D5856" t="s">
        <v>154</v>
      </c>
      <c r="E5856" t="s">
        <v>153</v>
      </c>
      <c r="F5856" t="s">
        <v>317</v>
      </c>
      <c r="G5856" s="1">
        <v>43759</v>
      </c>
      <c r="H5856">
        <v>30</v>
      </c>
      <c r="I5856" s="7">
        <f>IF(TableTransactions[[#This Row],[Order type]]=trackOrderType,
TableTransactions[[#This Row],[Transaction quantity]]*-1,
TableTransactions[[#This Row],[Transaction quantity]]
)</f>
        <v>-30</v>
      </c>
      <c r="J58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1582</v>
      </c>
      <c r="K5856" s="7">
        <f ca="1">IF(TableTransactions[[#This Row],[Stock balance backorders]]&lt;0,
0,
TableTransactions[[#This Row],[Stock balance backorders]]
)</f>
        <v>1582</v>
      </c>
      <c r="L5856" s="8" t="str">
        <f>VLOOKUP(TableTransactions[[#This Row],[Material]],TableStockBalance[],
MATCH(TableStockBalance[[#Headers],[Supplier name]],TableStockBalance[#Headers],0),
0)</f>
        <v>Électroniquex Générale S.A.</v>
      </c>
    </row>
    <row r="5857" spans="1:12" x14ac:dyDescent="0.25">
      <c r="A5857">
        <v>49043554</v>
      </c>
      <c r="B5857">
        <v>20</v>
      </c>
      <c r="C5857" t="s">
        <v>343</v>
      </c>
      <c r="D5857" t="s">
        <v>154</v>
      </c>
      <c r="E5857" t="s">
        <v>153</v>
      </c>
      <c r="F5857" t="s">
        <v>336</v>
      </c>
      <c r="G5857" s="1">
        <v>43763</v>
      </c>
      <c r="H5857">
        <v>50</v>
      </c>
      <c r="I5857" s="7">
        <f>IF(TableTransactions[[#This Row],[Order type]]=trackOrderType,
TableTransactions[[#This Row],[Transaction quantity]]*-1,
TableTransactions[[#This Row],[Transaction quantity]]
)</f>
        <v>-50</v>
      </c>
      <c r="J58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1532</v>
      </c>
      <c r="K5857" s="7">
        <f ca="1">IF(TableTransactions[[#This Row],[Stock balance backorders]]&lt;0,
0,
TableTransactions[[#This Row],[Stock balance backorders]]
)</f>
        <v>1532</v>
      </c>
      <c r="L5857" s="8" t="str">
        <f>VLOOKUP(TableTransactions[[#This Row],[Material]],TableStockBalance[],
MATCH(TableStockBalance[[#Headers],[Supplier name]],TableStockBalance[#Headers],0),
0)</f>
        <v>Électroniquex Générale S.A.</v>
      </c>
    </row>
    <row r="5858" spans="1:12" x14ac:dyDescent="0.25">
      <c r="A5858">
        <v>49043556</v>
      </c>
      <c r="B5858">
        <v>120</v>
      </c>
      <c r="C5858" t="s">
        <v>343</v>
      </c>
      <c r="D5858" t="s">
        <v>154</v>
      </c>
      <c r="E5858" t="s">
        <v>153</v>
      </c>
      <c r="F5858" t="s">
        <v>316</v>
      </c>
      <c r="G5858" s="1">
        <v>43763</v>
      </c>
      <c r="H5858">
        <v>50</v>
      </c>
      <c r="I5858" s="7">
        <f>IF(TableTransactions[[#This Row],[Order type]]=trackOrderType,
TableTransactions[[#This Row],[Transaction quantity]]*-1,
TableTransactions[[#This Row],[Transaction quantity]]
)</f>
        <v>-50</v>
      </c>
      <c r="J58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1482</v>
      </c>
      <c r="K5858" s="7">
        <f ca="1">IF(TableTransactions[[#This Row],[Stock balance backorders]]&lt;0,
0,
TableTransactions[[#This Row],[Stock balance backorders]]
)</f>
        <v>1482</v>
      </c>
      <c r="L5858" s="8" t="str">
        <f>VLOOKUP(TableTransactions[[#This Row],[Material]],TableStockBalance[],
MATCH(TableStockBalance[[#Headers],[Supplier name]],TableStockBalance[#Headers],0),
0)</f>
        <v>Électroniquex Générale S.A.</v>
      </c>
    </row>
    <row r="5859" spans="1:12" x14ac:dyDescent="0.25">
      <c r="A5859">
        <v>49043587</v>
      </c>
      <c r="B5859">
        <v>90</v>
      </c>
      <c r="C5859" t="s">
        <v>343</v>
      </c>
      <c r="D5859" t="s">
        <v>154</v>
      </c>
      <c r="E5859" t="s">
        <v>153</v>
      </c>
      <c r="F5859" t="s">
        <v>316</v>
      </c>
      <c r="G5859" s="1">
        <v>43767</v>
      </c>
      <c r="H5859">
        <v>60</v>
      </c>
      <c r="I5859" s="7">
        <f>IF(TableTransactions[[#This Row],[Order type]]=trackOrderType,
TableTransactions[[#This Row],[Transaction quantity]]*-1,
TableTransactions[[#This Row],[Transaction quantity]]
)</f>
        <v>-60</v>
      </c>
      <c r="J58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1422</v>
      </c>
      <c r="K5859" s="7">
        <f ca="1">IF(TableTransactions[[#This Row],[Stock balance backorders]]&lt;0,
0,
TableTransactions[[#This Row],[Stock balance backorders]]
)</f>
        <v>1422</v>
      </c>
      <c r="L5859" s="8" t="str">
        <f>VLOOKUP(TableTransactions[[#This Row],[Material]],TableStockBalance[],
MATCH(TableStockBalance[[#Headers],[Supplier name]],TableStockBalance[#Headers],0),
0)</f>
        <v>Électroniquex Générale S.A.</v>
      </c>
    </row>
    <row r="5860" spans="1:12" x14ac:dyDescent="0.25">
      <c r="A5860">
        <v>49043604</v>
      </c>
      <c r="B5860">
        <v>50</v>
      </c>
      <c r="C5860" t="s">
        <v>343</v>
      </c>
      <c r="D5860" t="s">
        <v>154</v>
      </c>
      <c r="E5860" t="s">
        <v>153</v>
      </c>
      <c r="F5860" t="s">
        <v>318</v>
      </c>
      <c r="G5860" s="1">
        <v>43768</v>
      </c>
      <c r="H5860">
        <v>40</v>
      </c>
      <c r="I5860" s="7">
        <f>IF(TableTransactions[[#This Row],[Order type]]=trackOrderType,
TableTransactions[[#This Row],[Transaction quantity]]*-1,
TableTransactions[[#This Row],[Transaction quantity]]
)</f>
        <v>-40</v>
      </c>
      <c r="J58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1382</v>
      </c>
      <c r="K5860" s="7">
        <f ca="1">IF(TableTransactions[[#This Row],[Stock balance backorders]]&lt;0,
0,
TableTransactions[[#This Row],[Stock balance backorders]]
)</f>
        <v>1382</v>
      </c>
      <c r="L5860" s="8" t="str">
        <f>VLOOKUP(TableTransactions[[#This Row],[Material]],TableStockBalance[],
MATCH(TableStockBalance[[#Headers],[Supplier name]],TableStockBalance[#Headers],0),
0)</f>
        <v>Électroniquex Générale S.A.</v>
      </c>
    </row>
    <row r="5861" spans="1:12" x14ac:dyDescent="0.25">
      <c r="A5861">
        <v>49043634</v>
      </c>
      <c r="B5861">
        <v>120</v>
      </c>
      <c r="C5861" t="s">
        <v>343</v>
      </c>
      <c r="D5861" t="s">
        <v>154</v>
      </c>
      <c r="E5861" t="s">
        <v>153</v>
      </c>
      <c r="F5861" t="s">
        <v>316</v>
      </c>
      <c r="G5861" s="1">
        <v>43770</v>
      </c>
      <c r="H5861">
        <v>60</v>
      </c>
      <c r="I5861" s="7">
        <f>IF(TableTransactions[[#This Row],[Order type]]=trackOrderType,
TableTransactions[[#This Row],[Transaction quantity]]*-1,
TableTransactions[[#This Row],[Transaction quantity]]
)</f>
        <v>-60</v>
      </c>
      <c r="J58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1322</v>
      </c>
      <c r="K5861" s="7">
        <f ca="1">IF(TableTransactions[[#This Row],[Stock balance backorders]]&lt;0,
0,
TableTransactions[[#This Row],[Stock balance backorders]]
)</f>
        <v>1322</v>
      </c>
      <c r="L5861" s="8" t="str">
        <f>VLOOKUP(TableTransactions[[#This Row],[Material]],TableStockBalance[],
MATCH(TableStockBalance[[#Headers],[Supplier name]],TableStockBalance[#Headers],0),
0)</f>
        <v>Électroniquex Générale S.A.</v>
      </c>
    </row>
    <row r="5862" spans="1:12" x14ac:dyDescent="0.25">
      <c r="A5862">
        <v>49043639</v>
      </c>
      <c r="B5862">
        <v>160</v>
      </c>
      <c r="C5862" t="s">
        <v>343</v>
      </c>
      <c r="D5862" t="s">
        <v>154</v>
      </c>
      <c r="E5862" t="s">
        <v>153</v>
      </c>
      <c r="F5862" t="s">
        <v>318</v>
      </c>
      <c r="G5862" s="1">
        <v>43770</v>
      </c>
      <c r="H5862">
        <v>40</v>
      </c>
      <c r="I5862" s="7">
        <f>IF(TableTransactions[[#This Row],[Order type]]=trackOrderType,
TableTransactions[[#This Row],[Transaction quantity]]*-1,
TableTransactions[[#This Row],[Transaction quantity]]
)</f>
        <v>-40</v>
      </c>
      <c r="J58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1282</v>
      </c>
      <c r="K5862" s="7">
        <f ca="1">IF(TableTransactions[[#This Row],[Stock balance backorders]]&lt;0,
0,
TableTransactions[[#This Row],[Stock balance backorders]]
)</f>
        <v>1282</v>
      </c>
      <c r="L5862" s="8" t="str">
        <f>VLOOKUP(TableTransactions[[#This Row],[Material]],TableStockBalance[],
MATCH(TableStockBalance[[#Headers],[Supplier name]],TableStockBalance[#Headers],0),
0)</f>
        <v>Électroniquex Générale S.A.</v>
      </c>
    </row>
    <row r="5863" spans="1:12" x14ac:dyDescent="0.25">
      <c r="A5863">
        <v>49043646</v>
      </c>
      <c r="B5863">
        <v>20</v>
      </c>
      <c r="C5863" t="s">
        <v>343</v>
      </c>
      <c r="D5863" t="s">
        <v>154</v>
      </c>
      <c r="E5863" t="s">
        <v>153</v>
      </c>
      <c r="F5863" t="s">
        <v>313</v>
      </c>
      <c r="G5863" s="1">
        <v>43773</v>
      </c>
      <c r="H5863">
        <v>30</v>
      </c>
      <c r="I5863" s="7">
        <f>IF(TableTransactions[[#This Row],[Order type]]=trackOrderType,
TableTransactions[[#This Row],[Transaction quantity]]*-1,
TableTransactions[[#This Row],[Transaction quantity]]
)</f>
        <v>-30</v>
      </c>
      <c r="J58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1252</v>
      </c>
      <c r="K5863" s="7">
        <f ca="1">IF(TableTransactions[[#This Row],[Stock balance backorders]]&lt;0,
0,
TableTransactions[[#This Row],[Stock balance backorders]]
)</f>
        <v>1252</v>
      </c>
      <c r="L5863" s="8" t="str">
        <f>VLOOKUP(TableTransactions[[#This Row],[Material]],TableStockBalance[],
MATCH(TableStockBalance[[#Headers],[Supplier name]],TableStockBalance[#Headers],0),
0)</f>
        <v>Électroniquex Générale S.A.</v>
      </c>
    </row>
    <row r="5864" spans="1:12" x14ac:dyDescent="0.25">
      <c r="A5864">
        <v>49043709</v>
      </c>
      <c r="B5864">
        <v>40</v>
      </c>
      <c r="C5864" t="s">
        <v>343</v>
      </c>
      <c r="D5864" t="s">
        <v>154</v>
      </c>
      <c r="E5864" t="s">
        <v>153</v>
      </c>
      <c r="F5864" t="s">
        <v>320</v>
      </c>
      <c r="G5864" s="1">
        <v>43777</v>
      </c>
      <c r="H5864">
        <v>60</v>
      </c>
      <c r="I5864" s="7">
        <f>IF(TableTransactions[[#This Row],[Order type]]=trackOrderType,
TableTransactions[[#This Row],[Transaction quantity]]*-1,
TableTransactions[[#This Row],[Transaction quantity]]
)</f>
        <v>-60</v>
      </c>
      <c r="J58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1192</v>
      </c>
      <c r="K5864" s="7">
        <f ca="1">IF(TableTransactions[[#This Row],[Stock balance backorders]]&lt;0,
0,
TableTransactions[[#This Row],[Stock balance backorders]]
)</f>
        <v>1192</v>
      </c>
      <c r="L5864" s="8" t="str">
        <f>VLOOKUP(TableTransactions[[#This Row],[Material]],TableStockBalance[],
MATCH(TableStockBalance[[#Headers],[Supplier name]],TableStockBalance[#Headers],0),
0)</f>
        <v>Électroniquex Générale S.A.</v>
      </c>
    </row>
    <row r="5865" spans="1:12" x14ac:dyDescent="0.25">
      <c r="A5865">
        <v>49043714</v>
      </c>
      <c r="B5865">
        <v>40</v>
      </c>
      <c r="C5865" t="s">
        <v>343</v>
      </c>
      <c r="D5865" t="s">
        <v>154</v>
      </c>
      <c r="E5865" t="s">
        <v>153</v>
      </c>
      <c r="F5865" t="s">
        <v>325</v>
      </c>
      <c r="G5865" s="1">
        <v>43777</v>
      </c>
      <c r="H5865">
        <v>60</v>
      </c>
      <c r="I5865" s="7">
        <f>IF(TableTransactions[[#This Row],[Order type]]=trackOrderType,
TableTransactions[[#This Row],[Transaction quantity]]*-1,
TableTransactions[[#This Row],[Transaction quantity]]
)</f>
        <v>-60</v>
      </c>
      <c r="J58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1132</v>
      </c>
      <c r="K5865" s="7">
        <f ca="1">IF(TableTransactions[[#This Row],[Stock balance backorders]]&lt;0,
0,
TableTransactions[[#This Row],[Stock balance backorders]]
)</f>
        <v>1132</v>
      </c>
      <c r="L5865" s="8" t="str">
        <f>VLOOKUP(TableTransactions[[#This Row],[Material]],TableStockBalance[],
MATCH(TableStockBalance[[#Headers],[Supplier name]],TableStockBalance[#Headers],0),
0)</f>
        <v>Électroniquex Générale S.A.</v>
      </c>
    </row>
    <row r="5866" spans="1:12" x14ac:dyDescent="0.25">
      <c r="A5866">
        <v>49043738</v>
      </c>
      <c r="B5866">
        <v>10</v>
      </c>
      <c r="C5866" t="s">
        <v>343</v>
      </c>
      <c r="D5866" t="s">
        <v>154</v>
      </c>
      <c r="E5866" t="s">
        <v>153</v>
      </c>
      <c r="F5866" t="s">
        <v>329</v>
      </c>
      <c r="G5866" s="1">
        <v>43781</v>
      </c>
      <c r="H5866">
        <v>60</v>
      </c>
      <c r="I5866" s="7">
        <f>IF(TableTransactions[[#This Row],[Order type]]=trackOrderType,
TableTransactions[[#This Row],[Transaction quantity]]*-1,
TableTransactions[[#This Row],[Transaction quantity]]
)</f>
        <v>-60</v>
      </c>
      <c r="J58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1072</v>
      </c>
      <c r="K5866" s="7">
        <f ca="1">IF(TableTransactions[[#This Row],[Stock balance backorders]]&lt;0,
0,
TableTransactions[[#This Row],[Stock balance backorders]]
)</f>
        <v>1072</v>
      </c>
      <c r="L5866" s="8" t="str">
        <f>VLOOKUP(TableTransactions[[#This Row],[Material]],TableStockBalance[],
MATCH(TableStockBalance[[#Headers],[Supplier name]],TableStockBalance[#Headers],0),
0)</f>
        <v>Électroniquex Générale S.A.</v>
      </c>
    </row>
    <row r="5867" spans="1:12" x14ac:dyDescent="0.25">
      <c r="A5867">
        <v>49043747</v>
      </c>
      <c r="B5867">
        <v>50</v>
      </c>
      <c r="C5867" t="s">
        <v>343</v>
      </c>
      <c r="D5867" t="s">
        <v>154</v>
      </c>
      <c r="E5867" t="s">
        <v>153</v>
      </c>
      <c r="F5867" t="s">
        <v>318</v>
      </c>
      <c r="G5867" s="1">
        <v>43781</v>
      </c>
      <c r="H5867">
        <v>10</v>
      </c>
      <c r="I5867" s="7">
        <f>IF(TableTransactions[[#This Row],[Order type]]=trackOrderType,
TableTransactions[[#This Row],[Transaction quantity]]*-1,
TableTransactions[[#This Row],[Transaction quantity]]
)</f>
        <v>-10</v>
      </c>
      <c r="J58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1062</v>
      </c>
      <c r="K5867" s="7">
        <f ca="1">IF(TableTransactions[[#This Row],[Stock balance backorders]]&lt;0,
0,
TableTransactions[[#This Row],[Stock balance backorders]]
)</f>
        <v>1062</v>
      </c>
      <c r="L5867" s="8" t="str">
        <f>VLOOKUP(TableTransactions[[#This Row],[Material]],TableStockBalance[],
MATCH(TableStockBalance[[#Headers],[Supplier name]],TableStockBalance[#Headers],0),
0)</f>
        <v>Électroniquex Générale S.A.</v>
      </c>
    </row>
    <row r="5868" spans="1:12" x14ac:dyDescent="0.25">
      <c r="A5868">
        <v>49043783</v>
      </c>
      <c r="B5868">
        <v>230</v>
      </c>
      <c r="C5868" t="s">
        <v>343</v>
      </c>
      <c r="D5868" t="s">
        <v>154</v>
      </c>
      <c r="E5868" t="s">
        <v>153</v>
      </c>
      <c r="F5868" t="s">
        <v>313</v>
      </c>
      <c r="G5868" s="1">
        <v>43784</v>
      </c>
      <c r="H5868">
        <v>70</v>
      </c>
      <c r="I5868" s="7">
        <f>IF(TableTransactions[[#This Row],[Order type]]=trackOrderType,
TableTransactions[[#This Row],[Transaction quantity]]*-1,
TableTransactions[[#This Row],[Transaction quantity]]
)</f>
        <v>-70</v>
      </c>
      <c r="J58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992</v>
      </c>
      <c r="K5868" s="7">
        <f ca="1">IF(TableTransactions[[#This Row],[Stock balance backorders]]&lt;0,
0,
TableTransactions[[#This Row],[Stock balance backorders]]
)</f>
        <v>992</v>
      </c>
      <c r="L5868" s="8" t="str">
        <f>VLOOKUP(TableTransactions[[#This Row],[Material]],TableStockBalance[],
MATCH(TableStockBalance[[#Headers],[Supplier name]],TableStockBalance[#Headers],0),
0)</f>
        <v>Électroniquex Générale S.A.</v>
      </c>
    </row>
    <row r="5869" spans="1:12" x14ac:dyDescent="0.25">
      <c r="A5869">
        <v>49043783</v>
      </c>
      <c r="B5869">
        <v>240</v>
      </c>
      <c r="C5869" t="s">
        <v>343</v>
      </c>
      <c r="D5869" t="s">
        <v>154</v>
      </c>
      <c r="E5869" t="s">
        <v>153</v>
      </c>
      <c r="F5869" t="s">
        <v>313</v>
      </c>
      <c r="G5869" s="1">
        <v>43784</v>
      </c>
      <c r="H5869">
        <v>30</v>
      </c>
      <c r="I5869" s="7">
        <f>IF(TableTransactions[[#This Row],[Order type]]=trackOrderType,
TableTransactions[[#This Row],[Transaction quantity]]*-1,
TableTransactions[[#This Row],[Transaction quantity]]
)</f>
        <v>-30</v>
      </c>
      <c r="J58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962</v>
      </c>
      <c r="K5869" s="7">
        <f ca="1">IF(TableTransactions[[#This Row],[Stock balance backorders]]&lt;0,
0,
TableTransactions[[#This Row],[Stock balance backorders]]
)</f>
        <v>962</v>
      </c>
      <c r="L5869" s="8" t="str">
        <f>VLOOKUP(TableTransactions[[#This Row],[Material]],TableStockBalance[],
MATCH(TableStockBalance[[#Headers],[Supplier name]],TableStockBalance[#Headers],0),
0)</f>
        <v>Électroniquex Générale S.A.</v>
      </c>
    </row>
    <row r="5870" spans="1:12" x14ac:dyDescent="0.25">
      <c r="A5870">
        <v>49043783</v>
      </c>
      <c r="B5870">
        <v>250</v>
      </c>
      <c r="C5870" t="s">
        <v>343</v>
      </c>
      <c r="D5870" t="s">
        <v>154</v>
      </c>
      <c r="E5870" t="s">
        <v>153</v>
      </c>
      <c r="F5870" t="s">
        <v>313</v>
      </c>
      <c r="G5870" s="1">
        <v>43784</v>
      </c>
      <c r="H5870">
        <v>30</v>
      </c>
      <c r="I5870" s="7">
        <f>IF(TableTransactions[[#This Row],[Order type]]=trackOrderType,
TableTransactions[[#This Row],[Transaction quantity]]*-1,
TableTransactions[[#This Row],[Transaction quantity]]
)</f>
        <v>-30</v>
      </c>
      <c r="J58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932</v>
      </c>
      <c r="K5870" s="7">
        <f ca="1">IF(TableTransactions[[#This Row],[Stock balance backorders]]&lt;0,
0,
TableTransactions[[#This Row],[Stock balance backorders]]
)</f>
        <v>932</v>
      </c>
      <c r="L5870" s="8" t="str">
        <f>VLOOKUP(TableTransactions[[#This Row],[Material]],TableStockBalance[],
MATCH(TableStockBalance[[#Headers],[Supplier name]],TableStockBalance[#Headers],0),
0)</f>
        <v>Électroniquex Générale S.A.</v>
      </c>
    </row>
    <row r="5871" spans="1:12" x14ac:dyDescent="0.25">
      <c r="A5871">
        <v>49043794</v>
      </c>
      <c r="B5871">
        <v>10</v>
      </c>
      <c r="C5871" t="s">
        <v>343</v>
      </c>
      <c r="D5871" t="s">
        <v>154</v>
      </c>
      <c r="E5871" t="s">
        <v>153</v>
      </c>
      <c r="F5871" t="s">
        <v>335</v>
      </c>
      <c r="G5871" s="1">
        <v>43784</v>
      </c>
      <c r="H5871">
        <v>60</v>
      </c>
      <c r="I5871" s="7">
        <f>IF(TableTransactions[[#This Row],[Order type]]=trackOrderType,
TableTransactions[[#This Row],[Transaction quantity]]*-1,
TableTransactions[[#This Row],[Transaction quantity]]
)</f>
        <v>-60</v>
      </c>
      <c r="J58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872</v>
      </c>
      <c r="K5871" s="7">
        <f ca="1">IF(TableTransactions[[#This Row],[Stock balance backorders]]&lt;0,
0,
TableTransactions[[#This Row],[Stock balance backorders]]
)</f>
        <v>872</v>
      </c>
      <c r="L5871" s="8" t="str">
        <f>VLOOKUP(TableTransactions[[#This Row],[Material]],TableStockBalance[],
MATCH(TableStockBalance[[#Headers],[Supplier name]],TableStockBalance[#Headers],0),
0)</f>
        <v>Électroniquex Générale S.A.</v>
      </c>
    </row>
    <row r="5872" spans="1:12" x14ac:dyDescent="0.25">
      <c r="A5872">
        <v>49043824</v>
      </c>
      <c r="B5872">
        <v>100</v>
      </c>
      <c r="C5872" t="s">
        <v>343</v>
      </c>
      <c r="D5872" t="s">
        <v>154</v>
      </c>
      <c r="E5872" t="s">
        <v>153</v>
      </c>
      <c r="F5872" t="s">
        <v>316</v>
      </c>
      <c r="G5872" s="1">
        <v>43788</v>
      </c>
      <c r="H5872">
        <v>30</v>
      </c>
      <c r="I5872" s="7">
        <f>IF(TableTransactions[[#This Row],[Order type]]=trackOrderType,
TableTransactions[[#This Row],[Transaction quantity]]*-1,
TableTransactions[[#This Row],[Transaction quantity]]
)</f>
        <v>-30</v>
      </c>
      <c r="J58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842</v>
      </c>
      <c r="K5872" s="7">
        <f ca="1">IF(TableTransactions[[#This Row],[Stock balance backorders]]&lt;0,
0,
TableTransactions[[#This Row],[Stock balance backorders]]
)</f>
        <v>842</v>
      </c>
      <c r="L5872" s="8" t="str">
        <f>VLOOKUP(TableTransactions[[#This Row],[Material]],TableStockBalance[],
MATCH(TableStockBalance[[#Headers],[Supplier name]],TableStockBalance[#Headers],0),
0)</f>
        <v>Électroniquex Générale S.A.</v>
      </c>
    </row>
    <row r="5873" spans="1:12" x14ac:dyDescent="0.25">
      <c r="A5873">
        <v>49043852</v>
      </c>
      <c r="B5873">
        <v>120</v>
      </c>
      <c r="C5873" t="s">
        <v>343</v>
      </c>
      <c r="D5873" t="s">
        <v>154</v>
      </c>
      <c r="E5873" t="s">
        <v>153</v>
      </c>
      <c r="F5873" t="s">
        <v>317</v>
      </c>
      <c r="G5873" s="1">
        <v>43790</v>
      </c>
      <c r="H5873">
        <v>70</v>
      </c>
      <c r="I5873" s="7">
        <f>IF(TableTransactions[[#This Row],[Order type]]=trackOrderType,
TableTransactions[[#This Row],[Transaction quantity]]*-1,
TableTransactions[[#This Row],[Transaction quantity]]
)</f>
        <v>-70</v>
      </c>
      <c r="J58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772</v>
      </c>
      <c r="K5873" s="7">
        <f ca="1">IF(TableTransactions[[#This Row],[Stock balance backorders]]&lt;0,
0,
TableTransactions[[#This Row],[Stock balance backorders]]
)</f>
        <v>772</v>
      </c>
      <c r="L5873" s="8" t="str">
        <f>VLOOKUP(TableTransactions[[#This Row],[Material]],TableStockBalance[],
MATCH(TableStockBalance[[#Headers],[Supplier name]],TableStockBalance[#Headers],0),
0)</f>
        <v>Électroniquex Générale S.A.</v>
      </c>
    </row>
    <row r="5874" spans="1:12" x14ac:dyDescent="0.25">
      <c r="A5874">
        <v>49043854</v>
      </c>
      <c r="B5874">
        <v>20</v>
      </c>
      <c r="C5874" t="s">
        <v>343</v>
      </c>
      <c r="D5874" t="s">
        <v>154</v>
      </c>
      <c r="E5874" t="s">
        <v>153</v>
      </c>
      <c r="F5874" t="s">
        <v>319</v>
      </c>
      <c r="G5874" s="1">
        <v>43790</v>
      </c>
      <c r="H5874">
        <v>70</v>
      </c>
      <c r="I5874" s="7">
        <f>IF(TableTransactions[[#This Row],[Order type]]=trackOrderType,
TableTransactions[[#This Row],[Transaction quantity]]*-1,
TableTransactions[[#This Row],[Transaction quantity]]
)</f>
        <v>-70</v>
      </c>
      <c r="J58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702</v>
      </c>
      <c r="K5874" s="7">
        <f ca="1">IF(TableTransactions[[#This Row],[Stock balance backorders]]&lt;0,
0,
TableTransactions[[#This Row],[Stock balance backorders]]
)</f>
        <v>702</v>
      </c>
      <c r="L5874" s="8" t="str">
        <f>VLOOKUP(TableTransactions[[#This Row],[Material]],TableStockBalance[],
MATCH(TableStockBalance[[#Headers],[Supplier name]],TableStockBalance[#Headers],0),
0)</f>
        <v>Électroniquex Générale S.A.</v>
      </c>
    </row>
    <row r="5875" spans="1:12" x14ac:dyDescent="0.25">
      <c r="A5875">
        <v>49043860</v>
      </c>
      <c r="B5875">
        <v>100</v>
      </c>
      <c r="C5875" t="s">
        <v>343</v>
      </c>
      <c r="D5875" t="s">
        <v>154</v>
      </c>
      <c r="E5875" t="s">
        <v>153</v>
      </c>
      <c r="F5875" t="s">
        <v>314</v>
      </c>
      <c r="G5875" s="1">
        <v>43791</v>
      </c>
      <c r="H5875">
        <v>70</v>
      </c>
      <c r="I5875" s="7">
        <f>IF(TableTransactions[[#This Row],[Order type]]=trackOrderType,
TableTransactions[[#This Row],[Transaction quantity]]*-1,
TableTransactions[[#This Row],[Transaction quantity]]
)</f>
        <v>-70</v>
      </c>
      <c r="J58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632</v>
      </c>
      <c r="K5875" s="7">
        <f ca="1">IF(TableTransactions[[#This Row],[Stock balance backorders]]&lt;0,
0,
TableTransactions[[#This Row],[Stock balance backorders]]
)</f>
        <v>632</v>
      </c>
      <c r="L5875" s="8" t="str">
        <f>VLOOKUP(TableTransactions[[#This Row],[Material]],TableStockBalance[],
MATCH(TableStockBalance[[#Headers],[Supplier name]],TableStockBalance[#Headers],0),
0)</f>
        <v>Électroniquex Générale S.A.</v>
      </c>
    </row>
    <row r="5876" spans="1:12" x14ac:dyDescent="0.25">
      <c r="A5876">
        <v>49043869</v>
      </c>
      <c r="B5876">
        <v>20</v>
      </c>
      <c r="C5876" t="s">
        <v>343</v>
      </c>
      <c r="D5876" t="s">
        <v>154</v>
      </c>
      <c r="E5876" t="s">
        <v>153</v>
      </c>
      <c r="F5876" t="s">
        <v>336</v>
      </c>
      <c r="G5876" s="1">
        <v>43791</v>
      </c>
      <c r="H5876">
        <v>20</v>
      </c>
      <c r="I5876" s="7">
        <f>IF(TableTransactions[[#This Row],[Order type]]=trackOrderType,
TableTransactions[[#This Row],[Transaction quantity]]*-1,
TableTransactions[[#This Row],[Transaction quantity]]
)</f>
        <v>-20</v>
      </c>
      <c r="J58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612</v>
      </c>
      <c r="K5876" s="7">
        <f ca="1">IF(TableTransactions[[#This Row],[Stock balance backorders]]&lt;0,
0,
TableTransactions[[#This Row],[Stock balance backorders]]
)</f>
        <v>612</v>
      </c>
      <c r="L5876" s="8" t="str">
        <f>VLOOKUP(TableTransactions[[#This Row],[Material]],TableStockBalance[],
MATCH(TableStockBalance[[#Headers],[Supplier name]],TableStockBalance[#Headers],0),
0)</f>
        <v>Électroniquex Générale S.A.</v>
      </c>
    </row>
    <row r="5877" spans="1:12" x14ac:dyDescent="0.25">
      <c r="A5877">
        <v>49043871</v>
      </c>
      <c r="B5877">
        <v>160</v>
      </c>
      <c r="C5877" t="s">
        <v>343</v>
      </c>
      <c r="D5877" t="s">
        <v>154</v>
      </c>
      <c r="E5877" t="s">
        <v>153</v>
      </c>
      <c r="F5877" t="s">
        <v>316</v>
      </c>
      <c r="G5877" s="1">
        <v>43791</v>
      </c>
      <c r="H5877">
        <v>60</v>
      </c>
      <c r="I5877" s="7">
        <f>IF(TableTransactions[[#This Row],[Order type]]=trackOrderType,
TableTransactions[[#This Row],[Transaction quantity]]*-1,
TableTransactions[[#This Row],[Transaction quantity]]
)</f>
        <v>-60</v>
      </c>
      <c r="J58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552</v>
      </c>
      <c r="K5877" s="7">
        <f ca="1">IF(TableTransactions[[#This Row],[Stock balance backorders]]&lt;0,
0,
TableTransactions[[#This Row],[Stock balance backorders]]
)</f>
        <v>552</v>
      </c>
      <c r="L5877" s="8" t="str">
        <f>VLOOKUP(TableTransactions[[#This Row],[Material]],TableStockBalance[],
MATCH(TableStockBalance[[#Headers],[Supplier name]],TableStockBalance[#Headers],0),
0)</f>
        <v>Électroniquex Générale S.A.</v>
      </c>
    </row>
    <row r="5878" spans="1:12" x14ac:dyDescent="0.25">
      <c r="A5878">
        <v>49043882</v>
      </c>
      <c r="B5878">
        <v>60</v>
      </c>
      <c r="C5878" t="s">
        <v>343</v>
      </c>
      <c r="D5878" t="s">
        <v>154</v>
      </c>
      <c r="E5878" t="s">
        <v>153</v>
      </c>
      <c r="F5878" t="s">
        <v>313</v>
      </c>
      <c r="G5878" s="1">
        <v>43794</v>
      </c>
      <c r="H5878">
        <v>20</v>
      </c>
      <c r="I5878" s="7">
        <f>IF(TableTransactions[[#This Row],[Order type]]=trackOrderType,
TableTransactions[[#This Row],[Transaction quantity]]*-1,
TableTransactions[[#This Row],[Transaction quantity]]
)</f>
        <v>-20</v>
      </c>
      <c r="J58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532</v>
      </c>
      <c r="K5878" s="7">
        <f ca="1">IF(TableTransactions[[#This Row],[Stock balance backorders]]&lt;0,
0,
TableTransactions[[#This Row],[Stock balance backorders]]
)</f>
        <v>532</v>
      </c>
      <c r="L5878" s="8" t="str">
        <f>VLOOKUP(TableTransactions[[#This Row],[Material]],TableStockBalance[],
MATCH(TableStockBalance[[#Headers],[Supplier name]],TableStockBalance[#Headers],0),
0)</f>
        <v>Électroniquex Générale S.A.</v>
      </c>
    </row>
    <row r="5879" spans="1:12" x14ac:dyDescent="0.25">
      <c r="A5879">
        <v>49043885</v>
      </c>
      <c r="B5879">
        <v>30</v>
      </c>
      <c r="C5879" t="s">
        <v>343</v>
      </c>
      <c r="D5879" t="s">
        <v>154</v>
      </c>
      <c r="E5879" t="s">
        <v>153</v>
      </c>
      <c r="F5879" t="s">
        <v>316</v>
      </c>
      <c r="G5879" s="1">
        <v>43794</v>
      </c>
      <c r="H5879">
        <v>10</v>
      </c>
      <c r="I5879" s="7">
        <f>IF(TableTransactions[[#This Row],[Order type]]=trackOrderType,
TableTransactions[[#This Row],[Transaction quantity]]*-1,
TableTransactions[[#This Row],[Transaction quantity]]
)</f>
        <v>-10</v>
      </c>
      <c r="J58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522</v>
      </c>
      <c r="K5879" s="7">
        <f ca="1">IF(TableTransactions[[#This Row],[Stock balance backorders]]&lt;0,
0,
TableTransactions[[#This Row],[Stock balance backorders]]
)</f>
        <v>522</v>
      </c>
      <c r="L5879" s="8" t="str">
        <f>VLOOKUP(TableTransactions[[#This Row],[Material]],TableStockBalance[],
MATCH(TableStockBalance[[#Headers],[Supplier name]],TableStockBalance[#Headers],0),
0)</f>
        <v>Électroniquex Générale S.A.</v>
      </c>
    </row>
    <row r="5880" spans="1:12" x14ac:dyDescent="0.25">
      <c r="A5880">
        <v>49043907</v>
      </c>
      <c r="B5880">
        <v>70</v>
      </c>
      <c r="C5880" t="s">
        <v>343</v>
      </c>
      <c r="D5880" t="s">
        <v>154</v>
      </c>
      <c r="E5880" t="s">
        <v>153</v>
      </c>
      <c r="F5880" t="s">
        <v>317</v>
      </c>
      <c r="G5880" s="1">
        <v>43795</v>
      </c>
      <c r="H5880">
        <v>10</v>
      </c>
      <c r="I5880" s="7">
        <f>IF(TableTransactions[[#This Row],[Order type]]=trackOrderType,
TableTransactions[[#This Row],[Transaction quantity]]*-1,
TableTransactions[[#This Row],[Transaction quantity]]
)</f>
        <v>-10</v>
      </c>
      <c r="J58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512</v>
      </c>
      <c r="K5880" s="7">
        <f ca="1">IF(TableTransactions[[#This Row],[Stock balance backorders]]&lt;0,
0,
TableTransactions[[#This Row],[Stock balance backorders]]
)</f>
        <v>512</v>
      </c>
      <c r="L5880" s="8" t="str">
        <f>VLOOKUP(TableTransactions[[#This Row],[Material]],TableStockBalance[],
MATCH(TableStockBalance[[#Headers],[Supplier name]],TableStockBalance[#Headers],0),
0)</f>
        <v>Électroniquex Générale S.A.</v>
      </c>
    </row>
    <row r="5881" spans="1:12" x14ac:dyDescent="0.25">
      <c r="A5881">
        <v>49043945</v>
      </c>
      <c r="B5881">
        <v>50</v>
      </c>
      <c r="C5881" t="s">
        <v>343</v>
      </c>
      <c r="D5881" t="s">
        <v>154</v>
      </c>
      <c r="E5881" t="s">
        <v>153</v>
      </c>
      <c r="F5881" t="s">
        <v>314</v>
      </c>
      <c r="G5881" s="1">
        <v>43798</v>
      </c>
      <c r="H5881">
        <v>60</v>
      </c>
      <c r="I5881" s="7">
        <f>IF(TableTransactions[[#This Row],[Order type]]=trackOrderType,
TableTransactions[[#This Row],[Transaction quantity]]*-1,
TableTransactions[[#This Row],[Transaction quantity]]
)</f>
        <v>-60</v>
      </c>
      <c r="J58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452</v>
      </c>
      <c r="K5881" s="7">
        <f ca="1">IF(TableTransactions[[#This Row],[Stock balance backorders]]&lt;0,
0,
TableTransactions[[#This Row],[Stock balance backorders]]
)</f>
        <v>452</v>
      </c>
      <c r="L5881" s="8" t="str">
        <f>VLOOKUP(TableTransactions[[#This Row],[Material]],TableStockBalance[],
MATCH(TableStockBalance[[#Headers],[Supplier name]],TableStockBalance[#Headers],0),
0)</f>
        <v>Électroniquex Générale S.A.</v>
      </c>
    </row>
    <row r="5882" spans="1:12" x14ac:dyDescent="0.25">
      <c r="A5882">
        <v>49043954</v>
      </c>
      <c r="B5882">
        <v>160</v>
      </c>
      <c r="C5882" t="s">
        <v>343</v>
      </c>
      <c r="D5882" t="s">
        <v>154</v>
      </c>
      <c r="E5882" t="s">
        <v>153</v>
      </c>
      <c r="F5882" t="s">
        <v>316</v>
      </c>
      <c r="G5882" s="1">
        <v>43798</v>
      </c>
      <c r="H5882">
        <v>10</v>
      </c>
      <c r="I5882" s="7">
        <f>IF(TableTransactions[[#This Row],[Order type]]=trackOrderType,
TableTransactions[[#This Row],[Transaction quantity]]*-1,
TableTransactions[[#This Row],[Transaction quantity]]
)</f>
        <v>-10</v>
      </c>
      <c r="J58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442</v>
      </c>
      <c r="K5882" s="7">
        <f ca="1">IF(TableTransactions[[#This Row],[Stock balance backorders]]&lt;0,
0,
TableTransactions[[#This Row],[Stock balance backorders]]
)</f>
        <v>442</v>
      </c>
      <c r="L5882" s="8" t="str">
        <f>VLOOKUP(TableTransactions[[#This Row],[Material]],TableStockBalance[],
MATCH(TableStockBalance[[#Headers],[Supplier name]],TableStockBalance[#Headers],0),
0)</f>
        <v>Électroniquex Générale S.A.</v>
      </c>
    </row>
    <row r="5883" spans="1:12" x14ac:dyDescent="0.25">
      <c r="A5883">
        <v>49043956</v>
      </c>
      <c r="B5883">
        <v>280</v>
      </c>
      <c r="C5883" t="s">
        <v>343</v>
      </c>
      <c r="D5883" t="s">
        <v>154</v>
      </c>
      <c r="E5883" t="s">
        <v>153</v>
      </c>
      <c r="F5883" t="s">
        <v>317</v>
      </c>
      <c r="G5883" s="1">
        <v>43798</v>
      </c>
      <c r="H5883">
        <v>60</v>
      </c>
      <c r="I5883" s="7">
        <f>IF(TableTransactions[[#This Row],[Order type]]=trackOrderType,
TableTransactions[[#This Row],[Transaction quantity]]*-1,
TableTransactions[[#This Row],[Transaction quantity]]
)</f>
        <v>-60</v>
      </c>
      <c r="J58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382</v>
      </c>
      <c r="K5883" s="7">
        <f ca="1">IF(TableTransactions[[#This Row],[Stock balance backorders]]&lt;0,
0,
TableTransactions[[#This Row],[Stock balance backorders]]
)</f>
        <v>382</v>
      </c>
      <c r="L5883" s="8" t="str">
        <f>VLOOKUP(TableTransactions[[#This Row],[Material]],TableStockBalance[],
MATCH(TableStockBalance[[#Headers],[Supplier name]],TableStockBalance[#Headers],0),
0)</f>
        <v>Électroniquex Générale S.A.</v>
      </c>
    </row>
    <row r="5884" spans="1:12" x14ac:dyDescent="0.25">
      <c r="A5884">
        <v>49043960</v>
      </c>
      <c r="B5884">
        <v>180</v>
      </c>
      <c r="C5884" t="s">
        <v>343</v>
      </c>
      <c r="D5884" t="s">
        <v>154</v>
      </c>
      <c r="E5884" t="s">
        <v>153</v>
      </c>
      <c r="F5884" t="s">
        <v>318</v>
      </c>
      <c r="G5884" s="1">
        <v>43798</v>
      </c>
      <c r="H5884">
        <v>60</v>
      </c>
      <c r="I5884" s="7">
        <f>IF(TableTransactions[[#This Row],[Order type]]=trackOrderType,
TableTransactions[[#This Row],[Transaction quantity]]*-1,
TableTransactions[[#This Row],[Transaction quantity]]
)</f>
        <v>-60</v>
      </c>
      <c r="J58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322</v>
      </c>
      <c r="K5884" s="7">
        <f ca="1">IF(TableTransactions[[#This Row],[Stock balance backorders]]&lt;0,
0,
TableTransactions[[#This Row],[Stock balance backorders]]
)</f>
        <v>322</v>
      </c>
      <c r="L5884" s="8" t="str">
        <f>VLOOKUP(TableTransactions[[#This Row],[Material]],TableStockBalance[],
MATCH(TableStockBalance[[#Headers],[Supplier name]],TableStockBalance[#Headers],0),
0)</f>
        <v>Électroniquex Générale S.A.</v>
      </c>
    </row>
    <row r="5885" spans="1:12" x14ac:dyDescent="0.25">
      <c r="A5885">
        <v>49044019</v>
      </c>
      <c r="B5885">
        <v>60</v>
      </c>
      <c r="C5885" t="s">
        <v>343</v>
      </c>
      <c r="D5885" t="s">
        <v>154</v>
      </c>
      <c r="E5885" t="s">
        <v>153</v>
      </c>
      <c r="F5885" t="s">
        <v>317</v>
      </c>
      <c r="G5885" s="1">
        <v>43804</v>
      </c>
      <c r="H5885">
        <v>70</v>
      </c>
      <c r="I5885" s="7">
        <f>IF(TableTransactions[[#This Row],[Order type]]=trackOrderType,
TableTransactions[[#This Row],[Transaction quantity]]*-1,
TableTransactions[[#This Row],[Transaction quantity]]
)</f>
        <v>-70</v>
      </c>
      <c r="J58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252</v>
      </c>
      <c r="K5885" s="7">
        <f ca="1">IF(TableTransactions[[#This Row],[Stock balance backorders]]&lt;0,
0,
TableTransactions[[#This Row],[Stock balance backorders]]
)</f>
        <v>252</v>
      </c>
      <c r="L5885" s="8" t="str">
        <f>VLOOKUP(TableTransactions[[#This Row],[Material]],TableStockBalance[],
MATCH(TableStockBalance[[#Headers],[Supplier name]],TableStockBalance[#Headers],0),
0)</f>
        <v>Électroniquex Générale S.A.</v>
      </c>
    </row>
    <row r="5886" spans="1:12" x14ac:dyDescent="0.25">
      <c r="A5886">
        <v>49044027</v>
      </c>
      <c r="B5886">
        <v>70</v>
      </c>
      <c r="C5886" t="s">
        <v>343</v>
      </c>
      <c r="D5886" t="s">
        <v>154</v>
      </c>
      <c r="E5886" t="s">
        <v>153</v>
      </c>
      <c r="F5886" t="s">
        <v>314</v>
      </c>
      <c r="G5886" s="1">
        <v>43805</v>
      </c>
      <c r="H5886">
        <v>10</v>
      </c>
      <c r="I5886" s="7">
        <f>IF(TableTransactions[[#This Row],[Order type]]=trackOrderType,
TableTransactions[[#This Row],[Transaction quantity]]*-1,
TableTransactions[[#This Row],[Transaction quantity]]
)</f>
        <v>-10</v>
      </c>
      <c r="J58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242</v>
      </c>
      <c r="K5886" s="7">
        <f ca="1">IF(TableTransactions[[#This Row],[Stock balance backorders]]&lt;0,
0,
TableTransactions[[#This Row],[Stock balance backorders]]
)</f>
        <v>242</v>
      </c>
      <c r="L5886" s="8" t="str">
        <f>VLOOKUP(TableTransactions[[#This Row],[Material]],TableStockBalance[],
MATCH(TableStockBalance[[#Headers],[Supplier name]],TableStockBalance[#Headers],0),
0)</f>
        <v>Électroniquex Générale S.A.</v>
      </c>
    </row>
    <row r="5887" spans="1:12" x14ac:dyDescent="0.25">
      <c r="A5887">
        <v>49044041</v>
      </c>
      <c r="B5887">
        <v>10</v>
      </c>
      <c r="C5887" t="s">
        <v>343</v>
      </c>
      <c r="D5887" t="s">
        <v>154</v>
      </c>
      <c r="E5887" t="s">
        <v>153</v>
      </c>
      <c r="F5887" t="s">
        <v>322</v>
      </c>
      <c r="G5887" s="1">
        <v>43805</v>
      </c>
      <c r="H5887">
        <v>70</v>
      </c>
      <c r="I5887" s="7">
        <f>IF(TableTransactions[[#This Row],[Order type]]=trackOrderType,
TableTransactions[[#This Row],[Transaction quantity]]*-1,
TableTransactions[[#This Row],[Transaction quantity]]
)</f>
        <v>-70</v>
      </c>
      <c r="J58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172</v>
      </c>
      <c r="K5887" s="7">
        <f ca="1">IF(TableTransactions[[#This Row],[Stock balance backorders]]&lt;0,
0,
TableTransactions[[#This Row],[Stock balance backorders]]
)</f>
        <v>172</v>
      </c>
      <c r="L5887" s="8" t="str">
        <f>VLOOKUP(TableTransactions[[#This Row],[Material]],TableStockBalance[],
MATCH(TableStockBalance[[#Headers],[Supplier name]],TableStockBalance[#Headers],0),
0)</f>
        <v>Électroniquex Générale S.A.</v>
      </c>
    </row>
    <row r="5888" spans="1:12" x14ac:dyDescent="0.25">
      <c r="A5888">
        <v>49044090</v>
      </c>
      <c r="B5888">
        <v>30</v>
      </c>
      <c r="C5888" t="s">
        <v>343</v>
      </c>
      <c r="D5888" t="s">
        <v>154</v>
      </c>
      <c r="E5888" t="s">
        <v>153</v>
      </c>
      <c r="F5888" t="s">
        <v>317</v>
      </c>
      <c r="G5888" s="1">
        <v>43811</v>
      </c>
      <c r="H5888">
        <v>50</v>
      </c>
      <c r="I5888" s="7">
        <f>IF(TableTransactions[[#This Row],[Order type]]=trackOrderType,
TableTransactions[[#This Row],[Transaction quantity]]*-1,
TableTransactions[[#This Row],[Transaction quantity]]
)</f>
        <v>-50</v>
      </c>
      <c r="J58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122</v>
      </c>
      <c r="K5888" s="7">
        <f ca="1">IF(TableTransactions[[#This Row],[Stock balance backorders]]&lt;0,
0,
TableTransactions[[#This Row],[Stock balance backorders]]
)</f>
        <v>122</v>
      </c>
      <c r="L5888" s="8" t="str">
        <f>VLOOKUP(TableTransactions[[#This Row],[Material]],TableStockBalance[],
MATCH(TableStockBalance[[#Headers],[Supplier name]],TableStockBalance[#Headers],0),
0)</f>
        <v>Électroniquex Générale S.A.</v>
      </c>
    </row>
    <row r="5889" spans="1:12" x14ac:dyDescent="0.25">
      <c r="A5889">
        <v>49044110</v>
      </c>
      <c r="B5889">
        <v>50</v>
      </c>
      <c r="C5889" t="s">
        <v>343</v>
      </c>
      <c r="D5889" t="s">
        <v>154</v>
      </c>
      <c r="E5889" t="s">
        <v>153</v>
      </c>
      <c r="F5889" t="s">
        <v>319</v>
      </c>
      <c r="G5889" s="1">
        <v>43812</v>
      </c>
      <c r="H5889">
        <v>20</v>
      </c>
      <c r="I5889" s="7">
        <f>IF(TableTransactions[[#This Row],[Order type]]=trackOrderType,
TableTransactions[[#This Row],[Transaction quantity]]*-1,
TableTransactions[[#This Row],[Transaction quantity]]
)</f>
        <v>-20</v>
      </c>
      <c r="J58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102</v>
      </c>
      <c r="K5889" s="7">
        <f ca="1">IF(TableTransactions[[#This Row],[Stock balance backorders]]&lt;0,
0,
TableTransactions[[#This Row],[Stock balance backorders]]
)</f>
        <v>102</v>
      </c>
      <c r="L5889" s="8" t="str">
        <f>VLOOKUP(TableTransactions[[#This Row],[Material]],TableStockBalance[],
MATCH(TableStockBalance[[#Headers],[Supplier name]],TableStockBalance[#Headers],0),
0)</f>
        <v>Électroniquex Générale S.A.</v>
      </c>
    </row>
    <row r="5890" spans="1:12" x14ac:dyDescent="0.25">
      <c r="A5890">
        <v>49044178</v>
      </c>
      <c r="B5890">
        <v>140</v>
      </c>
      <c r="C5890" t="s">
        <v>343</v>
      </c>
      <c r="D5890" t="s">
        <v>154</v>
      </c>
      <c r="E5890" t="s">
        <v>153</v>
      </c>
      <c r="F5890" t="s">
        <v>317</v>
      </c>
      <c r="G5890" s="1">
        <v>43819</v>
      </c>
      <c r="H5890">
        <v>10</v>
      </c>
      <c r="I5890" s="7">
        <f>IF(TableTransactions[[#This Row],[Order type]]=trackOrderType,
TableTransactions[[#This Row],[Transaction quantity]]*-1,
TableTransactions[[#This Row],[Transaction quantity]]
)</f>
        <v>-10</v>
      </c>
      <c r="J58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92</v>
      </c>
      <c r="K5890" s="7">
        <f ca="1">IF(TableTransactions[[#This Row],[Stock balance backorders]]&lt;0,
0,
TableTransactions[[#This Row],[Stock balance backorders]]
)</f>
        <v>92</v>
      </c>
      <c r="L5890" s="8" t="str">
        <f>VLOOKUP(TableTransactions[[#This Row],[Material]],TableStockBalance[],
MATCH(TableStockBalance[[#Headers],[Supplier name]],TableStockBalance[#Headers],0),
0)</f>
        <v>Électroniquex Générale S.A.</v>
      </c>
    </row>
    <row r="5891" spans="1:12" x14ac:dyDescent="0.25">
      <c r="A5891" s="4">
        <v>45057645</v>
      </c>
      <c r="B5891" s="4">
        <v>50</v>
      </c>
      <c r="C5891" s="4" t="s">
        <v>344</v>
      </c>
      <c r="D5891" s="4" t="s">
        <v>154</v>
      </c>
      <c r="E5891" s="4" t="s">
        <v>153</v>
      </c>
      <c r="F5891" s="4" t="s">
        <v>110</v>
      </c>
      <c r="G5891" s="5">
        <v>43823</v>
      </c>
      <c r="H5891" s="4">
        <v>2450</v>
      </c>
      <c r="I5891" s="7">
        <f>IF(TableTransactions[[#This Row],[Order type]]=trackOrderType,
TableTransactions[[#This Row],[Transaction quantity]]*-1,
TableTransactions[[#This Row],[Transaction quantity]]
)</f>
        <v>2450</v>
      </c>
      <c r="J58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2542</v>
      </c>
      <c r="K5891" s="7">
        <f ca="1">IF(TableTransactions[[#This Row],[Stock balance backorders]]&lt;0,
0,
TableTransactions[[#This Row],[Stock balance backorders]]
)</f>
        <v>2542</v>
      </c>
      <c r="L5891" s="8" t="str">
        <f>VLOOKUP(TableTransactions[[#This Row],[Material]],TableStockBalance[],
MATCH(TableStockBalance[[#Headers],[Supplier name]],TableStockBalance[#Headers],0),
0)</f>
        <v>Électroniquex Générale S.A.</v>
      </c>
    </row>
    <row r="5892" spans="1:12" x14ac:dyDescent="0.25">
      <c r="A5892">
        <v>49044250</v>
      </c>
      <c r="B5892">
        <v>260</v>
      </c>
      <c r="C5892" t="s">
        <v>343</v>
      </c>
      <c r="D5892" t="s">
        <v>154</v>
      </c>
      <c r="E5892" t="s">
        <v>153</v>
      </c>
      <c r="F5892" t="s">
        <v>317</v>
      </c>
      <c r="G5892" s="1">
        <v>43830</v>
      </c>
      <c r="H5892">
        <v>10</v>
      </c>
      <c r="I5892" s="7">
        <f>IF(TableTransactions[[#This Row],[Order type]]=trackOrderType,
TableTransactions[[#This Row],[Transaction quantity]]*-1,
TableTransactions[[#This Row],[Transaction quantity]]
)</f>
        <v>-10</v>
      </c>
      <c r="J58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2532</v>
      </c>
      <c r="K5892" s="7">
        <f ca="1">IF(TableTransactions[[#This Row],[Stock balance backorders]]&lt;0,
0,
TableTransactions[[#This Row],[Stock balance backorders]]
)</f>
        <v>2532</v>
      </c>
      <c r="L5892" s="8" t="str">
        <f>VLOOKUP(TableTransactions[[#This Row],[Material]],TableStockBalance[],
MATCH(TableStockBalance[[#Headers],[Supplier name]],TableStockBalance[#Headers],0),
0)</f>
        <v>Électroniquex Générale S.A.</v>
      </c>
    </row>
    <row r="5893" spans="1:12" x14ac:dyDescent="0.25">
      <c r="A5893">
        <v>49044250</v>
      </c>
      <c r="B5893">
        <v>270</v>
      </c>
      <c r="C5893" t="s">
        <v>343</v>
      </c>
      <c r="D5893" t="s">
        <v>154</v>
      </c>
      <c r="E5893" t="s">
        <v>153</v>
      </c>
      <c r="F5893" t="s">
        <v>317</v>
      </c>
      <c r="G5893" s="1">
        <v>43830</v>
      </c>
      <c r="H5893">
        <v>20</v>
      </c>
      <c r="I5893" s="7">
        <f>IF(TableTransactions[[#This Row],[Order type]]=trackOrderType,
TableTransactions[[#This Row],[Transaction quantity]]*-1,
TableTransactions[[#This Row],[Transaction quantity]]
)</f>
        <v>-20</v>
      </c>
      <c r="J58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2512</v>
      </c>
      <c r="K5893" s="7">
        <f ca="1">IF(TableTransactions[[#This Row],[Stock balance backorders]]&lt;0,
0,
TableTransactions[[#This Row],[Stock balance backorders]]
)</f>
        <v>2512</v>
      </c>
      <c r="L5893" s="8" t="str">
        <f>VLOOKUP(TableTransactions[[#This Row],[Material]],TableStockBalance[],
MATCH(TableStockBalance[[#Headers],[Supplier name]],TableStockBalance[#Headers],0),
0)</f>
        <v>Électroniquex Générale S.A.</v>
      </c>
    </row>
    <row r="5894" spans="1:12" x14ac:dyDescent="0.25">
      <c r="A5894">
        <v>49040343</v>
      </c>
      <c r="B5894">
        <v>30</v>
      </c>
      <c r="C5894" t="s">
        <v>343</v>
      </c>
      <c r="D5894" t="s">
        <v>145</v>
      </c>
      <c r="E5894" t="s">
        <v>146</v>
      </c>
      <c r="F5894" t="s">
        <v>316</v>
      </c>
      <c r="G5894" s="1">
        <v>43468</v>
      </c>
      <c r="H5894">
        <v>10</v>
      </c>
      <c r="I5894" s="7">
        <f>IF(TableTransactions[[#This Row],[Order type]]=trackOrderType,
TableTransactions[[#This Row],[Transaction quantity]]*-1,
TableTransactions[[#This Row],[Transaction quantity]]
)</f>
        <v>-10</v>
      </c>
      <c r="J58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1015</v>
      </c>
      <c r="K5894" s="7">
        <f ca="1">IF(TableTransactions[[#This Row],[Stock balance backorders]]&lt;0,
0,
TableTransactions[[#This Row],[Stock balance backorders]]
)</f>
        <v>1015</v>
      </c>
      <c r="L5894" s="8" t="str">
        <f>VLOOKUP(TableTransactions[[#This Row],[Material]],TableStockBalance[],
MATCH(TableStockBalance[[#Headers],[Supplier name]],TableStockBalance[#Headers],0),
0)</f>
        <v>Électroniquex Générale S.A.</v>
      </c>
    </row>
    <row r="5895" spans="1:12" x14ac:dyDescent="0.25">
      <c r="A5895">
        <v>49040355</v>
      </c>
      <c r="B5895">
        <v>20</v>
      </c>
      <c r="C5895" t="s">
        <v>343</v>
      </c>
      <c r="D5895" t="s">
        <v>145</v>
      </c>
      <c r="E5895" t="s">
        <v>146</v>
      </c>
      <c r="F5895" t="s">
        <v>319</v>
      </c>
      <c r="G5895" s="1">
        <v>43469</v>
      </c>
      <c r="H5895">
        <v>5</v>
      </c>
      <c r="I5895" s="7">
        <f>IF(TableTransactions[[#This Row],[Order type]]=trackOrderType,
TableTransactions[[#This Row],[Transaction quantity]]*-1,
TableTransactions[[#This Row],[Transaction quantity]]
)</f>
        <v>-5</v>
      </c>
      <c r="J58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1010</v>
      </c>
      <c r="K5895" s="7">
        <f ca="1">IF(TableTransactions[[#This Row],[Stock balance backorders]]&lt;0,
0,
TableTransactions[[#This Row],[Stock balance backorders]]
)</f>
        <v>1010</v>
      </c>
      <c r="L5895" s="8" t="str">
        <f>VLOOKUP(TableTransactions[[#This Row],[Material]],TableStockBalance[],
MATCH(TableStockBalance[[#Headers],[Supplier name]],TableStockBalance[#Headers],0),
0)</f>
        <v>Électroniquex Générale S.A.</v>
      </c>
    </row>
    <row r="5896" spans="1:12" x14ac:dyDescent="0.25">
      <c r="A5896">
        <v>49040360</v>
      </c>
      <c r="B5896">
        <v>10</v>
      </c>
      <c r="C5896" t="s">
        <v>343</v>
      </c>
      <c r="D5896" t="s">
        <v>145</v>
      </c>
      <c r="E5896" t="s">
        <v>146</v>
      </c>
      <c r="F5896" t="s">
        <v>324</v>
      </c>
      <c r="G5896" s="1">
        <v>43472</v>
      </c>
      <c r="H5896">
        <v>55</v>
      </c>
      <c r="I5896" s="7">
        <f>IF(TableTransactions[[#This Row],[Order type]]=trackOrderType,
TableTransactions[[#This Row],[Transaction quantity]]*-1,
TableTransactions[[#This Row],[Transaction quantity]]
)</f>
        <v>-55</v>
      </c>
      <c r="J58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955</v>
      </c>
      <c r="K5896" s="7">
        <f ca="1">IF(TableTransactions[[#This Row],[Stock balance backorders]]&lt;0,
0,
TableTransactions[[#This Row],[Stock balance backorders]]
)</f>
        <v>955</v>
      </c>
      <c r="L5896" s="8" t="str">
        <f>VLOOKUP(TableTransactions[[#This Row],[Material]],TableStockBalance[],
MATCH(TableStockBalance[[#Headers],[Supplier name]],TableStockBalance[#Headers],0),
0)</f>
        <v>Électroniquex Générale S.A.</v>
      </c>
    </row>
    <row r="5897" spans="1:12" x14ac:dyDescent="0.25">
      <c r="A5897">
        <v>49040385</v>
      </c>
      <c r="B5897">
        <v>60</v>
      </c>
      <c r="C5897" t="s">
        <v>343</v>
      </c>
      <c r="D5897" t="s">
        <v>145</v>
      </c>
      <c r="E5897" t="s">
        <v>146</v>
      </c>
      <c r="F5897" t="s">
        <v>316</v>
      </c>
      <c r="G5897" s="1">
        <v>43473</v>
      </c>
      <c r="H5897">
        <v>45</v>
      </c>
      <c r="I5897" s="7">
        <f>IF(TableTransactions[[#This Row],[Order type]]=trackOrderType,
TableTransactions[[#This Row],[Transaction quantity]]*-1,
TableTransactions[[#This Row],[Transaction quantity]]
)</f>
        <v>-45</v>
      </c>
      <c r="J58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910</v>
      </c>
      <c r="K5897" s="7">
        <f ca="1">IF(TableTransactions[[#This Row],[Stock balance backorders]]&lt;0,
0,
TableTransactions[[#This Row],[Stock balance backorders]]
)</f>
        <v>910</v>
      </c>
      <c r="L5897" s="8" t="str">
        <f>VLOOKUP(TableTransactions[[#This Row],[Material]],TableStockBalance[],
MATCH(TableStockBalance[[#Headers],[Supplier name]],TableStockBalance[#Headers],0),
0)</f>
        <v>Électroniquex Générale S.A.</v>
      </c>
    </row>
    <row r="5898" spans="1:12" x14ac:dyDescent="0.25">
      <c r="A5898">
        <v>49040429</v>
      </c>
      <c r="B5898">
        <v>160</v>
      </c>
      <c r="C5898" t="s">
        <v>343</v>
      </c>
      <c r="D5898" t="s">
        <v>145</v>
      </c>
      <c r="E5898" t="s">
        <v>146</v>
      </c>
      <c r="F5898" t="s">
        <v>313</v>
      </c>
      <c r="G5898" s="1">
        <v>43476</v>
      </c>
      <c r="H5898">
        <v>50</v>
      </c>
      <c r="I5898" s="7">
        <f>IF(TableTransactions[[#This Row],[Order type]]=trackOrderType,
TableTransactions[[#This Row],[Transaction quantity]]*-1,
TableTransactions[[#This Row],[Transaction quantity]]
)</f>
        <v>-50</v>
      </c>
      <c r="J58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860</v>
      </c>
      <c r="K5898" s="7">
        <f ca="1">IF(TableTransactions[[#This Row],[Stock balance backorders]]&lt;0,
0,
TableTransactions[[#This Row],[Stock balance backorders]]
)</f>
        <v>860</v>
      </c>
      <c r="L5898" s="8" t="str">
        <f>VLOOKUP(TableTransactions[[#This Row],[Material]],TableStockBalance[],
MATCH(TableStockBalance[[#Headers],[Supplier name]],TableStockBalance[#Headers],0),
0)</f>
        <v>Électroniquex Générale S.A.</v>
      </c>
    </row>
    <row r="5899" spans="1:12" x14ac:dyDescent="0.25">
      <c r="A5899">
        <v>49040439</v>
      </c>
      <c r="B5899">
        <v>120</v>
      </c>
      <c r="C5899" t="s">
        <v>343</v>
      </c>
      <c r="D5899" t="s">
        <v>145</v>
      </c>
      <c r="E5899" t="s">
        <v>146</v>
      </c>
      <c r="F5899" t="s">
        <v>319</v>
      </c>
      <c r="G5899" s="1">
        <v>43476</v>
      </c>
      <c r="H5899">
        <v>60</v>
      </c>
      <c r="I5899" s="7">
        <f>IF(TableTransactions[[#This Row],[Order type]]=trackOrderType,
TableTransactions[[#This Row],[Transaction quantity]]*-1,
TableTransactions[[#This Row],[Transaction quantity]]
)</f>
        <v>-60</v>
      </c>
      <c r="J58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800</v>
      </c>
      <c r="K5899" s="7">
        <f ca="1">IF(TableTransactions[[#This Row],[Stock balance backorders]]&lt;0,
0,
TableTransactions[[#This Row],[Stock balance backorders]]
)</f>
        <v>800</v>
      </c>
      <c r="L5899" s="8" t="str">
        <f>VLOOKUP(TableTransactions[[#This Row],[Material]],TableStockBalance[],
MATCH(TableStockBalance[[#Headers],[Supplier name]],TableStockBalance[#Headers],0),
0)</f>
        <v>Électroniquex Générale S.A.</v>
      </c>
    </row>
    <row r="5900" spans="1:12" x14ac:dyDescent="0.25">
      <c r="A5900">
        <v>49040440</v>
      </c>
      <c r="B5900">
        <v>140</v>
      </c>
      <c r="C5900" t="s">
        <v>343</v>
      </c>
      <c r="D5900" t="s">
        <v>145</v>
      </c>
      <c r="E5900" t="s">
        <v>146</v>
      </c>
      <c r="F5900" t="s">
        <v>318</v>
      </c>
      <c r="G5900" s="1">
        <v>43476</v>
      </c>
      <c r="H5900">
        <v>25</v>
      </c>
      <c r="I5900" s="7">
        <f>IF(TableTransactions[[#This Row],[Order type]]=trackOrderType,
TableTransactions[[#This Row],[Transaction quantity]]*-1,
TableTransactions[[#This Row],[Transaction quantity]]
)</f>
        <v>-25</v>
      </c>
      <c r="J59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775</v>
      </c>
      <c r="K5900" s="7">
        <f ca="1">IF(TableTransactions[[#This Row],[Stock balance backorders]]&lt;0,
0,
TableTransactions[[#This Row],[Stock balance backorders]]
)</f>
        <v>775</v>
      </c>
      <c r="L5900" s="8" t="str">
        <f>VLOOKUP(TableTransactions[[#This Row],[Material]],TableStockBalance[],
MATCH(TableStockBalance[[#Headers],[Supplier name]],TableStockBalance[#Headers],0),
0)</f>
        <v>Électroniquex Générale S.A.</v>
      </c>
    </row>
    <row r="5901" spans="1:12" x14ac:dyDescent="0.25">
      <c r="A5901">
        <v>49040449</v>
      </c>
      <c r="B5901">
        <v>20</v>
      </c>
      <c r="C5901" t="s">
        <v>343</v>
      </c>
      <c r="D5901" t="s">
        <v>145</v>
      </c>
      <c r="E5901" t="s">
        <v>146</v>
      </c>
      <c r="F5901" t="s">
        <v>321</v>
      </c>
      <c r="G5901" s="1">
        <v>43479</v>
      </c>
      <c r="H5901">
        <v>5</v>
      </c>
      <c r="I5901" s="7">
        <f>IF(TableTransactions[[#This Row],[Order type]]=trackOrderType,
TableTransactions[[#This Row],[Transaction quantity]]*-1,
TableTransactions[[#This Row],[Transaction quantity]]
)</f>
        <v>-5</v>
      </c>
      <c r="J59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770</v>
      </c>
      <c r="K5901" s="7">
        <f ca="1">IF(TableTransactions[[#This Row],[Stock balance backorders]]&lt;0,
0,
TableTransactions[[#This Row],[Stock balance backorders]]
)</f>
        <v>770</v>
      </c>
      <c r="L5901" s="8" t="str">
        <f>VLOOKUP(TableTransactions[[#This Row],[Material]],TableStockBalance[],
MATCH(TableStockBalance[[#Headers],[Supplier name]],TableStockBalance[#Headers],0),
0)</f>
        <v>Électroniquex Générale S.A.</v>
      </c>
    </row>
    <row r="5902" spans="1:12" x14ac:dyDescent="0.25">
      <c r="A5902">
        <v>49040465</v>
      </c>
      <c r="B5902">
        <v>20</v>
      </c>
      <c r="C5902" t="s">
        <v>343</v>
      </c>
      <c r="D5902" t="s">
        <v>145</v>
      </c>
      <c r="E5902" t="s">
        <v>146</v>
      </c>
      <c r="F5902" t="s">
        <v>321</v>
      </c>
      <c r="G5902" s="1">
        <v>43480</v>
      </c>
      <c r="H5902">
        <v>20</v>
      </c>
      <c r="I5902" s="7">
        <f>IF(TableTransactions[[#This Row],[Order type]]=trackOrderType,
TableTransactions[[#This Row],[Transaction quantity]]*-1,
TableTransactions[[#This Row],[Transaction quantity]]
)</f>
        <v>-20</v>
      </c>
      <c r="J59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750</v>
      </c>
      <c r="K5902" s="7">
        <f ca="1">IF(TableTransactions[[#This Row],[Stock balance backorders]]&lt;0,
0,
TableTransactions[[#This Row],[Stock balance backorders]]
)</f>
        <v>750</v>
      </c>
      <c r="L5902" s="8" t="str">
        <f>VLOOKUP(TableTransactions[[#This Row],[Material]],TableStockBalance[],
MATCH(TableStockBalance[[#Headers],[Supplier name]],TableStockBalance[#Headers],0),
0)</f>
        <v>Électroniquex Générale S.A.</v>
      </c>
    </row>
    <row r="5903" spans="1:12" x14ac:dyDescent="0.25">
      <c r="A5903">
        <v>49040481</v>
      </c>
      <c r="B5903">
        <v>80</v>
      </c>
      <c r="C5903" t="s">
        <v>343</v>
      </c>
      <c r="D5903" t="s">
        <v>145</v>
      </c>
      <c r="E5903" t="s">
        <v>146</v>
      </c>
      <c r="F5903" t="s">
        <v>316</v>
      </c>
      <c r="G5903" s="1">
        <v>43481</v>
      </c>
      <c r="H5903">
        <v>50</v>
      </c>
      <c r="I5903" s="7">
        <f>IF(TableTransactions[[#This Row],[Order type]]=trackOrderType,
TableTransactions[[#This Row],[Transaction quantity]]*-1,
TableTransactions[[#This Row],[Transaction quantity]]
)</f>
        <v>-50</v>
      </c>
      <c r="J59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700</v>
      </c>
      <c r="K5903" s="7">
        <f ca="1">IF(TableTransactions[[#This Row],[Stock balance backorders]]&lt;0,
0,
TableTransactions[[#This Row],[Stock balance backorders]]
)</f>
        <v>700</v>
      </c>
      <c r="L5903" s="8" t="str">
        <f>VLOOKUP(TableTransactions[[#This Row],[Material]],TableStockBalance[],
MATCH(TableStockBalance[[#Headers],[Supplier name]],TableStockBalance[#Headers],0),
0)</f>
        <v>Électroniquex Générale S.A.</v>
      </c>
    </row>
    <row r="5904" spans="1:12" x14ac:dyDescent="0.25">
      <c r="A5904">
        <v>49040514</v>
      </c>
      <c r="B5904">
        <v>20</v>
      </c>
      <c r="C5904" t="s">
        <v>343</v>
      </c>
      <c r="D5904" t="s">
        <v>145</v>
      </c>
      <c r="E5904" t="s">
        <v>146</v>
      </c>
      <c r="F5904" t="s">
        <v>328</v>
      </c>
      <c r="G5904" s="1">
        <v>43483</v>
      </c>
      <c r="H5904">
        <v>45</v>
      </c>
      <c r="I5904" s="7">
        <f>IF(TableTransactions[[#This Row],[Order type]]=trackOrderType,
TableTransactions[[#This Row],[Transaction quantity]]*-1,
TableTransactions[[#This Row],[Transaction quantity]]
)</f>
        <v>-45</v>
      </c>
      <c r="J59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655</v>
      </c>
      <c r="K5904" s="7">
        <f ca="1">IF(TableTransactions[[#This Row],[Stock balance backorders]]&lt;0,
0,
TableTransactions[[#This Row],[Stock balance backorders]]
)</f>
        <v>655</v>
      </c>
      <c r="L5904" s="8" t="str">
        <f>VLOOKUP(TableTransactions[[#This Row],[Material]],TableStockBalance[],
MATCH(TableStockBalance[[#Headers],[Supplier name]],TableStockBalance[#Headers],0),
0)</f>
        <v>Électroniquex Générale S.A.</v>
      </c>
    </row>
    <row r="5905" spans="1:12" x14ac:dyDescent="0.25">
      <c r="A5905">
        <v>49040523</v>
      </c>
      <c r="B5905">
        <v>200</v>
      </c>
      <c r="C5905" t="s">
        <v>343</v>
      </c>
      <c r="D5905" t="s">
        <v>145</v>
      </c>
      <c r="E5905" t="s">
        <v>146</v>
      </c>
      <c r="F5905" t="s">
        <v>318</v>
      </c>
      <c r="G5905" s="1">
        <v>43483</v>
      </c>
      <c r="H5905">
        <v>15</v>
      </c>
      <c r="I5905" s="7">
        <f>IF(TableTransactions[[#This Row],[Order type]]=trackOrderType,
TableTransactions[[#This Row],[Transaction quantity]]*-1,
TableTransactions[[#This Row],[Transaction quantity]]
)</f>
        <v>-15</v>
      </c>
      <c r="J59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640</v>
      </c>
      <c r="K5905" s="7">
        <f ca="1">IF(TableTransactions[[#This Row],[Stock balance backorders]]&lt;0,
0,
TableTransactions[[#This Row],[Stock balance backorders]]
)</f>
        <v>640</v>
      </c>
      <c r="L5905" s="8" t="str">
        <f>VLOOKUP(TableTransactions[[#This Row],[Material]],TableStockBalance[],
MATCH(TableStockBalance[[#Headers],[Supplier name]],TableStockBalance[#Headers],0),
0)</f>
        <v>Électroniquex Générale S.A.</v>
      </c>
    </row>
    <row r="5906" spans="1:12" x14ac:dyDescent="0.25">
      <c r="A5906">
        <v>49040554</v>
      </c>
      <c r="B5906">
        <v>40</v>
      </c>
      <c r="C5906" t="s">
        <v>343</v>
      </c>
      <c r="D5906" t="s">
        <v>145</v>
      </c>
      <c r="E5906" t="s">
        <v>146</v>
      </c>
      <c r="F5906" t="s">
        <v>313</v>
      </c>
      <c r="G5906" s="1">
        <v>43488</v>
      </c>
      <c r="H5906">
        <v>45</v>
      </c>
      <c r="I5906" s="7">
        <f>IF(TableTransactions[[#This Row],[Order type]]=trackOrderType,
TableTransactions[[#This Row],[Transaction quantity]]*-1,
TableTransactions[[#This Row],[Transaction quantity]]
)</f>
        <v>-45</v>
      </c>
      <c r="J59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595</v>
      </c>
      <c r="K5906" s="7">
        <f ca="1">IF(TableTransactions[[#This Row],[Stock balance backorders]]&lt;0,
0,
TableTransactions[[#This Row],[Stock balance backorders]]
)</f>
        <v>595</v>
      </c>
      <c r="L5906" s="8" t="str">
        <f>VLOOKUP(TableTransactions[[#This Row],[Material]],TableStockBalance[],
MATCH(TableStockBalance[[#Headers],[Supplier name]],TableStockBalance[#Headers],0),
0)</f>
        <v>Électroniquex Générale S.A.</v>
      </c>
    </row>
    <row r="5907" spans="1:12" x14ac:dyDescent="0.25">
      <c r="A5907">
        <v>49040564</v>
      </c>
      <c r="B5907">
        <v>60</v>
      </c>
      <c r="C5907" t="s">
        <v>343</v>
      </c>
      <c r="D5907" t="s">
        <v>145</v>
      </c>
      <c r="E5907" t="s">
        <v>146</v>
      </c>
      <c r="F5907" t="s">
        <v>318</v>
      </c>
      <c r="G5907" s="1">
        <v>43488</v>
      </c>
      <c r="H5907">
        <v>30</v>
      </c>
      <c r="I5907" s="7">
        <f>IF(TableTransactions[[#This Row],[Order type]]=trackOrderType,
TableTransactions[[#This Row],[Transaction quantity]]*-1,
TableTransactions[[#This Row],[Transaction quantity]]
)</f>
        <v>-30</v>
      </c>
      <c r="J59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565</v>
      </c>
      <c r="K5907" s="7">
        <f ca="1">IF(TableTransactions[[#This Row],[Stock balance backorders]]&lt;0,
0,
TableTransactions[[#This Row],[Stock balance backorders]]
)</f>
        <v>565</v>
      </c>
      <c r="L5907" s="8" t="str">
        <f>VLOOKUP(TableTransactions[[#This Row],[Material]],TableStockBalance[],
MATCH(TableStockBalance[[#Headers],[Supplier name]],TableStockBalance[#Headers],0),
0)</f>
        <v>Électroniquex Générale S.A.</v>
      </c>
    </row>
    <row r="5908" spans="1:12" x14ac:dyDescent="0.25">
      <c r="A5908">
        <v>49040576</v>
      </c>
      <c r="B5908">
        <v>70</v>
      </c>
      <c r="C5908" t="s">
        <v>343</v>
      </c>
      <c r="D5908" t="s">
        <v>145</v>
      </c>
      <c r="E5908" t="s">
        <v>146</v>
      </c>
      <c r="F5908" t="s">
        <v>317</v>
      </c>
      <c r="G5908" s="1">
        <v>43489</v>
      </c>
      <c r="H5908">
        <v>5</v>
      </c>
      <c r="I5908" s="7">
        <f>IF(TableTransactions[[#This Row],[Order type]]=trackOrderType,
TableTransactions[[#This Row],[Transaction quantity]]*-1,
TableTransactions[[#This Row],[Transaction quantity]]
)</f>
        <v>-5</v>
      </c>
      <c r="J59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560</v>
      </c>
      <c r="K5908" s="7">
        <f ca="1">IF(TableTransactions[[#This Row],[Stock balance backorders]]&lt;0,
0,
TableTransactions[[#This Row],[Stock balance backorders]]
)</f>
        <v>560</v>
      </c>
      <c r="L5908" s="8" t="str">
        <f>VLOOKUP(TableTransactions[[#This Row],[Material]],TableStockBalance[],
MATCH(TableStockBalance[[#Headers],[Supplier name]],TableStockBalance[#Headers],0),
0)</f>
        <v>Électroniquex Générale S.A.</v>
      </c>
    </row>
    <row r="5909" spans="1:12" x14ac:dyDescent="0.25">
      <c r="A5909">
        <v>49040625</v>
      </c>
      <c r="B5909">
        <v>120</v>
      </c>
      <c r="C5909" t="s">
        <v>343</v>
      </c>
      <c r="D5909" t="s">
        <v>145</v>
      </c>
      <c r="E5909" t="s">
        <v>146</v>
      </c>
      <c r="F5909" t="s">
        <v>317</v>
      </c>
      <c r="G5909" s="1">
        <v>43494</v>
      </c>
      <c r="H5909">
        <v>40</v>
      </c>
      <c r="I5909" s="7">
        <f>IF(TableTransactions[[#This Row],[Order type]]=trackOrderType,
TableTransactions[[#This Row],[Transaction quantity]]*-1,
TableTransactions[[#This Row],[Transaction quantity]]
)</f>
        <v>-40</v>
      </c>
      <c r="J59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520</v>
      </c>
      <c r="K5909" s="7">
        <f ca="1">IF(TableTransactions[[#This Row],[Stock balance backorders]]&lt;0,
0,
TableTransactions[[#This Row],[Stock balance backorders]]
)</f>
        <v>520</v>
      </c>
      <c r="L5909" s="8" t="str">
        <f>VLOOKUP(TableTransactions[[#This Row],[Material]],TableStockBalance[],
MATCH(TableStockBalance[[#Headers],[Supplier name]],TableStockBalance[#Headers],0),
0)</f>
        <v>Électroniquex Générale S.A.</v>
      </c>
    </row>
    <row r="5910" spans="1:12" x14ac:dyDescent="0.25">
      <c r="A5910">
        <v>49040653</v>
      </c>
      <c r="B5910">
        <v>100</v>
      </c>
      <c r="C5910" t="s">
        <v>343</v>
      </c>
      <c r="D5910" t="s">
        <v>145</v>
      </c>
      <c r="E5910" t="s">
        <v>146</v>
      </c>
      <c r="F5910" t="s">
        <v>317</v>
      </c>
      <c r="G5910" s="1">
        <v>43496</v>
      </c>
      <c r="H5910">
        <v>50</v>
      </c>
      <c r="I5910" s="7">
        <f>IF(TableTransactions[[#This Row],[Order type]]=trackOrderType,
TableTransactions[[#This Row],[Transaction quantity]]*-1,
TableTransactions[[#This Row],[Transaction quantity]]
)</f>
        <v>-50</v>
      </c>
      <c r="J59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470</v>
      </c>
      <c r="K5910" s="7">
        <f ca="1">IF(TableTransactions[[#This Row],[Stock balance backorders]]&lt;0,
0,
TableTransactions[[#This Row],[Stock balance backorders]]
)</f>
        <v>470</v>
      </c>
      <c r="L5910" s="8" t="str">
        <f>VLOOKUP(TableTransactions[[#This Row],[Material]],TableStockBalance[],
MATCH(TableStockBalance[[#Headers],[Supplier name]],TableStockBalance[#Headers],0),
0)</f>
        <v>Électroniquex Générale S.A.</v>
      </c>
    </row>
    <row r="5911" spans="1:12" x14ac:dyDescent="0.25">
      <c r="A5911">
        <v>49040661</v>
      </c>
      <c r="B5911">
        <v>190</v>
      </c>
      <c r="C5911" t="s">
        <v>343</v>
      </c>
      <c r="D5911" t="s">
        <v>145</v>
      </c>
      <c r="E5911" t="s">
        <v>146</v>
      </c>
      <c r="F5911" t="s">
        <v>313</v>
      </c>
      <c r="G5911" s="1">
        <v>43497</v>
      </c>
      <c r="H5911">
        <v>40</v>
      </c>
      <c r="I5911" s="7">
        <f>IF(TableTransactions[[#This Row],[Order type]]=trackOrderType,
TableTransactions[[#This Row],[Transaction quantity]]*-1,
TableTransactions[[#This Row],[Transaction quantity]]
)</f>
        <v>-40</v>
      </c>
      <c r="J59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430</v>
      </c>
      <c r="K5911" s="7">
        <f ca="1">IF(TableTransactions[[#This Row],[Stock balance backorders]]&lt;0,
0,
TableTransactions[[#This Row],[Stock balance backorders]]
)</f>
        <v>430</v>
      </c>
      <c r="L5911" s="8" t="str">
        <f>VLOOKUP(TableTransactions[[#This Row],[Material]],TableStockBalance[],
MATCH(TableStockBalance[[#Headers],[Supplier name]],TableStockBalance[#Headers],0),
0)</f>
        <v>Électroniquex Générale S.A.</v>
      </c>
    </row>
    <row r="5912" spans="1:12" x14ac:dyDescent="0.25">
      <c r="A5912">
        <v>49040682</v>
      </c>
      <c r="B5912">
        <v>100</v>
      </c>
      <c r="C5912" t="s">
        <v>343</v>
      </c>
      <c r="D5912" t="s">
        <v>145</v>
      </c>
      <c r="E5912" t="s">
        <v>146</v>
      </c>
      <c r="F5912" t="s">
        <v>313</v>
      </c>
      <c r="G5912" s="1">
        <v>43500</v>
      </c>
      <c r="H5912">
        <v>20</v>
      </c>
      <c r="I5912" s="7">
        <f>IF(TableTransactions[[#This Row],[Order type]]=trackOrderType,
TableTransactions[[#This Row],[Transaction quantity]]*-1,
TableTransactions[[#This Row],[Transaction quantity]]
)</f>
        <v>-20</v>
      </c>
      <c r="J59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410</v>
      </c>
      <c r="K5912" s="7">
        <f ca="1">IF(TableTransactions[[#This Row],[Stock balance backorders]]&lt;0,
0,
TableTransactions[[#This Row],[Stock balance backorders]]
)</f>
        <v>410</v>
      </c>
      <c r="L5912" s="8" t="str">
        <f>VLOOKUP(TableTransactions[[#This Row],[Material]],TableStockBalance[],
MATCH(TableStockBalance[[#Headers],[Supplier name]],TableStockBalance[#Headers],0),
0)</f>
        <v>Électroniquex Générale S.A.</v>
      </c>
    </row>
    <row r="5913" spans="1:12" x14ac:dyDescent="0.25">
      <c r="A5913">
        <v>49040703</v>
      </c>
      <c r="B5913">
        <v>100</v>
      </c>
      <c r="C5913" t="s">
        <v>343</v>
      </c>
      <c r="D5913" t="s">
        <v>145</v>
      </c>
      <c r="E5913" t="s">
        <v>146</v>
      </c>
      <c r="F5913" t="s">
        <v>317</v>
      </c>
      <c r="G5913" s="1">
        <v>43501</v>
      </c>
      <c r="H5913">
        <v>50</v>
      </c>
      <c r="I5913" s="7">
        <f>IF(TableTransactions[[#This Row],[Order type]]=trackOrderType,
TableTransactions[[#This Row],[Transaction quantity]]*-1,
TableTransactions[[#This Row],[Transaction quantity]]
)</f>
        <v>-50</v>
      </c>
      <c r="J59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360</v>
      </c>
      <c r="K5913" s="7">
        <f ca="1">IF(TableTransactions[[#This Row],[Stock balance backorders]]&lt;0,
0,
TableTransactions[[#This Row],[Stock balance backorders]]
)</f>
        <v>360</v>
      </c>
      <c r="L5913" s="8" t="str">
        <f>VLOOKUP(TableTransactions[[#This Row],[Material]],TableStockBalance[],
MATCH(TableStockBalance[[#Headers],[Supplier name]],TableStockBalance[#Headers],0),
0)</f>
        <v>Électroniquex Générale S.A.</v>
      </c>
    </row>
    <row r="5914" spans="1:12" x14ac:dyDescent="0.25">
      <c r="A5914">
        <v>49040707</v>
      </c>
      <c r="B5914">
        <v>20</v>
      </c>
      <c r="C5914" t="s">
        <v>343</v>
      </c>
      <c r="D5914" t="s">
        <v>145</v>
      </c>
      <c r="E5914" t="s">
        <v>146</v>
      </c>
      <c r="F5914" t="s">
        <v>323</v>
      </c>
      <c r="G5914" s="1">
        <v>43501</v>
      </c>
      <c r="H5914">
        <v>45</v>
      </c>
      <c r="I5914" s="7">
        <f>IF(TableTransactions[[#This Row],[Order type]]=trackOrderType,
TableTransactions[[#This Row],[Transaction quantity]]*-1,
TableTransactions[[#This Row],[Transaction quantity]]
)</f>
        <v>-45</v>
      </c>
      <c r="J59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315</v>
      </c>
      <c r="K5914" s="7">
        <f ca="1">IF(TableTransactions[[#This Row],[Stock balance backorders]]&lt;0,
0,
TableTransactions[[#This Row],[Stock balance backorders]]
)</f>
        <v>315</v>
      </c>
      <c r="L5914" s="8" t="str">
        <f>VLOOKUP(TableTransactions[[#This Row],[Material]],TableStockBalance[],
MATCH(TableStockBalance[[#Headers],[Supplier name]],TableStockBalance[#Headers],0),
0)</f>
        <v>Électroniquex Générale S.A.</v>
      </c>
    </row>
    <row r="5915" spans="1:12" x14ac:dyDescent="0.25">
      <c r="A5915">
        <v>49040727</v>
      </c>
      <c r="B5915">
        <v>10</v>
      </c>
      <c r="C5915" t="s">
        <v>343</v>
      </c>
      <c r="D5915" t="s">
        <v>145</v>
      </c>
      <c r="E5915" t="s">
        <v>146</v>
      </c>
      <c r="F5915" t="s">
        <v>320</v>
      </c>
      <c r="G5915" s="1">
        <v>43503</v>
      </c>
      <c r="H5915">
        <v>30</v>
      </c>
      <c r="I5915" s="7">
        <f>IF(TableTransactions[[#This Row],[Order type]]=trackOrderType,
TableTransactions[[#This Row],[Transaction quantity]]*-1,
TableTransactions[[#This Row],[Transaction quantity]]
)</f>
        <v>-30</v>
      </c>
      <c r="J59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285</v>
      </c>
      <c r="K5915" s="7">
        <f ca="1">IF(TableTransactions[[#This Row],[Stock balance backorders]]&lt;0,
0,
TableTransactions[[#This Row],[Stock balance backorders]]
)</f>
        <v>285</v>
      </c>
      <c r="L5915" s="8" t="str">
        <f>VLOOKUP(TableTransactions[[#This Row],[Material]],TableStockBalance[],
MATCH(TableStockBalance[[#Headers],[Supplier name]],TableStockBalance[#Headers],0),
0)</f>
        <v>Électroniquex Générale S.A.</v>
      </c>
    </row>
    <row r="5916" spans="1:12" x14ac:dyDescent="0.25">
      <c r="A5916">
        <v>49040731</v>
      </c>
      <c r="B5916">
        <v>100</v>
      </c>
      <c r="C5916" t="s">
        <v>343</v>
      </c>
      <c r="D5916" t="s">
        <v>145</v>
      </c>
      <c r="E5916" t="s">
        <v>146</v>
      </c>
      <c r="F5916" t="s">
        <v>317</v>
      </c>
      <c r="G5916" s="1">
        <v>43503</v>
      </c>
      <c r="H5916">
        <v>55</v>
      </c>
      <c r="I5916" s="7">
        <f>IF(TableTransactions[[#This Row],[Order type]]=trackOrderType,
TableTransactions[[#This Row],[Transaction quantity]]*-1,
TableTransactions[[#This Row],[Transaction quantity]]
)</f>
        <v>-55</v>
      </c>
      <c r="J59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230</v>
      </c>
      <c r="K5916" s="7">
        <f ca="1">IF(TableTransactions[[#This Row],[Stock balance backorders]]&lt;0,
0,
TableTransactions[[#This Row],[Stock balance backorders]]
)</f>
        <v>230</v>
      </c>
      <c r="L5916" s="8" t="str">
        <f>VLOOKUP(TableTransactions[[#This Row],[Material]],TableStockBalance[],
MATCH(TableStockBalance[[#Headers],[Supplier name]],TableStockBalance[#Headers],0),
0)</f>
        <v>Électroniquex Générale S.A.</v>
      </c>
    </row>
    <row r="5917" spans="1:12" x14ac:dyDescent="0.25">
      <c r="A5917">
        <v>49040748</v>
      </c>
      <c r="B5917">
        <v>100</v>
      </c>
      <c r="C5917" t="s">
        <v>343</v>
      </c>
      <c r="D5917" t="s">
        <v>145</v>
      </c>
      <c r="E5917" t="s">
        <v>146</v>
      </c>
      <c r="F5917" t="s">
        <v>316</v>
      </c>
      <c r="G5917" s="1">
        <v>43504</v>
      </c>
      <c r="H5917">
        <v>15</v>
      </c>
      <c r="I5917" s="7">
        <f>IF(TableTransactions[[#This Row],[Order type]]=trackOrderType,
TableTransactions[[#This Row],[Transaction quantity]]*-1,
TableTransactions[[#This Row],[Transaction quantity]]
)</f>
        <v>-15</v>
      </c>
      <c r="J59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215</v>
      </c>
      <c r="K5917" s="7">
        <f ca="1">IF(TableTransactions[[#This Row],[Stock balance backorders]]&lt;0,
0,
TableTransactions[[#This Row],[Stock balance backorders]]
)</f>
        <v>215</v>
      </c>
      <c r="L5917" s="8" t="str">
        <f>VLOOKUP(TableTransactions[[#This Row],[Material]],TableStockBalance[],
MATCH(TableStockBalance[[#Headers],[Supplier name]],TableStockBalance[#Headers],0),
0)</f>
        <v>Électroniquex Générale S.A.</v>
      </c>
    </row>
    <row r="5918" spans="1:12" x14ac:dyDescent="0.25">
      <c r="A5918">
        <v>49040824</v>
      </c>
      <c r="B5918">
        <v>140</v>
      </c>
      <c r="C5918" t="s">
        <v>343</v>
      </c>
      <c r="D5918" t="s">
        <v>145</v>
      </c>
      <c r="E5918" t="s">
        <v>146</v>
      </c>
      <c r="F5918" t="s">
        <v>316</v>
      </c>
      <c r="G5918" s="1">
        <v>43511</v>
      </c>
      <c r="H5918">
        <v>60</v>
      </c>
      <c r="I5918" s="7">
        <f>IF(TableTransactions[[#This Row],[Order type]]=trackOrderType,
TableTransactions[[#This Row],[Transaction quantity]]*-1,
TableTransactions[[#This Row],[Transaction quantity]]
)</f>
        <v>-60</v>
      </c>
      <c r="J59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155</v>
      </c>
      <c r="K5918" s="7">
        <f ca="1">IF(TableTransactions[[#This Row],[Stock balance backorders]]&lt;0,
0,
TableTransactions[[#This Row],[Stock balance backorders]]
)</f>
        <v>155</v>
      </c>
      <c r="L5918" s="8" t="str">
        <f>VLOOKUP(TableTransactions[[#This Row],[Material]],TableStockBalance[],
MATCH(TableStockBalance[[#Headers],[Supplier name]],TableStockBalance[#Headers],0),
0)</f>
        <v>Électroniquex Générale S.A.</v>
      </c>
    </row>
    <row r="5919" spans="1:12" x14ac:dyDescent="0.25">
      <c r="A5919">
        <v>49040849</v>
      </c>
      <c r="B5919">
        <v>80</v>
      </c>
      <c r="C5919" t="s">
        <v>343</v>
      </c>
      <c r="D5919" t="s">
        <v>145</v>
      </c>
      <c r="E5919" t="s">
        <v>146</v>
      </c>
      <c r="F5919" t="s">
        <v>313</v>
      </c>
      <c r="G5919" s="1">
        <v>43515</v>
      </c>
      <c r="H5919">
        <v>50</v>
      </c>
      <c r="I5919" s="7">
        <f>IF(TableTransactions[[#This Row],[Order type]]=trackOrderType,
TableTransactions[[#This Row],[Transaction quantity]]*-1,
TableTransactions[[#This Row],[Transaction quantity]]
)</f>
        <v>-50</v>
      </c>
      <c r="J59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105</v>
      </c>
      <c r="K5919" s="7">
        <f ca="1">IF(TableTransactions[[#This Row],[Stock balance backorders]]&lt;0,
0,
TableTransactions[[#This Row],[Stock balance backorders]]
)</f>
        <v>105</v>
      </c>
      <c r="L5919" s="8" t="str">
        <f>VLOOKUP(TableTransactions[[#This Row],[Material]],TableStockBalance[],
MATCH(TableStockBalance[[#Headers],[Supplier name]],TableStockBalance[#Headers],0),
0)</f>
        <v>Électroniquex Générale S.A.</v>
      </c>
    </row>
    <row r="5920" spans="1:12" x14ac:dyDescent="0.25">
      <c r="A5920">
        <v>49040908</v>
      </c>
      <c r="B5920">
        <v>240</v>
      </c>
      <c r="C5920" t="s">
        <v>343</v>
      </c>
      <c r="D5920" t="s">
        <v>145</v>
      </c>
      <c r="E5920" t="s">
        <v>146</v>
      </c>
      <c r="F5920" t="s">
        <v>318</v>
      </c>
      <c r="G5920" s="1">
        <v>43518</v>
      </c>
      <c r="H5920">
        <v>20</v>
      </c>
      <c r="I5920" s="7">
        <f>IF(TableTransactions[[#This Row],[Order type]]=trackOrderType,
TableTransactions[[#This Row],[Transaction quantity]]*-1,
TableTransactions[[#This Row],[Transaction quantity]]
)</f>
        <v>-20</v>
      </c>
      <c r="J59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</v>
      </c>
      <c r="K5920" s="7">
        <f ca="1">IF(TableTransactions[[#This Row],[Stock balance backorders]]&lt;0,
0,
TableTransactions[[#This Row],[Stock balance backorders]]
)</f>
        <v>85</v>
      </c>
      <c r="L5920" s="8" t="str">
        <f>VLOOKUP(TableTransactions[[#This Row],[Material]],TableStockBalance[],
MATCH(TableStockBalance[[#Headers],[Supplier name]],TableStockBalance[#Headers],0),
0)</f>
        <v>Électroniquex Générale S.A.</v>
      </c>
    </row>
    <row r="5921" spans="1:12" x14ac:dyDescent="0.25">
      <c r="A5921">
        <v>49040972</v>
      </c>
      <c r="B5921">
        <v>130</v>
      </c>
      <c r="C5921" t="s">
        <v>343</v>
      </c>
      <c r="D5921" t="s">
        <v>145</v>
      </c>
      <c r="E5921" t="s">
        <v>146</v>
      </c>
      <c r="F5921" t="s">
        <v>313</v>
      </c>
      <c r="G5921" s="1">
        <v>43525</v>
      </c>
      <c r="H5921">
        <v>45</v>
      </c>
      <c r="I5921" s="7">
        <f>IF(TableTransactions[[#This Row],[Order type]]=trackOrderType,
TableTransactions[[#This Row],[Transaction quantity]]*-1,
TableTransactions[[#This Row],[Transaction quantity]]
)</f>
        <v>-45</v>
      </c>
      <c r="J59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5921" s="7">
        <f ca="1">IF(TableTransactions[[#This Row],[Stock balance backorders]]&lt;0,
0,
TableTransactions[[#This Row],[Stock balance backorders]]
)</f>
        <v>40</v>
      </c>
      <c r="L5921" s="8" t="str">
        <f>VLOOKUP(TableTransactions[[#This Row],[Material]],TableStockBalance[],
MATCH(TableStockBalance[[#Headers],[Supplier name]],TableStockBalance[#Headers],0),
0)</f>
        <v>Électroniquex Générale S.A.</v>
      </c>
    </row>
    <row r="5922" spans="1:12" x14ac:dyDescent="0.25">
      <c r="A5922" s="4">
        <v>45056895</v>
      </c>
      <c r="B5922" s="4">
        <v>60</v>
      </c>
      <c r="C5922" s="4" t="s">
        <v>344</v>
      </c>
      <c r="D5922" s="4" t="s">
        <v>145</v>
      </c>
      <c r="E5922" s="4" t="s">
        <v>146</v>
      </c>
      <c r="F5922" s="4" t="s">
        <v>110</v>
      </c>
      <c r="G5922" s="5">
        <v>43529</v>
      </c>
      <c r="H5922" s="4">
        <v>1800</v>
      </c>
      <c r="I5922" s="7">
        <f>IF(TableTransactions[[#This Row],[Order type]]=trackOrderType,
TableTransactions[[#This Row],[Transaction quantity]]*-1,
TableTransactions[[#This Row],[Transaction quantity]]
)</f>
        <v>1800</v>
      </c>
      <c r="J59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1840</v>
      </c>
      <c r="K5922" s="7">
        <f ca="1">IF(TableTransactions[[#This Row],[Stock balance backorders]]&lt;0,
0,
TableTransactions[[#This Row],[Stock balance backorders]]
)</f>
        <v>1840</v>
      </c>
      <c r="L5922" s="8" t="str">
        <f>VLOOKUP(TableTransactions[[#This Row],[Material]],TableStockBalance[],
MATCH(TableStockBalance[[#Headers],[Supplier name]],TableStockBalance[#Headers],0),
0)</f>
        <v>Électroniquex Générale S.A.</v>
      </c>
    </row>
    <row r="5923" spans="1:12" x14ac:dyDescent="0.25">
      <c r="A5923">
        <v>49041080</v>
      </c>
      <c r="B5923">
        <v>90</v>
      </c>
      <c r="C5923" t="s">
        <v>343</v>
      </c>
      <c r="D5923" t="s">
        <v>145</v>
      </c>
      <c r="E5923" t="s">
        <v>146</v>
      </c>
      <c r="F5923" t="s">
        <v>313</v>
      </c>
      <c r="G5923" s="1">
        <v>43535</v>
      </c>
      <c r="H5923">
        <v>20</v>
      </c>
      <c r="I5923" s="7">
        <f>IF(TableTransactions[[#This Row],[Order type]]=trackOrderType,
TableTransactions[[#This Row],[Transaction quantity]]*-1,
TableTransactions[[#This Row],[Transaction quantity]]
)</f>
        <v>-20</v>
      </c>
      <c r="J59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1820</v>
      </c>
      <c r="K5923" s="7">
        <f ca="1">IF(TableTransactions[[#This Row],[Stock balance backorders]]&lt;0,
0,
TableTransactions[[#This Row],[Stock balance backorders]]
)</f>
        <v>1820</v>
      </c>
      <c r="L5923" s="8" t="str">
        <f>VLOOKUP(TableTransactions[[#This Row],[Material]],TableStockBalance[],
MATCH(TableStockBalance[[#Headers],[Supplier name]],TableStockBalance[#Headers],0),
0)</f>
        <v>Électroniquex Générale S.A.</v>
      </c>
    </row>
    <row r="5924" spans="1:12" x14ac:dyDescent="0.25">
      <c r="A5924">
        <v>49041088</v>
      </c>
      <c r="B5924">
        <v>10</v>
      </c>
      <c r="C5924" t="s">
        <v>343</v>
      </c>
      <c r="D5924" t="s">
        <v>145</v>
      </c>
      <c r="E5924" t="s">
        <v>146</v>
      </c>
      <c r="F5924" t="s">
        <v>335</v>
      </c>
      <c r="G5924" s="1">
        <v>43535</v>
      </c>
      <c r="H5924">
        <v>15</v>
      </c>
      <c r="I5924" s="7">
        <f>IF(TableTransactions[[#This Row],[Order type]]=trackOrderType,
TableTransactions[[#This Row],[Transaction quantity]]*-1,
TableTransactions[[#This Row],[Transaction quantity]]
)</f>
        <v>-15</v>
      </c>
      <c r="J59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1805</v>
      </c>
      <c r="K5924" s="7">
        <f ca="1">IF(TableTransactions[[#This Row],[Stock balance backorders]]&lt;0,
0,
TableTransactions[[#This Row],[Stock balance backorders]]
)</f>
        <v>1805</v>
      </c>
      <c r="L5924" s="8" t="str">
        <f>VLOOKUP(TableTransactions[[#This Row],[Material]],TableStockBalance[],
MATCH(TableStockBalance[[#Headers],[Supplier name]],TableStockBalance[#Headers],0),
0)</f>
        <v>Électroniquex Générale S.A.</v>
      </c>
    </row>
    <row r="5925" spans="1:12" x14ac:dyDescent="0.25">
      <c r="A5925">
        <v>49041118</v>
      </c>
      <c r="B5925">
        <v>10</v>
      </c>
      <c r="C5925" t="s">
        <v>343</v>
      </c>
      <c r="D5925" t="s">
        <v>145</v>
      </c>
      <c r="E5925" t="s">
        <v>146</v>
      </c>
      <c r="F5925" t="s">
        <v>335</v>
      </c>
      <c r="G5925" s="1">
        <v>43537</v>
      </c>
      <c r="H5925">
        <v>25</v>
      </c>
      <c r="I5925" s="7">
        <f>IF(TableTransactions[[#This Row],[Order type]]=trackOrderType,
TableTransactions[[#This Row],[Transaction quantity]]*-1,
TableTransactions[[#This Row],[Transaction quantity]]
)</f>
        <v>-25</v>
      </c>
      <c r="J59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1780</v>
      </c>
      <c r="K5925" s="7">
        <f ca="1">IF(TableTransactions[[#This Row],[Stock balance backorders]]&lt;0,
0,
TableTransactions[[#This Row],[Stock balance backorders]]
)</f>
        <v>1780</v>
      </c>
      <c r="L5925" s="8" t="str">
        <f>VLOOKUP(TableTransactions[[#This Row],[Material]],TableStockBalance[],
MATCH(TableStockBalance[[#Headers],[Supplier name]],TableStockBalance[#Headers],0),
0)</f>
        <v>Électroniquex Générale S.A.</v>
      </c>
    </row>
    <row r="5926" spans="1:12" x14ac:dyDescent="0.25">
      <c r="A5926">
        <v>49041151</v>
      </c>
      <c r="B5926">
        <v>130</v>
      </c>
      <c r="C5926" t="s">
        <v>343</v>
      </c>
      <c r="D5926" t="s">
        <v>145</v>
      </c>
      <c r="E5926" t="s">
        <v>146</v>
      </c>
      <c r="F5926" t="s">
        <v>319</v>
      </c>
      <c r="G5926" s="1">
        <v>43539</v>
      </c>
      <c r="H5926">
        <v>50</v>
      </c>
      <c r="I5926" s="7">
        <f>IF(TableTransactions[[#This Row],[Order type]]=trackOrderType,
TableTransactions[[#This Row],[Transaction quantity]]*-1,
TableTransactions[[#This Row],[Transaction quantity]]
)</f>
        <v>-50</v>
      </c>
      <c r="J59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1730</v>
      </c>
      <c r="K5926" s="7">
        <f ca="1">IF(TableTransactions[[#This Row],[Stock balance backorders]]&lt;0,
0,
TableTransactions[[#This Row],[Stock balance backorders]]
)</f>
        <v>1730</v>
      </c>
      <c r="L5926" s="8" t="str">
        <f>VLOOKUP(TableTransactions[[#This Row],[Material]],TableStockBalance[],
MATCH(TableStockBalance[[#Headers],[Supplier name]],TableStockBalance[#Headers],0),
0)</f>
        <v>Électroniquex Générale S.A.</v>
      </c>
    </row>
    <row r="5927" spans="1:12" x14ac:dyDescent="0.25">
      <c r="A5927">
        <v>49041226</v>
      </c>
      <c r="B5927">
        <v>20</v>
      </c>
      <c r="C5927" t="s">
        <v>343</v>
      </c>
      <c r="D5927" t="s">
        <v>145</v>
      </c>
      <c r="E5927" t="s">
        <v>146</v>
      </c>
      <c r="F5927" t="s">
        <v>336</v>
      </c>
      <c r="G5927" s="1">
        <v>43546</v>
      </c>
      <c r="H5927">
        <v>30</v>
      </c>
      <c r="I5927" s="7">
        <f>IF(TableTransactions[[#This Row],[Order type]]=trackOrderType,
TableTransactions[[#This Row],[Transaction quantity]]*-1,
TableTransactions[[#This Row],[Transaction quantity]]
)</f>
        <v>-30</v>
      </c>
      <c r="J59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1700</v>
      </c>
      <c r="K5927" s="7">
        <f ca="1">IF(TableTransactions[[#This Row],[Stock balance backorders]]&lt;0,
0,
TableTransactions[[#This Row],[Stock balance backorders]]
)</f>
        <v>1700</v>
      </c>
      <c r="L5927" s="8" t="str">
        <f>VLOOKUP(TableTransactions[[#This Row],[Material]],TableStockBalance[],
MATCH(TableStockBalance[[#Headers],[Supplier name]],TableStockBalance[#Headers],0),
0)</f>
        <v>Électroniquex Générale S.A.</v>
      </c>
    </row>
    <row r="5928" spans="1:12" x14ac:dyDescent="0.25">
      <c r="A5928">
        <v>49041257</v>
      </c>
      <c r="B5928">
        <v>100</v>
      </c>
      <c r="C5928" t="s">
        <v>343</v>
      </c>
      <c r="D5928" t="s">
        <v>145</v>
      </c>
      <c r="E5928" t="s">
        <v>146</v>
      </c>
      <c r="F5928" t="s">
        <v>313</v>
      </c>
      <c r="G5928" s="1">
        <v>43550</v>
      </c>
      <c r="H5928">
        <v>55</v>
      </c>
      <c r="I5928" s="7">
        <f>IF(TableTransactions[[#This Row],[Order type]]=trackOrderType,
TableTransactions[[#This Row],[Transaction quantity]]*-1,
TableTransactions[[#This Row],[Transaction quantity]]
)</f>
        <v>-55</v>
      </c>
      <c r="J59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1645</v>
      </c>
      <c r="K5928" s="7">
        <f ca="1">IF(TableTransactions[[#This Row],[Stock balance backorders]]&lt;0,
0,
TableTransactions[[#This Row],[Stock balance backorders]]
)</f>
        <v>1645</v>
      </c>
      <c r="L5928" s="8" t="str">
        <f>VLOOKUP(TableTransactions[[#This Row],[Material]],TableStockBalance[],
MATCH(TableStockBalance[[#Headers],[Supplier name]],TableStockBalance[#Headers],0),
0)</f>
        <v>Électroniquex Générale S.A.</v>
      </c>
    </row>
    <row r="5929" spans="1:12" x14ac:dyDescent="0.25">
      <c r="A5929">
        <v>49041306</v>
      </c>
      <c r="B5929">
        <v>10</v>
      </c>
      <c r="C5929" t="s">
        <v>343</v>
      </c>
      <c r="D5929" t="s">
        <v>145</v>
      </c>
      <c r="E5929" t="s">
        <v>146</v>
      </c>
      <c r="F5929" t="s">
        <v>321</v>
      </c>
      <c r="G5929" s="1">
        <v>43553</v>
      </c>
      <c r="H5929">
        <v>5</v>
      </c>
      <c r="I5929" s="7">
        <f>IF(TableTransactions[[#This Row],[Order type]]=trackOrderType,
TableTransactions[[#This Row],[Transaction quantity]]*-1,
TableTransactions[[#This Row],[Transaction quantity]]
)</f>
        <v>-5</v>
      </c>
      <c r="J59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1640</v>
      </c>
      <c r="K5929" s="7">
        <f ca="1">IF(TableTransactions[[#This Row],[Stock balance backorders]]&lt;0,
0,
TableTransactions[[#This Row],[Stock balance backorders]]
)</f>
        <v>1640</v>
      </c>
      <c r="L5929" s="8" t="str">
        <f>VLOOKUP(TableTransactions[[#This Row],[Material]],TableStockBalance[],
MATCH(TableStockBalance[[#Headers],[Supplier name]],TableStockBalance[#Headers],0),
0)</f>
        <v>Électroniquex Générale S.A.</v>
      </c>
    </row>
    <row r="5930" spans="1:12" x14ac:dyDescent="0.25">
      <c r="A5930">
        <v>49041315</v>
      </c>
      <c r="B5930">
        <v>220</v>
      </c>
      <c r="C5930" t="s">
        <v>343</v>
      </c>
      <c r="D5930" t="s">
        <v>145</v>
      </c>
      <c r="E5930" t="s">
        <v>146</v>
      </c>
      <c r="F5930" t="s">
        <v>317</v>
      </c>
      <c r="G5930" s="1">
        <v>43553</v>
      </c>
      <c r="H5930">
        <v>65</v>
      </c>
      <c r="I5930" s="7">
        <f>IF(TableTransactions[[#This Row],[Order type]]=trackOrderType,
TableTransactions[[#This Row],[Transaction quantity]]*-1,
TableTransactions[[#This Row],[Transaction quantity]]
)</f>
        <v>-65</v>
      </c>
      <c r="J59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1575</v>
      </c>
      <c r="K5930" s="7">
        <f ca="1">IF(TableTransactions[[#This Row],[Stock balance backorders]]&lt;0,
0,
TableTransactions[[#This Row],[Stock balance backorders]]
)</f>
        <v>1575</v>
      </c>
      <c r="L5930" s="8" t="str">
        <f>VLOOKUP(TableTransactions[[#This Row],[Material]],TableStockBalance[],
MATCH(TableStockBalance[[#Headers],[Supplier name]],TableStockBalance[#Headers],0),
0)</f>
        <v>Électroniquex Générale S.A.</v>
      </c>
    </row>
    <row r="5931" spans="1:12" x14ac:dyDescent="0.25">
      <c r="A5931">
        <v>49041462</v>
      </c>
      <c r="B5931">
        <v>100</v>
      </c>
      <c r="C5931" t="s">
        <v>343</v>
      </c>
      <c r="D5931" t="s">
        <v>145</v>
      </c>
      <c r="E5931" t="s">
        <v>146</v>
      </c>
      <c r="F5931" t="s">
        <v>318</v>
      </c>
      <c r="G5931" s="1">
        <v>43566</v>
      </c>
      <c r="H5931">
        <v>45</v>
      </c>
      <c r="I5931" s="7">
        <f>IF(TableTransactions[[#This Row],[Order type]]=trackOrderType,
TableTransactions[[#This Row],[Transaction quantity]]*-1,
TableTransactions[[#This Row],[Transaction quantity]]
)</f>
        <v>-45</v>
      </c>
      <c r="J59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1530</v>
      </c>
      <c r="K5931" s="7">
        <f ca="1">IF(TableTransactions[[#This Row],[Stock balance backorders]]&lt;0,
0,
TableTransactions[[#This Row],[Stock balance backorders]]
)</f>
        <v>1530</v>
      </c>
      <c r="L5931" s="8" t="str">
        <f>VLOOKUP(TableTransactions[[#This Row],[Material]],TableStockBalance[],
MATCH(TableStockBalance[[#Headers],[Supplier name]],TableStockBalance[#Headers],0),
0)</f>
        <v>Électroniquex Générale S.A.</v>
      </c>
    </row>
    <row r="5932" spans="1:12" x14ac:dyDescent="0.25">
      <c r="A5932">
        <v>49041468</v>
      </c>
      <c r="B5932">
        <v>310</v>
      </c>
      <c r="C5932" t="s">
        <v>343</v>
      </c>
      <c r="D5932" t="s">
        <v>145</v>
      </c>
      <c r="E5932" t="s">
        <v>146</v>
      </c>
      <c r="F5932" t="s">
        <v>313</v>
      </c>
      <c r="G5932" s="1">
        <v>43567</v>
      </c>
      <c r="H5932">
        <v>65</v>
      </c>
      <c r="I5932" s="7">
        <f>IF(TableTransactions[[#This Row],[Order type]]=trackOrderType,
TableTransactions[[#This Row],[Transaction quantity]]*-1,
TableTransactions[[#This Row],[Transaction quantity]]
)</f>
        <v>-65</v>
      </c>
      <c r="J59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1465</v>
      </c>
      <c r="K5932" s="7">
        <f ca="1">IF(TableTransactions[[#This Row],[Stock balance backorders]]&lt;0,
0,
TableTransactions[[#This Row],[Stock balance backorders]]
)</f>
        <v>1465</v>
      </c>
      <c r="L5932" s="8" t="str">
        <f>VLOOKUP(TableTransactions[[#This Row],[Material]],TableStockBalance[],
MATCH(TableStockBalance[[#Headers],[Supplier name]],TableStockBalance[#Headers],0),
0)</f>
        <v>Électroniquex Générale S.A.</v>
      </c>
    </row>
    <row r="5933" spans="1:12" x14ac:dyDescent="0.25">
      <c r="A5933">
        <v>49041468</v>
      </c>
      <c r="B5933">
        <v>320</v>
      </c>
      <c r="C5933" t="s">
        <v>343</v>
      </c>
      <c r="D5933" t="s">
        <v>145</v>
      </c>
      <c r="E5933" t="s">
        <v>146</v>
      </c>
      <c r="F5933" t="s">
        <v>313</v>
      </c>
      <c r="G5933" s="1">
        <v>43567</v>
      </c>
      <c r="H5933">
        <v>20</v>
      </c>
      <c r="I5933" s="7">
        <f>IF(TableTransactions[[#This Row],[Order type]]=trackOrderType,
TableTransactions[[#This Row],[Transaction quantity]]*-1,
TableTransactions[[#This Row],[Transaction quantity]]
)</f>
        <v>-20</v>
      </c>
      <c r="J59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1445</v>
      </c>
      <c r="K5933" s="7">
        <f ca="1">IF(TableTransactions[[#This Row],[Stock balance backorders]]&lt;0,
0,
TableTransactions[[#This Row],[Stock balance backorders]]
)</f>
        <v>1445</v>
      </c>
      <c r="L5933" s="8" t="str">
        <f>VLOOKUP(TableTransactions[[#This Row],[Material]],TableStockBalance[],
MATCH(TableStockBalance[[#Headers],[Supplier name]],TableStockBalance[#Headers],0),
0)</f>
        <v>Électroniquex Générale S.A.</v>
      </c>
    </row>
    <row r="5934" spans="1:12" x14ac:dyDescent="0.25">
      <c r="A5934">
        <v>49041481</v>
      </c>
      <c r="B5934">
        <v>240</v>
      </c>
      <c r="C5934" t="s">
        <v>343</v>
      </c>
      <c r="D5934" t="s">
        <v>145</v>
      </c>
      <c r="E5934" t="s">
        <v>146</v>
      </c>
      <c r="F5934" t="s">
        <v>318</v>
      </c>
      <c r="G5934" s="1">
        <v>43567</v>
      </c>
      <c r="H5934">
        <v>15</v>
      </c>
      <c r="I5934" s="7">
        <f>IF(TableTransactions[[#This Row],[Order type]]=trackOrderType,
TableTransactions[[#This Row],[Transaction quantity]]*-1,
TableTransactions[[#This Row],[Transaction quantity]]
)</f>
        <v>-15</v>
      </c>
      <c r="J59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1430</v>
      </c>
      <c r="K5934" s="7">
        <f ca="1">IF(TableTransactions[[#This Row],[Stock balance backorders]]&lt;0,
0,
TableTransactions[[#This Row],[Stock balance backorders]]
)</f>
        <v>1430</v>
      </c>
      <c r="L5934" s="8" t="str">
        <f>VLOOKUP(TableTransactions[[#This Row],[Material]],TableStockBalance[],
MATCH(TableStockBalance[[#Headers],[Supplier name]],TableStockBalance[#Headers],0),
0)</f>
        <v>Électroniquex Générale S.A.</v>
      </c>
    </row>
    <row r="5935" spans="1:12" x14ac:dyDescent="0.25">
      <c r="A5935">
        <v>49041537</v>
      </c>
      <c r="B5935">
        <v>160</v>
      </c>
      <c r="C5935" t="s">
        <v>343</v>
      </c>
      <c r="D5935" t="s">
        <v>145</v>
      </c>
      <c r="E5935" t="s">
        <v>146</v>
      </c>
      <c r="F5935" t="s">
        <v>317</v>
      </c>
      <c r="G5935" s="1">
        <v>43573</v>
      </c>
      <c r="H5935">
        <v>25</v>
      </c>
      <c r="I5935" s="7">
        <f>IF(TableTransactions[[#This Row],[Order type]]=trackOrderType,
TableTransactions[[#This Row],[Transaction quantity]]*-1,
TableTransactions[[#This Row],[Transaction quantity]]
)</f>
        <v>-25</v>
      </c>
      <c r="J59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1405</v>
      </c>
      <c r="K5935" s="7">
        <f ca="1">IF(TableTransactions[[#This Row],[Stock balance backorders]]&lt;0,
0,
TableTransactions[[#This Row],[Stock balance backorders]]
)</f>
        <v>1405</v>
      </c>
      <c r="L5935" s="8" t="str">
        <f>VLOOKUP(TableTransactions[[#This Row],[Material]],TableStockBalance[],
MATCH(TableStockBalance[[#Headers],[Supplier name]],TableStockBalance[#Headers],0),
0)</f>
        <v>Électroniquex Générale S.A.</v>
      </c>
    </row>
    <row r="5936" spans="1:12" x14ac:dyDescent="0.25">
      <c r="A5936">
        <v>49041556</v>
      </c>
      <c r="B5936">
        <v>290</v>
      </c>
      <c r="C5936" t="s">
        <v>343</v>
      </c>
      <c r="D5936" t="s">
        <v>145</v>
      </c>
      <c r="E5936" t="s">
        <v>146</v>
      </c>
      <c r="F5936" t="s">
        <v>317</v>
      </c>
      <c r="G5936" s="1">
        <v>43578</v>
      </c>
      <c r="H5936">
        <v>5</v>
      </c>
      <c r="I5936" s="7">
        <f>IF(TableTransactions[[#This Row],[Order type]]=trackOrderType,
TableTransactions[[#This Row],[Transaction quantity]]*-1,
TableTransactions[[#This Row],[Transaction quantity]]
)</f>
        <v>-5</v>
      </c>
      <c r="J59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1400</v>
      </c>
      <c r="K5936" s="7">
        <f ca="1">IF(TableTransactions[[#This Row],[Stock balance backorders]]&lt;0,
0,
TableTransactions[[#This Row],[Stock balance backorders]]
)</f>
        <v>1400</v>
      </c>
      <c r="L5936" s="8" t="str">
        <f>VLOOKUP(TableTransactions[[#This Row],[Material]],TableStockBalance[],
MATCH(TableStockBalance[[#Headers],[Supplier name]],TableStockBalance[#Headers],0),
0)</f>
        <v>Électroniquex Générale S.A.</v>
      </c>
    </row>
    <row r="5937" spans="1:12" x14ac:dyDescent="0.25">
      <c r="A5937">
        <v>49041566</v>
      </c>
      <c r="B5937">
        <v>50</v>
      </c>
      <c r="C5937" t="s">
        <v>343</v>
      </c>
      <c r="D5937" t="s">
        <v>145</v>
      </c>
      <c r="E5937" t="s">
        <v>146</v>
      </c>
      <c r="F5937" t="s">
        <v>314</v>
      </c>
      <c r="G5937" s="1">
        <v>43579</v>
      </c>
      <c r="H5937">
        <v>20</v>
      </c>
      <c r="I5937" s="7">
        <f>IF(TableTransactions[[#This Row],[Order type]]=trackOrderType,
TableTransactions[[#This Row],[Transaction quantity]]*-1,
TableTransactions[[#This Row],[Transaction quantity]]
)</f>
        <v>-20</v>
      </c>
      <c r="J59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1380</v>
      </c>
      <c r="K5937" s="7">
        <f ca="1">IF(TableTransactions[[#This Row],[Stock balance backorders]]&lt;0,
0,
TableTransactions[[#This Row],[Stock balance backorders]]
)</f>
        <v>1380</v>
      </c>
      <c r="L5937" s="8" t="str">
        <f>VLOOKUP(TableTransactions[[#This Row],[Material]],TableStockBalance[],
MATCH(TableStockBalance[[#Headers],[Supplier name]],TableStockBalance[#Headers],0),
0)</f>
        <v>Électroniquex Générale S.A.</v>
      </c>
    </row>
    <row r="5938" spans="1:12" x14ac:dyDescent="0.25">
      <c r="A5938">
        <v>49041604</v>
      </c>
      <c r="B5938">
        <v>80</v>
      </c>
      <c r="C5938" t="s">
        <v>343</v>
      </c>
      <c r="D5938" t="s">
        <v>145</v>
      </c>
      <c r="E5938" t="s">
        <v>146</v>
      </c>
      <c r="F5938" t="s">
        <v>317</v>
      </c>
      <c r="G5938" s="1">
        <v>43581</v>
      </c>
      <c r="H5938">
        <v>45</v>
      </c>
      <c r="I5938" s="7">
        <f>IF(TableTransactions[[#This Row],[Order type]]=trackOrderType,
TableTransactions[[#This Row],[Transaction quantity]]*-1,
TableTransactions[[#This Row],[Transaction quantity]]
)</f>
        <v>-45</v>
      </c>
      <c r="J59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1335</v>
      </c>
      <c r="K5938" s="7">
        <f ca="1">IF(TableTransactions[[#This Row],[Stock balance backorders]]&lt;0,
0,
TableTransactions[[#This Row],[Stock balance backorders]]
)</f>
        <v>1335</v>
      </c>
      <c r="L5938" s="8" t="str">
        <f>VLOOKUP(TableTransactions[[#This Row],[Material]],TableStockBalance[],
MATCH(TableStockBalance[[#Headers],[Supplier name]],TableStockBalance[#Headers],0),
0)</f>
        <v>Électroniquex Générale S.A.</v>
      </c>
    </row>
    <row r="5939" spans="1:12" x14ac:dyDescent="0.25">
      <c r="A5939">
        <v>49041671</v>
      </c>
      <c r="B5939">
        <v>90</v>
      </c>
      <c r="C5939" t="s">
        <v>343</v>
      </c>
      <c r="D5939" t="s">
        <v>145</v>
      </c>
      <c r="E5939" t="s">
        <v>146</v>
      </c>
      <c r="F5939" t="s">
        <v>318</v>
      </c>
      <c r="G5939" s="1">
        <v>43588</v>
      </c>
      <c r="H5939">
        <v>65</v>
      </c>
      <c r="I5939" s="7">
        <f>IF(TableTransactions[[#This Row],[Order type]]=trackOrderType,
TableTransactions[[#This Row],[Transaction quantity]]*-1,
TableTransactions[[#This Row],[Transaction quantity]]
)</f>
        <v>-65</v>
      </c>
      <c r="J59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1270</v>
      </c>
      <c r="K5939" s="7">
        <f ca="1">IF(TableTransactions[[#This Row],[Stock balance backorders]]&lt;0,
0,
TableTransactions[[#This Row],[Stock balance backorders]]
)</f>
        <v>1270</v>
      </c>
      <c r="L5939" s="8" t="str">
        <f>VLOOKUP(TableTransactions[[#This Row],[Material]],TableStockBalance[],
MATCH(TableStockBalance[[#Headers],[Supplier name]],TableStockBalance[#Headers],0),
0)</f>
        <v>Électroniquex Générale S.A.</v>
      </c>
    </row>
    <row r="5940" spans="1:12" x14ac:dyDescent="0.25">
      <c r="A5940">
        <v>49041686</v>
      </c>
      <c r="B5940">
        <v>240</v>
      </c>
      <c r="C5940" t="s">
        <v>343</v>
      </c>
      <c r="D5940" t="s">
        <v>145</v>
      </c>
      <c r="E5940" t="s">
        <v>146</v>
      </c>
      <c r="F5940" t="s">
        <v>317</v>
      </c>
      <c r="G5940" s="1">
        <v>43591</v>
      </c>
      <c r="H5940">
        <v>30</v>
      </c>
      <c r="I5940" s="7">
        <f>IF(TableTransactions[[#This Row],[Order type]]=trackOrderType,
TableTransactions[[#This Row],[Transaction quantity]]*-1,
TableTransactions[[#This Row],[Transaction quantity]]
)</f>
        <v>-30</v>
      </c>
      <c r="J59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1240</v>
      </c>
      <c r="K5940" s="7">
        <f ca="1">IF(TableTransactions[[#This Row],[Stock balance backorders]]&lt;0,
0,
TableTransactions[[#This Row],[Stock balance backorders]]
)</f>
        <v>1240</v>
      </c>
      <c r="L5940" s="8" t="str">
        <f>VLOOKUP(TableTransactions[[#This Row],[Material]],TableStockBalance[],
MATCH(TableStockBalance[[#Headers],[Supplier name]],TableStockBalance[#Headers],0),
0)</f>
        <v>Électroniquex Générale S.A.</v>
      </c>
    </row>
    <row r="5941" spans="1:12" x14ac:dyDescent="0.25">
      <c r="A5941">
        <v>49041690</v>
      </c>
      <c r="B5941">
        <v>130</v>
      </c>
      <c r="C5941" t="s">
        <v>343</v>
      </c>
      <c r="D5941" t="s">
        <v>145</v>
      </c>
      <c r="E5941" t="s">
        <v>146</v>
      </c>
      <c r="F5941" t="s">
        <v>318</v>
      </c>
      <c r="G5941" s="1">
        <v>43591</v>
      </c>
      <c r="H5941">
        <v>50</v>
      </c>
      <c r="I5941" s="7">
        <f>IF(TableTransactions[[#This Row],[Order type]]=trackOrderType,
TableTransactions[[#This Row],[Transaction quantity]]*-1,
TableTransactions[[#This Row],[Transaction quantity]]
)</f>
        <v>-50</v>
      </c>
      <c r="J59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1190</v>
      </c>
      <c r="K5941" s="7">
        <f ca="1">IF(TableTransactions[[#This Row],[Stock balance backorders]]&lt;0,
0,
TableTransactions[[#This Row],[Stock balance backorders]]
)</f>
        <v>1190</v>
      </c>
      <c r="L5941" s="8" t="str">
        <f>VLOOKUP(TableTransactions[[#This Row],[Material]],TableStockBalance[],
MATCH(TableStockBalance[[#Headers],[Supplier name]],TableStockBalance[#Headers],0),
0)</f>
        <v>Électroniquex Générale S.A.</v>
      </c>
    </row>
    <row r="5942" spans="1:12" x14ac:dyDescent="0.25">
      <c r="A5942">
        <v>49041690</v>
      </c>
      <c r="B5942">
        <v>140</v>
      </c>
      <c r="C5942" t="s">
        <v>343</v>
      </c>
      <c r="D5942" t="s">
        <v>145</v>
      </c>
      <c r="E5942" t="s">
        <v>146</v>
      </c>
      <c r="F5942" t="s">
        <v>318</v>
      </c>
      <c r="G5942" s="1">
        <v>43591</v>
      </c>
      <c r="H5942">
        <v>60</v>
      </c>
      <c r="I5942" s="7">
        <f>IF(TableTransactions[[#This Row],[Order type]]=trackOrderType,
TableTransactions[[#This Row],[Transaction quantity]]*-1,
TableTransactions[[#This Row],[Transaction quantity]]
)</f>
        <v>-60</v>
      </c>
      <c r="J59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1130</v>
      </c>
      <c r="K5942" s="7">
        <f ca="1">IF(TableTransactions[[#This Row],[Stock balance backorders]]&lt;0,
0,
TableTransactions[[#This Row],[Stock balance backorders]]
)</f>
        <v>1130</v>
      </c>
      <c r="L5942" s="8" t="str">
        <f>VLOOKUP(TableTransactions[[#This Row],[Material]],TableStockBalance[],
MATCH(TableStockBalance[[#Headers],[Supplier name]],TableStockBalance[#Headers],0),
0)</f>
        <v>Électroniquex Générale S.A.</v>
      </c>
    </row>
    <row r="5943" spans="1:12" x14ac:dyDescent="0.25">
      <c r="A5943">
        <v>49041696</v>
      </c>
      <c r="B5943">
        <v>70</v>
      </c>
      <c r="C5943" t="s">
        <v>343</v>
      </c>
      <c r="D5943" t="s">
        <v>145</v>
      </c>
      <c r="E5943" t="s">
        <v>146</v>
      </c>
      <c r="F5943" t="s">
        <v>313</v>
      </c>
      <c r="G5943" s="1">
        <v>43592</v>
      </c>
      <c r="H5943">
        <v>20</v>
      </c>
      <c r="I5943" s="7">
        <f>IF(TableTransactions[[#This Row],[Order type]]=trackOrderType,
TableTransactions[[#This Row],[Transaction quantity]]*-1,
TableTransactions[[#This Row],[Transaction quantity]]
)</f>
        <v>-20</v>
      </c>
      <c r="J59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1110</v>
      </c>
      <c r="K5943" s="7">
        <f ca="1">IF(TableTransactions[[#This Row],[Stock balance backorders]]&lt;0,
0,
TableTransactions[[#This Row],[Stock balance backorders]]
)</f>
        <v>1110</v>
      </c>
      <c r="L5943" s="8" t="str">
        <f>VLOOKUP(TableTransactions[[#This Row],[Material]],TableStockBalance[],
MATCH(TableStockBalance[[#Headers],[Supplier name]],TableStockBalance[#Headers],0),
0)</f>
        <v>Électroniquex Générale S.A.</v>
      </c>
    </row>
    <row r="5944" spans="1:12" x14ac:dyDescent="0.25">
      <c r="A5944">
        <v>49041751</v>
      </c>
      <c r="B5944">
        <v>240</v>
      </c>
      <c r="C5944" t="s">
        <v>343</v>
      </c>
      <c r="D5944" t="s">
        <v>145</v>
      </c>
      <c r="E5944" t="s">
        <v>146</v>
      </c>
      <c r="F5944" t="s">
        <v>313</v>
      </c>
      <c r="G5944" s="1">
        <v>43595</v>
      </c>
      <c r="H5944">
        <v>45</v>
      </c>
      <c r="I5944" s="7">
        <f>IF(TableTransactions[[#This Row],[Order type]]=trackOrderType,
TableTransactions[[#This Row],[Transaction quantity]]*-1,
TableTransactions[[#This Row],[Transaction quantity]]
)</f>
        <v>-45</v>
      </c>
      <c r="J59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1065</v>
      </c>
      <c r="K5944" s="7">
        <f ca="1">IF(TableTransactions[[#This Row],[Stock balance backorders]]&lt;0,
0,
TableTransactions[[#This Row],[Stock balance backorders]]
)</f>
        <v>1065</v>
      </c>
      <c r="L5944" s="8" t="str">
        <f>VLOOKUP(TableTransactions[[#This Row],[Material]],TableStockBalance[],
MATCH(TableStockBalance[[#Headers],[Supplier name]],TableStockBalance[#Headers],0),
0)</f>
        <v>Électroniquex Générale S.A.</v>
      </c>
    </row>
    <row r="5945" spans="1:12" x14ac:dyDescent="0.25">
      <c r="A5945">
        <v>49041762</v>
      </c>
      <c r="B5945">
        <v>70</v>
      </c>
      <c r="C5945" t="s">
        <v>343</v>
      </c>
      <c r="D5945" t="s">
        <v>145</v>
      </c>
      <c r="E5945" t="s">
        <v>146</v>
      </c>
      <c r="F5945" t="s">
        <v>319</v>
      </c>
      <c r="G5945" s="1">
        <v>43595</v>
      </c>
      <c r="H5945">
        <v>15</v>
      </c>
      <c r="I5945" s="7">
        <f>IF(TableTransactions[[#This Row],[Order type]]=trackOrderType,
TableTransactions[[#This Row],[Transaction quantity]]*-1,
TableTransactions[[#This Row],[Transaction quantity]]
)</f>
        <v>-15</v>
      </c>
      <c r="J59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1050</v>
      </c>
      <c r="K5945" s="7">
        <f ca="1">IF(TableTransactions[[#This Row],[Stock balance backorders]]&lt;0,
0,
TableTransactions[[#This Row],[Stock balance backorders]]
)</f>
        <v>1050</v>
      </c>
      <c r="L5945" s="8" t="str">
        <f>VLOOKUP(TableTransactions[[#This Row],[Material]],TableStockBalance[],
MATCH(TableStockBalance[[#Headers],[Supplier name]],TableStockBalance[#Headers],0),
0)</f>
        <v>Électroniquex Générale S.A.</v>
      </c>
    </row>
    <row r="5946" spans="1:12" x14ac:dyDescent="0.25">
      <c r="A5946">
        <v>49041833</v>
      </c>
      <c r="B5946">
        <v>150</v>
      </c>
      <c r="C5946" t="s">
        <v>343</v>
      </c>
      <c r="D5946" t="s">
        <v>145</v>
      </c>
      <c r="E5946" t="s">
        <v>146</v>
      </c>
      <c r="F5946" t="s">
        <v>319</v>
      </c>
      <c r="G5946" s="1">
        <v>43602</v>
      </c>
      <c r="H5946">
        <v>50</v>
      </c>
      <c r="I5946" s="7">
        <f>IF(TableTransactions[[#This Row],[Order type]]=trackOrderType,
TableTransactions[[#This Row],[Transaction quantity]]*-1,
TableTransactions[[#This Row],[Transaction quantity]]
)</f>
        <v>-50</v>
      </c>
      <c r="J59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1000</v>
      </c>
      <c r="K5946" s="7">
        <f ca="1">IF(TableTransactions[[#This Row],[Stock balance backorders]]&lt;0,
0,
TableTransactions[[#This Row],[Stock balance backorders]]
)</f>
        <v>1000</v>
      </c>
      <c r="L5946" s="8" t="str">
        <f>VLOOKUP(TableTransactions[[#This Row],[Material]],TableStockBalance[],
MATCH(TableStockBalance[[#Headers],[Supplier name]],TableStockBalance[#Headers],0),
0)</f>
        <v>Électroniquex Générale S.A.</v>
      </c>
    </row>
    <row r="5947" spans="1:12" x14ac:dyDescent="0.25">
      <c r="A5947">
        <v>49041904</v>
      </c>
      <c r="B5947">
        <v>80</v>
      </c>
      <c r="C5947" t="s">
        <v>343</v>
      </c>
      <c r="D5947" t="s">
        <v>145</v>
      </c>
      <c r="E5947" t="s">
        <v>146</v>
      </c>
      <c r="F5947" t="s">
        <v>314</v>
      </c>
      <c r="G5947" s="1">
        <v>43609</v>
      </c>
      <c r="H5947">
        <v>20</v>
      </c>
      <c r="I5947" s="7">
        <f>IF(TableTransactions[[#This Row],[Order type]]=trackOrderType,
TableTransactions[[#This Row],[Transaction quantity]]*-1,
TableTransactions[[#This Row],[Transaction quantity]]
)</f>
        <v>-20</v>
      </c>
      <c r="J59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980</v>
      </c>
      <c r="K5947" s="7">
        <f ca="1">IF(TableTransactions[[#This Row],[Stock balance backorders]]&lt;0,
0,
TableTransactions[[#This Row],[Stock balance backorders]]
)</f>
        <v>980</v>
      </c>
      <c r="L5947" s="8" t="str">
        <f>VLOOKUP(TableTransactions[[#This Row],[Material]],TableStockBalance[],
MATCH(TableStockBalance[[#Headers],[Supplier name]],TableStockBalance[#Headers],0),
0)</f>
        <v>Électroniquex Générale S.A.</v>
      </c>
    </row>
    <row r="5948" spans="1:12" x14ac:dyDescent="0.25">
      <c r="A5948">
        <v>49041923</v>
      </c>
      <c r="B5948">
        <v>80</v>
      </c>
      <c r="C5948" t="s">
        <v>343</v>
      </c>
      <c r="D5948" t="s">
        <v>145</v>
      </c>
      <c r="E5948" t="s">
        <v>146</v>
      </c>
      <c r="F5948" t="s">
        <v>313</v>
      </c>
      <c r="G5948" s="1">
        <v>43612</v>
      </c>
      <c r="H5948">
        <v>5</v>
      </c>
      <c r="I5948" s="7">
        <f>IF(TableTransactions[[#This Row],[Order type]]=trackOrderType,
TableTransactions[[#This Row],[Transaction quantity]]*-1,
TableTransactions[[#This Row],[Transaction quantity]]
)</f>
        <v>-5</v>
      </c>
      <c r="J59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975</v>
      </c>
      <c r="K5948" s="7">
        <f ca="1">IF(TableTransactions[[#This Row],[Stock balance backorders]]&lt;0,
0,
TableTransactions[[#This Row],[Stock balance backorders]]
)</f>
        <v>975</v>
      </c>
      <c r="L5948" s="8" t="str">
        <f>VLOOKUP(TableTransactions[[#This Row],[Material]],TableStockBalance[],
MATCH(TableStockBalance[[#Headers],[Supplier name]],TableStockBalance[#Headers],0),
0)</f>
        <v>Électroniquex Générale S.A.</v>
      </c>
    </row>
    <row r="5949" spans="1:12" x14ac:dyDescent="0.25">
      <c r="A5949">
        <v>49041938</v>
      </c>
      <c r="B5949">
        <v>140</v>
      </c>
      <c r="C5949" t="s">
        <v>343</v>
      </c>
      <c r="D5949" t="s">
        <v>145</v>
      </c>
      <c r="E5949" t="s">
        <v>146</v>
      </c>
      <c r="F5949" t="s">
        <v>313</v>
      </c>
      <c r="G5949" s="1">
        <v>43613</v>
      </c>
      <c r="H5949">
        <v>40</v>
      </c>
      <c r="I5949" s="7">
        <f>IF(TableTransactions[[#This Row],[Order type]]=trackOrderType,
TableTransactions[[#This Row],[Transaction quantity]]*-1,
TableTransactions[[#This Row],[Transaction quantity]]
)</f>
        <v>-40</v>
      </c>
      <c r="J59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935</v>
      </c>
      <c r="K5949" s="7">
        <f ca="1">IF(TableTransactions[[#This Row],[Stock balance backorders]]&lt;0,
0,
TableTransactions[[#This Row],[Stock balance backorders]]
)</f>
        <v>935</v>
      </c>
      <c r="L5949" s="8" t="str">
        <f>VLOOKUP(TableTransactions[[#This Row],[Material]],TableStockBalance[],
MATCH(TableStockBalance[[#Headers],[Supplier name]],TableStockBalance[#Headers],0),
0)</f>
        <v>Électroniquex Générale S.A.</v>
      </c>
    </row>
    <row r="5950" spans="1:12" x14ac:dyDescent="0.25">
      <c r="A5950">
        <v>49041980</v>
      </c>
      <c r="B5950">
        <v>250</v>
      </c>
      <c r="C5950" t="s">
        <v>343</v>
      </c>
      <c r="D5950" t="s">
        <v>145</v>
      </c>
      <c r="E5950" t="s">
        <v>146</v>
      </c>
      <c r="F5950" t="s">
        <v>313</v>
      </c>
      <c r="G5950" s="1">
        <v>43619</v>
      </c>
      <c r="H5950">
        <v>55</v>
      </c>
      <c r="I5950" s="7">
        <f>IF(TableTransactions[[#This Row],[Order type]]=trackOrderType,
TableTransactions[[#This Row],[Transaction quantity]]*-1,
TableTransactions[[#This Row],[Transaction quantity]]
)</f>
        <v>-55</v>
      </c>
      <c r="J59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880</v>
      </c>
      <c r="K5950" s="7">
        <f ca="1">IF(TableTransactions[[#This Row],[Stock balance backorders]]&lt;0,
0,
TableTransactions[[#This Row],[Stock balance backorders]]
)</f>
        <v>880</v>
      </c>
      <c r="L5950" s="8" t="str">
        <f>VLOOKUP(TableTransactions[[#This Row],[Material]],TableStockBalance[],
MATCH(TableStockBalance[[#Headers],[Supplier name]],TableStockBalance[#Headers],0),
0)</f>
        <v>Électroniquex Générale S.A.</v>
      </c>
    </row>
    <row r="5951" spans="1:12" x14ac:dyDescent="0.25">
      <c r="A5951">
        <v>49041992</v>
      </c>
      <c r="B5951">
        <v>200</v>
      </c>
      <c r="C5951" t="s">
        <v>343</v>
      </c>
      <c r="D5951" t="s">
        <v>145</v>
      </c>
      <c r="E5951" t="s">
        <v>146</v>
      </c>
      <c r="F5951" t="s">
        <v>318</v>
      </c>
      <c r="G5951" s="1">
        <v>43619</v>
      </c>
      <c r="H5951">
        <v>10</v>
      </c>
      <c r="I5951" s="7">
        <f>IF(TableTransactions[[#This Row],[Order type]]=trackOrderType,
TableTransactions[[#This Row],[Transaction quantity]]*-1,
TableTransactions[[#This Row],[Transaction quantity]]
)</f>
        <v>-10</v>
      </c>
      <c r="J59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870</v>
      </c>
      <c r="K5951" s="7">
        <f ca="1">IF(TableTransactions[[#This Row],[Stock balance backorders]]&lt;0,
0,
TableTransactions[[#This Row],[Stock balance backorders]]
)</f>
        <v>870</v>
      </c>
      <c r="L5951" s="8" t="str">
        <f>VLOOKUP(TableTransactions[[#This Row],[Material]],TableStockBalance[],
MATCH(TableStockBalance[[#Headers],[Supplier name]],TableStockBalance[#Headers],0),
0)</f>
        <v>Électroniquex Générale S.A.</v>
      </c>
    </row>
    <row r="5952" spans="1:12" x14ac:dyDescent="0.25">
      <c r="A5952">
        <v>49042001</v>
      </c>
      <c r="B5952">
        <v>60</v>
      </c>
      <c r="C5952" t="s">
        <v>343</v>
      </c>
      <c r="D5952" t="s">
        <v>145</v>
      </c>
      <c r="E5952" t="s">
        <v>146</v>
      </c>
      <c r="F5952" t="s">
        <v>313</v>
      </c>
      <c r="G5952" s="1">
        <v>43620</v>
      </c>
      <c r="H5952">
        <v>10</v>
      </c>
      <c r="I5952" s="7">
        <f>IF(TableTransactions[[#This Row],[Order type]]=trackOrderType,
TableTransactions[[#This Row],[Transaction quantity]]*-1,
TableTransactions[[#This Row],[Transaction quantity]]
)</f>
        <v>-10</v>
      </c>
      <c r="J59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860</v>
      </c>
      <c r="K5952" s="7">
        <f ca="1">IF(TableTransactions[[#This Row],[Stock balance backorders]]&lt;0,
0,
TableTransactions[[#This Row],[Stock balance backorders]]
)</f>
        <v>860</v>
      </c>
      <c r="L5952" s="8" t="str">
        <f>VLOOKUP(TableTransactions[[#This Row],[Material]],TableStockBalance[],
MATCH(TableStockBalance[[#Headers],[Supplier name]],TableStockBalance[#Headers],0),
0)</f>
        <v>Électroniquex Générale S.A.</v>
      </c>
    </row>
    <row r="5953" spans="1:12" x14ac:dyDescent="0.25">
      <c r="A5953">
        <v>49042009</v>
      </c>
      <c r="B5953">
        <v>30</v>
      </c>
      <c r="C5953" t="s">
        <v>343</v>
      </c>
      <c r="D5953" t="s">
        <v>145</v>
      </c>
      <c r="E5953" t="s">
        <v>146</v>
      </c>
      <c r="F5953" t="s">
        <v>325</v>
      </c>
      <c r="G5953" s="1">
        <v>43620</v>
      </c>
      <c r="H5953">
        <v>25</v>
      </c>
      <c r="I5953" s="7">
        <f>IF(TableTransactions[[#This Row],[Order type]]=trackOrderType,
TableTransactions[[#This Row],[Transaction quantity]]*-1,
TableTransactions[[#This Row],[Transaction quantity]]
)</f>
        <v>-25</v>
      </c>
      <c r="J59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835</v>
      </c>
      <c r="K5953" s="7">
        <f ca="1">IF(TableTransactions[[#This Row],[Stock balance backorders]]&lt;0,
0,
TableTransactions[[#This Row],[Stock balance backorders]]
)</f>
        <v>835</v>
      </c>
      <c r="L5953" s="8" t="str">
        <f>VLOOKUP(TableTransactions[[#This Row],[Material]],TableStockBalance[],
MATCH(TableStockBalance[[#Headers],[Supplier name]],TableStockBalance[#Headers],0),
0)</f>
        <v>Électroniquex Générale S.A.</v>
      </c>
    </row>
    <row r="5954" spans="1:12" x14ac:dyDescent="0.25">
      <c r="A5954">
        <v>49042102</v>
      </c>
      <c r="B5954">
        <v>30</v>
      </c>
      <c r="C5954" t="s">
        <v>343</v>
      </c>
      <c r="D5954" t="s">
        <v>145</v>
      </c>
      <c r="E5954" t="s">
        <v>146</v>
      </c>
      <c r="F5954" t="s">
        <v>329</v>
      </c>
      <c r="G5954" s="1">
        <v>43629</v>
      </c>
      <c r="H5954">
        <v>15</v>
      </c>
      <c r="I5954" s="7">
        <f>IF(TableTransactions[[#This Row],[Order type]]=trackOrderType,
TableTransactions[[#This Row],[Transaction quantity]]*-1,
TableTransactions[[#This Row],[Transaction quantity]]
)</f>
        <v>-15</v>
      </c>
      <c r="J59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820</v>
      </c>
      <c r="K5954" s="7">
        <f ca="1">IF(TableTransactions[[#This Row],[Stock balance backorders]]&lt;0,
0,
TableTransactions[[#This Row],[Stock balance backorders]]
)</f>
        <v>820</v>
      </c>
      <c r="L5954" s="8" t="str">
        <f>VLOOKUP(TableTransactions[[#This Row],[Material]],TableStockBalance[],
MATCH(TableStockBalance[[#Headers],[Supplier name]],TableStockBalance[#Headers],0),
0)</f>
        <v>Électroniquex Générale S.A.</v>
      </c>
    </row>
    <row r="5955" spans="1:12" x14ac:dyDescent="0.25">
      <c r="A5955">
        <v>49042108</v>
      </c>
      <c r="B5955">
        <v>80</v>
      </c>
      <c r="C5955" t="s">
        <v>343</v>
      </c>
      <c r="D5955" t="s">
        <v>145</v>
      </c>
      <c r="E5955" t="s">
        <v>146</v>
      </c>
      <c r="F5955" t="s">
        <v>316</v>
      </c>
      <c r="G5955" s="1">
        <v>43629</v>
      </c>
      <c r="H5955">
        <v>15</v>
      </c>
      <c r="I5955" s="7">
        <f>IF(TableTransactions[[#This Row],[Order type]]=trackOrderType,
TableTransactions[[#This Row],[Transaction quantity]]*-1,
TableTransactions[[#This Row],[Transaction quantity]]
)</f>
        <v>-15</v>
      </c>
      <c r="J59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805</v>
      </c>
      <c r="K5955" s="7">
        <f ca="1">IF(TableTransactions[[#This Row],[Stock balance backorders]]&lt;0,
0,
TableTransactions[[#This Row],[Stock balance backorders]]
)</f>
        <v>805</v>
      </c>
      <c r="L5955" s="8" t="str">
        <f>VLOOKUP(TableTransactions[[#This Row],[Material]],TableStockBalance[],
MATCH(TableStockBalance[[#Headers],[Supplier name]],TableStockBalance[#Headers],0),
0)</f>
        <v>Électroniquex Générale S.A.</v>
      </c>
    </row>
    <row r="5956" spans="1:12" x14ac:dyDescent="0.25">
      <c r="A5956">
        <v>49042135</v>
      </c>
      <c r="B5956">
        <v>130</v>
      </c>
      <c r="C5956" t="s">
        <v>343</v>
      </c>
      <c r="D5956" t="s">
        <v>145</v>
      </c>
      <c r="E5956" t="s">
        <v>146</v>
      </c>
      <c r="F5956" t="s">
        <v>318</v>
      </c>
      <c r="G5956" s="1">
        <v>43630</v>
      </c>
      <c r="H5956">
        <v>40</v>
      </c>
      <c r="I5956" s="7">
        <f>IF(TableTransactions[[#This Row],[Order type]]=trackOrderType,
TableTransactions[[#This Row],[Transaction quantity]]*-1,
TableTransactions[[#This Row],[Transaction quantity]]
)</f>
        <v>-40</v>
      </c>
      <c r="J59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765</v>
      </c>
      <c r="K5956" s="7">
        <f ca="1">IF(TableTransactions[[#This Row],[Stock balance backorders]]&lt;0,
0,
TableTransactions[[#This Row],[Stock balance backorders]]
)</f>
        <v>765</v>
      </c>
      <c r="L5956" s="8" t="str">
        <f>VLOOKUP(TableTransactions[[#This Row],[Material]],TableStockBalance[],
MATCH(TableStockBalance[[#Headers],[Supplier name]],TableStockBalance[#Headers],0),
0)</f>
        <v>Électroniquex Générale S.A.</v>
      </c>
    </row>
    <row r="5957" spans="1:12" x14ac:dyDescent="0.25">
      <c r="A5957">
        <v>49042162</v>
      </c>
      <c r="B5957">
        <v>40</v>
      </c>
      <c r="C5957" t="s">
        <v>343</v>
      </c>
      <c r="D5957" t="s">
        <v>145</v>
      </c>
      <c r="E5957" t="s">
        <v>146</v>
      </c>
      <c r="F5957" t="s">
        <v>316</v>
      </c>
      <c r="G5957" s="1">
        <v>43634</v>
      </c>
      <c r="H5957">
        <v>60</v>
      </c>
      <c r="I5957" s="7">
        <f>IF(TableTransactions[[#This Row],[Order type]]=trackOrderType,
TableTransactions[[#This Row],[Transaction quantity]]*-1,
TableTransactions[[#This Row],[Transaction quantity]]
)</f>
        <v>-60</v>
      </c>
      <c r="J59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705</v>
      </c>
      <c r="K5957" s="7">
        <f ca="1">IF(TableTransactions[[#This Row],[Stock balance backorders]]&lt;0,
0,
TableTransactions[[#This Row],[Stock balance backorders]]
)</f>
        <v>705</v>
      </c>
      <c r="L5957" s="8" t="str">
        <f>VLOOKUP(TableTransactions[[#This Row],[Material]],TableStockBalance[],
MATCH(TableStockBalance[[#Headers],[Supplier name]],TableStockBalance[#Headers],0),
0)</f>
        <v>Électroniquex Générale S.A.</v>
      </c>
    </row>
    <row r="5958" spans="1:12" x14ac:dyDescent="0.25">
      <c r="A5958">
        <v>49042164</v>
      </c>
      <c r="B5958">
        <v>60</v>
      </c>
      <c r="C5958" t="s">
        <v>343</v>
      </c>
      <c r="D5958" t="s">
        <v>145</v>
      </c>
      <c r="E5958" t="s">
        <v>146</v>
      </c>
      <c r="F5958" t="s">
        <v>317</v>
      </c>
      <c r="G5958" s="1">
        <v>43634</v>
      </c>
      <c r="H5958">
        <v>20</v>
      </c>
      <c r="I5958" s="7">
        <f>IF(TableTransactions[[#This Row],[Order type]]=trackOrderType,
TableTransactions[[#This Row],[Transaction quantity]]*-1,
TableTransactions[[#This Row],[Transaction quantity]]
)</f>
        <v>-20</v>
      </c>
      <c r="J59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685</v>
      </c>
      <c r="K5958" s="7">
        <f ca="1">IF(TableTransactions[[#This Row],[Stock balance backorders]]&lt;0,
0,
TableTransactions[[#This Row],[Stock balance backorders]]
)</f>
        <v>685</v>
      </c>
      <c r="L5958" s="8" t="str">
        <f>VLOOKUP(TableTransactions[[#This Row],[Material]],TableStockBalance[],
MATCH(TableStockBalance[[#Headers],[Supplier name]],TableStockBalance[#Headers],0),
0)</f>
        <v>Électroniquex Générale S.A.</v>
      </c>
    </row>
    <row r="5959" spans="1:12" x14ac:dyDescent="0.25">
      <c r="A5959">
        <v>49042322</v>
      </c>
      <c r="B5959">
        <v>10</v>
      </c>
      <c r="C5959" t="s">
        <v>343</v>
      </c>
      <c r="D5959" t="s">
        <v>145</v>
      </c>
      <c r="E5959" t="s">
        <v>146</v>
      </c>
      <c r="F5959" t="s">
        <v>320</v>
      </c>
      <c r="G5959" s="1">
        <v>43649</v>
      </c>
      <c r="H5959">
        <v>5</v>
      </c>
      <c r="I5959" s="7">
        <f>IF(TableTransactions[[#This Row],[Order type]]=trackOrderType,
TableTransactions[[#This Row],[Transaction quantity]]*-1,
TableTransactions[[#This Row],[Transaction quantity]]
)</f>
        <v>-5</v>
      </c>
      <c r="J59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680</v>
      </c>
      <c r="K5959" s="7">
        <f ca="1">IF(TableTransactions[[#This Row],[Stock balance backorders]]&lt;0,
0,
TableTransactions[[#This Row],[Stock balance backorders]]
)</f>
        <v>680</v>
      </c>
      <c r="L5959" s="8" t="str">
        <f>VLOOKUP(TableTransactions[[#This Row],[Material]],TableStockBalance[],
MATCH(TableStockBalance[[#Headers],[Supplier name]],TableStockBalance[#Headers],0),
0)</f>
        <v>Électroniquex Générale S.A.</v>
      </c>
    </row>
    <row r="5960" spans="1:12" x14ac:dyDescent="0.25">
      <c r="A5960">
        <v>49042349</v>
      </c>
      <c r="B5960">
        <v>160</v>
      </c>
      <c r="C5960" t="s">
        <v>343</v>
      </c>
      <c r="D5960" t="s">
        <v>145</v>
      </c>
      <c r="E5960" t="s">
        <v>146</v>
      </c>
      <c r="F5960" t="s">
        <v>313</v>
      </c>
      <c r="G5960" s="1">
        <v>43651</v>
      </c>
      <c r="H5960">
        <v>55</v>
      </c>
      <c r="I5960" s="7">
        <f>IF(TableTransactions[[#This Row],[Order type]]=trackOrderType,
TableTransactions[[#This Row],[Transaction quantity]]*-1,
TableTransactions[[#This Row],[Transaction quantity]]
)</f>
        <v>-55</v>
      </c>
      <c r="J59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625</v>
      </c>
      <c r="K5960" s="7">
        <f ca="1">IF(TableTransactions[[#This Row],[Stock balance backorders]]&lt;0,
0,
TableTransactions[[#This Row],[Stock balance backorders]]
)</f>
        <v>625</v>
      </c>
      <c r="L5960" s="8" t="str">
        <f>VLOOKUP(TableTransactions[[#This Row],[Material]],TableStockBalance[],
MATCH(TableStockBalance[[#Headers],[Supplier name]],TableStockBalance[#Headers],0),
0)</f>
        <v>Électroniquex Générale S.A.</v>
      </c>
    </row>
    <row r="5961" spans="1:12" x14ac:dyDescent="0.25">
      <c r="A5961">
        <v>49042364</v>
      </c>
      <c r="B5961">
        <v>30</v>
      </c>
      <c r="C5961" t="s">
        <v>343</v>
      </c>
      <c r="D5961" t="s">
        <v>145</v>
      </c>
      <c r="E5961" t="s">
        <v>146</v>
      </c>
      <c r="F5961" t="s">
        <v>322</v>
      </c>
      <c r="G5961" s="1">
        <v>43651</v>
      </c>
      <c r="H5961">
        <v>20</v>
      </c>
      <c r="I5961" s="7">
        <f>IF(TableTransactions[[#This Row],[Order type]]=trackOrderType,
TableTransactions[[#This Row],[Transaction quantity]]*-1,
TableTransactions[[#This Row],[Transaction quantity]]
)</f>
        <v>-20</v>
      </c>
      <c r="J59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605</v>
      </c>
      <c r="K5961" s="7">
        <f ca="1">IF(TableTransactions[[#This Row],[Stock balance backorders]]&lt;0,
0,
TableTransactions[[#This Row],[Stock balance backorders]]
)</f>
        <v>605</v>
      </c>
      <c r="L5961" s="8" t="str">
        <f>VLOOKUP(TableTransactions[[#This Row],[Material]],TableStockBalance[],
MATCH(TableStockBalance[[#Headers],[Supplier name]],TableStockBalance[#Headers],0),
0)</f>
        <v>Électroniquex Générale S.A.</v>
      </c>
    </row>
    <row r="5962" spans="1:12" x14ac:dyDescent="0.25">
      <c r="A5962">
        <v>49042390</v>
      </c>
      <c r="B5962">
        <v>120</v>
      </c>
      <c r="C5962" t="s">
        <v>343</v>
      </c>
      <c r="D5962" t="s">
        <v>145</v>
      </c>
      <c r="E5962" t="s">
        <v>146</v>
      </c>
      <c r="F5962" t="s">
        <v>317</v>
      </c>
      <c r="G5962" s="1">
        <v>43655</v>
      </c>
      <c r="H5962">
        <v>45</v>
      </c>
      <c r="I5962" s="7">
        <f>IF(TableTransactions[[#This Row],[Order type]]=trackOrderType,
TableTransactions[[#This Row],[Transaction quantity]]*-1,
TableTransactions[[#This Row],[Transaction quantity]]
)</f>
        <v>-45</v>
      </c>
      <c r="J59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560</v>
      </c>
      <c r="K5962" s="7">
        <f ca="1">IF(TableTransactions[[#This Row],[Stock balance backorders]]&lt;0,
0,
TableTransactions[[#This Row],[Stock balance backorders]]
)</f>
        <v>560</v>
      </c>
      <c r="L5962" s="8" t="str">
        <f>VLOOKUP(TableTransactions[[#This Row],[Material]],TableStockBalance[],
MATCH(TableStockBalance[[#Headers],[Supplier name]],TableStockBalance[#Headers],0),
0)</f>
        <v>Électroniquex Générale S.A.</v>
      </c>
    </row>
    <row r="5963" spans="1:12" x14ac:dyDescent="0.25">
      <c r="A5963">
        <v>49042421</v>
      </c>
      <c r="B5963">
        <v>10</v>
      </c>
      <c r="C5963" t="s">
        <v>343</v>
      </c>
      <c r="D5963" t="s">
        <v>145</v>
      </c>
      <c r="E5963" t="s">
        <v>146</v>
      </c>
      <c r="F5963" t="s">
        <v>319</v>
      </c>
      <c r="G5963" s="1">
        <v>43657</v>
      </c>
      <c r="H5963">
        <v>40</v>
      </c>
      <c r="I5963" s="7">
        <f>IF(TableTransactions[[#This Row],[Order type]]=trackOrderType,
TableTransactions[[#This Row],[Transaction quantity]]*-1,
TableTransactions[[#This Row],[Transaction quantity]]
)</f>
        <v>-40</v>
      </c>
      <c r="J59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520</v>
      </c>
      <c r="K5963" s="7">
        <f ca="1">IF(TableTransactions[[#This Row],[Stock balance backorders]]&lt;0,
0,
TableTransactions[[#This Row],[Stock balance backorders]]
)</f>
        <v>520</v>
      </c>
      <c r="L5963" s="8" t="str">
        <f>VLOOKUP(TableTransactions[[#This Row],[Material]],TableStockBalance[],
MATCH(TableStockBalance[[#Headers],[Supplier name]],TableStockBalance[#Headers],0),
0)</f>
        <v>Électroniquex Générale S.A.</v>
      </c>
    </row>
    <row r="5964" spans="1:12" x14ac:dyDescent="0.25">
      <c r="A5964">
        <v>49042438</v>
      </c>
      <c r="B5964">
        <v>260</v>
      </c>
      <c r="C5964" t="s">
        <v>343</v>
      </c>
      <c r="D5964" t="s">
        <v>145</v>
      </c>
      <c r="E5964" t="s">
        <v>146</v>
      </c>
      <c r="F5964" t="s">
        <v>317</v>
      </c>
      <c r="G5964" s="1">
        <v>43658</v>
      </c>
      <c r="H5964">
        <v>35</v>
      </c>
      <c r="I5964" s="7">
        <f>IF(TableTransactions[[#This Row],[Order type]]=trackOrderType,
TableTransactions[[#This Row],[Transaction quantity]]*-1,
TableTransactions[[#This Row],[Transaction quantity]]
)</f>
        <v>-35</v>
      </c>
      <c r="J59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485</v>
      </c>
      <c r="K5964" s="7">
        <f ca="1">IF(TableTransactions[[#This Row],[Stock balance backorders]]&lt;0,
0,
TableTransactions[[#This Row],[Stock balance backorders]]
)</f>
        <v>485</v>
      </c>
      <c r="L5964" s="8" t="str">
        <f>VLOOKUP(TableTransactions[[#This Row],[Material]],TableStockBalance[],
MATCH(TableStockBalance[[#Headers],[Supplier name]],TableStockBalance[#Headers],0),
0)</f>
        <v>Électroniquex Générale S.A.</v>
      </c>
    </row>
    <row r="5965" spans="1:12" x14ac:dyDescent="0.25">
      <c r="A5965">
        <v>49042473</v>
      </c>
      <c r="B5965">
        <v>80</v>
      </c>
      <c r="C5965" t="s">
        <v>343</v>
      </c>
      <c r="D5965" t="s">
        <v>145</v>
      </c>
      <c r="E5965" t="s">
        <v>146</v>
      </c>
      <c r="F5965" t="s">
        <v>316</v>
      </c>
      <c r="G5965" s="1">
        <v>43663</v>
      </c>
      <c r="H5965">
        <v>35</v>
      </c>
      <c r="I5965" s="7">
        <f>IF(TableTransactions[[#This Row],[Order type]]=trackOrderType,
TableTransactions[[#This Row],[Transaction quantity]]*-1,
TableTransactions[[#This Row],[Transaction quantity]]
)</f>
        <v>-35</v>
      </c>
      <c r="J59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450</v>
      </c>
      <c r="K5965" s="7">
        <f ca="1">IF(TableTransactions[[#This Row],[Stock balance backorders]]&lt;0,
0,
TableTransactions[[#This Row],[Stock balance backorders]]
)</f>
        <v>450</v>
      </c>
      <c r="L5965" s="8" t="str">
        <f>VLOOKUP(TableTransactions[[#This Row],[Material]],TableStockBalance[],
MATCH(TableStockBalance[[#Headers],[Supplier name]],TableStockBalance[#Headers],0),
0)</f>
        <v>Électroniquex Générale S.A.</v>
      </c>
    </row>
    <row r="5966" spans="1:12" x14ac:dyDescent="0.25">
      <c r="A5966">
        <v>49042495</v>
      </c>
      <c r="B5966">
        <v>80</v>
      </c>
      <c r="C5966" t="s">
        <v>343</v>
      </c>
      <c r="D5966" t="s">
        <v>145</v>
      </c>
      <c r="E5966" t="s">
        <v>146</v>
      </c>
      <c r="F5966" t="s">
        <v>314</v>
      </c>
      <c r="G5966" s="1">
        <v>43665</v>
      </c>
      <c r="H5966">
        <v>65</v>
      </c>
      <c r="I5966" s="7">
        <f>IF(TableTransactions[[#This Row],[Order type]]=trackOrderType,
TableTransactions[[#This Row],[Transaction quantity]]*-1,
TableTransactions[[#This Row],[Transaction quantity]]
)</f>
        <v>-65</v>
      </c>
      <c r="J59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385</v>
      </c>
      <c r="K5966" s="7">
        <f ca="1">IF(TableTransactions[[#This Row],[Stock balance backorders]]&lt;0,
0,
TableTransactions[[#This Row],[Stock balance backorders]]
)</f>
        <v>385</v>
      </c>
      <c r="L5966" s="8" t="str">
        <f>VLOOKUP(TableTransactions[[#This Row],[Material]],TableStockBalance[],
MATCH(TableStockBalance[[#Headers],[Supplier name]],TableStockBalance[#Headers],0),
0)</f>
        <v>Électroniquex Générale S.A.</v>
      </c>
    </row>
    <row r="5967" spans="1:12" x14ac:dyDescent="0.25">
      <c r="A5967">
        <v>49042559</v>
      </c>
      <c r="B5967">
        <v>30</v>
      </c>
      <c r="C5967" t="s">
        <v>343</v>
      </c>
      <c r="D5967" t="s">
        <v>145</v>
      </c>
      <c r="E5967" t="s">
        <v>146</v>
      </c>
      <c r="F5967" t="s">
        <v>319</v>
      </c>
      <c r="G5967" s="1">
        <v>43671</v>
      </c>
      <c r="H5967">
        <v>50</v>
      </c>
      <c r="I5967" s="7">
        <f>IF(TableTransactions[[#This Row],[Order type]]=trackOrderType,
TableTransactions[[#This Row],[Transaction quantity]]*-1,
TableTransactions[[#This Row],[Transaction quantity]]
)</f>
        <v>-50</v>
      </c>
      <c r="J59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335</v>
      </c>
      <c r="K5967" s="7">
        <f ca="1">IF(TableTransactions[[#This Row],[Stock balance backorders]]&lt;0,
0,
TableTransactions[[#This Row],[Stock balance backorders]]
)</f>
        <v>335</v>
      </c>
      <c r="L5967" s="8" t="str">
        <f>VLOOKUP(TableTransactions[[#This Row],[Material]],TableStockBalance[],
MATCH(TableStockBalance[[#Headers],[Supplier name]],TableStockBalance[#Headers],0),
0)</f>
        <v>Électroniquex Générale S.A.</v>
      </c>
    </row>
    <row r="5968" spans="1:12" x14ac:dyDescent="0.25">
      <c r="A5968">
        <v>49042572</v>
      </c>
      <c r="B5968">
        <v>40</v>
      </c>
      <c r="C5968" t="s">
        <v>343</v>
      </c>
      <c r="D5968" t="s">
        <v>145</v>
      </c>
      <c r="E5968" t="s">
        <v>146</v>
      </c>
      <c r="F5968" t="s">
        <v>325</v>
      </c>
      <c r="G5968" s="1">
        <v>43672</v>
      </c>
      <c r="H5968">
        <v>50</v>
      </c>
      <c r="I5968" s="7">
        <f>IF(TableTransactions[[#This Row],[Order type]]=trackOrderType,
TableTransactions[[#This Row],[Transaction quantity]]*-1,
TableTransactions[[#This Row],[Transaction quantity]]
)</f>
        <v>-50</v>
      </c>
      <c r="J59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285</v>
      </c>
      <c r="K5968" s="7">
        <f ca="1">IF(TableTransactions[[#This Row],[Stock balance backorders]]&lt;0,
0,
TableTransactions[[#This Row],[Stock balance backorders]]
)</f>
        <v>285</v>
      </c>
      <c r="L5968" s="8" t="str">
        <f>VLOOKUP(TableTransactions[[#This Row],[Material]],TableStockBalance[],
MATCH(TableStockBalance[[#Headers],[Supplier name]],TableStockBalance[#Headers],0),
0)</f>
        <v>Électroniquex Générale S.A.</v>
      </c>
    </row>
    <row r="5969" spans="1:12" x14ac:dyDescent="0.25">
      <c r="A5969">
        <v>49042577</v>
      </c>
      <c r="B5969">
        <v>170</v>
      </c>
      <c r="C5969" t="s">
        <v>343</v>
      </c>
      <c r="D5969" t="s">
        <v>145</v>
      </c>
      <c r="E5969" t="s">
        <v>146</v>
      </c>
      <c r="F5969" t="s">
        <v>318</v>
      </c>
      <c r="G5969" s="1">
        <v>43672</v>
      </c>
      <c r="H5969">
        <v>35</v>
      </c>
      <c r="I5969" s="7">
        <f>IF(TableTransactions[[#This Row],[Order type]]=trackOrderType,
TableTransactions[[#This Row],[Transaction quantity]]*-1,
TableTransactions[[#This Row],[Transaction quantity]]
)</f>
        <v>-35</v>
      </c>
      <c r="J59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250</v>
      </c>
      <c r="K5969" s="7">
        <f ca="1">IF(TableTransactions[[#This Row],[Stock balance backorders]]&lt;0,
0,
TableTransactions[[#This Row],[Stock balance backorders]]
)</f>
        <v>250</v>
      </c>
      <c r="L5969" s="8" t="str">
        <f>VLOOKUP(TableTransactions[[#This Row],[Material]],TableStockBalance[],
MATCH(TableStockBalance[[#Headers],[Supplier name]],TableStockBalance[#Headers],0),
0)</f>
        <v>Électroniquex Générale S.A.</v>
      </c>
    </row>
    <row r="5970" spans="1:12" x14ac:dyDescent="0.25">
      <c r="A5970">
        <v>49042613</v>
      </c>
      <c r="B5970">
        <v>80</v>
      </c>
      <c r="C5970" t="s">
        <v>343</v>
      </c>
      <c r="D5970" t="s">
        <v>145</v>
      </c>
      <c r="E5970" t="s">
        <v>146</v>
      </c>
      <c r="F5970" t="s">
        <v>316</v>
      </c>
      <c r="G5970" s="1">
        <v>43677</v>
      </c>
      <c r="H5970">
        <v>50</v>
      </c>
      <c r="I5970" s="7">
        <f>IF(TableTransactions[[#This Row],[Order type]]=trackOrderType,
TableTransactions[[#This Row],[Transaction quantity]]*-1,
TableTransactions[[#This Row],[Transaction quantity]]
)</f>
        <v>-50</v>
      </c>
      <c r="J59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200</v>
      </c>
      <c r="K5970" s="7">
        <f ca="1">IF(TableTransactions[[#This Row],[Stock balance backorders]]&lt;0,
0,
TableTransactions[[#This Row],[Stock balance backorders]]
)</f>
        <v>200</v>
      </c>
      <c r="L5970" s="8" t="str">
        <f>VLOOKUP(TableTransactions[[#This Row],[Material]],TableStockBalance[],
MATCH(TableStockBalance[[#Headers],[Supplier name]],TableStockBalance[#Headers],0),
0)</f>
        <v>Électroniquex Générale S.A.</v>
      </c>
    </row>
    <row r="5971" spans="1:12" x14ac:dyDescent="0.25">
      <c r="A5971">
        <v>49042617</v>
      </c>
      <c r="B5971">
        <v>60</v>
      </c>
      <c r="C5971" t="s">
        <v>343</v>
      </c>
      <c r="D5971" t="s">
        <v>145</v>
      </c>
      <c r="E5971" t="s">
        <v>146</v>
      </c>
      <c r="F5971" t="s">
        <v>319</v>
      </c>
      <c r="G5971" s="1">
        <v>43677</v>
      </c>
      <c r="H5971">
        <v>20</v>
      </c>
      <c r="I5971" s="7">
        <f>IF(TableTransactions[[#This Row],[Order type]]=trackOrderType,
TableTransactions[[#This Row],[Transaction quantity]]*-1,
TableTransactions[[#This Row],[Transaction quantity]]
)</f>
        <v>-20</v>
      </c>
      <c r="J59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180</v>
      </c>
      <c r="K5971" s="7">
        <f ca="1">IF(TableTransactions[[#This Row],[Stock balance backorders]]&lt;0,
0,
TableTransactions[[#This Row],[Stock balance backorders]]
)</f>
        <v>180</v>
      </c>
      <c r="L5971" s="8" t="str">
        <f>VLOOKUP(TableTransactions[[#This Row],[Material]],TableStockBalance[],
MATCH(TableStockBalance[[#Headers],[Supplier name]],TableStockBalance[#Headers],0),
0)</f>
        <v>Électroniquex Générale S.A.</v>
      </c>
    </row>
    <row r="5972" spans="1:12" x14ac:dyDescent="0.25">
      <c r="A5972">
        <v>49042638</v>
      </c>
      <c r="B5972">
        <v>10</v>
      </c>
      <c r="C5972" t="s">
        <v>343</v>
      </c>
      <c r="D5972" t="s">
        <v>145</v>
      </c>
      <c r="E5972" t="s">
        <v>146</v>
      </c>
      <c r="F5972" t="s">
        <v>320</v>
      </c>
      <c r="G5972" s="1">
        <v>43679</v>
      </c>
      <c r="H5972">
        <v>5</v>
      </c>
      <c r="I5972" s="7">
        <f>IF(TableTransactions[[#This Row],[Order type]]=trackOrderType,
TableTransactions[[#This Row],[Transaction quantity]]*-1,
TableTransactions[[#This Row],[Transaction quantity]]
)</f>
        <v>-5</v>
      </c>
      <c r="J59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175</v>
      </c>
      <c r="K5972" s="7">
        <f ca="1">IF(TableTransactions[[#This Row],[Stock balance backorders]]&lt;0,
0,
TableTransactions[[#This Row],[Stock balance backorders]]
)</f>
        <v>175</v>
      </c>
      <c r="L5972" s="8" t="str">
        <f>VLOOKUP(TableTransactions[[#This Row],[Material]],TableStockBalance[],
MATCH(TableStockBalance[[#Headers],[Supplier name]],TableStockBalance[#Headers],0),
0)</f>
        <v>Électroniquex Générale S.A.</v>
      </c>
    </row>
    <row r="5973" spans="1:12" x14ac:dyDescent="0.25">
      <c r="A5973">
        <v>49042712</v>
      </c>
      <c r="B5973">
        <v>110</v>
      </c>
      <c r="C5973" t="s">
        <v>343</v>
      </c>
      <c r="D5973" t="s">
        <v>145</v>
      </c>
      <c r="E5973" t="s">
        <v>146</v>
      </c>
      <c r="F5973" t="s">
        <v>313</v>
      </c>
      <c r="G5973" s="1">
        <v>43686</v>
      </c>
      <c r="H5973">
        <v>45</v>
      </c>
      <c r="I5973" s="7">
        <f>IF(TableTransactions[[#This Row],[Order type]]=trackOrderType,
TableTransactions[[#This Row],[Transaction quantity]]*-1,
TableTransactions[[#This Row],[Transaction quantity]]
)</f>
        <v>-45</v>
      </c>
      <c r="J59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130</v>
      </c>
      <c r="K5973" s="7">
        <f ca="1">IF(TableTransactions[[#This Row],[Stock balance backorders]]&lt;0,
0,
TableTransactions[[#This Row],[Stock balance backorders]]
)</f>
        <v>130</v>
      </c>
      <c r="L5973" s="8" t="str">
        <f>VLOOKUP(TableTransactions[[#This Row],[Material]],TableStockBalance[],
MATCH(TableStockBalance[[#Headers],[Supplier name]],TableStockBalance[#Headers],0),
0)</f>
        <v>Électroniquex Générale S.A.</v>
      </c>
    </row>
    <row r="5974" spans="1:12" x14ac:dyDescent="0.25">
      <c r="A5974" s="4">
        <v>45057323</v>
      </c>
      <c r="B5974" s="4">
        <v>60</v>
      </c>
      <c r="C5974" s="4" t="s">
        <v>344</v>
      </c>
      <c r="D5974" s="4" t="s">
        <v>145</v>
      </c>
      <c r="E5974" s="4" t="s">
        <v>146</v>
      </c>
      <c r="F5974" s="4" t="s">
        <v>110</v>
      </c>
      <c r="G5974" s="5">
        <v>43691</v>
      </c>
      <c r="H5974" s="4">
        <v>1800</v>
      </c>
      <c r="I5974" s="7">
        <f>IF(TableTransactions[[#This Row],[Order type]]=trackOrderType,
TableTransactions[[#This Row],[Transaction quantity]]*-1,
TableTransactions[[#This Row],[Transaction quantity]]
)</f>
        <v>1800</v>
      </c>
      <c r="J59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1930</v>
      </c>
      <c r="K5974" s="7">
        <f ca="1">IF(TableTransactions[[#This Row],[Stock balance backorders]]&lt;0,
0,
TableTransactions[[#This Row],[Stock balance backorders]]
)</f>
        <v>1930</v>
      </c>
      <c r="L5974" s="8" t="str">
        <f>VLOOKUP(TableTransactions[[#This Row],[Material]],TableStockBalance[],
MATCH(TableStockBalance[[#Headers],[Supplier name]],TableStockBalance[#Headers],0),
0)</f>
        <v>Électroniquex Générale S.A.</v>
      </c>
    </row>
    <row r="5975" spans="1:12" x14ac:dyDescent="0.25">
      <c r="A5975">
        <v>49042777</v>
      </c>
      <c r="B5975">
        <v>80</v>
      </c>
      <c r="C5975" t="s">
        <v>343</v>
      </c>
      <c r="D5975" t="s">
        <v>145</v>
      </c>
      <c r="E5975" t="s">
        <v>146</v>
      </c>
      <c r="F5975" t="s">
        <v>317</v>
      </c>
      <c r="G5975" s="1">
        <v>43692</v>
      </c>
      <c r="H5975">
        <v>25</v>
      </c>
      <c r="I5975" s="7">
        <f>IF(TableTransactions[[#This Row],[Order type]]=trackOrderType,
TableTransactions[[#This Row],[Transaction quantity]]*-1,
TableTransactions[[#This Row],[Transaction quantity]]
)</f>
        <v>-25</v>
      </c>
      <c r="J59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1905</v>
      </c>
      <c r="K5975" s="7">
        <f ca="1">IF(TableTransactions[[#This Row],[Stock balance backorders]]&lt;0,
0,
TableTransactions[[#This Row],[Stock balance backorders]]
)</f>
        <v>1905</v>
      </c>
      <c r="L5975" s="8" t="str">
        <f>VLOOKUP(TableTransactions[[#This Row],[Material]],TableStockBalance[],
MATCH(TableStockBalance[[#Headers],[Supplier name]],TableStockBalance[#Headers],0),
0)</f>
        <v>Électroniquex Générale S.A.</v>
      </c>
    </row>
    <row r="5976" spans="1:12" x14ac:dyDescent="0.25">
      <c r="A5976">
        <v>49042780</v>
      </c>
      <c r="B5976">
        <v>20</v>
      </c>
      <c r="C5976" t="s">
        <v>343</v>
      </c>
      <c r="D5976" t="s">
        <v>145</v>
      </c>
      <c r="E5976" t="s">
        <v>146</v>
      </c>
      <c r="F5976" t="s">
        <v>318</v>
      </c>
      <c r="G5976" s="1">
        <v>43692</v>
      </c>
      <c r="H5976">
        <v>10</v>
      </c>
      <c r="I5976" s="7">
        <f>IF(TableTransactions[[#This Row],[Order type]]=trackOrderType,
TableTransactions[[#This Row],[Transaction quantity]]*-1,
TableTransactions[[#This Row],[Transaction quantity]]
)</f>
        <v>-10</v>
      </c>
      <c r="J59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1895</v>
      </c>
      <c r="K5976" s="7">
        <f ca="1">IF(TableTransactions[[#This Row],[Stock balance backorders]]&lt;0,
0,
TableTransactions[[#This Row],[Stock balance backorders]]
)</f>
        <v>1895</v>
      </c>
      <c r="L5976" s="8" t="str">
        <f>VLOOKUP(TableTransactions[[#This Row],[Material]],TableStockBalance[],
MATCH(TableStockBalance[[#Headers],[Supplier name]],TableStockBalance[#Headers],0),
0)</f>
        <v>Électroniquex Générale S.A.</v>
      </c>
    </row>
    <row r="5977" spans="1:12" x14ac:dyDescent="0.25">
      <c r="A5977">
        <v>49042827</v>
      </c>
      <c r="B5977">
        <v>80</v>
      </c>
      <c r="C5977" t="s">
        <v>343</v>
      </c>
      <c r="D5977" t="s">
        <v>145</v>
      </c>
      <c r="E5977" t="s">
        <v>146</v>
      </c>
      <c r="F5977" t="s">
        <v>318</v>
      </c>
      <c r="G5977" s="1">
        <v>43697</v>
      </c>
      <c r="H5977">
        <v>30</v>
      </c>
      <c r="I5977" s="7">
        <f>IF(TableTransactions[[#This Row],[Order type]]=trackOrderType,
TableTransactions[[#This Row],[Transaction quantity]]*-1,
TableTransactions[[#This Row],[Transaction quantity]]
)</f>
        <v>-30</v>
      </c>
      <c r="J59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1865</v>
      </c>
      <c r="K5977" s="7">
        <f ca="1">IF(TableTransactions[[#This Row],[Stock balance backorders]]&lt;0,
0,
TableTransactions[[#This Row],[Stock balance backorders]]
)</f>
        <v>1865</v>
      </c>
      <c r="L5977" s="8" t="str">
        <f>VLOOKUP(TableTransactions[[#This Row],[Material]],TableStockBalance[],
MATCH(TableStockBalance[[#Headers],[Supplier name]],TableStockBalance[#Headers],0),
0)</f>
        <v>Électroniquex Générale S.A.</v>
      </c>
    </row>
    <row r="5978" spans="1:12" x14ac:dyDescent="0.25">
      <c r="A5978">
        <v>49042842</v>
      </c>
      <c r="B5978">
        <v>50</v>
      </c>
      <c r="C5978" t="s">
        <v>343</v>
      </c>
      <c r="D5978" t="s">
        <v>145</v>
      </c>
      <c r="E5978" t="s">
        <v>146</v>
      </c>
      <c r="F5978" t="s">
        <v>318</v>
      </c>
      <c r="G5978" s="1">
        <v>43698</v>
      </c>
      <c r="H5978">
        <v>55</v>
      </c>
      <c r="I5978" s="7">
        <f>IF(TableTransactions[[#This Row],[Order type]]=trackOrderType,
TableTransactions[[#This Row],[Transaction quantity]]*-1,
TableTransactions[[#This Row],[Transaction quantity]]
)</f>
        <v>-55</v>
      </c>
      <c r="J59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1810</v>
      </c>
      <c r="K5978" s="7">
        <f ca="1">IF(TableTransactions[[#This Row],[Stock balance backorders]]&lt;0,
0,
TableTransactions[[#This Row],[Stock balance backorders]]
)</f>
        <v>1810</v>
      </c>
      <c r="L5978" s="8" t="str">
        <f>VLOOKUP(TableTransactions[[#This Row],[Material]],TableStockBalance[],
MATCH(TableStockBalance[[#Headers],[Supplier name]],TableStockBalance[#Headers],0),
0)</f>
        <v>Électroniquex Générale S.A.</v>
      </c>
    </row>
    <row r="5979" spans="1:12" x14ac:dyDescent="0.25">
      <c r="A5979">
        <v>49042885</v>
      </c>
      <c r="B5979">
        <v>70</v>
      </c>
      <c r="C5979" t="s">
        <v>343</v>
      </c>
      <c r="D5979" t="s">
        <v>145</v>
      </c>
      <c r="E5979" t="s">
        <v>146</v>
      </c>
      <c r="F5979" t="s">
        <v>316</v>
      </c>
      <c r="G5979" s="1">
        <v>43703</v>
      </c>
      <c r="H5979">
        <v>60</v>
      </c>
      <c r="I5979" s="7">
        <f>IF(TableTransactions[[#This Row],[Order type]]=trackOrderType,
TableTransactions[[#This Row],[Transaction quantity]]*-1,
TableTransactions[[#This Row],[Transaction quantity]]
)</f>
        <v>-60</v>
      </c>
      <c r="J59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1750</v>
      </c>
      <c r="K5979" s="7">
        <f ca="1">IF(TableTransactions[[#This Row],[Stock balance backorders]]&lt;0,
0,
TableTransactions[[#This Row],[Stock balance backorders]]
)</f>
        <v>1750</v>
      </c>
      <c r="L5979" s="8" t="str">
        <f>VLOOKUP(TableTransactions[[#This Row],[Material]],TableStockBalance[],
MATCH(TableStockBalance[[#Headers],[Supplier name]],TableStockBalance[#Headers],0),
0)</f>
        <v>Électroniquex Générale S.A.</v>
      </c>
    </row>
    <row r="5980" spans="1:12" x14ac:dyDescent="0.25">
      <c r="A5980">
        <v>49042911</v>
      </c>
      <c r="B5980">
        <v>40</v>
      </c>
      <c r="C5980" t="s">
        <v>343</v>
      </c>
      <c r="D5980" t="s">
        <v>145</v>
      </c>
      <c r="E5980" t="s">
        <v>146</v>
      </c>
      <c r="F5980" t="s">
        <v>313</v>
      </c>
      <c r="G5980" s="1">
        <v>43705</v>
      </c>
      <c r="H5980">
        <v>5</v>
      </c>
      <c r="I5980" s="7">
        <f>IF(TableTransactions[[#This Row],[Order type]]=trackOrderType,
TableTransactions[[#This Row],[Transaction quantity]]*-1,
TableTransactions[[#This Row],[Transaction quantity]]
)</f>
        <v>-5</v>
      </c>
      <c r="J59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1745</v>
      </c>
      <c r="K5980" s="7">
        <f ca="1">IF(TableTransactions[[#This Row],[Stock balance backorders]]&lt;0,
0,
TableTransactions[[#This Row],[Stock balance backorders]]
)</f>
        <v>1745</v>
      </c>
      <c r="L5980" s="8" t="str">
        <f>VLOOKUP(TableTransactions[[#This Row],[Material]],TableStockBalance[],
MATCH(TableStockBalance[[#Headers],[Supplier name]],TableStockBalance[#Headers],0),
0)</f>
        <v>Électroniquex Générale S.A.</v>
      </c>
    </row>
    <row r="5981" spans="1:12" x14ac:dyDescent="0.25">
      <c r="A5981">
        <v>49043017</v>
      </c>
      <c r="B5981">
        <v>10</v>
      </c>
      <c r="C5981" t="s">
        <v>343</v>
      </c>
      <c r="D5981" t="s">
        <v>145</v>
      </c>
      <c r="E5981" t="s">
        <v>146</v>
      </c>
      <c r="F5981" t="s">
        <v>320</v>
      </c>
      <c r="G5981" s="1">
        <v>43714</v>
      </c>
      <c r="H5981">
        <v>25</v>
      </c>
      <c r="I5981" s="7">
        <f>IF(TableTransactions[[#This Row],[Order type]]=trackOrderType,
TableTransactions[[#This Row],[Transaction quantity]]*-1,
TableTransactions[[#This Row],[Transaction quantity]]
)</f>
        <v>-25</v>
      </c>
      <c r="J59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1720</v>
      </c>
      <c r="K5981" s="7">
        <f ca="1">IF(TableTransactions[[#This Row],[Stock balance backorders]]&lt;0,
0,
TableTransactions[[#This Row],[Stock balance backorders]]
)</f>
        <v>1720</v>
      </c>
      <c r="L5981" s="8" t="str">
        <f>VLOOKUP(TableTransactions[[#This Row],[Material]],TableStockBalance[],
MATCH(TableStockBalance[[#Headers],[Supplier name]],TableStockBalance[#Headers],0),
0)</f>
        <v>Électroniquex Générale S.A.</v>
      </c>
    </row>
    <row r="5982" spans="1:12" x14ac:dyDescent="0.25">
      <c r="A5982">
        <v>49043176</v>
      </c>
      <c r="B5982">
        <v>210</v>
      </c>
      <c r="C5982" t="s">
        <v>343</v>
      </c>
      <c r="D5982" t="s">
        <v>145</v>
      </c>
      <c r="E5982" t="s">
        <v>146</v>
      </c>
      <c r="F5982" t="s">
        <v>317</v>
      </c>
      <c r="G5982" s="1">
        <v>43728</v>
      </c>
      <c r="H5982">
        <v>50</v>
      </c>
      <c r="I5982" s="7">
        <f>IF(TableTransactions[[#This Row],[Order type]]=trackOrderType,
TableTransactions[[#This Row],[Transaction quantity]]*-1,
TableTransactions[[#This Row],[Transaction quantity]]
)</f>
        <v>-50</v>
      </c>
      <c r="J59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1670</v>
      </c>
      <c r="K5982" s="7">
        <f ca="1">IF(TableTransactions[[#This Row],[Stock balance backorders]]&lt;0,
0,
TableTransactions[[#This Row],[Stock balance backorders]]
)</f>
        <v>1670</v>
      </c>
      <c r="L5982" s="8" t="str">
        <f>VLOOKUP(TableTransactions[[#This Row],[Material]],TableStockBalance[],
MATCH(TableStockBalance[[#Headers],[Supplier name]],TableStockBalance[#Headers],0),
0)</f>
        <v>Électroniquex Générale S.A.</v>
      </c>
    </row>
    <row r="5983" spans="1:12" x14ac:dyDescent="0.25">
      <c r="A5983">
        <v>49043176</v>
      </c>
      <c r="B5983">
        <v>220</v>
      </c>
      <c r="C5983" t="s">
        <v>343</v>
      </c>
      <c r="D5983" t="s">
        <v>145</v>
      </c>
      <c r="E5983" t="s">
        <v>146</v>
      </c>
      <c r="F5983" t="s">
        <v>317</v>
      </c>
      <c r="G5983" s="1">
        <v>43728</v>
      </c>
      <c r="H5983">
        <v>40</v>
      </c>
      <c r="I5983" s="7">
        <f>IF(TableTransactions[[#This Row],[Order type]]=trackOrderType,
TableTransactions[[#This Row],[Transaction quantity]]*-1,
TableTransactions[[#This Row],[Transaction quantity]]
)</f>
        <v>-40</v>
      </c>
      <c r="J59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1630</v>
      </c>
      <c r="K5983" s="7">
        <f ca="1">IF(TableTransactions[[#This Row],[Stock balance backorders]]&lt;0,
0,
TableTransactions[[#This Row],[Stock balance backorders]]
)</f>
        <v>1630</v>
      </c>
      <c r="L5983" s="8" t="str">
        <f>VLOOKUP(TableTransactions[[#This Row],[Material]],TableStockBalance[],
MATCH(TableStockBalance[[#Headers],[Supplier name]],TableStockBalance[#Headers],0),
0)</f>
        <v>Électroniquex Générale S.A.</v>
      </c>
    </row>
    <row r="5984" spans="1:12" x14ac:dyDescent="0.25">
      <c r="A5984">
        <v>49043227</v>
      </c>
      <c r="B5984">
        <v>40</v>
      </c>
      <c r="C5984" t="s">
        <v>343</v>
      </c>
      <c r="D5984" t="s">
        <v>145</v>
      </c>
      <c r="E5984" t="s">
        <v>146</v>
      </c>
      <c r="F5984" t="s">
        <v>313</v>
      </c>
      <c r="G5984" s="1">
        <v>43734</v>
      </c>
      <c r="H5984">
        <v>25</v>
      </c>
      <c r="I5984" s="7">
        <f>IF(TableTransactions[[#This Row],[Order type]]=trackOrderType,
TableTransactions[[#This Row],[Transaction quantity]]*-1,
TableTransactions[[#This Row],[Transaction quantity]]
)</f>
        <v>-25</v>
      </c>
      <c r="J59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1605</v>
      </c>
      <c r="K5984" s="7">
        <f ca="1">IF(TableTransactions[[#This Row],[Stock balance backorders]]&lt;0,
0,
TableTransactions[[#This Row],[Stock balance backorders]]
)</f>
        <v>1605</v>
      </c>
      <c r="L5984" s="8" t="str">
        <f>VLOOKUP(TableTransactions[[#This Row],[Material]],TableStockBalance[],
MATCH(TableStockBalance[[#Headers],[Supplier name]],TableStockBalance[#Headers],0),
0)</f>
        <v>Électroniquex Générale S.A.</v>
      </c>
    </row>
    <row r="5985" spans="1:12" x14ac:dyDescent="0.25">
      <c r="A5985">
        <v>49043300</v>
      </c>
      <c r="B5985">
        <v>90</v>
      </c>
      <c r="C5985" t="s">
        <v>343</v>
      </c>
      <c r="D5985" t="s">
        <v>145</v>
      </c>
      <c r="E5985" t="s">
        <v>146</v>
      </c>
      <c r="F5985" t="s">
        <v>313</v>
      </c>
      <c r="G5985" s="1">
        <v>43741</v>
      </c>
      <c r="H5985">
        <v>65</v>
      </c>
      <c r="I5985" s="7">
        <f>IF(TableTransactions[[#This Row],[Order type]]=trackOrderType,
TableTransactions[[#This Row],[Transaction quantity]]*-1,
TableTransactions[[#This Row],[Transaction quantity]]
)</f>
        <v>-65</v>
      </c>
      <c r="J59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1540</v>
      </c>
      <c r="K5985" s="7">
        <f ca="1">IF(TableTransactions[[#This Row],[Stock balance backorders]]&lt;0,
0,
TableTransactions[[#This Row],[Stock balance backorders]]
)</f>
        <v>1540</v>
      </c>
      <c r="L5985" s="8" t="str">
        <f>VLOOKUP(TableTransactions[[#This Row],[Material]],TableStockBalance[],
MATCH(TableStockBalance[[#Headers],[Supplier name]],TableStockBalance[#Headers],0),
0)</f>
        <v>Électroniquex Générale S.A.</v>
      </c>
    </row>
    <row r="5986" spans="1:12" x14ac:dyDescent="0.25">
      <c r="A5986">
        <v>49043310</v>
      </c>
      <c r="B5986">
        <v>20</v>
      </c>
      <c r="C5986" t="s">
        <v>343</v>
      </c>
      <c r="D5986" t="s">
        <v>145</v>
      </c>
      <c r="E5986" t="s">
        <v>146</v>
      </c>
      <c r="F5986" t="s">
        <v>314</v>
      </c>
      <c r="G5986" s="1">
        <v>43742</v>
      </c>
      <c r="H5986">
        <v>30</v>
      </c>
      <c r="I5986" s="7">
        <f>IF(TableTransactions[[#This Row],[Order type]]=trackOrderType,
TableTransactions[[#This Row],[Transaction quantity]]*-1,
TableTransactions[[#This Row],[Transaction quantity]]
)</f>
        <v>-30</v>
      </c>
      <c r="J59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1510</v>
      </c>
      <c r="K5986" s="7">
        <f ca="1">IF(TableTransactions[[#This Row],[Stock balance backorders]]&lt;0,
0,
TableTransactions[[#This Row],[Stock balance backorders]]
)</f>
        <v>1510</v>
      </c>
      <c r="L5986" s="8" t="str">
        <f>VLOOKUP(TableTransactions[[#This Row],[Material]],TableStockBalance[],
MATCH(TableStockBalance[[#Headers],[Supplier name]],TableStockBalance[#Headers],0),
0)</f>
        <v>Électroniquex Générale S.A.</v>
      </c>
    </row>
    <row r="5987" spans="1:12" x14ac:dyDescent="0.25">
      <c r="A5987">
        <v>49043324</v>
      </c>
      <c r="B5987">
        <v>210</v>
      </c>
      <c r="C5987" t="s">
        <v>343</v>
      </c>
      <c r="D5987" t="s">
        <v>145</v>
      </c>
      <c r="E5987" t="s">
        <v>146</v>
      </c>
      <c r="F5987" t="s">
        <v>318</v>
      </c>
      <c r="G5987" s="1">
        <v>43742</v>
      </c>
      <c r="H5987">
        <v>65</v>
      </c>
      <c r="I5987" s="7">
        <f>IF(TableTransactions[[#This Row],[Order type]]=trackOrderType,
TableTransactions[[#This Row],[Transaction quantity]]*-1,
TableTransactions[[#This Row],[Transaction quantity]]
)</f>
        <v>-65</v>
      </c>
      <c r="J59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1445</v>
      </c>
      <c r="K5987" s="7">
        <f ca="1">IF(TableTransactions[[#This Row],[Stock balance backorders]]&lt;0,
0,
TableTransactions[[#This Row],[Stock balance backorders]]
)</f>
        <v>1445</v>
      </c>
      <c r="L5987" s="8" t="str">
        <f>VLOOKUP(TableTransactions[[#This Row],[Material]],TableStockBalance[],
MATCH(TableStockBalance[[#Headers],[Supplier name]],TableStockBalance[#Headers],0),
0)</f>
        <v>Électroniquex Générale S.A.</v>
      </c>
    </row>
    <row r="5988" spans="1:12" x14ac:dyDescent="0.25">
      <c r="A5988">
        <v>49043347</v>
      </c>
      <c r="B5988">
        <v>30</v>
      </c>
      <c r="C5988" t="s">
        <v>343</v>
      </c>
      <c r="D5988" t="s">
        <v>145</v>
      </c>
      <c r="E5988" t="s">
        <v>146</v>
      </c>
      <c r="F5988" t="s">
        <v>316</v>
      </c>
      <c r="G5988" s="1">
        <v>43746</v>
      </c>
      <c r="H5988">
        <v>55</v>
      </c>
      <c r="I5988" s="7">
        <f>IF(TableTransactions[[#This Row],[Order type]]=trackOrderType,
TableTransactions[[#This Row],[Transaction quantity]]*-1,
TableTransactions[[#This Row],[Transaction quantity]]
)</f>
        <v>-55</v>
      </c>
      <c r="J59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1390</v>
      </c>
      <c r="K5988" s="7">
        <f ca="1">IF(TableTransactions[[#This Row],[Stock balance backorders]]&lt;0,
0,
TableTransactions[[#This Row],[Stock balance backorders]]
)</f>
        <v>1390</v>
      </c>
      <c r="L5988" s="8" t="str">
        <f>VLOOKUP(TableTransactions[[#This Row],[Material]],TableStockBalance[],
MATCH(TableStockBalance[[#Headers],[Supplier name]],TableStockBalance[#Headers],0),
0)</f>
        <v>Électroniquex Générale S.A.</v>
      </c>
    </row>
    <row r="5989" spans="1:12" x14ac:dyDescent="0.25">
      <c r="A5989">
        <v>49043367</v>
      </c>
      <c r="B5989">
        <v>100</v>
      </c>
      <c r="C5989" t="s">
        <v>343</v>
      </c>
      <c r="D5989" t="s">
        <v>145</v>
      </c>
      <c r="E5989" t="s">
        <v>146</v>
      </c>
      <c r="F5989" t="s">
        <v>317</v>
      </c>
      <c r="G5989" s="1">
        <v>43747</v>
      </c>
      <c r="H5989">
        <v>10</v>
      </c>
      <c r="I5989" s="7">
        <f>IF(TableTransactions[[#This Row],[Order type]]=trackOrderType,
TableTransactions[[#This Row],[Transaction quantity]]*-1,
TableTransactions[[#This Row],[Transaction quantity]]
)</f>
        <v>-10</v>
      </c>
      <c r="J59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1380</v>
      </c>
      <c r="K5989" s="7">
        <f ca="1">IF(TableTransactions[[#This Row],[Stock balance backorders]]&lt;0,
0,
TableTransactions[[#This Row],[Stock balance backorders]]
)</f>
        <v>1380</v>
      </c>
      <c r="L5989" s="8" t="str">
        <f>VLOOKUP(TableTransactions[[#This Row],[Material]],TableStockBalance[],
MATCH(TableStockBalance[[#Headers],[Supplier name]],TableStockBalance[#Headers],0),
0)</f>
        <v>Électroniquex Générale S.A.</v>
      </c>
    </row>
    <row r="5990" spans="1:12" x14ac:dyDescent="0.25">
      <c r="A5990">
        <v>49043374</v>
      </c>
      <c r="B5990">
        <v>40</v>
      </c>
      <c r="C5990" t="s">
        <v>343</v>
      </c>
      <c r="D5990" t="s">
        <v>145</v>
      </c>
      <c r="E5990" t="s">
        <v>146</v>
      </c>
      <c r="F5990" t="s">
        <v>313</v>
      </c>
      <c r="G5990" s="1">
        <v>43748</v>
      </c>
      <c r="H5990">
        <v>10</v>
      </c>
      <c r="I5990" s="7">
        <f>IF(TableTransactions[[#This Row],[Order type]]=trackOrderType,
TableTransactions[[#This Row],[Transaction quantity]]*-1,
TableTransactions[[#This Row],[Transaction quantity]]
)</f>
        <v>-10</v>
      </c>
      <c r="J59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1370</v>
      </c>
      <c r="K5990" s="7">
        <f ca="1">IF(TableTransactions[[#This Row],[Stock balance backorders]]&lt;0,
0,
TableTransactions[[#This Row],[Stock balance backorders]]
)</f>
        <v>1370</v>
      </c>
      <c r="L5990" s="8" t="str">
        <f>VLOOKUP(TableTransactions[[#This Row],[Material]],TableStockBalance[],
MATCH(TableStockBalance[[#Headers],[Supplier name]],TableStockBalance[#Headers],0),
0)</f>
        <v>Électroniquex Générale S.A.</v>
      </c>
    </row>
    <row r="5991" spans="1:12" x14ac:dyDescent="0.25">
      <c r="A5991">
        <v>49043408</v>
      </c>
      <c r="B5991">
        <v>40</v>
      </c>
      <c r="C5991" t="s">
        <v>343</v>
      </c>
      <c r="D5991" t="s">
        <v>145</v>
      </c>
      <c r="E5991" t="s">
        <v>146</v>
      </c>
      <c r="F5991" t="s">
        <v>315</v>
      </c>
      <c r="G5991" s="1">
        <v>43749</v>
      </c>
      <c r="H5991">
        <v>60</v>
      </c>
      <c r="I5991" s="7">
        <f>IF(TableTransactions[[#This Row],[Order type]]=trackOrderType,
TableTransactions[[#This Row],[Transaction quantity]]*-1,
TableTransactions[[#This Row],[Transaction quantity]]
)</f>
        <v>-60</v>
      </c>
      <c r="J59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1310</v>
      </c>
      <c r="K5991" s="7">
        <f ca="1">IF(TableTransactions[[#This Row],[Stock balance backorders]]&lt;0,
0,
TableTransactions[[#This Row],[Stock balance backorders]]
)</f>
        <v>1310</v>
      </c>
      <c r="L5991" s="8" t="str">
        <f>VLOOKUP(TableTransactions[[#This Row],[Material]],TableStockBalance[],
MATCH(TableStockBalance[[#Headers],[Supplier name]],TableStockBalance[#Headers],0),
0)</f>
        <v>Électroniquex Générale S.A.</v>
      </c>
    </row>
    <row r="5992" spans="1:12" x14ac:dyDescent="0.25">
      <c r="A5992">
        <v>49043439</v>
      </c>
      <c r="B5992">
        <v>10</v>
      </c>
      <c r="C5992" t="s">
        <v>343</v>
      </c>
      <c r="D5992" t="s">
        <v>145</v>
      </c>
      <c r="E5992" t="s">
        <v>146</v>
      </c>
      <c r="F5992" t="s">
        <v>332</v>
      </c>
      <c r="G5992" s="1">
        <v>43753</v>
      </c>
      <c r="H5992">
        <v>40</v>
      </c>
      <c r="I5992" s="7">
        <f>IF(TableTransactions[[#This Row],[Order type]]=trackOrderType,
TableTransactions[[#This Row],[Transaction quantity]]*-1,
TableTransactions[[#This Row],[Transaction quantity]]
)</f>
        <v>-40</v>
      </c>
      <c r="J59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1270</v>
      </c>
      <c r="K5992" s="7">
        <f ca="1">IF(TableTransactions[[#This Row],[Stock balance backorders]]&lt;0,
0,
TableTransactions[[#This Row],[Stock balance backorders]]
)</f>
        <v>1270</v>
      </c>
      <c r="L5992" s="8" t="str">
        <f>VLOOKUP(TableTransactions[[#This Row],[Material]],TableStockBalance[],
MATCH(TableStockBalance[[#Headers],[Supplier name]],TableStockBalance[#Headers],0),
0)</f>
        <v>Électroniquex Générale S.A.</v>
      </c>
    </row>
    <row r="5993" spans="1:12" x14ac:dyDescent="0.25">
      <c r="A5993">
        <v>49043455</v>
      </c>
      <c r="B5993">
        <v>10</v>
      </c>
      <c r="C5993" t="s">
        <v>343</v>
      </c>
      <c r="D5993" t="s">
        <v>145</v>
      </c>
      <c r="E5993" t="s">
        <v>146</v>
      </c>
      <c r="F5993" t="s">
        <v>332</v>
      </c>
      <c r="G5993" s="1">
        <v>43754</v>
      </c>
      <c r="H5993">
        <v>45</v>
      </c>
      <c r="I5993" s="7">
        <f>IF(TableTransactions[[#This Row],[Order type]]=trackOrderType,
TableTransactions[[#This Row],[Transaction quantity]]*-1,
TableTransactions[[#This Row],[Transaction quantity]]
)</f>
        <v>-45</v>
      </c>
      <c r="J59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1225</v>
      </c>
      <c r="K5993" s="7">
        <f ca="1">IF(TableTransactions[[#This Row],[Stock balance backorders]]&lt;0,
0,
TableTransactions[[#This Row],[Stock balance backorders]]
)</f>
        <v>1225</v>
      </c>
      <c r="L5993" s="8" t="str">
        <f>VLOOKUP(TableTransactions[[#This Row],[Material]],TableStockBalance[],
MATCH(TableStockBalance[[#Headers],[Supplier name]],TableStockBalance[#Headers],0),
0)</f>
        <v>Électroniquex Générale S.A.</v>
      </c>
    </row>
    <row r="5994" spans="1:12" x14ac:dyDescent="0.25">
      <c r="A5994">
        <v>49043466</v>
      </c>
      <c r="B5994">
        <v>110</v>
      </c>
      <c r="C5994" t="s">
        <v>343</v>
      </c>
      <c r="D5994" t="s">
        <v>145</v>
      </c>
      <c r="E5994" t="s">
        <v>146</v>
      </c>
      <c r="F5994" t="s">
        <v>317</v>
      </c>
      <c r="G5994" s="1">
        <v>43755</v>
      </c>
      <c r="H5994">
        <v>50</v>
      </c>
      <c r="I5994" s="7">
        <f>IF(TableTransactions[[#This Row],[Order type]]=trackOrderType,
TableTransactions[[#This Row],[Transaction quantity]]*-1,
TableTransactions[[#This Row],[Transaction quantity]]
)</f>
        <v>-50</v>
      </c>
      <c r="J59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1175</v>
      </c>
      <c r="K5994" s="7">
        <f ca="1">IF(TableTransactions[[#This Row],[Stock balance backorders]]&lt;0,
0,
TableTransactions[[#This Row],[Stock balance backorders]]
)</f>
        <v>1175</v>
      </c>
      <c r="L5994" s="8" t="str">
        <f>VLOOKUP(TableTransactions[[#This Row],[Material]],TableStockBalance[],
MATCH(TableStockBalance[[#Headers],[Supplier name]],TableStockBalance[#Headers],0),
0)</f>
        <v>Électroniquex Générale S.A.</v>
      </c>
    </row>
    <row r="5995" spans="1:12" x14ac:dyDescent="0.25">
      <c r="A5995">
        <v>49043512</v>
      </c>
      <c r="B5995">
        <v>90</v>
      </c>
      <c r="C5995" t="s">
        <v>343</v>
      </c>
      <c r="D5995" t="s">
        <v>145</v>
      </c>
      <c r="E5995" t="s">
        <v>146</v>
      </c>
      <c r="F5995" t="s">
        <v>316</v>
      </c>
      <c r="G5995" s="1">
        <v>43760</v>
      </c>
      <c r="H5995">
        <v>55</v>
      </c>
      <c r="I5995" s="7">
        <f>IF(TableTransactions[[#This Row],[Order type]]=trackOrderType,
TableTransactions[[#This Row],[Transaction quantity]]*-1,
TableTransactions[[#This Row],[Transaction quantity]]
)</f>
        <v>-55</v>
      </c>
      <c r="J59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1120</v>
      </c>
      <c r="K5995" s="7">
        <f ca="1">IF(TableTransactions[[#This Row],[Stock balance backorders]]&lt;0,
0,
TableTransactions[[#This Row],[Stock balance backorders]]
)</f>
        <v>1120</v>
      </c>
      <c r="L5995" s="8" t="str">
        <f>VLOOKUP(TableTransactions[[#This Row],[Material]],TableStockBalance[],
MATCH(TableStockBalance[[#Headers],[Supplier name]],TableStockBalance[#Headers],0),
0)</f>
        <v>Électroniquex Générale S.A.</v>
      </c>
    </row>
    <row r="5996" spans="1:12" x14ac:dyDescent="0.25">
      <c r="A5996">
        <v>49043548</v>
      </c>
      <c r="B5996">
        <v>220</v>
      </c>
      <c r="C5996" t="s">
        <v>343</v>
      </c>
      <c r="D5996" t="s">
        <v>145</v>
      </c>
      <c r="E5996" t="s">
        <v>146</v>
      </c>
      <c r="F5996" t="s">
        <v>313</v>
      </c>
      <c r="G5996" s="1">
        <v>43763</v>
      </c>
      <c r="H5996">
        <v>15</v>
      </c>
      <c r="I5996" s="7">
        <f>IF(TableTransactions[[#This Row],[Order type]]=trackOrderType,
TableTransactions[[#This Row],[Transaction quantity]]*-1,
TableTransactions[[#This Row],[Transaction quantity]]
)</f>
        <v>-15</v>
      </c>
      <c r="J59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1105</v>
      </c>
      <c r="K5996" s="7">
        <f ca="1">IF(TableTransactions[[#This Row],[Stock balance backorders]]&lt;0,
0,
TableTransactions[[#This Row],[Stock balance backorders]]
)</f>
        <v>1105</v>
      </c>
      <c r="L5996" s="8" t="str">
        <f>VLOOKUP(TableTransactions[[#This Row],[Material]],TableStockBalance[],
MATCH(TableStockBalance[[#Headers],[Supplier name]],TableStockBalance[#Headers],0),
0)</f>
        <v>Électroniquex Générale S.A.</v>
      </c>
    </row>
    <row r="5997" spans="1:12" x14ac:dyDescent="0.25">
      <c r="A5997">
        <v>49043614</v>
      </c>
      <c r="B5997">
        <v>10</v>
      </c>
      <c r="C5997" t="s">
        <v>343</v>
      </c>
      <c r="D5997" t="s">
        <v>145</v>
      </c>
      <c r="E5997" t="s">
        <v>146</v>
      </c>
      <c r="F5997" t="s">
        <v>326</v>
      </c>
      <c r="G5997" s="1">
        <v>43769</v>
      </c>
      <c r="H5997">
        <v>60</v>
      </c>
      <c r="I5997" s="7">
        <f>IF(TableTransactions[[#This Row],[Order type]]=trackOrderType,
TableTransactions[[#This Row],[Transaction quantity]]*-1,
TableTransactions[[#This Row],[Transaction quantity]]
)</f>
        <v>-60</v>
      </c>
      <c r="J59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1045</v>
      </c>
      <c r="K5997" s="7">
        <f ca="1">IF(TableTransactions[[#This Row],[Stock balance backorders]]&lt;0,
0,
TableTransactions[[#This Row],[Stock balance backorders]]
)</f>
        <v>1045</v>
      </c>
      <c r="L5997" s="8" t="str">
        <f>VLOOKUP(TableTransactions[[#This Row],[Material]],TableStockBalance[],
MATCH(TableStockBalance[[#Headers],[Supplier name]],TableStockBalance[#Headers],0),
0)</f>
        <v>Électroniquex Générale S.A.</v>
      </c>
    </row>
    <row r="5998" spans="1:12" x14ac:dyDescent="0.25">
      <c r="A5998">
        <v>49043696</v>
      </c>
      <c r="B5998">
        <v>80</v>
      </c>
      <c r="C5998" t="s">
        <v>343</v>
      </c>
      <c r="D5998" t="s">
        <v>145</v>
      </c>
      <c r="E5998" t="s">
        <v>146</v>
      </c>
      <c r="F5998" t="s">
        <v>317</v>
      </c>
      <c r="G5998" s="1">
        <v>43776</v>
      </c>
      <c r="H5998">
        <v>40</v>
      </c>
      <c r="I5998" s="7">
        <f>IF(TableTransactions[[#This Row],[Order type]]=trackOrderType,
TableTransactions[[#This Row],[Transaction quantity]]*-1,
TableTransactions[[#This Row],[Transaction quantity]]
)</f>
        <v>-40</v>
      </c>
      <c r="J59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1005</v>
      </c>
      <c r="K5998" s="7">
        <f ca="1">IF(TableTransactions[[#This Row],[Stock balance backorders]]&lt;0,
0,
TableTransactions[[#This Row],[Stock balance backorders]]
)</f>
        <v>1005</v>
      </c>
      <c r="L5998" s="8" t="str">
        <f>VLOOKUP(TableTransactions[[#This Row],[Material]],TableStockBalance[],
MATCH(TableStockBalance[[#Headers],[Supplier name]],TableStockBalance[#Headers],0),
0)</f>
        <v>Électroniquex Générale S.A.</v>
      </c>
    </row>
    <row r="5999" spans="1:12" x14ac:dyDescent="0.25">
      <c r="A5999">
        <v>49043696</v>
      </c>
      <c r="B5999">
        <v>90</v>
      </c>
      <c r="C5999" t="s">
        <v>343</v>
      </c>
      <c r="D5999" t="s">
        <v>145</v>
      </c>
      <c r="E5999" t="s">
        <v>146</v>
      </c>
      <c r="F5999" t="s">
        <v>317</v>
      </c>
      <c r="G5999" s="1">
        <v>43776</v>
      </c>
      <c r="H5999">
        <v>45</v>
      </c>
      <c r="I5999" s="7">
        <f>IF(TableTransactions[[#This Row],[Order type]]=trackOrderType,
TableTransactions[[#This Row],[Transaction quantity]]*-1,
TableTransactions[[#This Row],[Transaction quantity]]
)</f>
        <v>-45</v>
      </c>
      <c r="J59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960</v>
      </c>
      <c r="K5999" s="7">
        <f ca="1">IF(TableTransactions[[#This Row],[Stock balance backorders]]&lt;0,
0,
TableTransactions[[#This Row],[Stock balance backorders]]
)</f>
        <v>960</v>
      </c>
      <c r="L5999" s="8" t="str">
        <f>VLOOKUP(TableTransactions[[#This Row],[Material]],TableStockBalance[],
MATCH(TableStockBalance[[#Headers],[Supplier name]],TableStockBalance[#Headers],0),
0)</f>
        <v>Électroniquex Générale S.A.</v>
      </c>
    </row>
    <row r="6000" spans="1:12" x14ac:dyDescent="0.25">
      <c r="A6000">
        <v>49043698</v>
      </c>
      <c r="B6000">
        <v>70</v>
      </c>
      <c r="C6000" t="s">
        <v>343</v>
      </c>
      <c r="D6000" t="s">
        <v>145</v>
      </c>
      <c r="E6000" t="s">
        <v>146</v>
      </c>
      <c r="F6000" t="s">
        <v>318</v>
      </c>
      <c r="G6000" s="1">
        <v>43776</v>
      </c>
      <c r="H6000">
        <v>60</v>
      </c>
      <c r="I6000" s="7">
        <f>IF(TableTransactions[[#This Row],[Order type]]=trackOrderType,
TableTransactions[[#This Row],[Transaction quantity]]*-1,
TableTransactions[[#This Row],[Transaction quantity]]
)</f>
        <v>-60</v>
      </c>
      <c r="J60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900</v>
      </c>
      <c r="K6000" s="7">
        <f ca="1">IF(TableTransactions[[#This Row],[Stock balance backorders]]&lt;0,
0,
TableTransactions[[#This Row],[Stock balance backorders]]
)</f>
        <v>900</v>
      </c>
      <c r="L6000" s="8" t="str">
        <f>VLOOKUP(TableTransactions[[#This Row],[Material]],TableStockBalance[],
MATCH(TableStockBalance[[#Headers],[Supplier name]],TableStockBalance[#Headers],0),
0)</f>
        <v>Électroniquex Générale S.A.</v>
      </c>
    </row>
    <row r="6001" spans="1:12" x14ac:dyDescent="0.25">
      <c r="A6001">
        <v>49043708</v>
      </c>
      <c r="B6001">
        <v>20</v>
      </c>
      <c r="C6001" t="s">
        <v>343</v>
      </c>
      <c r="D6001" t="s">
        <v>145</v>
      </c>
      <c r="E6001" t="s">
        <v>146</v>
      </c>
      <c r="F6001" t="s">
        <v>331</v>
      </c>
      <c r="G6001" s="1">
        <v>43777</v>
      </c>
      <c r="H6001">
        <v>25</v>
      </c>
      <c r="I6001" s="7">
        <f>IF(TableTransactions[[#This Row],[Order type]]=trackOrderType,
TableTransactions[[#This Row],[Transaction quantity]]*-1,
TableTransactions[[#This Row],[Transaction quantity]]
)</f>
        <v>-25</v>
      </c>
      <c r="J60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875</v>
      </c>
      <c r="K6001" s="7">
        <f ca="1">IF(TableTransactions[[#This Row],[Stock balance backorders]]&lt;0,
0,
TableTransactions[[#This Row],[Stock balance backorders]]
)</f>
        <v>875</v>
      </c>
      <c r="L6001" s="8" t="str">
        <f>VLOOKUP(TableTransactions[[#This Row],[Material]],TableStockBalance[],
MATCH(TableStockBalance[[#Headers],[Supplier name]],TableStockBalance[#Headers],0),
0)</f>
        <v>Électroniquex Générale S.A.</v>
      </c>
    </row>
    <row r="6002" spans="1:12" x14ac:dyDescent="0.25">
      <c r="A6002">
        <v>49043762</v>
      </c>
      <c r="B6002">
        <v>100</v>
      </c>
      <c r="C6002" t="s">
        <v>343</v>
      </c>
      <c r="D6002" t="s">
        <v>145</v>
      </c>
      <c r="E6002" t="s">
        <v>146</v>
      </c>
      <c r="F6002" t="s">
        <v>317</v>
      </c>
      <c r="G6002" s="1">
        <v>43782</v>
      </c>
      <c r="H6002">
        <v>30</v>
      </c>
      <c r="I6002" s="7">
        <f>IF(TableTransactions[[#This Row],[Order type]]=trackOrderType,
TableTransactions[[#This Row],[Transaction quantity]]*-1,
TableTransactions[[#This Row],[Transaction quantity]]
)</f>
        <v>-30</v>
      </c>
      <c r="J60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845</v>
      </c>
      <c r="K6002" s="7">
        <f ca="1">IF(TableTransactions[[#This Row],[Stock balance backorders]]&lt;0,
0,
TableTransactions[[#This Row],[Stock balance backorders]]
)</f>
        <v>845</v>
      </c>
      <c r="L6002" s="8" t="str">
        <f>VLOOKUP(TableTransactions[[#This Row],[Material]],TableStockBalance[],
MATCH(TableStockBalance[[#Headers],[Supplier name]],TableStockBalance[#Headers],0),
0)</f>
        <v>Électroniquex Générale S.A.</v>
      </c>
    </row>
    <row r="6003" spans="1:12" x14ac:dyDescent="0.25">
      <c r="A6003">
        <v>49043810</v>
      </c>
      <c r="B6003">
        <v>40</v>
      </c>
      <c r="C6003" t="s">
        <v>343</v>
      </c>
      <c r="D6003" t="s">
        <v>145</v>
      </c>
      <c r="E6003" t="s">
        <v>146</v>
      </c>
      <c r="F6003" t="s">
        <v>317</v>
      </c>
      <c r="G6003" s="1">
        <v>43787</v>
      </c>
      <c r="H6003">
        <v>10</v>
      </c>
      <c r="I6003" s="7">
        <f>IF(TableTransactions[[#This Row],[Order type]]=trackOrderType,
TableTransactions[[#This Row],[Transaction quantity]]*-1,
TableTransactions[[#This Row],[Transaction quantity]]
)</f>
        <v>-10</v>
      </c>
      <c r="J60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835</v>
      </c>
      <c r="K6003" s="7">
        <f ca="1">IF(TableTransactions[[#This Row],[Stock balance backorders]]&lt;0,
0,
TableTransactions[[#This Row],[Stock balance backorders]]
)</f>
        <v>835</v>
      </c>
      <c r="L6003" s="8" t="str">
        <f>VLOOKUP(TableTransactions[[#This Row],[Material]],TableStockBalance[],
MATCH(TableStockBalance[[#Headers],[Supplier name]],TableStockBalance[#Headers],0),
0)</f>
        <v>Électroniquex Générale S.A.</v>
      </c>
    </row>
    <row r="6004" spans="1:12" x14ac:dyDescent="0.25">
      <c r="A6004">
        <v>49043858</v>
      </c>
      <c r="B6004">
        <v>20</v>
      </c>
      <c r="C6004" t="s">
        <v>343</v>
      </c>
      <c r="D6004" t="s">
        <v>145</v>
      </c>
      <c r="E6004" t="s">
        <v>146</v>
      </c>
      <c r="F6004" t="s">
        <v>315</v>
      </c>
      <c r="G6004" s="1">
        <v>43790</v>
      </c>
      <c r="H6004">
        <v>60</v>
      </c>
      <c r="I6004" s="7">
        <f>IF(TableTransactions[[#This Row],[Order type]]=trackOrderType,
TableTransactions[[#This Row],[Transaction quantity]]*-1,
TableTransactions[[#This Row],[Transaction quantity]]
)</f>
        <v>-60</v>
      </c>
      <c r="J60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775</v>
      </c>
      <c r="K6004" s="7">
        <f ca="1">IF(TableTransactions[[#This Row],[Stock balance backorders]]&lt;0,
0,
TableTransactions[[#This Row],[Stock balance backorders]]
)</f>
        <v>775</v>
      </c>
      <c r="L6004" s="8" t="str">
        <f>VLOOKUP(TableTransactions[[#This Row],[Material]],TableStockBalance[],
MATCH(TableStockBalance[[#Headers],[Supplier name]],TableStockBalance[#Headers],0),
0)</f>
        <v>Électroniquex Générale S.A.</v>
      </c>
    </row>
    <row r="6005" spans="1:12" x14ac:dyDescent="0.25">
      <c r="A6005">
        <v>49043862</v>
      </c>
      <c r="B6005">
        <v>200</v>
      </c>
      <c r="C6005" t="s">
        <v>343</v>
      </c>
      <c r="D6005" t="s">
        <v>145</v>
      </c>
      <c r="E6005" t="s">
        <v>146</v>
      </c>
      <c r="F6005" t="s">
        <v>313</v>
      </c>
      <c r="G6005" s="1">
        <v>43791</v>
      </c>
      <c r="H6005">
        <v>40</v>
      </c>
      <c r="I6005" s="7">
        <f>IF(TableTransactions[[#This Row],[Order type]]=trackOrderType,
TableTransactions[[#This Row],[Transaction quantity]]*-1,
TableTransactions[[#This Row],[Transaction quantity]]
)</f>
        <v>-40</v>
      </c>
      <c r="J60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735</v>
      </c>
      <c r="K6005" s="7">
        <f ca="1">IF(TableTransactions[[#This Row],[Stock balance backorders]]&lt;0,
0,
TableTransactions[[#This Row],[Stock balance backorders]]
)</f>
        <v>735</v>
      </c>
      <c r="L6005" s="8" t="str">
        <f>VLOOKUP(TableTransactions[[#This Row],[Material]],TableStockBalance[],
MATCH(TableStockBalance[[#Headers],[Supplier name]],TableStockBalance[#Headers],0),
0)</f>
        <v>Électroniquex Générale S.A.</v>
      </c>
    </row>
    <row r="6006" spans="1:12" x14ac:dyDescent="0.25">
      <c r="A6006">
        <v>49043876</v>
      </c>
      <c r="B6006">
        <v>100</v>
      </c>
      <c r="C6006" t="s">
        <v>343</v>
      </c>
      <c r="D6006" t="s">
        <v>145</v>
      </c>
      <c r="E6006" t="s">
        <v>146</v>
      </c>
      <c r="F6006" t="s">
        <v>319</v>
      </c>
      <c r="G6006" s="1">
        <v>43791</v>
      </c>
      <c r="H6006">
        <v>60</v>
      </c>
      <c r="I6006" s="7">
        <f>IF(TableTransactions[[#This Row],[Order type]]=trackOrderType,
TableTransactions[[#This Row],[Transaction quantity]]*-1,
TableTransactions[[#This Row],[Transaction quantity]]
)</f>
        <v>-60</v>
      </c>
      <c r="J60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675</v>
      </c>
      <c r="K6006" s="7">
        <f ca="1">IF(TableTransactions[[#This Row],[Stock balance backorders]]&lt;0,
0,
TableTransactions[[#This Row],[Stock balance backorders]]
)</f>
        <v>675</v>
      </c>
      <c r="L6006" s="8" t="str">
        <f>VLOOKUP(TableTransactions[[#This Row],[Material]],TableStockBalance[],
MATCH(TableStockBalance[[#Headers],[Supplier name]],TableStockBalance[#Headers],0),
0)</f>
        <v>Électroniquex Générale S.A.</v>
      </c>
    </row>
    <row r="6007" spans="1:12" x14ac:dyDescent="0.25">
      <c r="A6007">
        <v>49043890</v>
      </c>
      <c r="B6007">
        <v>50</v>
      </c>
      <c r="C6007" t="s">
        <v>343</v>
      </c>
      <c r="D6007" t="s">
        <v>145</v>
      </c>
      <c r="E6007" t="s">
        <v>146</v>
      </c>
      <c r="F6007" t="s">
        <v>319</v>
      </c>
      <c r="G6007" s="1">
        <v>43794</v>
      </c>
      <c r="H6007">
        <v>25</v>
      </c>
      <c r="I6007" s="7">
        <f>IF(TableTransactions[[#This Row],[Order type]]=trackOrderType,
TableTransactions[[#This Row],[Transaction quantity]]*-1,
TableTransactions[[#This Row],[Transaction quantity]]
)</f>
        <v>-25</v>
      </c>
      <c r="J60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650</v>
      </c>
      <c r="K6007" s="7">
        <f ca="1">IF(TableTransactions[[#This Row],[Stock balance backorders]]&lt;0,
0,
TableTransactions[[#This Row],[Stock balance backorders]]
)</f>
        <v>650</v>
      </c>
      <c r="L6007" s="8" t="str">
        <f>VLOOKUP(TableTransactions[[#This Row],[Material]],TableStockBalance[],
MATCH(TableStockBalance[[#Headers],[Supplier name]],TableStockBalance[#Headers],0),
0)</f>
        <v>Électroniquex Générale S.A.</v>
      </c>
    </row>
    <row r="6008" spans="1:12" x14ac:dyDescent="0.25">
      <c r="A6008">
        <v>49043919</v>
      </c>
      <c r="B6008">
        <v>60</v>
      </c>
      <c r="C6008" t="s">
        <v>343</v>
      </c>
      <c r="D6008" t="s">
        <v>145</v>
      </c>
      <c r="E6008" t="s">
        <v>146</v>
      </c>
      <c r="F6008" t="s">
        <v>316</v>
      </c>
      <c r="G6008" s="1">
        <v>43796</v>
      </c>
      <c r="H6008">
        <v>25</v>
      </c>
      <c r="I6008" s="7">
        <f>IF(TableTransactions[[#This Row],[Order type]]=trackOrderType,
TableTransactions[[#This Row],[Transaction quantity]]*-1,
TableTransactions[[#This Row],[Transaction quantity]]
)</f>
        <v>-25</v>
      </c>
      <c r="J60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625</v>
      </c>
      <c r="K6008" s="7">
        <f ca="1">IF(TableTransactions[[#This Row],[Stock balance backorders]]&lt;0,
0,
TableTransactions[[#This Row],[Stock balance backorders]]
)</f>
        <v>625</v>
      </c>
      <c r="L6008" s="8" t="str">
        <f>VLOOKUP(TableTransactions[[#This Row],[Material]],TableStockBalance[],
MATCH(TableStockBalance[[#Headers],[Supplier name]],TableStockBalance[#Headers],0),
0)</f>
        <v>Électroniquex Générale S.A.</v>
      </c>
    </row>
    <row r="6009" spans="1:12" x14ac:dyDescent="0.25">
      <c r="A6009">
        <v>49043956</v>
      </c>
      <c r="B6009">
        <v>290</v>
      </c>
      <c r="C6009" t="s">
        <v>343</v>
      </c>
      <c r="D6009" t="s">
        <v>145</v>
      </c>
      <c r="E6009" t="s">
        <v>146</v>
      </c>
      <c r="F6009" t="s">
        <v>317</v>
      </c>
      <c r="G6009" s="1">
        <v>43798</v>
      </c>
      <c r="H6009">
        <v>15</v>
      </c>
      <c r="I6009" s="7">
        <f>IF(TableTransactions[[#This Row],[Order type]]=trackOrderType,
TableTransactions[[#This Row],[Transaction quantity]]*-1,
TableTransactions[[#This Row],[Transaction quantity]]
)</f>
        <v>-15</v>
      </c>
      <c r="J60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610</v>
      </c>
      <c r="K6009" s="7">
        <f ca="1">IF(TableTransactions[[#This Row],[Stock balance backorders]]&lt;0,
0,
TableTransactions[[#This Row],[Stock balance backorders]]
)</f>
        <v>610</v>
      </c>
      <c r="L6009" s="8" t="str">
        <f>VLOOKUP(TableTransactions[[#This Row],[Material]],TableStockBalance[],
MATCH(TableStockBalance[[#Headers],[Supplier name]],TableStockBalance[#Headers],0),
0)</f>
        <v>Électroniquex Générale S.A.</v>
      </c>
    </row>
    <row r="6010" spans="1:12" x14ac:dyDescent="0.25">
      <c r="A6010">
        <v>49043973</v>
      </c>
      <c r="B6010">
        <v>80</v>
      </c>
      <c r="C6010" t="s">
        <v>343</v>
      </c>
      <c r="D6010" t="s">
        <v>145</v>
      </c>
      <c r="E6010" t="s">
        <v>146</v>
      </c>
      <c r="F6010" t="s">
        <v>317</v>
      </c>
      <c r="G6010" s="1">
        <v>43801</v>
      </c>
      <c r="H6010">
        <v>60</v>
      </c>
      <c r="I6010" s="7">
        <f>IF(TableTransactions[[#This Row],[Order type]]=trackOrderType,
TableTransactions[[#This Row],[Transaction quantity]]*-1,
TableTransactions[[#This Row],[Transaction quantity]]
)</f>
        <v>-60</v>
      </c>
      <c r="J60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550</v>
      </c>
      <c r="K6010" s="7">
        <f ca="1">IF(TableTransactions[[#This Row],[Stock balance backorders]]&lt;0,
0,
TableTransactions[[#This Row],[Stock balance backorders]]
)</f>
        <v>550</v>
      </c>
      <c r="L6010" s="8" t="str">
        <f>VLOOKUP(TableTransactions[[#This Row],[Material]],TableStockBalance[],
MATCH(TableStockBalance[[#Headers],[Supplier name]],TableStockBalance[#Headers],0),
0)</f>
        <v>Électroniquex Générale S.A.</v>
      </c>
    </row>
    <row r="6011" spans="1:12" x14ac:dyDescent="0.25">
      <c r="A6011">
        <v>49044030</v>
      </c>
      <c r="B6011">
        <v>60</v>
      </c>
      <c r="C6011" t="s">
        <v>343</v>
      </c>
      <c r="D6011" t="s">
        <v>145</v>
      </c>
      <c r="E6011" t="s">
        <v>146</v>
      </c>
      <c r="F6011" t="s">
        <v>321</v>
      </c>
      <c r="G6011" s="1">
        <v>43805</v>
      </c>
      <c r="H6011">
        <v>50</v>
      </c>
      <c r="I6011" s="7">
        <f>IF(TableTransactions[[#This Row],[Order type]]=trackOrderType,
TableTransactions[[#This Row],[Transaction quantity]]*-1,
TableTransactions[[#This Row],[Transaction quantity]]
)</f>
        <v>-50</v>
      </c>
      <c r="J60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500</v>
      </c>
      <c r="K6011" s="7">
        <f ca="1">IF(TableTransactions[[#This Row],[Stock balance backorders]]&lt;0,
0,
TableTransactions[[#This Row],[Stock balance backorders]]
)</f>
        <v>500</v>
      </c>
      <c r="L6011" s="8" t="str">
        <f>VLOOKUP(TableTransactions[[#This Row],[Material]],TableStockBalance[],
MATCH(TableStockBalance[[#Headers],[Supplier name]],TableStockBalance[#Headers],0),
0)</f>
        <v>Électroniquex Générale S.A.</v>
      </c>
    </row>
    <row r="6012" spans="1:12" x14ac:dyDescent="0.25">
      <c r="A6012">
        <v>49044047</v>
      </c>
      <c r="B6012">
        <v>10</v>
      </c>
      <c r="C6012" t="s">
        <v>343</v>
      </c>
      <c r="D6012" t="s">
        <v>145</v>
      </c>
      <c r="E6012" t="s">
        <v>146</v>
      </c>
      <c r="F6012" t="s">
        <v>314</v>
      </c>
      <c r="G6012" s="1">
        <v>43808</v>
      </c>
      <c r="H6012">
        <v>45</v>
      </c>
      <c r="I6012" s="7">
        <f>IF(TableTransactions[[#This Row],[Order type]]=trackOrderType,
TableTransactions[[#This Row],[Transaction quantity]]*-1,
TableTransactions[[#This Row],[Transaction quantity]]
)</f>
        <v>-45</v>
      </c>
      <c r="J60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455</v>
      </c>
      <c r="K6012" s="7">
        <f ca="1">IF(TableTransactions[[#This Row],[Stock balance backorders]]&lt;0,
0,
TableTransactions[[#This Row],[Stock balance backorders]]
)</f>
        <v>455</v>
      </c>
      <c r="L6012" s="8" t="str">
        <f>VLOOKUP(TableTransactions[[#This Row],[Material]],TableStockBalance[],
MATCH(TableStockBalance[[#Headers],[Supplier name]],TableStockBalance[#Headers],0),
0)</f>
        <v>Électroniquex Générale S.A.</v>
      </c>
    </row>
    <row r="6013" spans="1:12" x14ac:dyDescent="0.25">
      <c r="A6013">
        <v>49044065</v>
      </c>
      <c r="B6013">
        <v>70</v>
      </c>
      <c r="C6013" t="s">
        <v>343</v>
      </c>
      <c r="D6013" t="s">
        <v>145</v>
      </c>
      <c r="E6013" t="s">
        <v>146</v>
      </c>
      <c r="F6013" t="s">
        <v>317</v>
      </c>
      <c r="G6013" s="1">
        <v>43809</v>
      </c>
      <c r="H6013">
        <v>65</v>
      </c>
      <c r="I6013" s="7">
        <f>IF(TableTransactions[[#This Row],[Order type]]=trackOrderType,
TableTransactions[[#This Row],[Transaction quantity]]*-1,
TableTransactions[[#This Row],[Transaction quantity]]
)</f>
        <v>-65</v>
      </c>
      <c r="J60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390</v>
      </c>
      <c r="K6013" s="7">
        <f ca="1">IF(TableTransactions[[#This Row],[Stock balance backorders]]&lt;0,
0,
TableTransactions[[#This Row],[Stock balance backorders]]
)</f>
        <v>390</v>
      </c>
      <c r="L6013" s="8" t="str">
        <f>VLOOKUP(TableTransactions[[#This Row],[Material]],TableStockBalance[],
MATCH(TableStockBalance[[#Headers],[Supplier name]],TableStockBalance[#Headers],0),
0)</f>
        <v>Électroniquex Générale S.A.</v>
      </c>
    </row>
    <row r="6014" spans="1:12" x14ac:dyDescent="0.25">
      <c r="A6014">
        <v>49044153</v>
      </c>
      <c r="B6014">
        <v>50</v>
      </c>
      <c r="C6014" t="s">
        <v>343</v>
      </c>
      <c r="D6014" t="s">
        <v>145</v>
      </c>
      <c r="E6014" t="s">
        <v>146</v>
      </c>
      <c r="F6014" t="s">
        <v>318</v>
      </c>
      <c r="G6014" s="1">
        <v>43817</v>
      </c>
      <c r="H6014">
        <v>40</v>
      </c>
      <c r="I6014" s="7">
        <f>IF(TableTransactions[[#This Row],[Order type]]=trackOrderType,
TableTransactions[[#This Row],[Transaction quantity]]*-1,
TableTransactions[[#This Row],[Transaction quantity]]
)</f>
        <v>-40</v>
      </c>
      <c r="J60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350</v>
      </c>
      <c r="K6014" s="7">
        <f ca="1">IF(TableTransactions[[#This Row],[Stock balance backorders]]&lt;0,
0,
TableTransactions[[#This Row],[Stock balance backorders]]
)</f>
        <v>350</v>
      </c>
      <c r="L6014" s="8" t="str">
        <f>VLOOKUP(TableTransactions[[#This Row],[Material]],TableStockBalance[],
MATCH(TableStockBalance[[#Headers],[Supplier name]],TableStockBalance[#Headers],0),
0)</f>
        <v>Électroniquex Générale S.A.</v>
      </c>
    </row>
    <row r="6015" spans="1:12" x14ac:dyDescent="0.25">
      <c r="A6015">
        <v>49044171</v>
      </c>
      <c r="B6015">
        <v>150</v>
      </c>
      <c r="C6015" t="s">
        <v>343</v>
      </c>
      <c r="D6015" t="s">
        <v>145</v>
      </c>
      <c r="E6015" t="s">
        <v>146</v>
      </c>
      <c r="F6015" t="s">
        <v>313</v>
      </c>
      <c r="G6015" s="1">
        <v>43819</v>
      </c>
      <c r="H6015">
        <v>5</v>
      </c>
      <c r="I6015" s="7">
        <f>IF(TableTransactions[[#This Row],[Order type]]=trackOrderType,
TableTransactions[[#This Row],[Transaction quantity]]*-1,
TableTransactions[[#This Row],[Transaction quantity]]
)</f>
        <v>-5</v>
      </c>
      <c r="J60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345</v>
      </c>
      <c r="K6015" s="7">
        <f ca="1">IF(TableTransactions[[#This Row],[Stock balance backorders]]&lt;0,
0,
TableTransactions[[#This Row],[Stock balance backorders]]
)</f>
        <v>345</v>
      </c>
      <c r="L6015" s="8" t="str">
        <f>VLOOKUP(TableTransactions[[#This Row],[Material]],TableStockBalance[],
MATCH(TableStockBalance[[#Headers],[Supplier name]],TableStockBalance[#Headers],0),
0)</f>
        <v>Électroniquex Générale S.A.</v>
      </c>
    </row>
    <row r="6016" spans="1:12" x14ac:dyDescent="0.25">
      <c r="A6016">
        <v>49044171</v>
      </c>
      <c r="B6016">
        <v>160</v>
      </c>
      <c r="C6016" t="s">
        <v>343</v>
      </c>
      <c r="D6016" t="s">
        <v>145</v>
      </c>
      <c r="E6016" t="s">
        <v>146</v>
      </c>
      <c r="F6016" t="s">
        <v>313</v>
      </c>
      <c r="G6016" s="1">
        <v>43819</v>
      </c>
      <c r="H6016">
        <v>55</v>
      </c>
      <c r="I6016" s="7">
        <f>IF(TableTransactions[[#This Row],[Order type]]=trackOrderType,
TableTransactions[[#This Row],[Transaction quantity]]*-1,
TableTransactions[[#This Row],[Transaction quantity]]
)</f>
        <v>-55</v>
      </c>
      <c r="J60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290</v>
      </c>
      <c r="K6016" s="7">
        <f ca="1">IF(TableTransactions[[#This Row],[Stock balance backorders]]&lt;0,
0,
TableTransactions[[#This Row],[Stock balance backorders]]
)</f>
        <v>290</v>
      </c>
      <c r="L6016" s="8" t="str">
        <f>VLOOKUP(TableTransactions[[#This Row],[Material]],TableStockBalance[],
MATCH(TableStockBalance[[#Headers],[Supplier name]],TableStockBalance[#Headers],0),
0)</f>
        <v>Électroniquex Générale S.A.</v>
      </c>
    </row>
    <row r="6017" spans="1:12" x14ac:dyDescent="0.25">
      <c r="A6017">
        <v>49040339</v>
      </c>
      <c r="B6017">
        <v>110</v>
      </c>
      <c r="C6017" t="s">
        <v>343</v>
      </c>
      <c r="D6017" t="s">
        <v>149</v>
      </c>
      <c r="E6017" t="s">
        <v>150</v>
      </c>
      <c r="F6017" t="s">
        <v>313</v>
      </c>
      <c r="G6017" s="1">
        <v>43468</v>
      </c>
      <c r="H6017">
        <v>40</v>
      </c>
      <c r="I6017" s="7">
        <f>IF(TableTransactions[[#This Row],[Order type]]=trackOrderType,
TableTransactions[[#This Row],[Transaction quantity]]*-1,
TableTransactions[[#This Row],[Transaction quantity]]
)</f>
        <v>-40</v>
      </c>
      <c r="J60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788</v>
      </c>
      <c r="K6017" s="7">
        <f ca="1">IF(TableTransactions[[#This Row],[Stock balance backorders]]&lt;0,
0,
TableTransactions[[#This Row],[Stock balance backorders]]
)</f>
        <v>788</v>
      </c>
      <c r="L6017" s="8" t="str">
        <f>VLOOKUP(TableTransactions[[#This Row],[Material]],TableStockBalance[],
MATCH(TableStockBalance[[#Headers],[Supplier name]],TableStockBalance[#Headers],0),
0)</f>
        <v>Électroniquex Générale S.A.</v>
      </c>
    </row>
    <row r="6018" spans="1:12" x14ac:dyDescent="0.25">
      <c r="A6018">
        <v>49040339</v>
      </c>
      <c r="B6018">
        <v>120</v>
      </c>
      <c r="C6018" t="s">
        <v>343</v>
      </c>
      <c r="D6018" t="s">
        <v>149</v>
      </c>
      <c r="E6018" t="s">
        <v>150</v>
      </c>
      <c r="F6018" t="s">
        <v>313</v>
      </c>
      <c r="G6018" s="1">
        <v>43468</v>
      </c>
      <c r="H6018">
        <v>10</v>
      </c>
      <c r="I6018" s="7">
        <f>IF(TableTransactions[[#This Row],[Order type]]=trackOrderType,
TableTransactions[[#This Row],[Transaction quantity]]*-1,
TableTransactions[[#This Row],[Transaction quantity]]
)</f>
        <v>-10</v>
      </c>
      <c r="J60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778</v>
      </c>
      <c r="K6018" s="7">
        <f ca="1">IF(TableTransactions[[#This Row],[Stock balance backorders]]&lt;0,
0,
TableTransactions[[#This Row],[Stock balance backorders]]
)</f>
        <v>778</v>
      </c>
      <c r="L6018" s="8" t="str">
        <f>VLOOKUP(TableTransactions[[#This Row],[Material]],TableStockBalance[],
MATCH(TableStockBalance[[#Headers],[Supplier name]],TableStockBalance[#Headers],0),
0)</f>
        <v>Électroniquex Générale S.A.</v>
      </c>
    </row>
    <row r="6019" spans="1:12" x14ac:dyDescent="0.25">
      <c r="A6019">
        <v>49040371</v>
      </c>
      <c r="B6019">
        <v>130</v>
      </c>
      <c r="C6019" t="s">
        <v>343</v>
      </c>
      <c r="D6019" t="s">
        <v>149</v>
      </c>
      <c r="E6019" t="s">
        <v>150</v>
      </c>
      <c r="F6019" t="s">
        <v>317</v>
      </c>
      <c r="G6019" s="1">
        <v>43472</v>
      </c>
      <c r="H6019">
        <v>25</v>
      </c>
      <c r="I6019" s="7">
        <f>IF(TableTransactions[[#This Row],[Order type]]=trackOrderType,
TableTransactions[[#This Row],[Transaction quantity]]*-1,
TableTransactions[[#This Row],[Transaction quantity]]
)</f>
        <v>-25</v>
      </c>
      <c r="J60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753</v>
      </c>
      <c r="K6019" s="7">
        <f ca="1">IF(TableTransactions[[#This Row],[Stock balance backorders]]&lt;0,
0,
TableTransactions[[#This Row],[Stock balance backorders]]
)</f>
        <v>753</v>
      </c>
      <c r="L6019" s="8" t="str">
        <f>VLOOKUP(TableTransactions[[#This Row],[Material]],TableStockBalance[],
MATCH(TableStockBalance[[#Headers],[Supplier name]],TableStockBalance[#Headers],0),
0)</f>
        <v>Électroniquex Générale S.A.</v>
      </c>
    </row>
    <row r="6020" spans="1:12" x14ac:dyDescent="0.25">
      <c r="A6020">
        <v>49040421</v>
      </c>
      <c r="B6020">
        <v>30</v>
      </c>
      <c r="C6020" t="s">
        <v>343</v>
      </c>
      <c r="D6020" t="s">
        <v>149</v>
      </c>
      <c r="E6020" t="s">
        <v>150</v>
      </c>
      <c r="F6020" t="s">
        <v>316</v>
      </c>
      <c r="G6020" s="1">
        <v>43475</v>
      </c>
      <c r="H6020">
        <v>30</v>
      </c>
      <c r="I6020" s="7">
        <f>IF(TableTransactions[[#This Row],[Order type]]=trackOrderType,
TableTransactions[[#This Row],[Transaction quantity]]*-1,
TableTransactions[[#This Row],[Transaction quantity]]
)</f>
        <v>-30</v>
      </c>
      <c r="J60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723</v>
      </c>
      <c r="K6020" s="7">
        <f ca="1">IF(TableTransactions[[#This Row],[Stock balance backorders]]&lt;0,
0,
TableTransactions[[#This Row],[Stock balance backorders]]
)</f>
        <v>723</v>
      </c>
      <c r="L6020" s="8" t="str">
        <f>VLOOKUP(TableTransactions[[#This Row],[Material]],TableStockBalance[],
MATCH(TableStockBalance[[#Headers],[Supplier name]],TableStockBalance[#Headers],0),
0)</f>
        <v>Électroniquex Générale S.A.</v>
      </c>
    </row>
    <row r="6021" spans="1:12" x14ac:dyDescent="0.25">
      <c r="A6021">
        <v>49040529</v>
      </c>
      <c r="B6021">
        <v>60</v>
      </c>
      <c r="C6021" t="s">
        <v>343</v>
      </c>
      <c r="D6021" t="s">
        <v>149</v>
      </c>
      <c r="E6021" t="s">
        <v>150</v>
      </c>
      <c r="F6021" t="s">
        <v>313</v>
      </c>
      <c r="G6021" s="1">
        <v>43486</v>
      </c>
      <c r="H6021">
        <v>5</v>
      </c>
      <c r="I6021" s="7">
        <f>IF(TableTransactions[[#This Row],[Order type]]=trackOrderType,
TableTransactions[[#This Row],[Transaction quantity]]*-1,
TableTransactions[[#This Row],[Transaction quantity]]
)</f>
        <v>-5</v>
      </c>
      <c r="J60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718</v>
      </c>
      <c r="K6021" s="7">
        <f ca="1">IF(TableTransactions[[#This Row],[Stock balance backorders]]&lt;0,
0,
TableTransactions[[#This Row],[Stock balance backorders]]
)</f>
        <v>718</v>
      </c>
      <c r="L6021" s="8" t="str">
        <f>VLOOKUP(TableTransactions[[#This Row],[Material]],TableStockBalance[],
MATCH(TableStockBalance[[#Headers],[Supplier name]],TableStockBalance[#Headers],0),
0)</f>
        <v>Électroniquex Générale S.A.</v>
      </c>
    </row>
    <row r="6022" spans="1:12" x14ac:dyDescent="0.25">
      <c r="A6022">
        <v>49040551</v>
      </c>
      <c r="B6022">
        <v>70</v>
      </c>
      <c r="C6022" t="s">
        <v>343</v>
      </c>
      <c r="D6022" t="s">
        <v>149</v>
      </c>
      <c r="E6022" t="s">
        <v>150</v>
      </c>
      <c r="F6022" t="s">
        <v>318</v>
      </c>
      <c r="G6022" s="1">
        <v>43487</v>
      </c>
      <c r="H6022">
        <v>55</v>
      </c>
      <c r="I6022" s="7">
        <f>IF(TableTransactions[[#This Row],[Order type]]=trackOrderType,
TableTransactions[[#This Row],[Transaction quantity]]*-1,
TableTransactions[[#This Row],[Transaction quantity]]
)</f>
        <v>-55</v>
      </c>
      <c r="J60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663</v>
      </c>
      <c r="K6022" s="7">
        <f ca="1">IF(TableTransactions[[#This Row],[Stock balance backorders]]&lt;0,
0,
TableTransactions[[#This Row],[Stock balance backorders]]
)</f>
        <v>663</v>
      </c>
      <c r="L6022" s="8" t="str">
        <f>VLOOKUP(TableTransactions[[#This Row],[Material]],TableStockBalance[],
MATCH(TableStockBalance[[#Headers],[Supplier name]],TableStockBalance[#Headers],0),
0)</f>
        <v>Électroniquex Générale S.A.</v>
      </c>
    </row>
    <row r="6023" spans="1:12" x14ac:dyDescent="0.25">
      <c r="A6023">
        <v>49040554</v>
      </c>
      <c r="B6023">
        <v>50</v>
      </c>
      <c r="C6023" t="s">
        <v>343</v>
      </c>
      <c r="D6023" t="s">
        <v>149</v>
      </c>
      <c r="E6023" t="s">
        <v>150</v>
      </c>
      <c r="F6023" t="s">
        <v>313</v>
      </c>
      <c r="G6023" s="1">
        <v>43488</v>
      </c>
      <c r="H6023">
        <v>65</v>
      </c>
      <c r="I6023" s="7">
        <f>IF(TableTransactions[[#This Row],[Order type]]=trackOrderType,
TableTransactions[[#This Row],[Transaction quantity]]*-1,
TableTransactions[[#This Row],[Transaction quantity]]
)</f>
        <v>-65</v>
      </c>
      <c r="J60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598</v>
      </c>
      <c r="K6023" s="7">
        <f ca="1">IF(TableTransactions[[#This Row],[Stock balance backorders]]&lt;0,
0,
TableTransactions[[#This Row],[Stock balance backorders]]
)</f>
        <v>598</v>
      </c>
      <c r="L6023" s="8" t="str">
        <f>VLOOKUP(TableTransactions[[#This Row],[Material]],TableStockBalance[],
MATCH(TableStockBalance[[#Headers],[Supplier name]],TableStockBalance[#Headers],0),
0)</f>
        <v>Électroniquex Générale S.A.</v>
      </c>
    </row>
    <row r="6024" spans="1:12" x14ac:dyDescent="0.25">
      <c r="A6024">
        <v>49040660</v>
      </c>
      <c r="B6024">
        <v>70</v>
      </c>
      <c r="C6024" t="s">
        <v>343</v>
      </c>
      <c r="D6024" t="s">
        <v>149</v>
      </c>
      <c r="E6024" t="s">
        <v>150</v>
      </c>
      <c r="F6024" t="s">
        <v>314</v>
      </c>
      <c r="G6024" s="1">
        <v>43497</v>
      </c>
      <c r="H6024">
        <v>45</v>
      </c>
      <c r="I6024" s="7">
        <f>IF(TableTransactions[[#This Row],[Order type]]=trackOrderType,
TableTransactions[[#This Row],[Transaction quantity]]*-1,
TableTransactions[[#This Row],[Transaction quantity]]
)</f>
        <v>-45</v>
      </c>
      <c r="J60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553</v>
      </c>
      <c r="K6024" s="7">
        <f ca="1">IF(TableTransactions[[#This Row],[Stock balance backorders]]&lt;0,
0,
TableTransactions[[#This Row],[Stock balance backorders]]
)</f>
        <v>553</v>
      </c>
      <c r="L6024" s="8" t="str">
        <f>VLOOKUP(TableTransactions[[#This Row],[Material]],TableStockBalance[],
MATCH(TableStockBalance[[#Headers],[Supplier name]],TableStockBalance[#Headers],0),
0)</f>
        <v>Électroniquex Générale S.A.</v>
      </c>
    </row>
    <row r="6025" spans="1:12" x14ac:dyDescent="0.25">
      <c r="A6025">
        <v>49040661</v>
      </c>
      <c r="B6025">
        <v>210</v>
      </c>
      <c r="C6025" t="s">
        <v>343</v>
      </c>
      <c r="D6025" t="s">
        <v>149</v>
      </c>
      <c r="E6025" t="s">
        <v>150</v>
      </c>
      <c r="F6025" t="s">
        <v>313</v>
      </c>
      <c r="G6025" s="1">
        <v>43497</v>
      </c>
      <c r="H6025">
        <v>40</v>
      </c>
      <c r="I6025" s="7">
        <f>IF(TableTransactions[[#This Row],[Order type]]=trackOrderType,
TableTransactions[[#This Row],[Transaction quantity]]*-1,
TableTransactions[[#This Row],[Transaction quantity]]
)</f>
        <v>-40</v>
      </c>
      <c r="J60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513</v>
      </c>
      <c r="K6025" s="7">
        <f ca="1">IF(TableTransactions[[#This Row],[Stock balance backorders]]&lt;0,
0,
TableTransactions[[#This Row],[Stock balance backorders]]
)</f>
        <v>513</v>
      </c>
      <c r="L6025" s="8" t="str">
        <f>VLOOKUP(TableTransactions[[#This Row],[Material]],TableStockBalance[],
MATCH(TableStockBalance[[#Headers],[Supplier name]],TableStockBalance[#Headers],0),
0)</f>
        <v>Électroniquex Générale S.A.</v>
      </c>
    </row>
    <row r="6026" spans="1:12" x14ac:dyDescent="0.25">
      <c r="A6026">
        <v>49040669</v>
      </c>
      <c r="B6026">
        <v>140</v>
      </c>
      <c r="C6026" t="s">
        <v>343</v>
      </c>
      <c r="D6026" t="s">
        <v>149</v>
      </c>
      <c r="E6026" t="s">
        <v>150</v>
      </c>
      <c r="F6026" t="s">
        <v>316</v>
      </c>
      <c r="G6026" s="1">
        <v>43497</v>
      </c>
      <c r="H6026">
        <v>5</v>
      </c>
      <c r="I6026" s="7">
        <f>IF(TableTransactions[[#This Row],[Order type]]=trackOrderType,
TableTransactions[[#This Row],[Transaction quantity]]*-1,
TableTransactions[[#This Row],[Transaction quantity]]
)</f>
        <v>-5</v>
      </c>
      <c r="J60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508</v>
      </c>
      <c r="K6026" s="7">
        <f ca="1">IF(TableTransactions[[#This Row],[Stock balance backorders]]&lt;0,
0,
TableTransactions[[#This Row],[Stock balance backorders]]
)</f>
        <v>508</v>
      </c>
      <c r="L6026" s="8" t="str">
        <f>VLOOKUP(TableTransactions[[#This Row],[Material]],TableStockBalance[],
MATCH(TableStockBalance[[#Headers],[Supplier name]],TableStockBalance[#Headers],0),
0)</f>
        <v>Électroniquex Générale S.A.</v>
      </c>
    </row>
    <row r="6027" spans="1:12" x14ac:dyDescent="0.25">
      <c r="A6027">
        <v>49040671</v>
      </c>
      <c r="B6027">
        <v>250</v>
      </c>
      <c r="C6027" t="s">
        <v>343</v>
      </c>
      <c r="D6027" t="s">
        <v>149</v>
      </c>
      <c r="E6027" t="s">
        <v>150</v>
      </c>
      <c r="F6027" t="s">
        <v>317</v>
      </c>
      <c r="G6027" s="1">
        <v>43497</v>
      </c>
      <c r="H6027">
        <v>55</v>
      </c>
      <c r="I6027" s="7">
        <f>IF(TableTransactions[[#This Row],[Order type]]=trackOrderType,
TableTransactions[[#This Row],[Transaction quantity]]*-1,
TableTransactions[[#This Row],[Transaction quantity]]
)</f>
        <v>-55</v>
      </c>
      <c r="J60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453</v>
      </c>
      <c r="K6027" s="7">
        <f ca="1">IF(TableTransactions[[#This Row],[Stock balance backorders]]&lt;0,
0,
TableTransactions[[#This Row],[Stock balance backorders]]
)</f>
        <v>453</v>
      </c>
      <c r="L6027" s="8" t="str">
        <f>VLOOKUP(TableTransactions[[#This Row],[Material]],TableStockBalance[],
MATCH(TableStockBalance[[#Headers],[Supplier name]],TableStockBalance[#Headers],0),
0)</f>
        <v>Électroniquex Générale S.A.</v>
      </c>
    </row>
    <row r="6028" spans="1:12" x14ac:dyDescent="0.25">
      <c r="A6028">
        <v>49040717</v>
      </c>
      <c r="B6028">
        <v>10</v>
      </c>
      <c r="C6028" t="s">
        <v>343</v>
      </c>
      <c r="D6028" t="s">
        <v>149</v>
      </c>
      <c r="E6028" t="s">
        <v>150</v>
      </c>
      <c r="F6028" t="s">
        <v>319</v>
      </c>
      <c r="G6028" s="1">
        <v>43502</v>
      </c>
      <c r="H6028">
        <v>40</v>
      </c>
      <c r="I6028" s="7">
        <f>IF(TableTransactions[[#This Row],[Order type]]=trackOrderType,
TableTransactions[[#This Row],[Transaction quantity]]*-1,
TableTransactions[[#This Row],[Transaction quantity]]
)</f>
        <v>-40</v>
      </c>
      <c r="J60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413</v>
      </c>
      <c r="K6028" s="7">
        <f ca="1">IF(TableTransactions[[#This Row],[Stock balance backorders]]&lt;0,
0,
TableTransactions[[#This Row],[Stock balance backorders]]
)</f>
        <v>413</v>
      </c>
      <c r="L6028" s="8" t="str">
        <f>VLOOKUP(TableTransactions[[#This Row],[Material]],TableStockBalance[],
MATCH(TableStockBalance[[#Headers],[Supplier name]],TableStockBalance[#Headers],0),
0)</f>
        <v>Électroniquex Générale S.A.</v>
      </c>
    </row>
    <row r="6029" spans="1:12" x14ac:dyDescent="0.25">
      <c r="A6029">
        <v>49040729</v>
      </c>
      <c r="B6029">
        <v>40</v>
      </c>
      <c r="C6029" t="s">
        <v>343</v>
      </c>
      <c r="D6029" t="s">
        <v>149</v>
      </c>
      <c r="E6029" t="s">
        <v>150</v>
      </c>
      <c r="F6029" t="s">
        <v>316</v>
      </c>
      <c r="G6029" s="1">
        <v>43503</v>
      </c>
      <c r="H6029">
        <v>65</v>
      </c>
      <c r="I6029" s="7">
        <f>IF(TableTransactions[[#This Row],[Order type]]=trackOrderType,
TableTransactions[[#This Row],[Transaction quantity]]*-1,
TableTransactions[[#This Row],[Transaction quantity]]
)</f>
        <v>-65</v>
      </c>
      <c r="J60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348</v>
      </c>
      <c r="K6029" s="7">
        <f ca="1">IF(TableTransactions[[#This Row],[Stock balance backorders]]&lt;0,
0,
TableTransactions[[#This Row],[Stock balance backorders]]
)</f>
        <v>348</v>
      </c>
      <c r="L6029" s="8" t="str">
        <f>VLOOKUP(TableTransactions[[#This Row],[Material]],TableStockBalance[],
MATCH(TableStockBalance[[#Headers],[Supplier name]],TableStockBalance[#Headers],0),
0)</f>
        <v>Électroniquex Générale S.A.</v>
      </c>
    </row>
    <row r="6030" spans="1:12" x14ac:dyDescent="0.25">
      <c r="A6030">
        <v>49040809</v>
      </c>
      <c r="B6030">
        <v>60</v>
      </c>
      <c r="C6030" t="s">
        <v>343</v>
      </c>
      <c r="D6030" t="s">
        <v>149</v>
      </c>
      <c r="E6030" t="s">
        <v>150</v>
      </c>
      <c r="F6030" t="s">
        <v>317</v>
      </c>
      <c r="G6030" s="1">
        <v>43510</v>
      </c>
      <c r="H6030">
        <v>65</v>
      </c>
      <c r="I6030" s="7">
        <f>IF(TableTransactions[[#This Row],[Order type]]=trackOrderType,
TableTransactions[[#This Row],[Transaction quantity]]*-1,
TableTransactions[[#This Row],[Transaction quantity]]
)</f>
        <v>-65</v>
      </c>
      <c r="J60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283</v>
      </c>
      <c r="K6030" s="7">
        <f ca="1">IF(TableTransactions[[#This Row],[Stock balance backorders]]&lt;0,
0,
TableTransactions[[#This Row],[Stock balance backorders]]
)</f>
        <v>283</v>
      </c>
      <c r="L6030" s="8" t="str">
        <f>VLOOKUP(TableTransactions[[#This Row],[Material]],TableStockBalance[],
MATCH(TableStockBalance[[#Headers],[Supplier name]],TableStockBalance[#Headers],0),
0)</f>
        <v>Électroniquex Générale S.A.</v>
      </c>
    </row>
    <row r="6031" spans="1:12" x14ac:dyDescent="0.25">
      <c r="A6031">
        <v>49040835</v>
      </c>
      <c r="B6031">
        <v>50</v>
      </c>
      <c r="C6031" t="s">
        <v>343</v>
      </c>
      <c r="D6031" t="s">
        <v>149</v>
      </c>
      <c r="E6031" t="s">
        <v>150</v>
      </c>
      <c r="F6031" t="s">
        <v>314</v>
      </c>
      <c r="G6031" s="1">
        <v>43514</v>
      </c>
      <c r="H6031">
        <v>55</v>
      </c>
      <c r="I6031" s="7">
        <f>IF(TableTransactions[[#This Row],[Order type]]=trackOrderType,
TableTransactions[[#This Row],[Transaction quantity]]*-1,
TableTransactions[[#This Row],[Transaction quantity]]
)</f>
        <v>-55</v>
      </c>
      <c r="J60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228</v>
      </c>
      <c r="K6031" s="7">
        <f ca="1">IF(TableTransactions[[#This Row],[Stock balance backorders]]&lt;0,
0,
TableTransactions[[#This Row],[Stock balance backorders]]
)</f>
        <v>228</v>
      </c>
      <c r="L6031" s="8" t="str">
        <f>VLOOKUP(TableTransactions[[#This Row],[Material]],TableStockBalance[],
MATCH(TableStockBalance[[#Headers],[Supplier name]],TableStockBalance[#Headers],0),
0)</f>
        <v>Électroniquex Générale S.A.</v>
      </c>
    </row>
    <row r="6032" spans="1:12" x14ac:dyDescent="0.25">
      <c r="A6032">
        <v>49040923</v>
      </c>
      <c r="B6032">
        <v>10</v>
      </c>
      <c r="C6032" t="s">
        <v>343</v>
      </c>
      <c r="D6032" t="s">
        <v>149</v>
      </c>
      <c r="E6032" t="s">
        <v>150</v>
      </c>
      <c r="F6032" t="s">
        <v>323</v>
      </c>
      <c r="G6032" s="1">
        <v>43521</v>
      </c>
      <c r="H6032">
        <v>30</v>
      </c>
      <c r="I6032" s="7">
        <f>IF(TableTransactions[[#This Row],[Order type]]=trackOrderType,
TableTransactions[[#This Row],[Transaction quantity]]*-1,
TableTransactions[[#This Row],[Transaction quantity]]
)</f>
        <v>-30</v>
      </c>
      <c r="J60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198</v>
      </c>
      <c r="K6032" s="7">
        <f ca="1">IF(TableTransactions[[#This Row],[Stock balance backorders]]&lt;0,
0,
TableTransactions[[#This Row],[Stock balance backorders]]
)</f>
        <v>198</v>
      </c>
      <c r="L6032" s="8" t="str">
        <f>VLOOKUP(TableTransactions[[#This Row],[Material]],TableStockBalance[],
MATCH(TableStockBalance[[#Headers],[Supplier name]],TableStockBalance[#Headers],0),
0)</f>
        <v>Électroniquex Générale S.A.</v>
      </c>
    </row>
    <row r="6033" spans="1:12" x14ac:dyDescent="0.25">
      <c r="A6033">
        <v>49040965</v>
      </c>
      <c r="B6033">
        <v>110</v>
      </c>
      <c r="C6033" t="s">
        <v>343</v>
      </c>
      <c r="D6033" t="s">
        <v>149</v>
      </c>
      <c r="E6033" t="s">
        <v>150</v>
      </c>
      <c r="F6033" t="s">
        <v>317</v>
      </c>
      <c r="G6033" s="1">
        <v>43524</v>
      </c>
      <c r="H6033">
        <v>45</v>
      </c>
      <c r="I6033" s="7">
        <f>IF(TableTransactions[[#This Row],[Order type]]=trackOrderType,
TableTransactions[[#This Row],[Transaction quantity]]*-1,
TableTransactions[[#This Row],[Transaction quantity]]
)</f>
        <v>-45</v>
      </c>
      <c r="J60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153</v>
      </c>
      <c r="K6033" s="7">
        <f ca="1">IF(TableTransactions[[#This Row],[Stock balance backorders]]&lt;0,
0,
TableTransactions[[#This Row],[Stock balance backorders]]
)</f>
        <v>153</v>
      </c>
      <c r="L6033" s="8" t="str">
        <f>VLOOKUP(TableTransactions[[#This Row],[Material]],TableStockBalance[],
MATCH(TableStockBalance[[#Headers],[Supplier name]],TableStockBalance[#Headers],0),
0)</f>
        <v>Électroniquex Générale S.A.</v>
      </c>
    </row>
    <row r="6034" spans="1:12" x14ac:dyDescent="0.25">
      <c r="A6034">
        <v>49040965</v>
      </c>
      <c r="B6034">
        <v>120</v>
      </c>
      <c r="C6034" t="s">
        <v>343</v>
      </c>
      <c r="D6034" t="s">
        <v>149</v>
      </c>
      <c r="E6034" t="s">
        <v>150</v>
      </c>
      <c r="F6034" t="s">
        <v>317</v>
      </c>
      <c r="G6034" s="1">
        <v>43524</v>
      </c>
      <c r="H6034">
        <v>5</v>
      </c>
      <c r="I6034" s="7">
        <f>IF(TableTransactions[[#This Row],[Order type]]=trackOrderType,
TableTransactions[[#This Row],[Transaction quantity]]*-1,
TableTransactions[[#This Row],[Transaction quantity]]
)</f>
        <v>-5</v>
      </c>
      <c r="J60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148</v>
      </c>
      <c r="K6034" s="7">
        <f ca="1">IF(TableTransactions[[#This Row],[Stock balance backorders]]&lt;0,
0,
TableTransactions[[#This Row],[Stock balance backorders]]
)</f>
        <v>148</v>
      </c>
      <c r="L6034" s="8" t="str">
        <f>VLOOKUP(TableTransactions[[#This Row],[Material]],TableStockBalance[],
MATCH(TableStockBalance[[#Headers],[Supplier name]],TableStockBalance[#Headers],0),
0)</f>
        <v>Électroniquex Générale S.A.</v>
      </c>
    </row>
    <row r="6035" spans="1:12" x14ac:dyDescent="0.25">
      <c r="A6035">
        <v>49041057</v>
      </c>
      <c r="B6035">
        <v>420</v>
      </c>
      <c r="C6035" t="s">
        <v>343</v>
      </c>
      <c r="D6035" t="s">
        <v>149</v>
      </c>
      <c r="E6035" t="s">
        <v>150</v>
      </c>
      <c r="F6035" t="s">
        <v>313</v>
      </c>
      <c r="G6035" s="1">
        <v>43532</v>
      </c>
      <c r="H6035">
        <v>50</v>
      </c>
      <c r="I6035" s="7">
        <f>IF(TableTransactions[[#This Row],[Order type]]=trackOrderType,
TableTransactions[[#This Row],[Transaction quantity]]*-1,
TableTransactions[[#This Row],[Transaction quantity]]
)</f>
        <v>-50</v>
      </c>
      <c r="J60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98</v>
      </c>
      <c r="K6035" s="7">
        <f ca="1">IF(TableTransactions[[#This Row],[Stock balance backorders]]&lt;0,
0,
TableTransactions[[#This Row],[Stock balance backorders]]
)</f>
        <v>98</v>
      </c>
      <c r="L6035" s="8" t="str">
        <f>VLOOKUP(TableTransactions[[#This Row],[Material]],TableStockBalance[],
MATCH(TableStockBalance[[#Headers],[Supplier name]],TableStockBalance[#Headers],0),
0)</f>
        <v>Électroniquex Générale S.A.</v>
      </c>
    </row>
    <row r="6036" spans="1:12" x14ac:dyDescent="0.25">
      <c r="A6036">
        <v>49041067</v>
      </c>
      <c r="B6036">
        <v>550</v>
      </c>
      <c r="C6036" t="s">
        <v>343</v>
      </c>
      <c r="D6036" t="s">
        <v>149</v>
      </c>
      <c r="E6036" t="s">
        <v>150</v>
      </c>
      <c r="F6036" t="s">
        <v>317</v>
      </c>
      <c r="G6036" s="1">
        <v>43532</v>
      </c>
      <c r="H6036">
        <v>20</v>
      </c>
      <c r="I6036" s="7">
        <f>IF(TableTransactions[[#This Row],[Order type]]=trackOrderType,
TableTransactions[[#This Row],[Transaction quantity]]*-1,
TableTransactions[[#This Row],[Transaction quantity]]
)</f>
        <v>-20</v>
      </c>
      <c r="J60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</v>
      </c>
      <c r="K6036" s="7">
        <f ca="1">IF(TableTransactions[[#This Row],[Stock balance backorders]]&lt;0,
0,
TableTransactions[[#This Row],[Stock balance backorders]]
)</f>
        <v>78</v>
      </c>
      <c r="L6036" s="8" t="str">
        <f>VLOOKUP(TableTransactions[[#This Row],[Material]],TableStockBalance[],
MATCH(TableStockBalance[[#Headers],[Supplier name]],TableStockBalance[#Headers],0),
0)</f>
        <v>Électroniquex Générale S.A.</v>
      </c>
    </row>
    <row r="6037" spans="1:12" x14ac:dyDescent="0.25">
      <c r="A6037">
        <v>49041119</v>
      </c>
      <c r="B6037">
        <v>30</v>
      </c>
      <c r="C6037" t="s">
        <v>343</v>
      </c>
      <c r="D6037" t="s">
        <v>149</v>
      </c>
      <c r="E6037" t="s">
        <v>150</v>
      </c>
      <c r="F6037" t="s">
        <v>319</v>
      </c>
      <c r="G6037" s="1">
        <v>43537</v>
      </c>
      <c r="H6037">
        <v>30</v>
      </c>
      <c r="I6037" s="7">
        <f>IF(TableTransactions[[#This Row],[Order type]]=trackOrderType,
TableTransactions[[#This Row],[Transaction quantity]]*-1,
TableTransactions[[#This Row],[Transaction quantity]]
)</f>
        <v>-30</v>
      </c>
      <c r="J60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</v>
      </c>
      <c r="K6037" s="7">
        <f ca="1">IF(TableTransactions[[#This Row],[Stock balance backorders]]&lt;0,
0,
TableTransactions[[#This Row],[Stock balance backorders]]
)</f>
        <v>48</v>
      </c>
      <c r="L6037" s="8" t="str">
        <f>VLOOKUP(TableTransactions[[#This Row],[Material]],TableStockBalance[],
MATCH(TableStockBalance[[#Headers],[Supplier name]],TableStockBalance[#Headers],0),
0)</f>
        <v>Électroniquex Générale S.A.</v>
      </c>
    </row>
    <row r="6038" spans="1:12" x14ac:dyDescent="0.25">
      <c r="A6038" s="4">
        <v>45056930</v>
      </c>
      <c r="B6038" s="4">
        <v>20</v>
      </c>
      <c r="C6038" s="4" t="s">
        <v>344</v>
      </c>
      <c r="D6038" s="4" t="s">
        <v>149</v>
      </c>
      <c r="E6038" s="4" t="s">
        <v>150</v>
      </c>
      <c r="F6038" s="4" t="s">
        <v>110</v>
      </c>
      <c r="G6038" s="5">
        <v>43545</v>
      </c>
      <c r="H6038" s="4">
        <v>1260</v>
      </c>
      <c r="I6038" s="7">
        <f>IF(TableTransactions[[#This Row],[Order type]]=trackOrderType,
TableTransactions[[#This Row],[Transaction quantity]]*-1,
TableTransactions[[#This Row],[Transaction quantity]]
)</f>
        <v>1260</v>
      </c>
      <c r="J60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1308</v>
      </c>
      <c r="K6038" s="7">
        <f ca="1">IF(TableTransactions[[#This Row],[Stock balance backorders]]&lt;0,
0,
TableTransactions[[#This Row],[Stock balance backorders]]
)</f>
        <v>1308</v>
      </c>
      <c r="L6038" s="8" t="str">
        <f>VLOOKUP(TableTransactions[[#This Row],[Material]],TableStockBalance[],
MATCH(TableStockBalance[[#Headers],[Supplier name]],TableStockBalance[#Headers],0),
0)</f>
        <v>Électroniquex Générale S.A.</v>
      </c>
    </row>
    <row r="6039" spans="1:12" x14ac:dyDescent="0.25">
      <c r="A6039">
        <v>49041228</v>
      </c>
      <c r="B6039">
        <v>120</v>
      </c>
      <c r="C6039" t="s">
        <v>343</v>
      </c>
      <c r="D6039" t="s">
        <v>149</v>
      </c>
      <c r="E6039" t="s">
        <v>150</v>
      </c>
      <c r="F6039" t="s">
        <v>316</v>
      </c>
      <c r="G6039" s="1">
        <v>43546</v>
      </c>
      <c r="H6039">
        <v>35</v>
      </c>
      <c r="I6039" s="7">
        <f>IF(TableTransactions[[#This Row],[Order type]]=trackOrderType,
TableTransactions[[#This Row],[Transaction quantity]]*-1,
TableTransactions[[#This Row],[Transaction quantity]]
)</f>
        <v>-35</v>
      </c>
      <c r="J60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1273</v>
      </c>
      <c r="K6039" s="7">
        <f ca="1">IF(TableTransactions[[#This Row],[Stock balance backorders]]&lt;0,
0,
TableTransactions[[#This Row],[Stock balance backorders]]
)</f>
        <v>1273</v>
      </c>
      <c r="L6039" s="8" t="str">
        <f>VLOOKUP(TableTransactions[[#This Row],[Material]],TableStockBalance[],
MATCH(TableStockBalance[[#Headers],[Supplier name]],TableStockBalance[#Headers],0),
0)</f>
        <v>Électroniquex Générale S.A.</v>
      </c>
    </row>
    <row r="6040" spans="1:12" x14ac:dyDescent="0.25">
      <c r="A6040">
        <v>49041266</v>
      </c>
      <c r="B6040">
        <v>60</v>
      </c>
      <c r="C6040" t="s">
        <v>343</v>
      </c>
      <c r="D6040" t="s">
        <v>149</v>
      </c>
      <c r="E6040" t="s">
        <v>150</v>
      </c>
      <c r="F6040" t="s">
        <v>319</v>
      </c>
      <c r="G6040" s="1">
        <v>43550</v>
      </c>
      <c r="H6040">
        <v>50</v>
      </c>
      <c r="I6040" s="7">
        <f>IF(TableTransactions[[#This Row],[Order type]]=trackOrderType,
TableTransactions[[#This Row],[Transaction quantity]]*-1,
TableTransactions[[#This Row],[Transaction quantity]]
)</f>
        <v>-50</v>
      </c>
      <c r="J60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1223</v>
      </c>
      <c r="K6040" s="7">
        <f ca="1">IF(TableTransactions[[#This Row],[Stock balance backorders]]&lt;0,
0,
TableTransactions[[#This Row],[Stock balance backorders]]
)</f>
        <v>1223</v>
      </c>
      <c r="L6040" s="8" t="str">
        <f>VLOOKUP(TableTransactions[[#This Row],[Material]],TableStockBalance[],
MATCH(TableStockBalance[[#Headers],[Supplier name]],TableStockBalance[#Headers],0),
0)</f>
        <v>Électroniquex Générale S.A.</v>
      </c>
    </row>
    <row r="6041" spans="1:12" x14ac:dyDescent="0.25">
      <c r="A6041">
        <v>49041280</v>
      </c>
      <c r="B6041">
        <v>70</v>
      </c>
      <c r="C6041" t="s">
        <v>343</v>
      </c>
      <c r="D6041" t="s">
        <v>149</v>
      </c>
      <c r="E6041" t="s">
        <v>150</v>
      </c>
      <c r="F6041" t="s">
        <v>318</v>
      </c>
      <c r="G6041" s="1">
        <v>43551</v>
      </c>
      <c r="H6041">
        <v>5</v>
      </c>
      <c r="I6041" s="7">
        <f>IF(TableTransactions[[#This Row],[Order type]]=trackOrderType,
TableTransactions[[#This Row],[Transaction quantity]]*-1,
TableTransactions[[#This Row],[Transaction quantity]]
)</f>
        <v>-5</v>
      </c>
      <c r="J60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1218</v>
      </c>
      <c r="K6041" s="7">
        <f ca="1">IF(TableTransactions[[#This Row],[Stock balance backorders]]&lt;0,
0,
TableTransactions[[#This Row],[Stock balance backorders]]
)</f>
        <v>1218</v>
      </c>
      <c r="L6041" s="8" t="str">
        <f>VLOOKUP(TableTransactions[[#This Row],[Material]],TableStockBalance[],
MATCH(TableStockBalance[[#Headers],[Supplier name]],TableStockBalance[#Headers],0),
0)</f>
        <v>Électroniquex Générale S.A.</v>
      </c>
    </row>
    <row r="6042" spans="1:12" x14ac:dyDescent="0.25">
      <c r="A6042">
        <v>49041313</v>
      </c>
      <c r="B6042">
        <v>210</v>
      </c>
      <c r="C6042" t="s">
        <v>343</v>
      </c>
      <c r="D6042" t="s">
        <v>149</v>
      </c>
      <c r="E6042" t="s">
        <v>150</v>
      </c>
      <c r="F6042" t="s">
        <v>316</v>
      </c>
      <c r="G6042" s="1">
        <v>43553</v>
      </c>
      <c r="H6042">
        <v>20</v>
      </c>
      <c r="I6042" s="7">
        <f>IF(TableTransactions[[#This Row],[Order type]]=trackOrderType,
TableTransactions[[#This Row],[Transaction quantity]]*-1,
TableTransactions[[#This Row],[Transaction quantity]]
)</f>
        <v>-20</v>
      </c>
      <c r="J60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1198</v>
      </c>
      <c r="K6042" s="7">
        <f ca="1">IF(TableTransactions[[#This Row],[Stock balance backorders]]&lt;0,
0,
TableTransactions[[#This Row],[Stock balance backorders]]
)</f>
        <v>1198</v>
      </c>
      <c r="L6042" s="8" t="str">
        <f>VLOOKUP(TableTransactions[[#This Row],[Material]],TableStockBalance[],
MATCH(TableStockBalance[[#Headers],[Supplier name]],TableStockBalance[#Headers],0),
0)</f>
        <v>Électroniquex Générale S.A.</v>
      </c>
    </row>
    <row r="6043" spans="1:12" x14ac:dyDescent="0.25">
      <c r="A6043">
        <v>49041342</v>
      </c>
      <c r="B6043">
        <v>10</v>
      </c>
      <c r="C6043" t="s">
        <v>343</v>
      </c>
      <c r="D6043" t="s">
        <v>149</v>
      </c>
      <c r="E6043" t="s">
        <v>150</v>
      </c>
      <c r="F6043" t="s">
        <v>320</v>
      </c>
      <c r="G6043" s="1">
        <v>43557</v>
      </c>
      <c r="H6043">
        <v>30</v>
      </c>
      <c r="I6043" s="7">
        <f>IF(TableTransactions[[#This Row],[Order type]]=trackOrderType,
TableTransactions[[#This Row],[Transaction quantity]]*-1,
TableTransactions[[#This Row],[Transaction quantity]]
)</f>
        <v>-30</v>
      </c>
      <c r="J60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1168</v>
      </c>
      <c r="K6043" s="7">
        <f ca="1">IF(TableTransactions[[#This Row],[Stock balance backorders]]&lt;0,
0,
TableTransactions[[#This Row],[Stock balance backorders]]
)</f>
        <v>1168</v>
      </c>
      <c r="L6043" s="8" t="str">
        <f>VLOOKUP(TableTransactions[[#This Row],[Material]],TableStockBalance[],
MATCH(TableStockBalance[[#Headers],[Supplier name]],TableStockBalance[#Headers],0),
0)</f>
        <v>Électroniquex Générale S.A.</v>
      </c>
    </row>
    <row r="6044" spans="1:12" x14ac:dyDescent="0.25">
      <c r="A6044">
        <v>49041365</v>
      </c>
      <c r="B6044">
        <v>20</v>
      </c>
      <c r="C6044" t="s">
        <v>343</v>
      </c>
      <c r="D6044" t="s">
        <v>149</v>
      </c>
      <c r="E6044" t="s">
        <v>150</v>
      </c>
      <c r="F6044" t="s">
        <v>324</v>
      </c>
      <c r="G6044" s="1">
        <v>43559</v>
      </c>
      <c r="H6044">
        <v>15</v>
      </c>
      <c r="I6044" s="7">
        <f>IF(TableTransactions[[#This Row],[Order type]]=trackOrderType,
TableTransactions[[#This Row],[Transaction quantity]]*-1,
TableTransactions[[#This Row],[Transaction quantity]]
)</f>
        <v>-15</v>
      </c>
      <c r="J60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1153</v>
      </c>
      <c r="K6044" s="7">
        <f ca="1">IF(TableTransactions[[#This Row],[Stock balance backorders]]&lt;0,
0,
TableTransactions[[#This Row],[Stock balance backorders]]
)</f>
        <v>1153</v>
      </c>
      <c r="L6044" s="8" t="str">
        <f>VLOOKUP(TableTransactions[[#This Row],[Material]],TableStockBalance[],
MATCH(TableStockBalance[[#Headers],[Supplier name]],TableStockBalance[#Headers],0),
0)</f>
        <v>Électroniquex Générale S.A.</v>
      </c>
    </row>
    <row r="6045" spans="1:12" x14ac:dyDescent="0.25">
      <c r="A6045">
        <v>49041394</v>
      </c>
      <c r="B6045">
        <v>250</v>
      </c>
      <c r="C6045" t="s">
        <v>343</v>
      </c>
      <c r="D6045" t="s">
        <v>149</v>
      </c>
      <c r="E6045" t="s">
        <v>150</v>
      </c>
      <c r="F6045" t="s">
        <v>317</v>
      </c>
      <c r="G6045" s="1">
        <v>43560</v>
      </c>
      <c r="H6045">
        <v>5</v>
      </c>
      <c r="I6045" s="7">
        <f>IF(TableTransactions[[#This Row],[Order type]]=trackOrderType,
TableTransactions[[#This Row],[Transaction quantity]]*-1,
TableTransactions[[#This Row],[Transaction quantity]]
)</f>
        <v>-5</v>
      </c>
      <c r="J60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1148</v>
      </c>
      <c r="K6045" s="7">
        <f ca="1">IF(TableTransactions[[#This Row],[Stock balance backorders]]&lt;0,
0,
TableTransactions[[#This Row],[Stock balance backorders]]
)</f>
        <v>1148</v>
      </c>
      <c r="L6045" s="8" t="str">
        <f>VLOOKUP(TableTransactions[[#This Row],[Material]],TableStockBalance[],
MATCH(TableStockBalance[[#Headers],[Supplier name]],TableStockBalance[#Headers],0),
0)</f>
        <v>Électroniquex Générale S.A.</v>
      </c>
    </row>
    <row r="6046" spans="1:12" x14ac:dyDescent="0.25">
      <c r="A6046">
        <v>49041420</v>
      </c>
      <c r="B6046">
        <v>20</v>
      </c>
      <c r="C6046" t="s">
        <v>343</v>
      </c>
      <c r="D6046" t="s">
        <v>149</v>
      </c>
      <c r="E6046" t="s">
        <v>150</v>
      </c>
      <c r="F6046" t="s">
        <v>314</v>
      </c>
      <c r="G6046" s="1">
        <v>43564</v>
      </c>
      <c r="H6046">
        <v>5</v>
      </c>
      <c r="I6046" s="7">
        <f>IF(TableTransactions[[#This Row],[Order type]]=trackOrderType,
TableTransactions[[#This Row],[Transaction quantity]]*-1,
TableTransactions[[#This Row],[Transaction quantity]]
)</f>
        <v>-5</v>
      </c>
      <c r="J60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1143</v>
      </c>
      <c r="K6046" s="7">
        <f ca="1">IF(TableTransactions[[#This Row],[Stock balance backorders]]&lt;0,
0,
TableTransactions[[#This Row],[Stock balance backorders]]
)</f>
        <v>1143</v>
      </c>
      <c r="L6046" s="8" t="str">
        <f>VLOOKUP(TableTransactions[[#This Row],[Material]],TableStockBalance[],
MATCH(TableStockBalance[[#Headers],[Supplier name]],TableStockBalance[#Headers],0),
0)</f>
        <v>Électroniquex Générale S.A.</v>
      </c>
    </row>
    <row r="6047" spans="1:12" x14ac:dyDescent="0.25">
      <c r="A6047">
        <v>49041466</v>
      </c>
      <c r="B6047">
        <v>20</v>
      </c>
      <c r="C6047" t="s">
        <v>343</v>
      </c>
      <c r="D6047" t="s">
        <v>149</v>
      </c>
      <c r="E6047" t="s">
        <v>150</v>
      </c>
      <c r="F6047" t="s">
        <v>324</v>
      </c>
      <c r="G6047" s="1">
        <v>43567</v>
      </c>
      <c r="H6047">
        <v>45</v>
      </c>
      <c r="I6047" s="7">
        <f>IF(TableTransactions[[#This Row],[Order type]]=trackOrderType,
TableTransactions[[#This Row],[Transaction quantity]]*-1,
TableTransactions[[#This Row],[Transaction quantity]]
)</f>
        <v>-45</v>
      </c>
      <c r="J60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1098</v>
      </c>
      <c r="K6047" s="7">
        <f ca="1">IF(TableTransactions[[#This Row],[Stock balance backorders]]&lt;0,
0,
TableTransactions[[#This Row],[Stock balance backorders]]
)</f>
        <v>1098</v>
      </c>
      <c r="L6047" s="8" t="str">
        <f>VLOOKUP(TableTransactions[[#This Row],[Material]],TableStockBalance[],
MATCH(TableStockBalance[[#Headers],[Supplier name]],TableStockBalance[#Headers],0),
0)</f>
        <v>Électroniquex Générale S.A.</v>
      </c>
    </row>
    <row r="6048" spans="1:12" x14ac:dyDescent="0.25">
      <c r="A6048">
        <v>49041547</v>
      </c>
      <c r="B6048">
        <v>260</v>
      </c>
      <c r="C6048" t="s">
        <v>343</v>
      </c>
      <c r="D6048" t="s">
        <v>149</v>
      </c>
      <c r="E6048" t="s">
        <v>150</v>
      </c>
      <c r="F6048" t="s">
        <v>313</v>
      </c>
      <c r="G6048" s="1">
        <v>43578</v>
      </c>
      <c r="H6048">
        <v>20</v>
      </c>
      <c r="I6048" s="7">
        <f>IF(TableTransactions[[#This Row],[Order type]]=trackOrderType,
TableTransactions[[#This Row],[Transaction quantity]]*-1,
TableTransactions[[#This Row],[Transaction quantity]]
)</f>
        <v>-20</v>
      </c>
      <c r="J60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1078</v>
      </c>
      <c r="K6048" s="7">
        <f ca="1">IF(TableTransactions[[#This Row],[Stock balance backorders]]&lt;0,
0,
TableTransactions[[#This Row],[Stock balance backorders]]
)</f>
        <v>1078</v>
      </c>
      <c r="L6048" s="8" t="str">
        <f>VLOOKUP(TableTransactions[[#This Row],[Material]],TableStockBalance[],
MATCH(TableStockBalance[[#Headers],[Supplier name]],TableStockBalance[#Headers],0),
0)</f>
        <v>Électroniquex Générale S.A.</v>
      </c>
    </row>
    <row r="6049" spans="1:12" x14ac:dyDescent="0.25">
      <c r="A6049">
        <v>49041560</v>
      </c>
      <c r="B6049">
        <v>180</v>
      </c>
      <c r="C6049" t="s">
        <v>343</v>
      </c>
      <c r="D6049" t="s">
        <v>149</v>
      </c>
      <c r="E6049" t="s">
        <v>150</v>
      </c>
      <c r="F6049" t="s">
        <v>318</v>
      </c>
      <c r="G6049" s="1">
        <v>43578</v>
      </c>
      <c r="H6049">
        <v>5</v>
      </c>
      <c r="I6049" s="7">
        <f>IF(TableTransactions[[#This Row],[Order type]]=trackOrderType,
TableTransactions[[#This Row],[Transaction quantity]]*-1,
TableTransactions[[#This Row],[Transaction quantity]]
)</f>
        <v>-5</v>
      </c>
      <c r="J60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1073</v>
      </c>
      <c r="K6049" s="7">
        <f ca="1">IF(TableTransactions[[#This Row],[Stock balance backorders]]&lt;0,
0,
TableTransactions[[#This Row],[Stock balance backorders]]
)</f>
        <v>1073</v>
      </c>
      <c r="L6049" s="8" t="str">
        <f>VLOOKUP(TableTransactions[[#This Row],[Material]],TableStockBalance[],
MATCH(TableStockBalance[[#Headers],[Supplier name]],TableStockBalance[#Headers],0),
0)</f>
        <v>Électroniquex Générale S.A.</v>
      </c>
    </row>
    <row r="6050" spans="1:12" x14ac:dyDescent="0.25">
      <c r="A6050">
        <v>49041734</v>
      </c>
      <c r="B6050">
        <v>10</v>
      </c>
      <c r="C6050" t="s">
        <v>343</v>
      </c>
      <c r="D6050" t="s">
        <v>149</v>
      </c>
      <c r="E6050" t="s">
        <v>150</v>
      </c>
      <c r="F6050" t="s">
        <v>314</v>
      </c>
      <c r="G6050" s="1">
        <v>43594</v>
      </c>
      <c r="H6050">
        <v>45</v>
      </c>
      <c r="I6050" s="7">
        <f>IF(TableTransactions[[#This Row],[Order type]]=trackOrderType,
TableTransactions[[#This Row],[Transaction quantity]]*-1,
TableTransactions[[#This Row],[Transaction quantity]]
)</f>
        <v>-45</v>
      </c>
      <c r="J60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1028</v>
      </c>
      <c r="K6050" s="7">
        <f ca="1">IF(TableTransactions[[#This Row],[Stock balance backorders]]&lt;0,
0,
TableTransactions[[#This Row],[Stock balance backorders]]
)</f>
        <v>1028</v>
      </c>
      <c r="L6050" s="8" t="str">
        <f>VLOOKUP(TableTransactions[[#This Row],[Material]],TableStockBalance[],
MATCH(TableStockBalance[[#Headers],[Supplier name]],TableStockBalance[#Headers],0),
0)</f>
        <v>Électroniquex Générale S.A.</v>
      </c>
    </row>
    <row r="6051" spans="1:12" x14ac:dyDescent="0.25">
      <c r="A6051">
        <v>49041762</v>
      </c>
      <c r="B6051">
        <v>80</v>
      </c>
      <c r="C6051" t="s">
        <v>343</v>
      </c>
      <c r="D6051" t="s">
        <v>149</v>
      </c>
      <c r="E6051" t="s">
        <v>150</v>
      </c>
      <c r="F6051" t="s">
        <v>319</v>
      </c>
      <c r="G6051" s="1">
        <v>43595</v>
      </c>
      <c r="H6051">
        <v>55</v>
      </c>
      <c r="I6051" s="7">
        <f>IF(TableTransactions[[#This Row],[Order type]]=trackOrderType,
TableTransactions[[#This Row],[Transaction quantity]]*-1,
TableTransactions[[#This Row],[Transaction quantity]]
)</f>
        <v>-55</v>
      </c>
      <c r="J60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973</v>
      </c>
      <c r="K6051" s="7">
        <f ca="1">IF(TableTransactions[[#This Row],[Stock balance backorders]]&lt;0,
0,
TableTransactions[[#This Row],[Stock balance backorders]]
)</f>
        <v>973</v>
      </c>
      <c r="L6051" s="8" t="str">
        <f>VLOOKUP(TableTransactions[[#This Row],[Material]],TableStockBalance[],
MATCH(TableStockBalance[[#Headers],[Supplier name]],TableStockBalance[#Headers],0),
0)</f>
        <v>Électroniquex Générale S.A.</v>
      </c>
    </row>
    <row r="6052" spans="1:12" x14ac:dyDescent="0.25">
      <c r="A6052">
        <v>49041782</v>
      </c>
      <c r="B6052">
        <v>40</v>
      </c>
      <c r="C6052" t="s">
        <v>343</v>
      </c>
      <c r="D6052" t="s">
        <v>149</v>
      </c>
      <c r="E6052" t="s">
        <v>150</v>
      </c>
      <c r="F6052" t="s">
        <v>313</v>
      </c>
      <c r="G6052" s="1">
        <v>43599</v>
      </c>
      <c r="H6052">
        <v>20</v>
      </c>
      <c r="I6052" s="7">
        <f>IF(TableTransactions[[#This Row],[Order type]]=trackOrderType,
TableTransactions[[#This Row],[Transaction quantity]]*-1,
TableTransactions[[#This Row],[Transaction quantity]]
)</f>
        <v>-20</v>
      </c>
      <c r="J60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953</v>
      </c>
      <c r="K6052" s="7">
        <f ca="1">IF(TableTransactions[[#This Row],[Stock balance backorders]]&lt;0,
0,
TableTransactions[[#This Row],[Stock balance backorders]]
)</f>
        <v>953</v>
      </c>
      <c r="L6052" s="8" t="str">
        <f>VLOOKUP(TableTransactions[[#This Row],[Material]],TableStockBalance[],
MATCH(TableStockBalance[[#Headers],[Supplier name]],TableStockBalance[#Headers],0),
0)</f>
        <v>Électroniquex Générale S.A.</v>
      </c>
    </row>
    <row r="6053" spans="1:12" x14ac:dyDescent="0.25">
      <c r="A6053">
        <v>49041815</v>
      </c>
      <c r="B6053">
        <v>130</v>
      </c>
      <c r="C6053" t="s">
        <v>343</v>
      </c>
      <c r="D6053" t="s">
        <v>149</v>
      </c>
      <c r="E6053" t="s">
        <v>150</v>
      </c>
      <c r="F6053" t="s">
        <v>317</v>
      </c>
      <c r="G6053" s="1">
        <v>43601</v>
      </c>
      <c r="H6053">
        <v>40</v>
      </c>
      <c r="I6053" s="7">
        <f>IF(TableTransactions[[#This Row],[Order type]]=trackOrderType,
TableTransactions[[#This Row],[Transaction quantity]]*-1,
TableTransactions[[#This Row],[Transaction quantity]]
)</f>
        <v>-40</v>
      </c>
      <c r="J60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913</v>
      </c>
      <c r="K6053" s="7">
        <f ca="1">IF(TableTransactions[[#This Row],[Stock balance backorders]]&lt;0,
0,
TableTransactions[[#This Row],[Stock balance backorders]]
)</f>
        <v>913</v>
      </c>
      <c r="L6053" s="8" t="str">
        <f>VLOOKUP(TableTransactions[[#This Row],[Material]],TableStockBalance[],
MATCH(TableStockBalance[[#Headers],[Supplier name]],TableStockBalance[#Headers],0),
0)</f>
        <v>Électroniquex Générale S.A.</v>
      </c>
    </row>
    <row r="6054" spans="1:12" x14ac:dyDescent="0.25">
      <c r="A6054">
        <v>49042190</v>
      </c>
      <c r="B6054">
        <v>50</v>
      </c>
      <c r="C6054" t="s">
        <v>343</v>
      </c>
      <c r="D6054" t="s">
        <v>149</v>
      </c>
      <c r="E6054" t="s">
        <v>150</v>
      </c>
      <c r="F6054" t="s">
        <v>319</v>
      </c>
      <c r="G6054" s="1">
        <v>43636</v>
      </c>
      <c r="H6054">
        <v>5</v>
      </c>
      <c r="I6054" s="7">
        <f>IF(TableTransactions[[#This Row],[Order type]]=trackOrderType,
TableTransactions[[#This Row],[Transaction quantity]]*-1,
TableTransactions[[#This Row],[Transaction quantity]]
)</f>
        <v>-5</v>
      </c>
      <c r="J60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908</v>
      </c>
      <c r="K6054" s="7">
        <f ca="1">IF(TableTransactions[[#This Row],[Stock balance backorders]]&lt;0,
0,
TableTransactions[[#This Row],[Stock balance backorders]]
)</f>
        <v>908</v>
      </c>
      <c r="L6054" s="8" t="str">
        <f>VLOOKUP(TableTransactions[[#This Row],[Material]],TableStockBalance[],
MATCH(TableStockBalance[[#Headers],[Supplier name]],TableStockBalance[#Headers],0),
0)</f>
        <v>Électroniquex Générale S.A.</v>
      </c>
    </row>
    <row r="6055" spans="1:12" x14ac:dyDescent="0.25">
      <c r="A6055">
        <v>49042210</v>
      </c>
      <c r="B6055">
        <v>110</v>
      </c>
      <c r="C6055" t="s">
        <v>343</v>
      </c>
      <c r="D6055" t="s">
        <v>149</v>
      </c>
      <c r="E6055" t="s">
        <v>150</v>
      </c>
      <c r="F6055" t="s">
        <v>318</v>
      </c>
      <c r="G6055" s="1">
        <v>43637</v>
      </c>
      <c r="H6055">
        <v>65</v>
      </c>
      <c r="I6055" s="7">
        <f>IF(TableTransactions[[#This Row],[Order type]]=trackOrderType,
TableTransactions[[#This Row],[Transaction quantity]]*-1,
TableTransactions[[#This Row],[Transaction quantity]]
)</f>
        <v>-65</v>
      </c>
      <c r="J60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843</v>
      </c>
      <c r="K6055" s="7">
        <f ca="1">IF(TableTransactions[[#This Row],[Stock balance backorders]]&lt;0,
0,
TableTransactions[[#This Row],[Stock balance backorders]]
)</f>
        <v>843</v>
      </c>
      <c r="L6055" s="8" t="str">
        <f>VLOOKUP(TableTransactions[[#This Row],[Material]],TableStockBalance[],
MATCH(TableStockBalance[[#Headers],[Supplier name]],TableStockBalance[#Headers],0),
0)</f>
        <v>Électroniquex Générale S.A.</v>
      </c>
    </row>
    <row r="6056" spans="1:12" x14ac:dyDescent="0.25">
      <c r="A6056">
        <v>49042227</v>
      </c>
      <c r="B6056">
        <v>10</v>
      </c>
      <c r="C6056" t="s">
        <v>343</v>
      </c>
      <c r="D6056" t="s">
        <v>149</v>
      </c>
      <c r="E6056" t="s">
        <v>150</v>
      </c>
      <c r="F6056" t="s">
        <v>322</v>
      </c>
      <c r="G6056" s="1">
        <v>43640</v>
      </c>
      <c r="H6056">
        <v>35</v>
      </c>
      <c r="I6056" s="7">
        <f>IF(TableTransactions[[#This Row],[Order type]]=trackOrderType,
TableTransactions[[#This Row],[Transaction quantity]]*-1,
TableTransactions[[#This Row],[Transaction quantity]]
)</f>
        <v>-35</v>
      </c>
      <c r="J60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808</v>
      </c>
      <c r="K6056" s="7">
        <f ca="1">IF(TableTransactions[[#This Row],[Stock balance backorders]]&lt;0,
0,
TableTransactions[[#This Row],[Stock balance backorders]]
)</f>
        <v>808</v>
      </c>
      <c r="L6056" s="8" t="str">
        <f>VLOOKUP(TableTransactions[[#This Row],[Material]],TableStockBalance[],
MATCH(TableStockBalance[[#Headers],[Supplier name]],TableStockBalance[#Headers],0),
0)</f>
        <v>Électroniquex Générale S.A.</v>
      </c>
    </row>
    <row r="6057" spans="1:12" x14ac:dyDescent="0.25">
      <c r="A6057">
        <v>49042280</v>
      </c>
      <c r="B6057">
        <v>170</v>
      </c>
      <c r="C6057" t="s">
        <v>343</v>
      </c>
      <c r="D6057" t="s">
        <v>149</v>
      </c>
      <c r="E6057" t="s">
        <v>150</v>
      </c>
      <c r="F6057" t="s">
        <v>316</v>
      </c>
      <c r="G6057" s="1">
        <v>43644</v>
      </c>
      <c r="H6057">
        <v>30</v>
      </c>
      <c r="I6057" s="7">
        <f>IF(TableTransactions[[#This Row],[Order type]]=trackOrderType,
TableTransactions[[#This Row],[Transaction quantity]]*-1,
TableTransactions[[#This Row],[Transaction quantity]]
)</f>
        <v>-30</v>
      </c>
      <c r="J60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778</v>
      </c>
      <c r="K6057" s="7">
        <f ca="1">IF(TableTransactions[[#This Row],[Stock balance backorders]]&lt;0,
0,
TableTransactions[[#This Row],[Stock balance backorders]]
)</f>
        <v>778</v>
      </c>
      <c r="L6057" s="8" t="str">
        <f>VLOOKUP(TableTransactions[[#This Row],[Material]],TableStockBalance[],
MATCH(TableStockBalance[[#Headers],[Supplier name]],TableStockBalance[#Headers],0),
0)</f>
        <v>Électroniquex Générale S.A.</v>
      </c>
    </row>
    <row r="6058" spans="1:12" x14ac:dyDescent="0.25">
      <c r="A6058">
        <v>49042349</v>
      </c>
      <c r="B6058">
        <v>170</v>
      </c>
      <c r="C6058" t="s">
        <v>343</v>
      </c>
      <c r="D6058" t="s">
        <v>149</v>
      </c>
      <c r="E6058" t="s">
        <v>150</v>
      </c>
      <c r="F6058" t="s">
        <v>313</v>
      </c>
      <c r="G6058" s="1">
        <v>43651</v>
      </c>
      <c r="H6058">
        <v>25</v>
      </c>
      <c r="I6058" s="7">
        <f>IF(TableTransactions[[#This Row],[Order type]]=trackOrderType,
TableTransactions[[#This Row],[Transaction quantity]]*-1,
TableTransactions[[#This Row],[Transaction quantity]]
)</f>
        <v>-25</v>
      </c>
      <c r="J60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753</v>
      </c>
      <c r="K6058" s="7">
        <f ca="1">IF(TableTransactions[[#This Row],[Stock balance backorders]]&lt;0,
0,
TableTransactions[[#This Row],[Stock balance backorders]]
)</f>
        <v>753</v>
      </c>
      <c r="L6058" s="8" t="str">
        <f>VLOOKUP(TableTransactions[[#This Row],[Material]],TableStockBalance[],
MATCH(TableStockBalance[[#Headers],[Supplier name]],TableStockBalance[#Headers],0),
0)</f>
        <v>Électroniquex Générale S.A.</v>
      </c>
    </row>
    <row r="6059" spans="1:12" x14ac:dyDescent="0.25">
      <c r="A6059">
        <v>49042438</v>
      </c>
      <c r="B6059">
        <v>270</v>
      </c>
      <c r="C6059" t="s">
        <v>343</v>
      </c>
      <c r="D6059" t="s">
        <v>149</v>
      </c>
      <c r="E6059" t="s">
        <v>150</v>
      </c>
      <c r="F6059" t="s">
        <v>317</v>
      </c>
      <c r="G6059" s="1">
        <v>43658</v>
      </c>
      <c r="H6059">
        <v>50</v>
      </c>
      <c r="I6059" s="7">
        <f>IF(TableTransactions[[#This Row],[Order type]]=trackOrderType,
TableTransactions[[#This Row],[Transaction quantity]]*-1,
TableTransactions[[#This Row],[Transaction quantity]]
)</f>
        <v>-50</v>
      </c>
      <c r="J60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703</v>
      </c>
      <c r="K6059" s="7">
        <f ca="1">IF(TableTransactions[[#This Row],[Stock balance backorders]]&lt;0,
0,
TableTransactions[[#This Row],[Stock balance backorders]]
)</f>
        <v>703</v>
      </c>
      <c r="L6059" s="8" t="str">
        <f>VLOOKUP(TableTransactions[[#This Row],[Material]],TableStockBalance[],
MATCH(TableStockBalance[[#Headers],[Supplier name]],TableStockBalance[#Headers],0),
0)</f>
        <v>Électroniquex Générale S.A.</v>
      </c>
    </row>
    <row r="6060" spans="1:12" x14ac:dyDescent="0.25">
      <c r="A6060">
        <v>49042462</v>
      </c>
      <c r="B6060">
        <v>110</v>
      </c>
      <c r="C6060" t="s">
        <v>343</v>
      </c>
      <c r="D6060" t="s">
        <v>149</v>
      </c>
      <c r="E6060" t="s">
        <v>150</v>
      </c>
      <c r="F6060" t="s">
        <v>317</v>
      </c>
      <c r="G6060" s="1">
        <v>43662</v>
      </c>
      <c r="H6060">
        <v>40</v>
      </c>
      <c r="I6060" s="7">
        <f>IF(TableTransactions[[#This Row],[Order type]]=trackOrderType,
TableTransactions[[#This Row],[Transaction quantity]]*-1,
TableTransactions[[#This Row],[Transaction quantity]]
)</f>
        <v>-40</v>
      </c>
      <c r="J60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663</v>
      </c>
      <c r="K6060" s="7">
        <f ca="1">IF(TableTransactions[[#This Row],[Stock balance backorders]]&lt;0,
0,
TableTransactions[[#This Row],[Stock balance backorders]]
)</f>
        <v>663</v>
      </c>
      <c r="L6060" s="8" t="str">
        <f>VLOOKUP(TableTransactions[[#This Row],[Material]],TableStockBalance[],
MATCH(TableStockBalance[[#Headers],[Supplier name]],TableStockBalance[#Headers],0),
0)</f>
        <v>Électroniquex Générale S.A.</v>
      </c>
    </row>
    <row r="6061" spans="1:12" x14ac:dyDescent="0.25">
      <c r="A6061">
        <v>49042557</v>
      </c>
      <c r="B6061">
        <v>100</v>
      </c>
      <c r="C6061" t="s">
        <v>343</v>
      </c>
      <c r="D6061" t="s">
        <v>149</v>
      </c>
      <c r="E6061" t="s">
        <v>150</v>
      </c>
      <c r="F6061" t="s">
        <v>317</v>
      </c>
      <c r="G6061" s="1">
        <v>43671</v>
      </c>
      <c r="H6061">
        <v>55</v>
      </c>
      <c r="I6061" s="7">
        <f>IF(TableTransactions[[#This Row],[Order type]]=trackOrderType,
TableTransactions[[#This Row],[Transaction quantity]]*-1,
TableTransactions[[#This Row],[Transaction quantity]]
)</f>
        <v>-55</v>
      </c>
      <c r="J60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608</v>
      </c>
      <c r="K6061" s="7">
        <f ca="1">IF(TableTransactions[[#This Row],[Stock balance backorders]]&lt;0,
0,
TableTransactions[[#This Row],[Stock balance backorders]]
)</f>
        <v>608</v>
      </c>
      <c r="L6061" s="8" t="str">
        <f>VLOOKUP(TableTransactions[[#This Row],[Material]],TableStockBalance[],
MATCH(TableStockBalance[[#Headers],[Supplier name]],TableStockBalance[#Headers],0),
0)</f>
        <v>Électroniquex Générale S.A.</v>
      </c>
    </row>
    <row r="6062" spans="1:12" x14ac:dyDescent="0.25">
      <c r="A6062">
        <v>49042576</v>
      </c>
      <c r="B6062">
        <v>110</v>
      </c>
      <c r="C6062" t="s">
        <v>343</v>
      </c>
      <c r="D6062" t="s">
        <v>149</v>
      </c>
      <c r="E6062" t="s">
        <v>150</v>
      </c>
      <c r="F6062" t="s">
        <v>319</v>
      </c>
      <c r="G6062" s="1">
        <v>43672</v>
      </c>
      <c r="H6062">
        <v>40</v>
      </c>
      <c r="I6062" s="7">
        <f>IF(TableTransactions[[#This Row],[Order type]]=trackOrderType,
TableTransactions[[#This Row],[Transaction quantity]]*-1,
TableTransactions[[#This Row],[Transaction quantity]]
)</f>
        <v>-40</v>
      </c>
      <c r="J60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568</v>
      </c>
      <c r="K6062" s="7">
        <f ca="1">IF(TableTransactions[[#This Row],[Stock balance backorders]]&lt;0,
0,
TableTransactions[[#This Row],[Stock balance backorders]]
)</f>
        <v>568</v>
      </c>
      <c r="L6062" s="8" t="str">
        <f>VLOOKUP(TableTransactions[[#This Row],[Material]],TableStockBalance[],
MATCH(TableStockBalance[[#Headers],[Supplier name]],TableStockBalance[#Headers],0),
0)</f>
        <v>Électroniquex Générale S.A.</v>
      </c>
    </row>
    <row r="6063" spans="1:12" x14ac:dyDescent="0.25">
      <c r="A6063">
        <v>49042604</v>
      </c>
      <c r="B6063">
        <v>60</v>
      </c>
      <c r="C6063" t="s">
        <v>343</v>
      </c>
      <c r="D6063" t="s">
        <v>149</v>
      </c>
      <c r="E6063" t="s">
        <v>150</v>
      </c>
      <c r="F6063" t="s">
        <v>318</v>
      </c>
      <c r="G6063" s="1">
        <v>43676</v>
      </c>
      <c r="H6063">
        <v>5</v>
      </c>
      <c r="I6063" s="7">
        <f>IF(TableTransactions[[#This Row],[Order type]]=trackOrderType,
TableTransactions[[#This Row],[Transaction quantity]]*-1,
TableTransactions[[#This Row],[Transaction quantity]]
)</f>
        <v>-5</v>
      </c>
      <c r="J60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563</v>
      </c>
      <c r="K6063" s="7">
        <f ca="1">IF(TableTransactions[[#This Row],[Stock balance backorders]]&lt;0,
0,
TableTransactions[[#This Row],[Stock balance backorders]]
)</f>
        <v>563</v>
      </c>
      <c r="L6063" s="8" t="str">
        <f>VLOOKUP(TableTransactions[[#This Row],[Material]],TableStockBalance[],
MATCH(TableStockBalance[[#Headers],[Supplier name]],TableStockBalance[#Headers],0),
0)</f>
        <v>Électroniquex Générale S.A.</v>
      </c>
    </row>
    <row r="6064" spans="1:12" x14ac:dyDescent="0.25">
      <c r="A6064">
        <v>49042658</v>
      </c>
      <c r="B6064">
        <v>40</v>
      </c>
      <c r="C6064" t="s">
        <v>343</v>
      </c>
      <c r="D6064" t="s">
        <v>149</v>
      </c>
      <c r="E6064" t="s">
        <v>150</v>
      </c>
      <c r="F6064" t="s">
        <v>316</v>
      </c>
      <c r="G6064" s="1">
        <v>43682</v>
      </c>
      <c r="H6064">
        <v>65</v>
      </c>
      <c r="I6064" s="7">
        <f>IF(TableTransactions[[#This Row],[Order type]]=trackOrderType,
TableTransactions[[#This Row],[Transaction quantity]]*-1,
TableTransactions[[#This Row],[Transaction quantity]]
)</f>
        <v>-65</v>
      </c>
      <c r="J60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498</v>
      </c>
      <c r="K6064" s="7">
        <f ca="1">IF(TableTransactions[[#This Row],[Stock balance backorders]]&lt;0,
0,
TableTransactions[[#This Row],[Stock balance backorders]]
)</f>
        <v>498</v>
      </c>
      <c r="L6064" s="8" t="str">
        <f>VLOOKUP(TableTransactions[[#This Row],[Material]],TableStockBalance[],
MATCH(TableStockBalance[[#Headers],[Supplier name]],TableStockBalance[#Headers],0),
0)</f>
        <v>Électroniquex Générale S.A.</v>
      </c>
    </row>
    <row r="6065" spans="1:12" x14ac:dyDescent="0.25">
      <c r="A6065">
        <v>49042660</v>
      </c>
      <c r="B6065">
        <v>10</v>
      </c>
      <c r="C6065" t="s">
        <v>343</v>
      </c>
      <c r="D6065" t="s">
        <v>149</v>
      </c>
      <c r="E6065" t="s">
        <v>150</v>
      </c>
      <c r="F6065" t="s">
        <v>330</v>
      </c>
      <c r="G6065" s="1">
        <v>43682</v>
      </c>
      <c r="H6065">
        <v>5</v>
      </c>
      <c r="I6065" s="7">
        <f>IF(TableTransactions[[#This Row],[Order type]]=trackOrderType,
TableTransactions[[#This Row],[Transaction quantity]]*-1,
TableTransactions[[#This Row],[Transaction quantity]]
)</f>
        <v>-5</v>
      </c>
      <c r="J60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493</v>
      </c>
      <c r="K6065" s="7">
        <f ca="1">IF(TableTransactions[[#This Row],[Stock balance backorders]]&lt;0,
0,
TableTransactions[[#This Row],[Stock balance backorders]]
)</f>
        <v>493</v>
      </c>
      <c r="L6065" s="8" t="str">
        <f>VLOOKUP(TableTransactions[[#This Row],[Material]],TableStockBalance[],
MATCH(TableStockBalance[[#Headers],[Supplier name]],TableStockBalance[#Headers],0),
0)</f>
        <v>Électroniquex Générale S.A.</v>
      </c>
    </row>
    <row r="6066" spans="1:12" x14ac:dyDescent="0.25">
      <c r="A6066">
        <v>49042716</v>
      </c>
      <c r="B6066">
        <v>10</v>
      </c>
      <c r="C6066" t="s">
        <v>343</v>
      </c>
      <c r="D6066" t="s">
        <v>149</v>
      </c>
      <c r="E6066" t="s">
        <v>150</v>
      </c>
      <c r="F6066" t="s">
        <v>320</v>
      </c>
      <c r="G6066" s="1">
        <v>43686</v>
      </c>
      <c r="H6066">
        <v>65</v>
      </c>
      <c r="I6066" s="7">
        <f>IF(TableTransactions[[#This Row],[Order type]]=trackOrderType,
TableTransactions[[#This Row],[Transaction quantity]]*-1,
TableTransactions[[#This Row],[Transaction quantity]]
)</f>
        <v>-65</v>
      </c>
      <c r="J60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428</v>
      </c>
      <c r="K6066" s="7">
        <f ca="1">IF(TableTransactions[[#This Row],[Stock balance backorders]]&lt;0,
0,
TableTransactions[[#This Row],[Stock balance backorders]]
)</f>
        <v>428</v>
      </c>
      <c r="L6066" s="8" t="str">
        <f>VLOOKUP(TableTransactions[[#This Row],[Material]],TableStockBalance[],
MATCH(TableStockBalance[[#Headers],[Supplier name]],TableStockBalance[#Headers],0),
0)</f>
        <v>Électroniquex Générale S.A.</v>
      </c>
    </row>
    <row r="6067" spans="1:12" x14ac:dyDescent="0.25">
      <c r="A6067">
        <v>49042725</v>
      </c>
      <c r="B6067">
        <v>140</v>
      </c>
      <c r="C6067" t="s">
        <v>343</v>
      </c>
      <c r="D6067" t="s">
        <v>149</v>
      </c>
      <c r="E6067" t="s">
        <v>150</v>
      </c>
      <c r="F6067" t="s">
        <v>319</v>
      </c>
      <c r="G6067" s="1">
        <v>43686</v>
      </c>
      <c r="H6067">
        <v>10</v>
      </c>
      <c r="I6067" s="7">
        <f>IF(TableTransactions[[#This Row],[Order type]]=trackOrderType,
TableTransactions[[#This Row],[Transaction quantity]]*-1,
TableTransactions[[#This Row],[Transaction quantity]]
)</f>
        <v>-10</v>
      </c>
      <c r="J60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418</v>
      </c>
      <c r="K6067" s="7">
        <f ca="1">IF(TableTransactions[[#This Row],[Stock balance backorders]]&lt;0,
0,
TableTransactions[[#This Row],[Stock balance backorders]]
)</f>
        <v>418</v>
      </c>
      <c r="L6067" s="8" t="str">
        <f>VLOOKUP(TableTransactions[[#This Row],[Material]],TableStockBalance[],
MATCH(TableStockBalance[[#Headers],[Supplier name]],TableStockBalance[#Headers],0),
0)</f>
        <v>Électroniquex Générale S.A.</v>
      </c>
    </row>
    <row r="6068" spans="1:12" x14ac:dyDescent="0.25">
      <c r="A6068">
        <v>49042752</v>
      </c>
      <c r="B6068">
        <v>80</v>
      </c>
      <c r="C6068" t="s">
        <v>343</v>
      </c>
      <c r="D6068" t="s">
        <v>149</v>
      </c>
      <c r="E6068" t="s">
        <v>150</v>
      </c>
      <c r="F6068" t="s">
        <v>317</v>
      </c>
      <c r="G6068" s="1">
        <v>43690</v>
      </c>
      <c r="H6068">
        <v>10</v>
      </c>
      <c r="I6068" s="7">
        <f>IF(TableTransactions[[#This Row],[Order type]]=trackOrderType,
TableTransactions[[#This Row],[Transaction quantity]]*-1,
TableTransactions[[#This Row],[Transaction quantity]]
)</f>
        <v>-10</v>
      </c>
      <c r="J60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408</v>
      </c>
      <c r="K6068" s="7">
        <f ca="1">IF(TableTransactions[[#This Row],[Stock balance backorders]]&lt;0,
0,
TableTransactions[[#This Row],[Stock balance backorders]]
)</f>
        <v>408</v>
      </c>
      <c r="L6068" s="8" t="str">
        <f>VLOOKUP(TableTransactions[[#This Row],[Material]],TableStockBalance[],
MATCH(TableStockBalance[[#Headers],[Supplier name]],TableStockBalance[#Headers],0),
0)</f>
        <v>Électroniquex Générale S.A.</v>
      </c>
    </row>
    <row r="6069" spans="1:12" x14ac:dyDescent="0.25">
      <c r="A6069">
        <v>49042770</v>
      </c>
      <c r="B6069">
        <v>30</v>
      </c>
      <c r="C6069" t="s">
        <v>343</v>
      </c>
      <c r="D6069" t="s">
        <v>149</v>
      </c>
      <c r="E6069" t="s">
        <v>150</v>
      </c>
      <c r="F6069" t="s">
        <v>314</v>
      </c>
      <c r="G6069" s="1">
        <v>43692</v>
      </c>
      <c r="H6069">
        <v>10</v>
      </c>
      <c r="I6069" s="7">
        <f>IF(TableTransactions[[#This Row],[Order type]]=trackOrderType,
TableTransactions[[#This Row],[Transaction quantity]]*-1,
TableTransactions[[#This Row],[Transaction quantity]]
)</f>
        <v>-10</v>
      </c>
      <c r="J60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398</v>
      </c>
      <c r="K6069" s="7">
        <f ca="1">IF(TableTransactions[[#This Row],[Stock balance backorders]]&lt;0,
0,
TableTransactions[[#This Row],[Stock balance backorders]]
)</f>
        <v>398</v>
      </c>
      <c r="L6069" s="8" t="str">
        <f>VLOOKUP(TableTransactions[[#This Row],[Material]],TableStockBalance[],
MATCH(TableStockBalance[[#Headers],[Supplier name]],TableStockBalance[#Headers],0),
0)</f>
        <v>Électroniquex Générale S.A.</v>
      </c>
    </row>
    <row r="6070" spans="1:12" x14ac:dyDescent="0.25">
      <c r="A6070">
        <v>49042773</v>
      </c>
      <c r="B6070">
        <v>20</v>
      </c>
      <c r="C6070" t="s">
        <v>343</v>
      </c>
      <c r="D6070" t="s">
        <v>149</v>
      </c>
      <c r="E6070" t="s">
        <v>150</v>
      </c>
      <c r="F6070" t="s">
        <v>329</v>
      </c>
      <c r="G6070" s="1">
        <v>43692</v>
      </c>
      <c r="H6070">
        <v>40</v>
      </c>
      <c r="I6070" s="7">
        <f>IF(TableTransactions[[#This Row],[Order type]]=trackOrderType,
TableTransactions[[#This Row],[Transaction quantity]]*-1,
TableTransactions[[#This Row],[Transaction quantity]]
)</f>
        <v>-40</v>
      </c>
      <c r="J60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358</v>
      </c>
      <c r="K6070" s="7">
        <f ca="1">IF(TableTransactions[[#This Row],[Stock balance backorders]]&lt;0,
0,
TableTransactions[[#This Row],[Stock balance backorders]]
)</f>
        <v>358</v>
      </c>
      <c r="L6070" s="8" t="str">
        <f>VLOOKUP(TableTransactions[[#This Row],[Material]],TableStockBalance[],
MATCH(TableStockBalance[[#Headers],[Supplier name]],TableStockBalance[#Headers],0),
0)</f>
        <v>Électroniquex Générale S.A.</v>
      </c>
    </row>
    <row r="6071" spans="1:12" x14ac:dyDescent="0.25">
      <c r="A6071">
        <v>49042793</v>
      </c>
      <c r="B6071">
        <v>80</v>
      </c>
      <c r="C6071" t="s">
        <v>343</v>
      </c>
      <c r="D6071" t="s">
        <v>149</v>
      </c>
      <c r="E6071" t="s">
        <v>150</v>
      </c>
      <c r="F6071" t="s">
        <v>316</v>
      </c>
      <c r="G6071" s="1">
        <v>43693</v>
      </c>
      <c r="H6071">
        <v>15</v>
      </c>
      <c r="I6071" s="7">
        <f>IF(TableTransactions[[#This Row],[Order type]]=trackOrderType,
TableTransactions[[#This Row],[Transaction quantity]]*-1,
TableTransactions[[#This Row],[Transaction quantity]]
)</f>
        <v>-15</v>
      </c>
      <c r="J60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343</v>
      </c>
      <c r="K6071" s="7">
        <f ca="1">IF(TableTransactions[[#This Row],[Stock balance backorders]]&lt;0,
0,
TableTransactions[[#This Row],[Stock balance backorders]]
)</f>
        <v>343</v>
      </c>
      <c r="L6071" s="8" t="str">
        <f>VLOOKUP(TableTransactions[[#This Row],[Material]],TableStockBalance[],
MATCH(TableStockBalance[[#Headers],[Supplier name]],TableStockBalance[#Headers],0),
0)</f>
        <v>Électroniquex Générale S.A.</v>
      </c>
    </row>
    <row r="6072" spans="1:12" x14ac:dyDescent="0.25">
      <c r="A6072">
        <v>49042798</v>
      </c>
      <c r="B6072">
        <v>130</v>
      </c>
      <c r="C6072" t="s">
        <v>343</v>
      </c>
      <c r="D6072" t="s">
        <v>149</v>
      </c>
      <c r="E6072" t="s">
        <v>150</v>
      </c>
      <c r="F6072" t="s">
        <v>318</v>
      </c>
      <c r="G6072" s="1">
        <v>43693</v>
      </c>
      <c r="H6072">
        <v>20</v>
      </c>
      <c r="I6072" s="7">
        <f>IF(TableTransactions[[#This Row],[Order type]]=trackOrderType,
TableTransactions[[#This Row],[Transaction quantity]]*-1,
TableTransactions[[#This Row],[Transaction quantity]]
)</f>
        <v>-20</v>
      </c>
      <c r="J60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323</v>
      </c>
      <c r="K6072" s="7">
        <f ca="1">IF(TableTransactions[[#This Row],[Stock balance backorders]]&lt;0,
0,
TableTransactions[[#This Row],[Stock balance backorders]]
)</f>
        <v>323</v>
      </c>
      <c r="L6072" s="8" t="str">
        <f>VLOOKUP(TableTransactions[[#This Row],[Material]],TableStockBalance[],
MATCH(TableStockBalance[[#Headers],[Supplier name]],TableStockBalance[#Headers],0),
0)</f>
        <v>Électroniquex Générale S.A.</v>
      </c>
    </row>
    <row r="6073" spans="1:12" x14ac:dyDescent="0.25">
      <c r="A6073">
        <v>49042798</v>
      </c>
      <c r="B6073">
        <v>140</v>
      </c>
      <c r="C6073" t="s">
        <v>343</v>
      </c>
      <c r="D6073" t="s">
        <v>149</v>
      </c>
      <c r="E6073" t="s">
        <v>150</v>
      </c>
      <c r="F6073" t="s">
        <v>318</v>
      </c>
      <c r="G6073" s="1">
        <v>43693</v>
      </c>
      <c r="H6073">
        <v>20</v>
      </c>
      <c r="I6073" s="7">
        <f>IF(TableTransactions[[#This Row],[Order type]]=trackOrderType,
TableTransactions[[#This Row],[Transaction quantity]]*-1,
TableTransactions[[#This Row],[Transaction quantity]]
)</f>
        <v>-20</v>
      </c>
      <c r="J60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303</v>
      </c>
      <c r="K6073" s="7">
        <f ca="1">IF(TableTransactions[[#This Row],[Stock balance backorders]]&lt;0,
0,
TableTransactions[[#This Row],[Stock balance backorders]]
)</f>
        <v>303</v>
      </c>
      <c r="L6073" s="8" t="str">
        <f>VLOOKUP(TableTransactions[[#This Row],[Material]],TableStockBalance[],
MATCH(TableStockBalance[[#Headers],[Supplier name]],TableStockBalance[#Headers],0),
0)</f>
        <v>Électroniquex Générale S.A.</v>
      </c>
    </row>
    <row r="6074" spans="1:12" x14ac:dyDescent="0.25">
      <c r="A6074">
        <v>49042949</v>
      </c>
      <c r="B6074">
        <v>150</v>
      </c>
      <c r="C6074" t="s">
        <v>343</v>
      </c>
      <c r="D6074" t="s">
        <v>149</v>
      </c>
      <c r="E6074" t="s">
        <v>150</v>
      </c>
      <c r="F6074" t="s">
        <v>316</v>
      </c>
      <c r="G6074" s="1">
        <v>43707</v>
      </c>
      <c r="H6074">
        <v>55</v>
      </c>
      <c r="I6074" s="7">
        <f>IF(TableTransactions[[#This Row],[Order type]]=trackOrderType,
TableTransactions[[#This Row],[Transaction quantity]]*-1,
TableTransactions[[#This Row],[Transaction quantity]]
)</f>
        <v>-55</v>
      </c>
      <c r="J60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248</v>
      </c>
      <c r="K6074" s="7">
        <f ca="1">IF(TableTransactions[[#This Row],[Stock balance backorders]]&lt;0,
0,
TableTransactions[[#This Row],[Stock balance backorders]]
)</f>
        <v>248</v>
      </c>
      <c r="L6074" s="8" t="str">
        <f>VLOOKUP(TableTransactions[[#This Row],[Material]],TableStockBalance[],
MATCH(TableStockBalance[[#Headers],[Supplier name]],TableStockBalance[#Headers],0),
0)</f>
        <v>Électroniquex Générale S.A.</v>
      </c>
    </row>
    <row r="6075" spans="1:12" x14ac:dyDescent="0.25">
      <c r="A6075">
        <v>49043021</v>
      </c>
      <c r="B6075">
        <v>160</v>
      </c>
      <c r="C6075" t="s">
        <v>343</v>
      </c>
      <c r="D6075" t="s">
        <v>149</v>
      </c>
      <c r="E6075" t="s">
        <v>150</v>
      </c>
      <c r="F6075" t="s">
        <v>316</v>
      </c>
      <c r="G6075" s="1">
        <v>43714</v>
      </c>
      <c r="H6075">
        <v>25</v>
      </c>
      <c r="I6075" s="7">
        <f>IF(TableTransactions[[#This Row],[Order type]]=trackOrderType,
TableTransactions[[#This Row],[Transaction quantity]]*-1,
TableTransactions[[#This Row],[Transaction quantity]]
)</f>
        <v>-25</v>
      </c>
      <c r="J60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223</v>
      </c>
      <c r="K6075" s="7">
        <f ca="1">IF(TableTransactions[[#This Row],[Stock balance backorders]]&lt;0,
0,
TableTransactions[[#This Row],[Stock balance backorders]]
)</f>
        <v>223</v>
      </c>
      <c r="L6075" s="8" t="str">
        <f>VLOOKUP(TableTransactions[[#This Row],[Material]],TableStockBalance[],
MATCH(TableStockBalance[[#Headers],[Supplier name]],TableStockBalance[#Headers],0),
0)</f>
        <v>Électroniquex Générale S.A.</v>
      </c>
    </row>
    <row r="6076" spans="1:12" x14ac:dyDescent="0.25">
      <c r="A6076" s="4">
        <v>45057363</v>
      </c>
      <c r="B6076" s="4">
        <v>30</v>
      </c>
      <c r="C6076" s="4" t="s">
        <v>344</v>
      </c>
      <c r="D6076" s="4" t="s">
        <v>149</v>
      </c>
      <c r="E6076" s="4" t="s">
        <v>150</v>
      </c>
      <c r="F6076" s="4" t="s">
        <v>110</v>
      </c>
      <c r="G6076" s="5">
        <v>43721</v>
      </c>
      <c r="H6076" s="4">
        <v>775</v>
      </c>
      <c r="I6076" s="7">
        <f>IF(TableTransactions[[#This Row],[Order type]]=trackOrderType,
TableTransactions[[#This Row],[Transaction quantity]]*-1,
TableTransactions[[#This Row],[Transaction quantity]]
)</f>
        <v>775</v>
      </c>
      <c r="J60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998</v>
      </c>
      <c r="K6076" s="7">
        <f ca="1">IF(TableTransactions[[#This Row],[Stock balance backorders]]&lt;0,
0,
TableTransactions[[#This Row],[Stock balance backorders]]
)</f>
        <v>998</v>
      </c>
      <c r="L6076" s="8" t="str">
        <f>VLOOKUP(TableTransactions[[#This Row],[Material]],TableStockBalance[],
MATCH(TableStockBalance[[#Headers],[Supplier name]],TableStockBalance[#Headers],0),
0)</f>
        <v>Électroniquex Générale S.A.</v>
      </c>
    </row>
    <row r="6077" spans="1:12" x14ac:dyDescent="0.25">
      <c r="A6077">
        <v>49043179</v>
      </c>
      <c r="B6077">
        <v>190</v>
      </c>
      <c r="C6077" t="s">
        <v>343</v>
      </c>
      <c r="D6077" t="s">
        <v>149</v>
      </c>
      <c r="E6077" t="s">
        <v>150</v>
      </c>
      <c r="F6077" t="s">
        <v>318</v>
      </c>
      <c r="G6077" s="1">
        <v>43728</v>
      </c>
      <c r="H6077">
        <v>40</v>
      </c>
      <c r="I6077" s="7">
        <f>IF(TableTransactions[[#This Row],[Order type]]=trackOrderType,
TableTransactions[[#This Row],[Transaction quantity]]*-1,
TableTransactions[[#This Row],[Transaction quantity]]
)</f>
        <v>-40</v>
      </c>
      <c r="J60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958</v>
      </c>
      <c r="K6077" s="7">
        <f ca="1">IF(TableTransactions[[#This Row],[Stock balance backorders]]&lt;0,
0,
TableTransactions[[#This Row],[Stock balance backorders]]
)</f>
        <v>958</v>
      </c>
      <c r="L6077" s="8" t="str">
        <f>VLOOKUP(TableTransactions[[#This Row],[Material]],TableStockBalance[],
MATCH(TableStockBalance[[#Headers],[Supplier name]],TableStockBalance[#Headers],0),
0)</f>
        <v>Électroniquex Générale S.A.</v>
      </c>
    </row>
    <row r="6078" spans="1:12" x14ac:dyDescent="0.25">
      <c r="A6078">
        <v>49043286</v>
      </c>
      <c r="B6078">
        <v>10</v>
      </c>
      <c r="C6078" t="s">
        <v>343</v>
      </c>
      <c r="D6078" t="s">
        <v>149</v>
      </c>
      <c r="E6078" t="s">
        <v>150</v>
      </c>
      <c r="F6078" t="s">
        <v>315</v>
      </c>
      <c r="G6078" s="1">
        <v>43739</v>
      </c>
      <c r="H6078">
        <v>10</v>
      </c>
      <c r="I6078" s="7">
        <f>IF(TableTransactions[[#This Row],[Order type]]=trackOrderType,
TableTransactions[[#This Row],[Transaction quantity]]*-1,
TableTransactions[[#This Row],[Transaction quantity]]
)</f>
        <v>-10</v>
      </c>
      <c r="J60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948</v>
      </c>
      <c r="K6078" s="7">
        <f ca="1">IF(TableTransactions[[#This Row],[Stock balance backorders]]&lt;0,
0,
TableTransactions[[#This Row],[Stock balance backorders]]
)</f>
        <v>948</v>
      </c>
      <c r="L6078" s="8" t="str">
        <f>VLOOKUP(TableTransactions[[#This Row],[Material]],TableStockBalance[],
MATCH(TableStockBalance[[#Headers],[Supplier name]],TableStockBalance[#Headers],0),
0)</f>
        <v>Électroniquex Générale S.A.</v>
      </c>
    </row>
    <row r="6079" spans="1:12" x14ac:dyDescent="0.25">
      <c r="A6079">
        <v>49043318</v>
      </c>
      <c r="B6079">
        <v>180</v>
      </c>
      <c r="C6079" t="s">
        <v>343</v>
      </c>
      <c r="D6079" t="s">
        <v>149</v>
      </c>
      <c r="E6079" t="s">
        <v>150</v>
      </c>
      <c r="F6079" t="s">
        <v>316</v>
      </c>
      <c r="G6079" s="1">
        <v>43742</v>
      </c>
      <c r="H6079">
        <v>30</v>
      </c>
      <c r="I6079" s="7">
        <f>IF(TableTransactions[[#This Row],[Order type]]=trackOrderType,
TableTransactions[[#This Row],[Transaction quantity]]*-1,
TableTransactions[[#This Row],[Transaction quantity]]
)</f>
        <v>-30</v>
      </c>
      <c r="J60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918</v>
      </c>
      <c r="K6079" s="7">
        <f ca="1">IF(TableTransactions[[#This Row],[Stock balance backorders]]&lt;0,
0,
TableTransactions[[#This Row],[Stock balance backorders]]
)</f>
        <v>918</v>
      </c>
      <c r="L6079" s="8" t="str">
        <f>VLOOKUP(TableTransactions[[#This Row],[Material]],TableStockBalance[],
MATCH(TableStockBalance[[#Headers],[Supplier name]],TableStockBalance[#Headers],0),
0)</f>
        <v>Électroniquex Générale S.A.</v>
      </c>
    </row>
    <row r="6080" spans="1:12" x14ac:dyDescent="0.25">
      <c r="A6080">
        <v>49043318</v>
      </c>
      <c r="B6080">
        <v>190</v>
      </c>
      <c r="C6080" t="s">
        <v>343</v>
      </c>
      <c r="D6080" t="s">
        <v>149</v>
      </c>
      <c r="E6080" t="s">
        <v>150</v>
      </c>
      <c r="F6080" t="s">
        <v>316</v>
      </c>
      <c r="G6080" s="1">
        <v>43742</v>
      </c>
      <c r="H6080">
        <v>50</v>
      </c>
      <c r="I6080" s="7">
        <f>IF(TableTransactions[[#This Row],[Order type]]=trackOrderType,
TableTransactions[[#This Row],[Transaction quantity]]*-1,
TableTransactions[[#This Row],[Transaction quantity]]
)</f>
        <v>-50</v>
      </c>
      <c r="J60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868</v>
      </c>
      <c r="K6080" s="7">
        <f ca="1">IF(TableTransactions[[#This Row],[Stock balance backorders]]&lt;0,
0,
TableTransactions[[#This Row],[Stock balance backorders]]
)</f>
        <v>868</v>
      </c>
      <c r="L6080" s="8" t="str">
        <f>VLOOKUP(TableTransactions[[#This Row],[Material]],TableStockBalance[],
MATCH(TableStockBalance[[#Headers],[Supplier name]],TableStockBalance[#Headers],0),
0)</f>
        <v>Électroniquex Générale S.A.</v>
      </c>
    </row>
    <row r="6081" spans="1:12" x14ac:dyDescent="0.25">
      <c r="A6081">
        <v>49043353</v>
      </c>
      <c r="B6081">
        <v>120</v>
      </c>
      <c r="C6081" t="s">
        <v>343</v>
      </c>
      <c r="D6081" t="s">
        <v>149</v>
      </c>
      <c r="E6081" t="s">
        <v>150</v>
      </c>
      <c r="F6081" t="s">
        <v>318</v>
      </c>
      <c r="G6081" s="1">
        <v>43746</v>
      </c>
      <c r="H6081">
        <v>65</v>
      </c>
      <c r="I6081" s="7">
        <f>IF(TableTransactions[[#This Row],[Order type]]=trackOrderType,
TableTransactions[[#This Row],[Transaction quantity]]*-1,
TableTransactions[[#This Row],[Transaction quantity]]
)</f>
        <v>-65</v>
      </c>
      <c r="J60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803</v>
      </c>
      <c r="K6081" s="7">
        <f ca="1">IF(TableTransactions[[#This Row],[Stock balance backorders]]&lt;0,
0,
TableTransactions[[#This Row],[Stock balance backorders]]
)</f>
        <v>803</v>
      </c>
      <c r="L6081" s="8" t="str">
        <f>VLOOKUP(TableTransactions[[#This Row],[Material]],TableStockBalance[],
MATCH(TableStockBalance[[#Headers],[Supplier name]],TableStockBalance[#Headers],0),
0)</f>
        <v>Électroniquex Générale S.A.</v>
      </c>
    </row>
    <row r="6082" spans="1:12" x14ac:dyDescent="0.25">
      <c r="A6082">
        <v>49043385</v>
      </c>
      <c r="B6082">
        <v>30</v>
      </c>
      <c r="C6082" t="s">
        <v>343</v>
      </c>
      <c r="D6082" t="s">
        <v>149</v>
      </c>
      <c r="E6082" t="s">
        <v>150</v>
      </c>
      <c r="F6082" t="s">
        <v>318</v>
      </c>
      <c r="G6082" s="1">
        <v>43748</v>
      </c>
      <c r="H6082">
        <v>20</v>
      </c>
      <c r="I6082" s="7">
        <f>IF(TableTransactions[[#This Row],[Order type]]=trackOrderType,
TableTransactions[[#This Row],[Transaction quantity]]*-1,
TableTransactions[[#This Row],[Transaction quantity]]
)</f>
        <v>-20</v>
      </c>
      <c r="J60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783</v>
      </c>
      <c r="K6082" s="7">
        <f ca="1">IF(TableTransactions[[#This Row],[Stock balance backorders]]&lt;0,
0,
TableTransactions[[#This Row],[Stock balance backorders]]
)</f>
        <v>783</v>
      </c>
      <c r="L6082" s="8" t="str">
        <f>VLOOKUP(TableTransactions[[#This Row],[Material]],TableStockBalance[],
MATCH(TableStockBalance[[#Headers],[Supplier name]],TableStockBalance[#Headers],0),
0)</f>
        <v>Électroniquex Générale S.A.</v>
      </c>
    </row>
    <row r="6083" spans="1:12" x14ac:dyDescent="0.25">
      <c r="A6083">
        <v>49043403</v>
      </c>
      <c r="B6083">
        <v>90</v>
      </c>
      <c r="C6083" t="s">
        <v>343</v>
      </c>
      <c r="D6083" t="s">
        <v>149</v>
      </c>
      <c r="E6083" t="s">
        <v>150</v>
      </c>
      <c r="F6083" t="s">
        <v>319</v>
      </c>
      <c r="G6083" s="1">
        <v>43749</v>
      </c>
      <c r="H6083">
        <v>50</v>
      </c>
      <c r="I6083" s="7">
        <f>IF(TableTransactions[[#This Row],[Order type]]=trackOrderType,
TableTransactions[[#This Row],[Transaction quantity]]*-1,
TableTransactions[[#This Row],[Transaction quantity]]
)</f>
        <v>-50</v>
      </c>
      <c r="J60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733</v>
      </c>
      <c r="K6083" s="7">
        <f ca="1">IF(TableTransactions[[#This Row],[Stock balance backorders]]&lt;0,
0,
TableTransactions[[#This Row],[Stock balance backorders]]
)</f>
        <v>733</v>
      </c>
      <c r="L6083" s="8" t="str">
        <f>VLOOKUP(TableTransactions[[#This Row],[Material]],TableStockBalance[],
MATCH(TableStockBalance[[#Headers],[Supplier name]],TableStockBalance[#Headers],0),
0)</f>
        <v>Électroniquex Générale S.A.</v>
      </c>
    </row>
    <row r="6084" spans="1:12" x14ac:dyDescent="0.25">
      <c r="A6084">
        <v>49043406</v>
      </c>
      <c r="B6084">
        <v>20</v>
      </c>
      <c r="C6084" t="s">
        <v>343</v>
      </c>
      <c r="D6084" t="s">
        <v>149</v>
      </c>
      <c r="E6084" t="s">
        <v>150</v>
      </c>
      <c r="F6084" t="s">
        <v>332</v>
      </c>
      <c r="G6084" s="1">
        <v>43749</v>
      </c>
      <c r="H6084">
        <v>35</v>
      </c>
      <c r="I6084" s="7">
        <f>IF(TableTransactions[[#This Row],[Order type]]=trackOrderType,
TableTransactions[[#This Row],[Transaction quantity]]*-1,
TableTransactions[[#This Row],[Transaction quantity]]
)</f>
        <v>-35</v>
      </c>
      <c r="J60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698</v>
      </c>
      <c r="K6084" s="7">
        <f ca="1">IF(TableTransactions[[#This Row],[Stock balance backorders]]&lt;0,
0,
TableTransactions[[#This Row],[Stock balance backorders]]
)</f>
        <v>698</v>
      </c>
      <c r="L6084" s="8" t="str">
        <f>VLOOKUP(TableTransactions[[#This Row],[Material]],TableStockBalance[],
MATCH(TableStockBalance[[#Headers],[Supplier name]],TableStockBalance[#Headers],0),
0)</f>
        <v>Électroniquex Générale S.A.</v>
      </c>
    </row>
    <row r="6085" spans="1:12" x14ac:dyDescent="0.25">
      <c r="A6085">
        <v>49043573</v>
      </c>
      <c r="B6085">
        <v>110</v>
      </c>
      <c r="C6085" t="s">
        <v>343</v>
      </c>
      <c r="D6085" t="s">
        <v>149</v>
      </c>
      <c r="E6085" t="s">
        <v>150</v>
      </c>
      <c r="F6085" t="s">
        <v>316</v>
      </c>
      <c r="G6085" s="1">
        <v>43766</v>
      </c>
      <c r="H6085">
        <v>15</v>
      </c>
      <c r="I6085" s="7">
        <f>IF(TableTransactions[[#This Row],[Order type]]=trackOrderType,
TableTransactions[[#This Row],[Transaction quantity]]*-1,
TableTransactions[[#This Row],[Transaction quantity]]
)</f>
        <v>-15</v>
      </c>
      <c r="J60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683</v>
      </c>
      <c r="K6085" s="7">
        <f ca="1">IF(TableTransactions[[#This Row],[Stock balance backorders]]&lt;0,
0,
TableTransactions[[#This Row],[Stock balance backorders]]
)</f>
        <v>683</v>
      </c>
      <c r="L6085" s="8" t="str">
        <f>VLOOKUP(TableTransactions[[#This Row],[Material]],TableStockBalance[],
MATCH(TableStockBalance[[#Headers],[Supplier name]],TableStockBalance[#Headers],0),
0)</f>
        <v>Électroniquex Générale S.A.</v>
      </c>
    </row>
    <row r="6086" spans="1:12" x14ac:dyDescent="0.25">
      <c r="A6086">
        <v>49043665</v>
      </c>
      <c r="B6086">
        <v>150</v>
      </c>
      <c r="C6086" t="s">
        <v>343</v>
      </c>
      <c r="D6086" t="s">
        <v>149</v>
      </c>
      <c r="E6086" t="s">
        <v>150</v>
      </c>
      <c r="F6086" t="s">
        <v>317</v>
      </c>
      <c r="G6086" s="1">
        <v>43774</v>
      </c>
      <c r="H6086">
        <v>60</v>
      </c>
      <c r="I6086" s="7">
        <f>IF(TableTransactions[[#This Row],[Order type]]=trackOrderType,
TableTransactions[[#This Row],[Transaction quantity]]*-1,
TableTransactions[[#This Row],[Transaction quantity]]
)</f>
        <v>-60</v>
      </c>
      <c r="J60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623</v>
      </c>
      <c r="K6086" s="7">
        <f ca="1">IF(TableTransactions[[#This Row],[Stock balance backorders]]&lt;0,
0,
TableTransactions[[#This Row],[Stock balance backorders]]
)</f>
        <v>623</v>
      </c>
      <c r="L6086" s="8" t="str">
        <f>VLOOKUP(TableTransactions[[#This Row],[Material]],TableStockBalance[],
MATCH(TableStockBalance[[#Headers],[Supplier name]],TableStockBalance[#Headers],0),
0)</f>
        <v>Électroniquex Générale S.A.</v>
      </c>
    </row>
    <row r="6087" spans="1:12" x14ac:dyDescent="0.25">
      <c r="A6087">
        <v>49043710</v>
      </c>
      <c r="B6087">
        <v>20</v>
      </c>
      <c r="C6087" t="s">
        <v>343</v>
      </c>
      <c r="D6087" t="s">
        <v>149</v>
      </c>
      <c r="E6087" t="s">
        <v>150</v>
      </c>
      <c r="F6087" t="s">
        <v>328</v>
      </c>
      <c r="G6087" s="1">
        <v>43777</v>
      </c>
      <c r="H6087">
        <v>20</v>
      </c>
      <c r="I6087" s="7">
        <f>IF(TableTransactions[[#This Row],[Order type]]=trackOrderType,
TableTransactions[[#This Row],[Transaction quantity]]*-1,
TableTransactions[[#This Row],[Transaction quantity]]
)</f>
        <v>-20</v>
      </c>
      <c r="J60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603</v>
      </c>
      <c r="K6087" s="7">
        <f ca="1">IF(TableTransactions[[#This Row],[Stock balance backorders]]&lt;0,
0,
TableTransactions[[#This Row],[Stock balance backorders]]
)</f>
        <v>603</v>
      </c>
      <c r="L6087" s="8" t="str">
        <f>VLOOKUP(TableTransactions[[#This Row],[Material]],TableStockBalance[],
MATCH(TableStockBalance[[#Headers],[Supplier name]],TableStockBalance[#Headers],0),
0)</f>
        <v>Électroniquex Générale S.A.</v>
      </c>
    </row>
    <row r="6088" spans="1:12" x14ac:dyDescent="0.25">
      <c r="A6088">
        <v>49043862</v>
      </c>
      <c r="B6088">
        <v>210</v>
      </c>
      <c r="C6088" t="s">
        <v>343</v>
      </c>
      <c r="D6088" t="s">
        <v>149</v>
      </c>
      <c r="E6088" t="s">
        <v>150</v>
      </c>
      <c r="F6088" t="s">
        <v>313</v>
      </c>
      <c r="G6088" s="1">
        <v>43791</v>
      </c>
      <c r="H6088">
        <v>45</v>
      </c>
      <c r="I6088" s="7">
        <f>IF(TableTransactions[[#This Row],[Order type]]=trackOrderType,
TableTransactions[[#This Row],[Transaction quantity]]*-1,
TableTransactions[[#This Row],[Transaction quantity]]
)</f>
        <v>-45</v>
      </c>
      <c r="J60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558</v>
      </c>
      <c r="K6088" s="7">
        <f ca="1">IF(TableTransactions[[#This Row],[Stock balance backorders]]&lt;0,
0,
TableTransactions[[#This Row],[Stock balance backorders]]
)</f>
        <v>558</v>
      </c>
      <c r="L6088" s="8" t="str">
        <f>VLOOKUP(TableTransactions[[#This Row],[Material]],TableStockBalance[],
MATCH(TableStockBalance[[#Headers],[Supplier name]],TableStockBalance[#Headers],0),
0)</f>
        <v>Électroniquex Générale S.A.</v>
      </c>
    </row>
    <row r="6089" spans="1:12" x14ac:dyDescent="0.25">
      <c r="A6089">
        <v>49043885</v>
      </c>
      <c r="B6089">
        <v>40</v>
      </c>
      <c r="C6089" t="s">
        <v>343</v>
      </c>
      <c r="D6089" t="s">
        <v>149</v>
      </c>
      <c r="E6089" t="s">
        <v>150</v>
      </c>
      <c r="F6089" t="s">
        <v>316</v>
      </c>
      <c r="G6089" s="1">
        <v>43794</v>
      </c>
      <c r="H6089">
        <v>65</v>
      </c>
      <c r="I6089" s="7">
        <f>IF(TableTransactions[[#This Row],[Order type]]=trackOrderType,
TableTransactions[[#This Row],[Transaction quantity]]*-1,
TableTransactions[[#This Row],[Transaction quantity]]
)</f>
        <v>-65</v>
      </c>
      <c r="J60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493</v>
      </c>
      <c r="K6089" s="7">
        <f ca="1">IF(TableTransactions[[#This Row],[Stock balance backorders]]&lt;0,
0,
TableTransactions[[#This Row],[Stock balance backorders]]
)</f>
        <v>493</v>
      </c>
      <c r="L6089" s="8" t="str">
        <f>VLOOKUP(TableTransactions[[#This Row],[Material]],TableStockBalance[],
MATCH(TableStockBalance[[#Headers],[Supplier name]],TableStockBalance[#Headers],0),
0)</f>
        <v>Électroniquex Générale S.A.</v>
      </c>
    </row>
    <row r="6090" spans="1:12" x14ac:dyDescent="0.25">
      <c r="A6090">
        <v>49043907</v>
      </c>
      <c r="B6090">
        <v>90</v>
      </c>
      <c r="C6090" t="s">
        <v>343</v>
      </c>
      <c r="D6090" t="s">
        <v>149</v>
      </c>
      <c r="E6090" t="s">
        <v>150</v>
      </c>
      <c r="F6090" t="s">
        <v>317</v>
      </c>
      <c r="G6090" s="1">
        <v>43795</v>
      </c>
      <c r="H6090">
        <v>15</v>
      </c>
      <c r="I6090" s="7">
        <f>IF(TableTransactions[[#This Row],[Order type]]=trackOrderType,
TableTransactions[[#This Row],[Transaction quantity]]*-1,
TableTransactions[[#This Row],[Transaction quantity]]
)</f>
        <v>-15</v>
      </c>
      <c r="J60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478</v>
      </c>
      <c r="K6090" s="7">
        <f ca="1">IF(TableTransactions[[#This Row],[Stock balance backorders]]&lt;0,
0,
TableTransactions[[#This Row],[Stock balance backorders]]
)</f>
        <v>478</v>
      </c>
      <c r="L6090" s="8" t="str">
        <f>VLOOKUP(TableTransactions[[#This Row],[Material]],TableStockBalance[],
MATCH(TableStockBalance[[#Headers],[Supplier name]],TableStockBalance[#Headers],0),
0)</f>
        <v>Électroniquex Générale S.A.</v>
      </c>
    </row>
    <row r="6091" spans="1:12" x14ac:dyDescent="0.25">
      <c r="A6091">
        <v>49043977</v>
      </c>
      <c r="B6091">
        <v>10</v>
      </c>
      <c r="C6091" t="s">
        <v>343</v>
      </c>
      <c r="D6091" t="s">
        <v>149</v>
      </c>
      <c r="E6091" t="s">
        <v>150</v>
      </c>
      <c r="F6091" t="s">
        <v>322</v>
      </c>
      <c r="G6091" s="1">
        <v>43801</v>
      </c>
      <c r="H6091">
        <v>5</v>
      </c>
      <c r="I6091" s="7">
        <f>IF(TableTransactions[[#This Row],[Order type]]=trackOrderType,
TableTransactions[[#This Row],[Transaction quantity]]*-1,
TableTransactions[[#This Row],[Transaction quantity]]
)</f>
        <v>-5</v>
      </c>
      <c r="J60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473</v>
      </c>
      <c r="K6091" s="7">
        <f ca="1">IF(TableTransactions[[#This Row],[Stock balance backorders]]&lt;0,
0,
TableTransactions[[#This Row],[Stock balance backorders]]
)</f>
        <v>473</v>
      </c>
      <c r="L6091" s="8" t="str">
        <f>VLOOKUP(TableTransactions[[#This Row],[Material]],TableStockBalance[],
MATCH(TableStockBalance[[#Headers],[Supplier name]],TableStockBalance[#Headers],0),
0)</f>
        <v>Électroniquex Générale S.A.</v>
      </c>
    </row>
    <row r="6092" spans="1:12" x14ac:dyDescent="0.25">
      <c r="A6092">
        <v>49043981</v>
      </c>
      <c r="B6092">
        <v>100</v>
      </c>
      <c r="C6092" t="s">
        <v>343</v>
      </c>
      <c r="D6092" t="s">
        <v>149</v>
      </c>
      <c r="E6092" t="s">
        <v>150</v>
      </c>
      <c r="F6092" t="s">
        <v>313</v>
      </c>
      <c r="G6092" s="1">
        <v>43802</v>
      </c>
      <c r="H6092">
        <v>55</v>
      </c>
      <c r="I6092" s="7">
        <f>IF(TableTransactions[[#This Row],[Order type]]=trackOrderType,
TableTransactions[[#This Row],[Transaction quantity]]*-1,
TableTransactions[[#This Row],[Transaction quantity]]
)</f>
        <v>-55</v>
      </c>
      <c r="J60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418</v>
      </c>
      <c r="K6092" s="7">
        <f ca="1">IF(TableTransactions[[#This Row],[Stock balance backorders]]&lt;0,
0,
TableTransactions[[#This Row],[Stock balance backorders]]
)</f>
        <v>418</v>
      </c>
      <c r="L6092" s="8" t="str">
        <f>VLOOKUP(TableTransactions[[#This Row],[Material]],TableStockBalance[],
MATCH(TableStockBalance[[#Headers],[Supplier name]],TableStockBalance[#Headers],0),
0)</f>
        <v>Électroniquex Générale S.A.</v>
      </c>
    </row>
    <row r="6093" spans="1:12" x14ac:dyDescent="0.25">
      <c r="A6093">
        <v>49044065</v>
      </c>
      <c r="B6093">
        <v>80</v>
      </c>
      <c r="C6093" t="s">
        <v>343</v>
      </c>
      <c r="D6093" t="s">
        <v>149</v>
      </c>
      <c r="E6093" t="s">
        <v>150</v>
      </c>
      <c r="F6093" t="s">
        <v>317</v>
      </c>
      <c r="G6093" s="1">
        <v>43809</v>
      </c>
      <c r="H6093">
        <v>50</v>
      </c>
      <c r="I6093" s="7">
        <f>IF(TableTransactions[[#This Row],[Order type]]=trackOrderType,
TableTransactions[[#This Row],[Transaction quantity]]*-1,
TableTransactions[[#This Row],[Transaction quantity]]
)</f>
        <v>-50</v>
      </c>
      <c r="J60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368</v>
      </c>
      <c r="K6093" s="7">
        <f ca="1">IF(TableTransactions[[#This Row],[Stock balance backorders]]&lt;0,
0,
TableTransactions[[#This Row],[Stock balance backorders]]
)</f>
        <v>368</v>
      </c>
      <c r="L6093" s="8" t="str">
        <f>VLOOKUP(TableTransactions[[#This Row],[Material]],TableStockBalance[],
MATCH(TableStockBalance[[#Headers],[Supplier name]],TableStockBalance[#Headers],0),
0)</f>
        <v>Électroniquex Générale S.A.</v>
      </c>
    </row>
    <row r="6094" spans="1:12" x14ac:dyDescent="0.25">
      <c r="A6094">
        <v>49044257</v>
      </c>
      <c r="B6094">
        <v>40</v>
      </c>
      <c r="C6094" t="s">
        <v>343</v>
      </c>
      <c r="D6094" t="s">
        <v>149</v>
      </c>
      <c r="E6094" t="s">
        <v>150</v>
      </c>
      <c r="F6094" t="s">
        <v>315</v>
      </c>
      <c r="G6094" s="1">
        <v>43830</v>
      </c>
      <c r="H6094">
        <v>50</v>
      </c>
      <c r="I6094" s="7">
        <f>IF(TableTransactions[[#This Row],[Order type]]=trackOrderType,
TableTransactions[[#This Row],[Transaction quantity]]*-1,
TableTransactions[[#This Row],[Transaction quantity]]
)</f>
        <v>-50</v>
      </c>
      <c r="J60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318</v>
      </c>
      <c r="K6094" s="7">
        <f ca="1">IF(TableTransactions[[#This Row],[Stock balance backorders]]&lt;0,
0,
TableTransactions[[#This Row],[Stock balance backorders]]
)</f>
        <v>318</v>
      </c>
      <c r="L6094" s="8" t="str">
        <f>VLOOKUP(TableTransactions[[#This Row],[Material]],TableStockBalance[],
MATCH(TableStockBalance[[#Headers],[Supplier name]],TableStockBalance[#Headers],0),
0)</f>
        <v>Électroniquex Générale S.A.</v>
      </c>
    </row>
    <row r="6095" spans="1:12" x14ac:dyDescent="0.25">
      <c r="A6095">
        <v>49040595</v>
      </c>
      <c r="B6095">
        <v>70</v>
      </c>
      <c r="C6095" t="s">
        <v>343</v>
      </c>
      <c r="D6095" t="s">
        <v>166</v>
      </c>
      <c r="E6095" t="s">
        <v>167</v>
      </c>
      <c r="F6095" t="s">
        <v>319</v>
      </c>
      <c r="G6095" s="1">
        <v>43490</v>
      </c>
      <c r="H6095">
        <v>1</v>
      </c>
      <c r="I6095" s="7">
        <f>IF(TableTransactions[[#This Row],[Order type]]=trackOrderType,
TableTransactions[[#This Row],[Transaction quantity]]*-1,
TableTransactions[[#This Row],[Transaction quantity]]
)</f>
        <v>-1</v>
      </c>
      <c r="J60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0</v>
      </c>
      <c r="K6095" s="7">
        <f ca="1">IF(TableTransactions[[#This Row],[Stock balance backorders]]&lt;0,
0,
TableTransactions[[#This Row],[Stock balance backorders]]
)</f>
        <v>0</v>
      </c>
      <c r="L6095" s="8" t="str">
        <f>VLOOKUP(TableTransactions[[#This Row],[Material]],TableStockBalance[],
MATCH(TableStockBalance[[#Headers],[Supplier name]],TableStockBalance[#Headers],0),
0)</f>
        <v>Dermometer S.p.A.</v>
      </c>
    </row>
    <row r="6096" spans="1:12" x14ac:dyDescent="0.25">
      <c r="A6096">
        <v>49041065</v>
      </c>
      <c r="B6096">
        <v>200</v>
      </c>
      <c r="C6096" t="s">
        <v>343</v>
      </c>
      <c r="D6096" t="s">
        <v>166</v>
      </c>
      <c r="E6096" t="s">
        <v>167</v>
      </c>
      <c r="F6096" t="s">
        <v>316</v>
      </c>
      <c r="G6096" s="1">
        <v>43532</v>
      </c>
      <c r="H6096">
        <v>1</v>
      </c>
      <c r="I6096" s="7">
        <f>IF(TableTransactions[[#This Row],[Order type]]=trackOrderType,
TableTransactions[[#This Row],[Transaction quantity]]*-1,
TableTransactions[[#This Row],[Transaction quantity]]
)</f>
        <v>-1</v>
      </c>
      <c r="J60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</v>
      </c>
      <c r="K6096" s="7">
        <f ca="1">IF(TableTransactions[[#This Row],[Stock balance backorders]]&lt;0,
0,
TableTransactions[[#This Row],[Stock balance backorders]]
)</f>
        <v>0</v>
      </c>
      <c r="L6096" s="8" t="str">
        <f>VLOOKUP(TableTransactions[[#This Row],[Material]],TableStockBalance[],
MATCH(TableStockBalance[[#Headers],[Supplier name]],TableStockBalance[#Headers],0),
0)</f>
        <v>Dermometer S.p.A.</v>
      </c>
    </row>
    <row r="6097" spans="1:12" x14ac:dyDescent="0.25">
      <c r="A6097" s="4">
        <v>45056980</v>
      </c>
      <c r="B6097" s="4">
        <v>10</v>
      </c>
      <c r="C6097" s="4" t="s">
        <v>344</v>
      </c>
      <c r="D6097" s="4" t="s">
        <v>166</v>
      </c>
      <c r="E6097" s="4" t="s">
        <v>167</v>
      </c>
      <c r="F6097" s="4" t="s">
        <v>157</v>
      </c>
      <c r="G6097" s="5">
        <v>43553</v>
      </c>
      <c r="H6097" s="4">
        <v>4</v>
      </c>
      <c r="I6097" s="7">
        <f>IF(TableTransactions[[#This Row],[Order type]]=trackOrderType,
TableTransactions[[#This Row],[Transaction quantity]]*-1,
TableTransactions[[#This Row],[Transaction quantity]]
)</f>
        <v>4</v>
      </c>
      <c r="J60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6097" s="7">
        <f ca="1">IF(TableTransactions[[#This Row],[Stock balance backorders]]&lt;0,
0,
TableTransactions[[#This Row],[Stock balance backorders]]
)</f>
        <v>3</v>
      </c>
      <c r="L6097" s="8" t="str">
        <f>VLOOKUP(TableTransactions[[#This Row],[Material]],TableStockBalance[],
MATCH(TableStockBalance[[#Headers],[Supplier name]],TableStockBalance[#Headers],0),
0)</f>
        <v>Dermometer S.p.A.</v>
      </c>
    </row>
    <row r="6098" spans="1:12" x14ac:dyDescent="0.25">
      <c r="A6098">
        <v>49041350</v>
      </c>
      <c r="B6098">
        <v>80</v>
      </c>
      <c r="C6098" t="s">
        <v>343</v>
      </c>
      <c r="D6098" t="s">
        <v>166</v>
      </c>
      <c r="E6098" t="s">
        <v>167</v>
      </c>
      <c r="F6098" t="s">
        <v>318</v>
      </c>
      <c r="G6098" s="1">
        <v>43557</v>
      </c>
      <c r="H6098">
        <v>1</v>
      </c>
      <c r="I6098" s="7">
        <f>IF(TableTransactions[[#This Row],[Order type]]=trackOrderType,
TableTransactions[[#This Row],[Transaction quantity]]*-1,
TableTransactions[[#This Row],[Transaction quantity]]
)</f>
        <v>-1</v>
      </c>
      <c r="J60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6098" s="7">
        <f ca="1">IF(TableTransactions[[#This Row],[Stock balance backorders]]&lt;0,
0,
TableTransactions[[#This Row],[Stock balance backorders]]
)</f>
        <v>2</v>
      </c>
      <c r="L6098" s="8" t="str">
        <f>VLOOKUP(TableTransactions[[#This Row],[Material]],TableStockBalance[],
MATCH(TableStockBalance[[#Headers],[Supplier name]],TableStockBalance[#Headers],0),
0)</f>
        <v>Dermometer S.p.A.</v>
      </c>
    </row>
    <row r="6099" spans="1:12" x14ac:dyDescent="0.25">
      <c r="A6099">
        <v>49041788</v>
      </c>
      <c r="B6099">
        <v>100</v>
      </c>
      <c r="C6099" t="s">
        <v>343</v>
      </c>
      <c r="D6099" t="s">
        <v>166</v>
      </c>
      <c r="E6099" t="s">
        <v>167</v>
      </c>
      <c r="F6099" t="s">
        <v>317</v>
      </c>
      <c r="G6099" s="1">
        <v>43599</v>
      </c>
      <c r="H6099">
        <v>1</v>
      </c>
      <c r="I6099" s="7">
        <f>IF(TableTransactions[[#This Row],[Order type]]=trackOrderType,
TableTransactions[[#This Row],[Transaction quantity]]*-1,
TableTransactions[[#This Row],[Transaction quantity]]
)</f>
        <v>-1</v>
      </c>
      <c r="J60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6099" s="7">
        <f ca="1">IF(TableTransactions[[#This Row],[Stock balance backorders]]&lt;0,
0,
TableTransactions[[#This Row],[Stock balance backorders]]
)</f>
        <v>1</v>
      </c>
      <c r="L6099" s="8" t="str">
        <f>VLOOKUP(TableTransactions[[#This Row],[Material]],TableStockBalance[],
MATCH(TableStockBalance[[#Headers],[Supplier name]],TableStockBalance[#Headers],0),
0)</f>
        <v>Dermometer S.p.A.</v>
      </c>
    </row>
    <row r="6100" spans="1:12" x14ac:dyDescent="0.25">
      <c r="A6100">
        <v>49041918</v>
      </c>
      <c r="B6100">
        <v>350</v>
      </c>
      <c r="C6100" t="s">
        <v>343</v>
      </c>
      <c r="D6100" t="s">
        <v>166</v>
      </c>
      <c r="E6100" t="s">
        <v>167</v>
      </c>
      <c r="F6100" t="s">
        <v>318</v>
      </c>
      <c r="G6100" s="1">
        <v>43609</v>
      </c>
      <c r="H6100">
        <v>1</v>
      </c>
      <c r="I6100" s="7">
        <f>IF(TableTransactions[[#This Row],[Order type]]=trackOrderType,
TableTransactions[[#This Row],[Transaction quantity]]*-1,
TableTransactions[[#This Row],[Transaction quantity]]
)</f>
        <v>-1</v>
      </c>
      <c r="J61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0</v>
      </c>
      <c r="K6100" s="7">
        <f ca="1">IF(TableTransactions[[#This Row],[Stock balance backorders]]&lt;0,
0,
TableTransactions[[#This Row],[Stock balance backorders]]
)</f>
        <v>0</v>
      </c>
      <c r="L6100" s="8" t="str">
        <f>VLOOKUP(TableTransactions[[#This Row],[Material]],TableStockBalance[],
MATCH(TableStockBalance[[#Headers],[Supplier name]],TableStockBalance[#Headers],0),
0)</f>
        <v>Dermometer S.p.A.</v>
      </c>
    </row>
    <row r="6101" spans="1:12" x14ac:dyDescent="0.25">
      <c r="A6101" s="4">
        <v>45057148</v>
      </c>
      <c r="B6101" s="4">
        <v>10</v>
      </c>
      <c r="C6101" s="4" t="s">
        <v>344</v>
      </c>
      <c r="D6101" s="4" t="s">
        <v>166</v>
      </c>
      <c r="E6101" s="4" t="s">
        <v>167</v>
      </c>
      <c r="F6101" s="4" t="s">
        <v>157</v>
      </c>
      <c r="G6101" s="5">
        <v>43628</v>
      </c>
      <c r="H6101" s="4">
        <v>4</v>
      </c>
      <c r="I6101" s="7">
        <f>IF(TableTransactions[[#This Row],[Order type]]=trackOrderType,
TableTransactions[[#This Row],[Transaction quantity]]*-1,
TableTransactions[[#This Row],[Transaction quantity]]
)</f>
        <v>4</v>
      </c>
      <c r="J61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6101" s="7">
        <f ca="1">IF(TableTransactions[[#This Row],[Stock balance backorders]]&lt;0,
0,
TableTransactions[[#This Row],[Stock balance backorders]]
)</f>
        <v>4</v>
      </c>
      <c r="L6101" s="8" t="str">
        <f>VLOOKUP(TableTransactions[[#This Row],[Material]],TableStockBalance[],
MATCH(TableStockBalance[[#Headers],[Supplier name]],TableStockBalance[#Headers],0),
0)</f>
        <v>Dermometer S.p.A.</v>
      </c>
    </row>
    <row r="6102" spans="1:12" x14ac:dyDescent="0.25">
      <c r="A6102">
        <v>49042224</v>
      </c>
      <c r="B6102">
        <v>80</v>
      </c>
      <c r="C6102" t="s">
        <v>343</v>
      </c>
      <c r="D6102" t="s">
        <v>166</v>
      </c>
      <c r="E6102" t="s">
        <v>167</v>
      </c>
      <c r="F6102" t="s">
        <v>317</v>
      </c>
      <c r="G6102" s="1">
        <v>43640</v>
      </c>
      <c r="H6102">
        <v>1</v>
      </c>
      <c r="I6102" s="7">
        <f>IF(TableTransactions[[#This Row],[Order type]]=trackOrderType,
TableTransactions[[#This Row],[Transaction quantity]]*-1,
TableTransactions[[#This Row],[Transaction quantity]]
)</f>
        <v>-1</v>
      </c>
      <c r="J61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6102" s="7">
        <f ca="1">IF(TableTransactions[[#This Row],[Stock balance backorders]]&lt;0,
0,
TableTransactions[[#This Row],[Stock balance backorders]]
)</f>
        <v>3</v>
      </c>
      <c r="L6102" s="8" t="str">
        <f>VLOOKUP(TableTransactions[[#This Row],[Material]],TableStockBalance[],
MATCH(TableStockBalance[[#Headers],[Supplier name]],TableStockBalance[#Headers],0),
0)</f>
        <v>Dermometer S.p.A.</v>
      </c>
    </row>
    <row r="6103" spans="1:12" x14ac:dyDescent="0.25">
      <c r="A6103">
        <v>49042507</v>
      </c>
      <c r="B6103">
        <v>180</v>
      </c>
      <c r="C6103" t="s">
        <v>343</v>
      </c>
      <c r="D6103" t="s">
        <v>166</v>
      </c>
      <c r="E6103" t="s">
        <v>167</v>
      </c>
      <c r="F6103" t="s">
        <v>317</v>
      </c>
      <c r="G6103" s="1">
        <v>43665</v>
      </c>
      <c r="H6103">
        <v>1</v>
      </c>
      <c r="I6103" s="7">
        <f>IF(TableTransactions[[#This Row],[Order type]]=trackOrderType,
TableTransactions[[#This Row],[Transaction quantity]]*-1,
TableTransactions[[#This Row],[Transaction quantity]]
)</f>
        <v>-1</v>
      </c>
      <c r="J61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6103" s="7">
        <f ca="1">IF(TableTransactions[[#This Row],[Stock balance backorders]]&lt;0,
0,
TableTransactions[[#This Row],[Stock balance backorders]]
)</f>
        <v>2</v>
      </c>
      <c r="L6103" s="8" t="str">
        <f>VLOOKUP(TableTransactions[[#This Row],[Material]],TableStockBalance[],
MATCH(TableStockBalance[[#Headers],[Supplier name]],TableStockBalance[#Headers],0),
0)</f>
        <v>Dermometer S.p.A.</v>
      </c>
    </row>
    <row r="6104" spans="1:12" x14ac:dyDescent="0.25">
      <c r="A6104">
        <v>49042601</v>
      </c>
      <c r="B6104">
        <v>60</v>
      </c>
      <c r="C6104" t="s">
        <v>343</v>
      </c>
      <c r="D6104" t="s">
        <v>166</v>
      </c>
      <c r="E6104" t="s">
        <v>167</v>
      </c>
      <c r="F6104" t="s">
        <v>317</v>
      </c>
      <c r="G6104" s="1">
        <v>43676</v>
      </c>
      <c r="H6104">
        <v>1</v>
      </c>
      <c r="I6104" s="7">
        <f>IF(TableTransactions[[#This Row],[Order type]]=trackOrderType,
TableTransactions[[#This Row],[Transaction quantity]]*-1,
TableTransactions[[#This Row],[Transaction quantity]]
)</f>
        <v>-1</v>
      </c>
      <c r="J61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6104" s="7">
        <f ca="1">IF(TableTransactions[[#This Row],[Stock balance backorders]]&lt;0,
0,
TableTransactions[[#This Row],[Stock balance backorders]]
)</f>
        <v>1</v>
      </c>
      <c r="L6104" s="8" t="str">
        <f>VLOOKUP(TableTransactions[[#This Row],[Material]],TableStockBalance[],
MATCH(TableStockBalance[[#Headers],[Supplier name]],TableStockBalance[#Headers],0),
0)</f>
        <v>Dermometer S.p.A.</v>
      </c>
    </row>
    <row r="6105" spans="1:12" x14ac:dyDescent="0.25">
      <c r="A6105">
        <v>49042688</v>
      </c>
      <c r="B6105">
        <v>40</v>
      </c>
      <c r="C6105" t="s">
        <v>343</v>
      </c>
      <c r="D6105" t="s">
        <v>166</v>
      </c>
      <c r="E6105" t="s">
        <v>167</v>
      </c>
      <c r="F6105" t="s">
        <v>316</v>
      </c>
      <c r="G6105" s="1">
        <v>43684</v>
      </c>
      <c r="H6105">
        <v>1</v>
      </c>
      <c r="I6105" s="7">
        <f>IF(TableTransactions[[#This Row],[Order type]]=trackOrderType,
TableTransactions[[#This Row],[Transaction quantity]]*-1,
TableTransactions[[#This Row],[Transaction quantity]]
)</f>
        <v>-1</v>
      </c>
      <c r="J61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0</v>
      </c>
      <c r="K6105" s="7">
        <f ca="1">IF(TableTransactions[[#This Row],[Stock balance backorders]]&lt;0,
0,
TableTransactions[[#This Row],[Stock balance backorders]]
)</f>
        <v>0</v>
      </c>
      <c r="L6105" s="8" t="str">
        <f>VLOOKUP(TableTransactions[[#This Row],[Material]],TableStockBalance[],
MATCH(TableStockBalance[[#Headers],[Supplier name]],TableStockBalance[#Headers],0),
0)</f>
        <v>Dermometer S.p.A.</v>
      </c>
    </row>
    <row r="6106" spans="1:12" x14ac:dyDescent="0.25">
      <c r="A6106" s="4">
        <v>45057308</v>
      </c>
      <c r="B6106" s="4">
        <v>10</v>
      </c>
      <c r="C6106" s="4" t="s">
        <v>344</v>
      </c>
      <c r="D6106" s="4" t="s">
        <v>166</v>
      </c>
      <c r="E6106" s="4" t="s">
        <v>167</v>
      </c>
      <c r="F6106" s="4" t="s">
        <v>157</v>
      </c>
      <c r="G6106" s="5">
        <v>43686</v>
      </c>
      <c r="H6106" s="4">
        <v>4</v>
      </c>
      <c r="I6106" s="7">
        <f>IF(TableTransactions[[#This Row],[Order type]]=trackOrderType,
TableTransactions[[#This Row],[Transaction quantity]]*-1,
TableTransactions[[#This Row],[Transaction quantity]]
)</f>
        <v>4</v>
      </c>
      <c r="J61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6106" s="7">
        <f ca="1">IF(TableTransactions[[#This Row],[Stock balance backorders]]&lt;0,
0,
TableTransactions[[#This Row],[Stock balance backorders]]
)</f>
        <v>4</v>
      </c>
      <c r="L6106" s="8" t="str">
        <f>VLOOKUP(TableTransactions[[#This Row],[Material]],TableStockBalance[],
MATCH(TableStockBalance[[#Headers],[Supplier name]],TableStockBalance[#Headers],0),
0)</f>
        <v>Dermometer S.p.A.</v>
      </c>
    </row>
    <row r="6107" spans="1:12" x14ac:dyDescent="0.25">
      <c r="A6107">
        <v>49042799</v>
      </c>
      <c r="B6107">
        <v>30</v>
      </c>
      <c r="C6107" t="s">
        <v>343</v>
      </c>
      <c r="D6107" t="s">
        <v>166</v>
      </c>
      <c r="E6107" t="s">
        <v>167</v>
      </c>
      <c r="F6107" t="s">
        <v>332</v>
      </c>
      <c r="G6107" s="1">
        <v>43693</v>
      </c>
      <c r="H6107">
        <v>1</v>
      </c>
      <c r="I6107" s="7">
        <f>IF(TableTransactions[[#This Row],[Order type]]=trackOrderType,
TableTransactions[[#This Row],[Transaction quantity]]*-1,
TableTransactions[[#This Row],[Transaction quantity]]
)</f>
        <v>-1</v>
      </c>
      <c r="J61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6107" s="7">
        <f ca="1">IF(TableTransactions[[#This Row],[Stock balance backorders]]&lt;0,
0,
TableTransactions[[#This Row],[Stock balance backorders]]
)</f>
        <v>3</v>
      </c>
      <c r="L6107" s="8" t="str">
        <f>VLOOKUP(TableTransactions[[#This Row],[Material]],TableStockBalance[],
MATCH(TableStockBalance[[#Headers],[Supplier name]],TableStockBalance[#Headers],0),
0)</f>
        <v>Dermometer S.p.A.</v>
      </c>
    </row>
    <row r="6108" spans="1:12" x14ac:dyDescent="0.25">
      <c r="A6108">
        <v>49043174</v>
      </c>
      <c r="B6108">
        <v>110</v>
      </c>
      <c r="C6108" t="s">
        <v>343</v>
      </c>
      <c r="D6108" t="s">
        <v>166</v>
      </c>
      <c r="E6108" t="s">
        <v>167</v>
      </c>
      <c r="F6108" t="s">
        <v>316</v>
      </c>
      <c r="G6108" s="1">
        <v>43728</v>
      </c>
      <c r="H6108">
        <v>1</v>
      </c>
      <c r="I6108" s="7">
        <f>IF(TableTransactions[[#This Row],[Order type]]=trackOrderType,
TableTransactions[[#This Row],[Transaction quantity]]*-1,
TableTransactions[[#This Row],[Transaction quantity]]
)</f>
        <v>-1</v>
      </c>
      <c r="J61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6108" s="7">
        <f ca="1">IF(TableTransactions[[#This Row],[Stock balance backorders]]&lt;0,
0,
TableTransactions[[#This Row],[Stock balance backorders]]
)</f>
        <v>2</v>
      </c>
      <c r="L6108" s="8" t="str">
        <f>VLOOKUP(TableTransactions[[#This Row],[Material]],TableStockBalance[],
MATCH(TableStockBalance[[#Headers],[Supplier name]],TableStockBalance[#Headers],0),
0)</f>
        <v>Dermometer S.p.A.</v>
      </c>
    </row>
    <row r="6109" spans="1:12" x14ac:dyDescent="0.25">
      <c r="A6109" s="4">
        <v>45057448</v>
      </c>
      <c r="B6109" s="4">
        <v>10</v>
      </c>
      <c r="C6109" s="4" t="s">
        <v>344</v>
      </c>
      <c r="D6109" s="4" t="s">
        <v>166</v>
      </c>
      <c r="E6109" s="4" t="s">
        <v>167</v>
      </c>
      <c r="F6109" s="4" t="s">
        <v>157</v>
      </c>
      <c r="G6109" s="5">
        <v>43752</v>
      </c>
      <c r="H6109" s="4">
        <v>4</v>
      </c>
      <c r="I6109" s="7">
        <f>IF(TableTransactions[[#This Row],[Order type]]=trackOrderType,
TableTransactions[[#This Row],[Transaction quantity]]*-1,
TableTransactions[[#This Row],[Transaction quantity]]
)</f>
        <v>4</v>
      </c>
      <c r="J61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6109" s="7">
        <f ca="1">IF(TableTransactions[[#This Row],[Stock balance backorders]]&lt;0,
0,
TableTransactions[[#This Row],[Stock balance backorders]]
)</f>
        <v>6</v>
      </c>
      <c r="L6109" s="8" t="str">
        <f>VLOOKUP(TableTransactions[[#This Row],[Material]],TableStockBalance[],
MATCH(TableStockBalance[[#Headers],[Supplier name]],TableStockBalance[#Headers],0),
0)</f>
        <v>Dermometer S.p.A.</v>
      </c>
    </row>
    <row r="6110" spans="1:12" x14ac:dyDescent="0.25">
      <c r="A6110">
        <v>49043862</v>
      </c>
      <c r="B6110">
        <v>220</v>
      </c>
      <c r="C6110" t="s">
        <v>343</v>
      </c>
      <c r="D6110" t="s">
        <v>166</v>
      </c>
      <c r="E6110" t="s">
        <v>167</v>
      </c>
      <c r="F6110" t="s">
        <v>313</v>
      </c>
      <c r="G6110" s="1">
        <v>43791</v>
      </c>
      <c r="H6110">
        <v>1</v>
      </c>
      <c r="I6110" s="7">
        <f>IF(TableTransactions[[#This Row],[Order type]]=trackOrderType,
TableTransactions[[#This Row],[Transaction quantity]]*-1,
TableTransactions[[#This Row],[Transaction quantity]]
)</f>
        <v>-1</v>
      </c>
      <c r="J61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</v>
      </c>
      <c r="K6110" s="7">
        <f ca="1">IF(TableTransactions[[#This Row],[Stock balance backorders]]&lt;0,
0,
TableTransactions[[#This Row],[Stock balance backorders]]
)</f>
        <v>5</v>
      </c>
      <c r="L6110" s="8" t="str">
        <f>VLOOKUP(TableTransactions[[#This Row],[Material]],TableStockBalance[],
MATCH(TableStockBalance[[#Headers],[Supplier name]],TableStockBalance[#Headers],0),
0)</f>
        <v>Dermometer S.p.A.</v>
      </c>
    </row>
    <row r="6111" spans="1:12" x14ac:dyDescent="0.25">
      <c r="A6111">
        <v>49044022</v>
      </c>
      <c r="B6111">
        <v>100</v>
      </c>
      <c r="C6111" t="s">
        <v>343</v>
      </c>
      <c r="D6111" t="s">
        <v>166</v>
      </c>
      <c r="E6111" t="s">
        <v>167</v>
      </c>
      <c r="F6111" t="s">
        <v>318</v>
      </c>
      <c r="G6111" s="1">
        <v>43804</v>
      </c>
      <c r="H6111">
        <v>1</v>
      </c>
      <c r="I6111" s="7">
        <f>IF(TableTransactions[[#This Row],[Order type]]=trackOrderType,
TableTransactions[[#This Row],[Transaction quantity]]*-1,
TableTransactions[[#This Row],[Transaction quantity]]
)</f>
        <v>-1</v>
      </c>
      <c r="J61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6111" s="7">
        <f ca="1">IF(TableTransactions[[#This Row],[Stock balance backorders]]&lt;0,
0,
TableTransactions[[#This Row],[Stock balance backorders]]
)</f>
        <v>4</v>
      </c>
      <c r="L6111" s="8" t="str">
        <f>VLOOKUP(TableTransactions[[#This Row],[Material]],TableStockBalance[],
MATCH(TableStockBalance[[#Headers],[Supplier name]],TableStockBalance[#Headers],0),
0)</f>
        <v>Dermometer S.p.A.</v>
      </c>
    </row>
    <row r="6112" spans="1:12" x14ac:dyDescent="0.25">
      <c r="A6112">
        <v>49044036</v>
      </c>
      <c r="B6112">
        <v>360</v>
      </c>
      <c r="C6112" t="s">
        <v>343</v>
      </c>
      <c r="D6112" t="s">
        <v>166</v>
      </c>
      <c r="E6112" t="s">
        <v>167</v>
      </c>
      <c r="F6112" t="s">
        <v>317</v>
      </c>
      <c r="G6112" s="1">
        <v>43805</v>
      </c>
      <c r="H6112">
        <v>1</v>
      </c>
      <c r="I6112" s="7">
        <f>IF(TableTransactions[[#This Row],[Order type]]=trackOrderType,
TableTransactions[[#This Row],[Transaction quantity]]*-1,
TableTransactions[[#This Row],[Transaction quantity]]
)</f>
        <v>-1</v>
      </c>
      <c r="J61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6112" s="7">
        <f ca="1">IF(TableTransactions[[#This Row],[Stock balance backorders]]&lt;0,
0,
TableTransactions[[#This Row],[Stock balance backorders]]
)</f>
        <v>3</v>
      </c>
      <c r="L6112" s="8" t="str">
        <f>VLOOKUP(TableTransactions[[#This Row],[Material]],TableStockBalance[],
MATCH(TableStockBalance[[#Headers],[Supplier name]],TableStockBalance[#Headers],0),
0)</f>
        <v>Dermometer S.p.A.</v>
      </c>
    </row>
    <row r="6113" spans="1:12" x14ac:dyDescent="0.25">
      <c r="A6113">
        <v>49044198</v>
      </c>
      <c r="B6113">
        <v>40</v>
      </c>
      <c r="C6113" t="s">
        <v>343</v>
      </c>
      <c r="D6113" t="s">
        <v>166</v>
      </c>
      <c r="E6113" t="s">
        <v>167</v>
      </c>
      <c r="F6113" t="s">
        <v>313</v>
      </c>
      <c r="G6113" s="1">
        <v>43823</v>
      </c>
      <c r="H6113">
        <v>1</v>
      </c>
      <c r="I6113" s="7">
        <f>IF(TableTransactions[[#This Row],[Order type]]=trackOrderType,
TableTransactions[[#This Row],[Transaction quantity]]*-1,
TableTransactions[[#This Row],[Transaction quantity]]
)</f>
        <v>-1</v>
      </c>
      <c r="J61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6113" s="7">
        <f ca="1">IF(TableTransactions[[#This Row],[Stock balance backorders]]&lt;0,
0,
TableTransactions[[#This Row],[Stock balance backorders]]
)</f>
        <v>2</v>
      </c>
      <c r="L6113" s="8" t="str">
        <f>VLOOKUP(TableTransactions[[#This Row],[Material]],TableStockBalance[],
MATCH(TableStockBalance[[#Headers],[Supplier name]],TableStockBalance[#Headers],0),
0)</f>
        <v>Dermometer S.p.A.</v>
      </c>
    </row>
    <row r="6114" spans="1:12" x14ac:dyDescent="0.25">
      <c r="A6114" s="4">
        <v>45057644</v>
      </c>
      <c r="B6114" s="4">
        <v>10</v>
      </c>
      <c r="C6114" s="4" t="s">
        <v>344</v>
      </c>
      <c r="D6114" s="4" t="s">
        <v>166</v>
      </c>
      <c r="E6114" s="4" t="s">
        <v>167</v>
      </c>
      <c r="F6114" s="4" t="s">
        <v>157</v>
      </c>
      <c r="G6114" s="5">
        <v>43829</v>
      </c>
      <c r="H6114" s="4">
        <v>0</v>
      </c>
      <c r="I6114" s="7">
        <f>IF(TableTransactions[[#This Row],[Order type]]=trackOrderType,
TableTransactions[[#This Row],[Transaction quantity]]*-1,
TableTransactions[[#This Row],[Transaction quantity]]
)</f>
        <v>0</v>
      </c>
      <c r="J61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6114" s="7">
        <f ca="1">IF(TableTransactions[[#This Row],[Stock balance backorders]]&lt;0,
0,
TableTransactions[[#This Row],[Stock balance backorders]]
)</f>
        <v>2</v>
      </c>
      <c r="L6114" s="8" t="str">
        <f>VLOOKUP(TableTransactions[[#This Row],[Material]],TableStockBalance[],
MATCH(TableStockBalance[[#Headers],[Supplier name]],TableStockBalance[#Headers],0),
0)</f>
        <v>Dermometer S.p.A.</v>
      </c>
    </row>
    <row r="6115" spans="1:12" x14ac:dyDescent="0.25">
      <c r="A6115">
        <v>49040447</v>
      </c>
      <c r="B6115">
        <v>70</v>
      </c>
      <c r="C6115" t="s">
        <v>343</v>
      </c>
      <c r="D6115" t="s">
        <v>174</v>
      </c>
      <c r="E6115" t="s">
        <v>175</v>
      </c>
      <c r="F6115" t="s">
        <v>313</v>
      </c>
      <c r="G6115" s="1">
        <v>43479</v>
      </c>
      <c r="H6115">
        <v>1</v>
      </c>
      <c r="I6115" s="7">
        <f>IF(TableTransactions[[#This Row],[Order type]]=trackOrderType,
TableTransactions[[#This Row],[Transaction quantity]]*-1,
TableTransactions[[#This Row],[Transaction quantity]]
)</f>
        <v>-1</v>
      </c>
      <c r="J61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6115" s="7">
        <f ca="1">IF(TableTransactions[[#This Row],[Stock balance backorders]]&lt;0,
0,
TableTransactions[[#This Row],[Stock balance backorders]]
)</f>
        <v>9</v>
      </c>
      <c r="L6115" s="8" t="str">
        <f>VLOOKUP(TableTransactions[[#This Row],[Material]],TableStockBalance[],
MATCH(TableStockBalance[[#Headers],[Supplier name]],TableStockBalance[#Headers],0),
0)</f>
        <v>Dermometer S.p.A.</v>
      </c>
    </row>
    <row r="6116" spans="1:12" x14ac:dyDescent="0.25">
      <c r="A6116">
        <v>49040576</v>
      </c>
      <c r="B6116">
        <v>100</v>
      </c>
      <c r="C6116" t="s">
        <v>343</v>
      </c>
      <c r="D6116" t="s">
        <v>174</v>
      </c>
      <c r="E6116" t="s">
        <v>175</v>
      </c>
      <c r="F6116" t="s">
        <v>317</v>
      </c>
      <c r="G6116" s="1">
        <v>43489</v>
      </c>
      <c r="H6116">
        <v>1</v>
      </c>
      <c r="I6116" s="7">
        <f>IF(TableTransactions[[#This Row],[Order type]]=trackOrderType,
TableTransactions[[#This Row],[Transaction quantity]]*-1,
TableTransactions[[#This Row],[Transaction quantity]]
)</f>
        <v>-1</v>
      </c>
      <c r="J61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6116" s="7">
        <f ca="1">IF(TableTransactions[[#This Row],[Stock balance backorders]]&lt;0,
0,
TableTransactions[[#This Row],[Stock balance backorders]]
)</f>
        <v>8</v>
      </c>
      <c r="L6116" s="8" t="str">
        <f>VLOOKUP(TableTransactions[[#This Row],[Material]],TableStockBalance[],
MATCH(TableStockBalance[[#Headers],[Supplier name]],TableStockBalance[#Headers],0),
0)</f>
        <v>Dermometer S.p.A.</v>
      </c>
    </row>
    <row r="6117" spans="1:12" x14ac:dyDescent="0.25">
      <c r="A6117">
        <v>49040718</v>
      </c>
      <c r="B6117">
        <v>80</v>
      </c>
      <c r="C6117" t="s">
        <v>343</v>
      </c>
      <c r="D6117" t="s">
        <v>174</v>
      </c>
      <c r="E6117" t="s">
        <v>175</v>
      </c>
      <c r="F6117" t="s">
        <v>318</v>
      </c>
      <c r="G6117" s="1">
        <v>43502</v>
      </c>
      <c r="H6117">
        <v>1</v>
      </c>
      <c r="I6117" s="7">
        <f>IF(TableTransactions[[#This Row],[Order type]]=trackOrderType,
TableTransactions[[#This Row],[Transaction quantity]]*-1,
TableTransactions[[#This Row],[Transaction quantity]]
)</f>
        <v>-1</v>
      </c>
      <c r="J61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6117" s="7">
        <f ca="1">IF(TableTransactions[[#This Row],[Stock balance backorders]]&lt;0,
0,
TableTransactions[[#This Row],[Stock balance backorders]]
)</f>
        <v>7</v>
      </c>
      <c r="L6117" s="8" t="str">
        <f>VLOOKUP(TableTransactions[[#This Row],[Material]],TableStockBalance[],
MATCH(TableStockBalance[[#Headers],[Supplier name]],TableStockBalance[#Headers],0),
0)</f>
        <v>Dermometer S.p.A.</v>
      </c>
    </row>
    <row r="6118" spans="1:12" x14ac:dyDescent="0.25">
      <c r="A6118">
        <v>49040752</v>
      </c>
      <c r="B6118">
        <v>90</v>
      </c>
      <c r="C6118" t="s">
        <v>343</v>
      </c>
      <c r="D6118" t="s">
        <v>174</v>
      </c>
      <c r="E6118" t="s">
        <v>175</v>
      </c>
      <c r="F6118" t="s">
        <v>319</v>
      </c>
      <c r="G6118" s="1">
        <v>43504</v>
      </c>
      <c r="H6118">
        <v>1</v>
      </c>
      <c r="I6118" s="7">
        <f>IF(TableTransactions[[#This Row],[Order type]]=trackOrderType,
TableTransactions[[#This Row],[Transaction quantity]]*-1,
TableTransactions[[#This Row],[Transaction quantity]]
)</f>
        <v>-1</v>
      </c>
      <c r="J61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6118" s="7">
        <f ca="1">IF(TableTransactions[[#This Row],[Stock balance backorders]]&lt;0,
0,
TableTransactions[[#This Row],[Stock balance backorders]]
)</f>
        <v>6</v>
      </c>
      <c r="L6118" s="8" t="str">
        <f>VLOOKUP(TableTransactions[[#This Row],[Material]],TableStockBalance[],
MATCH(TableStockBalance[[#Headers],[Supplier name]],TableStockBalance[#Headers],0),
0)</f>
        <v>Dermometer S.p.A.</v>
      </c>
    </row>
    <row r="6119" spans="1:12" x14ac:dyDescent="0.25">
      <c r="A6119">
        <v>49040781</v>
      </c>
      <c r="B6119">
        <v>50</v>
      </c>
      <c r="C6119" t="s">
        <v>343</v>
      </c>
      <c r="D6119" t="s">
        <v>174</v>
      </c>
      <c r="E6119" t="s">
        <v>175</v>
      </c>
      <c r="F6119" t="s">
        <v>316</v>
      </c>
      <c r="G6119" s="1">
        <v>43508</v>
      </c>
      <c r="H6119">
        <v>1</v>
      </c>
      <c r="I6119" s="7">
        <f>IF(TableTransactions[[#This Row],[Order type]]=trackOrderType,
TableTransactions[[#This Row],[Transaction quantity]]*-1,
TableTransactions[[#This Row],[Transaction quantity]]
)</f>
        <v>-1</v>
      </c>
      <c r="J61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</v>
      </c>
      <c r="K6119" s="7">
        <f ca="1">IF(TableTransactions[[#This Row],[Stock balance backorders]]&lt;0,
0,
TableTransactions[[#This Row],[Stock balance backorders]]
)</f>
        <v>5</v>
      </c>
      <c r="L6119" s="8" t="str">
        <f>VLOOKUP(TableTransactions[[#This Row],[Material]],TableStockBalance[],
MATCH(TableStockBalance[[#Headers],[Supplier name]],TableStockBalance[#Headers],0),
0)</f>
        <v>Dermometer S.p.A.</v>
      </c>
    </row>
    <row r="6120" spans="1:12" x14ac:dyDescent="0.25">
      <c r="A6120">
        <v>49040825</v>
      </c>
      <c r="B6120">
        <v>40</v>
      </c>
      <c r="C6120" t="s">
        <v>343</v>
      </c>
      <c r="D6120" t="s">
        <v>174</v>
      </c>
      <c r="E6120" t="s">
        <v>175</v>
      </c>
      <c r="F6120" t="s">
        <v>325</v>
      </c>
      <c r="G6120" s="1">
        <v>43511</v>
      </c>
      <c r="H6120">
        <v>1</v>
      </c>
      <c r="I6120" s="7">
        <f>IF(TableTransactions[[#This Row],[Order type]]=trackOrderType,
TableTransactions[[#This Row],[Transaction quantity]]*-1,
TableTransactions[[#This Row],[Transaction quantity]]
)</f>
        <v>-1</v>
      </c>
      <c r="J61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6120" s="7">
        <f ca="1">IF(TableTransactions[[#This Row],[Stock balance backorders]]&lt;0,
0,
TableTransactions[[#This Row],[Stock balance backorders]]
)</f>
        <v>4</v>
      </c>
      <c r="L6120" s="8" t="str">
        <f>VLOOKUP(TableTransactions[[#This Row],[Material]],TableStockBalance[],
MATCH(TableStockBalance[[#Headers],[Supplier name]],TableStockBalance[#Headers],0),
0)</f>
        <v>Dermometer S.p.A.</v>
      </c>
    </row>
    <row r="6121" spans="1:12" x14ac:dyDescent="0.25">
      <c r="A6121">
        <v>49040826</v>
      </c>
      <c r="B6121">
        <v>340</v>
      </c>
      <c r="C6121" t="s">
        <v>343</v>
      </c>
      <c r="D6121" t="s">
        <v>174</v>
      </c>
      <c r="E6121" t="s">
        <v>175</v>
      </c>
      <c r="F6121" t="s">
        <v>317</v>
      </c>
      <c r="G6121" s="1">
        <v>43511</v>
      </c>
      <c r="H6121">
        <v>1</v>
      </c>
      <c r="I6121" s="7">
        <f>IF(TableTransactions[[#This Row],[Order type]]=trackOrderType,
TableTransactions[[#This Row],[Transaction quantity]]*-1,
TableTransactions[[#This Row],[Transaction quantity]]
)</f>
        <v>-1</v>
      </c>
      <c r="J61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6121" s="7">
        <f ca="1">IF(TableTransactions[[#This Row],[Stock balance backorders]]&lt;0,
0,
TableTransactions[[#This Row],[Stock balance backorders]]
)</f>
        <v>3</v>
      </c>
      <c r="L6121" s="8" t="str">
        <f>VLOOKUP(TableTransactions[[#This Row],[Material]],TableStockBalance[],
MATCH(TableStockBalance[[#Headers],[Supplier name]],TableStockBalance[#Headers],0),
0)</f>
        <v>Dermometer S.p.A.</v>
      </c>
    </row>
    <row r="6122" spans="1:12" x14ac:dyDescent="0.25">
      <c r="A6122">
        <v>49040902</v>
      </c>
      <c r="B6122">
        <v>160</v>
      </c>
      <c r="C6122" t="s">
        <v>343</v>
      </c>
      <c r="D6122" t="s">
        <v>174</v>
      </c>
      <c r="E6122" t="s">
        <v>175</v>
      </c>
      <c r="F6122" t="s">
        <v>316</v>
      </c>
      <c r="G6122" s="1">
        <v>43518</v>
      </c>
      <c r="H6122">
        <v>1</v>
      </c>
      <c r="I6122" s="7">
        <f>IF(TableTransactions[[#This Row],[Order type]]=trackOrderType,
TableTransactions[[#This Row],[Transaction quantity]]*-1,
TableTransactions[[#This Row],[Transaction quantity]]
)</f>
        <v>-1</v>
      </c>
      <c r="J61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6122" s="7">
        <f ca="1">IF(TableTransactions[[#This Row],[Stock balance backorders]]&lt;0,
0,
TableTransactions[[#This Row],[Stock balance backorders]]
)</f>
        <v>2</v>
      </c>
      <c r="L6122" s="8" t="str">
        <f>VLOOKUP(TableTransactions[[#This Row],[Material]],TableStockBalance[],
MATCH(TableStockBalance[[#Headers],[Supplier name]],TableStockBalance[#Headers],0),
0)</f>
        <v>Dermometer S.p.A.</v>
      </c>
    </row>
    <row r="6123" spans="1:12" x14ac:dyDescent="0.25">
      <c r="A6123">
        <v>49040980</v>
      </c>
      <c r="B6123">
        <v>160</v>
      </c>
      <c r="C6123" t="s">
        <v>343</v>
      </c>
      <c r="D6123" t="s">
        <v>174</v>
      </c>
      <c r="E6123" t="s">
        <v>175</v>
      </c>
      <c r="F6123" t="s">
        <v>316</v>
      </c>
      <c r="G6123" s="1">
        <v>43525</v>
      </c>
      <c r="H6123">
        <v>1</v>
      </c>
      <c r="I6123" s="7">
        <f>IF(TableTransactions[[#This Row],[Order type]]=trackOrderType,
TableTransactions[[#This Row],[Transaction quantity]]*-1,
TableTransactions[[#This Row],[Transaction quantity]]
)</f>
        <v>-1</v>
      </c>
      <c r="J61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6123" s="7">
        <f ca="1">IF(TableTransactions[[#This Row],[Stock balance backorders]]&lt;0,
0,
TableTransactions[[#This Row],[Stock balance backorders]]
)</f>
        <v>1</v>
      </c>
      <c r="L6123" s="8" t="str">
        <f>VLOOKUP(TableTransactions[[#This Row],[Material]],TableStockBalance[],
MATCH(TableStockBalance[[#Headers],[Supplier name]],TableStockBalance[#Headers],0),
0)</f>
        <v>Dermometer S.p.A.</v>
      </c>
    </row>
    <row r="6124" spans="1:12" x14ac:dyDescent="0.25">
      <c r="A6124" s="4">
        <v>45056905</v>
      </c>
      <c r="B6124" s="4">
        <v>10</v>
      </c>
      <c r="C6124" s="4" t="s">
        <v>344</v>
      </c>
      <c r="D6124" s="4" t="s">
        <v>174</v>
      </c>
      <c r="E6124" s="4" t="s">
        <v>175</v>
      </c>
      <c r="F6124" s="4" t="s">
        <v>157</v>
      </c>
      <c r="G6124" s="5">
        <v>43537</v>
      </c>
      <c r="H6124" s="4">
        <v>6</v>
      </c>
      <c r="I6124" s="7">
        <f>IF(TableTransactions[[#This Row],[Order type]]=trackOrderType,
TableTransactions[[#This Row],[Transaction quantity]]*-1,
TableTransactions[[#This Row],[Transaction quantity]]
)</f>
        <v>6</v>
      </c>
      <c r="J61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6124" s="7">
        <f ca="1">IF(TableTransactions[[#This Row],[Stock balance backorders]]&lt;0,
0,
TableTransactions[[#This Row],[Stock balance backorders]]
)</f>
        <v>7</v>
      </c>
      <c r="L6124" s="8" t="str">
        <f>VLOOKUP(TableTransactions[[#This Row],[Material]],TableStockBalance[],
MATCH(TableStockBalance[[#Headers],[Supplier name]],TableStockBalance[#Headers],0),
0)</f>
        <v>Dermometer S.p.A.</v>
      </c>
    </row>
    <row r="6125" spans="1:12" x14ac:dyDescent="0.25">
      <c r="A6125">
        <v>49041219</v>
      </c>
      <c r="B6125">
        <v>70</v>
      </c>
      <c r="C6125" t="s">
        <v>343</v>
      </c>
      <c r="D6125" t="s">
        <v>174</v>
      </c>
      <c r="E6125" t="s">
        <v>175</v>
      </c>
      <c r="F6125" t="s">
        <v>314</v>
      </c>
      <c r="G6125" s="1">
        <v>43546</v>
      </c>
      <c r="H6125">
        <v>1</v>
      </c>
      <c r="I6125" s="7">
        <f>IF(TableTransactions[[#This Row],[Order type]]=trackOrderType,
TableTransactions[[#This Row],[Transaction quantity]]*-1,
TableTransactions[[#This Row],[Transaction quantity]]
)</f>
        <v>-1</v>
      </c>
      <c r="J61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6125" s="7">
        <f ca="1">IF(TableTransactions[[#This Row],[Stock balance backorders]]&lt;0,
0,
TableTransactions[[#This Row],[Stock balance backorders]]
)</f>
        <v>6</v>
      </c>
      <c r="L6125" s="8" t="str">
        <f>VLOOKUP(TableTransactions[[#This Row],[Material]],TableStockBalance[],
MATCH(TableStockBalance[[#Headers],[Supplier name]],TableStockBalance[#Headers],0),
0)</f>
        <v>Dermometer S.p.A.</v>
      </c>
    </row>
    <row r="6126" spans="1:12" x14ac:dyDescent="0.25">
      <c r="A6126">
        <v>49041725</v>
      </c>
      <c r="B6126">
        <v>280</v>
      </c>
      <c r="C6126" t="s">
        <v>343</v>
      </c>
      <c r="D6126" t="s">
        <v>174</v>
      </c>
      <c r="E6126" t="s">
        <v>175</v>
      </c>
      <c r="F6126" t="s">
        <v>317</v>
      </c>
      <c r="G6126" s="1">
        <v>43593</v>
      </c>
      <c r="H6126">
        <v>1</v>
      </c>
      <c r="I6126" s="7">
        <f>IF(TableTransactions[[#This Row],[Order type]]=trackOrderType,
TableTransactions[[#This Row],[Transaction quantity]]*-1,
TableTransactions[[#This Row],[Transaction quantity]]
)</f>
        <v>-1</v>
      </c>
      <c r="J61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</v>
      </c>
      <c r="K6126" s="7">
        <f ca="1">IF(TableTransactions[[#This Row],[Stock balance backorders]]&lt;0,
0,
TableTransactions[[#This Row],[Stock balance backorders]]
)</f>
        <v>5</v>
      </c>
      <c r="L6126" s="8" t="str">
        <f>VLOOKUP(TableTransactions[[#This Row],[Material]],TableStockBalance[],
MATCH(TableStockBalance[[#Headers],[Supplier name]],TableStockBalance[#Headers],0),
0)</f>
        <v>Dermometer S.p.A.</v>
      </c>
    </row>
    <row r="6127" spans="1:12" x14ac:dyDescent="0.25">
      <c r="A6127">
        <v>49041790</v>
      </c>
      <c r="B6127">
        <v>70</v>
      </c>
      <c r="C6127" t="s">
        <v>343</v>
      </c>
      <c r="D6127" t="s">
        <v>174</v>
      </c>
      <c r="E6127" t="s">
        <v>175</v>
      </c>
      <c r="F6127" t="s">
        <v>318</v>
      </c>
      <c r="G6127" s="1">
        <v>43599</v>
      </c>
      <c r="H6127">
        <v>1</v>
      </c>
      <c r="I6127" s="7">
        <f>IF(TableTransactions[[#This Row],[Order type]]=trackOrderType,
TableTransactions[[#This Row],[Transaction quantity]]*-1,
TableTransactions[[#This Row],[Transaction quantity]]
)</f>
        <v>-1</v>
      </c>
      <c r="J61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6127" s="7">
        <f ca="1">IF(TableTransactions[[#This Row],[Stock balance backorders]]&lt;0,
0,
TableTransactions[[#This Row],[Stock balance backorders]]
)</f>
        <v>4</v>
      </c>
      <c r="L6127" s="8" t="str">
        <f>VLOOKUP(TableTransactions[[#This Row],[Material]],TableStockBalance[],
MATCH(TableStockBalance[[#Headers],[Supplier name]],TableStockBalance[#Headers],0),
0)</f>
        <v>Dermometer S.p.A.</v>
      </c>
    </row>
    <row r="6128" spans="1:12" x14ac:dyDescent="0.25">
      <c r="A6128">
        <v>49041841</v>
      </c>
      <c r="B6128">
        <v>110</v>
      </c>
      <c r="C6128" t="s">
        <v>343</v>
      </c>
      <c r="D6128" t="s">
        <v>174</v>
      </c>
      <c r="E6128" t="s">
        <v>175</v>
      </c>
      <c r="F6128" t="s">
        <v>313</v>
      </c>
      <c r="G6128" s="1">
        <v>43605</v>
      </c>
      <c r="H6128">
        <v>1</v>
      </c>
      <c r="I6128" s="7">
        <f>IF(TableTransactions[[#This Row],[Order type]]=trackOrderType,
TableTransactions[[#This Row],[Transaction quantity]]*-1,
TableTransactions[[#This Row],[Transaction quantity]]
)</f>
        <v>-1</v>
      </c>
      <c r="J61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6128" s="7">
        <f ca="1">IF(TableTransactions[[#This Row],[Stock balance backorders]]&lt;0,
0,
TableTransactions[[#This Row],[Stock balance backorders]]
)</f>
        <v>3</v>
      </c>
      <c r="L6128" s="8" t="str">
        <f>VLOOKUP(TableTransactions[[#This Row],[Material]],TableStockBalance[],
MATCH(TableStockBalance[[#Headers],[Supplier name]],TableStockBalance[#Headers],0),
0)</f>
        <v>Dermometer S.p.A.</v>
      </c>
    </row>
    <row r="6129" spans="1:12" x14ac:dyDescent="0.25">
      <c r="A6129" s="4">
        <v>45057134</v>
      </c>
      <c r="B6129" s="4">
        <v>10</v>
      </c>
      <c r="C6129" s="4" t="s">
        <v>344</v>
      </c>
      <c r="D6129" s="4" t="s">
        <v>174</v>
      </c>
      <c r="E6129" s="4" t="s">
        <v>175</v>
      </c>
      <c r="F6129" s="4" t="s">
        <v>157</v>
      </c>
      <c r="G6129" s="5">
        <v>43614</v>
      </c>
      <c r="H6129" s="4">
        <v>3</v>
      </c>
      <c r="I6129" s="7">
        <f>IF(TableTransactions[[#This Row],[Order type]]=trackOrderType,
TableTransactions[[#This Row],[Transaction quantity]]*-1,
TableTransactions[[#This Row],[Transaction quantity]]
)</f>
        <v>3</v>
      </c>
      <c r="J61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6129" s="7">
        <f ca="1">IF(TableTransactions[[#This Row],[Stock balance backorders]]&lt;0,
0,
TableTransactions[[#This Row],[Stock balance backorders]]
)</f>
        <v>6</v>
      </c>
      <c r="L6129" s="8" t="str">
        <f>VLOOKUP(TableTransactions[[#This Row],[Material]],TableStockBalance[],
MATCH(TableStockBalance[[#Headers],[Supplier name]],TableStockBalance[#Headers],0),
0)</f>
        <v>Dermometer S.p.A.</v>
      </c>
    </row>
    <row r="6130" spans="1:12" x14ac:dyDescent="0.25">
      <c r="A6130">
        <v>49042131</v>
      </c>
      <c r="B6130">
        <v>240</v>
      </c>
      <c r="C6130" t="s">
        <v>343</v>
      </c>
      <c r="D6130" t="s">
        <v>174</v>
      </c>
      <c r="E6130" t="s">
        <v>175</v>
      </c>
      <c r="F6130" t="s">
        <v>317</v>
      </c>
      <c r="G6130" s="1">
        <v>43630</v>
      </c>
      <c r="H6130">
        <v>1</v>
      </c>
      <c r="I6130" s="7">
        <f>IF(TableTransactions[[#This Row],[Order type]]=trackOrderType,
TableTransactions[[#This Row],[Transaction quantity]]*-1,
TableTransactions[[#This Row],[Transaction quantity]]
)</f>
        <v>-1</v>
      </c>
      <c r="J61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</v>
      </c>
      <c r="K6130" s="7">
        <f ca="1">IF(TableTransactions[[#This Row],[Stock balance backorders]]&lt;0,
0,
TableTransactions[[#This Row],[Stock balance backorders]]
)</f>
        <v>5</v>
      </c>
      <c r="L6130" s="8" t="str">
        <f>VLOOKUP(TableTransactions[[#This Row],[Material]],TableStockBalance[],
MATCH(TableStockBalance[[#Headers],[Supplier name]],TableStockBalance[#Headers],0),
0)</f>
        <v>Dermometer S.p.A.</v>
      </c>
    </row>
    <row r="6131" spans="1:12" x14ac:dyDescent="0.25">
      <c r="A6131">
        <v>49042249</v>
      </c>
      <c r="B6131">
        <v>110</v>
      </c>
      <c r="C6131" t="s">
        <v>343</v>
      </c>
      <c r="D6131" t="s">
        <v>174</v>
      </c>
      <c r="E6131" t="s">
        <v>175</v>
      </c>
      <c r="F6131" t="s">
        <v>316</v>
      </c>
      <c r="G6131" s="1">
        <v>43642</v>
      </c>
      <c r="H6131">
        <v>1</v>
      </c>
      <c r="I6131" s="7">
        <f>IF(TableTransactions[[#This Row],[Order type]]=trackOrderType,
TableTransactions[[#This Row],[Transaction quantity]]*-1,
TableTransactions[[#This Row],[Transaction quantity]]
)</f>
        <v>-1</v>
      </c>
      <c r="J61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6131" s="7">
        <f ca="1">IF(TableTransactions[[#This Row],[Stock balance backorders]]&lt;0,
0,
TableTransactions[[#This Row],[Stock balance backorders]]
)</f>
        <v>4</v>
      </c>
      <c r="L6131" s="8" t="str">
        <f>VLOOKUP(TableTransactions[[#This Row],[Material]],TableStockBalance[],
MATCH(TableStockBalance[[#Headers],[Supplier name]],TableStockBalance[#Headers],0),
0)</f>
        <v>Dermometer S.p.A.</v>
      </c>
    </row>
    <row r="6132" spans="1:12" x14ac:dyDescent="0.25">
      <c r="A6132">
        <v>49042255</v>
      </c>
      <c r="B6132">
        <v>20</v>
      </c>
      <c r="C6132" t="s">
        <v>343</v>
      </c>
      <c r="D6132" t="s">
        <v>174</v>
      </c>
      <c r="E6132" t="s">
        <v>175</v>
      </c>
      <c r="F6132" t="s">
        <v>315</v>
      </c>
      <c r="G6132" s="1">
        <v>43642</v>
      </c>
      <c r="H6132">
        <v>1</v>
      </c>
      <c r="I6132" s="7">
        <f>IF(TableTransactions[[#This Row],[Order type]]=trackOrderType,
TableTransactions[[#This Row],[Transaction quantity]]*-1,
TableTransactions[[#This Row],[Transaction quantity]]
)</f>
        <v>-1</v>
      </c>
      <c r="J61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6132" s="7">
        <f ca="1">IF(TableTransactions[[#This Row],[Stock balance backorders]]&lt;0,
0,
TableTransactions[[#This Row],[Stock balance backorders]]
)</f>
        <v>3</v>
      </c>
      <c r="L6132" s="8" t="str">
        <f>VLOOKUP(TableTransactions[[#This Row],[Material]],TableStockBalance[],
MATCH(TableStockBalance[[#Headers],[Supplier name]],TableStockBalance[#Headers],0),
0)</f>
        <v>Dermometer S.p.A.</v>
      </c>
    </row>
    <row r="6133" spans="1:12" x14ac:dyDescent="0.25">
      <c r="A6133">
        <v>49042285</v>
      </c>
      <c r="B6133">
        <v>200</v>
      </c>
      <c r="C6133" t="s">
        <v>343</v>
      </c>
      <c r="D6133" t="s">
        <v>174</v>
      </c>
      <c r="E6133" t="s">
        <v>175</v>
      </c>
      <c r="F6133" t="s">
        <v>318</v>
      </c>
      <c r="G6133" s="1">
        <v>43644</v>
      </c>
      <c r="H6133">
        <v>1</v>
      </c>
      <c r="I6133" s="7">
        <f>IF(TableTransactions[[#This Row],[Order type]]=trackOrderType,
TableTransactions[[#This Row],[Transaction quantity]]*-1,
TableTransactions[[#This Row],[Transaction quantity]]
)</f>
        <v>-1</v>
      </c>
      <c r="J61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6133" s="7">
        <f ca="1">IF(TableTransactions[[#This Row],[Stock balance backorders]]&lt;0,
0,
TableTransactions[[#This Row],[Stock balance backorders]]
)</f>
        <v>2</v>
      </c>
      <c r="L6133" s="8" t="str">
        <f>VLOOKUP(TableTransactions[[#This Row],[Material]],TableStockBalance[],
MATCH(TableStockBalance[[#Headers],[Supplier name]],TableStockBalance[#Headers],0),
0)</f>
        <v>Dermometer S.p.A.</v>
      </c>
    </row>
    <row r="6134" spans="1:12" x14ac:dyDescent="0.25">
      <c r="A6134" s="4">
        <v>45057249</v>
      </c>
      <c r="B6134" s="4">
        <v>10</v>
      </c>
      <c r="C6134" s="4" t="s">
        <v>344</v>
      </c>
      <c r="D6134" s="4" t="s">
        <v>174</v>
      </c>
      <c r="E6134" s="4" t="s">
        <v>175</v>
      </c>
      <c r="F6134" s="4" t="s">
        <v>157</v>
      </c>
      <c r="G6134" s="5">
        <v>43663</v>
      </c>
      <c r="H6134" s="4">
        <v>2</v>
      </c>
      <c r="I6134" s="7">
        <f>IF(TableTransactions[[#This Row],[Order type]]=trackOrderType,
TableTransactions[[#This Row],[Transaction quantity]]*-1,
TableTransactions[[#This Row],[Transaction quantity]]
)</f>
        <v>2</v>
      </c>
      <c r="J61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6134" s="7">
        <f ca="1">IF(TableTransactions[[#This Row],[Stock balance backorders]]&lt;0,
0,
TableTransactions[[#This Row],[Stock balance backorders]]
)</f>
        <v>4</v>
      </c>
      <c r="L6134" s="8" t="str">
        <f>VLOOKUP(TableTransactions[[#This Row],[Material]],TableStockBalance[],
MATCH(TableStockBalance[[#Headers],[Supplier name]],TableStockBalance[#Headers],0),
0)</f>
        <v>Dermometer S.p.A.</v>
      </c>
    </row>
    <row r="6135" spans="1:12" x14ac:dyDescent="0.25">
      <c r="A6135">
        <v>49042573</v>
      </c>
      <c r="B6135">
        <v>200</v>
      </c>
      <c r="C6135" t="s">
        <v>343</v>
      </c>
      <c r="D6135" t="s">
        <v>174</v>
      </c>
      <c r="E6135" t="s">
        <v>175</v>
      </c>
      <c r="F6135" t="s">
        <v>317</v>
      </c>
      <c r="G6135" s="1">
        <v>43672</v>
      </c>
      <c r="H6135">
        <v>1</v>
      </c>
      <c r="I6135" s="7">
        <f>IF(TableTransactions[[#This Row],[Order type]]=trackOrderType,
TableTransactions[[#This Row],[Transaction quantity]]*-1,
TableTransactions[[#This Row],[Transaction quantity]]
)</f>
        <v>-1</v>
      </c>
      <c r="J61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6135" s="7">
        <f ca="1">IF(TableTransactions[[#This Row],[Stock balance backorders]]&lt;0,
0,
TableTransactions[[#This Row],[Stock balance backorders]]
)</f>
        <v>3</v>
      </c>
      <c r="L6135" s="8" t="str">
        <f>VLOOKUP(TableTransactions[[#This Row],[Material]],TableStockBalance[],
MATCH(TableStockBalance[[#Headers],[Supplier name]],TableStockBalance[#Headers],0),
0)</f>
        <v>Dermometer S.p.A.</v>
      </c>
    </row>
    <row r="6136" spans="1:12" x14ac:dyDescent="0.25">
      <c r="A6136">
        <v>49042870</v>
      </c>
      <c r="B6136">
        <v>230</v>
      </c>
      <c r="C6136" t="s">
        <v>343</v>
      </c>
      <c r="D6136" t="s">
        <v>174</v>
      </c>
      <c r="E6136" t="s">
        <v>175</v>
      </c>
      <c r="F6136" t="s">
        <v>317</v>
      </c>
      <c r="G6136" s="1">
        <v>43700</v>
      </c>
      <c r="H6136">
        <v>1</v>
      </c>
      <c r="I6136" s="7">
        <f>IF(TableTransactions[[#This Row],[Order type]]=trackOrderType,
TableTransactions[[#This Row],[Transaction quantity]]*-1,
TableTransactions[[#This Row],[Transaction quantity]]
)</f>
        <v>-1</v>
      </c>
      <c r="J61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6136" s="7">
        <f ca="1">IF(TableTransactions[[#This Row],[Stock balance backorders]]&lt;0,
0,
TableTransactions[[#This Row],[Stock balance backorders]]
)</f>
        <v>2</v>
      </c>
      <c r="L6136" s="8" t="str">
        <f>VLOOKUP(TableTransactions[[#This Row],[Material]],TableStockBalance[],
MATCH(TableStockBalance[[#Headers],[Supplier name]],TableStockBalance[#Headers],0),
0)</f>
        <v>Dermometer S.p.A.</v>
      </c>
    </row>
    <row r="6137" spans="1:12" x14ac:dyDescent="0.25">
      <c r="A6137">
        <v>49042906</v>
      </c>
      <c r="B6137">
        <v>80</v>
      </c>
      <c r="C6137" t="s">
        <v>343</v>
      </c>
      <c r="D6137" t="s">
        <v>174</v>
      </c>
      <c r="E6137" t="s">
        <v>175</v>
      </c>
      <c r="F6137" t="s">
        <v>318</v>
      </c>
      <c r="G6137" s="1">
        <v>43704</v>
      </c>
      <c r="H6137">
        <v>1</v>
      </c>
      <c r="I6137" s="7">
        <f>IF(TableTransactions[[#This Row],[Order type]]=trackOrderType,
TableTransactions[[#This Row],[Transaction quantity]]*-1,
TableTransactions[[#This Row],[Transaction quantity]]
)</f>
        <v>-1</v>
      </c>
      <c r="J61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6137" s="7">
        <f ca="1">IF(TableTransactions[[#This Row],[Stock balance backorders]]&lt;0,
0,
TableTransactions[[#This Row],[Stock balance backorders]]
)</f>
        <v>1</v>
      </c>
      <c r="L6137" s="8" t="str">
        <f>VLOOKUP(TableTransactions[[#This Row],[Material]],TableStockBalance[],
MATCH(TableStockBalance[[#Headers],[Supplier name]],TableStockBalance[#Headers],0),
0)</f>
        <v>Dermometer S.p.A.</v>
      </c>
    </row>
    <row r="6138" spans="1:12" x14ac:dyDescent="0.25">
      <c r="A6138">
        <v>49042949</v>
      </c>
      <c r="B6138">
        <v>160</v>
      </c>
      <c r="C6138" t="s">
        <v>343</v>
      </c>
      <c r="D6138" t="s">
        <v>174</v>
      </c>
      <c r="E6138" t="s">
        <v>175</v>
      </c>
      <c r="F6138" t="s">
        <v>316</v>
      </c>
      <c r="G6138" s="1">
        <v>43707</v>
      </c>
      <c r="H6138">
        <v>1</v>
      </c>
      <c r="I6138" s="7">
        <f>IF(TableTransactions[[#This Row],[Order type]]=trackOrderType,
TableTransactions[[#This Row],[Transaction quantity]]*-1,
TableTransactions[[#This Row],[Transaction quantity]]
)</f>
        <v>-1</v>
      </c>
      <c r="J61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0</v>
      </c>
      <c r="K6138" s="7">
        <f ca="1">IF(TableTransactions[[#This Row],[Stock balance backorders]]&lt;0,
0,
TableTransactions[[#This Row],[Stock balance backorders]]
)</f>
        <v>0</v>
      </c>
      <c r="L6138" s="8" t="str">
        <f>VLOOKUP(TableTransactions[[#This Row],[Material]],TableStockBalance[],
MATCH(TableStockBalance[[#Headers],[Supplier name]],TableStockBalance[#Headers],0),
0)</f>
        <v>Dermometer S.p.A.</v>
      </c>
    </row>
    <row r="6139" spans="1:12" x14ac:dyDescent="0.25">
      <c r="A6139">
        <v>49043101</v>
      </c>
      <c r="B6139">
        <v>120</v>
      </c>
      <c r="C6139" t="s">
        <v>343</v>
      </c>
      <c r="D6139" t="s">
        <v>174</v>
      </c>
      <c r="E6139" t="s">
        <v>175</v>
      </c>
      <c r="F6139" t="s">
        <v>318</v>
      </c>
      <c r="G6139" s="1">
        <v>43721</v>
      </c>
      <c r="H6139">
        <v>1</v>
      </c>
      <c r="I6139" s="7">
        <f>IF(TableTransactions[[#This Row],[Order type]]=trackOrderType,
TableTransactions[[#This Row],[Transaction quantity]]*-1,
TableTransactions[[#This Row],[Transaction quantity]]
)</f>
        <v>-1</v>
      </c>
      <c r="J61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</v>
      </c>
      <c r="K6139" s="7">
        <f ca="1">IF(TableTransactions[[#This Row],[Stock balance backorders]]&lt;0,
0,
TableTransactions[[#This Row],[Stock balance backorders]]
)</f>
        <v>0</v>
      </c>
      <c r="L6139" s="8" t="str">
        <f>VLOOKUP(TableTransactions[[#This Row],[Material]],TableStockBalance[],
MATCH(TableStockBalance[[#Headers],[Supplier name]],TableStockBalance[#Headers],0),
0)</f>
        <v>Dermometer S.p.A.</v>
      </c>
    </row>
    <row r="6140" spans="1:12" x14ac:dyDescent="0.25">
      <c r="A6140" s="4">
        <v>45057380</v>
      </c>
      <c r="B6140" s="4">
        <v>10</v>
      </c>
      <c r="C6140" s="4" t="s">
        <v>344</v>
      </c>
      <c r="D6140" s="4" t="s">
        <v>174</v>
      </c>
      <c r="E6140" s="4" t="s">
        <v>175</v>
      </c>
      <c r="F6140" s="4" t="s">
        <v>157</v>
      </c>
      <c r="G6140" s="5">
        <v>43721</v>
      </c>
      <c r="H6140" s="4">
        <v>6</v>
      </c>
      <c r="I6140" s="7">
        <f>IF(TableTransactions[[#This Row],[Order type]]=trackOrderType,
TableTransactions[[#This Row],[Transaction quantity]]*-1,
TableTransactions[[#This Row],[Transaction quantity]]
)</f>
        <v>6</v>
      </c>
      <c r="J61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</v>
      </c>
      <c r="K6140" s="7">
        <f ca="1">IF(TableTransactions[[#This Row],[Stock balance backorders]]&lt;0,
0,
TableTransactions[[#This Row],[Stock balance backorders]]
)</f>
        <v>5</v>
      </c>
      <c r="L6140" s="8" t="str">
        <f>VLOOKUP(TableTransactions[[#This Row],[Material]],TableStockBalance[],
MATCH(TableStockBalance[[#Headers],[Supplier name]],TableStockBalance[#Headers],0),
0)</f>
        <v>Dermometer S.p.A.</v>
      </c>
    </row>
    <row r="6141" spans="1:12" x14ac:dyDescent="0.25">
      <c r="A6141">
        <v>49043144</v>
      </c>
      <c r="B6141">
        <v>70</v>
      </c>
      <c r="C6141" t="s">
        <v>343</v>
      </c>
      <c r="D6141" t="s">
        <v>174</v>
      </c>
      <c r="E6141" t="s">
        <v>175</v>
      </c>
      <c r="F6141" t="s">
        <v>317</v>
      </c>
      <c r="G6141" s="1">
        <v>43726</v>
      </c>
      <c r="H6141">
        <v>1</v>
      </c>
      <c r="I6141" s="7">
        <f>IF(TableTransactions[[#This Row],[Order type]]=trackOrderType,
TableTransactions[[#This Row],[Transaction quantity]]*-1,
TableTransactions[[#This Row],[Transaction quantity]]
)</f>
        <v>-1</v>
      </c>
      <c r="J61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6141" s="7">
        <f ca="1">IF(TableTransactions[[#This Row],[Stock balance backorders]]&lt;0,
0,
TableTransactions[[#This Row],[Stock balance backorders]]
)</f>
        <v>4</v>
      </c>
      <c r="L6141" s="8" t="str">
        <f>VLOOKUP(TableTransactions[[#This Row],[Material]],TableStockBalance[],
MATCH(TableStockBalance[[#Headers],[Supplier name]],TableStockBalance[#Headers],0),
0)</f>
        <v>Dermometer S.p.A.</v>
      </c>
    </row>
    <row r="6142" spans="1:12" x14ac:dyDescent="0.25">
      <c r="A6142" s="4">
        <v>45057444</v>
      </c>
      <c r="B6142" s="4">
        <v>10</v>
      </c>
      <c r="C6142" s="4" t="s">
        <v>344</v>
      </c>
      <c r="D6142" s="4" t="s">
        <v>174</v>
      </c>
      <c r="E6142" s="4" t="s">
        <v>175</v>
      </c>
      <c r="F6142" s="4" t="s">
        <v>157</v>
      </c>
      <c r="G6142" s="5">
        <v>43747</v>
      </c>
      <c r="H6142" s="4">
        <v>0</v>
      </c>
      <c r="I6142" s="7">
        <f>IF(TableTransactions[[#This Row],[Order type]]=trackOrderType,
TableTransactions[[#This Row],[Transaction quantity]]*-1,
TableTransactions[[#This Row],[Transaction quantity]]
)</f>
        <v>0</v>
      </c>
      <c r="J61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6142" s="7">
        <f ca="1">IF(TableTransactions[[#This Row],[Stock balance backorders]]&lt;0,
0,
TableTransactions[[#This Row],[Stock balance backorders]]
)</f>
        <v>4</v>
      </c>
      <c r="L6142" s="8" t="str">
        <f>VLOOKUP(TableTransactions[[#This Row],[Material]],TableStockBalance[],
MATCH(TableStockBalance[[#Headers],[Supplier name]],TableStockBalance[#Headers],0),
0)</f>
        <v>Dermometer S.p.A.</v>
      </c>
    </row>
    <row r="6143" spans="1:12" x14ac:dyDescent="0.25">
      <c r="A6143" s="4">
        <v>45057444</v>
      </c>
      <c r="B6143" s="4">
        <v>20</v>
      </c>
      <c r="C6143" s="4" t="s">
        <v>344</v>
      </c>
      <c r="D6143" s="4" t="s">
        <v>174</v>
      </c>
      <c r="E6143" s="4" t="s">
        <v>175</v>
      </c>
      <c r="F6143" s="4" t="s">
        <v>157</v>
      </c>
      <c r="G6143" s="5">
        <v>43747</v>
      </c>
      <c r="H6143" s="4">
        <v>1</v>
      </c>
      <c r="I6143" s="7">
        <f>IF(TableTransactions[[#This Row],[Order type]]=trackOrderType,
TableTransactions[[#This Row],[Transaction quantity]]*-1,
TableTransactions[[#This Row],[Transaction quantity]]
)</f>
        <v>1</v>
      </c>
      <c r="J61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</v>
      </c>
      <c r="K6143" s="7">
        <f ca="1">IF(TableTransactions[[#This Row],[Stock balance backorders]]&lt;0,
0,
TableTransactions[[#This Row],[Stock balance backorders]]
)</f>
        <v>5</v>
      </c>
      <c r="L6143" s="8" t="str">
        <f>VLOOKUP(TableTransactions[[#This Row],[Material]],TableStockBalance[],
MATCH(TableStockBalance[[#Headers],[Supplier name]],TableStockBalance[#Headers],0),
0)</f>
        <v>Dermometer S.p.A.</v>
      </c>
    </row>
    <row r="6144" spans="1:12" x14ac:dyDescent="0.25">
      <c r="A6144">
        <v>49043428</v>
      </c>
      <c r="B6144">
        <v>90</v>
      </c>
      <c r="C6144" t="s">
        <v>343</v>
      </c>
      <c r="D6144" t="s">
        <v>174</v>
      </c>
      <c r="E6144" t="s">
        <v>175</v>
      </c>
      <c r="F6144" t="s">
        <v>313</v>
      </c>
      <c r="G6144" s="1">
        <v>43753</v>
      </c>
      <c r="H6144">
        <v>1</v>
      </c>
      <c r="I6144" s="7">
        <f>IF(TableTransactions[[#This Row],[Order type]]=trackOrderType,
TableTransactions[[#This Row],[Transaction quantity]]*-1,
TableTransactions[[#This Row],[Transaction quantity]]
)</f>
        <v>-1</v>
      </c>
      <c r="J61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6144" s="7">
        <f ca="1">IF(TableTransactions[[#This Row],[Stock balance backorders]]&lt;0,
0,
TableTransactions[[#This Row],[Stock balance backorders]]
)</f>
        <v>4</v>
      </c>
      <c r="L6144" s="8" t="str">
        <f>VLOOKUP(TableTransactions[[#This Row],[Material]],TableStockBalance[],
MATCH(TableStockBalance[[#Headers],[Supplier name]],TableStockBalance[#Headers],0),
0)</f>
        <v>Dermometer S.p.A.</v>
      </c>
    </row>
    <row r="6145" spans="1:12" x14ac:dyDescent="0.25">
      <c r="A6145">
        <v>49043485</v>
      </c>
      <c r="B6145">
        <v>270</v>
      </c>
      <c r="C6145" t="s">
        <v>343</v>
      </c>
      <c r="D6145" t="s">
        <v>174</v>
      </c>
      <c r="E6145" t="s">
        <v>175</v>
      </c>
      <c r="F6145" t="s">
        <v>317</v>
      </c>
      <c r="G6145" s="1">
        <v>43756</v>
      </c>
      <c r="H6145">
        <v>1</v>
      </c>
      <c r="I6145" s="7">
        <f>IF(TableTransactions[[#This Row],[Order type]]=trackOrderType,
TableTransactions[[#This Row],[Transaction quantity]]*-1,
TableTransactions[[#This Row],[Transaction quantity]]
)</f>
        <v>-1</v>
      </c>
      <c r="J61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6145" s="7">
        <f ca="1">IF(TableTransactions[[#This Row],[Stock balance backorders]]&lt;0,
0,
TableTransactions[[#This Row],[Stock balance backorders]]
)</f>
        <v>3</v>
      </c>
      <c r="L6145" s="8" t="str">
        <f>VLOOKUP(TableTransactions[[#This Row],[Material]],TableStockBalance[],
MATCH(TableStockBalance[[#Headers],[Supplier name]],TableStockBalance[#Headers],0),
0)</f>
        <v>Dermometer S.p.A.</v>
      </c>
    </row>
    <row r="6146" spans="1:12" x14ac:dyDescent="0.25">
      <c r="A6146">
        <v>49043705</v>
      </c>
      <c r="B6146">
        <v>260</v>
      </c>
      <c r="C6146" t="s">
        <v>343</v>
      </c>
      <c r="D6146" t="s">
        <v>174</v>
      </c>
      <c r="E6146" t="s">
        <v>175</v>
      </c>
      <c r="F6146" t="s">
        <v>313</v>
      </c>
      <c r="G6146" s="1">
        <v>43777</v>
      </c>
      <c r="H6146">
        <v>1</v>
      </c>
      <c r="I6146" s="7">
        <f>IF(TableTransactions[[#This Row],[Order type]]=trackOrderType,
TableTransactions[[#This Row],[Transaction quantity]]*-1,
TableTransactions[[#This Row],[Transaction quantity]]
)</f>
        <v>-1</v>
      </c>
      <c r="J61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6146" s="7">
        <f ca="1">IF(TableTransactions[[#This Row],[Stock balance backorders]]&lt;0,
0,
TableTransactions[[#This Row],[Stock balance backorders]]
)</f>
        <v>2</v>
      </c>
      <c r="L6146" s="8" t="str">
        <f>VLOOKUP(TableTransactions[[#This Row],[Material]],TableStockBalance[],
MATCH(TableStockBalance[[#Headers],[Supplier name]],TableStockBalance[#Headers],0),
0)</f>
        <v>Dermometer S.p.A.</v>
      </c>
    </row>
    <row r="6147" spans="1:12" x14ac:dyDescent="0.25">
      <c r="A6147">
        <v>49043765</v>
      </c>
      <c r="B6147">
        <v>80</v>
      </c>
      <c r="C6147" t="s">
        <v>343</v>
      </c>
      <c r="D6147" t="s">
        <v>174</v>
      </c>
      <c r="E6147" t="s">
        <v>175</v>
      </c>
      <c r="F6147" t="s">
        <v>318</v>
      </c>
      <c r="G6147" s="1">
        <v>43782</v>
      </c>
      <c r="H6147">
        <v>1</v>
      </c>
      <c r="I6147" s="7">
        <f>IF(TableTransactions[[#This Row],[Order type]]=trackOrderType,
TableTransactions[[#This Row],[Transaction quantity]]*-1,
TableTransactions[[#This Row],[Transaction quantity]]
)</f>
        <v>-1</v>
      </c>
      <c r="J61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6147" s="7">
        <f ca="1">IF(TableTransactions[[#This Row],[Stock balance backorders]]&lt;0,
0,
TableTransactions[[#This Row],[Stock balance backorders]]
)</f>
        <v>1</v>
      </c>
      <c r="L6147" s="8" t="str">
        <f>VLOOKUP(TableTransactions[[#This Row],[Material]],TableStockBalance[],
MATCH(TableStockBalance[[#Headers],[Supplier name]],TableStockBalance[#Headers],0),
0)</f>
        <v>Dermometer S.p.A.</v>
      </c>
    </row>
    <row r="6148" spans="1:12" x14ac:dyDescent="0.25">
      <c r="A6148">
        <v>49043808</v>
      </c>
      <c r="B6148">
        <v>80</v>
      </c>
      <c r="C6148" t="s">
        <v>343</v>
      </c>
      <c r="D6148" t="s">
        <v>174</v>
      </c>
      <c r="E6148" t="s">
        <v>175</v>
      </c>
      <c r="F6148" t="s">
        <v>316</v>
      </c>
      <c r="G6148" s="1">
        <v>43787</v>
      </c>
      <c r="H6148">
        <v>1</v>
      </c>
      <c r="I6148" s="7">
        <f>IF(TableTransactions[[#This Row],[Order type]]=trackOrderType,
TableTransactions[[#This Row],[Transaction quantity]]*-1,
TableTransactions[[#This Row],[Transaction quantity]]
)</f>
        <v>-1</v>
      </c>
      <c r="J61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0</v>
      </c>
      <c r="K6148" s="7">
        <f ca="1">IF(TableTransactions[[#This Row],[Stock balance backorders]]&lt;0,
0,
TableTransactions[[#This Row],[Stock balance backorders]]
)</f>
        <v>0</v>
      </c>
      <c r="L6148" s="8" t="str">
        <f>VLOOKUP(TableTransactions[[#This Row],[Material]],TableStockBalance[],
MATCH(TableStockBalance[[#Headers],[Supplier name]],TableStockBalance[#Headers],0),
0)</f>
        <v>Dermometer S.p.A.</v>
      </c>
    </row>
    <row r="6149" spans="1:12" x14ac:dyDescent="0.25">
      <c r="A6149">
        <v>49043820</v>
      </c>
      <c r="B6149">
        <v>110</v>
      </c>
      <c r="C6149" t="s">
        <v>343</v>
      </c>
      <c r="D6149" t="s">
        <v>174</v>
      </c>
      <c r="E6149" t="s">
        <v>175</v>
      </c>
      <c r="F6149" t="s">
        <v>313</v>
      </c>
      <c r="G6149" s="1">
        <v>43788</v>
      </c>
      <c r="H6149">
        <v>1</v>
      </c>
      <c r="I6149" s="7">
        <f>IF(TableTransactions[[#This Row],[Order type]]=trackOrderType,
TableTransactions[[#This Row],[Transaction quantity]]*-1,
TableTransactions[[#This Row],[Transaction quantity]]
)</f>
        <v>-1</v>
      </c>
      <c r="J61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</v>
      </c>
      <c r="K6149" s="7">
        <f ca="1">IF(TableTransactions[[#This Row],[Stock balance backorders]]&lt;0,
0,
TableTransactions[[#This Row],[Stock balance backorders]]
)</f>
        <v>0</v>
      </c>
      <c r="L6149" s="8" t="str">
        <f>VLOOKUP(TableTransactions[[#This Row],[Material]],TableStockBalance[],
MATCH(TableStockBalance[[#Headers],[Supplier name]],TableStockBalance[#Headers],0),
0)</f>
        <v>Dermometer S.p.A.</v>
      </c>
    </row>
    <row r="6150" spans="1:12" x14ac:dyDescent="0.25">
      <c r="A6150">
        <v>49043981</v>
      </c>
      <c r="B6150">
        <v>110</v>
      </c>
      <c r="C6150" t="s">
        <v>343</v>
      </c>
      <c r="D6150" t="s">
        <v>174</v>
      </c>
      <c r="E6150" t="s">
        <v>175</v>
      </c>
      <c r="F6150" t="s">
        <v>313</v>
      </c>
      <c r="G6150" s="1">
        <v>43802</v>
      </c>
      <c r="H6150">
        <v>1</v>
      </c>
      <c r="I6150" s="7">
        <f>IF(TableTransactions[[#This Row],[Order type]]=trackOrderType,
TableTransactions[[#This Row],[Transaction quantity]]*-1,
TableTransactions[[#This Row],[Transaction quantity]]
)</f>
        <v>-1</v>
      </c>
      <c r="J61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</v>
      </c>
      <c r="K6150" s="7">
        <f ca="1">IF(TableTransactions[[#This Row],[Stock balance backorders]]&lt;0,
0,
TableTransactions[[#This Row],[Stock balance backorders]]
)</f>
        <v>0</v>
      </c>
      <c r="L6150" s="8" t="str">
        <f>VLOOKUP(TableTransactions[[#This Row],[Material]],TableStockBalance[],
MATCH(TableStockBalance[[#Headers],[Supplier name]],TableStockBalance[#Headers],0),
0)</f>
        <v>Dermometer S.p.A.</v>
      </c>
    </row>
    <row r="6151" spans="1:12" x14ac:dyDescent="0.25">
      <c r="A6151">
        <v>49044054</v>
      </c>
      <c r="B6151">
        <v>10</v>
      </c>
      <c r="C6151" t="s">
        <v>343</v>
      </c>
      <c r="D6151" t="s">
        <v>174</v>
      </c>
      <c r="E6151" t="s">
        <v>175</v>
      </c>
      <c r="F6151" t="s">
        <v>335</v>
      </c>
      <c r="G6151" s="1">
        <v>43808</v>
      </c>
      <c r="H6151">
        <v>1</v>
      </c>
      <c r="I6151" s="7">
        <f>IF(TableTransactions[[#This Row],[Order type]]=trackOrderType,
TableTransactions[[#This Row],[Transaction quantity]]*-1,
TableTransactions[[#This Row],[Transaction quantity]]
)</f>
        <v>-1</v>
      </c>
      <c r="J61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</v>
      </c>
      <c r="K6151" s="7">
        <f ca="1">IF(TableTransactions[[#This Row],[Stock balance backorders]]&lt;0,
0,
TableTransactions[[#This Row],[Stock balance backorders]]
)</f>
        <v>0</v>
      </c>
      <c r="L6151" s="8" t="str">
        <f>VLOOKUP(TableTransactions[[#This Row],[Material]],TableStockBalance[],
MATCH(TableStockBalance[[#Headers],[Supplier name]],TableStockBalance[#Headers],0),
0)</f>
        <v>Dermometer S.p.A.</v>
      </c>
    </row>
    <row r="6152" spans="1:12" x14ac:dyDescent="0.25">
      <c r="A6152">
        <v>49041475</v>
      </c>
      <c r="B6152">
        <v>160</v>
      </c>
      <c r="C6152" t="s">
        <v>343</v>
      </c>
      <c r="D6152" t="s">
        <v>160</v>
      </c>
      <c r="E6152" t="s">
        <v>161</v>
      </c>
      <c r="F6152" t="s">
        <v>316</v>
      </c>
      <c r="G6152" s="1">
        <v>43567</v>
      </c>
      <c r="H6152">
        <v>1</v>
      </c>
      <c r="I6152" s="7">
        <f>IF(TableTransactions[[#This Row],[Order type]]=trackOrderType,
TableTransactions[[#This Row],[Transaction quantity]]*-1,
TableTransactions[[#This Row],[Transaction quantity]]
)</f>
        <v>-1</v>
      </c>
      <c r="J61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6152" s="7">
        <f ca="1">IF(TableTransactions[[#This Row],[Stock balance backorders]]&lt;0,
0,
TableTransactions[[#This Row],[Stock balance backorders]]
)</f>
        <v>3</v>
      </c>
      <c r="L6152" s="8" t="str">
        <f>VLOOKUP(TableTransactions[[#This Row],[Material]],TableStockBalance[],
MATCH(TableStockBalance[[#Headers],[Supplier name]],TableStockBalance[#Headers],0),
0)</f>
        <v>Dermometer S.p.A.</v>
      </c>
    </row>
    <row r="6153" spans="1:12" x14ac:dyDescent="0.25">
      <c r="A6153">
        <v>49041580</v>
      </c>
      <c r="B6153">
        <v>10</v>
      </c>
      <c r="C6153" t="s">
        <v>343</v>
      </c>
      <c r="D6153" t="s">
        <v>160</v>
      </c>
      <c r="E6153" t="s">
        <v>161</v>
      </c>
      <c r="F6153" t="s">
        <v>322</v>
      </c>
      <c r="G6153" s="1">
        <v>43579</v>
      </c>
      <c r="H6153">
        <v>1</v>
      </c>
      <c r="I6153" s="7">
        <f>IF(TableTransactions[[#This Row],[Order type]]=trackOrderType,
TableTransactions[[#This Row],[Transaction quantity]]*-1,
TableTransactions[[#This Row],[Transaction quantity]]
)</f>
        <v>-1</v>
      </c>
      <c r="J61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6153" s="7">
        <f ca="1">IF(TableTransactions[[#This Row],[Stock balance backorders]]&lt;0,
0,
TableTransactions[[#This Row],[Stock balance backorders]]
)</f>
        <v>2</v>
      </c>
      <c r="L6153" s="8" t="str">
        <f>VLOOKUP(TableTransactions[[#This Row],[Material]],TableStockBalance[],
MATCH(TableStockBalance[[#Headers],[Supplier name]],TableStockBalance[#Headers],0),
0)</f>
        <v>Dermometer S.p.A.</v>
      </c>
    </row>
    <row r="6154" spans="1:12" x14ac:dyDescent="0.25">
      <c r="A6154">
        <v>49041597</v>
      </c>
      <c r="B6154">
        <v>110</v>
      </c>
      <c r="C6154" t="s">
        <v>343</v>
      </c>
      <c r="D6154" t="s">
        <v>160</v>
      </c>
      <c r="E6154" t="s">
        <v>161</v>
      </c>
      <c r="F6154" t="s">
        <v>313</v>
      </c>
      <c r="G6154" s="1">
        <v>43581</v>
      </c>
      <c r="H6154">
        <v>1</v>
      </c>
      <c r="I6154" s="7">
        <f>IF(TableTransactions[[#This Row],[Order type]]=trackOrderType,
TableTransactions[[#This Row],[Transaction quantity]]*-1,
TableTransactions[[#This Row],[Transaction quantity]]
)</f>
        <v>-1</v>
      </c>
      <c r="J61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6154" s="7">
        <f ca="1">IF(TableTransactions[[#This Row],[Stock balance backorders]]&lt;0,
0,
TableTransactions[[#This Row],[Stock balance backorders]]
)</f>
        <v>1</v>
      </c>
      <c r="L6154" s="8" t="str">
        <f>VLOOKUP(TableTransactions[[#This Row],[Material]],TableStockBalance[],
MATCH(TableStockBalance[[#Headers],[Supplier name]],TableStockBalance[#Headers],0),
0)</f>
        <v>Dermometer S.p.A.</v>
      </c>
    </row>
    <row r="6155" spans="1:12" x14ac:dyDescent="0.25">
      <c r="A6155">
        <v>49041788</v>
      </c>
      <c r="B6155">
        <v>110</v>
      </c>
      <c r="C6155" t="s">
        <v>343</v>
      </c>
      <c r="D6155" t="s">
        <v>160</v>
      </c>
      <c r="E6155" t="s">
        <v>161</v>
      </c>
      <c r="F6155" t="s">
        <v>317</v>
      </c>
      <c r="G6155" s="1">
        <v>43599</v>
      </c>
      <c r="H6155">
        <v>1</v>
      </c>
      <c r="I6155" s="7">
        <f>IF(TableTransactions[[#This Row],[Order type]]=trackOrderType,
TableTransactions[[#This Row],[Transaction quantity]]*-1,
TableTransactions[[#This Row],[Transaction quantity]]
)</f>
        <v>-1</v>
      </c>
      <c r="J61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0</v>
      </c>
      <c r="K6155" s="7">
        <f ca="1">IF(TableTransactions[[#This Row],[Stock balance backorders]]&lt;0,
0,
TableTransactions[[#This Row],[Stock balance backorders]]
)</f>
        <v>0</v>
      </c>
      <c r="L6155" s="8" t="str">
        <f>VLOOKUP(TableTransactions[[#This Row],[Material]],TableStockBalance[],
MATCH(TableStockBalance[[#Headers],[Supplier name]],TableStockBalance[#Headers],0),
0)</f>
        <v>Dermometer S.p.A.</v>
      </c>
    </row>
    <row r="6156" spans="1:12" x14ac:dyDescent="0.25">
      <c r="A6156" s="4">
        <v>45057096</v>
      </c>
      <c r="B6156" s="4">
        <v>10</v>
      </c>
      <c r="C6156" s="4" t="s">
        <v>344</v>
      </c>
      <c r="D6156" s="4" t="s">
        <v>160</v>
      </c>
      <c r="E6156" s="4" t="s">
        <v>161</v>
      </c>
      <c r="F6156" s="4" t="s">
        <v>157</v>
      </c>
      <c r="G6156" s="5">
        <v>43600</v>
      </c>
      <c r="H6156" s="4">
        <v>5</v>
      </c>
      <c r="I6156" s="7">
        <f>IF(TableTransactions[[#This Row],[Order type]]=trackOrderType,
TableTransactions[[#This Row],[Transaction quantity]]*-1,
TableTransactions[[#This Row],[Transaction quantity]]
)</f>
        <v>5</v>
      </c>
      <c r="J61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</v>
      </c>
      <c r="K6156" s="7">
        <f ca="1">IF(TableTransactions[[#This Row],[Stock balance backorders]]&lt;0,
0,
TableTransactions[[#This Row],[Stock balance backorders]]
)</f>
        <v>5</v>
      </c>
      <c r="L6156" s="8" t="str">
        <f>VLOOKUP(TableTransactions[[#This Row],[Material]],TableStockBalance[],
MATCH(TableStockBalance[[#Headers],[Supplier name]],TableStockBalance[#Headers],0),
0)</f>
        <v>Dermometer S.p.A.</v>
      </c>
    </row>
    <row r="6157" spans="1:12" x14ac:dyDescent="0.25">
      <c r="A6157">
        <v>49042635</v>
      </c>
      <c r="B6157">
        <v>20</v>
      </c>
      <c r="C6157" t="s">
        <v>343</v>
      </c>
      <c r="D6157" t="s">
        <v>160</v>
      </c>
      <c r="E6157" t="s">
        <v>161</v>
      </c>
      <c r="F6157" t="s">
        <v>329</v>
      </c>
      <c r="G6157" s="1">
        <v>43679</v>
      </c>
      <c r="H6157">
        <v>1</v>
      </c>
      <c r="I6157" s="7">
        <f>IF(TableTransactions[[#This Row],[Order type]]=trackOrderType,
TableTransactions[[#This Row],[Transaction quantity]]*-1,
TableTransactions[[#This Row],[Transaction quantity]]
)</f>
        <v>-1</v>
      </c>
      <c r="J61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6157" s="7">
        <f ca="1">IF(TableTransactions[[#This Row],[Stock balance backorders]]&lt;0,
0,
TableTransactions[[#This Row],[Stock balance backorders]]
)</f>
        <v>4</v>
      </c>
      <c r="L6157" s="8" t="str">
        <f>VLOOKUP(TableTransactions[[#This Row],[Material]],TableStockBalance[],
MATCH(TableStockBalance[[#Headers],[Supplier name]],TableStockBalance[#Headers],0),
0)</f>
        <v>Dermometer S.p.A.</v>
      </c>
    </row>
    <row r="6158" spans="1:12" x14ac:dyDescent="0.25">
      <c r="A6158">
        <v>49042793</v>
      </c>
      <c r="B6158">
        <v>90</v>
      </c>
      <c r="C6158" t="s">
        <v>343</v>
      </c>
      <c r="D6158" t="s">
        <v>160</v>
      </c>
      <c r="E6158" t="s">
        <v>161</v>
      </c>
      <c r="F6158" t="s">
        <v>316</v>
      </c>
      <c r="G6158" s="1">
        <v>43693</v>
      </c>
      <c r="H6158">
        <v>1</v>
      </c>
      <c r="I6158" s="7">
        <f>IF(TableTransactions[[#This Row],[Order type]]=trackOrderType,
TableTransactions[[#This Row],[Transaction quantity]]*-1,
TableTransactions[[#This Row],[Transaction quantity]]
)</f>
        <v>-1</v>
      </c>
      <c r="J61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6158" s="7">
        <f ca="1">IF(TableTransactions[[#This Row],[Stock balance backorders]]&lt;0,
0,
TableTransactions[[#This Row],[Stock balance backorders]]
)</f>
        <v>3</v>
      </c>
      <c r="L6158" s="8" t="str">
        <f>VLOOKUP(TableTransactions[[#This Row],[Material]],TableStockBalance[],
MATCH(TableStockBalance[[#Headers],[Supplier name]],TableStockBalance[#Headers],0),
0)</f>
        <v>Dermometer S.p.A.</v>
      </c>
    </row>
    <row r="6159" spans="1:12" x14ac:dyDescent="0.25">
      <c r="A6159">
        <v>49042884</v>
      </c>
      <c r="B6159">
        <v>10</v>
      </c>
      <c r="C6159" t="s">
        <v>343</v>
      </c>
      <c r="D6159" t="s">
        <v>160</v>
      </c>
      <c r="E6159" t="s">
        <v>161</v>
      </c>
      <c r="F6159" t="s">
        <v>320</v>
      </c>
      <c r="G6159" s="1">
        <v>43703</v>
      </c>
      <c r="H6159">
        <v>1</v>
      </c>
      <c r="I6159" s="7">
        <f>IF(TableTransactions[[#This Row],[Order type]]=trackOrderType,
TableTransactions[[#This Row],[Transaction quantity]]*-1,
TableTransactions[[#This Row],[Transaction quantity]]
)</f>
        <v>-1</v>
      </c>
      <c r="J61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6159" s="7">
        <f ca="1">IF(TableTransactions[[#This Row],[Stock balance backorders]]&lt;0,
0,
TableTransactions[[#This Row],[Stock balance backorders]]
)</f>
        <v>2</v>
      </c>
      <c r="L6159" s="8" t="str">
        <f>VLOOKUP(TableTransactions[[#This Row],[Material]],TableStockBalance[],
MATCH(TableStockBalance[[#Headers],[Supplier name]],TableStockBalance[#Headers],0),
0)</f>
        <v>Dermometer S.p.A.</v>
      </c>
    </row>
    <row r="6160" spans="1:12" x14ac:dyDescent="0.25">
      <c r="A6160">
        <v>49042889</v>
      </c>
      <c r="B6160">
        <v>30</v>
      </c>
      <c r="C6160" t="s">
        <v>343</v>
      </c>
      <c r="D6160" t="s">
        <v>160</v>
      </c>
      <c r="E6160" t="s">
        <v>161</v>
      </c>
      <c r="F6160" t="s">
        <v>319</v>
      </c>
      <c r="G6160" s="1">
        <v>43703</v>
      </c>
      <c r="H6160">
        <v>1</v>
      </c>
      <c r="I6160" s="7">
        <f>IF(TableTransactions[[#This Row],[Order type]]=trackOrderType,
TableTransactions[[#This Row],[Transaction quantity]]*-1,
TableTransactions[[#This Row],[Transaction quantity]]
)</f>
        <v>-1</v>
      </c>
      <c r="J61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6160" s="7">
        <f ca="1">IF(TableTransactions[[#This Row],[Stock balance backorders]]&lt;0,
0,
TableTransactions[[#This Row],[Stock balance backorders]]
)</f>
        <v>1</v>
      </c>
      <c r="L6160" s="8" t="str">
        <f>VLOOKUP(TableTransactions[[#This Row],[Material]],TableStockBalance[],
MATCH(TableStockBalance[[#Headers],[Supplier name]],TableStockBalance[#Headers],0),
0)</f>
        <v>Dermometer S.p.A.</v>
      </c>
    </row>
    <row r="6161" spans="1:12" x14ac:dyDescent="0.25">
      <c r="A6161" s="4">
        <v>45057366</v>
      </c>
      <c r="B6161" s="4">
        <v>10</v>
      </c>
      <c r="C6161" s="4" t="s">
        <v>344</v>
      </c>
      <c r="D6161" s="4" t="s">
        <v>160</v>
      </c>
      <c r="E6161" s="4" t="s">
        <v>161</v>
      </c>
      <c r="F6161" s="4" t="s">
        <v>157</v>
      </c>
      <c r="G6161" s="5">
        <v>43714</v>
      </c>
      <c r="H6161" s="4">
        <v>4</v>
      </c>
      <c r="I6161" s="7">
        <f>IF(TableTransactions[[#This Row],[Order type]]=trackOrderType,
TableTransactions[[#This Row],[Transaction quantity]]*-1,
TableTransactions[[#This Row],[Transaction quantity]]
)</f>
        <v>4</v>
      </c>
      <c r="J61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</v>
      </c>
      <c r="K6161" s="7">
        <f ca="1">IF(TableTransactions[[#This Row],[Stock balance backorders]]&lt;0,
0,
TableTransactions[[#This Row],[Stock balance backorders]]
)</f>
        <v>5</v>
      </c>
      <c r="L6161" s="8" t="str">
        <f>VLOOKUP(TableTransactions[[#This Row],[Material]],TableStockBalance[],
MATCH(TableStockBalance[[#Headers],[Supplier name]],TableStockBalance[#Headers],0),
0)</f>
        <v>Dermometer S.p.A.</v>
      </c>
    </row>
    <row r="6162" spans="1:12" x14ac:dyDescent="0.25">
      <c r="A6162">
        <v>49043267</v>
      </c>
      <c r="B6162">
        <v>40</v>
      </c>
      <c r="C6162" t="s">
        <v>343</v>
      </c>
      <c r="D6162" t="s">
        <v>160</v>
      </c>
      <c r="E6162" t="s">
        <v>161</v>
      </c>
      <c r="F6162" t="s">
        <v>316</v>
      </c>
      <c r="G6162" s="1">
        <v>43738</v>
      </c>
      <c r="H6162">
        <v>1</v>
      </c>
      <c r="I6162" s="7">
        <f>IF(TableTransactions[[#This Row],[Order type]]=trackOrderType,
TableTransactions[[#This Row],[Transaction quantity]]*-1,
TableTransactions[[#This Row],[Transaction quantity]]
)</f>
        <v>-1</v>
      </c>
      <c r="J61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6162" s="7">
        <f ca="1">IF(TableTransactions[[#This Row],[Stock balance backorders]]&lt;0,
0,
TableTransactions[[#This Row],[Stock balance backorders]]
)</f>
        <v>4</v>
      </c>
      <c r="L6162" s="8" t="str">
        <f>VLOOKUP(TableTransactions[[#This Row],[Material]],TableStockBalance[],
MATCH(TableStockBalance[[#Headers],[Supplier name]],TableStockBalance[#Headers],0),
0)</f>
        <v>Dermometer S.p.A.</v>
      </c>
    </row>
    <row r="6163" spans="1:12" x14ac:dyDescent="0.25">
      <c r="A6163">
        <v>49043627</v>
      </c>
      <c r="B6163">
        <v>220</v>
      </c>
      <c r="C6163" t="s">
        <v>343</v>
      </c>
      <c r="D6163" t="s">
        <v>160</v>
      </c>
      <c r="E6163" t="s">
        <v>161</v>
      </c>
      <c r="F6163" t="s">
        <v>313</v>
      </c>
      <c r="G6163" s="1">
        <v>43770</v>
      </c>
      <c r="H6163">
        <v>1</v>
      </c>
      <c r="I6163" s="7">
        <f>IF(TableTransactions[[#This Row],[Order type]]=trackOrderType,
TableTransactions[[#This Row],[Transaction quantity]]*-1,
TableTransactions[[#This Row],[Transaction quantity]]
)</f>
        <v>-1</v>
      </c>
      <c r="J61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6163" s="7">
        <f ca="1">IF(TableTransactions[[#This Row],[Stock balance backorders]]&lt;0,
0,
TableTransactions[[#This Row],[Stock balance backorders]]
)</f>
        <v>3</v>
      </c>
      <c r="L6163" s="8" t="str">
        <f>VLOOKUP(TableTransactions[[#This Row],[Material]],TableStockBalance[],
MATCH(TableStockBalance[[#Headers],[Supplier name]],TableStockBalance[#Headers],0),
0)</f>
        <v>Dermometer S.p.A.</v>
      </c>
    </row>
    <row r="6164" spans="1:12" x14ac:dyDescent="0.25">
      <c r="A6164">
        <v>49043696</v>
      </c>
      <c r="B6164">
        <v>110</v>
      </c>
      <c r="C6164" t="s">
        <v>343</v>
      </c>
      <c r="D6164" t="s">
        <v>160</v>
      </c>
      <c r="E6164" t="s">
        <v>161</v>
      </c>
      <c r="F6164" t="s">
        <v>317</v>
      </c>
      <c r="G6164" s="1">
        <v>43776</v>
      </c>
      <c r="H6164">
        <v>1</v>
      </c>
      <c r="I6164" s="7">
        <f>IF(TableTransactions[[#This Row],[Order type]]=trackOrderType,
TableTransactions[[#This Row],[Transaction quantity]]*-1,
TableTransactions[[#This Row],[Transaction quantity]]
)</f>
        <v>-1</v>
      </c>
      <c r="J61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6164" s="7">
        <f ca="1">IF(TableTransactions[[#This Row],[Stock balance backorders]]&lt;0,
0,
TableTransactions[[#This Row],[Stock balance backorders]]
)</f>
        <v>2</v>
      </c>
      <c r="L6164" s="8" t="str">
        <f>VLOOKUP(TableTransactions[[#This Row],[Material]],TableStockBalance[],
MATCH(TableStockBalance[[#Headers],[Supplier name]],TableStockBalance[#Headers],0),
0)</f>
        <v>Dermometer S.p.A.</v>
      </c>
    </row>
    <row r="6165" spans="1:12" x14ac:dyDescent="0.25">
      <c r="A6165">
        <v>49043703</v>
      </c>
      <c r="B6165">
        <v>100</v>
      </c>
      <c r="C6165" t="s">
        <v>343</v>
      </c>
      <c r="D6165" t="s">
        <v>160</v>
      </c>
      <c r="E6165" t="s">
        <v>161</v>
      </c>
      <c r="F6165" t="s">
        <v>314</v>
      </c>
      <c r="G6165" s="1">
        <v>43777</v>
      </c>
      <c r="H6165">
        <v>1</v>
      </c>
      <c r="I6165" s="7">
        <f>IF(TableTransactions[[#This Row],[Order type]]=trackOrderType,
TableTransactions[[#This Row],[Transaction quantity]]*-1,
TableTransactions[[#This Row],[Transaction quantity]]
)</f>
        <v>-1</v>
      </c>
      <c r="J61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6165" s="7">
        <f ca="1">IF(TableTransactions[[#This Row],[Stock balance backorders]]&lt;0,
0,
TableTransactions[[#This Row],[Stock balance backorders]]
)</f>
        <v>1</v>
      </c>
      <c r="L6165" s="8" t="str">
        <f>VLOOKUP(TableTransactions[[#This Row],[Material]],TableStockBalance[],
MATCH(TableStockBalance[[#Headers],[Supplier name]],TableStockBalance[#Headers],0),
0)</f>
        <v>Dermometer S.p.A.</v>
      </c>
    </row>
    <row r="6166" spans="1:12" x14ac:dyDescent="0.25">
      <c r="A6166">
        <v>49043793</v>
      </c>
      <c r="B6166">
        <v>50</v>
      </c>
      <c r="C6166" t="s">
        <v>343</v>
      </c>
      <c r="D6166" t="s">
        <v>160</v>
      </c>
      <c r="E6166" t="s">
        <v>161</v>
      </c>
      <c r="F6166" t="s">
        <v>330</v>
      </c>
      <c r="G6166" s="1">
        <v>43784</v>
      </c>
      <c r="H6166">
        <v>1</v>
      </c>
      <c r="I6166" s="7">
        <f>IF(TableTransactions[[#This Row],[Order type]]=trackOrderType,
TableTransactions[[#This Row],[Transaction quantity]]*-1,
TableTransactions[[#This Row],[Transaction quantity]]
)</f>
        <v>-1</v>
      </c>
      <c r="J61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0</v>
      </c>
      <c r="K6166" s="7">
        <f ca="1">IF(TableTransactions[[#This Row],[Stock balance backorders]]&lt;0,
0,
TableTransactions[[#This Row],[Stock balance backorders]]
)</f>
        <v>0</v>
      </c>
      <c r="L6166" s="8" t="str">
        <f>VLOOKUP(TableTransactions[[#This Row],[Material]],TableStockBalance[],
MATCH(TableStockBalance[[#Headers],[Supplier name]],TableStockBalance[#Headers],0),
0)</f>
        <v>Dermometer S.p.A.</v>
      </c>
    </row>
    <row r="6167" spans="1:12" x14ac:dyDescent="0.25">
      <c r="A6167">
        <v>49043852</v>
      </c>
      <c r="B6167">
        <v>130</v>
      </c>
      <c r="C6167" t="s">
        <v>343</v>
      </c>
      <c r="D6167" t="s">
        <v>160</v>
      </c>
      <c r="E6167" t="s">
        <v>161</v>
      </c>
      <c r="F6167" t="s">
        <v>317</v>
      </c>
      <c r="G6167" s="1">
        <v>43790</v>
      </c>
      <c r="H6167">
        <v>1</v>
      </c>
      <c r="I6167" s="7">
        <f>IF(TableTransactions[[#This Row],[Order type]]=trackOrderType,
TableTransactions[[#This Row],[Transaction quantity]]*-1,
TableTransactions[[#This Row],[Transaction quantity]]
)</f>
        <v>-1</v>
      </c>
      <c r="J61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</v>
      </c>
      <c r="K6167" s="7">
        <f ca="1">IF(TableTransactions[[#This Row],[Stock balance backorders]]&lt;0,
0,
TableTransactions[[#This Row],[Stock balance backorders]]
)</f>
        <v>0</v>
      </c>
      <c r="L6167" s="8" t="str">
        <f>VLOOKUP(TableTransactions[[#This Row],[Material]],TableStockBalance[],
MATCH(TableStockBalance[[#Headers],[Supplier name]],TableStockBalance[#Headers],0),
0)</f>
        <v>Dermometer S.p.A.</v>
      </c>
    </row>
    <row r="6168" spans="1:12" x14ac:dyDescent="0.25">
      <c r="A6168" s="4">
        <v>45057562</v>
      </c>
      <c r="B6168" s="4">
        <v>10</v>
      </c>
      <c r="C6168" s="4" t="s">
        <v>344</v>
      </c>
      <c r="D6168" s="4" t="s">
        <v>160</v>
      </c>
      <c r="E6168" s="4" t="s">
        <v>161</v>
      </c>
      <c r="F6168" s="4" t="s">
        <v>157</v>
      </c>
      <c r="G6168" s="5">
        <v>43791</v>
      </c>
      <c r="H6168" s="4">
        <v>6</v>
      </c>
      <c r="I6168" s="7">
        <f>IF(TableTransactions[[#This Row],[Order type]]=trackOrderType,
TableTransactions[[#This Row],[Transaction quantity]]*-1,
TableTransactions[[#This Row],[Transaction quantity]]
)</f>
        <v>6</v>
      </c>
      <c r="J61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</v>
      </c>
      <c r="K6168" s="7">
        <f ca="1">IF(TableTransactions[[#This Row],[Stock balance backorders]]&lt;0,
0,
TableTransactions[[#This Row],[Stock balance backorders]]
)</f>
        <v>5</v>
      </c>
      <c r="L6168" s="8" t="str">
        <f>VLOOKUP(TableTransactions[[#This Row],[Material]],TableStockBalance[],
MATCH(TableStockBalance[[#Headers],[Supplier name]],TableStockBalance[#Headers],0),
0)</f>
        <v>Dermometer S.p.A.</v>
      </c>
    </row>
    <row r="6169" spans="1:12" x14ac:dyDescent="0.25">
      <c r="A6169">
        <v>49044085</v>
      </c>
      <c r="B6169">
        <v>60</v>
      </c>
      <c r="C6169" t="s">
        <v>343</v>
      </c>
      <c r="D6169" t="s">
        <v>160</v>
      </c>
      <c r="E6169" t="s">
        <v>161</v>
      </c>
      <c r="F6169" t="s">
        <v>314</v>
      </c>
      <c r="G6169" s="1">
        <v>43811</v>
      </c>
      <c r="H6169">
        <v>1</v>
      </c>
      <c r="I6169" s="7">
        <f>IF(TableTransactions[[#This Row],[Order type]]=trackOrderType,
TableTransactions[[#This Row],[Transaction quantity]]*-1,
TableTransactions[[#This Row],[Transaction quantity]]
)</f>
        <v>-1</v>
      </c>
      <c r="J61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6169" s="7">
        <f ca="1">IF(TableTransactions[[#This Row],[Stock balance backorders]]&lt;0,
0,
TableTransactions[[#This Row],[Stock balance backorders]]
)</f>
        <v>4</v>
      </c>
      <c r="L6169" s="8" t="str">
        <f>VLOOKUP(TableTransactions[[#This Row],[Material]],TableStockBalance[],
MATCH(TableStockBalance[[#Headers],[Supplier name]],TableStockBalance[#Headers],0),
0)</f>
        <v>Dermometer S.p.A.</v>
      </c>
    </row>
    <row r="6170" spans="1:12" x14ac:dyDescent="0.25">
      <c r="A6170">
        <v>49040552</v>
      </c>
      <c r="B6170">
        <v>30</v>
      </c>
      <c r="C6170" t="s">
        <v>343</v>
      </c>
      <c r="D6170" t="s">
        <v>164</v>
      </c>
      <c r="E6170" t="s">
        <v>165</v>
      </c>
      <c r="F6170" t="s">
        <v>315</v>
      </c>
      <c r="G6170" s="1">
        <v>43487</v>
      </c>
      <c r="H6170">
        <v>1</v>
      </c>
      <c r="I6170" s="7">
        <f>IF(TableTransactions[[#This Row],[Order type]]=trackOrderType,
TableTransactions[[#This Row],[Transaction quantity]]*-1,
TableTransactions[[#This Row],[Transaction quantity]]
)</f>
        <v>-1</v>
      </c>
      <c r="J61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</v>
      </c>
      <c r="K6170" s="7">
        <f ca="1">IF(TableTransactions[[#This Row],[Stock balance backorders]]&lt;0,
0,
TableTransactions[[#This Row],[Stock balance backorders]]
)</f>
        <v>5</v>
      </c>
      <c r="L6170" s="8" t="str">
        <f>VLOOKUP(TableTransactions[[#This Row],[Material]],TableStockBalance[],
MATCH(TableStockBalance[[#Headers],[Supplier name]],TableStockBalance[#Headers],0),
0)</f>
        <v>Dermometer S.p.A.</v>
      </c>
    </row>
    <row r="6171" spans="1:12" x14ac:dyDescent="0.25">
      <c r="A6171" s="4">
        <v>45056865</v>
      </c>
      <c r="B6171" s="4">
        <v>10</v>
      </c>
      <c r="C6171" s="4" t="s">
        <v>344</v>
      </c>
      <c r="D6171" s="4" t="s">
        <v>164</v>
      </c>
      <c r="E6171" s="4" t="s">
        <v>165</v>
      </c>
      <c r="F6171" s="4" t="s">
        <v>157</v>
      </c>
      <c r="G6171" s="5">
        <v>43508</v>
      </c>
      <c r="H6171" s="4">
        <v>6</v>
      </c>
      <c r="I6171" s="7">
        <f>IF(TableTransactions[[#This Row],[Order type]]=trackOrderType,
TableTransactions[[#This Row],[Transaction quantity]]*-1,
TableTransactions[[#This Row],[Transaction quantity]]
)</f>
        <v>6</v>
      </c>
      <c r="J61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</v>
      </c>
      <c r="K6171" s="7">
        <f ca="1">IF(TableTransactions[[#This Row],[Stock balance backorders]]&lt;0,
0,
TableTransactions[[#This Row],[Stock balance backorders]]
)</f>
        <v>11</v>
      </c>
      <c r="L6171" s="8" t="str">
        <f>VLOOKUP(TableTransactions[[#This Row],[Material]],TableStockBalance[],
MATCH(TableStockBalance[[#Headers],[Supplier name]],TableStockBalance[#Headers],0),
0)</f>
        <v>Dermometer S.p.A.</v>
      </c>
    </row>
    <row r="6172" spans="1:12" x14ac:dyDescent="0.25">
      <c r="A6172">
        <v>49041101</v>
      </c>
      <c r="B6172">
        <v>70</v>
      </c>
      <c r="C6172" t="s">
        <v>343</v>
      </c>
      <c r="D6172" t="s">
        <v>164</v>
      </c>
      <c r="E6172" t="s">
        <v>165</v>
      </c>
      <c r="F6172" t="s">
        <v>317</v>
      </c>
      <c r="G6172" s="1">
        <v>43536</v>
      </c>
      <c r="H6172">
        <v>1</v>
      </c>
      <c r="I6172" s="7">
        <f>IF(TableTransactions[[#This Row],[Order type]]=trackOrderType,
TableTransactions[[#This Row],[Transaction quantity]]*-1,
TableTransactions[[#This Row],[Transaction quantity]]
)</f>
        <v>-1</v>
      </c>
      <c r="J61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</v>
      </c>
      <c r="K6172" s="7">
        <f ca="1">IF(TableTransactions[[#This Row],[Stock balance backorders]]&lt;0,
0,
TableTransactions[[#This Row],[Stock balance backorders]]
)</f>
        <v>10</v>
      </c>
      <c r="L6172" s="8" t="str">
        <f>VLOOKUP(TableTransactions[[#This Row],[Material]],TableStockBalance[],
MATCH(TableStockBalance[[#Headers],[Supplier name]],TableStockBalance[#Headers],0),
0)</f>
        <v>Dermometer S.p.A.</v>
      </c>
    </row>
    <row r="6173" spans="1:12" x14ac:dyDescent="0.25">
      <c r="A6173">
        <v>49041238</v>
      </c>
      <c r="B6173">
        <v>30</v>
      </c>
      <c r="C6173" t="s">
        <v>343</v>
      </c>
      <c r="D6173" t="s">
        <v>164</v>
      </c>
      <c r="E6173" t="s">
        <v>165</v>
      </c>
      <c r="F6173" t="s">
        <v>323</v>
      </c>
      <c r="G6173" s="1">
        <v>43546</v>
      </c>
      <c r="H6173">
        <v>1</v>
      </c>
      <c r="I6173" s="7">
        <f>IF(TableTransactions[[#This Row],[Order type]]=trackOrderType,
TableTransactions[[#This Row],[Transaction quantity]]*-1,
TableTransactions[[#This Row],[Transaction quantity]]
)</f>
        <v>-1</v>
      </c>
      <c r="J61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6173" s="7">
        <f ca="1">IF(TableTransactions[[#This Row],[Stock balance backorders]]&lt;0,
0,
TableTransactions[[#This Row],[Stock balance backorders]]
)</f>
        <v>9</v>
      </c>
      <c r="L6173" s="8" t="str">
        <f>VLOOKUP(TableTransactions[[#This Row],[Material]],TableStockBalance[],
MATCH(TableStockBalance[[#Headers],[Supplier name]],TableStockBalance[#Headers],0),
0)</f>
        <v>Dermometer S.p.A.</v>
      </c>
    </row>
    <row r="6174" spans="1:12" x14ac:dyDescent="0.25">
      <c r="A6174">
        <v>49041429</v>
      </c>
      <c r="B6174">
        <v>100</v>
      </c>
      <c r="C6174" t="s">
        <v>343</v>
      </c>
      <c r="D6174" t="s">
        <v>164</v>
      </c>
      <c r="E6174" t="s">
        <v>165</v>
      </c>
      <c r="F6174" t="s">
        <v>318</v>
      </c>
      <c r="G6174" s="1">
        <v>43564</v>
      </c>
      <c r="H6174">
        <v>1</v>
      </c>
      <c r="I6174" s="7">
        <f>IF(TableTransactions[[#This Row],[Order type]]=trackOrderType,
TableTransactions[[#This Row],[Transaction quantity]]*-1,
TableTransactions[[#This Row],[Transaction quantity]]
)</f>
        <v>-1</v>
      </c>
      <c r="J61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6174" s="7">
        <f ca="1">IF(TableTransactions[[#This Row],[Stock balance backorders]]&lt;0,
0,
TableTransactions[[#This Row],[Stock balance backorders]]
)</f>
        <v>8</v>
      </c>
      <c r="L6174" s="8" t="str">
        <f>VLOOKUP(TableTransactions[[#This Row],[Material]],TableStockBalance[],
MATCH(TableStockBalance[[#Headers],[Supplier name]],TableStockBalance[#Headers],0),
0)</f>
        <v>Dermometer S.p.A.</v>
      </c>
    </row>
    <row r="6175" spans="1:12" x14ac:dyDescent="0.25">
      <c r="A6175">
        <v>49041597</v>
      </c>
      <c r="B6175">
        <v>120</v>
      </c>
      <c r="C6175" t="s">
        <v>343</v>
      </c>
      <c r="D6175" t="s">
        <v>164</v>
      </c>
      <c r="E6175" t="s">
        <v>165</v>
      </c>
      <c r="F6175" t="s">
        <v>313</v>
      </c>
      <c r="G6175" s="1">
        <v>43581</v>
      </c>
      <c r="H6175">
        <v>1</v>
      </c>
      <c r="I6175" s="7">
        <f>IF(TableTransactions[[#This Row],[Order type]]=trackOrderType,
TableTransactions[[#This Row],[Transaction quantity]]*-1,
TableTransactions[[#This Row],[Transaction quantity]]
)</f>
        <v>-1</v>
      </c>
      <c r="J61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6175" s="7">
        <f ca="1">IF(TableTransactions[[#This Row],[Stock balance backorders]]&lt;0,
0,
TableTransactions[[#This Row],[Stock balance backorders]]
)</f>
        <v>7</v>
      </c>
      <c r="L6175" s="8" t="str">
        <f>VLOOKUP(TableTransactions[[#This Row],[Material]],TableStockBalance[],
MATCH(TableStockBalance[[#Headers],[Supplier name]],TableStockBalance[#Headers],0),
0)</f>
        <v>Dermometer S.p.A.</v>
      </c>
    </row>
    <row r="6176" spans="1:12" x14ac:dyDescent="0.25">
      <c r="A6176">
        <v>49041856</v>
      </c>
      <c r="B6176">
        <v>10</v>
      </c>
      <c r="C6176" t="s">
        <v>343</v>
      </c>
      <c r="D6176" t="s">
        <v>164</v>
      </c>
      <c r="E6176" t="s">
        <v>165</v>
      </c>
      <c r="F6176" t="s">
        <v>328</v>
      </c>
      <c r="G6176" s="1">
        <v>43606</v>
      </c>
      <c r="H6176">
        <v>1</v>
      </c>
      <c r="I6176" s="7">
        <f>IF(TableTransactions[[#This Row],[Order type]]=trackOrderType,
TableTransactions[[#This Row],[Transaction quantity]]*-1,
TableTransactions[[#This Row],[Transaction quantity]]
)</f>
        <v>-1</v>
      </c>
      <c r="J61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6176" s="7">
        <f ca="1">IF(TableTransactions[[#This Row],[Stock balance backorders]]&lt;0,
0,
TableTransactions[[#This Row],[Stock balance backorders]]
)</f>
        <v>6</v>
      </c>
      <c r="L6176" s="8" t="str">
        <f>VLOOKUP(TableTransactions[[#This Row],[Material]],TableStockBalance[],
MATCH(TableStockBalance[[#Headers],[Supplier name]],TableStockBalance[#Headers],0),
0)</f>
        <v>Dermometer S.p.A.</v>
      </c>
    </row>
    <row r="6177" spans="1:12" x14ac:dyDescent="0.25">
      <c r="A6177">
        <v>49041943</v>
      </c>
      <c r="B6177">
        <v>40</v>
      </c>
      <c r="C6177" t="s">
        <v>343</v>
      </c>
      <c r="D6177" t="s">
        <v>164</v>
      </c>
      <c r="E6177" t="s">
        <v>165</v>
      </c>
      <c r="F6177" t="s">
        <v>319</v>
      </c>
      <c r="G6177" s="1">
        <v>43613</v>
      </c>
      <c r="H6177">
        <v>1</v>
      </c>
      <c r="I6177" s="7">
        <f>IF(TableTransactions[[#This Row],[Order type]]=trackOrderType,
TableTransactions[[#This Row],[Transaction quantity]]*-1,
TableTransactions[[#This Row],[Transaction quantity]]
)</f>
        <v>-1</v>
      </c>
      <c r="J61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</v>
      </c>
      <c r="K6177" s="7">
        <f ca="1">IF(TableTransactions[[#This Row],[Stock balance backorders]]&lt;0,
0,
TableTransactions[[#This Row],[Stock balance backorders]]
)</f>
        <v>5</v>
      </c>
      <c r="L6177" s="8" t="str">
        <f>VLOOKUP(TableTransactions[[#This Row],[Material]],TableStockBalance[],
MATCH(TableStockBalance[[#Headers],[Supplier name]],TableStockBalance[#Headers],0),
0)</f>
        <v>Dermometer S.p.A.</v>
      </c>
    </row>
    <row r="6178" spans="1:12" x14ac:dyDescent="0.25">
      <c r="A6178" s="4">
        <v>45057169</v>
      </c>
      <c r="B6178" s="4">
        <v>10</v>
      </c>
      <c r="C6178" s="4" t="s">
        <v>344</v>
      </c>
      <c r="D6178" s="4" t="s">
        <v>164</v>
      </c>
      <c r="E6178" s="4" t="s">
        <v>165</v>
      </c>
      <c r="F6178" s="4" t="s">
        <v>157</v>
      </c>
      <c r="G6178" s="5">
        <v>43628</v>
      </c>
      <c r="H6178" s="4">
        <v>6</v>
      </c>
      <c r="I6178" s="7">
        <f>IF(TableTransactions[[#This Row],[Order type]]=trackOrderType,
TableTransactions[[#This Row],[Transaction quantity]]*-1,
TableTransactions[[#This Row],[Transaction quantity]]
)</f>
        <v>6</v>
      </c>
      <c r="J61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</v>
      </c>
      <c r="K6178" s="7">
        <f ca="1">IF(TableTransactions[[#This Row],[Stock balance backorders]]&lt;0,
0,
TableTransactions[[#This Row],[Stock balance backorders]]
)</f>
        <v>11</v>
      </c>
      <c r="L6178" s="8" t="str">
        <f>VLOOKUP(TableTransactions[[#This Row],[Material]],TableStockBalance[],
MATCH(TableStockBalance[[#Headers],[Supplier name]],TableStockBalance[#Headers],0),
0)</f>
        <v>Dermometer S.p.A.</v>
      </c>
    </row>
    <row r="6179" spans="1:12" x14ac:dyDescent="0.25">
      <c r="A6179">
        <v>49042123</v>
      </c>
      <c r="B6179">
        <v>20</v>
      </c>
      <c r="C6179" t="s">
        <v>343</v>
      </c>
      <c r="D6179" t="s">
        <v>164</v>
      </c>
      <c r="E6179" t="s">
        <v>165</v>
      </c>
      <c r="F6179" t="s">
        <v>321</v>
      </c>
      <c r="G6179" s="1">
        <v>43630</v>
      </c>
      <c r="H6179">
        <v>1</v>
      </c>
      <c r="I6179" s="7">
        <f>IF(TableTransactions[[#This Row],[Order type]]=trackOrderType,
TableTransactions[[#This Row],[Transaction quantity]]*-1,
TableTransactions[[#This Row],[Transaction quantity]]
)</f>
        <v>-1</v>
      </c>
      <c r="J61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</v>
      </c>
      <c r="K6179" s="7">
        <f ca="1">IF(TableTransactions[[#This Row],[Stock balance backorders]]&lt;0,
0,
TableTransactions[[#This Row],[Stock balance backorders]]
)</f>
        <v>10</v>
      </c>
      <c r="L6179" s="8" t="str">
        <f>VLOOKUP(TableTransactions[[#This Row],[Material]],TableStockBalance[],
MATCH(TableStockBalance[[#Headers],[Supplier name]],TableStockBalance[#Headers],0),
0)</f>
        <v>Dermometer S.p.A.</v>
      </c>
    </row>
    <row r="6180" spans="1:12" x14ac:dyDescent="0.25">
      <c r="A6180">
        <v>49042349</v>
      </c>
      <c r="B6180">
        <v>190</v>
      </c>
      <c r="C6180" t="s">
        <v>343</v>
      </c>
      <c r="D6180" t="s">
        <v>164</v>
      </c>
      <c r="E6180" t="s">
        <v>165</v>
      </c>
      <c r="F6180" t="s">
        <v>313</v>
      </c>
      <c r="G6180" s="1">
        <v>43651</v>
      </c>
      <c r="H6180">
        <v>1</v>
      </c>
      <c r="I6180" s="7">
        <f>IF(TableTransactions[[#This Row],[Order type]]=trackOrderType,
TableTransactions[[#This Row],[Transaction quantity]]*-1,
TableTransactions[[#This Row],[Transaction quantity]]
)</f>
        <v>-1</v>
      </c>
      <c r="J61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6180" s="7">
        <f ca="1">IF(TableTransactions[[#This Row],[Stock balance backorders]]&lt;0,
0,
TableTransactions[[#This Row],[Stock balance backorders]]
)</f>
        <v>9</v>
      </c>
      <c r="L6180" s="8" t="str">
        <f>VLOOKUP(TableTransactions[[#This Row],[Material]],TableStockBalance[],
MATCH(TableStockBalance[[#Headers],[Supplier name]],TableStockBalance[#Headers],0),
0)</f>
        <v>Dermometer S.p.A.</v>
      </c>
    </row>
    <row r="6181" spans="1:12" x14ac:dyDescent="0.25">
      <c r="A6181">
        <v>49042475</v>
      </c>
      <c r="B6181">
        <v>100</v>
      </c>
      <c r="C6181" t="s">
        <v>343</v>
      </c>
      <c r="D6181" t="s">
        <v>164</v>
      </c>
      <c r="E6181" t="s">
        <v>165</v>
      </c>
      <c r="F6181" t="s">
        <v>317</v>
      </c>
      <c r="G6181" s="1">
        <v>43663</v>
      </c>
      <c r="H6181">
        <v>1</v>
      </c>
      <c r="I6181" s="7">
        <f>IF(TableTransactions[[#This Row],[Order type]]=trackOrderType,
TableTransactions[[#This Row],[Transaction quantity]]*-1,
TableTransactions[[#This Row],[Transaction quantity]]
)</f>
        <v>-1</v>
      </c>
      <c r="J61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6181" s="7">
        <f ca="1">IF(TableTransactions[[#This Row],[Stock balance backorders]]&lt;0,
0,
TableTransactions[[#This Row],[Stock balance backorders]]
)</f>
        <v>8</v>
      </c>
      <c r="L6181" s="8" t="str">
        <f>VLOOKUP(TableTransactions[[#This Row],[Material]],TableStockBalance[],
MATCH(TableStockBalance[[#Headers],[Supplier name]],TableStockBalance[#Headers],0),
0)</f>
        <v>Dermometer S.p.A.</v>
      </c>
    </row>
    <row r="6182" spans="1:12" x14ac:dyDescent="0.25">
      <c r="A6182">
        <v>49042795</v>
      </c>
      <c r="B6182">
        <v>270</v>
      </c>
      <c r="C6182" t="s">
        <v>343</v>
      </c>
      <c r="D6182" t="s">
        <v>164</v>
      </c>
      <c r="E6182" t="s">
        <v>165</v>
      </c>
      <c r="F6182" t="s">
        <v>317</v>
      </c>
      <c r="G6182" s="1">
        <v>43693</v>
      </c>
      <c r="H6182">
        <v>1</v>
      </c>
      <c r="I6182" s="7">
        <f>IF(TableTransactions[[#This Row],[Order type]]=trackOrderType,
TableTransactions[[#This Row],[Transaction quantity]]*-1,
TableTransactions[[#This Row],[Transaction quantity]]
)</f>
        <v>-1</v>
      </c>
      <c r="J61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6182" s="7">
        <f ca="1">IF(TableTransactions[[#This Row],[Stock balance backorders]]&lt;0,
0,
TableTransactions[[#This Row],[Stock balance backorders]]
)</f>
        <v>7</v>
      </c>
      <c r="L6182" s="8" t="str">
        <f>VLOOKUP(TableTransactions[[#This Row],[Material]],TableStockBalance[],
MATCH(TableStockBalance[[#Headers],[Supplier name]],TableStockBalance[#Headers],0),
0)</f>
        <v>Dermometer S.p.A.</v>
      </c>
    </row>
    <row r="6183" spans="1:12" x14ac:dyDescent="0.25">
      <c r="A6183">
        <v>49042820</v>
      </c>
      <c r="B6183">
        <v>20</v>
      </c>
      <c r="C6183" t="s">
        <v>343</v>
      </c>
      <c r="D6183" t="s">
        <v>164</v>
      </c>
      <c r="E6183" t="s">
        <v>165</v>
      </c>
      <c r="F6183" t="s">
        <v>329</v>
      </c>
      <c r="G6183" s="1">
        <v>43697</v>
      </c>
      <c r="H6183">
        <v>1</v>
      </c>
      <c r="I6183" s="7">
        <f>IF(TableTransactions[[#This Row],[Order type]]=trackOrderType,
TableTransactions[[#This Row],[Transaction quantity]]*-1,
TableTransactions[[#This Row],[Transaction quantity]]
)</f>
        <v>-1</v>
      </c>
      <c r="J61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6183" s="7">
        <f ca="1">IF(TableTransactions[[#This Row],[Stock balance backorders]]&lt;0,
0,
TableTransactions[[#This Row],[Stock balance backorders]]
)</f>
        <v>6</v>
      </c>
      <c r="L6183" s="8" t="str">
        <f>VLOOKUP(TableTransactions[[#This Row],[Material]],TableStockBalance[],
MATCH(TableStockBalance[[#Headers],[Supplier name]],TableStockBalance[#Headers],0),
0)</f>
        <v>Dermometer S.p.A.</v>
      </c>
    </row>
    <row r="6184" spans="1:12" x14ac:dyDescent="0.25">
      <c r="A6184">
        <v>49042842</v>
      </c>
      <c r="B6184">
        <v>70</v>
      </c>
      <c r="C6184" t="s">
        <v>343</v>
      </c>
      <c r="D6184" t="s">
        <v>164</v>
      </c>
      <c r="E6184" t="s">
        <v>165</v>
      </c>
      <c r="F6184" t="s">
        <v>318</v>
      </c>
      <c r="G6184" s="1">
        <v>43698</v>
      </c>
      <c r="H6184">
        <v>1</v>
      </c>
      <c r="I6184" s="7">
        <f>IF(TableTransactions[[#This Row],[Order type]]=trackOrderType,
TableTransactions[[#This Row],[Transaction quantity]]*-1,
TableTransactions[[#This Row],[Transaction quantity]]
)</f>
        <v>-1</v>
      </c>
      <c r="J61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</v>
      </c>
      <c r="K6184" s="7">
        <f ca="1">IF(TableTransactions[[#This Row],[Stock balance backorders]]&lt;0,
0,
TableTransactions[[#This Row],[Stock balance backorders]]
)</f>
        <v>5</v>
      </c>
      <c r="L6184" s="8" t="str">
        <f>VLOOKUP(TableTransactions[[#This Row],[Material]],TableStockBalance[],
MATCH(TableStockBalance[[#Headers],[Supplier name]],TableStockBalance[#Headers],0),
0)</f>
        <v>Dermometer S.p.A.</v>
      </c>
    </row>
    <row r="6185" spans="1:12" x14ac:dyDescent="0.25">
      <c r="A6185">
        <v>49043023</v>
      </c>
      <c r="B6185">
        <v>260</v>
      </c>
      <c r="C6185" t="s">
        <v>343</v>
      </c>
      <c r="D6185" t="s">
        <v>164</v>
      </c>
      <c r="E6185" t="s">
        <v>165</v>
      </c>
      <c r="F6185" t="s">
        <v>317</v>
      </c>
      <c r="G6185" s="1">
        <v>43714</v>
      </c>
      <c r="H6185">
        <v>1</v>
      </c>
      <c r="I6185" s="7">
        <f>IF(TableTransactions[[#This Row],[Order type]]=trackOrderType,
TableTransactions[[#This Row],[Transaction quantity]]*-1,
TableTransactions[[#This Row],[Transaction quantity]]
)</f>
        <v>-1</v>
      </c>
      <c r="J61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6185" s="7">
        <f ca="1">IF(TableTransactions[[#This Row],[Stock balance backorders]]&lt;0,
0,
TableTransactions[[#This Row],[Stock balance backorders]]
)</f>
        <v>4</v>
      </c>
      <c r="L6185" s="8" t="str">
        <f>VLOOKUP(TableTransactions[[#This Row],[Material]],TableStockBalance[],
MATCH(TableStockBalance[[#Headers],[Supplier name]],TableStockBalance[#Headers],0),
0)</f>
        <v>Dermometer S.p.A.</v>
      </c>
    </row>
    <row r="6186" spans="1:12" x14ac:dyDescent="0.25">
      <c r="A6186" s="4">
        <v>45057374</v>
      </c>
      <c r="B6186" s="4">
        <v>10</v>
      </c>
      <c r="C6186" s="4" t="s">
        <v>344</v>
      </c>
      <c r="D6186" s="4" t="s">
        <v>164</v>
      </c>
      <c r="E6186" s="4" t="s">
        <v>165</v>
      </c>
      <c r="F6186" s="4" t="s">
        <v>157</v>
      </c>
      <c r="G6186" s="5">
        <v>43721</v>
      </c>
      <c r="H6186" s="4">
        <v>2</v>
      </c>
      <c r="I6186" s="7">
        <f>IF(TableTransactions[[#This Row],[Order type]]=trackOrderType,
TableTransactions[[#This Row],[Transaction quantity]]*-1,
TableTransactions[[#This Row],[Transaction quantity]]
)</f>
        <v>2</v>
      </c>
      <c r="J61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6186" s="7">
        <f ca="1">IF(TableTransactions[[#This Row],[Stock balance backorders]]&lt;0,
0,
TableTransactions[[#This Row],[Stock balance backorders]]
)</f>
        <v>6</v>
      </c>
      <c r="L6186" s="8" t="str">
        <f>VLOOKUP(TableTransactions[[#This Row],[Material]],TableStockBalance[],
MATCH(TableStockBalance[[#Headers],[Supplier name]],TableStockBalance[#Headers],0),
0)</f>
        <v>Dermometer S.p.A.</v>
      </c>
    </row>
    <row r="6187" spans="1:12" x14ac:dyDescent="0.25">
      <c r="A6187">
        <v>49043185</v>
      </c>
      <c r="B6187">
        <v>60</v>
      </c>
      <c r="C6187" t="s">
        <v>343</v>
      </c>
      <c r="D6187" t="s">
        <v>164</v>
      </c>
      <c r="E6187" t="s">
        <v>165</v>
      </c>
      <c r="F6187" t="s">
        <v>313</v>
      </c>
      <c r="G6187" s="1">
        <v>43731</v>
      </c>
      <c r="H6187">
        <v>1</v>
      </c>
      <c r="I6187" s="7">
        <f>IF(TableTransactions[[#This Row],[Order type]]=trackOrderType,
TableTransactions[[#This Row],[Transaction quantity]]*-1,
TableTransactions[[#This Row],[Transaction quantity]]
)</f>
        <v>-1</v>
      </c>
      <c r="J61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</v>
      </c>
      <c r="K6187" s="7">
        <f ca="1">IF(TableTransactions[[#This Row],[Stock balance backorders]]&lt;0,
0,
TableTransactions[[#This Row],[Stock balance backorders]]
)</f>
        <v>5</v>
      </c>
      <c r="L6187" s="8" t="str">
        <f>VLOOKUP(TableTransactions[[#This Row],[Material]],TableStockBalance[],
MATCH(TableStockBalance[[#Headers],[Supplier name]],TableStockBalance[#Headers],0),
0)</f>
        <v>Dermometer S.p.A.</v>
      </c>
    </row>
    <row r="6188" spans="1:12" x14ac:dyDescent="0.25">
      <c r="A6188">
        <v>49043954</v>
      </c>
      <c r="B6188">
        <v>180</v>
      </c>
      <c r="C6188" t="s">
        <v>343</v>
      </c>
      <c r="D6188" t="s">
        <v>164</v>
      </c>
      <c r="E6188" t="s">
        <v>165</v>
      </c>
      <c r="F6188" t="s">
        <v>316</v>
      </c>
      <c r="G6188" s="1">
        <v>43798</v>
      </c>
      <c r="H6188">
        <v>1</v>
      </c>
      <c r="I6188" s="7">
        <f>IF(TableTransactions[[#This Row],[Order type]]=trackOrderType,
TableTransactions[[#This Row],[Transaction quantity]]*-1,
TableTransactions[[#This Row],[Transaction quantity]]
)</f>
        <v>-1</v>
      </c>
      <c r="J61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6188" s="7">
        <f ca="1">IF(TableTransactions[[#This Row],[Stock balance backorders]]&lt;0,
0,
TableTransactions[[#This Row],[Stock balance backorders]]
)</f>
        <v>4</v>
      </c>
      <c r="L6188" s="8" t="str">
        <f>VLOOKUP(TableTransactions[[#This Row],[Material]],TableStockBalance[],
MATCH(TableStockBalance[[#Headers],[Supplier name]],TableStockBalance[#Headers],0),
0)</f>
        <v>Dermometer S.p.A.</v>
      </c>
    </row>
    <row r="6189" spans="1:12" x14ac:dyDescent="0.25">
      <c r="A6189">
        <v>49044028</v>
      </c>
      <c r="B6189">
        <v>250</v>
      </c>
      <c r="C6189" t="s">
        <v>343</v>
      </c>
      <c r="D6189" t="s">
        <v>164</v>
      </c>
      <c r="E6189" t="s">
        <v>165</v>
      </c>
      <c r="F6189" t="s">
        <v>313</v>
      </c>
      <c r="G6189" s="1">
        <v>43805</v>
      </c>
      <c r="H6189">
        <v>1</v>
      </c>
      <c r="I6189" s="7">
        <f>IF(TableTransactions[[#This Row],[Order type]]=trackOrderType,
TableTransactions[[#This Row],[Transaction quantity]]*-1,
TableTransactions[[#This Row],[Transaction quantity]]
)</f>
        <v>-1</v>
      </c>
      <c r="J61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6189" s="7">
        <f ca="1">IF(TableTransactions[[#This Row],[Stock balance backorders]]&lt;0,
0,
TableTransactions[[#This Row],[Stock balance backorders]]
)</f>
        <v>3</v>
      </c>
      <c r="L6189" s="8" t="str">
        <f>VLOOKUP(TableTransactions[[#This Row],[Material]],TableStockBalance[],
MATCH(TableStockBalance[[#Headers],[Supplier name]],TableStockBalance[#Headers],0),
0)</f>
        <v>Dermometer S.p.A.</v>
      </c>
    </row>
    <row r="6190" spans="1:12" x14ac:dyDescent="0.25">
      <c r="A6190">
        <v>49044059</v>
      </c>
      <c r="B6190">
        <v>80</v>
      </c>
      <c r="C6190" t="s">
        <v>343</v>
      </c>
      <c r="D6190" t="s">
        <v>164</v>
      </c>
      <c r="E6190" t="s">
        <v>165</v>
      </c>
      <c r="F6190" t="s">
        <v>313</v>
      </c>
      <c r="G6190" s="1">
        <v>43809</v>
      </c>
      <c r="H6190">
        <v>1</v>
      </c>
      <c r="I6190" s="7">
        <f>IF(TableTransactions[[#This Row],[Order type]]=trackOrderType,
TableTransactions[[#This Row],[Transaction quantity]]*-1,
TableTransactions[[#This Row],[Transaction quantity]]
)</f>
        <v>-1</v>
      </c>
      <c r="J61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6190" s="7">
        <f ca="1">IF(TableTransactions[[#This Row],[Stock balance backorders]]&lt;0,
0,
TableTransactions[[#This Row],[Stock balance backorders]]
)</f>
        <v>2</v>
      </c>
      <c r="L6190" s="8" t="str">
        <f>VLOOKUP(TableTransactions[[#This Row],[Material]],TableStockBalance[],
MATCH(TableStockBalance[[#Headers],[Supplier name]],TableStockBalance[#Headers],0),
0)</f>
        <v>Dermometer S.p.A.</v>
      </c>
    </row>
    <row r="6191" spans="1:12" x14ac:dyDescent="0.25">
      <c r="A6191">
        <v>49040470</v>
      </c>
      <c r="B6191">
        <v>40</v>
      </c>
      <c r="C6191" t="s">
        <v>343</v>
      </c>
      <c r="D6191" t="s">
        <v>158</v>
      </c>
      <c r="E6191" t="s">
        <v>159</v>
      </c>
      <c r="F6191" t="s">
        <v>316</v>
      </c>
      <c r="G6191" s="1">
        <v>43480</v>
      </c>
      <c r="H6191">
        <v>1</v>
      </c>
      <c r="I6191" s="7">
        <f>IF(TableTransactions[[#This Row],[Order type]]=trackOrderType,
TableTransactions[[#This Row],[Transaction quantity]]*-1,
TableTransactions[[#This Row],[Transaction quantity]]
)</f>
        <v>-1</v>
      </c>
      <c r="J61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6191" s="7">
        <f ca="1">IF(TableTransactions[[#This Row],[Stock balance backorders]]&lt;0,
0,
TableTransactions[[#This Row],[Stock balance backorders]]
)</f>
        <v>9</v>
      </c>
      <c r="L6191" s="8" t="str">
        <f>VLOOKUP(TableTransactions[[#This Row],[Material]],TableStockBalance[],
MATCH(TableStockBalance[[#Headers],[Supplier name]],TableStockBalance[#Headers],0),
0)</f>
        <v>Dermometer S.p.A.</v>
      </c>
    </row>
    <row r="6192" spans="1:12" x14ac:dyDescent="0.25">
      <c r="A6192">
        <v>49040973</v>
      </c>
      <c r="B6192">
        <v>50</v>
      </c>
      <c r="C6192" t="s">
        <v>343</v>
      </c>
      <c r="D6192" t="s">
        <v>158</v>
      </c>
      <c r="E6192" t="s">
        <v>159</v>
      </c>
      <c r="F6192" t="s">
        <v>329</v>
      </c>
      <c r="G6192" s="1">
        <v>43525</v>
      </c>
      <c r="H6192">
        <v>1</v>
      </c>
      <c r="I6192" s="7">
        <f>IF(TableTransactions[[#This Row],[Order type]]=trackOrderType,
TableTransactions[[#This Row],[Transaction quantity]]*-1,
TableTransactions[[#This Row],[Transaction quantity]]
)</f>
        <v>-1</v>
      </c>
      <c r="J61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6192" s="7">
        <f ca="1">IF(TableTransactions[[#This Row],[Stock balance backorders]]&lt;0,
0,
TableTransactions[[#This Row],[Stock balance backorders]]
)</f>
        <v>8</v>
      </c>
      <c r="L6192" s="8" t="str">
        <f>VLOOKUP(TableTransactions[[#This Row],[Material]],TableStockBalance[],
MATCH(TableStockBalance[[#Headers],[Supplier name]],TableStockBalance[#Headers],0),
0)</f>
        <v>Dermometer S.p.A.</v>
      </c>
    </row>
    <row r="6193" spans="1:12" x14ac:dyDescent="0.25">
      <c r="A6193">
        <v>49041152</v>
      </c>
      <c r="B6193">
        <v>180</v>
      </c>
      <c r="C6193" t="s">
        <v>343</v>
      </c>
      <c r="D6193" t="s">
        <v>158</v>
      </c>
      <c r="E6193" t="s">
        <v>159</v>
      </c>
      <c r="F6193" t="s">
        <v>318</v>
      </c>
      <c r="G6193" s="1">
        <v>43539</v>
      </c>
      <c r="H6193">
        <v>1</v>
      </c>
      <c r="I6193" s="7">
        <f>IF(TableTransactions[[#This Row],[Order type]]=trackOrderType,
TableTransactions[[#This Row],[Transaction quantity]]*-1,
TableTransactions[[#This Row],[Transaction quantity]]
)</f>
        <v>-1</v>
      </c>
      <c r="J61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6193" s="7">
        <f ca="1">IF(TableTransactions[[#This Row],[Stock balance backorders]]&lt;0,
0,
TableTransactions[[#This Row],[Stock balance backorders]]
)</f>
        <v>7</v>
      </c>
      <c r="L6193" s="8" t="str">
        <f>VLOOKUP(TableTransactions[[#This Row],[Material]],TableStockBalance[],
MATCH(TableStockBalance[[#Headers],[Supplier name]],TableStockBalance[#Headers],0),
0)</f>
        <v>Dermometer S.p.A.</v>
      </c>
    </row>
    <row r="6194" spans="1:12" x14ac:dyDescent="0.25">
      <c r="A6194">
        <v>49041230</v>
      </c>
      <c r="B6194">
        <v>240</v>
      </c>
      <c r="C6194" t="s">
        <v>343</v>
      </c>
      <c r="D6194" t="s">
        <v>158</v>
      </c>
      <c r="E6194" t="s">
        <v>159</v>
      </c>
      <c r="F6194" t="s">
        <v>317</v>
      </c>
      <c r="G6194" s="1">
        <v>43546</v>
      </c>
      <c r="H6194">
        <v>1</v>
      </c>
      <c r="I6194" s="7">
        <f>IF(TableTransactions[[#This Row],[Order type]]=trackOrderType,
TableTransactions[[#This Row],[Transaction quantity]]*-1,
TableTransactions[[#This Row],[Transaction quantity]]
)</f>
        <v>-1</v>
      </c>
      <c r="J61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6194" s="7">
        <f ca="1">IF(TableTransactions[[#This Row],[Stock balance backorders]]&lt;0,
0,
TableTransactions[[#This Row],[Stock balance backorders]]
)</f>
        <v>6</v>
      </c>
      <c r="L6194" s="8" t="str">
        <f>VLOOKUP(TableTransactions[[#This Row],[Material]],TableStockBalance[],
MATCH(TableStockBalance[[#Headers],[Supplier name]],TableStockBalance[#Headers],0),
0)</f>
        <v>Dermometer S.p.A.</v>
      </c>
    </row>
    <row r="6195" spans="1:12" x14ac:dyDescent="0.25">
      <c r="A6195" s="4">
        <v>45057018</v>
      </c>
      <c r="B6195" s="4">
        <v>10</v>
      </c>
      <c r="C6195" s="4" t="s">
        <v>344</v>
      </c>
      <c r="D6195" s="4" t="s">
        <v>158</v>
      </c>
      <c r="E6195" s="4" t="s">
        <v>159</v>
      </c>
      <c r="F6195" s="4" t="s">
        <v>157</v>
      </c>
      <c r="G6195" s="5">
        <v>43567</v>
      </c>
      <c r="H6195" s="4">
        <v>3</v>
      </c>
      <c r="I6195" s="7">
        <f>IF(TableTransactions[[#This Row],[Order type]]=trackOrderType,
TableTransactions[[#This Row],[Transaction quantity]]*-1,
TableTransactions[[#This Row],[Transaction quantity]]
)</f>
        <v>3</v>
      </c>
      <c r="J61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6195" s="7">
        <f ca="1">IF(TableTransactions[[#This Row],[Stock balance backorders]]&lt;0,
0,
TableTransactions[[#This Row],[Stock balance backorders]]
)</f>
        <v>9</v>
      </c>
      <c r="L6195" s="8" t="str">
        <f>VLOOKUP(TableTransactions[[#This Row],[Material]],TableStockBalance[],
MATCH(TableStockBalance[[#Headers],[Supplier name]],TableStockBalance[#Headers],0),
0)</f>
        <v>Dermometer S.p.A.</v>
      </c>
    </row>
    <row r="6196" spans="1:12" x14ac:dyDescent="0.25">
      <c r="A6196">
        <v>49041560</v>
      </c>
      <c r="B6196">
        <v>210</v>
      </c>
      <c r="C6196" t="s">
        <v>343</v>
      </c>
      <c r="D6196" t="s">
        <v>158</v>
      </c>
      <c r="E6196" t="s">
        <v>159</v>
      </c>
      <c r="F6196" t="s">
        <v>318</v>
      </c>
      <c r="G6196" s="1">
        <v>43578</v>
      </c>
      <c r="H6196">
        <v>1</v>
      </c>
      <c r="I6196" s="7">
        <f>IF(TableTransactions[[#This Row],[Order type]]=trackOrderType,
TableTransactions[[#This Row],[Transaction quantity]]*-1,
TableTransactions[[#This Row],[Transaction quantity]]
)</f>
        <v>-1</v>
      </c>
      <c r="J61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6196" s="7">
        <f ca="1">IF(TableTransactions[[#This Row],[Stock balance backorders]]&lt;0,
0,
TableTransactions[[#This Row],[Stock balance backorders]]
)</f>
        <v>8</v>
      </c>
      <c r="L6196" s="8" t="str">
        <f>VLOOKUP(TableTransactions[[#This Row],[Material]],TableStockBalance[],
MATCH(TableStockBalance[[#Headers],[Supplier name]],TableStockBalance[#Headers],0),
0)</f>
        <v>Dermometer S.p.A.</v>
      </c>
    </row>
    <row r="6197" spans="1:12" x14ac:dyDescent="0.25">
      <c r="A6197">
        <v>49041745</v>
      </c>
      <c r="B6197">
        <v>90</v>
      </c>
      <c r="C6197" t="s">
        <v>343</v>
      </c>
      <c r="D6197" t="s">
        <v>158</v>
      </c>
      <c r="E6197" t="s">
        <v>159</v>
      </c>
      <c r="F6197" t="s">
        <v>318</v>
      </c>
      <c r="G6197" s="1">
        <v>43594</v>
      </c>
      <c r="H6197">
        <v>1</v>
      </c>
      <c r="I6197" s="7">
        <f>IF(TableTransactions[[#This Row],[Order type]]=trackOrderType,
TableTransactions[[#This Row],[Transaction quantity]]*-1,
TableTransactions[[#This Row],[Transaction quantity]]
)</f>
        <v>-1</v>
      </c>
      <c r="J61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6197" s="7">
        <f ca="1">IF(TableTransactions[[#This Row],[Stock balance backorders]]&lt;0,
0,
TableTransactions[[#This Row],[Stock balance backorders]]
)</f>
        <v>7</v>
      </c>
      <c r="L6197" s="8" t="str">
        <f>VLOOKUP(TableTransactions[[#This Row],[Material]],TableStockBalance[],
MATCH(TableStockBalance[[#Headers],[Supplier name]],TableStockBalance[#Headers],0),
0)</f>
        <v>Dermometer S.p.A.</v>
      </c>
    </row>
    <row r="6198" spans="1:12" x14ac:dyDescent="0.25">
      <c r="A6198">
        <v>49041979</v>
      </c>
      <c r="B6198">
        <v>100</v>
      </c>
      <c r="C6198" t="s">
        <v>343</v>
      </c>
      <c r="D6198" t="s">
        <v>158</v>
      </c>
      <c r="E6198" t="s">
        <v>159</v>
      </c>
      <c r="F6198" t="s">
        <v>314</v>
      </c>
      <c r="G6198" s="1">
        <v>43619</v>
      </c>
      <c r="H6198">
        <v>1</v>
      </c>
      <c r="I6198" s="7">
        <f>IF(TableTransactions[[#This Row],[Order type]]=trackOrderType,
TableTransactions[[#This Row],[Transaction quantity]]*-1,
TableTransactions[[#This Row],[Transaction quantity]]
)</f>
        <v>-1</v>
      </c>
      <c r="J61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6198" s="7">
        <f ca="1">IF(TableTransactions[[#This Row],[Stock balance backorders]]&lt;0,
0,
TableTransactions[[#This Row],[Stock balance backorders]]
)</f>
        <v>6</v>
      </c>
      <c r="L6198" s="8" t="str">
        <f>VLOOKUP(TableTransactions[[#This Row],[Material]],TableStockBalance[],
MATCH(TableStockBalance[[#Headers],[Supplier name]],TableStockBalance[#Headers],0),
0)</f>
        <v>Dermometer S.p.A.</v>
      </c>
    </row>
    <row r="6199" spans="1:12" x14ac:dyDescent="0.25">
      <c r="A6199" s="4">
        <v>45057198</v>
      </c>
      <c r="B6199" s="4">
        <v>10</v>
      </c>
      <c r="C6199" s="4" t="s">
        <v>344</v>
      </c>
      <c r="D6199" s="4" t="s">
        <v>158</v>
      </c>
      <c r="E6199" s="4" t="s">
        <v>159</v>
      </c>
      <c r="F6199" s="4" t="s">
        <v>157</v>
      </c>
      <c r="G6199" s="5">
        <v>43640</v>
      </c>
      <c r="H6199" s="4">
        <v>6</v>
      </c>
      <c r="I6199" s="7">
        <f>IF(TableTransactions[[#This Row],[Order type]]=trackOrderType,
TableTransactions[[#This Row],[Transaction quantity]]*-1,
TableTransactions[[#This Row],[Transaction quantity]]
)</f>
        <v>6</v>
      </c>
      <c r="J61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6199" s="7">
        <f ca="1">IF(TableTransactions[[#This Row],[Stock balance backorders]]&lt;0,
0,
TableTransactions[[#This Row],[Stock balance backorders]]
)</f>
        <v>12</v>
      </c>
      <c r="L6199" s="8" t="str">
        <f>VLOOKUP(TableTransactions[[#This Row],[Material]],TableStockBalance[],
MATCH(TableStockBalance[[#Headers],[Supplier name]],TableStockBalance[#Headers],0),
0)</f>
        <v>Dermometer S.p.A.</v>
      </c>
    </row>
    <row r="6200" spans="1:12" x14ac:dyDescent="0.25">
      <c r="A6200">
        <v>49042258</v>
      </c>
      <c r="B6200">
        <v>80</v>
      </c>
      <c r="C6200" t="s">
        <v>343</v>
      </c>
      <c r="D6200" t="s">
        <v>158</v>
      </c>
      <c r="E6200" t="s">
        <v>159</v>
      </c>
      <c r="F6200" t="s">
        <v>313</v>
      </c>
      <c r="G6200" s="1">
        <v>43643</v>
      </c>
      <c r="H6200">
        <v>1</v>
      </c>
      <c r="I6200" s="7">
        <f>IF(TableTransactions[[#This Row],[Order type]]=trackOrderType,
TableTransactions[[#This Row],[Transaction quantity]]*-1,
TableTransactions[[#This Row],[Transaction quantity]]
)</f>
        <v>-1</v>
      </c>
      <c r="J62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</v>
      </c>
      <c r="K6200" s="7">
        <f ca="1">IF(TableTransactions[[#This Row],[Stock balance backorders]]&lt;0,
0,
TableTransactions[[#This Row],[Stock balance backorders]]
)</f>
        <v>11</v>
      </c>
      <c r="L6200" s="8" t="str">
        <f>VLOOKUP(TableTransactions[[#This Row],[Material]],TableStockBalance[],
MATCH(TableStockBalance[[#Headers],[Supplier name]],TableStockBalance[#Headers],0),
0)</f>
        <v>Dermometer S.p.A.</v>
      </c>
    </row>
    <row r="6201" spans="1:12" x14ac:dyDescent="0.25">
      <c r="A6201">
        <v>49042390</v>
      </c>
      <c r="B6201">
        <v>130</v>
      </c>
      <c r="C6201" t="s">
        <v>343</v>
      </c>
      <c r="D6201" t="s">
        <v>158</v>
      </c>
      <c r="E6201" t="s">
        <v>159</v>
      </c>
      <c r="F6201" t="s">
        <v>317</v>
      </c>
      <c r="G6201" s="1">
        <v>43655</v>
      </c>
      <c r="H6201">
        <v>1</v>
      </c>
      <c r="I6201" s="7">
        <f>IF(TableTransactions[[#This Row],[Order type]]=trackOrderType,
TableTransactions[[#This Row],[Transaction quantity]]*-1,
TableTransactions[[#This Row],[Transaction quantity]]
)</f>
        <v>-1</v>
      </c>
      <c r="J62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</v>
      </c>
      <c r="K6201" s="7">
        <f ca="1">IF(TableTransactions[[#This Row],[Stock balance backorders]]&lt;0,
0,
TableTransactions[[#This Row],[Stock balance backorders]]
)</f>
        <v>10</v>
      </c>
      <c r="L6201" s="8" t="str">
        <f>VLOOKUP(TableTransactions[[#This Row],[Material]],TableStockBalance[],
MATCH(TableStockBalance[[#Headers],[Supplier name]],TableStockBalance[#Headers],0),
0)</f>
        <v>Dermometer S.p.A.</v>
      </c>
    </row>
    <row r="6202" spans="1:12" x14ac:dyDescent="0.25">
      <c r="A6202">
        <v>49042702</v>
      </c>
      <c r="B6202">
        <v>80</v>
      </c>
      <c r="C6202" t="s">
        <v>343</v>
      </c>
      <c r="D6202" t="s">
        <v>158</v>
      </c>
      <c r="E6202" t="s">
        <v>159</v>
      </c>
      <c r="F6202" t="s">
        <v>316</v>
      </c>
      <c r="G6202" s="1">
        <v>43685</v>
      </c>
      <c r="H6202">
        <v>1</v>
      </c>
      <c r="I6202" s="7">
        <f>IF(TableTransactions[[#This Row],[Order type]]=trackOrderType,
TableTransactions[[#This Row],[Transaction quantity]]*-1,
TableTransactions[[#This Row],[Transaction quantity]]
)</f>
        <v>-1</v>
      </c>
      <c r="J62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6202" s="7">
        <f ca="1">IF(TableTransactions[[#This Row],[Stock balance backorders]]&lt;0,
0,
TableTransactions[[#This Row],[Stock balance backorders]]
)</f>
        <v>9</v>
      </c>
      <c r="L6202" s="8" t="str">
        <f>VLOOKUP(TableTransactions[[#This Row],[Material]],TableStockBalance[],
MATCH(TableStockBalance[[#Headers],[Supplier name]],TableStockBalance[#Headers],0),
0)</f>
        <v>Dermometer S.p.A.</v>
      </c>
    </row>
    <row r="6203" spans="1:12" x14ac:dyDescent="0.25">
      <c r="A6203">
        <v>49043452</v>
      </c>
      <c r="B6203">
        <v>30</v>
      </c>
      <c r="C6203" t="s">
        <v>343</v>
      </c>
      <c r="D6203" t="s">
        <v>158</v>
      </c>
      <c r="E6203" t="s">
        <v>159</v>
      </c>
      <c r="F6203" t="s">
        <v>319</v>
      </c>
      <c r="G6203" s="1">
        <v>43754</v>
      </c>
      <c r="H6203">
        <v>1</v>
      </c>
      <c r="I6203" s="7">
        <f>IF(TableTransactions[[#This Row],[Order type]]=trackOrderType,
TableTransactions[[#This Row],[Transaction quantity]]*-1,
TableTransactions[[#This Row],[Transaction quantity]]
)</f>
        <v>-1</v>
      </c>
      <c r="J62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6203" s="7">
        <f ca="1">IF(TableTransactions[[#This Row],[Stock balance backorders]]&lt;0,
0,
TableTransactions[[#This Row],[Stock balance backorders]]
)</f>
        <v>8</v>
      </c>
      <c r="L6203" s="8" t="str">
        <f>VLOOKUP(TableTransactions[[#This Row],[Material]],TableStockBalance[],
MATCH(TableStockBalance[[#Headers],[Supplier name]],TableStockBalance[#Headers],0),
0)</f>
        <v>Dermometer S.p.A.</v>
      </c>
    </row>
    <row r="6204" spans="1:12" x14ac:dyDescent="0.25">
      <c r="A6204">
        <v>49043513</v>
      </c>
      <c r="B6204">
        <v>110</v>
      </c>
      <c r="C6204" t="s">
        <v>343</v>
      </c>
      <c r="D6204" t="s">
        <v>158</v>
      </c>
      <c r="E6204" t="s">
        <v>159</v>
      </c>
      <c r="F6204" t="s">
        <v>317</v>
      </c>
      <c r="G6204" s="1">
        <v>43760</v>
      </c>
      <c r="H6204">
        <v>1</v>
      </c>
      <c r="I6204" s="7">
        <f>IF(TableTransactions[[#This Row],[Order type]]=trackOrderType,
TableTransactions[[#This Row],[Transaction quantity]]*-1,
TableTransactions[[#This Row],[Transaction quantity]]
)</f>
        <v>-1</v>
      </c>
      <c r="J62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6204" s="7">
        <f ca="1">IF(TableTransactions[[#This Row],[Stock balance backorders]]&lt;0,
0,
TableTransactions[[#This Row],[Stock balance backorders]]
)</f>
        <v>7</v>
      </c>
      <c r="L6204" s="8" t="str">
        <f>VLOOKUP(TableTransactions[[#This Row],[Material]],TableStockBalance[],
MATCH(TableStockBalance[[#Headers],[Supplier name]],TableStockBalance[#Headers],0),
0)</f>
        <v>Dermometer S.p.A.</v>
      </c>
    </row>
    <row r="6205" spans="1:12" x14ac:dyDescent="0.25">
      <c r="A6205">
        <v>49043575</v>
      </c>
      <c r="B6205">
        <v>70</v>
      </c>
      <c r="C6205" t="s">
        <v>343</v>
      </c>
      <c r="D6205" t="s">
        <v>158</v>
      </c>
      <c r="E6205" t="s">
        <v>159</v>
      </c>
      <c r="F6205" t="s">
        <v>317</v>
      </c>
      <c r="G6205" s="1">
        <v>43766</v>
      </c>
      <c r="H6205">
        <v>1</v>
      </c>
      <c r="I6205" s="7">
        <f>IF(TableTransactions[[#This Row],[Order type]]=trackOrderType,
TableTransactions[[#This Row],[Transaction quantity]]*-1,
TableTransactions[[#This Row],[Transaction quantity]]
)</f>
        <v>-1</v>
      </c>
      <c r="J62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6205" s="7">
        <f ca="1">IF(TableTransactions[[#This Row],[Stock balance backorders]]&lt;0,
0,
TableTransactions[[#This Row],[Stock balance backorders]]
)</f>
        <v>6</v>
      </c>
      <c r="L6205" s="8" t="str">
        <f>VLOOKUP(TableTransactions[[#This Row],[Material]],TableStockBalance[],
MATCH(TableStockBalance[[#Headers],[Supplier name]],TableStockBalance[#Headers],0),
0)</f>
        <v>Dermometer S.p.A.</v>
      </c>
    </row>
    <row r="6206" spans="1:12" x14ac:dyDescent="0.25">
      <c r="A6206">
        <v>49043666</v>
      </c>
      <c r="B6206">
        <v>100</v>
      </c>
      <c r="C6206" t="s">
        <v>343</v>
      </c>
      <c r="D6206" t="s">
        <v>158</v>
      </c>
      <c r="E6206" t="s">
        <v>159</v>
      </c>
      <c r="F6206" t="s">
        <v>319</v>
      </c>
      <c r="G6206" s="1">
        <v>43774</v>
      </c>
      <c r="H6206">
        <v>1</v>
      </c>
      <c r="I6206" s="7">
        <f>IF(TableTransactions[[#This Row],[Order type]]=trackOrderType,
TableTransactions[[#This Row],[Transaction quantity]]*-1,
TableTransactions[[#This Row],[Transaction quantity]]
)</f>
        <v>-1</v>
      </c>
      <c r="J62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</v>
      </c>
      <c r="K6206" s="7">
        <f ca="1">IF(TableTransactions[[#This Row],[Stock balance backorders]]&lt;0,
0,
TableTransactions[[#This Row],[Stock balance backorders]]
)</f>
        <v>5</v>
      </c>
      <c r="L6206" s="8" t="str">
        <f>VLOOKUP(TableTransactions[[#This Row],[Material]],TableStockBalance[],
MATCH(TableStockBalance[[#Headers],[Supplier name]],TableStockBalance[#Headers],0),
0)</f>
        <v>Dermometer S.p.A.</v>
      </c>
    </row>
    <row r="6207" spans="1:12" x14ac:dyDescent="0.25">
      <c r="A6207">
        <v>49043702</v>
      </c>
      <c r="B6207">
        <v>30</v>
      </c>
      <c r="C6207" t="s">
        <v>343</v>
      </c>
      <c r="D6207" t="s">
        <v>158</v>
      </c>
      <c r="E6207" t="s">
        <v>159</v>
      </c>
      <c r="F6207" t="s">
        <v>315</v>
      </c>
      <c r="G6207" s="1">
        <v>43776</v>
      </c>
      <c r="H6207">
        <v>1</v>
      </c>
      <c r="I6207" s="7">
        <f>IF(TableTransactions[[#This Row],[Order type]]=trackOrderType,
TableTransactions[[#This Row],[Transaction quantity]]*-1,
TableTransactions[[#This Row],[Transaction quantity]]
)</f>
        <v>-1</v>
      </c>
      <c r="J62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6207" s="7">
        <f ca="1">IF(TableTransactions[[#This Row],[Stock balance backorders]]&lt;0,
0,
TableTransactions[[#This Row],[Stock balance backorders]]
)</f>
        <v>4</v>
      </c>
      <c r="L6207" s="8" t="str">
        <f>VLOOKUP(TableTransactions[[#This Row],[Material]],TableStockBalance[],
MATCH(TableStockBalance[[#Headers],[Supplier name]],TableStockBalance[#Headers],0),
0)</f>
        <v>Dermometer S.p.A.</v>
      </c>
    </row>
    <row r="6208" spans="1:12" x14ac:dyDescent="0.25">
      <c r="A6208">
        <v>49043783</v>
      </c>
      <c r="B6208">
        <v>280</v>
      </c>
      <c r="C6208" t="s">
        <v>343</v>
      </c>
      <c r="D6208" t="s">
        <v>158</v>
      </c>
      <c r="E6208" t="s">
        <v>159</v>
      </c>
      <c r="F6208" t="s">
        <v>313</v>
      </c>
      <c r="G6208" s="1">
        <v>43784</v>
      </c>
      <c r="H6208">
        <v>1</v>
      </c>
      <c r="I6208" s="7">
        <f>IF(TableTransactions[[#This Row],[Order type]]=trackOrderType,
TableTransactions[[#This Row],[Transaction quantity]]*-1,
TableTransactions[[#This Row],[Transaction quantity]]
)</f>
        <v>-1</v>
      </c>
      <c r="J62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6208" s="7">
        <f ca="1">IF(TableTransactions[[#This Row],[Stock balance backorders]]&lt;0,
0,
TableTransactions[[#This Row],[Stock balance backorders]]
)</f>
        <v>3</v>
      </c>
      <c r="L6208" s="8" t="str">
        <f>VLOOKUP(TableTransactions[[#This Row],[Material]],TableStockBalance[],
MATCH(TableStockBalance[[#Headers],[Supplier name]],TableStockBalance[#Headers],0),
0)</f>
        <v>Dermometer S.p.A.</v>
      </c>
    </row>
    <row r="6209" spans="1:12" x14ac:dyDescent="0.25">
      <c r="A6209" s="4">
        <v>45057548</v>
      </c>
      <c r="B6209" s="4">
        <v>10</v>
      </c>
      <c r="C6209" s="4" t="s">
        <v>344</v>
      </c>
      <c r="D6209" s="4" t="s">
        <v>158</v>
      </c>
      <c r="E6209" s="4" t="s">
        <v>159</v>
      </c>
      <c r="F6209" s="4" t="s">
        <v>157</v>
      </c>
      <c r="G6209" s="5">
        <v>43787</v>
      </c>
      <c r="H6209" s="4">
        <v>5</v>
      </c>
      <c r="I6209" s="7">
        <f>IF(TableTransactions[[#This Row],[Order type]]=trackOrderType,
TableTransactions[[#This Row],[Transaction quantity]]*-1,
TableTransactions[[#This Row],[Transaction quantity]]
)</f>
        <v>5</v>
      </c>
      <c r="J62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6209" s="7">
        <f ca="1">IF(TableTransactions[[#This Row],[Stock balance backorders]]&lt;0,
0,
TableTransactions[[#This Row],[Stock balance backorders]]
)</f>
        <v>8</v>
      </c>
      <c r="L6209" s="8" t="str">
        <f>VLOOKUP(TableTransactions[[#This Row],[Material]],TableStockBalance[],
MATCH(TableStockBalance[[#Headers],[Supplier name]],TableStockBalance[#Headers],0),
0)</f>
        <v>Dermometer S.p.A.</v>
      </c>
    </row>
    <row r="6210" spans="1:12" x14ac:dyDescent="0.25">
      <c r="A6210">
        <v>49043873</v>
      </c>
      <c r="B6210">
        <v>230</v>
      </c>
      <c r="C6210" t="s">
        <v>343</v>
      </c>
      <c r="D6210" t="s">
        <v>158</v>
      </c>
      <c r="E6210" t="s">
        <v>159</v>
      </c>
      <c r="F6210" t="s">
        <v>317</v>
      </c>
      <c r="G6210" s="1">
        <v>43791</v>
      </c>
      <c r="H6210">
        <v>1</v>
      </c>
      <c r="I6210" s="7">
        <f>IF(TableTransactions[[#This Row],[Order type]]=trackOrderType,
TableTransactions[[#This Row],[Transaction quantity]]*-1,
TableTransactions[[#This Row],[Transaction quantity]]
)</f>
        <v>-1</v>
      </c>
      <c r="J62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6210" s="7">
        <f ca="1">IF(TableTransactions[[#This Row],[Stock balance backorders]]&lt;0,
0,
TableTransactions[[#This Row],[Stock balance backorders]]
)</f>
        <v>7</v>
      </c>
      <c r="L6210" s="8" t="str">
        <f>VLOOKUP(TableTransactions[[#This Row],[Material]],TableStockBalance[],
MATCH(TableStockBalance[[#Headers],[Supplier name]],TableStockBalance[#Headers],0),
0)</f>
        <v>Dermometer S.p.A.</v>
      </c>
    </row>
    <row r="6211" spans="1:12" x14ac:dyDescent="0.25">
      <c r="A6211">
        <v>49040473</v>
      </c>
      <c r="B6211">
        <v>20</v>
      </c>
      <c r="C6211" t="s">
        <v>343</v>
      </c>
      <c r="D6211" t="s">
        <v>162</v>
      </c>
      <c r="E6211" t="s">
        <v>163</v>
      </c>
      <c r="F6211" t="s">
        <v>319</v>
      </c>
      <c r="G6211" s="1">
        <v>43480</v>
      </c>
      <c r="H6211">
        <v>1</v>
      </c>
      <c r="I6211" s="7">
        <f>IF(TableTransactions[[#This Row],[Order type]]=trackOrderType,
TableTransactions[[#This Row],[Transaction quantity]]*-1,
TableTransactions[[#This Row],[Transaction quantity]]
)</f>
        <v>-1</v>
      </c>
      <c r="J62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6211" s="7">
        <f ca="1">IF(TableTransactions[[#This Row],[Stock balance backorders]]&lt;0,
0,
TableTransactions[[#This Row],[Stock balance backorders]]
)</f>
        <v>4</v>
      </c>
      <c r="L6211" s="8" t="str">
        <f>VLOOKUP(TableTransactions[[#This Row],[Material]],TableStockBalance[],
MATCH(TableStockBalance[[#Headers],[Supplier name]],TableStockBalance[#Headers],0),
0)</f>
        <v>Dermometer S.p.A.</v>
      </c>
    </row>
    <row r="6212" spans="1:12" x14ac:dyDescent="0.25">
      <c r="A6212">
        <v>49040610</v>
      </c>
      <c r="B6212">
        <v>80</v>
      </c>
      <c r="C6212" t="s">
        <v>343</v>
      </c>
      <c r="D6212" t="s">
        <v>162</v>
      </c>
      <c r="E6212" t="s">
        <v>163</v>
      </c>
      <c r="F6212" t="s">
        <v>317</v>
      </c>
      <c r="G6212" s="1">
        <v>43493</v>
      </c>
      <c r="H6212">
        <v>1</v>
      </c>
      <c r="I6212" s="7">
        <f>IF(TableTransactions[[#This Row],[Order type]]=trackOrderType,
TableTransactions[[#This Row],[Transaction quantity]]*-1,
TableTransactions[[#This Row],[Transaction quantity]]
)</f>
        <v>-1</v>
      </c>
      <c r="J62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6212" s="7">
        <f ca="1">IF(TableTransactions[[#This Row],[Stock balance backorders]]&lt;0,
0,
TableTransactions[[#This Row],[Stock balance backorders]]
)</f>
        <v>3</v>
      </c>
      <c r="L6212" s="8" t="str">
        <f>VLOOKUP(TableTransactions[[#This Row],[Material]],TableStockBalance[],
MATCH(TableStockBalance[[#Headers],[Supplier name]],TableStockBalance[#Headers],0),
0)</f>
        <v>Dermometer S.p.A.</v>
      </c>
    </row>
    <row r="6213" spans="1:12" x14ac:dyDescent="0.25">
      <c r="A6213">
        <v>49040750</v>
      </c>
      <c r="B6213">
        <v>320</v>
      </c>
      <c r="C6213" t="s">
        <v>343</v>
      </c>
      <c r="D6213" t="s">
        <v>162</v>
      </c>
      <c r="E6213" t="s">
        <v>163</v>
      </c>
      <c r="F6213" t="s">
        <v>317</v>
      </c>
      <c r="G6213" s="1">
        <v>43504</v>
      </c>
      <c r="H6213">
        <v>1</v>
      </c>
      <c r="I6213" s="7">
        <f>IF(TableTransactions[[#This Row],[Order type]]=trackOrderType,
TableTransactions[[#This Row],[Transaction quantity]]*-1,
TableTransactions[[#This Row],[Transaction quantity]]
)</f>
        <v>-1</v>
      </c>
      <c r="J62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6213" s="7">
        <f ca="1">IF(TableTransactions[[#This Row],[Stock balance backorders]]&lt;0,
0,
TableTransactions[[#This Row],[Stock balance backorders]]
)</f>
        <v>2</v>
      </c>
      <c r="L6213" s="8" t="str">
        <f>VLOOKUP(TableTransactions[[#This Row],[Material]],TableStockBalance[],
MATCH(TableStockBalance[[#Headers],[Supplier name]],TableStockBalance[#Headers],0),
0)</f>
        <v>Dermometer S.p.A.</v>
      </c>
    </row>
    <row r="6214" spans="1:12" x14ac:dyDescent="0.25">
      <c r="A6214" s="4">
        <v>45056850</v>
      </c>
      <c r="B6214" s="4">
        <v>10</v>
      </c>
      <c r="C6214" s="4" t="s">
        <v>344</v>
      </c>
      <c r="D6214" s="4" t="s">
        <v>162</v>
      </c>
      <c r="E6214" s="4" t="s">
        <v>163</v>
      </c>
      <c r="F6214" s="4" t="s">
        <v>157</v>
      </c>
      <c r="G6214" s="5">
        <v>43511</v>
      </c>
      <c r="H6214" s="4">
        <v>0</v>
      </c>
      <c r="I6214" s="7">
        <f>IF(TableTransactions[[#This Row],[Order type]]=trackOrderType,
TableTransactions[[#This Row],[Transaction quantity]]*-1,
TableTransactions[[#This Row],[Transaction quantity]]
)</f>
        <v>0</v>
      </c>
      <c r="J62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6214" s="7">
        <f ca="1">IF(TableTransactions[[#This Row],[Stock balance backorders]]&lt;0,
0,
TableTransactions[[#This Row],[Stock balance backorders]]
)</f>
        <v>2</v>
      </c>
      <c r="L6214" s="8" t="str">
        <f>VLOOKUP(TableTransactions[[#This Row],[Material]],TableStockBalance[],
MATCH(TableStockBalance[[#Headers],[Supplier name]],TableStockBalance[#Headers],0),
0)</f>
        <v>Dermometer S.p.A.</v>
      </c>
    </row>
    <row r="6215" spans="1:12" x14ac:dyDescent="0.25">
      <c r="A6215" s="4">
        <v>45056850</v>
      </c>
      <c r="B6215" s="4">
        <v>20</v>
      </c>
      <c r="C6215" s="4" t="s">
        <v>344</v>
      </c>
      <c r="D6215" s="4" t="s">
        <v>162</v>
      </c>
      <c r="E6215" s="4" t="s">
        <v>163</v>
      </c>
      <c r="F6215" s="4" t="s">
        <v>157</v>
      </c>
      <c r="G6215" s="5">
        <v>43511</v>
      </c>
      <c r="H6215" s="4">
        <v>2</v>
      </c>
      <c r="I6215" s="7">
        <f>IF(TableTransactions[[#This Row],[Order type]]=trackOrderType,
TableTransactions[[#This Row],[Transaction quantity]]*-1,
TableTransactions[[#This Row],[Transaction quantity]]
)</f>
        <v>2</v>
      </c>
      <c r="J62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6215" s="7">
        <f ca="1">IF(TableTransactions[[#This Row],[Stock balance backorders]]&lt;0,
0,
TableTransactions[[#This Row],[Stock balance backorders]]
)</f>
        <v>4</v>
      </c>
      <c r="L6215" s="8" t="str">
        <f>VLOOKUP(TableTransactions[[#This Row],[Material]],TableStockBalance[],
MATCH(TableStockBalance[[#Headers],[Supplier name]],TableStockBalance[#Headers],0),
0)</f>
        <v>Dermometer S.p.A.</v>
      </c>
    </row>
    <row r="6216" spans="1:12" x14ac:dyDescent="0.25">
      <c r="A6216">
        <v>49040865</v>
      </c>
      <c r="B6216">
        <v>10</v>
      </c>
      <c r="C6216" t="s">
        <v>343</v>
      </c>
      <c r="D6216" t="s">
        <v>162</v>
      </c>
      <c r="E6216" t="s">
        <v>163</v>
      </c>
      <c r="F6216" t="s">
        <v>329</v>
      </c>
      <c r="G6216" s="1">
        <v>43516</v>
      </c>
      <c r="H6216">
        <v>1</v>
      </c>
      <c r="I6216" s="7">
        <f>IF(TableTransactions[[#This Row],[Order type]]=trackOrderType,
TableTransactions[[#This Row],[Transaction quantity]]*-1,
TableTransactions[[#This Row],[Transaction quantity]]
)</f>
        <v>-1</v>
      </c>
      <c r="J62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6216" s="7">
        <f ca="1">IF(TableTransactions[[#This Row],[Stock balance backorders]]&lt;0,
0,
TableTransactions[[#This Row],[Stock balance backorders]]
)</f>
        <v>3</v>
      </c>
      <c r="L6216" s="8" t="str">
        <f>VLOOKUP(TableTransactions[[#This Row],[Material]],TableStockBalance[],
MATCH(TableStockBalance[[#Headers],[Supplier name]],TableStockBalance[#Headers],0),
0)</f>
        <v>Dermometer S.p.A.</v>
      </c>
    </row>
    <row r="6217" spans="1:12" x14ac:dyDescent="0.25">
      <c r="A6217">
        <v>49040986</v>
      </c>
      <c r="B6217">
        <v>140</v>
      </c>
      <c r="C6217" t="s">
        <v>343</v>
      </c>
      <c r="D6217" t="s">
        <v>162</v>
      </c>
      <c r="E6217" t="s">
        <v>163</v>
      </c>
      <c r="F6217" t="s">
        <v>318</v>
      </c>
      <c r="G6217" s="1">
        <v>43525</v>
      </c>
      <c r="H6217">
        <v>1</v>
      </c>
      <c r="I6217" s="7">
        <f>IF(TableTransactions[[#This Row],[Order type]]=trackOrderType,
TableTransactions[[#This Row],[Transaction quantity]]*-1,
TableTransactions[[#This Row],[Transaction quantity]]
)</f>
        <v>-1</v>
      </c>
      <c r="J62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6217" s="7">
        <f ca="1">IF(TableTransactions[[#This Row],[Stock balance backorders]]&lt;0,
0,
TableTransactions[[#This Row],[Stock balance backorders]]
)</f>
        <v>2</v>
      </c>
      <c r="L6217" s="8" t="str">
        <f>VLOOKUP(TableTransactions[[#This Row],[Material]],TableStockBalance[],
MATCH(TableStockBalance[[#Headers],[Supplier name]],TableStockBalance[#Headers],0),
0)</f>
        <v>Dermometer S.p.A.</v>
      </c>
    </row>
    <row r="6218" spans="1:12" x14ac:dyDescent="0.25">
      <c r="A6218">
        <v>49041056</v>
      </c>
      <c r="B6218">
        <v>190</v>
      </c>
      <c r="C6218" t="s">
        <v>343</v>
      </c>
      <c r="D6218" t="s">
        <v>162</v>
      </c>
      <c r="E6218" t="s">
        <v>163</v>
      </c>
      <c r="F6218" t="s">
        <v>314</v>
      </c>
      <c r="G6218" s="1">
        <v>43532</v>
      </c>
      <c r="H6218">
        <v>1</v>
      </c>
      <c r="I6218" s="7">
        <f>IF(TableTransactions[[#This Row],[Order type]]=trackOrderType,
TableTransactions[[#This Row],[Transaction quantity]]*-1,
TableTransactions[[#This Row],[Transaction quantity]]
)</f>
        <v>-1</v>
      </c>
      <c r="J62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6218" s="7">
        <f ca="1">IF(TableTransactions[[#This Row],[Stock balance backorders]]&lt;0,
0,
TableTransactions[[#This Row],[Stock balance backorders]]
)</f>
        <v>1</v>
      </c>
      <c r="L6218" s="8" t="str">
        <f>VLOOKUP(TableTransactions[[#This Row],[Material]],TableStockBalance[],
MATCH(TableStockBalance[[#Headers],[Supplier name]],TableStockBalance[#Headers],0),
0)</f>
        <v>Dermometer S.p.A.</v>
      </c>
    </row>
    <row r="6219" spans="1:12" x14ac:dyDescent="0.25">
      <c r="A6219">
        <v>49041124</v>
      </c>
      <c r="B6219">
        <v>20</v>
      </c>
      <c r="C6219" t="s">
        <v>343</v>
      </c>
      <c r="D6219" t="s">
        <v>162</v>
      </c>
      <c r="E6219" t="s">
        <v>163</v>
      </c>
      <c r="F6219" t="s">
        <v>314</v>
      </c>
      <c r="G6219" s="1">
        <v>43538</v>
      </c>
      <c r="H6219">
        <v>1</v>
      </c>
      <c r="I6219" s="7">
        <f>IF(TableTransactions[[#This Row],[Order type]]=trackOrderType,
TableTransactions[[#This Row],[Transaction quantity]]*-1,
TableTransactions[[#This Row],[Transaction quantity]]
)</f>
        <v>-1</v>
      </c>
      <c r="J62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0</v>
      </c>
      <c r="K6219" s="7">
        <f ca="1">IF(TableTransactions[[#This Row],[Stock balance backorders]]&lt;0,
0,
TableTransactions[[#This Row],[Stock balance backorders]]
)</f>
        <v>0</v>
      </c>
      <c r="L6219" s="8" t="str">
        <f>VLOOKUP(TableTransactions[[#This Row],[Material]],TableStockBalance[],
MATCH(TableStockBalance[[#Headers],[Supplier name]],TableStockBalance[#Headers],0),
0)</f>
        <v>Dermometer S.p.A.</v>
      </c>
    </row>
    <row r="6220" spans="1:12" x14ac:dyDescent="0.25">
      <c r="A6220">
        <v>49041160</v>
      </c>
      <c r="B6220">
        <v>100</v>
      </c>
      <c r="C6220" t="s">
        <v>343</v>
      </c>
      <c r="D6220" t="s">
        <v>162</v>
      </c>
      <c r="E6220" t="s">
        <v>163</v>
      </c>
      <c r="F6220" t="s">
        <v>313</v>
      </c>
      <c r="G6220" s="1">
        <v>43542</v>
      </c>
      <c r="H6220">
        <v>1</v>
      </c>
      <c r="I6220" s="7">
        <f>IF(TableTransactions[[#This Row],[Order type]]=trackOrderType,
TableTransactions[[#This Row],[Transaction quantity]]*-1,
TableTransactions[[#This Row],[Transaction quantity]]
)</f>
        <v>-1</v>
      </c>
      <c r="J62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</v>
      </c>
      <c r="K6220" s="7">
        <f ca="1">IF(TableTransactions[[#This Row],[Stock balance backorders]]&lt;0,
0,
TableTransactions[[#This Row],[Stock balance backorders]]
)</f>
        <v>0</v>
      </c>
      <c r="L6220" s="8" t="str">
        <f>VLOOKUP(TableTransactions[[#This Row],[Material]],TableStockBalance[],
MATCH(TableStockBalance[[#Headers],[Supplier name]],TableStockBalance[#Headers],0),
0)</f>
        <v>Dermometer S.p.A.</v>
      </c>
    </row>
    <row r="6221" spans="1:12" x14ac:dyDescent="0.25">
      <c r="A6221">
        <v>49041167</v>
      </c>
      <c r="B6221">
        <v>40</v>
      </c>
      <c r="C6221" t="s">
        <v>343</v>
      </c>
      <c r="D6221" t="s">
        <v>162</v>
      </c>
      <c r="E6221" t="s">
        <v>163</v>
      </c>
      <c r="F6221" t="s">
        <v>318</v>
      </c>
      <c r="G6221" s="1">
        <v>43542</v>
      </c>
      <c r="H6221">
        <v>1</v>
      </c>
      <c r="I6221" s="7">
        <f>IF(TableTransactions[[#This Row],[Order type]]=trackOrderType,
TableTransactions[[#This Row],[Transaction quantity]]*-1,
TableTransactions[[#This Row],[Transaction quantity]]
)</f>
        <v>-1</v>
      </c>
      <c r="J62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</v>
      </c>
      <c r="K6221" s="7">
        <f ca="1">IF(TableTransactions[[#This Row],[Stock balance backorders]]&lt;0,
0,
TableTransactions[[#This Row],[Stock balance backorders]]
)</f>
        <v>0</v>
      </c>
      <c r="L6221" s="8" t="str">
        <f>VLOOKUP(TableTransactions[[#This Row],[Material]],TableStockBalance[],
MATCH(TableStockBalance[[#Headers],[Supplier name]],TableStockBalance[#Headers],0),
0)</f>
        <v>Dermometer S.p.A.</v>
      </c>
    </row>
    <row r="6222" spans="1:12" x14ac:dyDescent="0.25">
      <c r="A6222">
        <v>49041313</v>
      </c>
      <c r="B6222">
        <v>250</v>
      </c>
      <c r="C6222" t="s">
        <v>343</v>
      </c>
      <c r="D6222" t="s">
        <v>162</v>
      </c>
      <c r="E6222" t="s">
        <v>163</v>
      </c>
      <c r="F6222" t="s">
        <v>316</v>
      </c>
      <c r="G6222" s="1">
        <v>43553</v>
      </c>
      <c r="H6222">
        <v>1</v>
      </c>
      <c r="I6222" s="7">
        <f>IF(TableTransactions[[#This Row],[Order type]]=trackOrderType,
TableTransactions[[#This Row],[Transaction quantity]]*-1,
TableTransactions[[#This Row],[Transaction quantity]]
)</f>
        <v>-1</v>
      </c>
      <c r="J62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</v>
      </c>
      <c r="K6222" s="7">
        <f ca="1">IF(TableTransactions[[#This Row],[Stock balance backorders]]&lt;0,
0,
TableTransactions[[#This Row],[Stock balance backorders]]
)</f>
        <v>0</v>
      </c>
      <c r="L6222" s="8" t="str">
        <f>VLOOKUP(TableTransactions[[#This Row],[Material]],TableStockBalance[],
MATCH(TableStockBalance[[#Headers],[Supplier name]],TableStockBalance[#Headers],0),
0)</f>
        <v>Dermometer S.p.A.</v>
      </c>
    </row>
    <row r="6223" spans="1:12" x14ac:dyDescent="0.25">
      <c r="A6223">
        <v>49041340</v>
      </c>
      <c r="B6223">
        <v>90</v>
      </c>
      <c r="C6223" t="s">
        <v>343</v>
      </c>
      <c r="D6223" t="s">
        <v>162</v>
      </c>
      <c r="E6223" t="s">
        <v>163</v>
      </c>
      <c r="F6223" t="s">
        <v>313</v>
      </c>
      <c r="G6223" s="1">
        <v>43557</v>
      </c>
      <c r="H6223">
        <v>1</v>
      </c>
      <c r="I6223" s="7">
        <f>IF(TableTransactions[[#This Row],[Order type]]=trackOrderType,
TableTransactions[[#This Row],[Transaction quantity]]*-1,
TableTransactions[[#This Row],[Transaction quantity]]
)</f>
        <v>-1</v>
      </c>
      <c r="J62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</v>
      </c>
      <c r="K6223" s="7">
        <f ca="1">IF(TableTransactions[[#This Row],[Stock balance backorders]]&lt;0,
0,
TableTransactions[[#This Row],[Stock balance backorders]]
)</f>
        <v>0</v>
      </c>
      <c r="L6223" s="8" t="str">
        <f>VLOOKUP(TableTransactions[[#This Row],[Material]],TableStockBalance[],
MATCH(TableStockBalance[[#Headers],[Supplier name]],TableStockBalance[#Headers],0),
0)</f>
        <v>Dermometer S.p.A.</v>
      </c>
    </row>
    <row r="6224" spans="1:12" x14ac:dyDescent="0.25">
      <c r="A6224">
        <v>49041372</v>
      </c>
      <c r="B6224">
        <v>40</v>
      </c>
      <c r="C6224" t="s">
        <v>343</v>
      </c>
      <c r="D6224" t="s">
        <v>162</v>
      </c>
      <c r="E6224" t="s">
        <v>163</v>
      </c>
      <c r="F6224" t="s">
        <v>316</v>
      </c>
      <c r="G6224" s="1">
        <v>43559</v>
      </c>
      <c r="H6224">
        <v>1</v>
      </c>
      <c r="I6224" s="7">
        <f>IF(TableTransactions[[#This Row],[Order type]]=trackOrderType,
TableTransactions[[#This Row],[Transaction quantity]]*-1,
TableTransactions[[#This Row],[Transaction quantity]]
)</f>
        <v>-1</v>
      </c>
      <c r="J62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</v>
      </c>
      <c r="K6224" s="7">
        <f ca="1">IF(TableTransactions[[#This Row],[Stock balance backorders]]&lt;0,
0,
TableTransactions[[#This Row],[Stock balance backorders]]
)</f>
        <v>0</v>
      </c>
      <c r="L6224" s="8" t="str">
        <f>VLOOKUP(TableTransactions[[#This Row],[Material]],TableStockBalance[],
MATCH(TableStockBalance[[#Headers],[Supplier name]],TableStockBalance[#Headers],0),
0)</f>
        <v>Dermometer S.p.A.</v>
      </c>
    </row>
    <row r="6225" spans="1:12" x14ac:dyDescent="0.25">
      <c r="A6225" s="4">
        <v>45056980</v>
      </c>
      <c r="B6225" s="4">
        <v>30</v>
      </c>
      <c r="C6225" s="4" t="s">
        <v>344</v>
      </c>
      <c r="D6225" s="4" t="s">
        <v>162</v>
      </c>
      <c r="E6225" s="4" t="s">
        <v>163</v>
      </c>
      <c r="F6225" s="4" t="s">
        <v>157</v>
      </c>
      <c r="G6225" s="5">
        <v>43564</v>
      </c>
      <c r="H6225" s="4">
        <v>5</v>
      </c>
      <c r="I6225" s="7">
        <f>IF(TableTransactions[[#This Row],[Order type]]=trackOrderType,
TableTransactions[[#This Row],[Transaction quantity]]*-1,
TableTransactions[[#This Row],[Transaction quantity]]
)</f>
        <v>5</v>
      </c>
      <c r="J62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0</v>
      </c>
      <c r="K6225" s="7">
        <f ca="1">IF(TableTransactions[[#This Row],[Stock balance backorders]]&lt;0,
0,
TableTransactions[[#This Row],[Stock balance backorders]]
)</f>
        <v>0</v>
      </c>
      <c r="L6225" s="8" t="str">
        <f>VLOOKUP(TableTransactions[[#This Row],[Material]],TableStockBalance[],
MATCH(TableStockBalance[[#Headers],[Supplier name]],TableStockBalance[#Headers],0),
0)</f>
        <v>Dermometer S.p.A.</v>
      </c>
    </row>
    <row r="6226" spans="1:12" x14ac:dyDescent="0.25">
      <c r="A6226">
        <v>49041641</v>
      </c>
      <c r="B6226">
        <v>50</v>
      </c>
      <c r="C6226" t="s">
        <v>343</v>
      </c>
      <c r="D6226" t="s">
        <v>162</v>
      </c>
      <c r="E6226" t="s">
        <v>163</v>
      </c>
      <c r="F6226" t="s">
        <v>318</v>
      </c>
      <c r="G6226" s="1">
        <v>43585</v>
      </c>
      <c r="H6226">
        <v>1</v>
      </c>
      <c r="I6226" s="7">
        <f>IF(TableTransactions[[#This Row],[Order type]]=trackOrderType,
TableTransactions[[#This Row],[Transaction quantity]]*-1,
TableTransactions[[#This Row],[Transaction quantity]]
)</f>
        <v>-1</v>
      </c>
      <c r="J62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</v>
      </c>
      <c r="K6226" s="7">
        <f ca="1">IF(TableTransactions[[#This Row],[Stock balance backorders]]&lt;0,
0,
TableTransactions[[#This Row],[Stock balance backorders]]
)</f>
        <v>0</v>
      </c>
      <c r="L6226" s="8" t="str">
        <f>VLOOKUP(TableTransactions[[#This Row],[Material]],TableStockBalance[],
MATCH(TableStockBalance[[#Headers],[Supplier name]],TableStockBalance[#Headers],0),
0)</f>
        <v>Dermometer S.p.A.</v>
      </c>
    </row>
    <row r="6227" spans="1:12" x14ac:dyDescent="0.25">
      <c r="A6227">
        <v>49042049</v>
      </c>
      <c r="B6227">
        <v>140</v>
      </c>
      <c r="C6227" t="s">
        <v>343</v>
      </c>
      <c r="D6227" t="s">
        <v>162</v>
      </c>
      <c r="E6227" t="s">
        <v>163</v>
      </c>
      <c r="F6227" t="s">
        <v>318</v>
      </c>
      <c r="G6227" s="1">
        <v>43623</v>
      </c>
      <c r="H6227">
        <v>1</v>
      </c>
      <c r="I6227" s="7">
        <f>IF(TableTransactions[[#This Row],[Order type]]=trackOrderType,
TableTransactions[[#This Row],[Transaction quantity]]*-1,
TableTransactions[[#This Row],[Transaction quantity]]
)</f>
        <v>-1</v>
      </c>
      <c r="J62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</v>
      </c>
      <c r="K6227" s="7">
        <f ca="1">IF(TableTransactions[[#This Row],[Stock balance backorders]]&lt;0,
0,
TableTransactions[[#This Row],[Stock balance backorders]]
)</f>
        <v>0</v>
      </c>
      <c r="L6227" s="8" t="str">
        <f>VLOOKUP(TableTransactions[[#This Row],[Material]],TableStockBalance[],
MATCH(TableStockBalance[[#Headers],[Supplier name]],TableStockBalance[#Headers],0),
0)</f>
        <v>Dermometer S.p.A.</v>
      </c>
    </row>
    <row r="6228" spans="1:12" x14ac:dyDescent="0.25">
      <c r="A6228">
        <v>49042077</v>
      </c>
      <c r="B6228">
        <v>100</v>
      </c>
      <c r="C6228" t="s">
        <v>343</v>
      </c>
      <c r="D6228" t="s">
        <v>162</v>
      </c>
      <c r="E6228" t="s">
        <v>163</v>
      </c>
      <c r="F6228" t="s">
        <v>317</v>
      </c>
      <c r="G6228" s="1">
        <v>43627</v>
      </c>
      <c r="H6228">
        <v>1</v>
      </c>
      <c r="I6228" s="7">
        <f>IF(TableTransactions[[#This Row],[Order type]]=trackOrderType,
TableTransactions[[#This Row],[Transaction quantity]]*-1,
TableTransactions[[#This Row],[Transaction quantity]]
)</f>
        <v>-1</v>
      </c>
      <c r="J62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</v>
      </c>
      <c r="K6228" s="7">
        <f ca="1">IF(TableTransactions[[#This Row],[Stock balance backorders]]&lt;0,
0,
TableTransactions[[#This Row],[Stock balance backorders]]
)</f>
        <v>0</v>
      </c>
      <c r="L6228" s="8" t="str">
        <f>VLOOKUP(TableTransactions[[#This Row],[Material]],TableStockBalance[],
MATCH(TableStockBalance[[#Headers],[Supplier name]],TableStockBalance[#Headers],0),
0)</f>
        <v>Dermometer S.p.A.</v>
      </c>
    </row>
    <row r="6229" spans="1:12" x14ac:dyDescent="0.25">
      <c r="A6229">
        <v>49042196</v>
      </c>
      <c r="B6229">
        <v>120</v>
      </c>
      <c r="C6229" t="s">
        <v>343</v>
      </c>
      <c r="D6229" t="s">
        <v>162</v>
      </c>
      <c r="E6229" t="s">
        <v>163</v>
      </c>
      <c r="F6229" t="s">
        <v>313</v>
      </c>
      <c r="G6229" s="1">
        <v>43637</v>
      </c>
      <c r="H6229">
        <v>1</v>
      </c>
      <c r="I6229" s="7">
        <f>IF(TableTransactions[[#This Row],[Order type]]=trackOrderType,
TableTransactions[[#This Row],[Transaction quantity]]*-1,
TableTransactions[[#This Row],[Transaction quantity]]
)</f>
        <v>-1</v>
      </c>
      <c r="J62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</v>
      </c>
      <c r="K6229" s="7">
        <f ca="1">IF(TableTransactions[[#This Row],[Stock balance backorders]]&lt;0,
0,
TableTransactions[[#This Row],[Stock balance backorders]]
)</f>
        <v>0</v>
      </c>
      <c r="L6229" s="8" t="str">
        <f>VLOOKUP(TableTransactions[[#This Row],[Material]],TableStockBalance[],
MATCH(TableStockBalance[[#Headers],[Supplier name]],TableStockBalance[#Headers],0),
0)</f>
        <v>Dermometer S.p.A.</v>
      </c>
    </row>
    <row r="6230" spans="1:12" x14ac:dyDescent="0.25">
      <c r="A6230" s="4">
        <v>45057208</v>
      </c>
      <c r="B6230" s="4">
        <v>10</v>
      </c>
      <c r="C6230" s="4" t="s">
        <v>344</v>
      </c>
      <c r="D6230" s="4" t="s">
        <v>162</v>
      </c>
      <c r="E6230" s="4" t="s">
        <v>163</v>
      </c>
      <c r="F6230" s="4" t="s">
        <v>157</v>
      </c>
      <c r="G6230" s="5">
        <v>43651</v>
      </c>
      <c r="H6230" s="4">
        <v>1</v>
      </c>
      <c r="I6230" s="7">
        <f>IF(TableTransactions[[#This Row],[Order type]]=trackOrderType,
TableTransactions[[#This Row],[Transaction quantity]]*-1,
TableTransactions[[#This Row],[Transaction quantity]]
)</f>
        <v>1</v>
      </c>
      <c r="J62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</v>
      </c>
      <c r="K6230" s="7">
        <f ca="1">IF(TableTransactions[[#This Row],[Stock balance backorders]]&lt;0,
0,
TableTransactions[[#This Row],[Stock balance backorders]]
)</f>
        <v>0</v>
      </c>
      <c r="L6230" s="8" t="str">
        <f>VLOOKUP(TableTransactions[[#This Row],[Material]],TableStockBalance[],
MATCH(TableStockBalance[[#Headers],[Supplier name]],TableStockBalance[#Headers],0),
0)</f>
        <v>Dermometer S.p.A.</v>
      </c>
    </row>
    <row r="6231" spans="1:12" x14ac:dyDescent="0.25">
      <c r="A6231">
        <v>49042546</v>
      </c>
      <c r="B6231">
        <v>40</v>
      </c>
      <c r="C6231" t="s">
        <v>343</v>
      </c>
      <c r="D6231" t="s">
        <v>162</v>
      </c>
      <c r="E6231" t="s">
        <v>163</v>
      </c>
      <c r="F6231" t="s">
        <v>319</v>
      </c>
      <c r="G6231" s="1">
        <v>43670</v>
      </c>
      <c r="H6231">
        <v>1</v>
      </c>
      <c r="I6231" s="7">
        <f>IF(TableTransactions[[#This Row],[Order type]]=trackOrderType,
TableTransactions[[#This Row],[Transaction quantity]]*-1,
TableTransactions[[#This Row],[Transaction quantity]]
)</f>
        <v>-1</v>
      </c>
      <c r="J62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</v>
      </c>
      <c r="K6231" s="7">
        <f ca="1">IF(TableTransactions[[#This Row],[Stock balance backorders]]&lt;0,
0,
TableTransactions[[#This Row],[Stock balance backorders]]
)</f>
        <v>0</v>
      </c>
      <c r="L6231" s="8" t="str">
        <f>VLOOKUP(TableTransactions[[#This Row],[Material]],TableStockBalance[],
MATCH(TableStockBalance[[#Headers],[Supplier name]],TableStockBalance[#Headers],0),
0)</f>
        <v>Dermometer S.p.A.</v>
      </c>
    </row>
    <row r="6232" spans="1:12" x14ac:dyDescent="0.25">
      <c r="A6232">
        <v>49042615</v>
      </c>
      <c r="B6232">
        <v>70</v>
      </c>
      <c r="C6232" t="s">
        <v>343</v>
      </c>
      <c r="D6232" t="s">
        <v>162</v>
      </c>
      <c r="E6232" t="s">
        <v>163</v>
      </c>
      <c r="F6232" t="s">
        <v>317</v>
      </c>
      <c r="G6232" s="1">
        <v>43677</v>
      </c>
      <c r="H6232">
        <v>1</v>
      </c>
      <c r="I6232" s="7">
        <f>IF(TableTransactions[[#This Row],[Order type]]=trackOrderType,
TableTransactions[[#This Row],[Transaction quantity]]*-1,
TableTransactions[[#This Row],[Transaction quantity]]
)</f>
        <v>-1</v>
      </c>
      <c r="J62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</v>
      </c>
      <c r="K6232" s="7">
        <f ca="1">IF(TableTransactions[[#This Row],[Stock balance backorders]]&lt;0,
0,
TableTransactions[[#This Row],[Stock balance backorders]]
)</f>
        <v>0</v>
      </c>
      <c r="L6232" s="8" t="str">
        <f>VLOOKUP(TableTransactions[[#This Row],[Material]],TableStockBalance[],
MATCH(TableStockBalance[[#Headers],[Supplier name]],TableStockBalance[#Headers],0),
0)</f>
        <v>Dermometer S.p.A.</v>
      </c>
    </row>
    <row r="6233" spans="1:12" x14ac:dyDescent="0.25">
      <c r="A6233">
        <v>49042783</v>
      </c>
      <c r="B6233">
        <v>50</v>
      </c>
      <c r="C6233" t="s">
        <v>343</v>
      </c>
      <c r="D6233" t="s">
        <v>162</v>
      </c>
      <c r="E6233" t="s">
        <v>163</v>
      </c>
      <c r="F6233" t="s">
        <v>314</v>
      </c>
      <c r="G6233" s="1">
        <v>43693</v>
      </c>
      <c r="H6233">
        <v>1</v>
      </c>
      <c r="I6233" s="7">
        <f>IF(TableTransactions[[#This Row],[Order type]]=trackOrderType,
TableTransactions[[#This Row],[Transaction quantity]]*-1,
TableTransactions[[#This Row],[Transaction quantity]]
)</f>
        <v>-1</v>
      </c>
      <c r="J62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</v>
      </c>
      <c r="K6233" s="7">
        <f ca="1">IF(TableTransactions[[#This Row],[Stock balance backorders]]&lt;0,
0,
TableTransactions[[#This Row],[Stock balance backorders]]
)</f>
        <v>0</v>
      </c>
      <c r="L6233" s="8" t="str">
        <f>VLOOKUP(TableTransactions[[#This Row],[Material]],TableStockBalance[],
MATCH(TableStockBalance[[#Headers],[Supplier name]],TableStockBalance[#Headers],0),
0)</f>
        <v>Dermometer S.p.A.</v>
      </c>
    </row>
    <row r="6234" spans="1:12" x14ac:dyDescent="0.25">
      <c r="A6234" s="4">
        <v>45057333</v>
      </c>
      <c r="B6234" s="4">
        <v>10</v>
      </c>
      <c r="C6234" s="4" t="s">
        <v>344</v>
      </c>
      <c r="D6234" s="4" t="s">
        <v>162</v>
      </c>
      <c r="E6234" s="4" t="s">
        <v>163</v>
      </c>
      <c r="F6234" s="4" t="s">
        <v>157</v>
      </c>
      <c r="G6234" s="5">
        <v>43698</v>
      </c>
      <c r="H6234" s="4">
        <v>5</v>
      </c>
      <c r="I6234" s="7">
        <f>IF(TableTransactions[[#This Row],[Order type]]=trackOrderType,
TableTransactions[[#This Row],[Transaction quantity]]*-1,
TableTransactions[[#This Row],[Transaction quantity]]
)</f>
        <v>5</v>
      </c>
      <c r="J62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</v>
      </c>
      <c r="K6234" s="7">
        <f ca="1">IF(TableTransactions[[#This Row],[Stock balance backorders]]&lt;0,
0,
TableTransactions[[#This Row],[Stock balance backorders]]
)</f>
        <v>0</v>
      </c>
      <c r="L6234" s="8" t="str">
        <f>VLOOKUP(TableTransactions[[#This Row],[Material]],TableStockBalance[],
MATCH(TableStockBalance[[#Headers],[Supplier name]],TableStockBalance[#Headers],0),
0)</f>
        <v>Dermometer S.p.A.</v>
      </c>
    </row>
    <row r="6235" spans="1:12" x14ac:dyDescent="0.25">
      <c r="A6235">
        <v>49042861</v>
      </c>
      <c r="B6235">
        <v>10</v>
      </c>
      <c r="C6235" t="s">
        <v>343</v>
      </c>
      <c r="D6235" t="s">
        <v>162</v>
      </c>
      <c r="E6235" t="s">
        <v>163</v>
      </c>
      <c r="F6235" t="s">
        <v>329</v>
      </c>
      <c r="G6235" s="1">
        <v>43700</v>
      </c>
      <c r="H6235">
        <v>1</v>
      </c>
      <c r="I6235" s="7">
        <f>IF(TableTransactions[[#This Row],[Order type]]=trackOrderType,
TableTransactions[[#This Row],[Transaction quantity]]*-1,
TableTransactions[[#This Row],[Transaction quantity]]
)</f>
        <v>-1</v>
      </c>
      <c r="J62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</v>
      </c>
      <c r="K6235" s="7">
        <f ca="1">IF(TableTransactions[[#This Row],[Stock balance backorders]]&lt;0,
0,
TableTransactions[[#This Row],[Stock balance backorders]]
)</f>
        <v>0</v>
      </c>
      <c r="L6235" s="8" t="str">
        <f>VLOOKUP(TableTransactions[[#This Row],[Material]],TableStockBalance[],
MATCH(TableStockBalance[[#Headers],[Supplier name]],TableStockBalance[#Headers],0),
0)</f>
        <v>Dermometer S.p.A.</v>
      </c>
    </row>
    <row r="6236" spans="1:12" x14ac:dyDescent="0.25">
      <c r="A6236">
        <v>49043229</v>
      </c>
      <c r="B6236">
        <v>10</v>
      </c>
      <c r="C6236" t="s">
        <v>343</v>
      </c>
      <c r="D6236" t="s">
        <v>162</v>
      </c>
      <c r="E6236" t="s">
        <v>163</v>
      </c>
      <c r="F6236" t="s">
        <v>331</v>
      </c>
      <c r="G6236" s="1">
        <v>43734</v>
      </c>
      <c r="H6236">
        <v>1</v>
      </c>
      <c r="I6236" s="7">
        <f>IF(TableTransactions[[#This Row],[Order type]]=trackOrderType,
TableTransactions[[#This Row],[Transaction quantity]]*-1,
TableTransactions[[#This Row],[Transaction quantity]]
)</f>
        <v>-1</v>
      </c>
      <c r="J62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</v>
      </c>
      <c r="K6236" s="7">
        <f ca="1">IF(TableTransactions[[#This Row],[Stock balance backorders]]&lt;0,
0,
TableTransactions[[#This Row],[Stock balance backorders]]
)</f>
        <v>0</v>
      </c>
      <c r="L6236" s="8" t="str">
        <f>VLOOKUP(TableTransactions[[#This Row],[Material]],TableStockBalance[],
MATCH(TableStockBalance[[#Headers],[Supplier name]],TableStockBalance[#Headers],0),
0)</f>
        <v>Dermometer S.p.A.</v>
      </c>
    </row>
    <row r="6237" spans="1:12" x14ac:dyDescent="0.25">
      <c r="A6237">
        <v>49043252</v>
      </c>
      <c r="B6237">
        <v>160</v>
      </c>
      <c r="C6237" t="s">
        <v>343</v>
      </c>
      <c r="D6237" t="s">
        <v>162</v>
      </c>
      <c r="E6237" t="s">
        <v>163</v>
      </c>
      <c r="F6237" t="s">
        <v>316</v>
      </c>
      <c r="G6237" s="1">
        <v>43735</v>
      </c>
      <c r="H6237">
        <v>1</v>
      </c>
      <c r="I6237" s="7">
        <f>IF(TableTransactions[[#This Row],[Order type]]=trackOrderType,
TableTransactions[[#This Row],[Transaction quantity]]*-1,
TableTransactions[[#This Row],[Transaction quantity]]
)</f>
        <v>-1</v>
      </c>
      <c r="J62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</v>
      </c>
      <c r="K6237" s="7">
        <f ca="1">IF(TableTransactions[[#This Row],[Stock balance backorders]]&lt;0,
0,
TableTransactions[[#This Row],[Stock balance backorders]]
)</f>
        <v>0</v>
      </c>
      <c r="L6237" s="8" t="str">
        <f>VLOOKUP(TableTransactions[[#This Row],[Material]],TableStockBalance[],
MATCH(TableStockBalance[[#Headers],[Supplier name]],TableStockBalance[#Headers],0),
0)</f>
        <v>Dermometer S.p.A.</v>
      </c>
    </row>
    <row r="6238" spans="1:12" x14ac:dyDescent="0.25">
      <c r="A6238">
        <v>49043254</v>
      </c>
      <c r="B6238">
        <v>230</v>
      </c>
      <c r="C6238" t="s">
        <v>343</v>
      </c>
      <c r="D6238" t="s">
        <v>162</v>
      </c>
      <c r="E6238" t="s">
        <v>163</v>
      </c>
      <c r="F6238" t="s">
        <v>317</v>
      </c>
      <c r="G6238" s="1">
        <v>43735</v>
      </c>
      <c r="H6238">
        <v>1</v>
      </c>
      <c r="I6238" s="7">
        <f>IF(TableTransactions[[#This Row],[Order type]]=trackOrderType,
TableTransactions[[#This Row],[Transaction quantity]]*-1,
TableTransactions[[#This Row],[Transaction quantity]]
)</f>
        <v>-1</v>
      </c>
      <c r="J62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</v>
      </c>
      <c r="K6238" s="7">
        <f ca="1">IF(TableTransactions[[#This Row],[Stock balance backorders]]&lt;0,
0,
TableTransactions[[#This Row],[Stock balance backorders]]
)</f>
        <v>0</v>
      </c>
      <c r="L6238" s="8" t="str">
        <f>VLOOKUP(TableTransactions[[#This Row],[Material]],TableStockBalance[],
MATCH(TableStockBalance[[#Headers],[Supplier name]],TableStockBalance[#Headers],0),
0)</f>
        <v>Dermometer S.p.A.</v>
      </c>
    </row>
    <row r="6239" spans="1:12" x14ac:dyDescent="0.25">
      <c r="A6239" s="4">
        <v>45057464</v>
      </c>
      <c r="B6239" s="4">
        <v>10</v>
      </c>
      <c r="C6239" s="4" t="s">
        <v>344</v>
      </c>
      <c r="D6239" s="4" t="s">
        <v>162</v>
      </c>
      <c r="E6239" s="4" t="s">
        <v>163</v>
      </c>
      <c r="F6239" s="4" t="s">
        <v>157</v>
      </c>
      <c r="G6239" s="5">
        <v>43755</v>
      </c>
      <c r="H6239" s="4">
        <v>5</v>
      </c>
      <c r="I6239" s="7">
        <f>IF(TableTransactions[[#This Row],[Order type]]=trackOrderType,
TableTransactions[[#This Row],[Transaction quantity]]*-1,
TableTransactions[[#This Row],[Transaction quantity]]
)</f>
        <v>5</v>
      </c>
      <c r="J62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0</v>
      </c>
      <c r="K6239" s="7">
        <f ca="1">IF(TableTransactions[[#This Row],[Stock balance backorders]]&lt;0,
0,
TableTransactions[[#This Row],[Stock balance backorders]]
)</f>
        <v>0</v>
      </c>
      <c r="L6239" s="8" t="str">
        <f>VLOOKUP(TableTransactions[[#This Row],[Material]],TableStockBalance[],
MATCH(TableStockBalance[[#Headers],[Supplier name]],TableStockBalance[#Headers],0),
0)</f>
        <v>Dermometer S.p.A.</v>
      </c>
    </row>
    <row r="6240" spans="1:12" x14ac:dyDescent="0.25">
      <c r="A6240">
        <v>49043488</v>
      </c>
      <c r="B6240">
        <v>120</v>
      </c>
      <c r="C6240" t="s">
        <v>343</v>
      </c>
      <c r="D6240" t="s">
        <v>162</v>
      </c>
      <c r="E6240" t="s">
        <v>163</v>
      </c>
      <c r="F6240" t="s">
        <v>319</v>
      </c>
      <c r="G6240" s="1">
        <v>43756</v>
      </c>
      <c r="H6240">
        <v>1</v>
      </c>
      <c r="I6240" s="7">
        <f>IF(TableTransactions[[#This Row],[Order type]]=trackOrderType,
TableTransactions[[#This Row],[Transaction quantity]]*-1,
TableTransactions[[#This Row],[Transaction quantity]]
)</f>
        <v>-1</v>
      </c>
      <c r="J62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</v>
      </c>
      <c r="K6240" s="7">
        <f ca="1">IF(TableTransactions[[#This Row],[Stock balance backorders]]&lt;0,
0,
TableTransactions[[#This Row],[Stock balance backorders]]
)</f>
        <v>0</v>
      </c>
      <c r="L6240" s="8" t="str">
        <f>VLOOKUP(TableTransactions[[#This Row],[Material]],TableStockBalance[],
MATCH(TableStockBalance[[#Headers],[Supplier name]],TableStockBalance[#Headers],0),
0)</f>
        <v>Dermometer S.p.A.</v>
      </c>
    </row>
    <row r="6241" spans="1:12" x14ac:dyDescent="0.25">
      <c r="A6241">
        <v>49043713</v>
      </c>
      <c r="B6241">
        <v>110</v>
      </c>
      <c r="C6241" t="s">
        <v>343</v>
      </c>
      <c r="D6241" t="s">
        <v>162</v>
      </c>
      <c r="E6241" t="s">
        <v>163</v>
      </c>
      <c r="F6241" t="s">
        <v>316</v>
      </c>
      <c r="G6241" s="1">
        <v>43777</v>
      </c>
      <c r="H6241">
        <v>1</v>
      </c>
      <c r="I6241" s="7">
        <f>IF(TableTransactions[[#This Row],[Order type]]=trackOrderType,
TableTransactions[[#This Row],[Transaction quantity]]*-1,
TableTransactions[[#This Row],[Transaction quantity]]
)</f>
        <v>-1</v>
      </c>
      <c r="J62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</v>
      </c>
      <c r="K6241" s="7">
        <f ca="1">IF(TableTransactions[[#This Row],[Stock balance backorders]]&lt;0,
0,
TableTransactions[[#This Row],[Stock balance backorders]]
)</f>
        <v>0</v>
      </c>
      <c r="L6241" s="8" t="str">
        <f>VLOOKUP(TableTransactions[[#This Row],[Material]],TableStockBalance[],
MATCH(TableStockBalance[[#Headers],[Supplier name]],TableStockBalance[#Headers],0),
0)</f>
        <v>Dermometer S.p.A.</v>
      </c>
    </row>
    <row r="6242" spans="1:12" x14ac:dyDescent="0.25">
      <c r="A6242">
        <v>49043734</v>
      </c>
      <c r="B6242">
        <v>50</v>
      </c>
      <c r="C6242" t="s">
        <v>343</v>
      </c>
      <c r="D6242" t="s">
        <v>162</v>
      </c>
      <c r="E6242" t="s">
        <v>163</v>
      </c>
      <c r="F6242" t="s">
        <v>318</v>
      </c>
      <c r="G6242" s="1">
        <v>43780</v>
      </c>
      <c r="H6242">
        <v>1</v>
      </c>
      <c r="I6242" s="7">
        <f>IF(TableTransactions[[#This Row],[Order type]]=trackOrderType,
TableTransactions[[#This Row],[Transaction quantity]]*-1,
TableTransactions[[#This Row],[Transaction quantity]]
)</f>
        <v>-1</v>
      </c>
      <c r="J62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</v>
      </c>
      <c r="K6242" s="7">
        <f ca="1">IF(TableTransactions[[#This Row],[Stock balance backorders]]&lt;0,
0,
TableTransactions[[#This Row],[Stock balance backorders]]
)</f>
        <v>0</v>
      </c>
      <c r="L6242" s="8" t="str">
        <f>VLOOKUP(TableTransactions[[#This Row],[Material]],TableStockBalance[],
MATCH(TableStockBalance[[#Headers],[Supplier name]],TableStockBalance[#Headers],0),
0)</f>
        <v>Dermometer S.p.A.</v>
      </c>
    </row>
    <row r="6243" spans="1:12" x14ac:dyDescent="0.25">
      <c r="A6243">
        <v>49043891</v>
      </c>
      <c r="B6243">
        <v>90</v>
      </c>
      <c r="C6243" t="s">
        <v>343</v>
      </c>
      <c r="D6243" t="s">
        <v>162</v>
      </c>
      <c r="E6243" t="s">
        <v>163</v>
      </c>
      <c r="F6243" t="s">
        <v>318</v>
      </c>
      <c r="G6243" s="1">
        <v>43794</v>
      </c>
      <c r="H6243">
        <v>1</v>
      </c>
      <c r="I6243" s="7">
        <f>IF(TableTransactions[[#This Row],[Order type]]=trackOrderType,
TableTransactions[[#This Row],[Transaction quantity]]*-1,
TableTransactions[[#This Row],[Transaction quantity]]
)</f>
        <v>-1</v>
      </c>
      <c r="J62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</v>
      </c>
      <c r="K6243" s="7">
        <f ca="1">IF(TableTransactions[[#This Row],[Stock balance backorders]]&lt;0,
0,
TableTransactions[[#This Row],[Stock balance backorders]]
)</f>
        <v>0</v>
      </c>
      <c r="L6243" s="8" t="str">
        <f>VLOOKUP(TableTransactions[[#This Row],[Material]],TableStockBalance[],
MATCH(TableStockBalance[[#Headers],[Supplier name]],TableStockBalance[#Headers],0),
0)</f>
        <v>Dermometer S.p.A.</v>
      </c>
    </row>
    <row r="6244" spans="1:12" x14ac:dyDescent="0.25">
      <c r="A6244">
        <v>49040659</v>
      </c>
      <c r="B6244">
        <v>20</v>
      </c>
      <c r="C6244" t="s">
        <v>343</v>
      </c>
      <c r="D6244" t="s">
        <v>178</v>
      </c>
      <c r="E6244" t="s">
        <v>179</v>
      </c>
      <c r="F6244" t="s">
        <v>324</v>
      </c>
      <c r="G6244" s="1">
        <v>43497</v>
      </c>
      <c r="H6244">
        <v>1</v>
      </c>
      <c r="I6244" s="7">
        <f>IF(TableTransactions[[#This Row],[Order type]]=trackOrderType,
TableTransactions[[#This Row],[Transaction quantity]]*-1,
TableTransactions[[#This Row],[Transaction quantity]]
)</f>
        <v>-1</v>
      </c>
      <c r="J62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6244" s="7">
        <f ca="1">IF(TableTransactions[[#This Row],[Stock balance backorders]]&lt;0,
0,
TableTransactions[[#This Row],[Stock balance backorders]]
)</f>
        <v>7</v>
      </c>
      <c r="L6244" s="8" t="str">
        <f>VLOOKUP(TableTransactions[[#This Row],[Material]],TableStockBalance[],
MATCH(TableStockBalance[[#Headers],[Supplier name]],TableStockBalance[#Headers],0),
0)</f>
        <v>Dermometer S.p.A.</v>
      </c>
    </row>
    <row r="6245" spans="1:12" x14ac:dyDescent="0.25">
      <c r="A6245">
        <v>49040908</v>
      </c>
      <c r="B6245">
        <v>270</v>
      </c>
      <c r="C6245" t="s">
        <v>343</v>
      </c>
      <c r="D6245" t="s">
        <v>178</v>
      </c>
      <c r="E6245" t="s">
        <v>179</v>
      </c>
      <c r="F6245" t="s">
        <v>318</v>
      </c>
      <c r="G6245" s="1">
        <v>43518</v>
      </c>
      <c r="H6245">
        <v>1</v>
      </c>
      <c r="I6245" s="7">
        <f>IF(TableTransactions[[#This Row],[Order type]]=trackOrderType,
TableTransactions[[#This Row],[Transaction quantity]]*-1,
TableTransactions[[#This Row],[Transaction quantity]]
)</f>
        <v>-1</v>
      </c>
      <c r="J62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6245" s="7">
        <f ca="1">IF(TableTransactions[[#This Row],[Stock balance backorders]]&lt;0,
0,
TableTransactions[[#This Row],[Stock balance backorders]]
)</f>
        <v>6</v>
      </c>
      <c r="L6245" s="8" t="str">
        <f>VLOOKUP(TableTransactions[[#This Row],[Material]],TableStockBalance[],
MATCH(TableStockBalance[[#Headers],[Supplier name]],TableStockBalance[#Headers],0),
0)</f>
        <v>Dermometer S.p.A.</v>
      </c>
    </row>
    <row r="6246" spans="1:12" x14ac:dyDescent="0.25">
      <c r="A6246">
        <v>49040908</v>
      </c>
      <c r="B6246">
        <v>280</v>
      </c>
      <c r="C6246" t="s">
        <v>343</v>
      </c>
      <c r="D6246" t="s">
        <v>178</v>
      </c>
      <c r="E6246" t="s">
        <v>179</v>
      </c>
      <c r="F6246" t="s">
        <v>318</v>
      </c>
      <c r="G6246" s="1">
        <v>43518</v>
      </c>
      <c r="H6246">
        <v>1</v>
      </c>
      <c r="I6246" s="7">
        <f>IF(TableTransactions[[#This Row],[Order type]]=trackOrderType,
TableTransactions[[#This Row],[Transaction quantity]]*-1,
TableTransactions[[#This Row],[Transaction quantity]]
)</f>
        <v>-1</v>
      </c>
      <c r="J62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</v>
      </c>
      <c r="K6246" s="7">
        <f ca="1">IF(TableTransactions[[#This Row],[Stock balance backorders]]&lt;0,
0,
TableTransactions[[#This Row],[Stock balance backorders]]
)</f>
        <v>5</v>
      </c>
      <c r="L6246" s="8" t="str">
        <f>VLOOKUP(TableTransactions[[#This Row],[Material]],TableStockBalance[],
MATCH(TableStockBalance[[#Headers],[Supplier name]],TableStockBalance[#Headers],0),
0)</f>
        <v>Dermometer S.p.A.</v>
      </c>
    </row>
    <row r="6247" spans="1:12" x14ac:dyDescent="0.25">
      <c r="A6247">
        <v>49041034</v>
      </c>
      <c r="B6247">
        <v>10</v>
      </c>
      <c r="C6247" t="s">
        <v>343</v>
      </c>
      <c r="D6247" t="s">
        <v>178</v>
      </c>
      <c r="E6247" t="s">
        <v>179</v>
      </c>
      <c r="F6247" t="s">
        <v>325</v>
      </c>
      <c r="G6247" s="1">
        <v>43530</v>
      </c>
      <c r="H6247">
        <v>1</v>
      </c>
      <c r="I6247" s="7">
        <f>IF(TableTransactions[[#This Row],[Order type]]=trackOrderType,
TableTransactions[[#This Row],[Transaction quantity]]*-1,
TableTransactions[[#This Row],[Transaction quantity]]
)</f>
        <v>-1</v>
      </c>
      <c r="J62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6247" s="7">
        <f ca="1">IF(TableTransactions[[#This Row],[Stock balance backorders]]&lt;0,
0,
TableTransactions[[#This Row],[Stock balance backorders]]
)</f>
        <v>4</v>
      </c>
      <c r="L6247" s="8" t="str">
        <f>VLOOKUP(TableTransactions[[#This Row],[Material]],TableStockBalance[],
MATCH(TableStockBalance[[#Headers],[Supplier name]],TableStockBalance[#Headers],0),
0)</f>
        <v>Dermometer S.p.A.</v>
      </c>
    </row>
    <row r="6248" spans="1:12" x14ac:dyDescent="0.25">
      <c r="A6248">
        <v>49041174</v>
      </c>
      <c r="B6248">
        <v>10</v>
      </c>
      <c r="C6248" t="s">
        <v>343</v>
      </c>
      <c r="D6248" t="s">
        <v>178</v>
      </c>
      <c r="E6248" t="s">
        <v>179</v>
      </c>
      <c r="F6248" t="s">
        <v>321</v>
      </c>
      <c r="G6248" s="1">
        <v>43543</v>
      </c>
      <c r="H6248">
        <v>1</v>
      </c>
      <c r="I6248" s="7">
        <f>IF(TableTransactions[[#This Row],[Order type]]=trackOrderType,
TableTransactions[[#This Row],[Transaction quantity]]*-1,
TableTransactions[[#This Row],[Transaction quantity]]
)</f>
        <v>-1</v>
      </c>
      <c r="J62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6248" s="7">
        <f ca="1">IF(TableTransactions[[#This Row],[Stock balance backorders]]&lt;0,
0,
TableTransactions[[#This Row],[Stock balance backorders]]
)</f>
        <v>3</v>
      </c>
      <c r="L6248" s="8" t="str">
        <f>VLOOKUP(TableTransactions[[#This Row],[Material]],TableStockBalance[],
MATCH(TableStockBalance[[#Headers],[Supplier name]],TableStockBalance[#Headers],0),
0)</f>
        <v>Dermometer S.p.A.</v>
      </c>
    </row>
    <row r="6249" spans="1:12" x14ac:dyDescent="0.25">
      <c r="A6249" s="4">
        <v>45056943</v>
      </c>
      <c r="B6249" s="4">
        <v>10</v>
      </c>
      <c r="C6249" s="4" t="s">
        <v>344</v>
      </c>
      <c r="D6249" s="4" t="s">
        <v>178</v>
      </c>
      <c r="E6249" s="4" t="s">
        <v>179</v>
      </c>
      <c r="F6249" s="4" t="s">
        <v>157</v>
      </c>
      <c r="G6249" s="5">
        <v>43551</v>
      </c>
      <c r="H6249" s="4">
        <v>1</v>
      </c>
      <c r="I6249" s="7">
        <f>IF(TableTransactions[[#This Row],[Order type]]=trackOrderType,
TableTransactions[[#This Row],[Transaction quantity]]*-1,
TableTransactions[[#This Row],[Transaction quantity]]
)</f>
        <v>1</v>
      </c>
      <c r="J62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6249" s="7">
        <f ca="1">IF(TableTransactions[[#This Row],[Stock balance backorders]]&lt;0,
0,
TableTransactions[[#This Row],[Stock balance backorders]]
)</f>
        <v>4</v>
      </c>
      <c r="L6249" s="8" t="str">
        <f>VLOOKUP(TableTransactions[[#This Row],[Material]],TableStockBalance[],
MATCH(TableStockBalance[[#Headers],[Supplier name]],TableStockBalance[#Headers],0),
0)</f>
        <v>Dermometer S.p.A.</v>
      </c>
    </row>
    <row r="6250" spans="1:12" x14ac:dyDescent="0.25">
      <c r="A6250">
        <v>49041481</v>
      </c>
      <c r="B6250">
        <v>260</v>
      </c>
      <c r="C6250" t="s">
        <v>343</v>
      </c>
      <c r="D6250" t="s">
        <v>178</v>
      </c>
      <c r="E6250" t="s">
        <v>179</v>
      </c>
      <c r="F6250" t="s">
        <v>318</v>
      </c>
      <c r="G6250" s="1">
        <v>43567</v>
      </c>
      <c r="H6250">
        <v>1</v>
      </c>
      <c r="I6250" s="7">
        <f>IF(TableTransactions[[#This Row],[Order type]]=trackOrderType,
TableTransactions[[#This Row],[Transaction quantity]]*-1,
TableTransactions[[#This Row],[Transaction quantity]]
)</f>
        <v>-1</v>
      </c>
      <c r="J62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6250" s="7">
        <f ca="1">IF(TableTransactions[[#This Row],[Stock balance backorders]]&lt;0,
0,
TableTransactions[[#This Row],[Stock balance backorders]]
)</f>
        <v>3</v>
      </c>
      <c r="L6250" s="8" t="str">
        <f>VLOOKUP(TableTransactions[[#This Row],[Material]],TableStockBalance[],
MATCH(TableStockBalance[[#Headers],[Supplier name]],TableStockBalance[#Headers],0),
0)</f>
        <v>Dermometer S.p.A.</v>
      </c>
    </row>
    <row r="6251" spans="1:12" x14ac:dyDescent="0.25">
      <c r="A6251">
        <v>49041531</v>
      </c>
      <c r="B6251">
        <v>150</v>
      </c>
      <c r="C6251" t="s">
        <v>343</v>
      </c>
      <c r="D6251" t="s">
        <v>178</v>
      </c>
      <c r="E6251" t="s">
        <v>179</v>
      </c>
      <c r="F6251" t="s">
        <v>313</v>
      </c>
      <c r="G6251" s="1">
        <v>43573</v>
      </c>
      <c r="H6251">
        <v>1</v>
      </c>
      <c r="I6251" s="7">
        <f>IF(TableTransactions[[#This Row],[Order type]]=trackOrderType,
TableTransactions[[#This Row],[Transaction quantity]]*-1,
TableTransactions[[#This Row],[Transaction quantity]]
)</f>
        <v>-1</v>
      </c>
      <c r="J62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6251" s="7">
        <f ca="1">IF(TableTransactions[[#This Row],[Stock balance backorders]]&lt;0,
0,
TableTransactions[[#This Row],[Stock balance backorders]]
)</f>
        <v>2</v>
      </c>
      <c r="L6251" s="8" t="str">
        <f>VLOOKUP(TableTransactions[[#This Row],[Material]],TableStockBalance[],
MATCH(TableStockBalance[[#Headers],[Supplier name]],TableStockBalance[#Headers],0),
0)</f>
        <v>Dermometer S.p.A.</v>
      </c>
    </row>
    <row r="6252" spans="1:12" x14ac:dyDescent="0.25">
      <c r="A6252">
        <v>49041554</v>
      </c>
      <c r="B6252">
        <v>280</v>
      </c>
      <c r="C6252" t="s">
        <v>343</v>
      </c>
      <c r="D6252" t="s">
        <v>178</v>
      </c>
      <c r="E6252" t="s">
        <v>179</v>
      </c>
      <c r="F6252" t="s">
        <v>316</v>
      </c>
      <c r="G6252" s="1">
        <v>43578</v>
      </c>
      <c r="H6252">
        <v>1</v>
      </c>
      <c r="I6252" s="7">
        <f>IF(TableTransactions[[#This Row],[Order type]]=trackOrderType,
TableTransactions[[#This Row],[Transaction quantity]]*-1,
TableTransactions[[#This Row],[Transaction quantity]]
)</f>
        <v>-1</v>
      </c>
      <c r="J62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6252" s="7">
        <f ca="1">IF(TableTransactions[[#This Row],[Stock balance backorders]]&lt;0,
0,
TableTransactions[[#This Row],[Stock balance backorders]]
)</f>
        <v>1</v>
      </c>
      <c r="L6252" s="8" t="str">
        <f>VLOOKUP(TableTransactions[[#This Row],[Material]],TableStockBalance[],
MATCH(TableStockBalance[[#Headers],[Supplier name]],TableStockBalance[#Headers],0),
0)</f>
        <v>Dermometer S.p.A.</v>
      </c>
    </row>
    <row r="6253" spans="1:12" x14ac:dyDescent="0.25">
      <c r="A6253">
        <v>49041671</v>
      </c>
      <c r="B6253">
        <v>100</v>
      </c>
      <c r="C6253" t="s">
        <v>343</v>
      </c>
      <c r="D6253" t="s">
        <v>178</v>
      </c>
      <c r="E6253" t="s">
        <v>179</v>
      </c>
      <c r="F6253" t="s">
        <v>318</v>
      </c>
      <c r="G6253" s="1">
        <v>43588</v>
      </c>
      <c r="H6253">
        <v>1</v>
      </c>
      <c r="I6253" s="7">
        <f>IF(TableTransactions[[#This Row],[Order type]]=trackOrderType,
TableTransactions[[#This Row],[Transaction quantity]]*-1,
TableTransactions[[#This Row],[Transaction quantity]]
)</f>
        <v>-1</v>
      </c>
      <c r="J62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0</v>
      </c>
      <c r="K6253" s="7">
        <f ca="1">IF(TableTransactions[[#This Row],[Stock balance backorders]]&lt;0,
0,
TableTransactions[[#This Row],[Stock balance backorders]]
)</f>
        <v>0</v>
      </c>
      <c r="L6253" s="8" t="str">
        <f>VLOOKUP(TableTransactions[[#This Row],[Material]],TableStockBalance[],
MATCH(TableStockBalance[[#Headers],[Supplier name]],TableStockBalance[#Headers],0),
0)</f>
        <v>Dermometer S.p.A.</v>
      </c>
    </row>
    <row r="6254" spans="1:12" x14ac:dyDescent="0.25">
      <c r="A6254">
        <v>49041684</v>
      </c>
      <c r="B6254">
        <v>150</v>
      </c>
      <c r="C6254" t="s">
        <v>343</v>
      </c>
      <c r="D6254" t="s">
        <v>178</v>
      </c>
      <c r="E6254" t="s">
        <v>179</v>
      </c>
      <c r="F6254" t="s">
        <v>316</v>
      </c>
      <c r="G6254" s="1">
        <v>43591</v>
      </c>
      <c r="H6254">
        <v>1</v>
      </c>
      <c r="I6254" s="7">
        <f>IF(TableTransactions[[#This Row],[Order type]]=trackOrderType,
TableTransactions[[#This Row],[Transaction quantity]]*-1,
TableTransactions[[#This Row],[Transaction quantity]]
)</f>
        <v>-1</v>
      </c>
      <c r="J62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</v>
      </c>
      <c r="K6254" s="7">
        <f ca="1">IF(TableTransactions[[#This Row],[Stock balance backorders]]&lt;0,
0,
TableTransactions[[#This Row],[Stock balance backorders]]
)</f>
        <v>0</v>
      </c>
      <c r="L6254" s="8" t="str">
        <f>VLOOKUP(TableTransactions[[#This Row],[Material]],TableStockBalance[],
MATCH(TableStockBalance[[#Headers],[Supplier name]],TableStockBalance[#Headers],0),
0)</f>
        <v>Dermometer S.p.A.</v>
      </c>
    </row>
    <row r="6255" spans="1:12" x14ac:dyDescent="0.25">
      <c r="A6255" s="4">
        <v>45057085</v>
      </c>
      <c r="B6255" s="4">
        <v>10</v>
      </c>
      <c r="C6255" s="4" t="s">
        <v>344</v>
      </c>
      <c r="D6255" s="4" t="s">
        <v>178</v>
      </c>
      <c r="E6255" s="4" t="s">
        <v>179</v>
      </c>
      <c r="F6255" s="4" t="s">
        <v>157</v>
      </c>
      <c r="G6255" s="5">
        <v>43595</v>
      </c>
      <c r="H6255" s="4">
        <v>5</v>
      </c>
      <c r="I6255" s="7">
        <f>IF(TableTransactions[[#This Row],[Order type]]=trackOrderType,
TableTransactions[[#This Row],[Transaction quantity]]*-1,
TableTransactions[[#This Row],[Transaction quantity]]
)</f>
        <v>5</v>
      </c>
      <c r="J62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6255" s="7">
        <f ca="1">IF(TableTransactions[[#This Row],[Stock balance backorders]]&lt;0,
0,
TableTransactions[[#This Row],[Stock balance backorders]]
)</f>
        <v>4</v>
      </c>
      <c r="L6255" s="8" t="str">
        <f>VLOOKUP(TableTransactions[[#This Row],[Material]],TableStockBalance[],
MATCH(TableStockBalance[[#Headers],[Supplier name]],TableStockBalance[#Headers],0),
0)</f>
        <v>Dermometer S.p.A.</v>
      </c>
    </row>
    <row r="6256" spans="1:12" x14ac:dyDescent="0.25">
      <c r="A6256">
        <v>49041803</v>
      </c>
      <c r="B6256">
        <v>50</v>
      </c>
      <c r="C6256" t="s">
        <v>343</v>
      </c>
      <c r="D6256" t="s">
        <v>178</v>
      </c>
      <c r="E6256" t="s">
        <v>179</v>
      </c>
      <c r="F6256" t="s">
        <v>318</v>
      </c>
      <c r="G6256" s="1">
        <v>43600</v>
      </c>
      <c r="H6256">
        <v>1</v>
      </c>
      <c r="I6256" s="7">
        <f>IF(TableTransactions[[#This Row],[Order type]]=trackOrderType,
TableTransactions[[#This Row],[Transaction quantity]]*-1,
TableTransactions[[#This Row],[Transaction quantity]]
)</f>
        <v>-1</v>
      </c>
      <c r="J62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6256" s="7">
        <f ca="1">IF(TableTransactions[[#This Row],[Stock balance backorders]]&lt;0,
0,
TableTransactions[[#This Row],[Stock balance backorders]]
)</f>
        <v>3</v>
      </c>
      <c r="L6256" s="8" t="str">
        <f>VLOOKUP(TableTransactions[[#This Row],[Material]],TableStockBalance[],
MATCH(TableStockBalance[[#Headers],[Supplier name]],TableStockBalance[#Headers],0),
0)</f>
        <v>Dermometer S.p.A.</v>
      </c>
    </row>
    <row r="6257" spans="1:12" x14ac:dyDescent="0.25">
      <c r="A6257">
        <v>49041960</v>
      </c>
      <c r="B6257">
        <v>90</v>
      </c>
      <c r="C6257" t="s">
        <v>343</v>
      </c>
      <c r="D6257" t="s">
        <v>178</v>
      </c>
      <c r="E6257" t="s">
        <v>179</v>
      </c>
      <c r="F6257" t="s">
        <v>318</v>
      </c>
      <c r="G6257" s="1">
        <v>43614</v>
      </c>
      <c r="H6257">
        <v>1</v>
      </c>
      <c r="I6257" s="7">
        <f>IF(TableTransactions[[#This Row],[Order type]]=trackOrderType,
TableTransactions[[#This Row],[Transaction quantity]]*-1,
TableTransactions[[#This Row],[Transaction quantity]]
)</f>
        <v>-1</v>
      </c>
      <c r="J62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6257" s="7">
        <f ca="1">IF(TableTransactions[[#This Row],[Stock balance backorders]]&lt;0,
0,
TableTransactions[[#This Row],[Stock balance backorders]]
)</f>
        <v>2</v>
      </c>
      <c r="L6257" s="8" t="str">
        <f>VLOOKUP(TableTransactions[[#This Row],[Material]],TableStockBalance[],
MATCH(TableStockBalance[[#Headers],[Supplier name]],TableStockBalance[#Headers],0),
0)</f>
        <v>Dermometer S.p.A.</v>
      </c>
    </row>
    <row r="6258" spans="1:12" x14ac:dyDescent="0.25">
      <c r="A6258">
        <v>49042183</v>
      </c>
      <c r="B6258">
        <v>30</v>
      </c>
      <c r="C6258" t="s">
        <v>343</v>
      </c>
      <c r="D6258" t="s">
        <v>178</v>
      </c>
      <c r="E6258" t="s">
        <v>179</v>
      </c>
      <c r="F6258" t="s">
        <v>313</v>
      </c>
      <c r="G6258" s="1">
        <v>43636</v>
      </c>
      <c r="H6258">
        <v>1</v>
      </c>
      <c r="I6258" s="7">
        <f>IF(TableTransactions[[#This Row],[Order type]]=trackOrderType,
TableTransactions[[#This Row],[Transaction quantity]]*-1,
TableTransactions[[#This Row],[Transaction quantity]]
)</f>
        <v>-1</v>
      </c>
      <c r="J62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6258" s="7">
        <f ca="1">IF(TableTransactions[[#This Row],[Stock balance backorders]]&lt;0,
0,
TableTransactions[[#This Row],[Stock balance backorders]]
)</f>
        <v>1</v>
      </c>
      <c r="L6258" s="8" t="str">
        <f>VLOOKUP(TableTransactions[[#This Row],[Material]],TableStockBalance[],
MATCH(TableStockBalance[[#Headers],[Supplier name]],TableStockBalance[#Headers],0),
0)</f>
        <v>Dermometer S.p.A.</v>
      </c>
    </row>
    <row r="6259" spans="1:12" x14ac:dyDescent="0.25">
      <c r="A6259" s="4">
        <v>45057190</v>
      </c>
      <c r="B6259" s="4">
        <v>10</v>
      </c>
      <c r="C6259" s="4" t="s">
        <v>344</v>
      </c>
      <c r="D6259" s="4" t="s">
        <v>178</v>
      </c>
      <c r="E6259" s="4" t="s">
        <v>179</v>
      </c>
      <c r="F6259" s="4" t="s">
        <v>157</v>
      </c>
      <c r="G6259" s="5">
        <v>43644</v>
      </c>
      <c r="H6259" s="4">
        <v>0</v>
      </c>
      <c r="I6259" s="7">
        <f>IF(TableTransactions[[#This Row],[Order type]]=trackOrderType,
TableTransactions[[#This Row],[Transaction quantity]]*-1,
TableTransactions[[#This Row],[Transaction quantity]]
)</f>
        <v>0</v>
      </c>
      <c r="J62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6259" s="7">
        <f ca="1">IF(TableTransactions[[#This Row],[Stock balance backorders]]&lt;0,
0,
TableTransactions[[#This Row],[Stock balance backorders]]
)</f>
        <v>1</v>
      </c>
      <c r="L6259" s="8" t="str">
        <f>VLOOKUP(TableTransactions[[#This Row],[Material]],TableStockBalance[],
MATCH(TableStockBalance[[#Headers],[Supplier name]],TableStockBalance[#Headers],0),
0)</f>
        <v>Dermometer S.p.A.</v>
      </c>
    </row>
    <row r="6260" spans="1:12" x14ac:dyDescent="0.25">
      <c r="A6260" s="4">
        <v>45057190</v>
      </c>
      <c r="B6260" s="4">
        <v>20</v>
      </c>
      <c r="C6260" s="4" t="s">
        <v>344</v>
      </c>
      <c r="D6260" s="4" t="s">
        <v>178</v>
      </c>
      <c r="E6260" s="4" t="s">
        <v>179</v>
      </c>
      <c r="F6260" s="4" t="s">
        <v>157</v>
      </c>
      <c r="G6260" s="5">
        <v>43644</v>
      </c>
      <c r="H6260" s="4">
        <v>2</v>
      </c>
      <c r="I6260" s="7">
        <f>IF(TableTransactions[[#This Row],[Order type]]=trackOrderType,
TableTransactions[[#This Row],[Transaction quantity]]*-1,
TableTransactions[[#This Row],[Transaction quantity]]
)</f>
        <v>2</v>
      </c>
      <c r="J62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6260" s="7">
        <f ca="1">IF(TableTransactions[[#This Row],[Stock balance backorders]]&lt;0,
0,
TableTransactions[[#This Row],[Stock balance backorders]]
)</f>
        <v>3</v>
      </c>
      <c r="L6260" s="8" t="str">
        <f>VLOOKUP(TableTransactions[[#This Row],[Material]],TableStockBalance[],
MATCH(TableStockBalance[[#Headers],[Supplier name]],TableStockBalance[#Headers],0),
0)</f>
        <v>Dermometer S.p.A.</v>
      </c>
    </row>
    <row r="6261" spans="1:12" x14ac:dyDescent="0.25">
      <c r="A6261">
        <v>49042438</v>
      </c>
      <c r="B6261">
        <v>280</v>
      </c>
      <c r="C6261" t="s">
        <v>343</v>
      </c>
      <c r="D6261" t="s">
        <v>178</v>
      </c>
      <c r="E6261" t="s">
        <v>179</v>
      </c>
      <c r="F6261" t="s">
        <v>317</v>
      </c>
      <c r="G6261" s="1">
        <v>43658</v>
      </c>
      <c r="H6261">
        <v>1</v>
      </c>
      <c r="I6261" s="7">
        <f>IF(TableTransactions[[#This Row],[Order type]]=trackOrderType,
TableTransactions[[#This Row],[Transaction quantity]]*-1,
TableTransactions[[#This Row],[Transaction quantity]]
)</f>
        <v>-1</v>
      </c>
      <c r="J62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6261" s="7">
        <f ca="1">IF(TableTransactions[[#This Row],[Stock balance backorders]]&lt;0,
0,
TableTransactions[[#This Row],[Stock balance backorders]]
)</f>
        <v>2</v>
      </c>
      <c r="L6261" s="8" t="str">
        <f>VLOOKUP(TableTransactions[[#This Row],[Material]],TableStockBalance[],
MATCH(TableStockBalance[[#Headers],[Supplier name]],TableStockBalance[#Headers],0),
0)</f>
        <v>Dermometer S.p.A.</v>
      </c>
    </row>
    <row r="6262" spans="1:12" x14ac:dyDescent="0.25">
      <c r="A6262">
        <v>49042573</v>
      </c>
      <c r="B6262">
        <v>210</v>
      </c>
      <c r="C6262" t="s">
        <v>343</v>
      </c>
      <c r="D6262" t="s">
        <v>178</v>
      </c>
      <c r="E6262" t="s">
        <v>179</v>
      </c>
      <c r="F6262" t="s">
        <v>317</v>
      </c>
      <c r="G6262" s="1">
        <v>43672</v>
      </c>
      <c r="H6262">
        <v>1</v>
      </c>
      <c r="I6262" s="7">
        <f>IF(TableTransactions[[#This Row],[Order type]]=trackOrderType,
TableTransactions[[#This Row],[Transaction quantity]]*-1,
TableTransactions[[#This Row],[Transaction quantity]]
)</f>
        <v>-1</v>
      </c>
      <c r="J62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6262" s="7">
        <f ca="1">IF(TableTransactions[[#This Row],[Stock balance backorders]]&lt;0,
0,
TableTransactions[[#This Row],[Stock balance backorders]]
)</f>
        <v>1</v>
      </c>
      <c r="L6262" s="8" t="str">
        <f>VLOOKUP(TableTransactions[[#This Row],[Material]],TableStockBalance[],
MATCH(TableStockBalance[[#Headers],[Supplier name]],TableStockBalance[#Headers],0),
0)</f>
        <v>Dermometer S.p.A.</v>
      </c>
    </row>
    <row r="6263" spans="1:12" x14ac:dyDescent="0.25">
      <c r="A6263">
        <v>49043302</v>
      </c>
      <c r="B6263">
        <v>80</v>
      </c>
      <c r="C6263" t="s">
        <v>343</v>
      </c>
      <c r="D6263" t="s">
        <v>178</v>
      </c>
      <c r="E6263" t="s">
        <v>179</v>
      </c>
      <c r="F6263" t="s">
        <v>316</v>
      </c>
      <c r="G6263" s="1">
        <v>43741</v>
      </c>
      <c r="H6263">
        <v>1</v>
      </c>
      <c r="I6263" s="7">
        <f>IF(TableTransactions[[#This Row],[Order type]]=trackOrderType,
TableTransactions[[#This Row],[Transaction quantity]]*-1,
TableTransactions[[#This Row],[Transaction quantity]]
)</f>
        <v>-1</v>
      </c>
      <c r="J62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0</v>
      </c>
      <c r="K6263" s="7">
        <f ca="1">IF(TableTransactions[[#This Row],[Stock balance backorders]]&lt;0,
0,
TableTransactions[[#This Row],[Stock balance backorders]]
)</f>
        <v>0</v>
      </c>
      <c r="L6263" s="8" t="str">
        <f>VLOOKUP(TableTransactions[[#This Row],[Material]],TableStockBalance[],
MATCH(TableStockBalance[[#Headers],[Supplier name]],TableStockBalance[#Headers],0),
0)</f>
        <v>Dermometer S.p.A.</v>
      </c>
    </row>
    <row r="6264" spans="1:12" x14ac:dyDescent="0.25">
      <c r="A6264">
        <v>49043485</v>
      </c>
      <c r="B6264">
        <v>280</v>
      </c>
      <c r="C6264" t="s">
        <v>343</v>
      </c>
      <c r="D6264" t="s">
        <v>178</v>
      </c>
      <c r="E6264" t="s">
        <v>179</v>
      </c>
      <c r="F6264" t="s">
        <v>317</v>
      </c>
      <c r="G6264" s="1">
        <v>43756</v>
      </c>
      <c r="H6264">
        <v>1</v>
      </c>
      <c r="I6264" s="7">
        <f>IF(TableTransactions[[#This Row],[Order type]]=trackOrderType,
TableTransactions[[#This Row],[Transaction quantity]]*-1,
TableTransactions[[#This Row],[Transaction quantity]]
)</f>
        <v>-1</v>
      </c>
      <c r="J62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</v>
      </c>
      <c r="K6264" s="7">
        <f ca="1">IF(TableTransactions[[#This Row],[Stock balance backorders]]&lt;0,
0,
TableTransactions[[#This Row],[Stock balance backorders]]
)</f>
        <v>0</v>
      </c>
      <c r="L6264" s="8" t="str">
        <f>VLOOKUP(TableTransactions[[#This Row],[Material]],TableStockBalance[],
MATCH(TableStockBalance[[#Headers],[Supplier name]],TableStockBalance[#Headers],0),
0)</f>
        <v>Dermometer S.p.A.</v>
      </c>
    </row>
    <row r="6265" spans="1:12" x14ac:dyDescent="0.25">
      <c r="A6265" s="4">
        <v>45057484</v>
      </c>
      <c r="B6265" s="4">
        <v>10</v>
      </c>
      <c r="C6265" s="4" t="s">
        <v>344</v>
      </c>
      <c r="D6265" s="4" t="s">
        <v>178</v>
      </c>
      <c r="E6265" s="4" t="s">
        <v>179</v>
      </c>
      <c r="F6265" s="4" t="s">
        <v>157</v>
      </c>
      <c r="G6265" s="5">
        <v>43762</v>
      </c>
      <c r="H6265" s="4">
        <v>5</v>
      </c>
      <c r="I6265" s="7">
        <f>IF(TableTransactions[[#This Row],[Order type]]=trackOrderType,
TableTransactions[[#This Row],[Transaction quantity]]*-1,
TableTransactions[[#This Row],[Transaction quantity]]
)</f>
        <v>5</v>
      </c>
      <c r="J62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6265" s="7">
        <f ca="1">IF(TableTransactions[[#This Row],[Stock balance backorders]]&lt;0,
0,
TableTransactions[[#This Row],[Stock balance backorders]]
)</f>
        <v>4</v>
      </c>
      <c r="L6265" s="8" t="str">
        <f>VLOOKUP(TableTransactions[[#This Row],[Material]],TableStockBalance[],
MATCH(TableStockBalance[[#Headers],[Supplier name]],TableStockBalance[#Headers],0),
0)</f>
        <v>Dermometer S.p.A.</v>
      </c>
    </row>
    <row r="6266" spans="1:12" x14ac:dyDescent="0.25">
      <c r="A6266">
        <v>49043558</v>
      </c>
      <c r="B6266">
        <v>370</v>
      </c>
      <c r="C6266" t="s">
        <v>343</v>
      </c>
      <c r="D6266" t="s">
        <v>178</v>
      </c>
      <c r="E6266" t="s">
        <v>179</v>
      </c>
      <c r="F6266" t="s">
        <v>317</v>
      </c>
      <c r="G6266" s="1">
        <v>43763</v>
      </c>
      <c r="H6266">
        <v>1</v>
      </c>
      <c r="I6266" s="7">
        <f>IF(TableTransactions[[#This Row],[Order type]]=trackOrderType,
TableTransactions[[#This Row],[Transaction quantity]]*-1,
TableTransactions[[#This Row],[Transaction quantity]]
)</f>
        <v>-1</v>
      </c>
      <c r="J62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6266" s="7">
        <f ca="1">IF(TableTransactions[[#This Row],[Stock balance backorders]]&lt;0,
0,
TableTransactions[[#This Row],[Stock balance backorders]]
)</f>
        <v>3</v>
      </c>
      <c r="L6266" s="8" t="str">
        <f>VLOOKUP(TableTransactions[[#This Row],[Material]],TableStockBalance[],
MATCH(TableStockBalance[[#Headers],[Supplier name]],TableStockBalance[#Headers],0),
0)</f>
        <v>Dermometer S.p.A.</v>
      </c>
    </row>
    <row r="6267" spans="1:12" x14ac:dyDescent="0.25">
      <c r="A6267">
        <v>49043671</v>
      </c>
      <c r="B6267">
        <v>10</v>
      </c>
      <c r="C6267" t="s">
        <v>343</v>
      </c>
      <c r="D6267" t="s">
        <v>178</v>
      </c>
      <c r="E6267" t="s">
        <v>179</v>
      </c>
      <c r="F6267" t="s">
        <v>315</v>
      </c>
      <c r="G6267" s="1">
        <v>43774</v>
      </c>
      <c r="H6267">
        <v>1</v>
      </c>
      <c r="I6267" s="7">
        <f>IF(TableTransactions[[#This Row],[Order type]]=trackOrderType,
TableTransactions[[#This Row],[Transaction quantity]]*-1,
TableTransactions[[#This Row],[Transaction quantity]]
)</f>
        <v>-1</v>
      </c>
      <c r="J62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6267" s="7">
        <f ca="1">IF(TableTransactions[[#This Row],[Stock balance backorders]]&lt;0,
0,
TableTransactions[[#This Row],[Stock balance backorders]]
)</f>
        <v>2</v>
      </c>
      <c r="L6267" s="8" t="str">
        <f>VLOOKUP(TableTransactions[[#This Row],[Material]],TableStockBalance[],
MATCH(TableStockBalance[[#Headers],[Supplier name]],TableStockBalance[#Headers],0),
0)</f>
        <v>Dermometer S.p.A.</v>
      </c>
    </row>
    <row r="6268" spans="1:12" x14ac:dyDescent="0.25">
      <c r="A6268">
        <v>49043713</v>
      </c>
      <c r="B6268">
        <v>120</v>
      </c>
      <c r="C6268" t="s">
        <v>343</v>
      </c>
      <c r="D6268" t="s">
        <v>178</v>
      </c>
      <c r="E6268" t="s">
        <v>179</v>
      </c>
      <c r="F6268" t="s">
        <v>316</v>
      </c>
      <c r="G6268" s="1">
        <v>43777</v>
      </c>
      <c r="H6268">
        <v>1</v>
      </c>
      <c r="I6268" s="7">
        <f>IF(TableTransactions[[#This Row],[Order type]]=trackOrderType,
TableTransactions[[#This Row],[Transaction quantity]]*-1,
TableTransactions[[#This Row],[Transaction quantity]]
)</f>
        <v>-1</v>
      </c>
      <c r="J62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6268" s="7">
        <f ca="1">IF(TableTransactions[[#This Row],[Stock balance backorders]]&lt;0,
0,
TableTransactions[[#This Row],[Stock balance backorders]]
)</f>
        <v>1</v>
      </c>
      <c r="L6268" s="8" t="str">
        <f>VLOOKUP(TableTransactions[[#This Row],[Material]],TableStockBalance[],
MATCH(TableStockBalance[[#Headers],[Supplier name]],TableStockBalance[#Headers],0),
0)</f>
        <v>Dermometer S.p.A.</v>
      </c>
    </row>
    <row r="6269" spans="1:12" x14ac:dyDescent="0.25">
      <c r="A6269">
        <v>49043840</v>
      </c>
      <c r="B6269">
        <v>100</v>
      </c>
      <c r="C6269" t="s">
        <v>343</v>
      </c>
      <c r="D6269" t="s">
        <v>178</v>
      </c>
      <c r="E6269" t="s">
        <v>179</v>
      </c>
      <c r="F6269" t="s">
        <v>317</v>
      </c>
      <c r="G6269" s="1">
        <v>43789</v>
      </c>
      <c r="H6269">
        <v>1</v>
      </c>
      <c r="I6269" s="7">
        <f>IF(TableTransactions[[#This Row],[Order type]]=trackOrderType,
TableTransactions[[#This Row],[Transaction quantity]]*-1,
TableTransactions[[#This Row],[Transaction quantity]]
)</f>
        <v>-1</v>
      </c>
      <c r="J62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0</v>
      </c>
      <c r="K6269" s="7">
        <f ca="1">IF(TableTransactions[[#This Row],[Stock balance backorders]]&lt;0,
0,
TableTransactions[[#This Row],[Stock balance backorders]]
)</f>
        <v>0</v>
      </c>
      <c r="L6269" s="8" t="str">
        <f>VLOOKUP(TableTransactions[[#This Row],[Material]],TableStockBalance[],
MATCH(TableStockBalance[[#Headers],[Supplier name]],TableStockBalance[#Headers],0),
0)</f>
        <v>Dermometer S.p.A.</v>
      </c>
    </row>
    <row r="6270" spans="1:12" x14ac:dyDescent="0.25">
      <c r="A6270" s="4">
        <v>45057570</v>
      </c>
      <c r="B6270" s="4">
        <v>10</v>
      </c>
      <c r="C6270" s="4" t="s">
        <v>344</v>
      </c>
      <c r="D6270" s="4" t="s">
        <v>178</v>
      </c>
      <c r="E6270" s="4" t="s">
        <v>179</v>
      </c>
      <c r="F6270" s="4" t="s">
        <v>157</v>
      </c>
      <c r="G6270" s="5">
        <v>43795</v>
      </c>
      <c r="H6270" s="4">
        <v>5</v>
      </c>
      <c r="I6270" s="7">
        <f>IF(TableTransactions[[#This Row],[Order type]]=trackOrderType,
TableTransactions[[#This Row],[Transaction quantity]]*-1,
TableTransactions[[#This Row],[Transaction quantity]]
)</f>
        <v>5</v>
      </c>
      <c r="J62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</v>
      </c>
      <c r="K6270" s="7">
        <f ca="1">IF(TableTransactions[[#This Row],[Stock balance backorders]]&lt;0,
0,
TableTransactions[[#This Row],[Stock balance backorders]]
)</f>
        <v>5</v>
      </c>
      <c r="L6270" s="8" t="str">
        <f>VLOOKUP(TableTransactions[[#This Row],[Material]],TableStockBalance[],
MATCH(TableStockBalance[[#Headers],[Supplier name]],TableStockBalance[#Headers],0),
0)</f>
        <v>Dermometer S.p.A.</v>
      </c>
    </row>
    <row r="6271" spans="1:12" x14ac:dyDescent="0.25">
      <c r="A6271">
        <v>49044036</v>
      </c>
      <c r="B6271">
        <v>380</v>
      </c>
      <c r="C6271" t="s">
        <v>343</v>
      </c>
      <c r="D6271" t="s">
        <v>178</v>
      </c>
      <c r="E6271" t="s">
        <v>179</v>
      </c>
      <c r="F6271" t="s">
        <v>317</v>
      </c>
      <c r="G6271" s="1">
        <v>43805</v>
      </c>
      <c r="H6271">
        <v>1</v>
      </c>
      <c r="I6271" s="7">
        <f>IF(TableTransactions[[#This Row],[Order type]]=trackOrderType,
TableTransactions[[#This Row],[Transaction quantity]]*-1,
TableTransactions[[#This Row],[Transaction quantity]]
)</f>
        <v>-1</v>
      </c>
      <c r="J62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6271" s="7">
        <f ca="1">IF(TableTransactions[[#This Row],[Stock balance backorders]]&lt;0,
0,
TableTransactions[[#This Row],[Stock balance backorders]]
)</f>
        <v>4</v>
      </c>
      <c r="L6271" s="8" t="str">
        <f>VLOOKUP(TableTransactions[[#This Row],[Material]],TableStockBalance[],
MATCH(TableStockBalance[[#Headers],[Supplier name]],TableStockBalance[#Headers],0),
0)</f>
        <v>Dermometer S.p.A.</v>
      </c>
    </row>
    <row r="6272" spans="1:12" x14ac:dyDescent="0.25">
      <c r="A6272">
        <v>49044039</v>
      </c>
      <c r="B6272">
        <v>210</v>
      </c>
      <c r="C6272" t="s">
        <v>343</v>
      </c>
      <c r="D6272" t="s">
        <v>178</v>
      </c>
      <c r="E6272" t="s">
        <v>179</v>
      </c>
      <c r="F6272" t="s">
        <v>319</v>
      </c>
      <c r="G6272" s="1">
        <v>43805</v>
      </c>
      <c r="H6272">
        <v>1</v>
      </c>
      <c r="I6272" s="7">
        <f>IF(TableTransactions[[#This Row],[Order type]]=trackOrderType,
TableTransactions[[#This Row],[Transaction quantity]]*-1,
TableTransactions[[#This Row],[Transaction quantity]]
)</f>
        <v>-1</v>
      </c>
      <c r="J62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6272" s="7">
        <f ca="1">IF(TableTransactions[[#This Row],[Stock balance backorders]]&lt;0,
0,
TableTransactions[[#This Row],[Stock balance backorders]]
)</f>
        <v>3</v>
      </c>
      <c r="L6272" s="8" t="str">
        <f>VLOOKUP(TableTransactions[[#This Row],[Material]],TableStockBalance[],
MATCH(TableStockBalance[[#Headers],[Supplier name]],TableStockBalance[#Headers],0),
0)</f>
        <v>Dermometer S.p.A.</v>
      </c>
    </row>
    <row r="6273" spans="1:12" x14ac:dyDescent="0.25">
      <c r="A6273">
        <v>49044048</v>
      </c>
      <c r="B6273">
        <v>70</v>
      </c>
      <c r="C6273" t="s">
        <v>343</v>
      </c>
      <c r="D6273" t="s">
        <v>178</v>
      </c>
      <c r="E6273" t="s">
        <v>179</v>
      </c>
      <c r="F6273" t="s">
        <v>313</v>
      </c>
      <c r="G6273" s="1">
        <v>43808</v>
      </c>
      <c r="H6273">
        <v>1</v>
      </c>
      <c r="I6273" s="7">
        <f>IF(TableTransactions[[#This Row],[Order type]]=trackOrderType,
TableTransactions[[#This Row],[Transaction quantity]]*-1,
TableTransactions[[#This Row],[Transaction quantity]]
)</f>
        <v>-1</v>
      </c>
      <c r="J62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6273" s="7">
        <f ca="1">IF(TableTransactions[[#This Row],[Stock balance backorders]]&lt;0,
0,
TableTransactions[[#This Row],[Stock balance backorders]]
)</f>
        <v>2</v>
      </c>
      <c r="L6273" s="8" t="str">
        <f>VLOOKUP(TableTransactions[[#This Row],[Material]],TableStockBalance[],
MATCH(TableStockBalance[[#Headers],[Supplier name]],TableStockBalance[#Headers],0),
0)</f>
        <v>Dermometer S.p.A.</v>
      </c>
    </row>
    <row r="6274" spans="1:12" x14ac:dyDescent="0.25">
      <c r="A6274">
        <v>49040820</v>
      </c>
      <c r="B6274">
        <v>40</v>
      </c>
      <c r="C6274" t="s">
        <v>343</v>
      </c>
      <c r="D6274" t="s">
        <v>170</v>
      </c>
      <c r="E6274" t="s">
        <v>171</v>
      </c>
      <c r="F6274" t="s">
        <v>321</v>
      </c>
      <c r="G6274" s="1">
        <v>43511</v>
      </c>
      <c r="H6274">
        <v>1</v>
      </c>
      <c r="I6274" s="7">
        <f>IF(TableTransactions[[#This Row],[Order type]]=trackOrderType,
TableTransactions[[#This Row],[Transaction quantity]]*-1,
TableTransactions[[#This Row],[Transaction quantity]]
)</f>
        <v>-1</v>
      </c>
      <c r="J62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0</v>
      </c>
      <c r="K6274" s="7">
        <f ca="1">IF(TableTransactions[[#This Row],[Stock balance backorders]]&lt;0,
0,
TableTransactions[[#This Row],[Stock balance backorders]]
)</f>
        <v>0</v>
      </c>
      <c r="L6274" s="8" t="str">
        <f>VLOOKUP(TableTransactions[[#This Row],[Material]],TableStockBalance[],
MATCH(TableStockBalance[[#Headers],[Supplier name]],TableStockBalance[#Headers],0),
0)</f>
        <v>Dermometer S.p.A.</v>
      </c>
    </row>
    <row r="6275" spans="1:12" x14ac:dyDescent="0.25">
      <c r="A6275">
        <v>49041105</v>
      </c>
      <c r="B6275">
        <v>10</v>
      </c>
      <c r="C6275" t="s">
        <v>343</v>
      </c>
      <c r="D6275" t="s">
        <v>170</v>
      </c>
      <c r="E6275" t="s">
        <v>171</v>
      </c>
      <c r="F6275" t="s">
        <v>322</v>
      </c>
      <c r="G6275" s="1">
        <v>43536</v>
      </c>
      <c r="H6275">
        <v>1</v>
      </c>
      <c r="I6275" s="7">
        <f>IF(TableTransactions[[#This Row],[Order type]]=trackOrderType,
TableTransactions[[#This Row],[Transaction quantity]]*-1,
TableTransactions[[#This Row],[Transaction quantity]]
)</f>
        <v>-1</v>
      </c>
      <c r="J62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</v>
      </c>
      <c r="K6275" s="7">
        <f ca="1">IF(TableTransactions[[#This Row],[Stock balance backorders]]&lt;0,
0,
TableTransactions[[#This Row],[Stock balance backorders]]
)</f>
        <v>0</v>
      </c>
      <c r="L6275" s="8" t="str">
        <f>VLOOKUP(TableTransactions[[#This Row],[Material]],TableStockBalance[],
MATCH(TableStockBalance[[#Headers],[Supplier name]],TableStockBalance[#Headers],0),
0)</f>
        <v>Dermometer S.p.A.</v>
      </c>
    </row>
    <row r="6276" spans="1:12" x14ac:dyDescent="0.25">
      <c r="A6276" s="4">
        <v>45056927</v>
      </c>
      <c r="B6276" s="4">
        <v>20</v>
      </c>
      <c r="C6276" s="4" t="s">
        <v>344</v>
      </c>
      <c r="D6276" s="4" t="s">
        <v>170</v>
      </c>
      <c r="E6276" s="4" t="s">
        <v>171</v>
      </c>
      <c r="F6276" s="4" t="s">
        <v>157</v>
      </c>
      <c r="G6276" s="5">
        <v>43543</v>
      </c>
      <c r="H6276" s="4">
        <v>0</v>
      </c>
      <c r="I6276" s="7">
        <f>IF(TableTransactions[[#This Row],[Order type]]=trackOrderType,
TableTransactions[[#This Row],[Transaction quantity]]*-1,
TableTransactions[[#This Row],[Transaction quantity]]
)</f>
        <v>0</v>
      </c>
      <c r="J62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</v>
      </c>
      <c r="K6276" s="7">
        <f ca="1">IF(TableTransactions[[#This Row],[Stock balance backorders]]&lt;0,
0,
TableTransactions[[#This Row],[Stock balance backorders]]
)</f>
        <v>0</v>
      </c>
      <c r="L6276" s="8" t="str">
        <f>VLOOKUP(TableTransactions[[#This Row],[Material]],TableStockBalance[],
MATCH(TableStockBalance[[#Headers],[Supplier name]],TableStockBalance[#Headers],0),
0)</f>
        <v>Dermometer S.p.A.</v>
      </c>
    </row>
    <row r="6277" spans="1:12" x14ac:dyDescent="0.25">
      <c r="A6277" s="4">
        <v>45056927</v>
      </c>
      <c r="B6277" s="4">
        <v>30</v>
      </c>
      <c r="C6277" s="4" t="s">
        <v>344</v>
      </c>
      <c r="D6277" s="4" t="s">
        <v>170</v>
      </c>
      <c r="E6277" s="4" t="s">
        <v>171</v>
      </c>
      <c r="F6277" s="4" t="s">
        <v>157</v>
      </c>
      <c r="G6277" s="5">
        <v>43543</v>
      </c>
      <c r="H6277" s="4">
        <v>2</v>
      </c>
      <c r="I6277" s="7">
        <f>IF(TableTransactions[[#This Row],[Order type]]=trackOrderType,
TableTransactions[[#This Row],[Transaction quantity]]*-1,
TableTransactions[[#This Row],[Transaction quantity]]
)</f>
        <v>2</v>
      </c>
      <c r="J62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6277" s="7">
        <f ca="1">IF(TableTransactions[[#This Row],[Stock balance backorders]]&lt;0,
0,
TableTransactions[[#This Row],[Stock balance backorders]]
)</f>
        <v>1</v>
      </c>
      <c r="L6277" s="8" t="str">
        <f>VLOOKUP(TableTransactions[[#This Row],[Material]],TableStockBalance[],
MATCH(TableStockBalance[[#Headers],[Supplier name]],TableStockBalance[#Headers],0),
0)</f>
        <v>Dermometer S.p.A.</v>
      </c>
    </row>
    <row r="6278" spans="1:12" x14ac:dyDescent="0.25">
      <c r="A6278">
        <v>49041335</v>
      </c>
      <c r="B6278">
        <v>20</v>
      </c>
      <c r="C6278" t="s">
        <v>343</v>
      </c>
      <c r="D6278" t="s">
        <v>170</v>
      </c>
      <c r="E6278" t="s">
        <v>171</v>
      </c>
      <c r="F6278" t="s">
        <v>319</v>
      </c>
      <c r="G6278" s="1">
        <v>43556</v>
      </c>
      <c r="H6278">
        <v>1</v>
      </c>
      <c r="I6278" s="7">
        <f>IF(TableTransactions[[#This Row],[Order type]]=trackOrderType,
TableTransactions[[#This Row],[Transaction quantity]]*-1,
TableTransactions[[#This Row],[Transaction quantity]]
)</f>
        <v>-1</v>
      </c>
      <c r="J62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0</v>
      </c>
      <c r="K6278" s="7">
        <f ca="1">IF(TableTransactions[[#This Row],[Stock balance backorders]]&lt;0,
0,
TableTransactions[[#This Row],[Stock balance backorders]]
)</f>
        <v>0</v>
      </c>
      <c r="L6278" s="8" t="str">
        <f>VLOOKUP(TableTransactions[[#This Row],[Material]],TableStockBalance[],
MATCH(TableStockBalance[[#Headers],[Supplier name]],TableStockBalance[#Headers],0),
0)</f>
        <v>Dermometer S.p.A.</v>
      </c>
    </row>
    <row r="6279" spans="1:12" x14ac:dyDescent="0.25">
      <c r="A6279">
        <v>49041481</v>
      </c>
      <c r="B6279">
        <v>270</v>
      </c>
      <c r="C6279" t="s">
        <v>343</v>
      </c>
      <c r="D6279" t="s">
        <v>170</v>
      </c>
      <c r="E6279" t="s">
        <v>171</v>
      </c>
      <c r="F6279" t="s">
        <v>318</v>
      </c>
      <c r="G6279" s="1">
        <v>43567</v>
      </c>
      <c r="H6279">
        <v>1</v>
      </c>
      <c r="I6279" s="7">
        <f>IF(TableTransactions[[#This Row],[Order type]]=trackOrderType,
TableTransactions[[#This Row],[Transaction quantity]]*-1,
TableTransactions[[#This Row],[Transaction quantity]]
)</f>
        <v>-1</v>
      </c>
      <c r="J62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</v>
      </c>
      <c r="K6279" s="7">
        <f ca="1">IF(TableTransactions[[#This Row],[Stock balance backorders]]&lt;0,
0,
TableTransactions[[#This Row],[Stock balance backorders]]
)</f>
        <v>0</v>
      </c>
      <c r="L6279" s="8" t="str">
        <f>VLOOKUP(TableTransactions[[#This Row],[Material]],TableStockBalance[],
MATCH(TableStockBalance[[#Headers],[Supplier name]],TableStockBalance[#Headers],0),
0)</f>
        <v>Dermometer S.p.A.</v>
      </c>
    </row>
    <row r="6280" spans="1:12" x14ac:dyDescent="0.25">
      <c r="A6280">
        <v>49041578</v>
      </c>
      <c r="B6280">
        <v>60</v>
      </c>
      <c r="C6280" t="s">
        <v>343</v>
      </c>
      <c r="D6280" t="s">
        <v>170</v>
      </c>
      <c r="E6280" t="s">
        <v>171</v>
      </c>
      <c r="F6280" t="s">
        <v>319</v>
      </c>
      <c r="G6280" s="1">
        <v>43579</v>
      </c>
      <c r="H6280">
        <v>1</v>
      </c>
      <c r="I6280" s="7">
        <f>IF(TableTransactions[[#This Row],[Order type]]=trackOrderType,
TableTransactions[[#This Row],[Transaction quantity]]*-1,
TableTransactions[[#This Row],[Transaction quantity]]
)</f>
        <v>-1</v>
      </c>
      <c r="J62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</v>
      </c>
      <c r="K6280" s="7">
        <f ca="1">IF(TableTransactions[[#This Row],[Stock balance backorders]]&lt;0,
0,
TableTransactions[[#This Row],[Stock balance backorders]]
)</f>
        <v>0</v>
      </c>
      <c r="L6280" s="8" t="str">
        <f>VLOOKUP(TableTransactions[[#This Row],[Material]],TableStockBalance[],
MATCH(TableStockBalance[[#Headers],[Supplier name]],TableStockBalance[#Headers],0),
0)</f>
        <v>Dermometer S.p.A.</v>
      </c>
    </row>
    <row r="6281" spans="1:12" x14ac:dyDescent="0.25">
      <c r="A6281">
        <v>49041579</v>
      </c>
      <c r="B6281">
        <v>100</v>
      </c>
      <c r="C6281" t="s">
        <v>343</v>
      </c>
      <c r="D6281" t="s">
        <v>170</v>
      </c>
      <c r="E6281" t="s">
        <v>171</v>
      </c>
      <c r="F6281" t="s">
        <v>318</v>
      </c>
      <c r="G6281" s="1">
        <v>43579</v>
      </c>
      <c r="H6281">
        <v>1</v>
      </c>
      <c r="I6281" s="7">
        <f>IF(TableTransactions[[#This Row],[Order type]]=trackOrderType,
TableTransactions[[#This Row],[Transaction quantity]]*-1,
TableTransactions[[#This Row],[Transaction quantity]]
)</f>
        <v>-1</v>
      </c>
      <c r="J62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</v>
      </c>
      <c r="K6281" s="7">
        <f ca="1">IF(TableTransactions[[#This Row],[Stock balance backorders]]&lt;0,
0,
TableTransactions[[#This Row],[Stock balance backorders]]
)</f>
        <v>0</v>
      </c>
      <c r="L6281" s="8" t="str">
        <f>VLOOKUP(TableTransactions[[#This Row],[Material]],TableStockBalance[],
MATCH(TableStockBalance[[#Headers],[Supplier name]],TableStockBalance[#Headers],0),
0)</f>
        <v>Dermometer S.p.A.</v>
      </c>
    </row>
    <row r="6282" spans="1:12" x14ac:dyDescent="0.25">
      <c r="A6282">
        <v>49041626</v>
      </c>
      <c r="B6282">
        <v>150</v>
      </c>
      <c r="C6282" t="s">
        <v>343</v>
      </c>
      <c r="D6282" t="s">
        <v>170</v>
      </c>
      <c r="E6282" t="s">
        <v>171</v>
      </c>
      <c r="F6282" t="s">
        <v>319</v>
      </c>
      <c r="G6282" s="1">
        <v>43584</v>
      </c>
      <c r="H6282">
        <v>1</v>
      </c>
      <c r="I6282" s="7">
        <f>IF(TableTransactions[[#This Row],[Order type]]=trackOrderType,
TableTransactions[[#This Row],[Transaction quantity]]*-1,
TableTransactions[[#This Row],[Transaction quantity]]
)</f>
        <v>-1</v>
      </c>
      <c r="J62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</v>
      </c>
      <c r="K6282" s="7">
        <f ca="1">IF(TableTransactions[[#This Row],[Stock balance backorders]]&lt;0,
0,
TableTransactions[[#This Row],[Stock balance backorders]]
)</f>
        <v>0</v>
      </c>
      <c r="L6282" s="8" t="str">
        <f>VLOOKUP(TableTransactions[[#This Row],[Material]],TableStockBalance[],
MATCH(TableStockBalance[[#Headers],[Supplier name]],TableStockBalance[#Headers],0),
0)</f>
        <v>Dermometer S.p.A.</v>
      </c>
    </row>
    <row r="6283" spans="1:12" x14ac:dyDescent="0.25">
      <c r="A6283">
        <v>49041751</v>
      </c>
      <c r="B6283">
        <v>300</v>
      </c>
      <c r="C6283" t="s">
        <v>343</v>
      </c>
      <c r="D6283" t="s">
        <v>170</v>
      </c>
      <c r="E6283" t="s">
        <v>171</v>
      </c>
      <c r="F6283" t="s">
        <v>313</v>
      </c>
      <c r="G6283" s="1">
        <v>43595</v>
      </c>
      <c r="H6283">
        <v>1</v>
      </c>
      <c r="I6283" s="7">
        <f>IF(TableTransactions[[#This Row],[Order type]]=trackOrderType,
TableTransactions[[#This Row],[Transaction quantity]]*-1,
TableTransactions[[#This Row],[Transaction quantity]]
)</f>
        <v>-1</v>
      </c>
      <c r="J62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</v>
      </c>
      <c r="K6283" s="7">
        <f ca="1">IF(TableTransactions[[#This Row],[Stock balance backorders]]&lt;0,
0,
TableTransactions[[#This Row],[Stock balance backorders]]
)</f>
        <v>0</v>
      </c>
      <c r="L6283" s="8" t="str">
        <f>VLOOKUP(TableTransactions[[#This Row],[Material]],TableStockBalance[],
MATCH(TableStockBalance[[#Headers],[Supplier name]],TableStockBalance[#Headers],0),
0)</f>
        <v>Dermometer S.p.A.</v>
      </c>
    </row>
    <row r="6284" spans="1:12" x14ac:dyDescent="0.25">
      <c r="A6284">
        <v>49041758</v>
      </c>
      <c r="B6284">
        <v>100</v>
      </c>
      <c r="C6284" t="s">
        <v>343</v>
      </c>
      <c r="D6284" t="s">
        <v>170</v>
      </c>
      <c r="E6284" t="s">
        <v>171</v>
      </c>
      <c r="F6284" t="s">
        <v>316</v>
      </c>
      <c r="G6284" s="1">
        <v>43595</v>
      </c>
      <c r="H6284">
        <v>1</v>
      </c>
      <c r="I6284" s="7">
        <f>IF(TableTransactions[[#This Row],[Order type]]=trackOrderType,
TableTransactions[[#This Row],[Transaction quantity]]*-1,
TableTransactions[[#This Row],[Transaction quantity]]
)</f>
        <v>-1</v>
      </c>
      <c r="J62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</v>
      </c>
      <c r="K6284" s="7">
        <f ca="1">IF(TableTransactions[[#This Row],[Stock balance backorders]]&lt;0,
0,
TableTransactions[[#This Row],[Stock balance backorders]]
)</f>
        <v>0</v>
      </c>
      <c r="L6284" s="8" t="str">
        <f>VLOOKUP(TableTransactions[[#This Row],[Material]],TableStockBalance[],
MATCH(TableStockBalance[[#Headers],[Supplier name]],TableStockBalance[#Headers],0),
0)</f>
        <v>Dermometer S.p.A.</v>
      </c>
    </row>
    <row r="6285" spans="1:12" x14ac:dyDescent="0.25">
      <c r="A6285" s="4">
        <v>45057096</v>
      </c>
      <c r="B6285" s="4">
        <v>20</v>
      </c>
      <c r="C6285" s="4" t="s">
        <v>344</v>
      </c>
      <c r="D6285" s="4" t="s">
        <v>170</v>
      </c>
      <c r="E6285" s="4" t="s">
        <v>171</v>
      </c>
      <c r="F6285" s="4" t="s">
        <v>157</v>
      </c>
      <c r="G6285" s="5">
        <v>43600</v>
      </c>
      <c r="H6285" s="4">
        <v>3</v>
      </c>
      <c r="I6285" s="7">
        <f>IF(TableTransactions[[#This Row],[Order type]]=trackOrderType,
TableTransactions[[#This Row],[Transaction quantity]]*-1,
TableTransactions[[#This Row],[Transaction quantity]]
)</f>
        <v>3</v>
      </c>
      <c r="J62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</v>
      </c>
      <c r="K6285" s="7">
        <f ca="1">IF(TableTransactions[[#This Row],[Stock balance backorders]]&lt;0,
0,
TableTransactions[[#This Row],[Stock balance backorders]]
)</f>
        <v>0</v>
      </c>
      <c r="L6285" s="8" t="str">
        <f>VLOOKUP(TableTransactions[[#This Row],[Material]],TableStockBalance[],
MATCH(TableStockBalance[[#Headers],[Supplier name]],TableStockBalance[#Headers],0),
0)</f>
        <v>Dermometer S.p.A.</v>
      </c>
    </row>
    <row r="6286" spans="1:12" x14ac:dyDescent="0.25">
      <c r="A6286">
        <v>49042185</v>
      </c>
      <c r="B6286">
        <v>10</v>
      </c>
      <c r="C6286" t="s">
        <v>343</v>
      </c>
      <c r="D6286" t="s">
        <v>170</v>
      </c>
      <c r="E6286" t="s">
        <v>171</v>
      </c>
      <c r="F6286" t="s">
        <v>321</v>
      </c>
      <c r="G6286" s="1">
        <v>43636</v>
      </c>
      <c r="H6286">
        <v>1</v>
      </c>
      <c r="I6286" s="7">
        <f>IF(TableTransactions[[#This Row],[Order type]]=trackOrderType,
TableTransactions[[#This Row],[Transaction quantity]]*-1,
TableTransactions[[#This Row],[Transaction quantity]]
)</f>
        <v>-1</v>
      </c>
      <c r="J62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</v>
      </c>
      <c r="K6286" s="7">
        <f ca="1">IF(TableTransactions[[#This Row],[Stock balance backorders]]&lt;0,
0,
TableTransactions[[#This Row],[Stock balance backorders]]
)</f>
        <v>0</v>
      </c>
      <c r="L6286" s="8" t="str">
        <f>VLOOKUP(TableTransactions[[#This Row],[Material]],TableStockBalance[],
MATCH(TableStockBalance[[#Headers],[Supplier name]],TableStockBalance[#Headers],0),
0)</f>
        <v>Dermometer S.p.A.</v>
      </c>
    </row>
    <row r="6287" spans="1:12" x14ac:dyDescent="0.25">
      <c r="A6287">
        <v>49042275</v>
      </c>
      <c r="B6287">
        <v>20</v>
      </c>
      <c r="C6287" t="s">
        <v>343</v>
      </c>
      <c r="D6287" t="s">
        <v>170</v>
      </c>
      <c r="E6287" t="s">
        <v>171</v>
      </c>
      <c r="F6287" t="s">
        <v>321</v>
      </c>
      <c r="G6287" s="1">
        <v>43644</v>
      </c>
      <c r="H6287">
        <v>1</v>
      </c>
      <c r="I6287" s="7">
        <f>IF(TableTransactions[[#This Row],[Order type]]=trackOrderType,
TableTransactions[[#This Row],[Transaction quantity]]*-1,
TableTransactions[[#This Row],[Transaction quantity]]
)</f>
        <v>-1</v>
      </c>
      <c r="J62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</v>
      </c>
      <c r="K6287" s="7">
        <f ca="1">IF(TableTransactions[[#This Row],[Stock balance backorders]]&lt;0,
0,
TableTransactions[[#This Row],[Stock balance backorders]]
)</f>
        <v>0</v>
      </c>
      <c r="L6287" s="8" t="str">
        <f>VLOOKUP(TableTransactions[[#This Row],[Material]],TableStockBalance[],
MATCH(TableStockBalance[[#Headers],[Supplier name]],TableStockBalance[#Headers],0),
0)</f>
        <v>Dermometer S.p.A.</v>
      </c>
    </row>
    <row r="6288" spans="1:12" x14ac:dyDescent="0.25">
      <c r="A6288">
        <v>49042455</v>
      </c>
      <c r="B6288">
        <v>40</v>
      </c>
      <c r="C6288" t="s">
        <v>343</v>
      </c>
      <c r="D6288" t="s">
        <v>170</v>
      </c>
      <c r="E6288" t="s">
        <v>171</v>
      </c>
      <c r="F6288" t="s">
        <v>318</v>
      </c>
      <c r="G6288" s="1">
        <v>43661</v>
      </c>
      <c r="H6288">
        <v>1</v>
      </c>
      <c r="I6288" s="7">
        <f>IF(TableTransactions[[#This Row],[Order type]]=trackOrderType,
TableTransactions[[#This Row],[Transaction quantity]]*-1,
TableTransactions[[#This Row],[Transaction quantity]]
)</f>
        <v>-1</v>
      </c>
      <c r="J62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</v>
      </c>
      <c r="K6288" s="7">
        <f ca="1">IF(TableTransactions[[#This Row],[Stock balance backorders]]&lt;0,
0,
TableTransactions[[#This Row],[Stock balance backorders]]
)</f>
        <v>0</v>
      </c>
      <c r="L6288" s="8" t="str">
        <f>VLOOKUP(TableTransactions[[#This Row],[Material]],TableStockBalance[],
MATCH(TableStockBalance[[#Headers],[Supplier name]],TableStockBalance[#Headers],0),
0)</f>
        <v>Dermometer S.p.A.</v>
      </c>
    </row>
    <row r="6289" spans="1:12" x14ac:dyDescent="0.25">
      <c r="A6289" s="4">
        <v>45057253</v>
      </c>
      <c r="B6289" s="4">
        <v>10</v>
      </c>
      <c r="C6289" s="4" t="s">
        <v>344</v>
      </c>
      <c r="D6289" s="4" t="s">
        <v>170</v>
      </c>
      <c r="E6289" s="4" t="s">
        <v>171</v>
      </c>
      <c r="F6289" s="4" t="s">
        <v>157</v>
      </c>
      <c r="G6289" s="5">
        <v>43665</v>
      </c>
      <c r="H6289" s="4">
        <v>4</v>
      </c>
      <c r="I6289" s="7">
        <f>IF(TableTransactions[[#This Row],[Order type]]=trackOrderType,
TableTransactions[[#This Row],[Transaction quantity]]*-1,
TableTransactions[[#This Row],[Transaction quantity]]
)</f>
        <v>4</v>
      </c>
      <c r="J62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</v>
      </c>
      <c r="K6289" s="7">
        <f ca="1">IF(TableTransactions[[#This Row],[Stock balance backorders]]&lt;0,
0,
TableTransactions[[#This Row],[Stock balance backorders]]
)</f>
        <v>0</v>
      </c>
      <c r="L6289" s="8" t="str">
        <f>VLOOKUP(TableTransactions[[#This Row],[Material]],TableStockBalance[],
MATCH(TableStockBalance[[#Headers],[Supplier name]],TableStockBalance[#Headers],0),
0)</f>
        <v>Dermometer S.p.A.</v>
      </c>
    </row>
    <row r="6290" spans="1:12" x14ac:dyDescent="0.25">
      <c r="A6290">
        <v>49042980</v>
      </c>
      <c r="B6290">
        <v>30</v>
      </c>
      <c r="C6290" t="s">
        <v>343</v>
      </c>
      <c r="D6290" t="s">
        <v>170</v>
      </c>
      <c r="E6290" t="s">
        <v>171</v>
      </c>
      <c r="F6290" t="s">
        <v>317</v>
      </c>
      <c r="G6290" s="1">
        <v>43711</v>
      </c>
      <c r="H6290">
        <v>1</v>
      </c>
      <c r="I6290" s="7">
        <f>IF(TableTransactions[[#This Row],[Order type]]=trackOrderType,
TableTransactions[[#This Row],[Transaction quantity]]*-1,
TableTransactions[[#This Row],[Transaction quantity]]
)</f>
        <v>-1</v>
      </c>
      <c r="J62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</v>
      </c>
      <c r="K6290" s="7">
        <f ca="1">IF(TableTransactions[[#This Row],[Stock balance backorders]]&lt;0,
0,
TableTransactions[[#This Row],[Stock balance backorders]]
)</f>
        <v>0</v>
      </c>
      <c r="L6290" s="8" t="str">
        <f>VLOOKUP(TableTransactions[[#This Row],[Material]],TableStockBalance[],
MATCH(TableStockBalance[[#Headers],[Supplier name]],TableStockBalance[#Headers],0),
0)</f>
        <v>Dermometer S.p.A.</v>
      </c>
    </row>
    <row r="6291" spans="1:12" x14ac:dyDescent="0.25">
      <c r="A6291">
        <v>49043050</v>
      </c>
      <c r="B6291">
        <v>20</v>
      </c>
      <c r="C6291" t="s">
        <v>343</v>
      </c>
      <c r="D6291" t="s">
        <v>170</v>
      </c>
      <c r="E6291" t="s">
        <v>171</v>
      </c>
      <c r="F6291" t="s">
        <v>313</v>
      </c>
      <c r="G6291" s="1">
        <v>43718</v>
      </c>
      <c r="H6291">
        <v>1</v>
      </c>
      <c r="I6291" s="7">
        <f>IF(TableTransactions[[#This Row],[Order type]]=trackOrderType,
TableTransactions[[#This Row],[Transaction quantity]]*-1,
TableTransactions[[#This Row],[Transaction quantity]]
)</f>
        <v>-1</v>
      </c>
      <c r="J62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</v>
      </c>
      <c r="K6291" s="7">
        <f ca="1">IF(TableTransactions[[#This Row],[Stock balance backorders]]&lt;0,
0,
TableTransactions[[#This Row],[Stock balance backorders]]
)</f>
        <v>0</v>
      </c>
      <c r="L6291" s="8" t="str">
        <f>VLOOKUP(TableTransactions[[#This Row],[Material]],TableStockBalance[],
MATCH(TableStockBalance[[#Headers],[Supplier name]],TableStockBalance[#Headers],0),
0)</f>
        <v>Dermometer S.p.A.</v>
      </c>
    </row>
    <row r="6292" spans="1:12" x14ac:dyDescent="0.25">
      <c r="A6292">
        <v>49043114</v>
      </c>
      <c r="B6292">
        <v>40</v>
      </c>
      <c r="C6292" t="s">
        <v>343</v>
      </c>
      <c r="D6292" t="s">
        <v>170</v>
      </c>
      <c r="E6292" t="s">
        <v>171</v>
      </c>
      <c r="F6292" t="s">
        <v>319</v>
      </c>
      <c r="G6292" s="1">
        <v>43724</v>
      </c>
      <c r="H6292">
        <v>1</v>
      </c>
      <c r="I6292" s="7">
        <f>IF(TableTransactions[[#This Row],[Order type]]=trackOrderType,
TableTransactions[[#This Row],[Transaction quantity]]*-1,
TableTransactions[[#This Row],[Transaction quantity]]
)</f>
        <v>-1</v>
      </c>
      <c r="J62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</v>
      </c>
      <c r="K6292" s="7">
        <f ca="1">IF(TableTransactions[[#This Row],[Stock balance backorders]]&lt;0,
0,
TableTransactions[[#This Row],[Stock balance backorders]]
)</f>
        <v>0</v>
      </c>
      <c r="L6292" s="8" t="str">
        <f>VLOOKUP(TableTransactions[[#This Row],[Material]],TableStockBalance[],
MATCH(TableStockBalance[[#Headers],[Supplier name]],TableStockBalance[#Headers],0),
0)</f>
        <v>Dermometer S.p.A.</v>
      </c>
    </row>
    <row r="6293" spans="1:12" x14ac:dyDescent="0.25">
      <c r="A6293" s="4">
        <v>45057426</v>
      </c>
      <c r="B6293" s="4">
        <v>10</v>
      </c>
      <c r="C6293" s="4" t="s">
        <v>344</v>
      </c>
      <c r="D6293" s="4" t="s">
        <v>170</v>
      </c>
      <c r="E6293" s="4" t="s">
        <v>171</v>
      </c>
      <c r="F6293" s="4" t="s">
        <v>157</v>
      </c>
      <c r="G6293" s="5">
        <v>43749</v>
      </c>
      <c r="H6293" s="4">
        <v>3</v>
      </c>
      <c r="I6293" s="7">
        <f>IF(TableTransactions[[#This Row],[Order type]]=trackOrderType,
TableTransactions[[#This Row],[Transaction quantity]]*-1,
TableTransactions[[#This Row],[Transaction quantity]]
)</f>
        <v>3</v>
      </c>
      <c r="J62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</v>
      </c>
      <c r="K6293" s="7">
        <f ca="1">IF(TableTransactions[[#This Row],[Stock balance backorders]]&lt;0,
0,
TableTransactions[[#This Row],[Stock balance backorders]]
)</f>
        <v>0</v>
      </c>
      <c r="L6293" s="8" t="str">
        <f>VLOOKUP(TableTransactions[[#This Row],[Material]],TableStockBalance[],
MATCH(TableStockBalance[[#Headers],[Supplier name]],TableStockBalance[#Headers],0),
0)</f>
        <v>Dermometer S.p.A.</v>
      </c>
    </row>
    <row r="6294" spans="1:12" x14ac:dyDescent="0.25">
      <c r="A6294">
        <v>49043541</v>
      </c>
      <c r="B6294">
        <v>50</v>
      </c>
      <c r="C6294" t="s">
        <v>343</v>
      </c>
      <c r="D6294" t="s">
        <v>170</v>
      </c>
      <c r="E6294" t="s">
        <v>171</v>
      </c>
      <c r="F6294" t="s">
        <v>318</v>
      </c>
      <c r="G6294" s="1">
        <v>43762</v>
      </c>
      <c r="H6294">
        <v>1</v>
      </c>
      <c r="I6294" s="7">
        <f>IF(TableTransactions[[#This Row],[Order type]]=trackOrderType,
TableTransactions[[#This Row],[Transaction quantity]]*-1,
TableTransactions[[#This Row],[Transaction quantity]]
)</f>
        <v>-1</v>
      </c>
      <c r="J62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</v>
      </c>
      <c r="K6294" s="7">
        <f ca="1">IF(TableTransactions[[#This Row],[Stock balance backorders]]&lt;0,
0,
TableTransactions[[#This Row],[Stock balance backorders]]
)</f>
        <v>0</v>
      </c>
      <c r="L6294" s="8" t="str">
        <f>VLOOKUP(TableTransactions[[#This Row],[Material]],TableStockBalance[],
MATCH(TableStockBalance[[#Headers],[Supplier name]],TableStockBalance[#Headers],0),
0)</f>
        <v>Dermometer S.p.A.</v>
      </c>
    </row>
    <row r="6295" spans="1:12" x14ac:dyDescent="0.25">
      <c r="A6295">
        <v>49043686</v>
      </c>
      <c r="B6295">
        <v>20</v>
      </c>
      <c r="C6295" t="s">
        <v>343</v>
      </c>
      <c r="D6295" t="s">
        <v>170</v>
      </c>
      <c r="E6295" t="s">
        <v>171</v>
      </c>
      <c r="F6295" t="s">
        <v>315</v>
      </c>
      <c r="G6295" s="1">
        <v>43775</v>
      </c>
      <c r="H6295">
        <v>1</v>
      </c>
      <c r="I6295" s="7">
        <f>IF(TableTransactions[[#This Row],[Order type]]=trackOrderType,
TableTransactions[[#This Row],[Transaction quantity]]*-1,
TableTransactions[[#This Row],[Transaction quantity]]
)</f>
        <v>-1</v>
      </c>
      <c r="J62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</v>
      </c>
      <c r="K6295" s="7">
        <f ca="1">IF(TableTransactions[[#This Row],[Stock balance backorders]]&lt;0,
0,
TableTransactions[[#This Row],[Stock balance backorders]]
)</f>
        <v>0</v>
      </c>
      <c r="L6295" s="8" t="str">
        <f>VLOOKUP(TableTransactions[[#This Row],[Material]],TableStockBalance[],
MATCH(TableStockBalance[[#Headers],[Supplier name]],TableStockBalance[#Headers],0),
0)</f>
        <v>Dermometer S.p.A.</v>
      </c>
    </row>
    <row r="6296" spans="1:12" x14ac:dyDescent="0.25">
      <c r="A6296">
        <v>49043888</v>
      </c>
      <c r="B6296">
        <v>10</v>
      </c>
      <c r="C6296" t="s">
        <v>343</v>
      </c>
      <c r="D6296" t="s">
        <v>170</v>
      </c>
      <c r="E6296" t="s">
        <v>171</v>
      </c>
      <c r="F6296" t="s">
        <v>330</v>
      </c>
      <c r="G6296" s="1">
        <v>43794</v>
      </c>
      <c r="H6296">
        <v>1</v>
      </c>
      <c r="I6296" s="7">
        <f>IF(TableTransactions[[#This Row],[Order type]]=trackOrderType,
TableTransactions[[#This Row],[Transaction quantity]]*-1,
TableTransactions[[#This Row],[Transaction quantity]]
)</f>
        <v>-1</v>
      </c>
      <c r="J62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</v>
      </c>
      <c r="K6296" s="7">
        <f ca="1">IF(TableTransactions[[#This Row],[Stock balance backorders]]&lt;0,
0,
TableTransactions[[#This Row],[Stock balance backorders]]
)</f>
        <v>0</v>
      </c>
      <c r="L6296" s="8" t="str">
        <f>VLOOKUP(TableTransactions[[#This Row],[Material]],TableStockBalance[],
MATCH(TableStockBalance[[#Headers],[Supplier name]],TableStockBalance[#Headers],0),
0)</f>
        <v>Dermometer S.p.A.</v>
      </c>
    </row>
    <row r="6297" spans="1:12" x14ac:dyDescent="0.25">
      <c r="A6297">
        <v>49043973</v>
      </c>
      <c r="B6297">
        <v>90</v>
      </c>
      <c r="C6297" t="s">
        <v>343</v>
      </c>
      <c r="D6297" t="s">
        <v>170</v>
      </c>
      <c r="E6297" t="s">
        <v>171</v>
      </c>
      <c r="F6297" t="s">
        <v>317</v>
      </c>
      <c r="G6297" s="1">
        <v>43801</v>
      </c>
      <c r="H6297">
        <v>1</v>
      </c>
      <c r="I6297" s="7">
        <f>IF(TableTransactions[[#This Row],[Order type]]=trackOrderType,
TableTransactions[[#This Row],[Transaction quantity]]*-1,
TableTransactions[[#This Row],[Transaction quantity]]
)</f>
        <v>-1</v>
      </c>
      <c r="J62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</v>
      </c>
      <c r="K6297" s="7">
        <f ca="1">IF(TableTransactions[[#This Row],[Stock balance backorders]]&lt;0,
0,
TableTransactions[[#This Row],[Stock balance backorders]]
)</f>
        <v>0</v>
      </c>
      <c r="L6297" s="8" t="str">
        <f>VLOOKUP(TableTransactions[[#This Row],[Material]],TableStockBalance[],
MATCH(TableStockBalance[[#Headers],[Supplier name]],TableStockBalance[#Headers],0),
0)</f>
        <v>Dermometer S.p.A.</v>
      </c>
    </row>
    <row r="6298" spans="1:12" x14ac:dyDescent="0.25">
      <c r="A6298">
        <v>49044026</v>
      </c>
      <c r="B6298">
        <v>10</v>
      </c>
      <c r="C6298" t="s">
        <v>343</v>
      </c>
      <c r="D6298" t="s">
        <v>170</v>
      </c>
      <c r="E6298" t="s">
        <v>171</v>
      </c>
      <c r="F6298" t="s">
        <v>324</v>
      </c>
      <c r="G6298" s="1">
        <v>43805</v>
      </c>
      <c r="H6298">
        <v>1</v>
      </c>
      <c r="I6298" s="7">
        <f>IF(TableTransactions[[#This Row],[Order type]]=trackOrderType,
TableTransactions[[#This Row],[Transaction quantity]]*-1,
TableTransactions[[#This Row],[Transaction quantity]]
)</f>
        <v>-1</v>
      </c>
      <c r="J62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</v>
      </c>
      <c r="K6298" s="7">
        <f ca="1">IF(TableTransactions[[#This Row],[Stock balance backorders]]&lt;0,
0,
TableTransactions[[#This Row],[Stock balance backorders]]
)</f>
        <v>0</v>
      </c>
      <c r="L6298" s="8" t="str">
        <f>VLOOKUP(TableTransactions[[#This Row],[Material]],TableStockBalance[],
MATCH(TableStockBalance[[#Headers],[Supplier name]],TableStockBalance[#Headers],0),
0)</f>
        <v>Dermometer S.p.A.</v>
      </c>
    </row>
    <row r="6299" spans="1:12" x14ac:dyDescent="0.25">
      <c r="A6299">
        <v>49044036</v>
      </c>
      <c r="B6299">
        <v>390</v>
      </c>
      <c r="C6299" t="s">
        <v>343</v>
      </c>
      <c r="D6299" t="s">
        <v>170</v>
      </c>
      <c r="E6299" t="s">
        <v>171</v>
      </c>
      <c r="F6299" t="s">
        <v>317</v>
      </c>
      <c r="G6299" s="1">
        <v>43805</v>
      </c>
      <c r="H6299">
        <v>1</v>
      </c>
      <c r="I6299" s="7">
        <f>IF(TableTransactions[[#This Row],[Order type]]=trackOrderType,
TableTransactions[[#This Row],[Transaction quantity]]*-1,
TableTransactions[[#This Row],[Transaction quantity]]
)</f>
        <v>-1</v>
      </c>
      <c r="J62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</v>
      </c>
      <c r="K6299" s="7">
        <f ca="1">IF(TableTransactions[[#This Row],[Stock balance backorders]]&lt;0,
0,
TableTransactions[[#This Row],[Stock balance backorders]]
)</f>
        <v>0</v>
      </c>
      <c r="L6299" s="8" t="str">
        <f>VLOOKUP(TableTransactions[[#This Row],[Material]],TableStockBalance[],
MATCH(TableStockBalance[[#Headers],[Supplier name]],TableStockBalance[#Headers],0),
0)</f>
        <v>Dermometer S.p.A.</v>
      </c>
    </row>
    <row r="6300" spans="1:12" x14ac:dyDescent="0.25">
      <c r="A6300" s="4">
        <v>45057574</v>
      </c>
      <c r="B6300" s="4">
        <v>20</v>
      </c>
      <c r="C6300" s="4" t="s">
        <v>344</v>
      </c>
      <c r="D6300" s="4" t="s">
        <v>170</v>
      </c>
      <c r="E6300" s="4" t="s">
        <v>171</v>
      </c>
      <c r="F6300" s="4" t="s">
        <v>157</v>
      </c>
      <c r="G6300" s="5">
        <v>43805</v>
      </c>
      <c r="H6300" s="4">
        <v>4</v>
      </c>
      <c r="I6300" s="7">
        <f>IF(TableTransactions[[#This Row],[Order type]]=trackOrderType,
TableTransactions[[#This Row],[Transaction quantity]]*-1,
TableTransactions[[#This Row],[Transaction quantity]]
)</f>
        <v>4</v>
      </c>
      <c r="J63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</v>
      </c>
      <c r="K6300" s="7">
        <f ca="1">IF(TableTransactions[[#This Row],[Stock balance backorders]]&lt;0,
0,
TableTransactions[[#This Row],[Stock balance backorders]]
)</f>
        <v>0</v>
      </c>
      <c r="L6300" s="8" t="str">
        <f>VLOOKUP(TableTransactions[[#This Row],[Material]],TableStockBalance[],
MATCH(TableStockBalance[[#Headers],[Supplier name]],TableStockBalance[#Headers],0),
0)</f>
        <v>Dermometer S.p.A.</v>
      </c>
    </row>
    <row r="6301" spans="1:12" x14ac:dyDescent="0.25">
      <c r="A6301">
        <v>49040363</v>
      </c>
      <c r="B6301">
        <v>150</v>
      </c>
      <c r="C6301" t="s">
        <v>343</v>
      </c>
      <c r="D6301" t="s">
        <v>176</v>
      </c>
      <c r="E6301" t="s">
        <v>177</v>
      </c>
      <c r="F6301" t="s">
        <v>313</v>
      </c>
      <c r="G6301" s="1">
        <v>43472</v>
      </c>
      <c r="H6301">
        <v>1</v>
      </c>
      <c r="I6301" s="7">
        <f>IF(TableTransactions[[#This Row],[Order type]]=trackOrderType,
TableTransactions[[#This Row],[Transaction quantity]]*-1,
TableTransactions[[#This Row],[Transaction quantity]]
)</f>
        <v>-1</v>
      </c>
      <c r="J63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6301" s="7">
        <f ca="1">IF(TableTransactions[[#This Row],[Stock balance backorders]]&lt;0,
0,
TableTransactions[[#This Row],[Stock balance backorders]]
)</f>
        <v>8</v>
      </c>
      <c r="L6301" s="8" t="str">
        <f>VLOOKUP(TableTransactions[[#This Row],[Material]],TableStockBalance[],
MATCH(TableStockBalance[[#Headers],[Supplier name]],TableStockBalance[#Headers],0),
0)</f>
        <v>Dermometer S.p.A.</v>
      </c>
    </row>
    <row r="6302" spans="1:12" x14ac:dyDescent="0.25">
      <c r="A6302">
        <v>49040437</v>
      </c>
      <c r="B6302">
        <v>280</v>
      </c>
      <c r="C6302" t="s">
        <v>343</v>
      </c>
      <c r="D6302" t="s">
        <v>176</v>
      </c>
      <c r="E6302" t="s">
        <v>177</v>
      </c>
      <c r="F6302" t="s">
        <v>317</v>
      </c>
      <c r="G6302" s="1">
        <v>43476</v>
      </c>
      <c r="H6302">
        <v>1</v>
      </c>
      <c r="I6302" s="7">
        <f>IF(TableTransactions[[#This Row],[Order type]]=trackOrderType,
TableTransactions[[#This Row],[Transaction quantity]]*-1,
TableTransactions[[#This Row],[Transaction quantity]]
)</f>
        <v>-1</v>
      </c>
      <c r="J63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6302" s="7">
        <f ca="1">IF(TableTransactions[[#This Row],[Stock balance backorders]]&lt;0,
0,
TableTransactions[[#This Row],[Stock balance backorders]]
)</f>
        <v>7</v>
      </c>
      <c r="L6302" s="8" t="str">
        <f>VLOOKUP(TableTransactions[[#This Row],[Material]],TableStockBalance[],
MATCH(TableStockBalance[[#Headers],[Supplier name]],TableStockBalance[#Headers],0),
0)</f>
        <v>Dermometer S.p.A.</v>
      </c>
    </row>
    <row r="6303" spans="1:12" x14ac:dyDescent="0.25">
      <c r="A6303">
        <v>49040739</v>
      </c>
      <c r="B6303">
        <v>160</v>
      </c>
      <c r="C6303" t="s">
        <v>343</v>
      </c>
      <c r="D6303" t="s">
        <v>176</v>
      </c>
      <c r="E6303" t="s">
        <v>177</v>
      </c>
      <c r="F6303" t="s">
        <v>313</v>
      </c>
      <c r="G6303" s="1">
        <v>43504</v>
      </c>
      <c r="H6303">
        <v>1</v>
      </c>
      <c r="I6303" s="7">
        <f>IF(TableTransactions[[#This Row],[Order type]]=trackOrderType,
TableTransactions[[#This Row],[Transaction quantity]]*-1,
TableTransactions[[#This Row],[Transaction quantity]]
)</f>
        <v>-1</v>
      </c>
      <c r="J63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6303" s="7">
        <f ca="1">IF(TableTransactions[[#This Row],[Stock balance backorders]]&lt;0,
0,
TableTransactions[[#This Row],[Stock balance backorders]]
)</f>
        <v>6</v>
      </c>
      <c r="L6303" s="8" t="str">
        <f>VLOOKUP(TableTransactions[[#This Row],[Material]],TableStockBalance[],
MATCH(TableStockBalance[[#Headers],[Supplier name]],TableStockBalance[#Headers],0),
0)</f>
        <v>Dermometer S.p.A.</v>
      </c>
    </row>
    <row r="6304" spans="1:12" x14ac:dyDescent="0.25">
      <c r="A6304">
        <v>49040869</v>
      </c>
      <c r="B6304">
        <v>10</v>
      </c>
      <c r="C6304" t="s">
        <v>343</v>
      </c>
      <c r="D6304" t="s">
        <v>176</v>
      </c>
      <c r="E6304" t="s">
        <v>177</v>
      </c>
      <c r="F6304" t="s">
        <v>336</v>
      </c>
      <c r="G6304" s="1">
        <v>43516</v>
      </c>
      <c r="H6304">
        <v>1</v>
      </c>
      <c r="I6304" s="7">
        <f>IF(TableTransactions[[#This Row],[Order type]]=trackOrderType,
TableTransactions[[#This Row],[Transaction quantity]]*-1,
TableTransactions[[#This Row],[Transaction quantity]]
)</f>
        <v>-1</v>
      </c>
      <c r="J63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</v>
      </c>
      <c r="K6304" s="7">
        <f ca="1">IF(TableTransactions[[#This Row],[Stock balance backorders]]&lt;0,
0,
TableTransactions[[#This Row],[Stock balance backorders]]
)</f>
        <v>5</v>
      </c>
      <c r="L6304" s="8" t="str">
        <f>VLOOKUP(TableTransactions[[#This Row],[Material]],TableStockBalance[],
MATCH(TableStockBalance[[#Headers],[Supplier name]],TableStockBalance[#Headers],0),
0)</f>
        <v>Dermometer S.p.A.</v>
      </c>
    </row>
    <row r="6305" spans="1:12" x14ac:dyDescent="0.25">
      <c r="A6305">
        <v>49040965</v>
      </c>
      <c r="B6305">
        <v>140</v>
      </c>
      <c r="C6305" t="s">
        <v>343</v>
      </c>
      <c r="D6305" t="s">
        <v>176</v>
      </c>
      <c r="E6305" t="s">
        <v>177</v>
      </c>
      <c r="F6305" t="s">
        <v>317</v>
      </c>
      <c r="G6305" s="1">
        <v>43524</v>
      </c>
      <c r="H6305">
        <v>1</v>
      </c>
      <c r="I6305" s="7">
        <f>IF(TableTransactions[[#This Row],[Order type]]=trackOrderType,
TableTransactions[[#This Row],[Transaction quantity]]*-1,
TableTransactions[[#This Row],[Transaction quantity]]
)</f>
        <v>-1</v>
      </c>
      <c r="J63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6305" s="7">
        <f ca="1">IF(TableTransactions[[#This Row],[Stock balance backorders]]&lt;0,
0,
TableTransactions[[#This Row],[Stock balance backorders]]
)</f>
        <v>4</v>
      </c>
      <c r="L6305" s="8" t="str">
        <f>VLOOKUP(TableTransactions[[#This Row],[Material]],TableStockBalance[],
MATCH(TableStockBalance[[#Headers],[Supplier name]],TableStockBalance[#Headers],0),
0)</f>
        <v>Dermometer S.p.A.</v>
      </c>
    </row>
    <row r="6306" spans="1:12" x14ac:dyDescent="0.25">
      <c r="A6306" s="4">
        <v>45056905</v>
      </c>
      <c r="B6306" s="4">
        <v>20</v>
      </c>
      <c r="C6306" s="4" t="s">
        <v>344</v>
      </c>
      <c r="D6306" s="4" t="s">
        <v>176</v>
      </c>
      <c r="E6306" s="4" t="s">
        <v>177</v>
      </c>
      <c r="F6306" s="4" t="s">
        <v>157</v>
      </c>
      <c r="G6306" s="5">
        <v>43529</v>
      </c>
      <c r="H6306" s="4">
        <v>7</v>
      </c>
      <c r="I6306" s="7">
        <f>IF(TableTransactions[[#This Row],[Order type]]=trackOrderType,
TableTransactions[[#This Row],[Transaction quantity]]*-1,
TableTransactions[[#This Row],[Transaction quantity]]
)</f>
        <v>7</v>
      </c>
      <c r="J63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</v>
      </c>
      <c r="K6306" s="7">
        <f ca="1">IF(TableTransactions[[#This Row],[Stock balance backorders]]&lt;0,
0,
TableTransactions[[#This Row],[Stock balance backorders]]
)</f>
        <v>11</v>
      </c>
      <c r="L6306" s="8" t="str">
        <f>VLOOKUP(TableTransactions[[#This Row],[Material]],TableStockBalance[],
MATCH(TableStockBalance[[#Headers],[Supplier name]],TableStockBalance[#Headers],0),
0)</f>
        <v>Dermometer S.p.A.</v>
      </c>
    </row>
    <row r="6307" spans="1:12" x14ac:dyDescent="0.25">
      <c r="A6307">
        <v>49041147</v>
      </c>
      <c r="B6307">
        <v>20</v>
      </c>
      <c r="C6307" t="s">
        <v>343</v>
      </c>
      <c r="D6307" t="s">
        <v>176</v>
      </c>
      <c r="E6307" t="s">
        <v>177</v>
      </c>
      <c r="F6307" t="s">
        <v>326</v>
      </c>
      <c r="G6307" s="1">
        <v>43539</v>
      </c>
      <c r="H6307">
        <v>1</v>
      </c>
      <c r="I6307" s="7">
        <f>IF(TableTransactions[[#This Row],[Order type]]=trackOrderType,
TableTransactions[[#This Row],[Transaction quantity]]*-1,
TableTransactions[[#This Row],[Transaction quantity]]
)</f>
        <v>-1</v>
      </c>
      <c r="J63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</v>
      </c>
      <c r="K6307" s="7">
        <f ca="1">IF(TableTransactions[[#This Row],[Stock balance backorders]]&lt;0,
0,
TableTransactions[[#This Row],[Stock balance backorders]]
)</f>
        <v>10</v>
      </c>
      <c r="L6307" s="8" t="str">
        <f>VLOOKUP(TableTransactions[[#This Row],[Material]],TableStockBalance[],
MATCH(TableStockBalance[[#Headers],[Supplier name]],TableStockBalance[#Headers],0),
0)</f>
        <v>Dermometer S.p.A.</v>
      </c>
    </row>
    <row r="6308" spans="1:12" x14ac:dyDescent="0.25">
      <c r="A6308">
        <v>49041237</v>
      </c>
      <c r="B6308">
        <v>50</v>
      </c>
      <c r="C6308" t="s">
        <v>343</v>
      </c>
      <c r="D6308" t="s">
        <v>176</v>
      </c>
      <c r="E6308" t="s">
        <v>177</v>
      </c>
      <c r="F6308" t="s">
        <v>332</v>
      </c>
      <c r="G6308" s="1">
        <v>43546</v>
      </c>
      <c r="H6308">
        <v>1</v>
      </c>
      <c r="I6308" s="7">
        <f>IF(TableTransactions[[#This Row],[Order type]]=trackOrderType,
TableTransactions[[#This Row],[Transaction quantity]]*-1,
TableTransactions[[#This Row],[Transaction quantity]]
)</f>
        <v>-1</v>
      </c>
      <c r="J63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6308" s="7">
        <f ca="1">IF(TableTransactions[[#This Row],[Stock balance backorders]]&lt;0,
0,
TableTransactions[[#This Row],[Stock balance backorders]]
)</f>
        <v>9</v>
      </c>
      <c r="L6308" s="8" t="str">
        <f>VLOOKUP(TableTransactions[[#This Row],[Material]],TableStockBalance[],
MATCH(TableStockBalance[[#Headers],[Supplier name]],TableStockBalance[#Headers],0),
0)</f>
        <v>Dermometer S.p.A.</v>
      </c>
    </row>
    <row r="6309" spans="1:12" x14ac:dyDescent="0.25">
      <c r="A6309">
        <v>49041303</v>
      </c>
      <c r="B6309">
        <v>110</v>
      </c>
      <c r="C6309" t="s">
        <v>343</v>
      </c>
      <c r="D6309" t="s">
        <v>176</v>
      </c>
      <c r="E6309" t="s">
        <v>177</v>
      </c>
      <c r="F6309" t="s">
        <v>314</v>
      </c>
      <c r="G6309" s="1">
        <v>43553</v>
      </c>
      <c r="H6309">
        <v>1</v>
      </c>
      <c r="I6309" s="7">
        <f>IF(TableTransactions[[#This Row],[Order type]]=trackOrderType,
TableTransactions[[#This Row],[Transaction quantity]]*-1,
TableTransactions[[#This Row],[Transaction quantity]]
)</f>
        <v>-1</v>
      </c>
      <c r="J63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6309" s="7">
        <f ca="1">IF(TableTransactions[[#This Row],[Stock balance backorders]]&lt;0,
0,
TableTransactions[[#This Row],[Stock balance backorders]]
)</f>
        <v>8</v>
      </c>
      <c r="L6309" s="8" t="str">
        <f>VLOOKUP(TableTransactions[[#This Row],[Material]],TableStockBalance[],
MATCH(TableStockBalance[[#Headers],[Supplier name]],TableStockBalance[#Headers],0),
0)</f>
        <v>Dermometer S.p.A.</v>
      </c>
    </row>
    <row r="6310" spans="1:12" x14ac:dyDescent="0.25">
      <c r="A6310">
        <v>49041346</v>
      </c>
      <c r="B6310">
        <v>40</v>
      </c>
      <c r="C6310" t="s">
        <v>343</v>
      </c>
      <c r="D6310" t="s">
        <v>176</v>
      </c>
      <c r="E6310" t="s">
        <v>177</v>
      </c>
      <c r="F6310" t="s">
        <v>316</v>
      </c>
      <c r="G6310" s="1">
        <v>43557</v>
      </c>
      <c r="H6310">
        <v>1</v>
      </c>
      <c r="I6310" s="7">
        <f>IF(TableTransactions[[#This Row],[Order type]]=trackOrderType,
TableTransactions[[#This Row],[Transaction quantity]]*-1,
TableTransactions[[#This Row],[Transaction quantity]]
)</f>
        <v>-1</v>
      </c>
      <c r="J63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6310" s="7">
        <f ca="1">IF(TableTransactions[[#This Row],[Stock balance backorders]]&lt;0,
0,
TableTransactions[[#This Row],[Stock balance backorders]]
)</f>
        <v>7</v>
      </c>
      <c r="L6310" s="8" t="str">
        <f>VLOOKUP(TableTransactions[[#This Row],[Material]],TableStockBalance[],
MATCH(TableStockBalance[[#Headers],[Supplier name]],TableStockBalance[#Headers],0),
0)</f>
        <v>Dermometer S.p.A.</v>
      </c>
    </row>
    <row r="6311" spans="1:12" x14ac:dyDescent="0.25">
      <c r="A6311">
        <v>49041525</v>
      </c>
      <c r="B6311">
        <v>110</v>
      </c>
      <c r="C6311" t="s">
        <v>343</v>
      </c>
      <c r="D6311" t="s">
        <v>176</v>
      </c>
      <c r="E6311" t="s">
        <v>177</v>
      </c>
      <c r="F6311" t="s">
        <v>318</v>
      </c>
      <c r="G6311" s="1">
        <v>43572</v>
      </c>
      <c r="H6311">
        <v>1</v>
      </c>
      <c r="I6311" s="7">
        <f>IF(TableTransactions[[#This Row],[Order type]]=trackOrderType,
TableTransactions[[#This Row],[Transaction quantity]]*-1,
TableTransactions[[#This Row],[Transaction quantity]]
)</f>
        <v>-1</v>
      </c>
      <c r="J63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6311" s="7">
        <f ca="1">IF(TableTransactions[[#This Row],[Stock balance backorders]]&lt;0,
0,
TableTransactions[[#This Row],[Stock balance backorders]]
)</f>
        <v>6</v>
      </c>
      <c r="L6311" s="8" t="str">
        <f>VLOOKUP(TableTransactions[[#This Row],[Material]],TableStockBalance[],
MATCH(TableStockBalance[[#Headers],[Supplier name]],TableStockBalance[#Headers],0),
0)</f>
        <v>Dermometer S.p.A.</v>
      </c>
    </row>
    <row r="6312" spans="1:12" x14ac:dyDescent="0.25">
      <c r="A6312" s="4">
        <v>45057080</v>
      </c>
      <c r="B6312" s="4">
        <v>10</v>
      </c>
      <c r="C6312" s="4" t="s">
        <v>344</v>
      </c>
      <c r="D6312" s="4" t="s">
        <v>176</v>
      </c>
      <c r="E6312" s="4" t="s">
        <v>177</v>
      </c>
      <c r="F6312" s="4" t="s">
        <v>157</v>
      </c>
      <c r="G6312" s="5">
        <v>43593</v>
      </c>
      <c r="H6312" s="4">
        <v>7</v>
      </c>
      <c r="I6312" s="7">
        <f>IF(TableTransactions[[#This Row],[Order type]]=trackOrderType,
TableTransactions[[#This Row],[Transaction quantity]]*-1,
TableTransactions[[#This Row],[Transaction quantity]]
)</f>
        <v>7</v>
      </c>
      <c r="J63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6312" s="7">
        <f ca="1">IF(TableTransactions[[#This Row],[Stock balance backorders]]&lt;0,
0,
TableTransactions[[#This Row],[Stock balance backorders]]
)</f>
        <v>13</v>
      </c>
      <c r="L6312" s="8" t="str">
        <f>VLOOKUP(TableTransactions[[#This Row],[Material]],TableStockBalance[],
MATCH(TableStockBalance[[#Headers],[Supplier name]],TableStockBalance[#Headers],0),
0)</f>
        <v>Dermometer S.p.A.</v>
      </c>
    </row>
    <row r="6313" spans="1:12" x14ac:dyDescent="0.25">
      <c r="A6313">
        <v>49041860</v>
      </c>
      <c r="B6313">
        <v>90</v>
      </c>
      <c r="C6313" t="s">
        <v>343</v>
      </c>
      <c r="D6313" t="s">
        <v>176</v>
      </c>
      <c r="E6313" t="s">
        <v>177</v>
      </c>
      <c r="F6313" t="s">
        <v>317</v>
      </c>
      <c r="G6313" s="1">
        <v>43606</v>
      </c>
      <c r="H6313">
        <v>1</v>
      </c>
      <c r="I6313" s="7">
        <f>IF(TableTransactions[[#This Row],[Order type]]=trackOrderType,
TableTransactions[[#This Row],[Transaction quantity]]*-1,
TableTransactions[[#This Row],[Transaction quantity]]
)</f>
        <v>-1</v>
      </c>
      <c r="J63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6313" s="7">
        <f ca="1">IF(TableTransactions[[#This Row],[Stock balance backorders]]&lt;0,
0,
TableTransactions[[#This Row],[Stock balance backorders]]
)</f>
        <v>12</v>
      </c>
      <c r="L6313" s="8" t="str">
        <f>VLOOKUP(TableTransactions[[#This Row],[Material]],TableStockBalance[],
MATCH(TableStockBalance[[#Headers],[Supplier name]],TableStockBalance[#Headers],0),
0)</f>
        <v>Dermometer S.p.A.</v>
      </c>
    </row>
    <row r="6314" spans="1:12" x14ac:dyDescent="0.25">
      <c r="A6314">
        <v>49042067</v>
      </c>
      <c r="B6314">
        <v>130</v>
      </c>
      <c r="C6314" t="s">
        <v>343</v>
      </c>
      <c r="D6314" t="s">
        <v>176</v>
      </c>
      <c r="E6314" t="s">
        <v>177</v>
      </c>
      <c r="F6314" t="s">
        <v>318</v>
      </c>
      <c r="G6314" s="1">
        <v>43626</v>
      </c>
      <c r="H6314">
        <v>1</v>
      </c>
      <c r="I6314" s="7">
        <f>IF(TableTransactions[[#This Row],[Order type]]=trackOrderType,
TableTransactions[[#This Row],[Transaction quantity]]*-1,
TableTransactions[[#This Row],[Transaction quantity]]
)</f>
        <v>-1</v>
      </c>
      <c r="J63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</v>
      </c>
      <c r="K6314" s="7">
        <f ca="1">IF(TableTransactions[[#This Row],[Stock balance backorders]]&lt;0,
0,
TableTransactions[[#This Row],[Stock balance backorders]]
)</f>
        <v>11</v>
      </c>
      <c r="L6314" s="8" t="str">
        <f>VLOOKUP(TableTransactions[[#This Row],[Material]],TableStockBalance[],
MATCH(TableStockBalance[[#Headers],[Supplier name]],TableStockBalance[#Headers],0),
0)</f>
        <v>Dermometer S.p.A.</v>
      </c>
    </row>
    <row r="6315" spans="1:12" x14ac:dyDescent="0.25">
      <c r="A6315">
        <v>49042254</v>
      </c>
      <c r="B6315">
        <v>10</v>
      </c>
      <c r="C6315" t="s">
        <v>343</v>
      </c>
      <c r="D6315" t="s">
        <v>176</v>
      </c>
      <c r="E6315" t="s">
        <v>177</v>
      </c>
      <c r="F6315" t="s">
        <v>332</v>
      </c>
      <c r="G6315" s="1">
        <v>43642</v>
      </c>
      <c r="H6315">
        <v>1</v>
      </c>
      <c r="I6315" s="7">
        <f>IF(TableTransactions[[#This Row],[Order type]]=trackOrderType,
TableTransactions[[#This Row],[Transaction quantity]]*-1,
TableTransactions[[#This Row],[Transaction quantity]]
)</f>
        <v>-1</v>
      </c>
      <c r="J63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</v>
      </c>
      <c r="K6315" s="7">
        <f ca="1">IF(TableTransactions[[#This Row],[Stock balance backorders]]&lt;0,
0,
TableTransactions[[#This Row],[Stock balance backorders]]
)</f>
        <v>10</v>
      </c>
      <c r="L6315" s="8" t="str">
        <f>VLOOKUP(TableTransactions[[#This Row],[Material]],TableStockBalance[],
MATCH(TableStockBalance[[#Headers],[Supplier name]],TableStockBalance[#Headers],0),
0)</f>
        <v>Dermometer S.p.A.</v>
      </c>
    </row>
    <row r="6316" spans="1:12" x14ac:dyDescent="0.25">
      <c r="A6316">
        <v>49042306</v>
      </c>
      <c r="B6316">
        <v>30</v>
      </c>
      <c r="C6316" t="s">
        <v>343</v>
      </c>
      <c r="D6316" t="s">
        <v>176</v>
      </c>
      <c r="E6316" t="s">
        <v>177</v>
      </c>
      <c r="F6316" t="s">
        <v>314</v>
      </c>
      <c r="G6316" s="1">
        <v>43648</v>
      </c>
      <c r="H6316">
        <v>1</v>
      </c>
      <c r="I6316" s="7">
        <f>IF(TableTransactions[[#This Row],[Order type]]=trackOrderType,
TableTransactions[[#This Row],[Transaction quantity]]*-1,
TableTransactions[[#This Row],[Transaction quantity]]
)</f>
        <v>-1</v>
      </c>
      <c r="J63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6316" s="7">
        <f ca="1">IF(TableTransactions[[#This Row],[Stock balance backorders]]&lt;0,
0,
TableTransactions[[#This Row],[Stock balance backorders]]
)</f>
        <v>9</v>
      </c>
      <c r="L6316" s="8" t="str">
        <f>VLOOKUP(TableTransactions[[#This Row],[Material]],TableStockBalance[],
MATCH(TableStockBalance[[#Headers],[Supplier name]],TableStockBalance[#Headers],0),
0)</f>
        <v>Dermometer S.p.A.</v>
      </c>
    </row>
    <row r="6317" spans="1:12" x14ac:dyDescent="0.25">
      <c r="A6317">
        <v>49042348</v>
      </c>
      <c r="B6317">
        <v>70</v>
      </c>
      <c r="C6317" t="s">
        <v>343</v>
      </c>
      <c r="D6317" t="s">
        <v>176</v>
      </c>
      <c r="E6317" t="s">
        <v>177</v>
      </c>
      <c r="F6317" t="s">
        <v>314</v>
      </c>
      <c r="G6317" s="1">
        <v>43651</v>
      </c>
      <c r="H6317">
        <v>1</v>
      </c>
      <c r="I6317" s="7">
        <f>IF(TableTransactions[[#This Row],[Order type]]=trackOrderType,
TableTransactions[[#This Row],[Transaction quantity]]*-1,
TableTransactions[[#This Row],[Transaction quantity]]
)</f>
        <v>-1</v>
      </c>
      <c r="J63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6317" s="7">
        <f ca="1">IF(TableTransactions[[#This Row],[Stock balance backorders]]&lt;0,
0,
TableTransactions[[#This Row],[Stock balance backorders]]
)</f>
        <v>8</v>
      </c>
      <c r="L6317" s="8" t="str">
        <f>VLOOKUP(TableTransactions[[#This Row],[Material]],TableStockBalance[],
MATCH(TableStockBalance[[#Headers],[Supplier name]],TableStockBalance[#Headers],0),
0)</f>
        <v>Dermometer S.p.A.</v>
      </c>
    </row>
    <row r="6318" spans="1:12" x14ac:dyDescent="0.25">
      <c r="A6318">
        <v>49042645</v>
      </c>
      <c r="B6318">
        <v>100</v>
      </c>
      <c r="C6318" t="s">
        <v>343</v>
      </c>
      <c r="D6318" t="s">
        <v>176</v>
      </c>
      <c r="E6318" t="s">
        <v>177</v>
      </c>
      <c r="F6318" t="s">
        <v>318</v>
      </c>
      <c r="G6318" s="1">
        <v>43679</v>
      </c>
      <c r="H6318">
        <v>1</v>
      </c>
      <c r="I6318" s="7">
        <f>IF(TableTransactions[[#This Row],[Order type]]=trackOrderType,
TableTransactions[[#This Row],[Transaction quantity]]*-1,
TableTransactions[[#This Row],[Transaction quantity]]
)</f>
        <v>-1</v>
      </c>
      <c r="J63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6318" s="7">
        <f ca="1">IF(TableTransactions[[#This Row],[Stock balance backorders]]&lt;0,
0,
TableTransactions[[#This Row],[Stock balance backorders]]
)</f>
        <v>7</v>
      </c>
      <c r="L6318" s="8" t="str">
        <f>VLOOKUP(TableTransactions[[#This Row],[Material]],TableStockBalance[],
MATCH(TableStockBalance[[#Headers],[Supplier name]],TableStockBalance[#Headers],0),
0)</f>
        <v>Dermometer S.p.A.</v>
      </c>
    </row>
    <row r="6319" spans="1:12" x14ac:dyDescent="0.25">
      <c r="A6319">
        <v>49042661</v>
      </c>
      <c r="B6319">
        <v>20</v>
      </c>
      <c r="C6319" t="s">
        <v>343</v>
      </c>
      <c r="D6319" t="s">
        <v>176</v>
      </c>
      <c r="E6319" t="s">
        <v>177</v>
      </c>
      <c r="F6319" t="s">
        <v>319</v>
      </c>
      <c r="G6319" s="1">
        <v>43682</v>
      </c>
      <c r="H6319">
        <v>1</v>
      </c>
      <c r="I6319" s="7">
        <f>IF(TableTransactions[[#This Row],[Order type]]=trackOrderType,
TableTransactions[[#This Row],[Transaction quantity]]*-1,
TableTransactions[[#This Row],[Transaction quantity]]
)</f>
        <v>-1</v>
      </c>
      <c r="J63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6319" s="7">
        <f ca="1">IF(TableTransactions[[#This Row],[Stock balance backorders]]&lt;0,
0,
TableTransactions[[#This Row],[Stock balance backorders]]
)</f>
        <v>6</v>
      </c>
      <c r="L6319" s="8" t="str">
        <f>VLOOKUP(TableTransactions[[#This Row],[Material]],TableStockBalance[],
MATCH(TableStockBalance[[#Headers],[Supplier name]],TableStockBalance[#Headers],0),
0)</f>
        <v>Dermometer S.p.A.</v>
      </c>
    </row>
    <row r="6320" spans="1:12" x14ac:dyDescent="0.25">
      <c r="A6320" s="4">
        <v>45057340</v>
      </c>
      <c r="B6320" s="4">
        <v>10</v>
      </c>
      <c r="C6320" s="4" t="s">
        <v>344</v>
      </c>
      <c r="D6320" s="4" t="s">
        <v>176</v>
      </c>
      <c r="E6320" s="4" t="s">
        <v>177</v>
      </c>
      <c r="F6320" s="4" t="s">
        <v>157</v>
      </c>
      <c r="G6320" s="5">
        <v>43713</v>
      </c>
      <c r="H6320" s="4">
        <v>7</v>
      </c>
      <c r="I6320" s="7">
        <f>IF(TableTransactions[[#This Row],[Order type]]=trackOrderType,
TableTransactions[[#This Row],[Transaction quantity]]*-1,
TableTransactions[[#This Row],[Transaction quantity]]
)</f>
        <v>7</v>
      </c>
      <c r="J63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6320" s="7">
        <f ca="1">IF(TableTransactions[[#This Row],[Stock balance backorders]]&lt;0,
0,
TableTransactions[[#This Row],[Stock balance backorders]]
)</f>
        <v>13</v>
      </c>
      <c r="L6320" s="8" t="str">
        <f>VLOOKUP(TableTransactions[[#This Row],[Material]],TableStockBalance[],
MATCH(TableStockBalance[[#Headers],[Supplier name]],TableStockBalance[#Headers],0),
0)</f>
        <v>Dermometer S.p.A.</v>
      </c>
    </row>
    <row r="6321" spans="1:12" x14ac:dyDescent="0.25">
      <c r="A6321">
        <v>49043297</v>
      </c>
      <c r="B6321">
        <v>60</v>
      </c>
      <c r="C6321" t="s">
        <v>343</v>
      </c>
      <c r="D6321" t="s">
        <v>176</v>
      </c>
      <c r="E6321" t="s">
        <v>177</v>
      </c>
      <c r="F6321" t="s">
        <v>318</v>
      </c>
      <c r="G6321" s="1">
        <v>43740</v>
      </c>
      <c r="H6321">
        <v>1</v>
      </c>
      <c r="I6321" s="7">
        <f>IF(TableTransactions[[#This Row],[Order type]]=trackOrderType,
TableTransactions[[#This Row],[Transaction quantity]]*-1,
TableTransactions[[#This Row],[Transaction quantity]]
)</f>
        <v>-1</v>
      </c>
      <c r="J63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6321" s="7">
        <f ca="1">IF(TableTransactions[[#This Row],[Stock balance backorders]]&lt;0,
0,
TableTransactions[[#This Row],[Stock balance backorders]]
)</f>
        <v>12</v>
      </c>
      <c r="L6321" s="8" t="str">
        <f>VLOOKUP(TableTransactions[[#This Row],[Material]],TableStockBalance[],
MATCH(TableStockBalance[[#Headers],[Supplier name]],TableStockBalance[#Headers],0),
0)</f>
        <v>Dermometer S.p.A.</v>
      </c>
    </row>
    <row r="6322" spans="1:12" x14ac:dyDescent="0.25">
      <c r="A6322">
        <v>49043362</v>
      </c>
      <c r="B6322">
        <v>10</v>
      </c>
      <c r="C6322" t="s">
        <v>343</v>
      </c>
      <c r="D6322" t="s">
        <v>176</v>
      </c>
      <c r="E6322" t="s">
        <v>177</v>
      </c>
      <c r="F6322" t="s">
        <v>321</v>
      </c>
      <c r="G6322" s="1">
        <v>43747</v>
      </c>
      <c r="H6322">
        <v>1</v>
      </c>
      <c r="I6322" s="7">
        <f>IF(TableTransactions[[#This Row],[Order type]]=trackOrderType,
TableTransactions[[#This Row],[Transaction quantity]]*-1,
TableTransactions[[#This Row],[Transaction quantity]]
)</f>
        <v>-1</v>
      </c>
      <c r="J63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</v>
      </c>
      <c r="K6322" s="7">
        <f ca="1">IF(TableTransactions[[#This Row],[Stock balance backorders]]&lt;0,
0,
TableTransactions[[#This Row],[Stock balance backorders]]
)</f>
        <v>11</v>
      </c>
      <c r="L6322" s="8" t="str">
        <f>VLOOKUP(TableTransactions[[#This Row],[Material]],TableStockBalance[],
MATCH(TableStockBalance[[#Headers],[Supplier name]],TableStockBalance[#Headers],0),
0)</f>
        <v>Dermometer S.p.A.</v>
      </c>
    </row>
    <row r="6323" spans="1:12" x14ac:dyDescent="0.25">
      <c r="A6323">
        <v>49043450</v>
      </c>
      <c r="B6323">
        <v>120</v>
      </c>
      <c r="C6323" t="s">
        <v>343</v>
      </c>
      <c r="D6323" t="s">
        <v>176</v>
      </c>
      <c r="E6323" t="s">
        <v>177</v>
      </c>
      <c r="F6323" t="s">
        <v>317</v>
      </c>
      <c r="G6323" s="1">
        <v>43754</v>
      </c>
      <c r="H6323">
        <v>1</v>
      </c>
      <c r="I6323" s="7">
        <f>IF(TableTransactions[[#This Row],[Order type]]=trackOrderType,
TableTransactions[[#This Row],[Transaction quantity]]*-1,
TableTransactions[[#This Row],[Transaction quantity]]
)</f>
        <v>-1</v>
      </c>
      <c r="J63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</v>
      </c>
      <c r="K6323" s="7">
        <f ca="1">IF(TableTransactions[[#This Row],[Stock balance backorders]]&lt;0,
0,
TableTransactions[[#This Row],[Stock balance backorders]]
)</f>
        <v>10</v>
      </c>
      <c r="L6323" s="8" t="str">
        <f>VLOOKUP(TableTransactions[[#This Row],[Material]],TableStockBalance[],
MATCH(TableStockBalance[[#Headers],[Supplier name]],TableStockBalance[#Headers],0),
0)</f>
        <v>Dermometer S.p.A.</v>
      </c>
    </row>
    <row r="6324" spans="1:12" x14ac:dyDescent="0.25">
      <c r="A6324">
        <v>49043796</v>
      </c>
      <c r="B6324">
        <v>90</v>
      </c>
      <c r="C6324" t="s">
        <v>343</v>
      </c>
      <c r="D6324" t="s">
        <v>176</v>
      </c>
      <c r="E6324" t="s">
        <v>177</v>
      </c>
      <c r="F6324" t="s">
        <v>318</v>
      </c>
      <c r="G6324" s="1">
        <v>43784</v>
      </c>
      <c r="H6324">
        <v>1</v>
      </c>
      <c r="I6324" s="7">
        <f>IF(TableTransactions[[#This Row],[Order type]]=trackOrderType,
TableTransactions[[#This Row],[Transaction quantity]]*-1,
TableTransactions[[#This Row],[Transaction quantity]]
)</f>
        <v>-1</v>
      </c>
      <c r="J63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6324" s="7">
        <f ca="1">IF(TableTransactions[[#This Row],[Stock balance backorders]]&lt;0,
0,
TableTransactions[[#This Row],[Stock balance backorders]]
)</f>
        <v>9</v>
      </c>
      <c r="L6324" s="8" t="str">
        <f>VLOOKUP(TableTransactions[[#This Row],[Material]],TableStockBalance[],
MATCH(TableStockBalance[[#Headers],[Supplier name]],TableStockBalance[#Headers],0),
0)</f>
        <v>Dermometer S.p.A.</v>
      </c>
    </row>
    <row r="6325" spans="1:12" x14ac:dyDescent="0.25">
      <c r="A6325">
        <v>49043883</v>
      </c>
      <c r="B6325">
        <v>10</v>
      </c>
      <c r="C6325" t="s">
        <v>343</v>
      </c>
      <c r="D6325" t="s">
        <v>176</v>
      </c>
      <c r="E6325" t="s">
        <v>177</v>
      </c>
      <c r="F6325" t="s">
        <v>336</v>
      </c>
      <c r="G6325" s="1">
        <v>43794</v>
      </c>
      <c r="H6325">
        <v>1</v>
      </c>
      <c r="I6325" s="7">
        <f>IF(TableTransactions[[#This Row],[Order type]]=trackOrderType,
TableTransactions[[#This Row],[Transaction quantity]]*-1,
TableTransactions[[#This Row],[Transaction quantity]]
)</f>
        <v>-1</v>
      </c>
      <c r="J63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6325" s="7">
        <f ca="1">IF(TableTransactions[[#This Row],[Stock balance backorders]]&lt;0,
0,
TableTransactions[[#This Row],[Stock balance backorders]]
)</f>
        <v>8</v>
      </c>
      <c r="L6325" s="8" t="str">
        <f>VLOOKUP(TableTransactions[[#This Row],[Material]],TableStockBalance[],
MATCH(TableStockBalance[[#Headers],[Supplier name]],TableStockBalance[#Headers],0),
0)</f>
        <v>Dermometer S.p.A.</v>
      </c>
    </row>
    <row r="6326" spans="1:12" x14ac:dyDescent="0.25">
      <c r="A6326">
        <v>49044126</v>
      </c>
      <c r="B6326">
        <v>110</v>
      </c>
      <c r="C6326" t="s">
        <v>343</v>
      </c>
      <c r="D6326" t="s">
        <v>176</v>
      </c>
      <c r="E6326" t="s">
        <v>177</v>
      </c>
      <c r="F6326" t="s">
        <v>317</v>
      </c>
      <c r="G6326" s="1">
        <v>43815</v>
      </c>
      <c r="H6326">
        <v>1</v>
      </c>
      <c r="I6326" s="7">
        <f>IF(TableTransactions[[#This Row],[Order type]]=trackOrderType,
TableTransactions[[#This Row],[Transaction quantity]]*-1,
TableTransactions[[#This Row],[Transaction quantity]]
)</f>
        <v>-1</v>
      </c>
      <c r="J63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6326" s="7">
        <f ca="1">IF(TableTransactions[[#This Row],[Stock balance backorders]]&lt;0,
0,
TableTransactions[[#This Row],[Stock balance backorders]]
)</f>
        <v>7</v>
      </c>
      <c r="L6326" s="8" t="str">
        <f>VLOOKUP(TableTransactions[[#This Row],[Material]],TableStockBalance[],
MATCH(TableStockBalance[[#Headers],[Supplier name]],TableStockBalance[#Headers],0),
0)</f>
        <v>Dermometer S.p.A.</v>
      </c>
    </row>
    <row r="6327" spans="1:12" x14ac:dyDescent="0.25">
      <c r="A6327">
        <v>49044178</v>
      </c>
      <c r="B6327">
        <v>170</v>
      </c>
      <c r="C6327" t="s">
        <v>343</v>
      </c>
      <c r="D6327" t="s">
        <v>176</v>
      </c>
      <c r="E6327" t="s">
        <v>177</v>
      </c>
      <c r="F6327" t="s">
        <v>317</v>
      </c>
      <c r="G6327" s="1">
        <v>43819</v>
      </c>
      <c r="H6327">
        <v>1</v>
      </c>
      <c r="I6327" s="7">
        <f>IF(TableTransactions[[#This Row],[Order type]]=trackOrderType,
TableTransactions[[#This Row],[Transaction quantity]]*-1,
TableTransactions[[#This Row],[Transaction quantity]]
)</f>
        <v>-1</v>
      </c>
      <c r="J63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6327" s="7">
        <f ca="1">IF(TableTransactions[[#This Row],[Stock balance backorders]]&lt;0,
0,
TableTransactions[[#This Row],[Stock balance backorders]]
)</f>
        <v>6</v>
      </c>
      <c r="L6327" s="8" t="str">
        <f>VLOOKUP(TableTransactions[[#This Row],[Material]],TableStockBalance[],
MATCH(TableStockBalance[[#Headers],[Supplier name]],TableStockBalance[#Headers],0),
0)</f>
        <v>Dermometer S.p.A.</v>
      </c>
    </row>
    <row r="6328" spans="1:12" x14ac:dyDescent="0.25">
      <c r="A6328">
        <v>49040437</v>
      </c>
      <c r="B6328">
        <v>290</v>
      </c>
      <c r="C6328" t="s">
        <v>343</v>
      </c>
      <c r="D6328" t="s">
        <v>168</v>
      </c>
      <c r="E6328" t="s">
        <v>169</v>
      </c>
      <c r="F6328" t="s">
        <v>317</v>
      </c>
      <c r="G6328" s="1">
        <v>43476</v>
      </c>
      <c r="H6328">
        <v>1</v>
      </c>
      <c r="I6328" s="7">
        <f>IF(TableTransactions[[#This Row],[Order type]]=trackOrderType,
TableTransactions[[#This Row],[Transaction quantity]]*-1,
TableTransactions[[#This Row],[Transaction quantity]]
)</f>
        <v>-1</v>
      </c>
      <c r="J63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0</v>
      </c>
      <c r="K6328" s="7">
        <f ca="1">IF(TableTransactions[[#This Row],[Stock balance backorders]]&lt;0,
0,
TableTransactions[[#This Row],[Stock balance backorders]]
)</f>
        <v>0</v>
      </c>
      <c r="L6328" s="8" t="str">
        <f>VLOOKUP(TableTransactions[[#This Row],[Material]],TableStockBalance[],
MATCH(TableStockBalance[[#Headers],[Supplier name]],TableStockBalance[#Headers],0),
0)</f>
        <v>Dermometer S.p.A.</v>
      </c>
    </row>
    <row r="6329" spans="1:12" x14ac:dyDescent="0.25">
      <c r="A6329">
        <v>49040718</v>
      </c>
      <c r="B6329">
        <v>90</v>
      </c>
      <c r="C6329" t="s">
        <v>343</v>
      </c>
      <c r="D6329" t="s">
        <v>168</v>
      </c>
      <c r="E6329" t="s">
        <v>169</v>
      </c>
      <c r="F6329" t="s">
        <v>318</v>
      </c>
      <c r="G6329" s="1">
        <v>43502</v>
      </c>
      <c r="H6329">
        <v>1</v>
      </c>
      <c r="I6329" s="7">
        <f>IF(TableTransactions[[#This Row],[Order type]]=trackOrderType,
TableTransactions[[#This Row],[Transaction quantity]]*-1,
TableTransactions[[#This Row],[Transaction quantity]]
)</f>
        <v>-1</v>
      </c>
      <c r="J63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</v>
      </c>
      <c r="K6329" s="7">
        <f ca="1">IF(TableTransactions[[#This Row],[Stock balance backorders]]&lt;0,
0,
TableTransactions[[#This Row],[Stock balance backorders]]
)</f>
        <v>0</v>
      </c>
      <c r="L6329" s="8" t="str">
        <f>VLOOKUP(TableTransactions[[#This Row],[Material]],TableStockBalance[],
MATCH(TableStockBalance[[#Headers],[Supplier name]],TableStockBalance[#Headers],0),
0)</f>
        <v>Dermometer S.p.A.</v>
      </c>
    </row>
    <row r="6330" spans="1:12" x14ac:dyDescent="0.25">
      <c r="A6330" s="4">
        <v>45056837</v>
      </c>
      <c r="B6330" s="4">
        <v>10</v>
      </c>
      <c r="C6330" s="4" t="s">
        <v>344</v>
      </c>
      <c r="D6330" s="4" t="s">
        <v>168</v>
      </c>
      <c r="E6330" s="4" t="s">
        <v>169</v>
      </c>
      <c r="F6330" s="4" t="s">
        <v>157</v>
      </c>
      <c r="G6330" s="5">
        <v>43503</v>
      </c>
      <c r="H6330" s="4">
        <v>1</v>
      </c>
      <c r="I6330" s="7">
        <f>IF(TableTransactions[[#This Row],[Order type]]=trackOrderType,
TableTransactions[[#This Row],[Transaction quantity]]*-1,
TableTransactions[[#This Row],[Transaction quantity]]
)</f>
        <v>1</v>
      </c>
      <c r="J63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0</v>
      </c>
      <c r="K6330" s="7">
        <f ca="1">IF(TableTransactions[[#This Row],[Stock balance backorders]]&lt;0,
0,
TableTransactions[[#This Row],[Stock balance backorders]]
)</f>
        <v>0</v>
      </c>
      <c r="L6330" s="8" t="str">
        <f>VLOOKUP(TableTransactions[[#This Row],[Material]],TableStockBalance[],
MATCH(TableStockBalance[[#Headers],[Supplier name]],TableStockBalance[#Headers],0),
0)</f>
        <v>Dermometer S.p.A.</v>
      </c>
    </row>
    <row r="6331" spans="1:12" x14ac:dyDescent="0.25">
      <c r="A6331">
        <v>49040957</v>
      </c>
      <c r="B6331">
        <v>40</v>
      </c>
      <c r="C6331" t="s">
        <v>343</v>
      </c>
      <c r="D6331" t="s">
        <v>168</v>
      </c>
      <c r="E6331" t="s">
        <v>169</v>
      </c>
      <c r="F6331" t="s">
        <v>313</v>
      </c>
      <c r="G6331" s="1">
        <v>43524</v>
      </c>
      <c r="H6331">
        <v>1</v>
      </c>
      <c r="I6331" s="7">
        <f>IF(TableTransactions[[#This Row],[Order type]]=trackOrderType,
TableTransactions[[#This Row],[Transaction quantity]]*-1,
TableTransactions[[#This Row],[Transaction quantity]]
)</f>
        <v>-1</v>
      </c>
      <c r="J63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</v>
      </c>
      <c r="K6331" s="7">
        <f ca="1">IF(TableTransactions[[#This Row],[Stock balance backorders]]&lt;0,
0,
TableTransactions[[#This Row],[Stock balance backorders]]
)</f>
        <v>0</v>
      </c>
      <c r="L6331" s="8" t="str">
        <f>VLOOKUP(TableTransactions[[#This Row],[Material]],TableStockBalance[],
MATCH(TableStockBalance[[#Headers],[Supplier name]],TableStockBalance[#Headers],0),
0)</f>
        <v>Dermometer S.p.A.</v>
      </c>
    </row>
    <row r="6332" spans="1:12" x14ac:dyDescent="0.25">
      <c r="A6332">
        <v>49040982</v>
      </c>
      <c r="B6332">
        <v>380</v>
      </c>
      <c r="C6332" t="s">
        <v>343</v>
      </c>
      <c r="D6332" t="s">
        <v>168</v>
      </c>
      <c r="E6332" t="s">
        <v>169</v>
      </c>
      <c r="F6332" t="s">
        <v>317</v>
      </c>
      <c r="G6332" s="1">
        <v>43525</v>
      </c>
      <c r="H6332">
        <v>1</v>
      </c>
      <c r="I6332" s="7">
        <f>IF(TableTransactions[[#This Row],[Order type]]=trackOrderType,
TableTransactions[[#This Row],[Transaction quantity]]*-1,
TableTransactions[[#This Row],[Transaction quantity]]
)</f>
        <v>-1</v>
      </c>
      <c r="J63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</v>
      </c>
      <c r="K6332" s="7">
        <f ca="1">IF(TableTransactions[[#This Row],[Stock balance backorders]]&lt;0,
0,
TableTransactions[[#This Row],[Stock balance backorders]]
)</f>
        <v>0</v>
      </c>
      <c r="L6332" s="8" t="str">
        <f>VLOOKUP(TableTransactions[[#This Row],[Material]],TableStockBalance[],
MATCH(TableStockBalance[[#Headers],[Supplier name]],TableStockBalance[#Headers],0),
0)</f>
        <v>Dermometer S.p.A.</v>
      </c>
    </row>
    <row r="6333" spans="1:12" x14ac:dyDescent="0.25">
      <c r="A6333">
        <v>49041033</v>
      </c>
      <c r="B6333">
        <v>60</v>
      </c>
      <c r="C6333" t="s">
        <v>343</v>
      </c>
      <c r="D6333" t="s">
        <v>168</v>
      </c>
      <c r="E6333" t="s">
        <v>169</v>
      </c>
      <c r="F6333" t="s">
        <v>316</v>
      </c>
      <c r="G6333" s="1">
        <v>43530</v>
      </c>
      <c r="H6333">
        <v>1</v>
      </c>
      <c r="I6333" s="7">
        <f>IF(TableTransactions[[#This Row],[Order type]]=trackOrderType,
TableTransactions[[#This Row],[Transaction quantity]]*-1,
TableTransactions[[#This Row],[Transaction quantity]]
)</f>
        <v>-1</v>
      </c>
      <c r="J63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</v>
      </c>
      <c r="K6333" s="7">
        <f ca="1">IF(TableTransactions[[#This Row],[Stock balance backorders]]&lt;0,
0,
TableTransactions[[#This Row],[Stock balance backorders]]
)</f>
        <v>0</v>
      </c>
      <c r="L6333" s="8" t="str">
        <f>VLOOKUP(TableTransactions[[#This Row],[Material]],TableStockBalance[],
MATCH(TableStockBalance[[#Headers],[Supplier name]],TableStockBalance[#Headers],0),
0)</f>
        <v>Dermometer S.p.A.</v>
      </c>
    </row>
    <row r="6334" spans="1:12" x14ac:dyDescent="0.25">
      <c r="A6334">
        <v>49041110</v>
      </c>
      <c r="B6334">
        <v>70</v>
      </c>
      <c r="C6334" t="s">
        <v>343</v>
      </c>
      <c r="D6334" t="s">
        <v>168</v>
      </c>
      <c r="E6334" t="s">
        <v>169</v>
      </c>
      <c r="F6334" t="s">
        <v>313</v>
      </c>
      <c r="G6334" s="1">
        <v>43537</v>
      </c>
      <c r="H6334">
        <v>1</v>
      </c>
      <c r="I6334" s="7">
        <f>IF(TableTransactions[[#This Row],[Order type]]=trackOrderType,
TableTransactions[[#This Row],[Transaction quantity]]*-1,
TableTransactions[[#This Row],[Transaction quantity]]
)</f>
        <v>-1</v>
      </c>
      <c r="J63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</v>
      </c>
      <c r="K6334" s="7">
        <f ca="1">IF(TableTransactions[[#This Row],[Stock balance backorders]]&lt;0,
0,
TableTransactions[[#This Row],[Stock balance backorders]]
)</f>
        <v>0</v>
      </c>
      <c r="L6334" s="8" t="str">
        <f>VLOOKUP(TableTransactions[[#This Row],[Material]],TableStockBalance[],
MATCH(TableStockBalance[[#Headers],[Supplier name]],TableStockBalance[#Headers],0),
0)</f>
        <v>Dermometer S.p.A.</v>
      </c>
    </row>
    <row r="6335" spans="1:12" x14ac:dyDescent="0.25">
      <c r="A6335">
        <v>49041140</v>
      </c>
      <c r="B6335">
        <v>250</v>
      </c>
      <c r="C6335" t="s">
        <v>343</v>
      </c>
      <c r="D6335" t="s">
        <v>168</v>
      </c>
      <c r="E6335" t="s">
        <v>169</v>
      </c>
      <c r="F6335" t="s">
        <v>313</v>
      </c>
      <c r="G6335" s="1">
        <v>43539</v>
      </c>
      <c r="H6335">
        <v>1</v>
      </c>
      <c r="I6335" s="7">
        <f>IF(TableTransactions[[#This Row],[Order type]]=trackOrderType,
TableTransactions[[#This Row],[Transaction quantity]]*-1,
TableTransactions[[#This Row],[Transaction quantity]]
)</f>
        <v>-1</v>
      </c>
      <c r="J63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</v>
      </c>
      <c r="K6335" s="7">
        <f ca="1">IF(TableTransactions[[#This Row],[Stock balance backorders]]&lt;0,
0,
TableTransactions[[#This Row],[Stock balance backorders]]
)</f>
        <v>0</v>
      </c>
      <c r="L6335" s="8" t="str">
        <f>VLOOKUP(TableTransactions[[#This Row],[Material]],TableStockBalance[],
MATCH(TableStockBalance[[#Headers],[Supplier name]],TableStockBalance[#Headers],0),
0)</f>
        <v>Dermometer S.p.A.</v>
      </c>
    </row>
    <row r="6336" spans="1:12" x14ac:dyDescent="0.25">
      <c r="A6336">
        <v>49041140</v>
      </c>
      <c r="B6336">
        <v>260</v>
      </c>
      <c r="C6336" t="s">
        <v>343</v>
      </c>
      <c r="D6336" t="s">
        <v>168</v>
      </c>
      <c r="E6336" t="s">
        <v>169</v>
      </c>
      <c r="F6336" t="s">
        <v>313</v>
      </c>
      <c r="G6336" s="1">
        <v>43539</v>
      </c>
      <c r="H6336">
        <v>1</v>
      </c>
      <c r="I6336" s="7">
        <f>IF(TableTransactions[[#This Row],[Order type]]=trackOrderType,
TableTransactions[[#This Row],[Transaction quantity]]*-1,
TableTransactions[[#This Row],[Transaction quantity]]
)</f>
        <v>-1</v>
      </c>
      <c r="J63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</v>
      </c>
      <c r="K6336" s="7">
        <f ca="1">IF(TableTransactions[[#This Row],[Stock balance backorders]]&lt;0,
0,
TableTransactions[[#This Row],[Stock balance backorders]]
)</f>
        <v>0</v>
      </c>
      <c r="L6336" s="8" t="str">
        <f>VLOOKUP(TableTransactions[[#This Row],[Material]],TableStockBalance[],
MATCH(TableStockBalance[[#Headers],[Supplier name]],TableStockBalance[#Headers],0),
0)</f>
        <v>Dermometer S.p.A.</v>
      </c>
    </row>
    <row r="6337" spans="1:12" x14ac:dyDescent="0.25">
      <c r="A6337">
        <v>49041267</v>
      </c>
      <c r="B6337">
        <v>90</v>
      </c>
      <c r="C6337" t="s">
        <v>343</v>
      </c>
      <c r="D6337" t="s">
        <v>168</v>
      </c>
      <c r="E6337" t="s">
        <v>169</v>
      </c>
      <c r="F6337" t="s">
        <v>318</v>
      </c>
      <c r="G6337" s="1">
        <v>43550</v>
      </c>
      <c r="H6337">
        <v>1</v>
      </c>
      <c r="I6337" s="7">
        <f>IF(TableTransactions[[#This Row],[Order type]]=trackOrderType,
TableTransactions[[#This Row],[Transaction quantity]]*-1,
TableTransactions[[#This Row],[Transaction quantity]]
)</f>
        <v>-1</v>
      </c>
      <c r="J63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</v>
      </c>
      <c r="K6337" s="7">
        <f ca="1">IF(TableTransactions[[#This Row],[Stock balance backorders]]&lt;0,
0,
TableTransactions[[#This Row],[Stock balance backorders]]
)</f>
        <v>0</v>
      </c>
      <c r="L6337" s="8" t="str">
        <f>VLOOKUP(TableTransactions[[#This Row],[Material]],TableStockBalance[],
MATCH(TableStockBalance[[#Headers],[Supplier name]],TableStockBalance[#Headers],0),
0)</f>
        <v>Dermometer S.p.A.</v>
      </c>
    </row>
    <row r="6338" spans="1:12" x14ac:dyDescent="0.25">
      <c r="A6338">
        <v>49041300</v>
      </c>
      <c r="B6338">
        <v>10</v>
      </c>
      <c r="C6338" t="s">
        <v>343</v>
      </c>
      <c r="D6338" t="s">
        <v>168</v>
      </c>
      <c r="E6338" t="s">
        <v>169</v>
      </c>
      <c r="F6338" t="s">
        <v>323</v>
      </c>
      <c r="G6338" s="1">
        <v>43552</v>
      </c>
      <c r="H6338">
        <v>1</v>
      </c>
      <c r="I6338" s="7">
        <f>IF(TableTransactions[[#This Row],[Order type]]=trackOrderType,
TableTransactions[[#This Row],[Transaction quantity]]*-1,
TableTransactions[[#This Row],[Transaction quantity]]
)</f>
        <v>-1</v>
      </c>
      <c r="J63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</v>
      </c>
      <c r="K6338" s="7">
        <f ca="1">IF(TableTransactions[[#This Row],[Stock balance backorders]]&lt;0,
0,
TableTransactions[[#This Row],[Stock balance backorders]]
)</f>
        <v>0</v>
      </c>
      <c r="L6338" s="8" t="str">
        <f>VLOOKUP(TableTransactions[[#This Row],[Material]],TableStockBalance[],
MATCH(TableStockBalance[[#Headers],[Supplier name]],TableStockBalance[#Headers],0),
0)</f>
        <v>Dermometer S.p.A.</v>
      </c>
    </row>
    <row r="6339" spans="1:12" x14ac:dyDescent="0.25">
      <c r="A6339" s="4">
        <v>45056963</v>
      </c>
      <c r="B6339" s="4">
        <v>10</v>
      </c>
      <c r="C6339" s="4" t="s">
        <v>344</v>
      </c>
      <c r="D6339" s="4" t="s">
        <v>168</v>
      </c>
      <c r="E6339" s="4" t="s">
        <v>169</v>
      </c>
      <c r="F6339" s="4" t="s">
        <v>157</v>
      </c>
      <c r="G6339" s="5">
        <v>43553</v>
      </c>
      <c r="H6339" s="4">
        <v>5</v>
      </c>
      <c r="I6339" s="7">
        <f>IF(TableTransactions[[#This Row],[Order type]]=trackOrderType,
TableTransactions[[#This Row],[Transaction quantity]]*-1,
TableTransactions[[#This Row],[Transaction quantity]]
)</f>
        <v>5</v>
      </c>
      <c r="J63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</v>
      </c>
      <c r="K6339" s="7">
        <f ca="1">IF(TableTransactions[[#This Row],[Stock balance backorders]]&lt;0,
0,
TableTransactions[[#This Row],[Stock balance backorders]]
)</f>
        <v>0</v>
      </c>
      <c r="L6339" s="8" t="str">
        <f>VLOOKUP(TableTransactions[[#This Row],[Material]],TableStockBalance[],
MATCH(TableStockBalance[[#Headers],[Supplier name]],TableStockBalance[#Headers],0),
0)</f>
        <v>Dermometer S.p.A.</v>
      </c>
    </row>
    <row r="6340" spans="1:12" x14ac:dyDescent="0.25">
      <c r="A6340">
        <v>49041350</v>
      </c>
      <c r="B6340">
        <v>90</v>
      </c>
      <c r="C6340" t="s">
        <v>343</v>
      </c>
      <c r="D6340" t="s">
        <v>168</v>
      </c>
      <c r="E6340" t="s">
        <v>169</v>
      </c>
      <c r="F6340" t="s">
        <v>318</v>
      </c>
      <c r="G6340" s="1">
        <v>43557</v>
      </c>
      <c r="H6340">
        <v>1</v>
      </c>
      <c r="I6340" s="7">
        <f>IF(TableTransactions[[#This Row],[Order type]]=trackOrderType,
TableTransactions[[#This Row],[Transaction quantity]]*-1,
TableTransactions[[#This Row],[Transaction quantity]]
)</f>
        <v>-1</v>
      </c>
      <c r="J63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</v>
      </c>
      <c r="K6340" s="7">
        <f ca="1">IF(TableTransactions[[#This Row],[Stock balance backorders]]&lt;0,
0,
TableTransactions[[#This Row],[Stock balance backorders]]
)</f>
        <v>0</v>
      </c>
      <c r="L6340" s="8" t="str">
        <f>VLOOKUP(TableTransactions[[#This Row],[Material]],TableStockBalance[],
MATCH(TableStockBalance[[#Headers],[Supplier name]],TableStockBalance[#Headers],0),
0)</f>
        <v>Dermometer S.p.A.</v>
      </c>
    </row>
    <row r="6341" spans="1:12" x14ac:dyDescent="0.25">
      <c r="A6341">
        <v>49041397</v>
      </c>
      <c r="B6341">
        <v>80</v>
      </c>
      <c r="C6341" t="s">
        <v>343</v>
      </c>
      <c r="D6341" t="s">
        <v>168</v>
      </c>
      <c r="E6341" t="s">
        <v>169</v>
      </c>
      <c r="F6341" t="s">
        <v>319</v>
      </c>
      <c r="G6341" s="1">
        <v>43560</v>
      </c>
      <c r="H6341">
        <v>1</v>
      </c>
      <c r="I6341" s="7">
        <f>IF(TableTransactions[[#This Row],[Order type]]=trackOrderType,
TableTransactions[[#This Row],[Transaction quantity]]*-1,
TableTransactions[[#This Row],[Transaction quantity]]
)</f>
        <v>-1</v>
      </c>
      <c r="J63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</v>
      </c>
      <c r="K6341" s="7">
        <f ca="1">IF(TableTransactions[[#This Row],[Stock balance backorders]]&lt;0,
0,
TableTransactions[[#This Row],[Stock balance backorders]]
)</f>
        <v>0</v>
      </c>
      <c r="L6341" s="8" t="str">
        <f>VLOOKUP(TableTransactions[[#This Row],[Material]],TableStockBalance[],
MATCH(TableStockBalance[[#Headers],[Supplier name]],TableStockBalance[#Headers],0),
0)</f>
        <v>Dermometer S.p.A.</v>
      </c>
    </row>
    <row r="6342" spans="1:12" x14ac:dyDescent="0.25">
      <c r="A6342">
        <v>49041418</v>
      </c>
      <c r="B6342">
        <v>20</v>
      </c>
      <c r="C6342" t="s">
        <v>343</v>
      </c>
      <c r="D6342" t="s">
        <v>168</v>
      </c>
      <c r="E6342" t="s">
        <v>169</v>
      </c>
      <c r="F6342" t="s">
        <v>315</v>
      </c>
      <c r="G6342" s="1">
        <v>43563</v>
      </c>
      <c r="H6342">
        <v>1</v>
      </c>
      <c r="I6342" s="7">
        <f>IF(TableTransactions[[#This Row],[Order type]]=trackOrderType,
TableTransactions[[#This Row],[Transaction quantity]]*-1,
TableTransactions[[#This Row],[Transaction quantity]]
)</f>
        <v>-1</v>
      </c>
      <c r="J63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</v>
      </c>
      <c r="K6342" s="7">
        <f ca="1">IF(TableTransactions[[#This Row],[Stock balance backorders]]&lt;0,
0,
TableTransactions[[#This Row],[Stock balance backorders]]
)</f>
        <v>0</v>
      </c>
      <c r="L6342" s="8" t="str">
        <f>VLOOKUP(TableTransactions[[#This Row],[Material]],TableStockBalance[],
MATCH(TableStockBalance[[#Headers],[Supplier name]],TableStockBalance[#Headers],0),
0)</f>
        <v>Dermometer S.p.A.</v>
      </c>
    </row>
    <row r="6343" spans="1:12" x14ac:dyDescent="0.25">
      <c r="A6343">
        <v>49041456</v>
      </c>
      <c r="B6343">
        <v>40</v>
      </c>
      <c r="C6343" t="s">
        <v>343</v>
      </c>
      <c r="D6343" t="s">
        <v>168</v>
      </c>
      <c r="E6343" t="s">
        <v>169</v>
      </c>
      <c r="F6343" t="s">
        <v>336</v>
      </c>
      <c r="G6343" s="1">
        <v>43566</v>
      </c>
      <c r="H6343">
        <v>1</v>
      </c>
      <c r="I6343" s="7">
        <f>IF(TableTransactions[[#This Row],[Order type]]=trackOrderType,
TableTransactions[[#This Row],[Transaction quantity]]*-1,
TableTransactions[[#This Row],[Transaction quantity]]
)</f>
        <v>-1</v>
      </c>
      <c r="J63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</v>
      </c>
      <c r="K6343" s="7">
        <f ca="1">IF(TableTransactions[[#This Row],[Stock balance backorders]]&lt;0,
0,
TableTransactions[[#This Row],[Stock balance backorders]]
)</f>
        <v>0</v>
      </c>
      <c r="L6343" s="8" t="str">
        <f>VLOOKUP(TableTransactions[[#This Row],[Material]],TableStockBalance[],
MATCH(TableStockBalance[[#Headers],[Supplier name]],TableStockBalance[#Headers],0),
0)</f>
        <v>Dermometer S.p.A.</v>
      </c>
    </row>
    <row r="6344" spans="1:12" x14ac:dyDescent="0.25">
      <c r="A6344">
        <v>49041509</v>
      </c>
      <c r="B6344">
        <v>40</v>
      </c>
      <c r="C6344" t="s">
        <v>343</v>
      </c>
      <c r="D6344" t="s">
        <v>168</v>
      </c>
      <c r="E6344" t="s">
        <v>169</v>
      </c>
      <c r="F6344" t="s">
        <v>318</v>
      </c>
      <c r="G6344" s="1">
        <v>43571</v>
      </c>
      <c r="H6344">
        <v>1</v>
      </c>
      <c r="I6344" s="7">
        <f>IF(TableTransactions[[#This Row],[Order type]]=trackOrderType,
TableTransactions[[#This Row],[Transaction quantity]]*-1,
TableTransactions[[#This Row],[Transaction quantity]]
)</f>
        <v>-1</v>
      </c>
      <c r="J63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</v>
      </c>
      <c r="K6344" s="7">
        <f ca="1">IF(TableTransactions[[#This Row],[Stock balance backorders]]&lt;0,
0,
TableTransactions[[#This Row],[Stock balance backorders]]
)</f>
        <v>0</v>
      </c>
      <c r="L6344" s="8" t="str">
        <f>VLOOKUP(TableTransactions[[#This Row],[Material]],TableStockBalance[],
MATCH(TableStockBalance[[#Headers],[Supplier name]],TableStockBalance[#Headers],0),
0)</f>
        <v>Dermometer S.p.A.</v>
      </c>
    </row>
    <row r="6345" spans="1:12" x14ac:dyDescent="0.25">
      <c r="A6345">
        <v>49041566</v>
      </c>
      <c r="B6345">
        <v>60</v>
      </c>
      <c r="C6345" t="s">
        <v>343</v>
      </c>
      <c r="D6345" t="s">
        <v>168</v>
      </c>
      <c r="E6345" t="s">
        <v>169</v>
      </c>
      <c r="F6345" t="s">
        <v>314</v>
      </c>
      <c r="G6345" s="1">
        <v>43579</v>
      </c>
      <c r="H6345">
        <v>1</v>
      </c>
      <c r="I6345" s="7">
        <f>IF(TableTransactions[[#This Row],[Order type]]=trackOrderType,
TableTransactions[[#This Row],[Transaction quantity]]*-1,
TableTransactions[[#This Row],[Transaction quantity]]
)</f>
        <v>-1</v>
      </c>
      <c r="J63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</v>
      </c>
      <c r="K6345" s="7">
        <f ca="1">IF(TableTransactions[[#This Row],[Stock balance backorders]]&lt;0,
0,
TableTransactions[[#This Row],[Stock balance backorders]]
)</f>
        <v>0</v>
      </c>
      <c r="L6345" s="8" t="str">
        <f>VLOOKUP(TableTransactions[[#This Row],[Material]],TableStockBalance[],
MATCH(TableStockBalance[[#Headers],[Supplier name]],TableStockBalance[#Headers],0),
0)</f>
        <v>Dermometer S.p.A.</v>
      </c>
    </row>
    <row r="6346" spans="1:12" x14ac:dyDescent="0.25">
      <c r="A6346" s="4">
        <v>45057053</v>
      </c>
      <c r="B6346" s="4">
        <v>10</v>
      </c>
      <c r="C6346" s="4" t="s">
        <v>344</v>
      </c>
      <c r="D6346" s="4" t="s">
        <v>168</v>
      </c>
      <c r="E6346" s="4" t="s">
        <v>169</v>
      </c>
      <c r="F6346" s="4" t="s">
        <v>157</v>
      </c>
      <c r="G6346" s="5">
        <v>43588</v>
      </c>
      <c r="H6346" s="4">
        <v>5</v>
      </c>
      <c r="I6346" s="7">
        <f>IF(TableTransactions[[#This Row],[Order type]]=trackOrderType,
TableTransactions[[#This Row],[Transaction quantity]]*-1,
TableTransactions[[#This Row],[Transaction quantity]]
)</f>
        <v>5</v>
      </c>
      <c r="J63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</v>
      </c>
      <c r="K6346" s="7">
        <f ca="1">IF(TableTransactions[[#This Row],[Stock balance backorders]]&lt;0,
0,
TableTransactions[[#This Row],[Stock balance backorders]]
)</f>
        <v>0</v>
      </c>
      <c r="L6346" s="8" t="str">
        <f>VLOOKUP(TableTransactions[[#This Row],[Material]],TableStockBalance[],
MATCH(TableStockBalance[[#Headers],[Supplier name]],TableStockBalance[#Headers],0),
0)</f>
        <v>Dermometer S.p.A.</v>
      </c>
    </row>
    <row r="6347" spans="1:12" x14ac:dyDescent="0.25">
      <c r="A6347">
        <v>49041720</v>
      </c>
      <c r="B6347">
        <v>30</v>
      </c>
      <c r="C6347" t="s">
        <v>343</v>
      </c>
      <c r="D6347" t="s">
        <v>168</v>
      </c>
      <c r="E6347" t="s">
        <v>169</v>
      </c>
      <c r="F6347" t="s">
        <v>320</v>
      </c>
      <c r="G6347" s="1">
        <v>43593</v>
      </c>
      <c r="H6347">
        <v>1</v>
      </c>
      <c r="I6347" s="7">
        <f>IF(TableTransactions[[#This Row],[Order type]]=trackOrderType,
TableTransactions[[#This Row],[Transaction quantity]]*-1,
TableTransactions[[#This Row],[Transaction quantity]]
)</f>
        <v>-1</v>
      </c>
      <c r="J63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</v>
      </c>
      <c r="K6347" s="7">
        <f ca="1">IF(TableTransactions[[#This Row],[Stock balance backorders]]&lt;0,
0,
TableTransactions[[#This Row],[Stock balance backorders]]
)</f>
        <v>0</v>
      </c>
      <c r="L6347" s="8" t="str">
        <f>VLOOKUP(TableTransactions[[#This Row],[Material]],TableStockBalance[],
MATCH(TableStockBalance[[#Headers],[Supplier name]],TableStockBalance[#Headers],0),
0)</f>
        <v>Dermometer S.p.A.</v>
      </c>
    </row>
    <row r="6348" spans="1:12" x14ac:dyDescent="0.25">
      <c r="A6348">
        <v>49041808</v>
      </c>
      <c r="B6348">
        <v>80</v>
      </c>
      <c r="C6348" t="s">
        <v>343</v>
      </c>
      <c r="D6348" t="s">
        <v>168</v>
      </c>
      <c r="E6348" t="s">
        <v>169</v>
      </c>
      <c r="F6348" t="s">
        <v>313</v>
      </c>
      <c r="G6348" s="1">
        <v>43601</v>
      </c>
      <c r="H6348">
        <v>1</v>
      </c>
      <c r="I6348" s="7">
        <f>IF(TableTransactions[[#This Row],[Order type]]=trackOrderType,
TableTransactions[[#This Row],[Transaction quantity]]*-1,
TableTransactions[[#This Row],[Transaction quantity]]
)</f>
        <v>-1</v>
      </c>
      <c r="J63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</v>
      </c>
      <c r="K6348" s="7">
        <f ca="1">IF(TableTransactions[[#This Row],[Stock balance backorders]]&lt;0,
0,
TableTransactions[[#This Row],[Stock balance backorders]]
)</f>
        <v>0</v>
      </c>
      <c r="L6348" s="8" t="str">
        <f>VLOOKUP(TableTransactions[[#This Row],[Material]],TableStockBalance[],
MATCH(TableStockBalance[[#Headers],[Supplier name]],TableStockBalance[#Headers],0),
0)</f>
        <v>Dermometer S.p.A.</v>
      </c>
    </row>
    <row r="6349" spans="1:12" x14ac:dyDescent="0.25">
      <c r="A6349" s="4">
        <v>45057154</v>
      </c>
      <c r="B6349" s="4">
        <v>10</v>
      </c>
      <c r="C6349" s="4" t="s">
        <v>344</v>
      </c>
      <c r="D6349" s="4" t="s">
        <v>168</v>
      </c>
      <c r="E6349" s="4" t="s">
        <v>169</v>
      </c>
      <c r="F6349" s="4" t="s">
        <v>157</v>
      </c>
      <c r="G6349" s="5">
        <v>43630</v>
      </c>
      <c r="H6349" s="4">
        <v>0</v>
      </c>
      <c r="I6349" s="7">
        <f>IF(TableTransactions[[#This Row],[Order type]]=trackOrderType,
TableTransactions[[#This Row],[Transaction quantity]]*-1,
TableTransactions[[#This Row],[Transaction quantity]]
)</f>
        <v>0</v>
      </c>
      <c r="J63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</v>
      </c>
      <c r="K6349" s="7">
        <f ca="1">IF(TableTransactions[[#This Row],[Stock balance backorders]]&lt;0,
0,
TableTransactions[[#This Row],[Stock balance backorders]]
)</f>
        <v>0</v>
      </c>
      <c r="L6349" s="8" t="str">
        <f>VLOOKUP(TableTransactions[[#This Row],[Material]],TableStockBalance[],
MATCH(TableStockBalance[[#Headers],[Supplier name]],TableStockBalance[#Headers],0),
0)</f>
        <v>Dermometer S.p.A.</v>
      </c>
    </row>
    <row r="6350" spans="1:12" x14ac:dyDescent="0.25">
      <c r="A6350" s="4">
        <v>45057154</v>
      </c>
      <c r="B6350" s="4">
        <v>20</v>
      </c>
      <c r="C6350" s="4" t="s">
        <v>344</v>
      </c>
      <c r="D6350" s="4" t="s">
        <v>168</v>
      </c>
      <c r="E6350" s="4" t="s">
        <v>169</v>
      </c>
      <c r="F6350" s="4" t="s">
        <v>157</v>
      </c>
      <c r="G6350" s="5">
        <v>43630</v>
      </c>
      <c r="H6350" s="4">
        <v>5</v>
      </c>
      <c r="I6350" s="7">
        <f>IF(TableTransactions[[#This Row],[Order type]]=trackOrderType,
TableTransactions[[#This Row],[Transaction quantity]]*-1,
TableTransactions[[#This Row],[Transaction quantity]]
)</f>
        <v>5</v>
      </c>
      <c r="J63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</v>
      </c>
      <c r="K6350" s="7">
        <f ca="1">IF(TableTransactions[[#This Row],[Stock balance backorders]]&lt;0,
0,
TableTransactions[[#This Row],[Stock balance backorders]]
)</f>
        <v>0</v>
      </c>
      <c r="L6350" s="8" t="str">
        <f>VLOOKUP(TableTransactions[[#This Row],[Material]],TableStockBalance[],
MATCH(TableStockBalance[[#Headers],[Supplier name]],TableStockBalance[#Headers],0),
0)</f>
        <v>Dermometer S.p.A.</v>
      </c>
    </row>
    <row r="6351" spans="1:12" x14ac:dyDescent="0.25">
      <c r="A6351">
        <v>49042693</v>
      </c>
      <c r="B6351">
        <v>50</v>
      </c>
      <c r="C6351" t="s">
        <v>343</v>
      </c>
      <c r="D6351" t="s">
        <v>168</v>
      </c>
      <c r="E6351" t="s">
        <v>169</v>
      </c>
      <c r="F6351" t="s">
        <v>318</v>
      </c>
      <c r="G6351" s="1">
        <v>43684</v>
      </c>
      <c r="H6351">
        <v>1</v>
      </c>
      <c r="I6351" s="7">
        <f>IF(TableTransactions[[#This Row],[Order type]]=trackOrderType,
TableTransactions[[#This Row],[Transaction quantity]]*-1,
TableTransactions[[#This Row],[Transaction quantity]]
)</f>
        <v>-1</v>
      </c>
      <c r="J63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</v>
      </c>
      <c r="K6351" s="7">
        <f ca="1">IF(TableTransactions[[#This Row],[Stock balance backorders]]&lt;0,
0,
TableTransactions[[#This Row],[Stock balance backorders]]
)</f>
        <v>0</v>
      </c>
      <c r="L6351" s="8" t="str">
        <f>VLOOKUP(TableTransactions[[#This Row],[Material]],TableStockBalance[],
MATCH(TableStockBalance[[#Headers],[Supplier name]],TableStockBalance[#Headers],0),
0)</f>
        <v>Dermometer S.p.A.</v>
      </c>
    </row>
    <row r="6352" spans="1:12" x14ac:dyDescent="0.25">
      <c r="A6352">
        <v>49043783</v>
      </c>
      <c r="B6352">
        <v>290</v>
      </c>
      <c r="C6352" t="s">
        <v>343</v>
      </c>
      <c r="D6352" t="s">
        <v>168</v>
      </c>
      <c r="E6352" t="s">
        <v>169</v>
      </c>
      <c r="F6352" t="s">
        <v>313</v>
      </c>
      <c r="G6352" s="1">
        <v>43784</v>
      </c>
      <c r="H6352">
        <v>1</v>
      </c>
      <c r="I6352" s="7">
        <f>IF(TableTransactions[[#This Row],[Order type]]=trackOrderType,
TableTransactions[[#This Row],[Transaction quantity]]*-1,
TableTransactions[[#This Row],[Transaction quantity]]
)</f>
        <v>-1</v>
      </c>
      <c r="J63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</v>
      </c>
      <c r="K6352" s="7">
        <f ca="1">IF(TableTransactions[[#This Row],[Stock balance backorders]]&lt;0,
0,
TableTransactions[[#This Row],[Stock balance backorders]]
)</f>
        <v>0</v>
      </c>
      <c r="L6352" s="8" t="str">
        <f>VLOOKUP(TableTransactions[[#This Row],[Material]],TableStockBalance[],
MATCH(TableStockBalance[[#Headers],[Supplier name]],TableStockBalance[#Headers],0),
0)</f>
        <v>Dermometer S.p.A.</v>
      </c>
    </row>
    <row r="6353" spans="1:12" x14ac:dyDescent="0.25">
      <c r="A6353">
        <v>49043863</v>
      </c>
      <c r="B6353">
        <v>10</v>
      </c>
      <c r="C6353" t="s">
        <v>343</v>
      </c>
      <c r="D6353" t="s">
        <v>168</v>
      </c>
      <c r="E6353" t="s">
        <v>169</v>
      </c>
      <c r="F6353" t="s">
        <v>329</v>
      </c>
      <c r="G6353" s="1">
        <v>43791</v>
      </c>
      <c r="H6353">
        <v>1</v>
      </c>
      <c r="I6353" s="7">
        <f>IF(TableTransactions[[#This Row],[Order type]]=trackOrderType,
TableTransactions[[#This Row],[Transaction quantity]]*-1,
TableTransactions[[#This Row],[Transaction quantity]]
)</f>
        <v>-1</v>
      </c>
      <c r="J63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</v>
      </c>
      <c r="K6353" s="7">
        <f ca="1">IF(TableTransactions[[#This Row],[Stock balance backorders]]&lt;0,
0,
TableTransactions[[#This Row],[Stock balance backorders]]
)</f>
        <v>0</v>
      </c>
      <c r="L6353" s="8" t="str">
        <f>VLOOKUP(TableTransactions[[#This Row],[Material]],TableStockBalance[],
MATCH(TableStockBalance[[#Headers],[Supplier name]],TableStockBalance[#Headers],0),
0)</f>
        <v>Dermometer S.p.A.</v>
      </c>
    </row>
    <row r="6354" spans="1:12" x14ac:dyDescent="0.25">
      <c r="A6354">
        <v>49044002</v>
      </c>
      <c r="B6354">
        <v>60</v>
      </c>
      <c r="C6354" t="s">
        <v>343</v>
      </c>
      <c r="D6354" t="s">
        <v>168</v>
      </c>
      <c r="E6354" t="s">
        <v>169</v>
      </c>
      <c r="F6354" t="s">
        <v>316</v>
      </c>
      <c r="G6354" s="1">
        <v>43803</v>
      </c>
      <c r="H6354">
        <v>1</v>
      </c>
      <c r="I6354" s="7">
        <f>IF(TableTransactions[[#This Row],[Order type]]=trackOrderType,
TableTransactions[[#This Row],[Transaction quantity]]*-1,
TableTransactions[[#This Row],[Transaction quantity]]
)</f>
        <v>-1</v>
      </c>
      <c r="J63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</v>
      </c>
      <c r="K6354" s="7">
        <f ca="1">IF(TableTransactions[[#This Row],[Stock balance backorders]]&lt;0,
0,
TableTransactions[[#This Row],[Stock balance backorders]]
)</f>
        <v>0</v>
      </c>
      <c r="L6354" s="8" t="str">
        <f>VLOOKUP(TableTransactions[[#This Row],[Material]],TableStockBalance[],
MATCH(TableStockBalance[[#Headers],[Supplier name]],TableStockBalance[#Headers],0),
0)</f>
        <v>Dermometer S.p.A.</v>
      </c>
    </row>
    <row r="6355" spans="1:12" x14ac:dyDescent="0.25">
      <c r="A6355">
        <v>49040397</v>
      </c>
      <c r="B6355">
        <v>40</v>
      </c>
      <c r="C6355" t="s">
        <v>343</v>
      </c>
      <c r="D6355" t="s">
        <v>172</v>
      </c>
      <c r="E6355" t="s">
        <v>173</v>
      </c>
      <c r="F6355" t="s">
        <v>313</v>
      </c>
      <c r="G6355" s="1">
        <v>43474</v>
      </c>
      <c r="H6355">
        <v>1</v>
      </c>
      <c r="I6355" s="7">
        <f>IF(TableTransactions[[#This Row],[Order type]]=trackOrderType,
TableTransactions[[#This Row],[Transaction quantity]]*-1,
TableTransactions[[#This Row],[Transaction quantity]]
)</f>
        <v>-1</v>
      </c>
      <c r="J63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6355" s="7">
        <f ca="1">IF(TableTransactions[[#This Row],[Stock balance backorders]]&lt;0,
0,
TableTransactions[[#This Row],[Stock balance backorders]]
)</f>
        <v>9</v>
      </c>
      <c r="L6355" s="8" t="str">
        <f>VLOOKUP(TableTransactions[[#This Row],[Material]],TableStockBalance[],
MATCH(TableStockBalance[[#Headers],[Supplier name]],TableStockBalance[#Headers],0),
0)</f>
        <v>Dermometer S.p.A.</v>
      </c>
    </row>
    <row r="6356" spans="1:12" x14ac:dyDescent="0.25">
      <c r="A6356">
        <v>49040422</v>
      </c>
      <c r="B6356">
        <v>70</v>
      </c>
      <c r="C6356" t="s">
        <v>343</v>
      </c>
      <c r="D6356" t="s">
        <v>172</v>
      </c>
      <c r="E6356" t="s">
        <v>173</v>
      </c>
      <c r="F6356" t="s">
        <v>317</v>
      </c>
      <c r="G6356" s="1">
        <v>43475</v>
      </c>
      <c r="H6356">
        <v>1</v>
      </c>
      <c r="I6356" s="7">
        <f>IF(TableTransactions[[#This Row],[Order type]]=trackOrderType,
TableTransactions[[#This Row],[Transaction quantity]]*-1,
TableTransactions[[#This Row],[Transaction quantity]]
)</f>
        <v>-1</v>
      </c>
      <c r="J63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6356" s="7">
        <f ca="1">IF(TableTransactions[[#This Row],[Stock balance backorders]]&lt;0,
0,
TableTransactions[[#This Row],[Stock balance backorders]]
)</f>
        <v>8</v>
      </c>
      <c r="L6356" s="8" t="str">
        <f>VLOOKUP(TableTransactions[[#This Row],[Material]],TableStockBalance[],
MATCH(TableStockBalance[[#Headers],[Supplier name]],TableStockBalance[#Headers],0),
0)</f>
        <v>Dermometer S.p.A.</v>
      </c>
    </row>
    <row r="6357" spans="1:12" x14ac:dyDescent="0.25">
      <c r="A6357">
        <v>49040824</v>
      </c>
      <c r="B6357">
        <v>180</v>
      </c>
      <c r="C6357" t="s">
        <v>343</v>
      </c>
      <c r="D6357" t="s">
        <v>172</v>
      </c>
      <c r="E6357" t="s">
        <v>173</v>
      </c>
      <c r="F6357" t="s">
        <v>316</v>
      </c>
      <c r="G6357" s="1">
        <v>43511</v>
      </c>
      <c r="H6357">
        <v>1</v>
      </c>
      <c r="I6357" s="7">
        <f>IF(TableTransactions[[#This Row],[Order type]]=trackOrderType,
TableTransactions[[#This Row],[Transaction quantity]]*-1,
TableTransactions[[#This Row],[Transaction quantity]]
)</f>
        <v>-1</v>
      </c>
      <c r="J63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6357" s="7">
        <f ca="1">IF(TableTransactions[[#This Row],[Stock balance backorders]]&lt;0,
0,
TableTransactions[[#This Row],[Stock balance backorders]]
)</f>
        <v>7</v>
      </c>
      <c r="L6357" s="8" t="str">
        <f>VLOOKUP(TableTransactions[[#This Row],[Material]],TableStockBalance[],
MATCH(TableStockBalance[[#Headers],[Supplier name]],TableStockBalance[#Headers],0),
0)</f>
        <v>Dermometer S.p.A.</v>
      </c>
    </row>
    <row r="6358" spans="1:12" x14ac:dyDescent="0.25">
      <c r="A6358">
        <v>49040908</v>
      </c>
      <c r="B6358">
        <v>290</v>
      </c>
      <c r="C6358" t="s">
        <v>343</v>
      </c>
      <c r="D6358" t="s">
        <v>172</v>
      </c>
      <c r="E6358" t="s">
        <v>173</v>
      </c>
      <c r="F6358" t="s">
        <v>318</v>
      </c>
      <c r="G6358" s="1">
        <v>43518</v>
      </c>
      <c r="H6358">
        <v>1</v>
      </c>
      <c r="I6358" s="7">
        <f>IF(TableTransactions[[#This Row],[Order type]]=trackOrderType,
TableTransactions[[#This Row],[Transaction quantity]]*-1,
TableTransactions[[#This Row],[Transaction quantity]]
)</f>
        <v>-1</v>
      </c>
      <c r="J63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6358" s="7">
        <f ca="1">IF(TableTransactions[[#This Row],[Stock balance backorders]]&lt;0,
0,
TableTransactions[[#This Row],[Stock balance backorders]]
)</f>
        <v>6</v>
      </c>
      <c r="L6358" s="8" t="str">
        <f>VLOOKUP(TableTransactions[[#This Row],[Material]],TableStockBalance[],
MATCH(TableStockBalance[[#Headers],[Supplier name]],TableStockBalance[#Headers],0),
0)</f>
        <v>Dermometer S.p.A.</v>
      </c>
    </row>
    <row r="6359" spans="1:12" x14ac:dyDescent="0.25">
      <c r="A6359">
        <v>49040915</v>
      </c>
      <c r="B6359">
        <v>10</v>
      </c>
      <c r="C6359" t="s">
        <v>343</v>
      </c>
      <c r="D6359" t="s">
        <v>172</v>
      </c>
      <c r="E6359" t="s">
        <v>173</v>
      </c>
      <c r="F6359" t="s">
        <v>333</v>
      </c>
      <c r="G6359" s="1">
        <v>43521</v>
      </c>
      <c r="H6359">
        <v>1</v>
      </c>
      <c r="I6359" s="7">
        <f>IF(TableTransactions[[#This Row],[Order type]]=trackOrderType,
TableTransactions[[#This Row],[Transaction quantity]]*-1,
TableTransactions[[#This Row],[Transaction quantity]]
)</f>
        <v>-1</v>
      </c>
      <c r="J63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</v>
      </c>
      <c r="K6359" s="7">
        <f ca="1">IF(TableTransactions[[#This Row],[Stock balance backorders]]&lt;0,
0,
TableTransactions[[#This Row],[Stock balance backorders]]
)</f>
        <v>5</v>
      </c>
      <c r="L6359" s="8" t="str">
        <f>VLOOKUP(TableTransactions[[#This Row],[Material]],TableStockBalance[],
MATCH(TableStockBalance[[#Headers],[Supplier name]],TableStockBalance[#Headers],0),
0)</f>
        <v>Dermometer S.p.A.</v>
      </c>
    </row>
    <row r="6360" spans="1:12" x14ac:dyDescent="0.25">
      <c r="A6360">
        <v>49040978</v>
      </c>
      <c r="B6360">
        <v>30</v>
      </c>
      <c r="C6360" t="s">
        <v>343</v>
      </c>
      <c r="D6360" t="s">
        <v>172</v>
      </c>
      <c r="E6360" t="s">
        <v>173</v>
      </c>
      <c r="F6360" t="s">
        <v>336</v>
      </c>
      <c r="G6360" s="1">
        <v>43525</v>
      </c>
      <c r="H6360">
        <v>1</v>
      </c>
      <c r="I6360" s="7">
        <f>IF(TableTransactions[[#This Row],[Order type]]=trackOrderType,
TableTransactions[[#This Row],[Transaction quantity]]*-1,
TableTransactions[[#This Row],[Transaction quantity]]
)</f>
        <v>-1</v>
      </c>
      <c r="J63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6360" s="7">
        <f ca="1">IF(TableTransactions[[#This Row],[Stock balance backorders]]&lt;0,
0,
TableTransactions[[#This Row],[Stock balance backorders]]
)</f>
        <v>4</v>
      </c>
      <c r="L6360" s="8" t="str">
        <f>VLOOKUP(TableTransactions[[#This Row],[Material]],TableStockBalance[],
MATCH(TableStockBalance[[#Headers],[Supplier name]],TableStockBalance[#Headers],0),
0)</f>
        <v>Dermometer S.p.A.</v>
      </c>
    </row>
    <row r="6361" spans="1:12" x14ac:dyDescent="0.25">
      <c r="A6361">
        <v>49040986</v>
      </c>
      <c r="B6361">
        <v>150</v>
      </c>
      <c r="C6361" t="s">
        <v>343</v>
      </c>
      <c r="D6361" t="s">
        <v>172</v>
      </c>
      <c r="E6361" t="s">
        <v>173</v>
      </c>
      <c r="F6361" t="s">
        <v>318</v>
      </c>
      <c r="G6361" s="1">
        <v>43525</v>
      </c>
      <c r="H6361">
        <v>1</v>
      </c>
      <c r="I6361" s="7">
        <f>IF(TableTransactions[[#This Row],[Order type]]=trackOrderType,
TableTransactions[[#This Row],[Transaction quantity]]*-1,
TableTransactions[[#This Row],[Transaction quantity]]
)</f>
        <v>-1</v>
      </c>
      <c r="J63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6361" s="7">
        <f ca="1">IF(TableTransactions[[#This Row],[Stock balance backorders]]&lt;0,
0,
TableTransactions[[#This Row],[Stock balance backorders]]
)</f>
        <v>3</v>
      </c>
      <c r="L6361" s="8" t="str">
        <f>VLOOKUP(TableTransactions[[#This Row],[Material]],TableStockBalance[],
MATCH(TableStockBalance[[#Headers],[Supplier name]],TableStockBalance[#Headers],0),
0)</f>
        <v>Dermometer S.p.A.</v>
      </c>
    </row>
    <row r="6362" spans="1:12" x14ac:dyDescent="0.25">
      <c r="A6362">
        <v>49041067</v>
      </c>
      <c r="B6362">
        <v>590</v>
      </c>
      <c r="C6362" t="s">
        <v>343</v>
      </c>
      <c r="D6362" t="s">
        <v>172</v>
      </c>
      <c r="E6362" t="s">
        <v>173</v>
      </c>
      <c r="F6362" t="s">
        <v>317</v>
      </c>
      <c r="G6362" s="1">
        <v>43532</v>
      </c>
      <c r="H6362">
        <v>1</v>
      </c>
      <c r="I6362" s="7">
        <f>IF(TableTransactions[[#This Row],[Order type]]=trackOrderType,
TableTransactions[[#This Row],[Transaction quantity]]*-1,
TableTransactions[[#This Row],[Transaction quantity]]
)</f>
        <v>-1</v>
      </c>
      <c r="J63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6362" s="7">
        <f ca="1">IF(TableTransactions[[#This Row],[Stock balance backorders]]&lt;0,
0,
TableTransactions[[#This Row],[Stock balance backorders]]
)</f>
        <v>2</v>
      </c>
      <c r="L6362" s="8" t="str">
        <f>VLOOKUP(TableTransactions[[#This Row],[Material]],TableStockBalance[],
MATCH(TableStockBalance[[#Headers],[Supplier name]],TableStockBalance[#Headers],0),
0)</f>
        <v>Dermometer S.p.A.</v>
      </c>
    </row>
    <row r="6363" spans="1:12" x14ac:dyDescent="0.25">
      <c r="A6363">
        <v>49041070</v>
      </c>
      <c r="B6363">
        <v>210</v>
      </c>
      <c r="C6363" t="s">
        <v>343</v>
      </c>
      <c r="D6363" t="s">
        <v>172</v>
      </c>
      <c r="E6363" t="s">
        <v>173</v>
      </c>
      <c r="F6363" t="s">
        <v>319</v>
      </c>
      <c r="G6363" s="1">
        <v>43532</v>
      </c>
      <c r="H6363">
        <v>1</v>
      </c>
      <c r="I6363" s="7">
        <f>IF(TableTransactions[[#This Row],[Order type]]=trackOrderType,
TableTransactions[[#This Row],[Transaction quantity]]*-1,
TableTransactions[[#This Row],[Transaction quantity]]
)</f>
        <v>-1</v>
      </c>
      <c r="J63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6363" s="7">
        <f ca="1">IF(TableTransactions[[#This Row],[Stock balance backorders]]&lt;0,
0,
TableTransactions[[#This Row],[Stock balance backorders]]
)</f>
        <v>1</v>
      </c>
      <c r="L6363" s="8" t="str">
        <f>VLOOKUP(TableTransactions[[#This Row],[Material]],TableStockBalance[],
MATCH(TableStockBalance[[#Headers],[Supplier name]],TableStockBalance[#Headers],0),
0)</f>
        <v>Dermometer S.p.A.</v>
      </c>
    </row>
    <row r="6364" spans="1:12" x14ac:dyDescent="0.25">
      <c r="A6364" s="4">
        <v>45056943</v>
      </c>
      <c r="B6364" s="4">
        <v>20</v>
      </c>
      <c r="C6364" s="4" t="s">
        <v>344</v>
      </c>
      <c r="D6364" s="4" t="s">
        <v>172</v>
      </c>
      <c r="E6364" s="4" t="s">
        <v>173</v>
      </c>
      <c r="F6364" s="4" t="s">
        <v>157</v>
      </c>
      <c r="G6364" s="5">
        <v>43546</v>
      </c>
      <c r="H6364" s="4">
        <v>5</v>
      </c>
      <c r="I6364" s="7">
        <f>IF(TableTransactions[[#This Row],[Order type]]=trackOrderType,
TableTransactions[[#This Row],[Transaction quantity]]*-1,
TableTransactions[[#This Row],[Transaction quantity]]
)</f>
        <v>5</v>
      </c>
      <c r="J63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6364" s="7">
        <f ca="1">IF(TableTransactions[[#This Row],[Stock balance backorders]]&lt;0,
0,
TableTransactions[[#This Row],[Stock balance backorders]]
)</f>
        <v>6</v>
      </c>
      <c r="L6364" s="8" t="str">
        <f>VLOOKUP(TableTransactions[[#This Row],[Material]],TableStockBalance[],
MATCH(TableStockBalance[[#Headers],[Supplier name]],TableStockBalance[#Headers],0),
0)</f>
        <v>Dermometer S.p.A.</v>
      </c>
    </row>
    <row r="6365" spans="1:12" x14ac:dyDescent="0.25">
      <c r="A6365">
        <v>49041310</v>
      </c>
      <c r="B6365">
        <v>20</v>
      </c>
      <c r="C6365" t="s">
        <v>343</v>
      </c>
      <c r="D6365" t="s">
        <v>172</v>
      </c>
      <c r="E6365" t="s">
        <v>173</v>
      </c>
      <c r="F6365" t="s">
        <v>328</v>
      </c>
      <c r="G6365" s="1">
        <v>43553</v>
      </c>
      <c r="H6365">
        <v>1</v>
      </c>
      <c r="I6365" s="7">
        <f>IF(TableTransactions[[#This Row],[Order type]]=trackOrderType,
TableTransactions[[#This Row],[Transaction quantity]]*-1,
TableTransactions[[#This Row],[Transaction quantity]]
)</f>
        <v>-1</v>
      </c>
      <c r="J63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</v>
      </c>
      <c r="K6365" s="7">
        <f ca="1">IF(TableTransactions[[#This Row],[Stock balance backorders]]&lt;0,
0,
TableTransactions[[#This Row],[Stock balance backorders]]
)</f>
        <v>5</v>
      </c>
      <c r="L6365" s="8" t="str">
        <f>VLOOKUP(TableTransactions[[#This Row],[Material]],TableStockBalance[],
MATCH(TableStockBalance[[#Headers],[Supplier name]],TableStockBalance[#Headers],0),
0)</f>
        <v>Dermometer S.p.A.</v>
      </c>
    </row>
    <row r="6366" spans="1:12" x14ac:dyDescent="0.25">
      <c r="A6366">
        <v>49041401</v>
      </c>
      <c r="B6366">
        <v>50</v>
      </c>
      <c r="C6366" t="s">
        <v>343</v>
      </c>
      <c r="D6366" t="s">
        <v>172</v>
      </c>
      <c r="E6366" t="s">
        <v>173</v>
      </c>
      <c r="F6366" t="s">
        <v>323</v>
      </c>
      <c r="G6366" s="1">
        <v>43560</v>
      </c>
      <c r="H6366">
        <v>1</v>
      </c>
      <c r="I6366" s="7">
        <f>IF(TableTransactions[[#This Row],[Order type]]=trackOrderType,
TableTransactions[[#This Row],[Transaction quantity]]*-1,
TableTransactions[[#This Row],[Transaction quantity]]
)</f>
        <v>-1</v>
      </c>
      <c r="J63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6366" s="7">
        <f ca="1">IF(TableTransactions[[#This Row],[Stock balance backorders]]&lt;0,
0,
TableTransactions[[#This Row],[Stock balance backorders]]
)</f>
        <v>4</v>
      </c>
      <c r="L6366" s="8" t="str">
        <f>VLOOKUP(TableTransactions[[#This Row],[Material]],TableStockBalance[],
MATCH(TableStockBalance[[#Headers],[Supplier name]],TableStockBalance[#Headers],0),
0)</f>
        <v>Dermometer S.p.A.</v>
      </c>
    </row>
    <row r="6367" spans="1:12" x14ac:dyDescent="0.25">
      <c r="A6367">
        <v>49041565</v>
      </c>
      <c r="B6367">
        <v>80</v>
      </c>
      <c r="C6367" t="s">
        <v>343</v>
      </c>
      <c r="D6367" t="s">
        <v>172</v>
      </c>
      <c r="E6367" t="s">
        <v>173</v>
      </c>
      <c r="F6367" t="s">
        <v>315</v>
      </c>
      <c r="G6367" s="1">
        <v>43578</v>
      </c>
      <c r="H6367">
        <v>1</v>
      </c>
      <c r="I6367" s="7">
        <f>IF(TableTransactions[[#This Row],[Order type]]=trackOrderType,
TableTransactions[[#This Row],[Transaction quantity]]*-1,
TableTransactions[[#This Row],[Transaction quantity]]
)</f>
        <v>-1</v>
      </c>
      <c r="J63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6367" s="7">
        <f ca="1">IF(TableTransactions[[#This Row],[Stock balance backorders]]&lt;0,
0,
TableTransactions[[#This Row],[Stock balance backorders]]
)</f>
        <v>3</v>
      </c>
      <c r="L6367" s="8" t="str">
        <f>VLOOKUP(TableTransactions[[#This Row],[Material]],TableStockBalance[],
MATCH(TableStockBalance[[#Headers],[Supplier name]],TableStockBalance[#Headers],0),
0)</f>
        <v>Dermometer S.p.A.</v>
      </c>
    </row>
    <row r="6368" spans="1:12" x14ac:dyDescent="0.25">
      <c r="A6368" s="4">
        <v>45057053</v>
      </c>
      <c r="B6368" s="4">
        <v>20</v>
      </c>
      <c r="C6368" s="4" t="s">
        <v>344</v>
      </c>
      <c r="D6368" s="4" t="s">
        <v>172</v>
      </c>
      <c r="E6368" s="4" t="s">
        <v>173</v>
      </c>
      <c r="F6368" s="4" t="s">
        <v>157</v>
      </c>
      <c r="G6368" s="5">
        <v>43592</v>
      </c>
      <c r="H6368" s="4">
        <v>5</v>
      </c>
      <c r="I6368" s="7">
        <f>IF(TableTransactions[[#This Row],[Order type]]=trackOrderType,
TableTransactions[[#This Row],[Transaction quantity]]*-1,
TableTransactions[[#This Row],[Transaction quantity]]
)</f>
        <v>5</v>
      </c>
      <c r="J63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6368" s="7">
        <f ca="1">IF(TableTransactions[[#This Row],[Stock balance backorders]]&lt;0,
0,
TableTransactions[[#This Row],[Stock balance backorders]]
)</f>
        <v>8</v>
      </c>
      <c r="L6368" s="8" t="str">
        <f>VLOOKUP(TableTransactions[[#This Row],[Material]],TableStockBalance[],
MATCH(TableStockBalance[[#Headers],[Supplier name]],TableStockBalance[#Headers],0),
0)</f>
        <v>Dermometer S.p.A.</v>
      </c>
    </row>
    <row r="6369" spans="1:12" x14ac:dyDescent="0.25">
      <c r="A6369">
        <v>49042206</v>
      </c>
      <c r="B6369">
        <v>200</v>
      </c>
      <c r="C6369" t="s">
        <v>343</v>
      </c>
      <c r="D6369" t="s">
        <v>172</v>
      </c>
      <c r="E6369" t="s">
        <v>173</v>
      </c>
      <c r="F6369" t="s">
        <v>317</v>
      </c>
      <c r="G6369" s="1">
        <v>43637</v>
      </c>
      <c r="H6369">
        <v>1</v>
      </c>
      <c r="I6369" s="7">
        <f>IF(TableTransactions[[#This Row],[Order type]]=trackOrderType,
TableTransactions[[#This Row],[Transaction quantity]]*-1,
TableTransactions[[#This Row],[Transaction quantity]]
)</f>
        <v>-1</v>
      </c>
      <c r="J63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6369" s="7">
        <f ca="1">IF(TableTransactions[[#This Row],[Stock balance backorders]]&lt;0,
0,
TableTransactions[[#This Row],[Stock balance backorders]]
)</f>
        <v>7</v>
      </c>
      <c r="L6369" s="8" t="str">
        <f>VLOOKUP(TableTransactions[[#This Row],[Material]],TableStockBalance[],
MATCH(TableStockBalance[[#Headers],[Supplier name]],TableStockBalance[#Headers],0),
0)</f>
        <v>Dermometer S.p.A.</v>
      </c>
    </row>
    <row r="6370" spans="1:12" x14ac:dyDescent="0.25">
      <c r="A6370">
        <v>49042284</v>
      </c>
      <c r="B6370">
        <v>130</v>
      </c>
      <c r="C6370" t="s">
        <v>343</v>
      </c>
      <c r="D6370" t="s">
        <v>172</v>
      </c>
      <c r="E6370" t="s">
        <v>173</v>
      </c>
      <c r="F6370" t="s">
        <v>319</v>
      </c>
      <c r="G6370" s="1">
        <v>43644</v>
      </c>
      <c r="H6370">
        <v>1</v>
      </c>
      <c r="I6370" s="7">
        <f>IF(TableTransactions[[#This Row],[Order type]]=trackOrderType,
TableTransactions[[#This Row],[Transaction quantity]]*-1,
TableTransactions[[#This Row],[Transaction quantity]]
)</f>
        <v>-1</v>
      </c>
      <c r="J63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6370" s="7">
        <f ca="1">IF(TableTransactions[[#This Row],[Stock balance backorders]]&lt;0,
0,
TableTransactions[[#This Row],[Stock balance backorders]]
)</f>
        <v>6</v>
      </c>
      <c r="L6370" s="8" t="str">
        <f>VLOOKUP(TableTransactions[[#This Row],[Material]],TableStockBalance[],
MATCH(TableStockBalance[[#Headers],[Supplier name]],TableStockBalance[#Headers],0),
0)</f>
        <v>Dermometer S.p.A.</v>
      </c>
    </row>
    <row r="6371" spans="1:12" x14ac:dyDescent="0.25">
      <c r="A6371">
        <v>49042462</v>
      </c>
      <c r="B6371">
        <v>130</v>
      </c>
      <c r="C6371" t="s">
        <v>343</v>
      </c>
      <c r="D6371" t="s">
        <v>172</v>
      </c>
      <c r="E6371" t="s">
        <v>173</v>
      </c>
      <c r="F6371" t="s">
        <v>317</v>
      </c>
      <c r="G6371" s="1">
        <v>43662</v>
      </c>
      <c r="H6371">
        <v>1</v>
      </c>
      <c r="I6371" s="7">
        <f>IF(TableTransactions[[#This Row],[Order type]]=trackOrderType,
TableTransactions[[#This Row],[Transaction quantity]]*-1,
TableTransactions[[#This Row],[Transaction quantity]]
)</f>
        <v>-1</v>
      </c>
      <c r="J63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</v>
      </c>
      <c r="K6371" s="7">
        <f ca="1">IF(TableTransactions[[#This Row],[Stock balance backorders]]&lt;0,
0,
TableTransactions[[#This Row],[Stock balance backorders]]
)</f>
        <v>5</v>
      </c>
      <c r="L6371" s="8" t="str">
        <f>VLOOKUP(TableTransactions[[#This Row],[Material]],TableStockBalance[],
MATCH(TableStockBalance[[#Headers],[Supplier name]],TableStockBalance[#Headers],0),
0)</f>
        <v>Dermometer S.p.A.</v>
      </c>
    </row>
    <row r="6372" spans="1:12" x14ac:dyDescent="0.25">
      <c r="A6372" s="4">
        <v>45057253</v>
      </c>
      <c r="B6372" s="4">
        <v>20</v>
      </c>
      <c r="C6372" s="4" t="s">
        <v>344</v>
      </c>
      <c r="D6372" s="4" t="s">
        <v>172</v>
      </c>
      <c r="E6372" s="4" t="s">
        <v>173</v>
      </c>
      <c r="F6372" s="4" t="s">
        <v>157</v>
      </c>
      <c r="G6372" s="5">
        <v>43665</v>
      </c>
      <c r="H6372" s="4">
        <v>3</v>
      </c>
      <c r="I6372" s="7">
        <f>IF(TableTransactions[[#This Row],[Order type]]=trackOrderType,
TableTransactions[[#This Row],[Transaction quantity]]*-1,
TableTransactions[[#This Row],[Transaction quantity]]
)</f>
        <v>3</v>
      </c>
      <c r="J63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6372" s="7">
        <f ca="1">IF(TableTransactions[[#This Row],[Stock balance backorders]]&lt;0,
0,
TableTransactions[[#This Row],[Stock balance backorders]]
)</f>
        <v>8</v>
      </c>
      <c r="L6372" s="8" t="str">
        <f>VLOOKUP(TableTransactions[[#This Row],[Material]],TableStockBalance[],
MATCH(TableStockBalance[[#Headers],[Supplier name]],TableStockBalance[#Headers],0),
0)</f>
        <v>Dermometer S.p.A.</v>
      </c>
    </row>
    <row r="6373" spans="1:12" x14ac:dyDescent="0.25">
      <c r="A6373">
        <v>49042802</v>
      </c>
      <c r="B6373">
        <v>30</v>
      </c>
      <c r="C6373" t="s">
        <v>343</v>
      </c>
      <c r="D6373" t="s">
        <v>172</v>
      </c>
      <c r="E6373" t="s">
        <v>173</v>
      </c>
      <c r="F6373" t="s">
        <v>314</v>
      </c>
      <c r="G6373" s="1">
        <v>43696</v>
      </c>
      <c r="H6373">
        <v>1</v>
      </c>
      <c r="I6373" s="7">
        <f>IF(TableTransactions[[#This Row],[Order type]]=trackOrderType,
TableTransactions[[#This Row],[Transaction quantity]]*-1,
TableTransactions[[#This Row],[Transaction quantity]]
)</f>
        <v>-1</v>
      </c>
      <c r="J63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6373" s="7">
        <f ca="1">IF(TableTransactions[[#This Row],[Stock balance backorders]]&lt;0,
0,
TableTransactions[[#This Row],[Stock balance backorders]]
)</f>
        <v>7</v>
      </c>
      <c r="L6373" s="8" t="str">
        <f>VLOOKUP(TableTransactions[[#This Row],[Material]],TableStockBalance[],
MATCH(TableStockBalance[[#Headers],[Supplier name]],TableStockBalance[#Headers],0),
0)</f>
        <v>Dermometer S.p.A.</v>
      </c>
    </row>
    <row r="6374" spans="1:12" x14ac:dyDescent="0.25">
      <c r="A6374">
        <v>49042955</v>
      </c>
      <c r="B6374">
        <v>210</v>
      </c>
      <c r="C6374" t="s">
        <v>343</v>
      </c>
      <c r="D6374" t="s">
        <v>172</v>
      </c>
      <c r="E6374" t="s">
        <v>173</v>
      </c>
      <c r="F6374" t="s">
        <v>318</v>
      </c>
      <c r="G6374" s="1">
        <v>43707</v>
      </c>
      <c r="H6374">
        <v>1</v>
      </c>
      <c r="I6374" s="7">
        <f>IF(TableTransactions[[#This Row],[Order type]]=trackOrderType,
TableTransactions[[#This Row],[Transaction quantity]]*-1,
TableTransactions[[#This Row],[Transaction quantity]]
)</f>
        <v>-1</v>
      </c>
      <c r="J63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6374" s="7">
        <f ca="1">IF(TableTransactions[[#This Row],[Stock balance backorders]]&lt;0,
0,
TableTransactions[[#This Row],[Stock balance backorders]]
)</f>
        <v>6</v>
      </c>
      <c r="L6374" s="8" t="str">
        <f>VLOOKUP(TableTransactions[[#This Row],[Material]],TableStockBalance[],
MATCH(TableStockBalance[[#Headers],[Supplier name]],TableStockBalance[#Headers],0),
0)</f>
        <v>Dermometer S.p.A.</v>
      </c>
    </row>
    <row r="6375" spans="1:12" x14ac:dyDescent="0.25">
      <c r="A6375" s="4">
        <v>45057397</v>
      </c>
      <c r="B6375" s="4">
        <v>10</v>
      </c>
      <c r="C6375" s="4" t="s">
        <v>344</v>
      </c>
      <c r="D6375" s="4" t="s">
        <v>172</v>
      </c>
      <c r="E6375" s="4" t="s">
        <v>173</v>
      </c>
      <c r="F6375" s="4" t="s">
        <v>157</v>
      </c>
      <c r="G6375" s="5">
        <v>43728</v>
      </c>
      <c r="H6375" s="4">
        <v>5</v>
      </c>
      <c r="I6375" s="7">
        <f>IF(TableTransactions[[#This Row],[Order type]]=trackOrderType,
TableTransactions[[#This Row],[Transaction quantity]]*-1,
TableTransactions[[#This Row],[Transaction quantity]]
)</f>
        <v>5</v>
      </c>
      <c r="J63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</v>
      </c>
      <c r="K6375" s="7">
        <f ca="1">IF(TableTransactions[[#This Row],[Stock balance backorders]]&lt;0,
0,
TableTransactions[[#This Row],[Stock balance backorders]]
)</f>
        <v>11</v>
      </c>
      <c r="L6375" s="8" t="str">
        <f>VLOOKUP(TableTransactions[[#This Row],[Material]],TableStockBalance[],
MATCH(TableStockBalance[[#Headers],[Supplier name]],TableStockBalance[#Headers],0),
0)</f>
        <v>Dermometer S.p.A.</v>
      </c>
    </row>
    <row r="6376" spans="1:12" x14ac:dyDescent="0.25">
      <c r="A6376">
        <v>49043254</v>
      </c>
      <c r="B6376">
        <v>240</v>
      </c>
      <c r="C6376" t="s">
        <v>343</v>
      </c>
      <c r="D6376" t="s">
        <v>172</v>
      </c>
      <c r="E6376" t="s">
        <v>173</v>
      </c>
      <c r="F6376" t="s">
        <v>317</v>
      </c>
      <c r="G6376" s="1">
        <v>43735</v>
      </c>
      <c r="H6376">
        <v>1</v>
      </c>
      <c r="I6376" s="7">
        <f>IF(TableTransactions[[#This Row],[Order type]]=trackOrderType,
TableTransactions[[#This Row],[Transaction quantity]]*-1,
TableTransactions[[#This Row],[Transaction quantity]]
)</f>
        <v>-1</v>
      </c>
      <c r="J63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</v>
      </c>
      <c r="K6376" s="7">
        <f ca="1">IF(TableTransactions[[#This Row],[Stock balance backorders]]&lt;0,
0,
TableTransactions[[#This Row],[Stock balance backorders]]
)</f>
        <v>10</v>
      </c>
      <c r="L6376" s="8" t="str">
        <f>VLOOKUP(TableTransactions[[#This Row],[Material]],TableStockBalance[],
MATCH(TableStockBalance[[#Headers],[Supplier name]],TableStockBalance[#Headers],0),
0)</f>
        <v>Dermometer S.p.A.</v>
      </c>
    </row>
    <row r="6377" spans="1:12" x14ac:dyDescent="0.25">
      <c r="A6377">
        <v>49043274</v>
      </c>
      <c r="B6377">
        <v>10</v>
      </c>
      <c r="C6377" t="s">
        <v>343</v>
      </c>
      <c r="D6377" t="s">
        <v>172</v>
      </c>
      <c r="E6377" t="s">
        <v>173</v>
      </c>
      <c r="F6377" t="s">
        <v>315</v>
      </c>
      <c r="G6377" s="1">
        <v>43738</v>
      </c>
      <c r="H6377">
        <v>1</v>
      </c>
      <c r="I6377" s="7">
        <f>IF(TableTransactions[[#This Row],[Order type]]=trackOrderType,
TableTransactions[[#This Row],[Transaction quantity]]*-1,
TableTransactions[[#This Row],[Transaction quantity]]
)</f>
        <v>-1</v>
      </c>
      <c r="J63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6377" s="7">
        <f ca="1">IF(TableTransactions[[#This Row],[Stock balance backorders]]&lt;0,
0,
TableTransactions[[#This Row],[Stock balance backorders]]
)</f>
        <v>9</v>
      </c>
      <c r="L6377" s="8" t="str">
        <f>VLOOKUP(TableTransactions[[#This Row],[Material]],TableStockBalance[],
MATCH(TableStockBalance[[#Headers],[Supplier name]],TableStockBalance[#Headers],0),
0)</f>
        <v>Dermometer S.p.A.</v>
      </c>
    </row>
    <row r="6378" spans="1:12" x14ac:dyDescent="0.25">
      <c r="A6378">
        <v>49043323</v>
      </c>
      <c r="B6378">
        <v>90</v>
      </c>
      <c r="C6378" t="s">
        <v>343</v>
      </c>
      <c r="D6378" t="s">
        <v>172</v>
      </c>
      <c r="E6378" t="s">
        <v>173</v>
      </c>
      <c r="F6378" t="s">
        <v>319</v>
      </c>
      <c r="G6378" s="1">
        <v>43742</v>
      </c>
      <c r="H6378">
        <v>1</v>
      </c>
      <c r="I6378" s="7">
        <f>IF(TableTransactions[[#This Row],[Order type]]=trackOrderType,
TableTransactions[[#This Row],[Transaction quantity]]*-1,
TableTransactions[[#This Row],[Transaction quantity]]
)</f>
        <v>-1</v>
      </c>
      <c r="J63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6378" s="7">
        <f ca="1">IF(TableTransactions[[#This Row],[Stock balance backorders]]&lt;0,
0,
TableTransactions[[#This Row],[Stock balance backorders]]
)</f>
        <v>8</v>
      </c>
      <c r="L6378" s="8" t="str">
        <f>VLOOKUP(TableTransactions[[#This Row],[Material]],TableStockBalance[],
MATCH(TableStockBalance[[#Headers],[Supplier name]],TableStockBalance[#Headers],0),
0)</f>
        <v>Dermometer S.p.A.</v>
      </c>
    </row>
    <row r="6379" spans="1:12" x14ac:dyDescent="0.25">
      <c r="A6379">
        <v>49043401</v>
      </c>
      <c r="B6379">
        <v>300</v>
      </c>
      <c r="C6379" t="s">
        <v>343</v>
      </c>
      <c r="D6379" t="s">
        <v>172</v>
      </c>
      <c r="E6379" t="s">
        <v>173</v>
      </c>
      <c r="F6379" t="s">
        <v>317</v>
      </c>
      <c r="G6379" s="1">
        <v>43749</v>
      </c>
      <c r="H6379">
        <v>1</v>
      </c>
      <c r="I6379" s="7">
        <f>IF(TableTransactions[[#This Row],[Order type]]=trackOrderType,
TableTransactions[[#This Row],[Transaction quantity]]*-1,
TableTransactions[[#This Row],[Transaction quantity]]
)</f>
        <v>-1</v>
      </c>
      <c r="J63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6379" s="7">
        <f ca="1">IF(TableTransactions[[#This Row],[Stock balance backorders]]&lt;0,
0,
TableTransactions[[#This Row],[Stock balance backorders]]
)</f>
        <v>7</v>
      </c>
      <c r="L6379" s="8" t="str">
        <f>VLOOKUP(TableTransactions[[#This Row],[Material]],TableStockBalance[],
MATCH(TableStockBalance[[#Headers],[Supplier name]],TableStockBalance[#Headers],0),
0)</f>
        <v>Dermometer S.p.A.</v>
      </c>
    </row>
    <row r="6380" spans="1:12" x14ac:dyDescent="0.25">
      <c r="A6380">
        <v>49043428</v>
      </c>
      <c r="B6380">
        <v>100</v>
      </c>
      <c r="C6380" t="s">
        <v>343</v>
      </c>
      <c r="D6380" t="s">
        <v>172</v>
      </c>
      <c r="E6380" t="s">
        <v>173</v>
      </c>
      <c r="F6380" t="s">
        <v>313</v>
      </c>
      <c r="G6380" s="1">
        <v>43753</v>
      </c>
      <c r="H6380">
        <v>1</v>
      </c>
      <c r="I6380" s="7">
        <f>IF(TableTransactions[[#This Row],[Order type]]=trackOrderType,
TableTransactions[[#This Row],[Transaction quantity]]*-1,
TableTransactions[[#This Row],[Transaction quantity]]
)</f>
        <v>-1</v>
      </c>
      <c r="J63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6380" s="7">
        <f ca="1">IF(TableTransactions[[#This Row],[Stock balance backorders]]&lt;0,
0,
TableTransactions[[#This Row],[Stock balance backorders]]
)</f>
        <v>6</v>
      </c>
      <c r="L6380" s="8" t="str">
        <f>VLOOKUP(TableTransactions[[#This Row],[Material]],TableStockBalance[],
MATCH(TableStockBalance[[#Headers],[Supplier name]],TableStockBalance[#Headers],0),
0)</f>
        <v>Dermometer S.p.A.</v>
      </c>
    </row>
    <row r="6381" spans="1:12" x14ac:dyDescent="0.25">
      <c r="A6381" s="4">
        <v>45057516</v>
      </c>
      <c r="B6381" s="4">
        <v>10</v>
      </c>
      <c r="C6381" s="4" t="s">
        <v>344</v>
      </c>
      <c r="D6381" s="4" t="s">
        <v>172</v>
      </c>
      <c r="E6381" s="4" t="s">
        <v>173</v>
      </c>
      <c r="F6381" s="4" t="s">
        <v>157</v>
      </c>
      <c r="G6381" s="5">
        <v>43784</v>
      </c>
      <c r="H6381" s="4">
        <v>1</v>
      </c>
      <c r="I6381" s="7">
        <f>IF(TableTransactions[[#This Row],[Order type]]=trackOrderType,
TableTransactions[[#This Row],[Transaction quantity]]*-1,
TableTransactions[[#This Row],[Transaction quantity]]
)</f>
        <v>1</v>
      </c>
      <c r="J63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6381" s="7">
        <f ca="1">IF(TableTransactions[[#This Row],[Stock balance backorders]]&lt;0,
0,
TableTransactions[[#This Row],[Stock balance backorders]]
)</f>
        <v>7</v>
      </c>
      <c r="L6381" s="8" t="str">
        <f>VLOOKUP(TableTransactions[[#This Row],[Material]],TableStockBalance[],
MATCH(TableStockBalance[[#Headers],[Supplier name]],TableStockBalance[#Headers],0),
0)</f>
        <v>Dermometer S.p.A.</v>
      </c>
    </row>
    <row r="6382" spans="1:12" x14ac:dyDescent="0.25">
      <c r="A6382">
        <v>49043926</v>
      </c>
      <c r="B6382">
        <v>40</v>
      </c>
      <c r="C6382" t="s">
        <v>343</v>
      </c>
      <c r="D6382" t="s">
        <v>172</v>
      </c>
      <c r="E6382" t="s">
        <v>173</v>
      </c>
      <c r="F6382" t="s">
        <v>314</v>
      </c>
      <c r="G6382" s="1">
        <v>43797</v>
      </c>
      <c r="H6382">
        <v>1</v>
      </c>
      <c r="I6382" s="7">
        <f>IF(TableTransactions[[#This Row],[Order type]]=trackOrderType,
TableTransactions[[#This Row],[Transaction quantity]]*-1,
TableTransactions[[#This Row],[Transaction quantity]]
)</f>
        <v>-1</v>
      </c>
      <c r="J63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6382" s="7">
        <f ca="1">IF(TableTransactions[[#This Row],[Stock balance backorders]]&lt;0,
0,
TableTransactions[[#This Row],[Stock balance backorders]]
)</f>
        <v>6</v>
      </c>
      <c r="L6382" s="8" t="str">
        <f>VLOOKUP(TableTransactions[[#This Row],[Material]],TableStockBalance[],
MATCH(TableStockBalance[[#Headers],[Supplier name]],TableStockBalance[#Headers],0),
0)</f>
        <v>Dermometer S.p.A.</v>
      </c>
    </row>
    <row r="6383" spans="1:12" x14ac:dyDescent="0.25">
      <c r="A6383">
        <v>49040351</v>
      </c>
      <c r="B6383">
        <v>30</v>
      </c>
      <c r="C6383" t="s">
        <v>343</v>
      </c>
      <c r="D6383" t="s">
        <v>296</v>
      </c>
      <c r="E6383" t="s">
        <v>297</v>
      </c>
      <c r="F6383" t="s">
        <v>313</v>
      </c>
      <c r="G6383" s="1">
        <v>43469</v>
      </c>
      <c r="H6383">
        <v>20</v>
      </c>
      <c r="I6383" s="7">
        <f>IF(TableTransactions[[#This Row],[Order type]]=trackOrderType,
TableTransactions[[#This Row],[Transaction quantity]]*-1,
TableTransactions[[#This Row],[Transaction quantity]]
)</f>
        <v>-20</v>
      </c>
      <c r="J63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0</v>
      </c>
      <c r="K6383" s="7">
        <f ca="1">IF(TableTransactions[[#This Row],[Stock balance backorders]]&lt;0,
0,
TableTransactions[[#This Row],[Stock balance backorders]]
)</f>
        <v>0</v>
      </c>
      <c r="L6383" s="8" t="str">
        <f>VLOOKUP(TableTransactions[[#This Row],[Material]],TableStockBalance[],
MATCH(TableStockBalance[[#Headers],[Supplier name]],TableStockBalance[#Headers],0),
0)</f>
        <v>General Multi Parts AB</v>
      </c>
    </row>
    <row r="6384" spans="1:12" x14ac:dyDescent="0.25">
      <c r="A6384">
        <v>49040354</v>
      </c>
      <c r="B6384">
        <v>40</v>
      </c>
      <c r="C6384" t="s">
        <v>343</v>
      </c>
      <c r="D6384" t="s">
        <v>296</v>
      </c>
      <c r="E6384" t="s">
        <v>297</v>
      </c>
      <c r="F6384" t="s">
        <v>317</v>
      </c>
      <c r="G6384" s="1">
        <v>43469</v>
      </c>
      <c r="H6384">
        <v>60</v>
      </c>
      <c r="I6384" s="7">
        <f>IF(TableTransactions[[#This Row],[Order type]]=trackOrderType,
TableTransactions[[#This Row],[Transaction quantity]]*-1,
TableTransactions[[#This Row],[Transaction quantity]]
)</f>
        <v>-60</v>
      </c>
      <c r="J63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-60</v>
      </c>
      <c r="K6384" s="7">
        <f ca="1">IF(TableTransactions[[#This Row],[Stock balance backorders]]&lt;0,
0,
TableTransactions[[#This Row],[Stock balance backorders]]
)</f>
        <v>0</v>
      </c>
      <c r="L6384" s="8" t="str">
        <f>VLOOKUP(TableTransactions[[#This Row],[Material]],TableStockBalance[],
MATCH(TableStockBalance[[#Headers],[Supplier name]],TableStockBalance[#Headers],0),
0)</f>
        <v>General Multi Parts AB</v>
      </c>
    </row>
    <row r="6385" spans="1:12" x14ac:dyDescent="0.25">
      <c r="A6385">
        <v>49040363</v>
      </c>
      <c r="B6385">
        <v>160</v>
      </c>
      <c r="C6385" t="s">
        <v>343</v>
      </c>
      <c r="D6385" t="s">
        <v>296</v>
      </c>
      <c r="E6385" t="s">
        <v>297</v>
      </c>
      <c r="F6385" t="s">
        <v>313</v>
      </c>
      <c r="G6385" s="1">
        <v>43472</v>
      </c>
      <c r="H6385">
        <v>80</v>
      </c>
      <c r="I6385" s="7">
        <f>IF(TableTransactions[[#This Row],[Order type]]=trackOrderType,
TableTransactions[[#This Row],[Transaction quantity]]*-1,
TableTransactions[[#This Row],[Transaction quantity]]
)</f>
        <v>-80</v>
      </c>
      <c r="J63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-140</v>
      </c>
      <c r="K6385" s="7">
        <f ca="1">IF(TableTransactions[[#This Row],[Stock balance backorders]]&lt;0,
0,
TableTransactions[[#This Row],[Stock balance backorders]]
)</f>
        <v>0</v>
      </c>
      <c r="L6385" s="8" t="str">
        <f>VLOOKUP(TableTransactions[[#This Row],[Material]],TableStockBalance[],
MATCH(TableStockBalance[[#Headers],[Supplier name]],TableStockBalance[#Headers],0),
0)</f>
        <v>General Multi Parts AB</v>
      </c>
    </row>
    <row r="6386" spans="1:12" x14ac:dyDescent="0.25">
      <c r="A6386">
        <v>49040373</v>
      </c>
      <c r="B6386">
        <v>170</v>
      </c>
      <c r="C6386" t="s">
        <v>343</v>
      </c>
      <c r="D6386" t="s">
        <v>296</v>
      </c>
      <c r="E6386" t="s">
        <v>297</v>
      </c>
      <c r="F6386" t="s">
        <v>318</v>
      </c>
      <c r="G6386" s="1">
        <v>43472</v>
      </c>
      <c r="H6386">
        <v>40</v>
      </c>
      <c r="I6386" s="7">
        <f>IF(TableTransactions[[#This Row],[Order type]]=trackOrderType,
TableTransactions[[#This Row],[Transaction quantity]]*-1,
TableTransactions[[#This Row],[Transaction quantity]]
)</f>
        <v>-40</v>
      </c>
      <c r="J63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-180</v>
      </c>
      <c r="K6386" s="7">
        <f ca="1">IF(TableTransactions[[#This Row],[Stock balance backorders]]&lt;0,
0,
TableTransactions[[#This Row],[Stock balance backorders]]
)</f>
        <v>0</v>
      </c>
      <c r="L6386" s="8" t="str">
        <f>VLOOKUP(TableTransactions[[#This Row],[Material]],TableStockBalance[],
MATCH(TableStockBalance[[#Headers],[Supplier name]],TableStockBalance[#Headers],0),
0)</f>
        <v>General Multi Parts AB</v>
      </c>
    </row>
    <row r="6387" spans="1:12" x14ac:dyDescent="0.25">
      <c r="A6387">
        <v>49040383</v>
      </c>
      <c r="B6387">
        <v>10</v>
      </c>
      <c r="C6387" t="s">
        <v>343</v>
      </c>
      <c r="D6387" t="s">
        <v>296</v>
      </c>
      <c r="E6387" t="s">
        <v>297</v>
      </c>
      <c r="F6387" t="s">
        <v>331</v>
      </c>
      <c r="G6387" s="1">
        <v>43473</v>
      </c>
      <c r="H6387">
        <v>20</v>
      </c>
      <c r="I6387" s="7">
        <f>IF(TableTransactions[[#This Row],[Order type]]=trackOrderType,
TableTransactions[[#This Row],[Transaction quantity]]*-1,
TableTransactions[[#This Row],[Transaction quantity]]
)</f>
        <v>-20</v>
      </c>
      <c r="J63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-200</v>
      </c>
      <c r="K6387" s="7">
        <f ca="1">IF(TableTransactions[[#This Row],[Stock balance backorders]]&lt;0,
0,
TableTransactions[[#This Row],[Stock balance backorders]]
)</f>
        <v>0</v>
      </c>
      <c r="L6387" s="8" t="str">
        <f>VLOOKUP(TableTransactions[[#This Row],[Material]],TableStockBalance[],
MATCH(TableStockBalance[[#Headers],[Supplier name]],TableStockBalance[#Headers],0),
0)</f>
        <v>General Multi Parts AB</v>
      </c>
    </row>
    <row r="6388" spans="1:12" x14ac:dyDescent="0.25">
      <c r="A6388">
        <v>49040387</v>
      </c>
      <c r="B6388">
        <v>230</v>
      </c>
      <c r="C6388" t="s">
        <v>343</v>
      </c>
      <c r="D6388" t="s">
        <v>296</v>
      </c>
      <c r="E6388" t="s">
        <v>297</v>
      </c>
      <c r="F6388" t="s">
        <v>317</v>
      </c>
      <c r="G6388" s="1">
        <v>43473</v>
      </c>
      <c r="H6388">
        <v>20</v>
      </c>
      <c r="I6388" s="7">
        <f>IF(TableTransactions[[#This Row],[Order type]]=trackOrderType,
TableTransactions[[#This Row],[Transaction quantity]]*-1,
TableTransactions[[#This Row],[Transaction quantity]]
)</f>
        <v>-20</v>
      </c>
      <c r="J63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-220</v>
      </c>
      <c r="K6388" s="7">
        <f ca="1">IF(TableTransactions[[#This Row],[Stock balance backorders]]&lt;0,
0,
TableTransactions[[#This Row],[Stock balance backorders]]
)</f>
        <v>0</v>
      </c>
      <c r="L6388" s="8" t="str">
        <f>VLOOKUP(TableTransactions[[#This Row],[Material]],TableStockBalance[],
MATCH(TableStockBalance[[#Headers],[Supplier name]],TableStockBalance[#Headers],0),
0)</f>
        <v>General Multi Parts AB</v>
      </c>
    </row>
    <row r="6389" spans="1:12" x14ac:dyDescent="0.25">
      <c r="A6389">
        <v>49040387</v>
      </c>
      <c r="B6389">
        <v>240</v>
      </c>
      <c r="C6389" t="s">
        <v>343</v>
      </c>
      <c r="D6389" t="s">
        <v>296</v>
      </c>
      <c r="E6389" t="s">
        <v>297</v>
      </c>
      <c r="F6389" t="s">
        <v>317</v>
      </c>
      <c r="G6389" s="1">
        <v>43473</v>
      </c>
      <c r="H6389">
        <v>20</v>
      </c>
      <c r="I6389" s="7">
        <f>IF(TableTransactions[[#This Row],[Order type]]=trackOrderType,
TableTransactions[[#This Row],[Transaction quantity]]*-1,
TableTransactions[[#This Row],[Transaction quantity]]
)</f>
        <v>-20</v>
      </c>
      <c r="J63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-240</v>
      </c>
      <c r="K6389" s="7">
        <f ca="1">IF(TableTransactions[[#This Row],[Stock balance backorders]]&lt;0,
0,
TableTransactions[[#This Row],[Stock balance backorders]]
)</f>
        <v>0</v>
      </c>
      <c r="L6389" s="8" t="str">
        <f>VLOOKUP(TableTransactions[[#This Row],[Material]],TableStockBalance[],
MATCH(TableStockBalance[[#Headers],[Supplier name]],TableStockBalance[#Headers],0),
0)</f>
        <v>General Multi Parts AB</v>
      </c>
    </row>
    <row r="6390" spans="1:12" x14ac:dyDescent="0.25">
      <c r="A6390">
        <v>49040390</v>
      </c>
      <c r="B6390">
        <v>170</v>
      </c>
      <c r="C6390" t="s">
        <v>343</v>
      </c>
      <c r="D6390" t="s">
        <v>296</v>
      </c>
      <c r="E6390" t="s">
        <v>297</v>
      </c>
      <c r="F6390" t="s">
        <v>318</v>
      </c>
      <c r="G6390" s="1">
        <v>43473</v>
      </c>
      <c r="H6390">
        <v>60</v>
      </c>
      <c r="I6390" s="7">
        <f>IF(TableTransactions[[#This Row],[Order type]]=trackOrderType,
TableTransactions[[#This Row],[Transaction quantity]]*-1,
TableTransactions[[#This Row],[Transaction quantity]]
)</f>
        <v>-60</v>
      </c>
      <c r="J63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-300</v>
      </c>
      <c r="K6390" s="7">
        <f ca="1">IF(TableTransactions[[#This Row],[Stock balance backorders]]&lt;0,
0,
TableTransactions[[#This Row],[Stock balance backorders]]
)</f>
        <v>0</v>
      </c>
      <c r="L6390" s="8" t="str">
        <f>VLOOKUP(TableTransactions[[#This Row],[Material]],TableStockBalance[],
MATCH(TableStockBalance[[#Headers],[Supplier name]],TableStockBalance[#Headers],0),
0)</f>
        <v>General Multi Parts AB</v>
      </c>
    </row>
    <row r="6391" spans="1:12" x14ac:dyDescent="0.25">
      <c r="A6391" s="4">
        <v>45056794</v>
      </c>
      <c r="B6391" s="4">
        <v>10</v>
      </c>
      <c r="C6391" s="4" t="s">
        <v>344</v>
      </c>
      <c r="D6391" s="4" t="s">
        <v>296</v>
      </c>
      <c r="E6391" s="4" t="s">
        <v>297</v>
      </c>
      <c r="F6391" s="4" t="s">
        <v>212</v>
      </c>
      <c r="G6391" s="5">
        <v>43474</v>
      </c>
      <c r="H6391" s="4">
        <v>800</v>
      </c>
      <c r="I6391" s="7">
        <f>IF(TableTransactions[[#This Row],[Order type]]=trackOrderType,
TableTransactions[[#This Row],[Transaction quantity]]*-1,
TableTransactions[[#This Row],[Transaction quantity]]
)</f>
        <v>800</v>
      </c>
      <c r="J63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500</v>
      </c>
      <c r="K6391" s="7">
        <f ca="1">IF(TableTransactions[[#This Row],[Stock balance backorders]]&lt;0,
0,
TableTransactions[[#This Row],[Stock balance backorders]]
)</f>
        <v>500</v>
      </c>
      <c r="L6391" s="8" t="str">
        <f>VLOOKUP(TableTransactions[[#This Row],[Material]],TableStockBalance[],
MATCH(TableStockBalance[[#Headers],[Supplier name]],TableStockBalance[#Headers],0),
0)</f>
        <v>General Multi Parts AB</v>
      </c>
    </row>
    <row r="6392" spans="1:12" x14ac:dyDescent="0.25">
      <c r="A6392">
        <v>49040421</v>
      </c>
      <c r="B6392">
        <v>50</v>
      </c>
      <c r="C6392" t="s">
        <v>343</v>
      </c>
      <c r="D6392" t="s">
        <v>296</v>
      </c>
      <c r="E6392" t="s">
        <v>297</v>
      </c>
      <c r="F6392" t="s">
        <v>316</v>
      </c>
      <c r="G6392" s="1">
        <v>43475</v>
      </c>
      <c r="H6392">
        <v>20</v>
      </c>
      <c r="I6392" s="7">
        <f>IF(TableTransactions[[#This Row],[Order type]]=trackOrderType,
TableTransactions[[#This Row],[Transaction quantity]]*-1,
TableTransactions[[#This Row],[Transaction quantity]]
)</f>
        <v>-20</v>
      </c>
      <c r="J63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480</v>
      </c>
      <c r="K6392" s="7">
        <f ca="1">IF(TableTransactions[[#This Row],[Stock balance backorders]]&lt;0,
0,
TableTransactions[[#This Row],[Stock balance backorders]]
)</f>
        <v>480</v>
      </c>
      <c r="L6392" s="8" t="str">
        <f>VLOOKUP(TableTransactions[[#This Row],[Material]],TableStockBalance[],
MATCH(TableStockBalance[[#Headers],[Supplier name]],TableStockBalance[#Headers],0),
0)</f>
        <v>General Multi Parts AB</v>
      </c>
    </row>
    <row r="6393" spans="1:12" x14ac:dyDescent="0.25">
      <c r="A6393">
        <v>49040422</v>
      </c>
      <c r="B6393">
        <v>80</v>
      </c>
      <c r="C6393" t="s">
        <v>343</v>
      </c>
      <c r="D6393" t="s">
        <v>296</v>
      </c>
      <c r="E6393" t="s">
        <v>297</v>
      </c>
      <c r="F6393" t="s">
        <v>317</v>
      </c>
      <c r="G6393" s="1">
        <v>43475</v>
      </c>
      <c r="H6393">
        <v>60</v>
      </c>
      <c r="I6393" s="7">
        <f>IF(TableTransactions[[#This Row],[Order type]]=trackOrderType,
TableTransactions[[#This Row],[Transaction quantity]]*-1,
TableTransactions[[#This Row],[Transaction quantity]]
)</f>
        <v>-60</v>
      </c>
      <c r="J63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420</v>
      </c>
      <c r="K6393" s="7">
        <f ca="1">IF(TableTransactions[[#This Row],[Stock balance backorders]]&lt;0,
0,
TableTransactions[[#This Row],[Stock balance backorders]]
)</f>
        <v>420</v>
      </c>
      <c r="L6393" s="8" t="str">
        <f>VLOOKUP(TableTransactions[[#This Row],[Material]],TableStockBalance[],
MATCH(TableStockBalance[[#Headers],[Supplier name]],TableStockBalance[#Headers],0),
0)</f>
        <v>General Multi Parts AB</v>
      </c>
    </row>
    <row r="6394" spans="1:12" x14ac:dyDescent="0.25">
      <c r="A6394">
        <v>49040429</v>
      </c>
      <c r="B6394">
        <v>190</v>
      </c>
      <c r="C6394" t="s">
        <v>343</v>
      </c>
      <c r="D6394" t="s">
        <v>296</v>
      </c>
      <c r="E6394" t="s">
        <v>297</v>
      </c>
      <c r="F6394" t="s">
        <v>313</v>
      </c>
      <c r="G6394" s="1">
        <v>43476</v>
      </c>
      <c r="H6394">
        <v>80</v>
      </c>
      <c r="I6394" s="7">
        <f>IF(TableTransactions[[#This Row],[Order type]]=trackOrderType,
TableTransactions[[#This Row],[Transaction quantity]]*-1,
TableTransactions[[#This Row],[Transaction quantity]]
)</f>
        <v>-80</v>
      </c>
      <c r="J63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340</v>
      </c>
      <c r="K6394" s="7">
        <f ca="1">IF(TableTransactions[[#This Row],[Stock balance backorders]]&lt;0,
0,
TableTransactions[[#This Row],[Stock balance backorders]]
)</f>
        <v>340</v>
      </c>
      <c r="L6394" s="8" t="str">
        <f>VLOOKUP(TableTransactions[[#This Row],[Material]],TableStockBalance[],
MATCH(TableStockBalance[[#Headers],[Supplier name]],TableStockBalance[#Headers],0),
0)</f>
        <v>General Multi Parts AB</v>
      </c>
    </row>
    <row r="6395" spans="1:12" x14ac:dyDescent="0.25">
      <c r="A6395">
        <v>49040462</v>
      </c>
      <c r="B6395">
        <v>30</v>
      </c>
      <c r="C6395" t="s">
        <v>343</v>
      </c>
      <c r="D6395" t="s">
        <v>296</v>
      </c>
      <c r="E6395" t="s">
        <v>297</v>
      </c>
      <c r="F6395" t="s">
        <v>314</v>
      </c>
      <c r="G6395" s="1">
        <v>43480</v>
      </c>
      <c r="H6395">
        <v>20</v>
      </c>
      <c r="I6395" s="7">
        <f>IF(TableTransactions[[#This Row],[Order type]]=trackOrderType,
TableTransactions[[#This Row],[Transaction quantity]]*-1,
TableTransactions[[#This Row],[Transaction quantity]]
)</f>
        <v>-20</v>
      </c>
      <c r="J63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320</v>
      </c>
      <c r="K6395" s="7">
        <f ca="1">IF(TableTransactions[[#This Row],[Stock balance backorders]]&lt;0,
0,
TableTransactions[[#This Row],[Stock balance backorders]]
)</f>
        <v>320</v>
      </c>
      <c r="L6395" s="8" t="str">
        <f>VLOOKUP(TableTransactions[[#This Row],[Material]],TableStockBalance[],
MATCH(TableStockBalance[[#Headers],[Supplier name]],TableStockBalance[#Headers],0),
0)</f>
        <v>General Multi Parts AB</v>
      </c>
    </row>
    <row r="6396" spans="1:12" x14ac:dyDescent="0.25">
      <c r="A6396">
        <v>49040469</v>
      </c>
      <c r="B6396">
        <v>10</v>
      </c>
      <c r="C6396" t="s">
        <v>343</v>
      </c>
      <c r="D6396" t="s">
        <v>296</v>
      </c>
      <c r="E6396" t="s">
        <v>297</v>
      </c>
      <c r="F6396" t="s">
        <v>336</v>
      </c>
      <c r="G6396" s="1">
        <v>43480</v>
      </c>
      <c r="H6396">
        <v>80</v>
      </c>
      <c r="I6396" s="7">
        <f>IF(TableTransactions[[#This Row],[Order type]]=trackOrderType,
TableTransactions[[#This Row],[Transaction quantity]]*-1,
TableTransactions[[#This Row],[Transaction quantity]]
)</f>
        <v>-80</v>
      </c>
      <c r="J63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240</v>
      </c>
      <c r="K6396" s="7">
        <f ca="1">IF(TableTransactions[[#This Row],[Stock balance backorders]]&lt;0,
0,
TableTransactions[[#This Row],[Stock balance backorders]]
)</f>
        <v>240</v>
      </c>
      <c r="L6396" s="8" t="str">
        <f>VLOOKUP(TableTransactions[[#This Row],[Material]],TableStockBalance[],
MATCH(TableStockBalance[[#Headers],[Supplier name]],TableStockBalance[#Headers],0),
0)</f>
        <v>General Multi Parts AB</v>
      </c>
    </row>
    <row r="6397" spans="1:12" x14ac:dyDescent="0.25">
      <c r="A6397">
        <v>49040483</v>
      </c>
      <c r="B6397">
        <v>50</v>
      </c>
      <c r="C6397" t="s">
        <v>343</v>
      </c>
      <c r="D6397" t="s">
        <v>296</v>
      </c>
      <c r="E6397" t="s">
        <v>297</v>
      </c>
      <c r="F6397" t="s">
        <v>317</v>
      </c>
      <c r="G6397" s="1">
        <v>43481</v>
      </c>
      <c r="H6397">
        <v>20</v>
      </c>
      <c r="I6397" s="7">
        <f>IF(TableTransactions[[#This Row],[Order type]]=trackOrderType,
TableTransactions[[#This Row],[Transaction quantity]]*-1,
TableTransactions[[#This Row],[Transaction quantity]]
)</f>
        <v>-20</v>
      </c>
      <c r="J63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220</v>
      </c>
      <c r="K6397" s="7">
        <f ca="1">IF(TableTransactions[[#This Row],[Stock balance backorders]]&lt;0,
0,
TableTransactions[[#This Row],[Stock balance backorders]]
)</f>
        <v>220</v>
      </c>
      <c r="L6397" s="8" t="str">
        <f>VLOOKUP(TableTransactions[[#This Row],[Material]],TableStockBalance[],
MATCH(TableStockBalance[[#Headers],[Supplier name]],TableStockBalance[#Headers],0),
0)</f>
        <v>General Multi Parts AB</v>
      </c>
    </row>
    <row r="6398" spans="1:12" x14ac:dyDescent="0.25">
      <c r="A6398">
        <v>49040490</v>
      </c>
      <c r="B6398">
        <v>20</v>
      </c>
      <c r="C6398" t="s">
        <v>343</v>
      </c>
      <c r="D6398" t="s">
        <v>296</v>
      </c>
      <c r="E6398" t="s">
        <v>297</v>
      </c>
      <c r="F6398" t="s">
        <v>314</v>
      </c>
      <c r="G6398" s="1">
        <v>43482</v>
      </c>
      <c r="H6398">
        <v>20</v>
      </c>
      <c r="I6398" s="7">
        <f>IF(TableTransactions[[#This Row],[Order type]]=trackOrderType,
TableTransactions[[#This Row],[Transaction quantity]]*-1,
TableTransactions[[#This Row],[Transaction quantity]]
)</f>
        <v>-20</v>
      </c>
      <c r="J63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200</v>
      </c>
      <c r="K6398" s="7">
        <f ca="1">IF(TableTransactions[[#This Row],[Stock balance backorders]]&lt;0,
0,
TableTransactions[[#This Row],[Stock balance backorders]]
)</f>
        <v>200</v>
      </c>
      <c r="L6398" s="8" t="str">
        <f>VLOOKUP(TableTransactions[[#This Row],[Material]],TableStockBalance[],
MATCH(TableStockBalance[[#Headers],[Supplier name]],TableStockBalance[#Headers],0),
0)</f>
        <v>General Multi Parts AB</v>
      </c>
    </row>
    <row r="6399" spans="1:12" x14ac:dyDescent="0.25">
      <c r="A6399">
        <v>49040496</v>
      </c>
      <c r="B6399">
        <v>10</v>
      </c>
      <c r="C6399" t="s">
        <v>343</v>
      </c>
      <c r="D6399" t="s">
        <v>296</v>
      </c>
      <c r="E6399" t="s">
        <v>297</v>
      </c>
      <c r="F6399" t="s">
        <v>328</v>
      </c>
      <c r="G6399" s="1">
        <v>43482</v>
      </c>
      <c r="H6399">
        <v>60</v>
      </c>
      <c r="I6399" s="7">
        <f>IF(TableTransactions[[#This Row],[Order type]]=trackOrderType,
TableTransactions[[#This Row],[Transaction quantity]]*-1,
TableTransactions[[#This Row],[Transaction quantity]]
)</f>
        <v>-60</v>
      </c>
      <c r="J63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140</v>
      </c>
      <c r="K6399" s="7">
        <f ca="1">IF(TableTransactions[[#This Row],[Stock balance backorders]]&lt;0,
0,
TableTransactions[[#This Row],[Stock balance backorders]]
)</f>
        <v>140</v>
      </c>
      <c r="L6399" s="8" t="str">
        <f>VLOOKUP(TableTransactions[[#This Row],[Material]],TableStockBalance[],
MATCH(TableStockBalance[[#Headers],[Supplier name]],TableStockBalance[#Headers],0),
0)</f>
        <v>General Multi Parts AB</v>
      </c>
    </row>
    <row r="6400" spans="1:12" x14ac:dyDescent="0.25">
      <c r="A6400">
        <v>49040500</v>
      </c>
      <c r="B6400">
        <v>10</v>
      </c>
      <c r="C6400" t="s">
        <v>343</v>
      </c>
      <c r="D6400" t="s">
        <v>296</v>
      </c>
      <c r="E6400" t="s">
        <v>297</v>
      </c>
      <c r="F6400" t="s">
        <v>330</v>
      </c>
      <c r="G6400" s="1">
        <v>43482</v>
      </c>
      <c r="H6400">
        <v>20</v>
      </c>
      <c r="I6400" s="7">
        <f>IF(TableTransactions[[#This Row],[Order type]]=trackOrderType,
TableTransactions[[#This Row],[Transaction quantity]]*-1,
TableTransactions[[#This Row],[Transaction quantity]]
)</f>
        <v>-20</v>
      </c>
      <c r="J64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120</v>
      </c>
      <c r="K6400" s="7">
        <f ca="1">IF(TableTransactions[[#This Row],[Stock balance backorders]]&lt;0,
0,
TableTransactions[[#This Row],[Stock balance backorders]]
)</f>
        <v>120</v>
      </c>
      <c r="L6400" s="8" t="str">
        <f>VLOOKUP(TableTransactions[[#This Row],[Material]],TableStockBalance[],
MATCH(TableStockBalance[[#Headers],[Supplier name]],TableStockBalance[#Headers],0),
0)</f>
        <v>General Multi Parts AB</v>
      </c>
    </row>
    <row r="6401" spans="1:12" x14ac:dyDescent="0.25">
      <c r="A6401">
        <v>49040517</v>
      </c>
      <c r="B6401">
        <v>120</v>
      </c>
      <c r="C6401" t="s">
        <v>343</v>
      </c>
      <c r="D6401" t="s">
        <v>296</v>
      </c>
      <c r="E6401" t="s">
        <v>297</v>
      </c>
      <c r="F6401" t="s">
        <v>316</v>
      </c>
      <c r="G6401" s="1">
        <v>43483</v>
      </c>
      <c r="H6401">
        <v>20</v>
      </c>
      <c r="I6401" s="7">
        <f>IF(TableTransactions[[#This Row],[Order type]]=trackOrderType,
TableTransactions[[#This Row],[Transaction quantity]]*-1,
TableTransactions[[#This Row],[Transaction quantity]]
)</f>
        <v>-20</v>
      </c>
      <c r="J64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</v>
      </c>
      <c r="K6401" s="7">
        <f ca="1">IF(TableTransactions[[#This Row],[Stock balance backorders]]&lt;0,
0,
TableTransactions[[#This Row],[Stock balance backorders]]
)</f>
        <v>100</v>
      </c>
      <c r="L6401" s="8" t="str">
        <f>VLOOKUP(TableTransactions[[#This Row],[Material]],TableStockBalance[],
MATCH(TableStockBalance[[#Headers],[Supplier name]],TableStockBalance[#Headers],0),
0)</f>
        <v>General Multi Parts AB</v>
      </c>
    </row>
    <row r="6402" spans="1:12" x14ac:dyDescent="0.25">
      <c r="A6402">
        <v>49040560</v>
      </c>
      <c r="B6402">
        <v>30</v>
      </c>
      <c r="C6402" t="s">
        <v>343</v>
      </c>
      <c r="D6402" t="s">
        <v>296</v>
      </c>
      <c r="E6402" t="s">
        <v>297</v>
      </c>
      <c r="F6402" t="s">
        <v>316</v>
      </c>
      <c r="G6402" s="1">
        <v>43488</v>
      </c>
      <c r="H6402">
        <v>40</v>
      </c>
      <c r="I6402" s="7">
        <f>IF(TableTransactions[[#This Row],[Order type]]=trackOrderType,
TableTransactions[[#This Row],[Transaction quantity]]*-1,
TableTransactions[[#This Row],[Transaction quantity]]
)</f>
        <v>-40</v>
      </c>
      <c r="J64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</v>
      </c>
      <c r="K6402" s="7">
        <f ca="1">IF(TableTransactions[[#This Row],[Stock balance backorders]]&lt;0,
0,
TableTransactions[[#This Row],[Stock balance backorders]]
)</f>
        <v>60</v>
      </c>
      <c r="L6402" s="8" t="str">
        <f>VLOOKUP(TableTransactions[[#This Row],[Material]],TableStockBalance[],
MATCH(TableStockBalance[[#Headers],[Supplier name]],TableStockBalance[#Headers],0),
0)</f>
        <v>General Multi Parts AB</v>
      </c>
    </row>
    <row r="6403" spans="1:12" x14ac:dyDescent="0.25">
      <c r="A6403">
        <v>49040596</v>
      </c>
      <c r="B6403">
        <v>130</v>
      </c>
      <c r="C6403" t="s">
        <v>343</v>
      </c>
      <c r="D6403" t="s">
        <v>296</v>
      </c>
      <c r="E6403" t="s">
        <v>297</v>
      </c>
      <c r="F6403" t="s">
        <v>318</v>
      </c>
      <c r="G6403" s="1">
        <v>43490</v>
      </c>
      <c r="H6403">
        <v>20</v>
      </c>
      <c r="I6403" s="7">
        <f>IF(TableTransactions[[#This Row],[Order type]]=trackOrderType,
TableTransactions[[#This Row],[Transaction quantity]]*-1,
TableTransactions[[#This Row],[Transaction quantity]]
)</f>
        <v>-20</v>
      </c>
      <c r="J64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6403" s="7">
        <f ca="1">IF(TableTransactions[[#This Row],[Stock balance backorders]]&lt;0,
0,
TableTransactions[[#This Row],[Stock balance backorders]]
)</f>
        <v>40</v>
      </c>
      <c r="L6403" s="8" t="str">
        <f>VLOOKUP(TableTransactions[[#This Row],[Material]],TableStockBalance[],
MATCH(TableStockBalance[[#Headers],[Supplier name]],TableStockBalance[#Headers],0),
0)</f>
        <v>General Multi Parts AB</v>
      </c>
    </row>
    <row r="6404" spans="1:12" x14ac:dyDescent="0.25">
      <c r="A6404" s="4">
        <v>45056832</v>
      </c>
      <c r="B6404" s="4">
        <v>10</v>
      </c>
      <c r="C6404" s="4" t="s">
        <v>344</v>
      </c>
      <c r="D6404" s="4" t="s">
        <v>296</v>
      </c>
      <c r="E6404" s="4" t="s">
        <v>297</v>
      </c>
      <c r="F6404" s="4" t="s">
        <v>212</v>
      </c>
      <c r="G6404" s="5">
        <v>43490</v>
      </c>
      <c r="H6404" s="4">
        <v>800</v>
      </c>
      <c r="I6404" s="7">
        <f>IF(TableTransactions[[#This Row],[Order type]]=trackOrderType,
TableTransactions[[#This Row],[Transaction quantity]]*-1,
TableTransactions[[#This Row],[Transaction quantity]]
)</f>
        <v>800</v>
      </c>
      <c r="J64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840</v>
      </c>
      <c r="K6404" s="7">
        <f ca="1">IF(TableTransactions[[#This Row],[Stock balance backorders]]&lt;0,
0,
TableTransactions[[#This Row],[Stock balance backorders]]
)</f>
        <v>840</v>
      </c>
      <c r="L6404" s="8" t="str">
        <f>VLOOKUP(TableTransactions[[#This Row],[Material]],TableStockBalance[],
MATCH(TableStockBalance[[#Headers],[Supplier name]],TableStockBalance[#Headers],0),
0)</f>
        <v>General Multi Parts AB</v>
      </c>
    </row>
    <row r="6405" spans="1:12" x14ac:dyDescent="0.25">
      <c r="A6405">
        <v>49040760</v>
      </c>
      <c r="B6405">
        <v>20</v>
      </c>
      <c r="C6405" t="s">
        <v>343</v>
      </c>
      <c r="D6405" t="s">
        <v>296</v>
      </c>
      <c r="E6405" t="s">
        <v>297</v>
      </c>
      <c r="F6405" t="s">
        <v>314</v>
      </c>
      <c r="G6405" s="1">
        <v>43507</v>
      </c>
      <c r="H6405">
        <v>80</v>
      </c>
      <c r="I6405" s="7">
        <f>IF(TableTransactions[[#This Row],[Order type]]=trackOrderType,
TableTransactions[[#This Row],[Transaction quantity]]*-1,
TableTransactions[[#This Row],[Transaction quantity]]
)</f>
        <v>-80</v>
      </c>
      <c r="J64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760</v>
      </c>
      <c r="K6405" s="7">
        <f ca="1">IF(TableTransactions[[#This Row],[Stock balance backorders]]&lt;0,
0,
TableTransactions[[#This Row],[Stock balance backorders]]
)</f>
        <v>760</v>
      </c>
      <c r="L6405" s="8" t="str">
        <f>VLOOKUP(TableTransactions[[#This Row],[Material]],TableStockBalance[],
MATCH(TableStockBalance[[#Headers],[Supplier name]],TableStockBalance[#Headers],0),
0)</f>
        <v>General Multi Parts AB</v>
      </c>
    </row>
    <row r="6406" spans="1:12" x14ac:dyDescent="0.25">
      <c r="A6406">
        <v>49040766</v>
      </c>
      <c r="B6406">
        <v>20</v>
      </c>
      <c r="C6406" t="s">
        <v>343</v>
      </c>
      <c r="D6406" t="s">
        <v>296</v>
      </c>
      <c r="E6406" t="s">
        <v>297</v>
      </c>
      <c r="F6406" t="s">
        <v>326</v>
      </c>
      <c r="G6406" s="1">
        <v>43507</v>
      </c>
      <c r="H6406">
        <v>80</v>
      </c>
      <c r="I6406" s="7">
        <f>IF(TableTransactions[[#This Row],[Order type]]=trackOrderType,
TableTransactions[[#This Row],[Transaction quantity]]*-1,
TableTransactions[[#This Row],[Transaction quantity]]
)</f>
        <v>-80</v>
      </c>
      <c r="J64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680</v>
      </c>
      <c r="K6406" s="7">
        <f ca="1">IF(TableTransactions[[#This Row],[Stock balance backorders]]&lt;0,
0,
TableTransactions[[#This Row],[Stock balance backorders]]
)</f>
        <v>680</v>
      </c>
      <c r="L6406" s="8" t="str">
        <f>VLOOKUP(TableTransactions[[#This Row],[Material]],TableStockBalance[],
MATCH(TableStockBalance[[#Headers],[Supplier name]],TableStockBalance[#Headers],0),
0)</f>
        <v>General Multi Parts AB</v>
      </c>
    </row>
    <row r="6407" spans="1:12" x14ac:dyDescent="0.25">
      <c r="A6407">
        <v>49040791</v>
      </c>
      <c r="B6407">
        <v>70</v>
      </c>
      <c r="C6407" t="s">
        <v>343</v>
      </c>
      <c r="D6407" t="s">
        <v>296</v>
      </c>
      <c r="E6407" t="s">
        <v>297</v>
      </c>
      <c r="F6407" t="s">
        <v>313</v>
      </c>
      <c r="G6407" s="1">
        <v>43509</v>
      </c>
      <c r="H6407">
        <v>20</v>
      </c>
      <c r="I6407" s="7">
        <f>IF(TableTransactions[[#This Row],[Order type]]=trackOrderType,
TableTransactions[[#This Row],[Transaction quantity]]*-1,
TableTransactions[[#This Row],[Transaction quantity]]
)</f>
        <v>-20</v>
      </c>
      <c r="J64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660</v>
      </c>
      <c r="K6407" s="7">
        <f ca="1">IF(TableTransactions[[#This Row],[Stock balance backorders]]&lt;0,
0,
TableTransactions[[#This Row],[Stock balance backorders]]
)</f>
        <v>660</v>
      </c>
      <c r="L6407" s="8" t="str">
        <f>VLOOKUP(TableTransactions[[#This Row],[Material]],TableStockBalance[],
MATCH(TableStockBalance[[#Headers],[Supplier name]],TableStockBalance[#Headers],0),
0)</f>
        <v>General Multi Parts AB</v>
      </c>
    </row>
    <row r="6408" spans="1:12" x14ac:dyDescent="0.25">
      <c r="A6408">
        <v>49040824</v>
      </c>
      <c r="B6408">
        <v>190</v>
      </c>
      <c r="C6408" t="s">
        <v>343</v>
      </c>
      <c r="D6408" t="s">
        <v>296</v>
      </c>
      <c r="E6408" t="s">
        <v>297</v>
      </c>
      <c r="F6408" t="s">
        <v>316</v>
      </c>
      <c r="G6408" s="1">
        <v>43511</v>
      </c>
      <c r="H6408">
        <v>60</v>
      </c>
      <c r="I6408" s="7">
        <f>IF(TableTransactions[[#This Row],[Order type]]=trackOrderType,
TableTransactions[[#This Row],[Transaction quantity]]*-1,
TableTransactions[[#This Row],[Transaction quantity]]
)</f>
        <v>-60</v>
      </c>
      <c r="J64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600</v>
      </c>
      <c r="K6408" s="7">
        <f ca="1">IF(TableTransactions[[#This Row],[Stock balance backorders]]&lt;0,
0,
TableTransactions[[#This Row],[Stock balance backorders]]
)</f>
        <v>600</v>
      </c>
      <c r="L6408" s="8" t="str">
        <f>VLOOKUP(TableTransactions[[#This Row],[Material]],TableStockBalance[],
MATCH(TableStockBalance[[#Headers],[Supplier name]],TableStockBalance[#Headers],0),
0)</f>
        <v>General Multi Parts AB</v>
      </c>
    </row>
    <row r="6409" spans="1:12" x14ac:dyDescent="0.25">
      <c r="A6409">
        <v>49040864</v>
      </c>
      <c r="B6409">
        <v>70</v>
      </c>
      <c r="C6409" t="s">
        <v>343</v>
      </c>
      <c r="D6409" t="s">
        <v>296</v>
      </c>
      <c r="E6409" t="s">
        <v>297</v>
      </c>
      <c r="F6409" t="s">
        <v>313</v>
      </c>
      <c r="G6409" s="1">
        <v>43516</v>
      </c>
      <c r="H6409">
        <v>40</v>
      </c>
      <c r="I6409" s="7">
        <f>IF(TableTransactions[[#This Row],[Order type]]=trackOrderType,
TableTransactions[[#This Row],[Transaction quantity]]*-1,
TableTransactions[[#This Row],[Transaction quantity]]
)</f>
        <v>-40</v>
      </c>
      <c r="J64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560</v>
      </c>
      <c r="K6409" s="7">
        <f ca="1">IF(TableTransactions[[#This Row],[Stock balance backorders]]&lt;0,
0,
TableTransactions[[#This Row],[Stock balance backorders]]
)</f>
        <v>560</v>
      </c>
      <c r="L6409" s="8" t="str">
        <f>VLOOKUP(TableTransactions[[#This Row],[Material]],TableStockBalance[],
MATCH(TableStockBalance[[#Headers],[Supplier name]],TableStockBalance[#Headers],0),
0)</f>
        <v>General Multi Parts AB</v>
      </c>
    </row>
    <row r="6410" spans="1:12" x14ac:dyDescent="0.25">
      <c r="A6410">
        <v>49040895</v>
      </c>
      <c r="B6410">
        <v>200</v>
      </c>
      <c r="C6410" t="s">
        <v>343</v>
      </c>
      <c r="D6410" t="s">
        <v>296</v>
      </c>
      <c r="E6410" t="s">
        <v>297</v>
      </c>
      <c r="F6410" t="s">
        <v>313</v>
      </c>
      <c r="G6410" s="1">
        <v>43518</v>
      </c>
      <c r="H6410">
        <v>80</v>
      </c>
      <c r="I6410" s="7">
        <f>IF(TableTransactions[[#This Row],[Order type]]=trackOrderType,
TableTransactions[[#This Row],[Transaction quantity]]*-1,
TableTransactions[[#This Row],[Transaction quantity]]
)</f>
        <v>-80</v>
      </c>
      <c r="J64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480</v>
      </c>
      <c r="K6410" s="7">
        <f ca="1">IF(TableTransactions[[#This Row],[Stock balance backorders]]&lt;0,
0,
TableTransactions[[#This Row],[Stock balance backorders]]
)</f>
        <v>480</v>
      </c>
      <c r="L6410" s="8" t="str">
        <f>VLOOKUP(TableTransactions[[#This Row],[Material]],TableStockBalance[],
MATCH(TableStockBalance[[#Headers],[Supplier name]],TableStockBalance[#Headers],0),
0)</f>
        <v>General Multi Parts AB</v>
      </c>
    </row>
    <row r="6411" spans="1:12" x14ac:dyDescent="0.25">
      <c r="A6411">
        <v>49040895</v>
      </c>
      <c r="B6411">
        <v>210</v>
      </c>
      <c r="C6411" t="s">
        <v>343</v>
      </c>
      <c r="D6411" t="s">
        <v>296</v>
      </c>
      <c r="E6411" t="s">
        <v>297</v>
      </c>
      <c r="F6411" t="s">
        <v>313</v>
      </c>
      <c r="G6411" s="1">
        <v>43518</v>
      </c>
      <c r="H6411">
        <v>60</v>
      </c>
      <c r="I6411" s="7">
        <f>IF(TableTransactions[[#This Row],[Order type]]=trackOrderType,
TableTransactions[[#This Row],[Transaction quantity]]*-1,
TableTransactions[[#This Row],[Transaction quantity]]
)</f>
        <v>-60</v>
      </c>
      <c r="J64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420</v>
      </c>
      <c r="K6411" s="7">
        <f ca="1">IF(TableTransactions[[#This Row],[Stock balance backorders]]&lt;0,
0,
TableTransactions[[#This Row],[Stock balance backorders]]
)</f>
        <v>420</v>
      </c>
      <c r="L6411" s="8" t="str">
        <f>VLOOKUP(TableTransactions[[#This Row],[Material]],TableStockBalance[],
MATCH(TableStockBalance[[#Headers],[Supplier name]],TableStockBalance[#Headers],0),
0)</f>
        <v>General Multi Parts AB</v>
      </c>
    </row>
    <row r="6412" spans="1:12" x14ac:dyDescent="0.25">
      <c r="A6412">
        <v>49040902</v>
      </c>
      <c r="B6412">
        <v>170</v>
      </c>
      <c r="C6412" t="s">
        <v>343</v>
      </c>
      <c r="D6412" t="s">
        <v>296</v>
      </c>
      <c r="E6412" t="s">
        <v>297</v>
      </c>
      <c r="F6412" t="s">
        <v>316</v>
      </c>
      <c r="G6412" s="1">
        <v>43518</v>
      </c>
      <c r="H6412">
        <v>20</v>
      </c>
      <c r="I6412" s="7">
        <f>IF(TableTransactions[[#This Row],[Order type]]=trackOrderType,
TableTransactions[[#This Row],[Transaction quantity]]*-1,
TableTransactions[[#This Row],[Transaction quantity]]
)</f>
        <v>-20</v>
      </c>
      <c r="J64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400</v>
      </c>
      <c r="K6412" s="7">
        <f ca="1">IF(TableTransactions[[#This Row],[Stock balance backorders]]&lt;0,
0,
TableTransactions[[#This Row],[Stock balance backorders]]
)</f>
        <v>400</v>
      </c>
      <c r="L6412" s="8" t="str">
        <f>VLOOKUP(TableTransactions[[#This Row],[Material]],TableStockBalance[],
MATCH(TableStockBalance[[#Headers],[Supplier name]],TableStockBalance[#Headers],0),
0)</f>
        <v>General Multi Parts AB</v>
      </c>
    </row>
    <row r="6413" spans="1:12" x14ac:dyDescent="0.25">
      <c r="A6413">
        <v>49040919</v>
      </c>
      <c r="B6413">
        <v>120</v>
      </c>
      <c r="C6413" t="s">
        <v>343</v>
      </c>
      <c r="D6413" t="s">
        <v>296</v>
      </c>
      <c r="E6413" t="s">
        <v>297</v>
      </c>
      <c r="F6413" t="s">
        <v>317</v>
      </c>
      <c r="G6413" s="1">
        <v>43521</v>
      </c>
      <c r="H6413">
        <v>80</v>
      </c>
      <c r="I6413" s="7">
        <f>IF(TableTransactions[[#This Row],[Order type]]=trackOrderType,
TableTransactions[[#This Row],[Transaction quantity]]*-1,
TableTransactions[[#This Row],[Transaction quantity]]
)</f>
        <v>-80</v>
      </c>
      <c r="J64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320</v>
      </c>
      <c r="K6413" s="7">
        <f ca="1">IF(TableTransactions[[#This Row],[Stock balance backorders]]&lt;0,
0,
TableTransactions[[#This Row],[Stock balance backorders]]
)</f>
        <v>320</v>
      </c>
      <c r="L6413" s="8" t="str">
        <f>VLOOKUP(TableTransactions[[#This Row],[Material]],TableStockBalance[],
MATCH(TableStockBalance[[#Headers],[Supplier name]],TableStockBalance[#Headers],0),
0)</f>
        <v>General Multi Parts AB</v>
      </c>
    </row>
    <row r="6414" spans="1:12" x14ac:dyDescent="0.25">
      <c r="A6414">
        <v>49040931</v>
      </c>
      <c r="B6414">
        <v>60</v>
      </c>
      <c r="C6414" t="s">
        <v>343</v>
      </c>
      <c r="D6414" t="s">
        <v>296</v>
      </c>
      <c r="E6414" t="s">
        <v>297</v>
      </c>
      <c r="F6414" t="s">
        <v>316</v>
      </c>
      <c r="G6414" s="1">
        <v>43522</v>
      </c>
      <c r="H6414">
        <v>80</v>
      </c>
      <c r="I6414" s="7">
        <f>IF(TableTransactions[[#This Row],[Order type]]=trackOrderType,
TableTransactions[[#This Row],[Transaction quantity]]*-1,
TableTransactions[[#This Row],[Transaction quantity]]
)</f>
        <v>-80</v>
      </c>
      <c r="J64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240</v>
      </c>
      <c r="K6414" s="7">
        <f ca="1">IF(TableTransactions[[#This Row],[Stock balance backorders]]&lt;0,
0,
TableTransactions[[#This Row],[Stock balance backorders]]
)</f>
        <v>240</v>
      </c>
      <c r="L6414" s="8" t="str">
        <f>VLOOKUP(TableTransactions[[#This Row],[Material]],TableStockBalance[],
MATCH(TableStockBalance[[#Headers],[Supplier name]],TableStockBalance[#Headers],0),
0)</f>
        <v>General Multi Parts AB</v>
      </c>
    </row>
    <row r="6415" spans="1:12" x14ac:dyDescent="0.25">
      <c r="A6415">
        <v>49040945</v>
      </c>
      <c r="B6415">
        <v>60</v>
      </c>
      <c r="C6415" t="s">
        <v>343</v>
      </c>
      <c r="D6415" t="s">
        <v>296</v>
      </c>
      <c r="E6415" t="s">
        <v>297</v>
      </c>
      <c r="F6415" t="s">
        <v>316</v>
      </c>
      <c r="G6415" s="1">
        <v>43523</v>
      </c>
      <c r="H6415">
        <v>80</v>
      </c>
      <c r="I6415" s="7">
        <f>IF(TableTransactions[[#This Row],[Order type]]=trackOrderType,
TableTransactions[[#This Row],[Transaction quantity]]*-1,
TableTransactions[[#This Row],[Transaction quantity]]
)</f>
        <v>-80</v>
      </c>
      <c r="J64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160</v>
      </c>
      <c r="K6415" s="7">
        <f ca="1">IF(TableTransactions[[#This Row],[Stock balance backorders]]&lt;0,
0,
TableTransactions[[#This Row],[Stock balance backorders]]
)</f>
        <v>160</v>
      </c>
      <c r="L6415" s="8" t="str">
        <f>VLOOKUP(TableTransactions[[#This Row],[Material]],TableStockBalance[],
MATCH(TableStockBalance[[#Headers],[Supplier name]],TableStockBalance[#Headers],0),
0)</f>
        <v>General Multi Parts AB</v>
      </c>
    </row>
    <row r="6416" spans="1:12" x14ac:dyDescent="0.25">
      <c r="A6416" s="4">
        <v>45056912</v>
      </c>
      <c r="B6416" s="4">
        <v>10</v>
      </c>
      <c r="C6416" s="4" t="s">
        <v>344</v>
      </c>
      <c r="D6416" s="4" t="s">
        <v>296</v>
      </c>
      <c r="E6416" s="4" t="s">
        <v>297</v>
      </c>
      <c r="F6416" s="4" t="s">
        <v>212</v>
      </c>
      <c r="G6416" s="5">
        <v>43523</v>
      </c>
      <c r="H6416" s="4">
        <v>800</v>
      </c>
      <c r="I6416" s="7">
        <f>IF(TableTransactions[[#This Row],[Order type]]=trackOrderType,
TableTransactions[[#This Row],[Transaction quantity]]*-1,
TableTransactions[[#This Row],[Transaction quantity]]
)</f>
        <v>800</v>
      </c>
      <c r="J64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960</v>
      </c>
      <c r="K6416" s="7">
        <f ca="1">IF(TableTransactions[[#This Row],[Stock balance backorders]]&lt;0,
0,
TableTransactions[[#This Row],[Stock balance backorders]]
)</f>
        <v>960</v>
      </c>
      <c r="L6416" s="8" t="str">
        <f>VLOOKUP(TableTransactions[[#This Row],[Material]],TableStockBalance[],
MATCH(TableStockBalance[[#Headers],[Supplier name]],TableStockBalance[#Headers],0),
0)</f>
        <v>General Multi Parts AB</v>
      </c>
    </row>
    <row r="6417" spans="1:12" x14ac:dyDescent="0.25">
      <c r="A6417">
        <v>49040980</v>
      </c>
      <c r="B6417">
        <v>170</v>
      </c>
      <c r="C6417" t="s">
        <v>343</v>
      </c>
      <c r="D6417" t="s">
        <v>296</v>
      </c>
      <c r="E6417" t="s">
        <v>297</v>
      </c>
      <c r="F6417" t="s">
        <v>316</v>
      </c>
      <c r="G6417" s="1">
        <v>43525</v>
      </c>
      <c r="H6417">
        <v>80</v>
      </c>
      <c r="I6417" s="7">
        <f>IF(TableTransactions[[#This Row],[Order type]]=trackOrderType,
TableTransactions[[#This Row],[Transaction quantity]]*-1,
TableTransactions[[#This Row],[Transaction quantity]]
)</f>
        <v>-80</v>
      </c>
      <c r="J64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880</v>
      </c>
      <c r="K6417" s="7">
        <f ca="1">IF(TableTransactions[[#This Row],[Stock balance backorders]]&lt;0,
0,
TableTransactions[[#This Row],[Stock balance backorders]]
)</f>
        <v>880</v>
      </c>
      <c r="L6417" s="8" t="str">
        <f>VLOOKUP(TableTransactions[[#This Row],[Material]],TableStockBalance[],
MATCH(TableStockBalance[[#Headers],[Supplier name]],TableStockBalance[#Headers],0),
0)</f>
        <v>General Multi Parts AB</v>
      </c>
    </row>
    <row r="6418" spans="1:12" x14ac:dyDescent="0.25">
      <c r="A6418">
        <v>49040980</v>
      </c>
      <c r="B6418">
        <v>180</v>
      </c>
      <c r="C6418" t="s">
        <v>343</v>
      </c>
      <c r="D6418" t="s">
        <v>296</v>
      </c>
      <c r="E6418" t="s">
        <v>297</v>
      </c>
      <c r="F6418" t="s">
        <v>316</v>
      </c>
      <c r="G6418" s="1">
        <v>43525</v>
      </c>
      <c r="H6418">
        <v>60</v>
      </c>
      <c r="I6418" s="7">
        <f>IF(TableTransactions[[#This Row],[Order type]]=trackOrderType,
TableTransactions[[#This Row],[Transaction quantity]]*-1,
TableTransactions[[#This Row],[Transaction quantity]]
)</f>
        <v>-60</v>
      </c>
      <c r="J64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820</v>
      </c>
      <c r="K6418" s="7">
        <f ca="1">IF(TableTransactions[[#This Row],[Stock balance backorders]]&lt;0,
0,
TableTransactions[[#This Row],[Stock balance backorders]]
)</f>
        <v>820</v>
      </c>
      <c r="L6418" s="8" t="str">
        <f>VLOOKUP(TableTransactions[[#This Row],[Material]],TableStockBalance[],
MATCH(TableStockBalance[[#Headers],[Supplier name]],TableStockBalance[#Headers],0),
0)</f>
        <v>General Multi Parts AB</v>
      </c>
    </row>
    <row r="6419" spans="1:12" x14ac:dyDescent="0.25">
      <c r="A6419">
        <v>49040982</v>
      </c>
      <c r="B6419">
        <v>390</v>
      </c>
      <c r="C6419" t="s">
        <v>343</v>
      </c>
      <c r="D6419" t="s">
        <v>296</v>
      </c>
      <c r="E6419" t="s">
        <v>297</v>
      </c>
      <c r="F6419" t="s">
        <v>317</v>
      </c>
      <c r="G6419" s="1">
        <v>43525</v>
      </c>
      <c r="H6419">
        <v>20</v>
      </c>
      <c r="I6419" s="7">
        <f>IF(TableTransactions[[#This Row],[Order type]]=trackOrderType,
TableTransactions[[#This Row],[Transaction quantity]]*-1,
TableTransactions[[#This Row],[Transaction quantity]]
)</f>
        <v>-20</v>
      </c>
      <c r="J64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800</v>
      </c>
      <c r="K6419" s="7">
        <f ca="1">IF(TableTransactions[[#This Row],[Stock balance backorders]]&lt;0,
0,
TableTransactions[[#This Row],[Stock balance backorders]]
)</f>
        <v>800</v>
      </c>
      <c r="L6419" s="8" t="str">
        <f>VLOOKUP(TableTransactions[[#This Row],[Material]],TableStockBalance[],
MATCH(TableStockBalance[[#Headers],[Supplier name]],TableStockBalance[#Headers],0),
0)</f>
        <v>General Multi Parts AB</v>
      </c>
    </row>
    <row r="6420" spans="1:12" x14ac:dyDescent="0.25">
      <c r="A6420">
        <v>49040985</v>
      </c>
      <c r="B6420">
        <v>120</v>
      </c>
      <c r="C6420" t="s">
        <v>343</v>
      </c>
      <c r="D6420" t="s">
        <v>296</v>
      </c>
      <c r="E6420" t="s">
        <v>297</v>
      </c>
      <c r="F6420" t="s">
        <v>319</v>
      </c>
      <c r="G6420" s="1">
        <v>43525</v>
      </c>
      <c r="H6420">
        <v>20</v>
      </c>
      <c r="I6420" s="7">
        <f>IF(TableTransactions[[#This Row],[Order type]]=trackOrderType,
TableTransactions[[#This Row],[Transaction quantity]]*-1,
TableTransactions[[#This Row],[Transaction quantity]]
)</f>
        <v>-20</v>
      </c>
      <c r="J64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780</v>
      </c>
      <c r="K6420" s="7">
        <f ca="1">IF(TableTransactions[[#This Row],[Stock balance backorders]]&lt;0,
0,
TableTransactions[[#This Row],[Stock balance backorders]]
)</f>
        <v>780</v>
      </c>
      <c r="L6420" s="8" t="str">
        <f>VLOOKUP(TableTransactions[[#This Row],[Material]],TableStockBalance[],
MATCH(TableStockBalance[[#Headers],[Supplier name]],TableStockBalance[#Headers],0),
0)</f>
        <v>General Multi Parts AB</v>
      </c>
    </row>
    <row r="6421" spans="1:12" x14ac:dyDescent="0.25">
      <c r="A6421">
        <v>49040986</v>
      </c>
      <c r="B6421">
        <v>160</v>
      </c>
      <c r="C6421" t="s">
        <v>343</v>
      </c>
      <c r="D6421" t="s">
        <v>296</v>
      </c>
      <c r="E6421" t="s">
        <v>297</v>
      </c>
      <c r="F6421" t="s">
        <v>318</v>
      </c>
      <c r="G6421" s="1">
        <v>43525</v>
      </c>
      <c r="H6421">
        <v>60</v>
      </c>
      <c r="I6421" s="7">
        <f>IF(TableTransactions[[#This Row],[Order type]]=trackOrderType,
TableTransactions[[#This Row],[Transaction quantity]]*-1,
TableTransactions[[#This Row],[Transaction quantity]]
)</f>
        <v>-60</v>
      </c>
      <c r="J64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720</v>
      </c>
      <c r="K6421" s="7">
        <f ca="1">IF(TableTransactions[[#This Row],[Stock balance backorders]]&lt;0,
0,
TableTransactions[[#This Row],[Stock balance backorders]]
)</f>
        <v>720</v>
      </c>
      <c r="L6421" s="8" t="str">
        <f>VLOOKUP(TableTransactions[[#This Row],[Material]],TableStockBalance[],
MATCH(TableStockBalance[[#Headers],[Supplier name]],TableStockBalance[#Headers],0),
0)</f>
        <v>General Multi Parts AB</v>
      </c>
    </row>
    <row r="6422" spans="1:12" x14ac:dyDescent="0.25">
      <c r="A6422">
        <v>49041009</v>
      </c>
      <c r="B6422">
        <v>50</v>
      </c>
      <c r="C6422" t="s">
        <v>343</v>
      </c>
      <c r="D6422" t="s">
        <v>296</v>
      </c>
      <c r="E6422" t="s">
        <v>297</v>
      </c>
      <c r="F6422" t="s">
        <v>313</v>
      </c>
      <c r="G6422" s="1">
        <v>43529</v>
      </c>
      <c r="H6422">
        <v>20</v>
      </c>
      <c r="I6422" s="7">
        <f>IF(TableTransactions[[#This Row],[Order type]]=trackOrderType,
TableTransactions[[#This Row],[Transaction quantity]]*-1,
TableTransactions[[#This Row],[Transaction quantity]]
)</f>
        <v>-20</v>
      </c>
      <c r="J64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700</v>
      </c>
      <c r="K6422" s="7">
        <f ca="1">IF(TableTransactions[[#This Row],[Stock balance backorders]]&lt;0,
0,
TableTransactions[[#This Row],[Stock balance backorders]]
)</f>
        <v>700</v>
      </c>
      <c r="L6422" s="8" t="str">
        <f>VLOOKUP(TableTransactions[[#This Row],[Material]],TableStockBalance[],
MATCH(TableStockBalance[[#Headers],[Supplier name]],TableStockBalance[#Headers],0),
0)</f>
        <v>General Multi Parts AB</v>
      </c>
    </row>
    <row r="6423" spans="1:12" x14ac:dyDescent="0.25">
      <c r="A6423">
        <v>49041011</v>
      </c>
      <c r="B6423">
        <v>10</v>
      </c>
      <c r="C6423" t="s">
        <v>343</v>
      </c>
      <c r="D6423" t="s">
        <v>296</v>
      </c>
      <c r="E6423" t="s">
        <v>297</v>
      </c>
      <c r="F6423" t="s">
        <v>321</v>
      </c>
      <c r="G6423" s="1">
        <v>43529</v>
      </c>
      <c r="H6423">
        <v>40</v>
      </c>
      <c r="I6423" s="7">
        <f>IF(TableTransactions[[#This Row],[Order type]]=trackOrderType,
TableTransactions[[#This Row],[Transaction quantity]]*-1,
TableTransactions[[#This Row],[Transaction quantity]]
)</f>
        <v>-40</v>
      </c>
      <c r="J64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660</v>
      </c>
      <c r="K6423" s="7">
        <f ca="1">IF(TableTransactions[[#This Row],[Stock balance backorders]]&lt;0,
0,
TableTransactions[[#This Row],[Stock balance backorders]]
)</f>
        <v>660</v>
      </c>
      <c r="L6423" s="8" t="str">
        <f>VLOOKUP(TableTransactions[[#This Row],[Material]],TableStockBalance[],
MATCH(TableStockBalance[[#Headers],[Supplier name]],TableStockBalance[#Headers],0),
0)</f>
        <v>General Multi Parts AB</v>
      </c>
    </row>
    <row r="6424" spans="1:12" x14ac:dyDescent="0.25">
      <c r="A6424">
        <v>49041028</v>
      </c>
      <c r="B6424">
        <v>20</v>
      </c>
      <c r="C6424" t="s">
        <v>343</v>
      </c>
      <c r="D6424" t="s">
        <v>296</v>
      </c>
      <c r="E6424" t="s">
        <v>297</v>
      </c>
      <c r="F6424" t="s">
        <v>321</v>
      </c>
      <c r="G6424" s="1">
        <v>43530</v>
      </c>
      <c r="H6424">
        <v>20</v>
      </c>
      <c r="I6424" s="7">
        <f>IF(TableTransactions[[#This Row],[Order type]]=trackOrderType,
TableTransactions[[#This Row],[Transaction quantity]]*-1,
TableTransactions[[#This Row],[Transaction quantity]]
)</f>
        <v>-20</v>
      </c>
      <c r="J64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640</v>
      </c>
      <c r="K6424" s="7">
        <f ca="1">IF(TableTransactions[[#This Row],[Stock balance backorders]]&lt;0,
0,
TableTransactions[[#This Row],[Stock balance backorders]]
)</f>
        <v>640</v>
      </c>
      <c r="L6424" s="8" t="str">
        <f>VLOOKUP(TableTransactions[[#This Row],[Material]],TableStockBalance[],
MATCH(TableStockBalance[[#Headers],[Supplier name]],TableStockBalance[#Headers],0),
0)</f>
        <v>General Multi Parts AB</v>
      </c>
    </row>
    <row r="6425" spans="1:12" x14ac:dyDescent="0.25">
      <c r="A6425">
        <v>49041056</v>
      </c>
      <c r="B6425">
        <v>210</v>
      </c>
      <c r="C6425" t="s">
        <v>343</v>
      </c>
      <c r="D6425" t="s">
        <v>296</v>
      </c>
      <c r="E6425" t="s">
        <v>297</v>
      </c>
      <c r="F6425" t="s">
        <v>314</v>
      </c>
      <c r="G6425" s="1">
        <v>43532</v>
      </c>
      <c r="H6425">
        <v>20</v>
      </c>
      <c r="I6425" s="7">
        <f>IF(TableTransactions[[#This Row],[Order type]]=trackOrderType,
TableTransactions[[#This Row],[Transaction quantity]]*-1,
TableTransactions[[#This Row],[Transaction quantity]]
)</f>
        <v>-20</v>
      </c>
      <c r="J64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620</v>
      </c>
      <c r="K6425" s="7">
        <f ca="1">IF(TableTransactions[[#This Row],[Stock balance backorders]]&lt;0,
0,
TableTransactions[[#This Row],[Stock balance backorders]]
)</f>
        <v>620</v>
      </c>
      <c r="L6425" s="8" t="str">
        <f>VLOOKUP(TableTransactions[[#This Row],[Material]],TableStockBalance[],
MATCH(TableStockBalance[[#Headers],[Supplier name]],TableStockBalance[#Headers],0),
0)</f>
        <v>General Multi Parts AB</v>
      </c>
    </row>
    <row r="6426" spans="1:12" x14ac:dyDescent="0.25">
      <c r="A6426">
        <v>49041116</v>
      </c>
      <c r="B6426">
        <v>110</v>
      </c>
      <c r="C6426" t="s">
        <v>343</v>
      </c>
      <c r="D6426" t="s">
        <v>296</v>
      </c>
      <c r="E6426" t="s">
        <v>297</v>
      </c>
      <c r="F6426" t="s">
        <v>317</v>
      </c>
      <c r="G6426" s="1">
        <v>43537</v>
      </c>
      <c r="H6426">
        <v>40</v>
      </c>
      <c r="I6426" s="7">
        <f>IF(TableTransactions[[#This Row],[Order type]]=trackOrderType,
TableTransactions[[#This Row],[Transaction quantity]]*-1,
TableTransactions[[#This Row],[Transaction quantity]]
)</f>
        <v>-40</v>
      </c>
      <c r="J64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580</v>
      </c>
      <c r="K6426" s="7">
        <f ca="1">IF(TableTransactions[[#This Row],[Stock balance backorders]]&lt;0,
0,
TableTransactions[[#This Row],[Stock balance backorders]]
)</f>
        <v>580</v>
      </c>
      <c r="L6426" s="8" t="str">
        <f>VLOOKUP(TableTransactions[[#This Row],[Material]],TableStockBalance[],
MATCH(TableStockBalance[[#Headers],[Supplier name]],TableStockBalance[#Headers],0),
0)</f>
        <v>General Multi Parts AB</v>
      </c>
    </row>
    <row r="6427" spans="1:12" x14ac:dyDescent="0.25">
      <c r="A6427">
        <v>49041141</v>
      </c>
      <c r="B6427">
        <v>10</v>
      </c>
      <c r="C6427" t="s">
        <v>343</v>
      </c>
      <c r="D6427" t="s">
        <v>296</v>
      </c>
      <c r="E6427" t="s">
        <v>297</v>
      </c>
      <c r="F6427" t="s">
        <v>329</v>
      </c>
      <c r="G6427" s="1">
        <v>43539</v>
      </c>
      <c r="H6427">
        <v>20</v>
      </c>
      <c r="I6427" s="7">
        <f>IF(TableTransactions[[#This Row],[Order type]]=trackOrderType,
TableTransactions[[#This Row],[Transaction quantity]]*-1,
TableTransactions[[#This Row],[Transaction quantity]]
)</f>
        <v>-20</v>
      </c>
      <c r="J64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560</v>
      </c>
      <c r="K6427" s="7">
        <f ca="1">IF(TableTransactions[[#This Row],[Stock balance backorders]]&lt;0,
0,
TableTransactions[[#This Row],[Stock balance backorders]]
)</f>
        <v>560</v>
      </c>
      <c r="L6427" s="8" t="str">
        <f>VLOOKUP(TableTransactions[[#This Row],[Material]],TableStockBalance[],
MATCH(TableStockBalance[[#Headers],[Supplier name]],TableStockBalance[#Headers],0),
0)</f>
        <v>General Multi Parts AB</v>
      </c>
    </row>
    <row r="6428" spans="1:12" x14ac:dyDescent="0.25">
      <c r="A6428">
        <v>49041150</v>
      </c>
      <c r="B6428">
        <v>210</v>
      </c>
      <c r="C6428" t="s">
        <v>343</v>
      </c>
      <c r="D6428" t="s">
        <v>296</v>
      </c>
      <c r="E6428" t="s">
        <v>297</v>
      </c>
      <c r="F6428" t="s">
        <v>317</v>
      </c>
      <c r="G6428" s="1">
        <v>43539</v>
      </c>
      <c r="H6428">
        <v>60</v>
      </c>
      <c r="I6428" s="7">
        <f>IF(TableTransactions[[#This Row],[Order type]]=trackOrderType,
TableTransactions[[#This Row],[Transaction quantity]]*-1,
TableTransactions[[#This Row],[Transaction quantity]]
)</f>
        <v>-60</v>
      </c>
      <c r="J64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500</v>
      </c>
      <c r="K6428" s="7">
        <f ca="1">IF(TableTransactions[[#This Row],[Stock balance backorders]]&lt;0,
0,
TableTransactions[[#This Row],[Stock balance backorders]]
)</f>
        <v>500</v>
      </c>
      <c r="L6428" s="8" t="str">
        <f>VLOOKUP(TableTransactions[[#This Row],[Material]],TableStockBalance[],
MATCH(TableStockBalance[[#Headers],[Supplier name]],TableStockBalance[#Headers],0),
0)</f>
        <v>General Multi Parts AB</v>
      </c>
    </row>
    <row r="6429" spans="1:12" x14ac:dyDescent="0.25">
      <c r="A6429">
        <v>49041151</v>
      </c>
      <c r="B6429">
        <v>140</v>
      </c>
      <c r="C6429" t="s">
        <v>343</v>
      </c>
      <c r="D6429" t="s">
        <v>296</v>
      </c>
      <c r="E6429" t="s">
        <v>297</v>
      </c>
      <c r="F6429" t="s">
        <v>319</v>
      </c>
      <c r="G6429" s="1">
        <v>43539</v>
      </c>
      <c r="H6429">
        <v>60</v>
      </c>
      <c r="I6429" s="7">
        <f>IF(TableTransactions[[#This Row],[Order type]]=trackOrderType,
TableTransactions[[#This Row],[Transaction quantity]]*-1,
TableTransactions[[#This Row],[Transaction quantity]]
)</f>
        <v>-60</v>
      </c>
      <c r="J64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440</v>
      </c>
      <c r="K6429" s="7">
        <f ca="1">IF(TableTransactions[[#This Row],[Stock balance backorders]]&lt;0,
0,
TableTransactions[[#This Row],[Stock balance backorders]]
)</f>
        <v>440</v>
      </c>
      <c r="L6429" s="8" t="str">
        <f>VLOOKUP(TableTransactions[[#This Row],[Material]],TableStockBalance[],
MATCH(TableStockBalance[[#Headers],[Supplier name]],TableStockBalance[#Headers],0),
0)</f>
        <v>General Multi Parts AB</v>
      </c>
    </row>
    <row r="6430" spans="1:12" x14ac:dyDescent="0.25">
      <c r="A6430" s="4">
        <v>45056958</v>
      </c>
      <c r="B6430" s="4">
        <v>10</v>
      </c>
      <c r="C6430" s="4" t="s">
        <v>344</v>
      </c>
      <c r="D6430" s="4" t="s">
        <v>296</v>
      </c>
      <c r="E6430" s="4" t="s">
        <v>297</v>
      </c>
      <c r="F6430" s="4" t="s">
        <v>212</v>
      </c>
      <c r="G6430" s="5">
        <v>43539</v>
      </c>
      <c r="H6430" s="4">
        <v>800</v>
      </c>
      <c r="I6430" s="7">
        <f>IF(TableTransactions[[#This Row],[Order type]]=trackOrderType,
TableTransactions[[#This Row],[Transaction quantity]]*-1,
TableTransactions[[#This Row],[Transaction quantity]]
)</f>
        <v>800</v>
      </c>
      <c r="J64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1240</v>
      </c>
      <c r="K6430" s="7">
        <f ca="1">IF(TableTransactions[[#This Row],[Stock balance backorders]]&lt;0,
0,
TableTransactions[[#This Row],[Stock balance backorders]]
)</f>
        <v>1240</v>
      </c>
      <c r="L6430" s="8" t="str">
        <f>VLOOKUP(TableTransactions[[#This Row],[Material]],TableStockBalance[],
MATCH(TableStockBalance[[#Headers],[Supplier name]],TableStockBalance[#Headers],0),
0)</f>
        <v>General Multi Parts AB</v>
      </c>
    </row>
    <row r="6431" spans="1:12" x14ac:dyDescent="0.25">
      <c r="A6431">
        <v>49041160</v>
      </c>
      <c r="B6431">
        <v>110</v>
      </c>
      <c r="C6431" t="s">
        <v>343</v>
      </c>
      <c r="D6431" t="s">
        <v>296</v>
      </c>
      <c r="E6431" t="s">
        <v>297</v>
      </c>
      <c r="F6431" t="s">
        <v>313</v>
      </c>
      <c r="G6431" s="1">
        <v>43542</v>
      </c>
      <c r="H6431">
        <v>40</v>
      </c>
      <c r="I6431" s="7">
        <f>IF(TableTransactions[[#This Row],[Order type]]=trackOrderType,
TableTransactions[[#This Row],[Transaction quantity]]*-1,
TableTransactions[[#This Row],[Transaction quantity]]
)</f>
        <v>-40</v>
      </c>
      <c r="J64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1200</v>
      </c>
      <c r="K6431" s="7">
        <f ca="1">IF(TableTransactions[[#This Row],[Stock balance backorders]]&lt;0,
0,
TableTransactions[[#This Row],[Stock balance backorders]]
)</f>
        <v>1200</v>
      </c>
      <c r="L6431" s="8" t="str">
        <f>VLOOKUP(TableTransactions[[#This Row],[Material]],TableStockBalance[],
MATCH(TableStockBalance[[#Headers],[Supplier name]],TableStockBalance[#Headers],0),
0)</f>
        <v>General Multi Parts AB</v>
      </c>
    </row>
    <row r="6432" spans="1:12" x14ac:dyDescent="0.25">
      <c r="A6432">
        <v>49041183</v>
      </c>
      <c r="B6432">
        <v>40</v>
      </c>
      <c r="C6432" t="s">
        <v>343</v>
      </c>
      <c r="D6432" t="s">
        <v>296</v>
      </c>
      <c r="E6432" t="s">
        <v>297</v>
      </c>
      <c r="F6432" t="s">
        <v>319</v>
      </c>
      <c r="G6432" s="1">
        <v>43543</v>
      </c>
      <c r="H6432">
        <v>80</v>
      </c>
      <c r="I6432" s="7">
        <f>IF(TableTransactions[[#This Row],[Order type]]=trackOrderType,
TableTransactions[[#This Row],[Transaction quantity]]*-1,
TableTransactions[[#This Row],[Transaction quantity]]
)</f>
        <v>-80</v>
      </c>
      <c r="J64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1120</v>
      </c>
      <c r="K6432" s="7">
        <f ca="1">IF(TableTransactions[[#This Row],[Stock balance backorders]]&lt;0,
0,
TableTransactions[[#This Row],[Stock balance backorders]]
)</f>
        <v>1120</v>
      </c>
      <c r="L6432" s="8" t="str">
        <f>VLOOKUP(TableTransactions[[#This Row],[Material]],TableStockBalance[],
MATCH(TableStockBalance[[#Headers],[Supplier name]],TableStockBalance[#Headers],0),
0)</f>
        <v>General Multi Parts AB</v>
      </c>
    </row>
    <row r="6433" spans="1:12" x14ac:dyDescent="0.25">
      <c r="A6433">
        <v>49041195</v>
      </c>
      <c r="B6433">
        <v>80</v>
      </c>
      <c r="C6433" t="s">
        <v>343</v>
      </c>
      <c r="D6433" t="s">
        <v>296</v>
      </c>
      <c r="E6433" t="s">
        <v>297</v>
      </c>
      <c r="F6433" t="s">
        <v>316</v>
      </c>
      <c r="G6433" s="1">
        <v>43544</v>
      </c>
      <c r="H6433">
        <v>80</v>
      </c>
      <c r="I6433" s="7">
        <f>IF(TableTransactions[[#This Row],[Order type]]=trackOrderType,
TableTransactions[[#This Row],[Transaction quantity]]*-1,
TableTransactions[[#This Row],[Transaction quantity]]
)</f>
        <v>-80</v>
      </c>
      <c r="J64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1040</v>
      </c>
      <c r="K6433" s="7">
        <f ca="1">IF(TableTransactions[[#This Row],[Stock balance backorders]]&lt;0,
0,
TableTransactions[[#This Row],[Stock balance backorders]]
)</f>
        <v>1040</v>
      </c>
      <c r="L6433" s="8" t="str">
        <f>VLOOKUP(TableTransactions[[#This Row],[Material]],TableStockBalance[],
MATCH(TableStockBalance[[#Headers],[Supplier name]],TableStockBalance[#Headers],0),
0)</f>
        <v>General Multi Parts AB</v>
      </c>
    </row>
    <row r="6434" spans="1:12" x14ac:dyDescent="0.25">
      <c r="A6434">
        <v>49041203</v>
      </c>
      <c r="B6434">
        <v>110</v>
      </c>
      <c r="C6434" t="s">
        <v>343</v>
      </c>
      <c r="D6434" t="s">
        <v>296</v>
      </c>
      <c r="E6434" t="s">
        <v>297</v>
      </c>
      <c r="F6434" t="s">
        <v>313</v>
      </c>
      <c r="G6434" s="1">
        <v>43545</v>
      </c>
      <c r="H6434">
        <v>60</v>
      </c>
      <c r="I6434" s="7">
        <f>IF(TableTransactions[[#This Row],[Order type]]=trackOrderType,
TableTransactions[[#This Row],[Transaction quantity]]*-1,
TableTransactions[[#This Row],[Transaction quantity]]
)</f>
        <v>-60</v>
      </c>
      <c r="J64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980</v>
      </c>
      <c r="K6434" s="7">
        <f ca="1">IF(TableTransactions[[#This Row],[Stock balance backorders]]&lt;0,
0,
TableTransactions[[#This Row],[Stock balance backorders]]
)</f>
        <v>980</v>
      </c>
      <c r="L6434" s="8" t="str">
        <f>VLOOKUP(TableTransactions[[#This Row],[Material]],TableStockBalance[],
MATCH(TableStockBalance[[#Headers],[Supplier name]],TableStockBalance[#Headers],0),
0)</f>
        <v>General Multi Parts AB</v>
      </c>
    </row>
    <row r="6435" spans="1:12" x14ac:dyDescent="0.25">
      <c r="A6435">
        <v>49041210</v>
      </c>
      <c r="B6435">
        <v>20</v>
      </c>
      <c r="C6435" t="s">
        <v>343</v>
      </c>
      <c r="D6435" t="s">
        <v>296</v>
      </c>
      <c r="E6435" t="s">
        <v>297</v>
      </c>
      <c r="F6435" t="s">
        <v>326</v>
      </c>
      <c r="G6435" s="1">
        <v>43545</v>
      </c>
      <c r="H6435">
        <v>20</v>
      </c>
      <c r="I6435" s="7">
        <f>IF(TableTransactions[[#This Row],[Order type]]=trackOrderType,
TableTransactions[[#This Row],[Transaction quantity]]*-1,
TableTransactions[[#This Row],[Transaction quantity]]
)</f>
        <v>-20</v>
      </c>
      <c r="J64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960</v>
      </c>
      <c r="K6435" s="7">
        <f ca="1">IF(TableTransactions[[#This Row],[Stock balance backorders]]&lt;0,
0,
TableTransactions[[#This Row],[Stock balance backorders]]
)</f>
        <v>960</v>
      </c>
      <c r="L6435" s="8" t="str">
        <f>VLOOKUP(TableTransactions[[#This Row],[Material]],TableStockBalance[],
MATCH(TableStockBalance[[#Headers],[Supplier name]],TableStockBalance[#Headers],0),
0)</f>
        <v>General Multi Parts AB</v>
      </c>
    </row>
    <row r="6436" spans="1:12" x14ac:dyDescent="0.25">
      <c r="A6436">
        <v>49041212</v>
      </c>
      <c r="B6436">
        <v>80</v>
      </c>
      <c r="C6436" t="s">
        <v>343</v>
      </c>
      <c r="D6436" t="s">
        <v>296</v>
      </c>
      <c r="E6436" t="s">
        <v>297</v>
      </c>
      <c r="F6436" t="s">
        <v>317</v>
      </c>
      <c r="G6436" s="1">
        <v>43545</v>
      </c>
      <c r="H6436">
        <v>80</v>
      </c>
      <c r="I6436" s="7">
        <f>IF(TableTransactions[[#This Row],[Order type]]=trackOrderType,
TableTransactions[[#This Row],[Transaction quantity]]*-1,
TableTransactions[[#This Row],[Transaction quantity]]
)</f>
        <v>-80</v>
      </c>
      <c r="J64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880</v>
      </c>
      <c r="K6436" s="7">
        <f ca="1">IF(TableTransactions[[#This Row],[Stock balance backorders]]&lt;0,
0,
TableTransactions[[#This Row],[Stock balance backorders]]
)</f>
        <v>880</v>
      </c>
      <c r="L6436" s="8" t="str">
        <f>VLOOKUP(TableTransactions[[#This Row],[Material]],TableStockBalance[],
MATCH(TableStockBalance[[#Headers],[Supplier name]],TableStockBalance[#Headers],0),
0)</f>
        <v>General Multi Parts AB</v>
      </c>
    </row>
    <row r="6437" spans="1:12" x14ac:dyDescent="0.25">
      <c r="A6437">
        <v>49041220</v>
      </c>
      <c r="B6437">
        <v>170</v>
      </c>
      <c r="C6437" t="s">
        <v>343</v>
      </c>
      <c r="D6437" t="s">
        <v>296</v>
      </c>
      <c r="E6437" t="s">
        <v>297</v>
      </c>
      <c r="F6437" t="s">
        <v>313</v>
      </c>
      <c r="G6437" s="1">
        <v>43546</v>
      </c>
      <c r="H6437">
        <v>80</v>
      </c>
      <c r="I6437" s="7">
        <f>IF(TableTransactions[[#This Row],[Order type]]=trackOrderType,
TableTransactions[[#This Row],[Transaction quantity]]*-1,
TableTransactions[[#This Row],[Transaction quantity]]
)</f>
        <v>-80</v>
      </c>
      <c r="J64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800</v>
      </c>
      <c r="K6437" s="7">
        <f ca="1">IF(TableTransactions[[#This Row],[Stock balance backorders]]&lt;0,
0,
TableTransactions[[#This Row],[Stock balance backorders]]
)</f>
        <v>800</v>
      </c>
      <c r="L6437" s="8" t="str">
        <f>VLOOKUP(TableTransactions[[#This Row],[Material]],TableStockBalance[],
MATCH(TableStockBalance[[#Headers],[Supplier name]],TableStockBalance[#Headers],0),
0)</f>
        <v>General Multi Parts AB</v>
      </c>
    </row>
    <row r="6438" spans="1:12" x14ac:dyDescent="0.25">
      <c r="A6438">
        <v>49041230</v>
      </c>
      <c r="B6438">
        <v>250</v>
      </c>
      <c r="C6438" t="s">
        <v>343</v>
      </c>
      <c r="D6438" t="s">
        <v>296</v>
      </c>
      <c r="E6438" t="s">
        <v>297</v>
      </c>
      <c r="F6438" t="s">
        <v>317</v>
      </c>
      <c r="G6438" s="1">
        <v>43546</v>
      </c>
      <c r="H6438">
        <v>80</v>
      </c>
      <c r="I6438" s="7">
        <f>IF(TableTransactions[[#This Row],[Order type]]=trackOrderType,
TableTransactions[[#This Row],[Transaction quantity]]*-1,
TableTransactions[[#This Row],[Transaction quantity]]
)</f>
        <v>-80</v>
      </c>
      <c r="J64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720</v>
      </c>
      <c r="K6438" s="7">
        <f ca="1">IF(TableTransactions[[#This Row],[Stock balance backorders]]&lt;0,
0,
TableTransactions[[#This Row],[Stock balance backorders]]
)</f>
        <v>720</v>
      </c>
      <c r="L6438" s="8" t="str">
        <f>VLOOKUP(TableTransactions[[#This Row],[Material]],TableStockBalance[],
MATCH(TableStockBalance[[#Headers],[Supplier name]],TableStockBalance[#Headers],0),
0)</f>
        <v>General Multi Parts AB</v>
      </c>
    </row>
    <row r="6439" spans="1:12" x14ac:dyDescent="0.25">
      <c r="A6439">
        <v>49041242</v>
      </c>
      <c r="B6439">
        <v>60</v>
      </c>
      <c r="C6439" t="s">
        <v>343</v>
      </c>
      <c r="D6439" t="s">
        <v>296</v>
      </c>
      <c r="E6439" t="s">
        <v>297</v>
      </c>
      <c r="F6439" t="s">
        <v>313</v>
      </c>
      <c r="G6439" s="1">
        <v>43549</v>
      </c>
      <c r="H6439">
        <v>20</v>
      </c>
      <c r="I6439" s="7">
        <f>IF(TableTransactions[[#This Row],[Order type]]=trackOrderType,
TableTransactions[[#This Row],[Transaction quantity]]*-1,
TableTransactions[[#This Row],[Transaction quantity]]
)</f>
        <v>-20</v>
      </c>
      <c r="J64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700</v>
      </c>
      <c r="K6439" s="7">
        <f ca="1">IF(TableTransactions[[#This Row],[Stock balance backorders]]&lt;0,
0,
TableTransactions[[#This Row],[Stock balance backorders]]
)</f>
        <v>700</v>
      </c>
      <c r="L6439" s="8" t="str">
        <f>VLOOKUP(TableTransactions[[#This Row],[Material]],TableStockBalance[],
MATCH(TableStockBalance[[#Headers],[Supplier name]],TableStockBalance[#Headers],0),
0)</f>
        <v>General Multi Parts AB</v>
      </c>
    </row>
    <row r="6440" spans="1:12" x14ac:dyDescent="0.25">
      <c r="A6440">
        <v>49041250</v>
      </c>
      <c r="B6440">
        <v>50</v>
      </c>
      <c r="C6440" t="s">
        <v>343</v>
      </c>
      <c r="D6440" t="s">
        <v>296</v>
      </c>
      <c r="E6440" t="s">
        <v>297</v>
      </c>
      <c r="F6440" t="s">
        <v>318</v>
      </c>
      <c r="G6440" s="1">
        <v>43549</v>
      </c>
      <c r="H6440">
        <v>60</v>
      </c>
      <c r="I6440" s="7">
        <f>IF(TableTransactions[[#This Row],[Order type]]=trackOrderType,
TableTransactions[[#This Row],[Transaction quantity]]*-1,
TableTransactions[[#This Row],[Transaction quantity]]
)</f>
        <v>-60</v>
      </c>
      <c r="J64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640</v>
      </c>
      <c r="K6440" s="7">
        <f ca="1">IF(TableTransactions[[#This Row],[Stock balance backorders]]&lt;0,
0,
TableTransactions[[#This Row],[Stock balance backorders]]
)</f>
        <v>640</v>
      </c>
      <c r="L6440" s="8" t="str">
        <f>VLOOKUP(TableTransactions[[#This Row],[Material]],TableStockBalance[],
MATCH(TableStockBalance[[#Headers],[Supplier name]],TableStockBalance[#Headers],0),
0)</f>
        <v>General Multi Parts AB</v>
      </c>
    </row>
    <row r="6441" spans="1:12" x14ac:dyDescent="0.25">
      <c r="A6441">
        <v>49041286</v>
      </c>
      <c r="B6441">
        <v>100</v>
      </c>
      <c r="C6441" t="s">
        <v>343</v>
      </c>
      <c r="D6441" t="s">
        <v>296</v>
      </c>
      <c r="E6441" t="s">
        <v>297</v>
      </c>
      <c r="F6441" t="s">
        <v>313</v>
      </c>
      <c r="G6441" s="1">
        <v>43552</v>
      </c>
      <c r="H6441">
        <v>80</v>
      </c>
      <c r="I6441" s="7">
        <f>IF(TableTransactions[[#This Row],[Order type]]=trackOrderType,
TableTransactions[[#This Row],[Transaction quantity]]*-1,
TableTransactions[[#This Row],[Transaction quantity]]
)</f>
        <v>-80</v>
      </c>
      <c r="J64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560</v>
      </c>
      <c r="K6441" s="7">
        <f ca="1">IF(TableTransactions[[#This Row],[Stock balance backorders]]&lt;0,
0,
TableTransactions[[#This Row],[Stock balance backorders]]
)</f>
        <v>560</v>
      </c>
      <c r="L6441" s="8" t="str">
        <f>VLOOKUP(TableTransactions[[#This Row],[Material]],TableStockBalance[],
MATCH(TableStockBalance[[#Headers],[Supplier name]],TableStockBalance[#Headers],0),
0)</f>
        <v>General Multi Parts AB</v>
      </c>
    </row>
    <row r="6442" spans="1:12" x14ac:dyDescent="0.25">
      <c r="A6442">
        <v>49041286</v>
      </c>
      <c r="B6442">
        <v>110</v>
      </c>
      <c r="C6442" t="s">
        <v>343</v>
      </c>
      <c r="D6442" t="s">
        <v>296</v>
      </c>
      <c r="E6442" t="s">
        <v>297</v>
      </c>
      <c r="F6442" t="s">
        <v>313</v>
      </c>
      <c r="G6442" s="1">
        <v>43552</v>
      </c>
      <c r="H6442">
        <v>60</v>
      </c>
      <c r="I6442" s="7">
        <f>IF(TableTransactions[[#This Row],[Order type]]=trackOrderType,
TableTransactions[[#This Row],[Transaction quantity]]*-1,
TableTransactions[[#This Row],[Transaction quantity]]
)</f>
        <v>-60</v>
      </c>
      <c r="J64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500</v>
      </c>
      <c r="K6442" s="7">
        <f ca="1">IF(TableTransactions[[#This Row],[Stock balance backorders]]&lt;0,
0,
TableTransactions[[#This Row],[Stock balance backorders]]
)</f>
        <v>500</v>
      </c>
      <c r="L6442" s="8" t="str">
        <f>VLOOKUP(TableTransactions[[#This Row],[Material]],TableStockBalance[],
MATCH(TableStockBalance[[#Headers],[Supplier name]],TableStockBalance[#Headers],0),
0)</f>
        <v>General Multi Parts AB</v>
      </c>
    </row>
    <row r="6443" spans="1:12" x14ac:dyDescent="0.25">
      <c r="A6443">
        <v>49041295</v>
      </c>
      <c r="B6443">
        <v>70</v>
      </c>
      <c r="C6443" t="s">
        <v>343</v>
      </c>
      <c r="D6443" t="s">
        <v>296</v>
      </c>
      <c r="E6443" t="s">
        <v>297</v>
      </c>
      <c r="F6443" t="s">
        <v>317</v>
      </c>
      <c r="G6443" s="1">
        <v>43552</v>
      </c>
      <c r="H6443">
        <v>20</v>
      </c>
      <c r="I6443" s="7">
        <f>IF(TableTransactions[[#This Row],[Order type]]=trackOrderType,
TableTransactions[[#This Row],[Transaction quantity]]*-1,
TableTransactions[[#This Row],[Transaction quantity]]
)</f>
        <v>-20</v>
      </c>
      <c r="J64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480</v>
      </c>
      <c r="K6443" s="7">
        <f ca="1">IF(TableTransactions[[#This Row],[Stock balance backorders]]&lt;0,
0,
TableTransactions[[#This Row],[Stock balance backorders]]
)</f>
        <v>480</v>
      </c>
      <c r="L6443" s="8" t="str">
        <f>VLOOKUP(TableTransactions[[#This Row],[Material]],TableStockBalance[],
MATCH(TableStockBalance[[#Headers],[Supplier name]],TableStockBalance[#Headers],0),
0)</f>
        <v>General Multi Parts AB</v>
      </c>
    </row>
    <row r="6444" spans="1:12" x14ac:dyDescent="0.25">
      <c r="A6444">
        <v>49041313</v>
      </c>
      <c r="B6444">
        <v>260</v>
      </c>
      <c r="C6444" t="s">
        <v>343</v>
      </c>
      <c r="D6444" t="s">
        <v>296</v>
      </c>
      <c r="E6444" t="s">
        <v>297</v>
      </c>
      <c r="F6444" t="s">
        <v>316</v>
      </c>
      <c r="G6444" s="1">
        <v>43553</v>
      </c>
      <c r="H6444">
        <v>20</v>
      </c>
      <c r="I6444" s="7">
        <f>IF(TableTransactions[[#This Row],[Order type]]=trackOrderType,
TableTransactions[[#This Row],[Transaction quantity]]*-1,
TableTransactions[[#This Row],[Transaction quantity]]
)</f>
        <v>-20</v>
      </c>
      <c r="J64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460</v>
      </c>
      <c r="K6444" s="7">
        <f ca="1">IF(TableTransactions[[#This Row],[Stock balance backorders]]&lt;0,
0,
TableTransactions[[#This Row],[Stock balance backorders]]
)</f>
        <v>460</v>
      </c>
      <c r="L6444" s="8" t="str">
        <f>VLOOKUP(TableTransactions[[#This Row],[Material]],TableStockBalance[],
MATCH(TableStockBalance[[#Headers],[Supplier name]],TableStockBalance[#Headers],0),
0)</f>
        <v>General Multi Parts AB</v>
      </c>
    </row>
    <row r="6445" spans="1:12" x14ac:dyDescent="0.25">
      <c r="A6445">
        <v>49041315</v>
      </c>
      <c r="B6445">
        <v>250</v>
      </c>
      <c r="C6445" t="s">
        <v>343</v>
      </c>
      <c r="D6445" t="s">
        <v>296</v>
      </c>
      <c r="E6445" t="s">
        <v>297</v>
      </c>
      <c r="F6445" t="s">
        <v>317</v>
      </c>
      <c r="G6445" s="1">
        <v>43553</v>
      </c>
      <c r="H6445">
        <v>20</v>
      </c>
      <c r="I6445" s="7">
        <f>IF(TableTransactions[[#This Row],[Order type]]=trackOrderType,
TableTransactions[[#This Row],[Transaction quantity]]*-1,
TableTransactions[[#This Row],[Transaction quantity]]
)</f>
        <v>-20</v>
      </c>
      <c r="J64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440</v>
      </c>
      <c r="K6445" s="7">
        <f ca="1">IF(TableTransactions[[#This Row],[Stock balance backorders]]&lt;0,
0,
TableTransactions[[#This Row],[Stock balance backorders]]
)</f>
        <v>440</v>
      </c>
      <c r="L6445" s="8" t="str">
        <f>VLOOKUP(TableTransactions[[#This Row],[Material]],TableStockBalance[],
MATCH(TableStockBalance[[#Headers],[Supplier name]],TableStockBalance[#Headers],0),
0)</f>
        <v>General Multi Parts AB</v>
      </c>
    </row>
    <row r="6446" spans="1:12" x14ac:dyDescent="0.25">
      <c r="A6446">
        <v>49041318</v>
      </c>
      <c r="B6446">
        <v>190</v>
      </c>
      <c r="C6446" t="s">
        <v>343</v>
      </c>
      <c r="D6446" t="s">
        <v>296</v>
      </c>
      <c r="E6446" t="s">
        <v>297</v>
      </c>
      <c r="F6446" t="s">
        <v>318</v>
      </c>
      <c r="G6446" s="1">
        <v>43553</v>
      </c>
      <c r="H6446">
        <v>40</v>
      </c>
      <c r="I6446" s="7">
        <f>IF(TableTransactions[[#This Row],[Order type]]=trackOrderType,
TableTransactions[[#This Row],[Transaction quantity]]*-1,
TableTransactions[[#This Row],[Transaction quantity]]
)</f>
        <v>-40</v>
      </c>
      <c r="J64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400</v>
      </c>
      <c r="K6446" s="7">
        <f ca="1">IF(TableTransactions[[#This Row],[Stock balance backorders]]&lt;0,
0,
TableTransactions[[#This Row],[Stock balance backorders]]
)</f>
        <v>400</v>
      </c>
      <c r="L6446" s="8" t="str">
        <f>VLOOKUP(TableTransactions[[#This Row],[Material]],TableStockBalance[],
MATCH(TableStockBalance[[#Headers],[Supplier name]],TableStockBalance[#Headers],0),
0)</f>
        <v>General Multi Parts AB</v>
      </c>
    </row>
    <row r="6447" spans="1:12" x14ac:dyDescent="0.25">
      <c r="A6447">
        <v>49041362</v>
      </c>
      <c r="B6447">
        <v>70</v>
      </c>
      <c r="C6447" t="s">
        <v>343</v>
      </c>
      <c r="D6447" t="s">
        <v>296</v>
      </c>
      <c r="E6447" t="s">
        <v>297</v>
      </c>
      <c r="F6447" t="s">
        <v>319</v>
      </c>
      <c r="G6447" s="1">
        <v>43558</v>
      </c>
      <c r="H6447">
        <v>60</v>
      </c>
      <c r="I6447" s="7">
        <f>IF(TableTransactions[[#This Row],[Order type]]=trackOrderType,
TableTransactions[[#This Row],[Transaction quantity]]*-1,
TableTransactions[[#This Row],[Transaction quantity]]
)</f>
        <v>-60</v>
      </c>
      <c r="J64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340</v>
      </c>
      <c r="K6447" s="7">
        <f ca="1">IF(TableTransactions[[#This Row],[Stock balance backorders]]&lt;0,
0,
TableTransactions[[#This Row],[Stock balance backorders]]
)</f>
        <v>340</v>
      </c>
      <c r="L6447" s="8" t="str">
        <f>VLOOKUP(TableTransactions[[#This Row],[Material]],TableStockBalance[],
MATCH(TableStockBalance[[#Headers],[Supplier name]],TableStockBalance[#Headers],0),
0)</f>
        <v>General Multi Parts AB</v>
      </c>
    </row>
    <row r="6448" spans="1:12" x14ac:dyDescent="0.25">
      <c r="A6448">
        <v>49041375</v>
      </c>
      <c r="B6448">
        <v>10</v>
      </c>
      <c r="C6448" t="s">
        <v>343</v>
      </c>
      <c r="D6448" t="s">
        <v>296</v>
      </c>
      <c r="E6448" t="s">
        <v>297</v>
      </c>
      <c r="F6448" t="s">
        <v>330</v>
      </c>
      <c r="G6448" s="1">
        <v>43559</v>
      </c>
      <c r="H6448">
        <v>60</v>
      </c>
      <c r="I6448" s="7">
        <f>IF(TableTransactions[[#This Row],[Order type]]=trackOrderType,
TableTransactions[[#This Row],[Transaction quantity]]*-1,
TableTransactions[[#This Row],[Transaction quantity]]
)</f>
        <v>-60</v>
      </c>
      <c r="J64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280</v>
      </c>
      <c r="K6448" s="7">
        <f ca="1">IF(TableTransactions[[#This Row],[Stock balance backorders]]&lt;0,
0,
TableTransactions[[#This Row],[Stock balance backorders]]
)</f>
        <v>280</v>
      </c>
      <c r="L6448" s="8" t="str">
        <f>VLOOKUP(TableTransactions[[#This Row],[Material]],TableStockBalance[],
MATCH(TableStockBalance[[#Headers],[Supplier name]],TableStockBalance[#Headers],0),
0)</f>
        <v>General Multi Parts AB</v>
      </c>
    </row>
    <row r="6449" spans="1:12" x14ac:dyDescent="0.25">
      <c r="A6449">
        <v>49041385</v>
      </c>
      <c r="B6449">
        <v>270</v>
      </c>
      <c r="C6449" t="s">
        <v>343</v>
      </c>
      <c r="D6449" t="s">
        <v>296</v>
      </c>
      <c r="E6449" t="s">
        <v>297</v>
      </c>
      <c r="F6449" t="s">
        <v>313</v>
      </c>
      <c r="G6449" s="1">
        <v>43560</v>
      </c>
      <c r="H6449">
        <v>20</v>
      </c>
      <c r="I6449" s="7">
        <f>IF(TableTransactions[[#This Row],[Order type]]=trackOrderType,
TableTransactions[[#This Row],[Transaction quantity]]*-1,
TableTransactions[[#This Row],[Transaction quantity]]
)</f>
        <v>-20</v>
      </c>
      <c r="J64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260</v>
      </c>
      <c r="K6449" s="7">
        <f ca="1">IF(TableTransactions[[#This Row],[Stock balance backorders]]&lt;0,
0,
TableTransactions[[#This Row],[Stock balance backorders]]
)</f>
        <v>260</v>
      </c>
      <c r="L6449" s="8" t="str">
        <f>VLOOKUP(TableTransactions[[#This Row],[Material]],TableStockBalance[],
MATCH(TableStockBalance[[#Headers],[Supplier name]],TableStockBalance[#Headers],0),
0)</f>
        <v>General Multi Parts AB</v>
      </c>
    </row>
    <row r="6450" spans="1:12" x14ac:dyDescent="0.25">
      <c r="A6450">
        <v>49041394</v>
      </c>
      <c r="B6450">
        <v>290</v>
      </c>
      <c r="C6450" t="s">
        <v>343</v>
      </c>
      <c r="D6450" t="s">
        <v>296</v>
      </c>
      <c r="E6450" t="s">
        <v>297</v>
      </c>
      <c r="F6450" t="s">
        <v>317</v>
      </c>
      <c r="G6450" s="1">
        <v>43560</v>
      </c>
      <c r="H6450">
        <v>80</v>
      </c>
      <c r="I6450" s="7">
        <f>IF(TableTransactions[[#This Row],[Order type]]=trackOrderType,
TableTransactions[[#This Row],[Transaction quantity]]*-1,
TableTransactions[[#This Row],[Transaction quantity]]
)</f>
        <v>-80</v>
      </c>
      <c r="J64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180</v>
      </c>
      <c r="K6450" s="7">
        <f ca="1">IF(TableTransactions[[#This Row],[Stock balance backorders]]&lt;0,
0,
TableTransactions[[#This Row],[Stock balance backorders]]
)</f>
        <v>180</v>
      </c>
      <c r="L6450" s="8" t="str">
        <f>VLOOKUP(TableTransactions[[#This Row],[Material]],TableStockBalance[],
MATCH(TableStockBalance[[#Headers],[Supplier name]],TableStockBalance[#Headers],0),
0)</f>
        <v>General Multi Parts AB</v>
      </c>
    </row>
    <row r="6451" spans="1:12" x14ac:dyDescent="0.25">
      <c r="A6451">
        <v>49041404</v>
      </c>
      <c r="B6451">
        <v>110</v>
      </c>
      <c r="C6451" t="s">
        <v>343</v>
      </c>
      <c r="D6451" t="s">
        <v>296</v>
      </c>
      <c r="E6451" t="s">
        <v>297</v>
      </c>
      <c r="F6451" t="s">
        <v>313</v>
      </c>
      <c r="G6451" s="1">
        <v>43563</v>
      </c>
      <c r="H6451">
        <v>20</v>
      </c>
      <c r="I6451" s="7">
        <f>IF(TableTransactions[[#This Row],[Order type]]=trackOrderType,
TableTransactions[[#This Row],[Transaction quantity]]*-1,
TableTransactions[[#This Row],[Transaction quantity]]
)</f>
        <v>-20</v>
      </c>
      <c r="J64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160</v>
      </c>
      <c r="K6451" s="7">
        <f ca="1">IF(TableTransactions[[#This Row],[Stock balance backorders]]&lt;0,
0,
TableTransactions[[#This Row],[Stock balance backorders]]
)</f>
        <v>160</v>
      </c>
      <c r="L6451" s="8" t="str">
        <f>VLOOKUP(TableTransactions[[#This Row],[Material]],TableStockBalance[],
MATCH(TableStockBalance[[#Headers],[Supplier name]],TableStockBalance[#Headers],0),
0)</f>
        <v>General Multi Parts AB</v>
      </c>
    </row>
    <row r="6452" spans="1:12" x14ac:dyDescent="0.25">
      <c r="A6452">
        <v>49041441</v>
      </c>
      <c r="B6452">
        <v>10</v>
      </c>
      <c r="C6452" t="s">
        <v>343</v>
      </c>
      <c r="D6452" t="s">
        <v>296</v>
      </c>
      <c r="E6452" t="s">
        <v>297</v>
      </c>
      <c r="F6452" t="s">
        <v>325</v>
      </c>
      <c r="G6452" s="1">
        <v>43565</v>
      </c>
      <c r="H6452">
        <v>80</v>
      </c>
      <c r="I6452" s="7">
        <f>IF(TableTransactions[[#This Row],[Order type]]=trackOrderType,
TableTransactions[[#This Row],[Transaction quantity]]*-1,
TableTransactions[[#This Row],[Transaction quantity]]
)</f>
        <v>-80</v>
      </c>
      <c r="J64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</v>
      </c>
      <c r="K6452" s="7">
        <f ca="1">IF(TableTransactions[[#This Row],[Stock balance backorders]]&lt;0,
0,
TableTransactions[[#This Row],[Stock balance backorders]]
)</f>
        <v>80</v>
      </c>
      <c r="L6452" s="8" t="str">
        <f>VLOOKUP(TableTransactions[[#This Row],[Material]],TableStockBalance[],
MATCH(TableStockBalance[[#Headers],[Supplier name]],TableStockBalance[#Headers],0),
0)</f>
        <v>General Multi Parts AB</v>
      </c>
    </row>
    <row r="6453" spans="1:12" x14ac:dyDescent="0.25">
      <c r="A6453" s="4">
        <v>45057015</v>
      </c>
      <c r="B6453" s="4">
        <v>10</v>
      </c>
      <c r="C6453" s="4" t="s">
        <v>344</v>
      </c>
      <c r="D6453" s="4" t="s">
        <v>296</v>
      </c>
      <c r="E6453" s="4" t="s">
        <v>297</v>
      </c>
      <c r="F6453" s="4" t="s">
        <v>212</v>
      </c>
      <c r="G6453" s="5">
        <v>43566</v>
      </c>
      <c r="H6453" s="4">
        <v>77</v>
      </c>
      <c r="I6453" s="7">
        <f>IF(TableTransactions[[#This Row],[Order type]]=trackOrderType,
TableTransactions[[#This Row],[Transaction quantity]]*-1,
TableTransactions[[#This Row],[Transaction quantity]]
)</f>
        <v>77</v>
      </c>
      <c r="J64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157</v>
      </c>
      <c r="K6453" s="7">
        <f ca="1">IF(TableTransactions[[#This Row],[Stock balance backorders]]&lt;0,
0,
TableTransactions[[#This Row],[Stock balance backorders]]
)</f>
        <v>157</v>
      </c>
      <c r="L6453" s="8" t="str">
        <f>VLOOKUP(TableTransactions[[#This Row],[Material]],TableStockBalance[],
MATCH(TableStockBalance[[#Headers],[Supplier name]],TableStockBalance[#Headers],0),
0)</f>
        <v>General Multi Parts AB</v>
      </c>
    </row>
    <row r="6454" spans="1:12" x14ac:dyDescent="0.25">
      <c r="A6454">
        <v>49041468</v>
      </c>
      <c r="B6454">
        <v>350</v>
      </c>
      <c r="C6454" t="s">
        <v>343</v>
      </c>
      <c r="D6454" t="s">
        <v>296</v>
      </c>
      <c r="E6454" t="s">
        <v>297</v>
      </c>
      <c r="F6454" t="s">
        <v>313</v>
      </c>
      <c r="G6454" s="1">
        <v>43567</v>
      </c>
      <c r="H6454">
        <v>60</v>
      </c>
      <c r="I6454" s="7">
        <f>IF(TableTransactions[[#This Row],[Order type]]=trackOrderType,
TableTransactions[[#This Row],[Transaction quantity]]*-1,
TableTransactions[[#This Row],[Transaction quantity]]
)</f>
        <v>-60</v>
      </c>
      <c r="J64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97</v>
      </c>
      <c r="K6454" s="7">
        <f ca="1">IF(TableTransactions[[#This Row],[Stock balance backorders]]&lt;0,
0,
TableTransactions[[#This Row],[Stock balance backorders]]
)</f>
        <v>97</v>
      </c>
      <c r="L6454" s="8" t="str">
        <f>VLOOKUP(TableTransactions[[#This Row],[Material]],TableStockBalance[],
MATCH(TableStockBalance[[#Headers],[Supplier name]],TableStockBalance[#Headers],0),
0)</f>
        <v>General Multi Parts AB</v>
      </c>
    </row>
    <row r="6455" spans="1:12" x14ac:dyDescent="0.25">
      <c r="A6455">
        <v>49041481</v>
      </c>
      <c r="B6455">
        <v>280</v>
      </c>
      <c r="C6455" t="s">
        <v>343</v>
      </c>
      <c r="D6455" t="s">
        <v>296</v>
      </c>
      <c r="E6455" t="s">
        <v>297</v>
      </c>
      <c r="F6455" t="s">
        <v>318</v>
      </c>
      <c r="G6455" s="1">
        <v>43567</v>
      </c>
      <c r="H6455">
        <v>40</v>
      </c>
      <c r="I6455" s="7">
        <f>IF(TableTransactions[[#This Row],[Order type]]=trackOrderType,
TableTransactions[[#This Row],[Transaction quantity]]*-1,
TableTransactions[[#This Row],[Transaction quantity]]
)</f>
        <v>-40</v>
      </c>
      <c r="J64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</v>
      </c>
      <c r="K6455" s="7">
        <f ca="1">IF(TableTransactions[[#This Row],[Stock balance backorders]]&lt;0,
0,
TableTransactions[[#This Row],[Stock balance backorders]]
)</f>
        <v>57</v>
      </c>
      <c r="L6455" s="8" t="str">
        <f>VLOOKUP(TableTransactions[[#This Row],[Material]],TableStockBalance[],
MATCH(TableStockBalance[[#Headers],[Supplier name]],TableStockBalance[#Headers],0),
0)</f>
        <v>General Multi Parts AB</v>
      </c>
    </row>
    <row r="6456" spans="1:12" x14ac:dyDescent="0.25">
      <c r="A6456">
        <v>49041485</v>
      </c>
      <c r="B6456">
        <v>10</v>
      </c>
      <c r="C6456" t="s">
        <v>343</v>
      </c>
      <c r="D6456" t="s">
        <v>296</v>
      </c>
      <c r="E6456" t="s">
        <v>297</v>
      </c>
      <c r="F6456" t="s">
        <v>323</v>
      </c>
      <c r="G6456" s="1">
        <v>43567</v>
      </c>
      <c r="H6456">
        <v>60</v>
      </c>
      <c r="I6456" s="7">
        <f>IF(TableTransactions[[#This Row],[Order type]]=trackOrderType,
TableTransactions[[#This Row],[Transaction quantity]]*-1,
TableTransactions[[#This Row],[Transaction quantity]]
)</f>
        <v>-60</v>
      </c>
      <c r="J64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</v>
      </c>
      <c r="K6456" s="7">
        <f ca="1">IF(TableTransactions[[#This Row],[Stock balance backorders]]&lt;0,
0,
TableTransactions[[#This Row],[Stock balance backorders]]
)</f>
        <v>0</v>
      </c>
      <c r="L6456" s="8" t="str">
        <f>VLOOKUP(TableTransactions[[#This Row],[Material]],TableStockBalance[],
MATCH(TableStockBalance[[#Headers],[Supplier name]],TableStockBalance[#Headers],0),
0)</f>
        <v>General Multi Parts AB</v>
      </c>
    </row>
    <row r="6457" spans="1:12" x14ac:dyDescent="0.25">
      <c r="A6457">
        <v>49041489</v>
      </c>
      <c r="B6457">
        <v>120</v>
      </c>
      <c r="C6457" t="s">
        <v>343</v>
      </c>
      <c r="D6457" t="s">
        <v>296</v>
      </c>
      <c r="E6457" t="s">
        <v>297</v>
      </c>
      <c r="F6457" t="s">
        <v>313</v>
      </c>
      <c r="G6457" s="1">
        <v>43570</v>
      </c>
      <c r="H6457">
        <v>40</v>
      </c>
      <c r="I6457" s="7">
        <f>IF(TableTransactions[[#This Row],[Order type]]=trackOrderType,
TableTransactions[[#This Row],[Transaction quantity]]*-1,
TableTransactions[[#This Row],[Transaction quantity]]
)</f>
        <v>-40</v>
      </c>
      <c r="J64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-43</v>
      </c>
      <c r="K6457" s="7">
        <f ca="1">IF(TableTransactions[[#This Row],[Stock balance backorders]]&lt;0,
0,
TableTransactions[[#This Row],[Stock balance backorders]]
)</f>
        <v>0</v>
      </c>
      <c r="L6457" s="8" t="str">
        <f>VLOOKUP(TableTransactions[[#This Row],[Material]],TableStockBalance[],
MATCH(TableStockBalance[[#Headers],[Supplier name]],TableStockBalance[#Headers],0),
0)</f>
        <v>General Multi Parts AB</v>
      </c>
    </row>
    <row r="6458" spans="1:12" x14ac:dyDescent="0.25">
      <c r="A6458">
        <v>49041545</v>
      </c>
      <c r="B6458">
        <v>140</v>
      </c>
      <c r="C6458" t="s">
        <v>343</v>
      </c>
      <c r="D6458" t="s">
        <v>296</v>
      </c>
      <c r="E6458" t="s">
        <v>297</v>
      </c>
      <c r="F6458" t="s">
        <v>314</v>
      </c>
      <c r="G6458" s="1">
        <v>43578</v>
      </c>
      <c r="H6458">
        <v>40</v>
      </c>
      <c r="I6458" s="7">
        <f>IF(TableTransactions[[#This Row],[Order type]]=trackOrderType,
TableTransactions[[#This Row],[Transaction quantity]]*-1,
TableTransactions[[#This Row],[Transaction quantity]]
)</f>
        <v>-40</v>
      </c>
      <c r="J64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-83</v>
      </c>
      <c r="K6458" s="7">
        <f ca="1">IF(TableTransactions[[#This Row],[Stock balance backorders]]&lt;0,
0,
TableTransactions[[#This Row],[Stock balance backorders]]
)</f>
        <v>0</v>
      </c>
      <c r="L6458" s="8" t="str">
        <f>VLOOKUP(TableTransactions[[#This Row],[Material]],TableStockBalance[],
MATCH(TableStockBalance[[#Headers],[Supplier name]],TableStockBalance[#Headers],0),
0)</f>
        <v>General Multi Parts AB</v>
      </c>
    </row>
    <row r="6459" spans="1:12" x14ac:dyDescent="0.25">
      <c r="A6459">
        <v>49041554</v>
      </c>
      <c r="B6459">
        <v>290</v>
      </c>
      <c r="C6459" t="s">
        <v>343</v>
      </c>
      <c r="D6459" t="s">
        <v>296</v>
      </c>
      <c r="E6459" t="s">
        <v>297</v>
      </c>
      <c r="F6459" t="s">
        <v>316</v>
      </c>
      <c r="G6459" s="1">
        <v>43578</v>
      </c>
      <c r="H6459">
        <v>20</v>
      </c>
      <c r="I6459" s="7">
        <f>IF(TableTransactions[[#This Row],[Order type]]=trackOrderType,
TableTransactions[[#This Row],[Transaction quantity]]*-1,
TableTransactions[[#This Row],[Transaction quantity]]
)</f>
        <v>-20</v>
      </c>
      <c r="J64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-103</v>
      </c>
      <c r="K6459" s="7">
        <f ca="1">IF(TableTransactions[[#This Row],[Stock balance backorders]]&lt;0,
0,
TableTransactions[[#This Row],[Stock balance backorders]]
)</f>
        <v>0</v>
      </c>
      <c r="L6459" s="8" t="str">
        <f>VLOOKUP(TableTransactions[[#This Row],[Material]],TableStockBalance[],
MATCH(TableStockBalance[[#Headers],[Supplier name]],TableStockBalance[#Headers],0),
0)</f>
        <v>General Multi Parts AB</v>
      </c>
    </row>
    <row r="6460" spans="1:12" x14ac:dyDescent="0.25">
      <c r="A6460">
        <v>49041554</v>
      </c>
      <c r="B6460">
        <v>300</v>
      </c>
      <c r="C6460" t="s">
        <v>343</v>
      </c>
      <c r="D6460" t="s">
        <v>296</v>
      </c>
      <c r="E6460" t="s">
        <v>297</v>
      </c>
      <c r="F6460" t="s">
        <v>316</v>
      </c>
      <c r="G6460" s="1">
        <v>43578</v>
      </c>
      <c r="H6460">
        <v>20</v>
      </c>
      <c r="I6460" s="7">
        <f>IF(TableTransactions[[#This Row],[Order type]]=trackOrderType,
TableTransactions[[#This Row],[Transaction quantity]]*-1,
TableTransactions[[#This Row],[Transaction quantity]]
)</f>
        <v>-20</v>
      </c>
      <c r="J64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-123</v>
      </c>
      <c r="K6460" s="7">
        <f ca="1">IF(TableTransactions[[#This Row],[Stock balance backorders]]&lt;0,
0,
TableTransactions[[#This Row],[Stock balance backorders]]
)</f>
        <v>0</v>
      </c>
      <c r="L6460" s="8" t="str">
        <f>VLOOKUP(TableTransactions[[#This Row],[Material]],TableStockBalance[],
MATCH(TableStockBalance[[#Headers],[Supplier name]],TableStockBalance[#Headers],0),
0)</f>
        <v>General Multi Parts AB</v>
      </c>
    </row>
    <row r="6461" spans="1:12" x14ac:dyDescent="0.25">
      <c r="A6461">
        <v>49041562</v>
      </c>
      <c r="B6461">
        <v>30</v>
      </c>
      <c r="C6461" t="s">
        <v>343</v>
      </c>
      <c r="D6461" t="s">
        <v>296</v>
      </c>
      <c r="E6461" t="s">
        <v>297</v>
      </c>
      <c r="F6461" t="s">
        <v>327</v>
      </c>
      <c r="G6461" s="1">
        <v>43578</v>
      </c>
      <c r="H6461">
        <v>20</v>
      </c>
      <c r="I6461" s="7">
        <f>IF(TableTransactions[[#This Row],[Order type]]=trackOrderType,
TableTransactions[[#This Row],[Transaction quantity]]*-1,
TableTransactions[[#This Row],[Transaction quantity]]
)</f>
        <v>-20</v>
      </c>
      <c r="J64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-143</v>
      </c>
      <c r="K6461" s="7">
        <f ca="1">IF(TableTransactions[[#This Row],[Stock balance backorders]]&lt;0,
0,
TableTransactions[[#This Row],[Stock balance backorders]]
)</f>
        <v>0</v>
      </c>
      <c r="L6461" s="8" t="str">
        <f>VLOOKUP(TableTransactions[[#This Row],[Material]],TableStockBalance[],
MATCH(TableStockBalance[[#Headers],[Supplier name]],TableStockBalance[#Headers],0),
0)</f>
        <v>General Multi Parts AB</v>
      </c>
    </row>
    <row r="6462" spans="1:12" x14ac:dyDescent="0.25">
      <c r="A6462">
        <v>49041588</v>
      </c>
      <c r="B6462">
        <v>150</v>
      </c>
      <c r="C6462" t="s">
        <v>343</v>
      </c>
      <c r="D6462" t="s">
        <v>296</v>
      </c>
      <c r="E6462" t="s">
        <v>297</v>
      </c>
      <c r="F6462" t="s">
        <v>317</v>
      </c>
      <c r="G6462" s="1">
        <v>43580</v>
      </c>
      <c r="H6462">
        <v>20</v>
      </c>
      <c r="I6462" s="7">
        <f>IF(TableTransactions[[#This Row],[Order type]]=trackOrderType,
TableTransactions[[#This Row],[Transaction quantity]]*-1,
TableTransactions[[#This Row],[Transaction quantity]]
)</f>
        <v>-20</v>
      </c>
      <c r="J64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-163</v>
      </c>
      <c r="K6462" s="7">
        <f ca="1">IF(TableTransactions[[#This Row],[Stock balance backorders]]&lt;0,
0,
TableTransactions[[#This Row],[Stock balance backorders]]
)</f>
        <v>0</v>
      </c>
      <c r="L6462" s="8" t="str">
        <f>VLOOKUP(TableTransactions[[#This Row],[Material]],TableStockBalance[],
MATCH(TableStockBalance[[#Headers],[Supplier name]],TableStockBalance[#Headers],0),
0)</f>
        <v>General Multi Parts AB</v>
      </c>
    </row>
    <row r="6463" spans="1:12" x14ac:dyDescent="0.25">
      <c r="A6463">
        <v>49041605</v>
      </c>
      <c r="B6463">
        <v>40</v>
      </c>
      <c r="C6463" t="s">
        <v>343</v>
      </c>
      <c r="D6463" t="s">
        <v>296</v>
      </c>
      <c r="E6463" t="s">
        <v>297</v>
      </c>
      <c r="F6463" t="s">
        <v>319</v>
      </c>
      <c r="G6463" s="1">
        <v>43581</v>
      </c>
      <c r="H6463">
        <v>20</v>
      </c>
      <c r="I6463" s="7">
        <f>IF(TableTransactions[[#This Row],[Order type]]=trackOrderType,
TableTransactions[[#This Row],[Transaction quantity]]*-1,
TableTransactions[[#This Row],[Transaction quantity]]
)</f>
        <v>-20</v>
      </c>
      <c r="J64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-183</v>
      </c>
      <c r="K6463" s="7">
        <f ca="1">IF(TableTransactions[[#This Row],[Stock balance backorders]]&lt;0,
0,
TableTransactions[[#This Row],[Stock balance backorders]]
)</f>
        <v>0</v>
      </c>
      <c r="L6463" s="8" t="str">
        <f>VLOOKUP(TableTransactions[[#This Row],[Material]],TableStockBalance[],
MATCH(TableStockBalance[[#Headers],[Supplier name]],TableStockBalance[#Headers],0),
0)</f>
        <v>General Multi Parts AB</v>
      </c>
    </row>
    <row r="6464" spans="1:12" x14ac:dyDescent="0.25">
      <c r="A6464">
        <v>49041613</v>
      </c>
      <c r="B6464">
        <v>420</v>
      </c>
      <c r="C6464" t="s">
        <v>343</v>
      </c>
      <c r="D6464" t="s">
        <v>296</v>
      </c>
      <c r="E6464" t="s">
        <v>297</v>
      </c>
      <c r="F6464" t="s">
        <v>313</v>
      </c>
      <c r="G6464" s="1">
        <v>43584</v>
      </c>
      <c r="H6464">
        <v>60</v>
      </c>
      <c r="I6464" s="7">
        <f>IF(TableTransactions[[#This Row],[Order type]]=trackOrderType,
TableTransactions[[#This Row],[Transaction quantity]]*-1,
TableTransactions[[#This Row],[Transaction quantity]]
)</f>
        <v>-60</v>
      </c>
      <c r="J64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-243</v>
      </c>
      <c r="K6464" s="7">
        <f ca="1">IF(TableTransactions[[#This Row],[Stock balance backorders]]&lt;0,
0,
TableTransactions[[#This Row],[Stock balance backorders]]
)</f>
        <v>0</v>
      </c>
      <c r="L6464" s="8" t="str">
        <f>VLOOKUP(TableTransactions[[#This Row],[Material]],TableStockBalance[],
MATCH(TableStockBalance[[#Headers],[Supplier name]],TableStockBalance[#Headers],0),
0)</f>
        <v>General Multi Parts AB</v>
      </c>
    </row>
    <row r="6465" spans="1:12" x14ac:dyDescent="0.25">
      <c r="A6465">
        <v>49041623</v>
      </c>
      <c r="B6465">
        <v>280</v>
      </c>
      <c r="C6465" t="s">
        <v>343</v>
      </c>
      <c r="D6465" t="s">
        <v>296</v>
      </c>
      <c r="E6465" t="s">
        <v>297</v>
      </c>
      <c r="F6465" t="s">
        <v>317</v>
      </c>
      <c r="G6465" s="1">
        <v>43584</v>
      </c>
      <c r="H6465">
        <v>20</v>
      </c>
      <c r="I6465" s="7">
        <f>IF(TableTransactions[[#This Row],[Order type]]=trackOrderType,
TableTransactions[[#This Row],[Transaction quantity]]*-1,
TableTransactions[[#This Row],[Transaction quantity]]
)</f>
        <v>-20</v>
      </c>
      <c r="J64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-263</v>
      </c>
      <c r="K6465" s="7">
        <f ca="1">IF(TableTransactions[[#This Row],[Stock balance backorders]]&lt;0,
0,
TableTransactions[[#This Row],[Stock balance backorders]]
)</f>
        <v>0</v>
      </c>
      <c r="L6465" s="8" t="str">
        <f>VLOOKUP(TableTransactions[[#This Row],[Material]],TableStockBalance[],
MATCH(TableStockBalance[[#Headers],[Supplier name]],TableStockBalance[#Headers],0),
0)</f>
        <v>General Multi Parts AB</v>
      </c>
    </row>
    <row r="6466" spans="1:12" x14ac:dyDescent="0.25">
      <c r="A6466">
        <v>49041627</v>
      </c>
      <c r="B6466">
        <v>350</v>
      </c>
      <c r="C6466" t="s">
        <v>343</v>
      </c>
      <c r="D6466" t="s">
        <v>296</v>
      </c>
      <c r="E6466" t="s">
        <v>297</v>
      </c>
      <c r="F6466" t="s">
        <v>318</v>
      </c>
      <c r="G6466" s="1">
        <v>43584</v>
      </c>
      <c r="H6466">
        <v>20</v>
      </c>
      <c r="I6466" s="7">
        <f>IF(TableTransactions[[#This Row],[Order type]]=trackOrderType,
TableTransactions[[#This Row],[Transaction quantity]]*-1,
TableTransactions[[#This Row],[Transaction quantity]]
)</f>
        <v>-20</v>
      </c>
      <c r="J64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-283</v>
      </c>
      <c r="K6466" s="7">
        <f ca="1">IF(TableTransactions[[#This Row],[Stock balance backorders]]&lt;0,
0,
TableTransactions[[#This Row],[Stock balance backorders]]
)</f>
        <v>0</v>
      </c>
      <c r="L6466" s="8" t="str">
        <f>VLOOKUP(TableTransactions[[#This Row],[Material]],TableStockBalance[],
MATCH(TableStockBalance[[#Headers],[Supplier name]],TableStockBalance[#Headers],0),
0)</f>
        <v>General Multi Parts AB</v>
      </c>
    </row>
    <row r="6467" spans="1:12" x14ac:dyDescent="0.25">
      <c r="A6467">
        <v>49041627</v>
      </c>
      <c r="B6467">
        <v>360</v>
      </c>
      <c r="C6467" t="s">
        <v>343</v>
      </c>
      <c r="D6467" t="s">
        <v>296</v>
      </c>
      <c r="E6467" t="s">
        <v>297</v>
      </c>
      <c r="F6467" t="s">
        <v>318</v>
      </c>
      <c r="G6467" s="1">
        <v>43584</v>
      </c>
      <c r="H6467">
        <v>60</v>
      </c>
      <c r="I6467" s="7">
        <f>IF(TableTransactions[[#This Row],[Order type]]=trackOrderType,
TableTransactions[[#This Row],[Transaction quantity]]*-1,
TableTransactions[[#This Row],[Transaction quantity]]
)</f>
        <v>-60</v>
      </c>
      <c r="J64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-343</v>
      </c>
      <c r="K6467" s="7">
        <f ca="1">IF(TableTransactions[[#This Row],[Stock balance backorders]]&lt;0,
0,
TableTransactions[[#This Row],[Stock balance backorders]]
)</f>
        <v>0</v>
      </c>
      <c r="L6467" s="8" t="str">
        <f>VLOOKUP(TableTransactions[[#This Row],[Material]],TableStockBalance[],
MATCH(TableStockBalance[[#Headers],[Supplier name]],TableStockBalance[#Headers],0),
0)</f>
        <v>General Multi Parts AB</v>
      </c>
    </row>
    <row r="6468" spans="1:12" x14ac:dyDescent="0.25">
      <c r="A6468">
        <v>49041648</v>
      </c>
      <c r="B6468">
        <v>130</v>
      </c>
      <c r="C6468" t="s">
        <v>343</v>
      </c>
      <c r="D6468" t="s">
        <v>296</v>
      </c>
      <c r="E6468" t="s">
        <v>297</v>
      </c>
      <c r="F6468" t="s">
        <v>313</v>
      </c>
      <c r="G6468" s="1">
        <v>43587</v>
      </c>
      <c r="H6468">
        <v>80</v>
      </c>
      <c r="I6468" s="7">
        <f>IF(TableTransactions[[#This Row],[Order type]]=trackOrderType,
TableTransactions[[#This Row],[Transaction quantity]]*-1,
TableTransactions[[#This Row],[Transaction quantity]]
)</f>
        <v>-80</v>
      </c>
      <c r="J64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-423</v>
      </c>
      <c r="K6468" s="7">
        <f ca="1">IF(TableTransactions[[#This Row],[Stock balance backorders]]&lt;0,
0,
TableTransactions[[#This Row],[Stock balance backorders]]
)</f>
        <v>0</v>
      </c>
      <c r="L6468" s="8" t="str">
        <f>VLOOKUP(TableTransactions[[#This Row],[Material]],TableStockBalance[],
MATCH(TableStockBalance[[#Headers],[Supplier name]],TableStockBalance[#Headers],0),
0)</f>
        <v>General Multi Parts AB</v>
      </c>
    </row>
    <row r="6469" spans="1:12" x14ac:dyDescent="0.25">
      <c r="A6469">
        <v>49041648</v>
      </c>
      <c r="B6469">
        <v>140</v>
      </c>
      <c r="C6469" t="s">
        <v>343</v>
      </c>
      <c r="D6469" t="s">
        <v>296</v>
      </c>
      <c r="E6469" t="s">
        <v>297</v>
      </c>
      <c r="F6469" t="s">
        <v>313</v>
      </c>
      <c r="G6469" s="1">
        <v>43587</v>
      </c>
      <c r="H6469">
        <v>40</v>
      </c>
      <c r="I6469" s="7">
        <f>IF(TableTransactions[[#This Row],[Order type]]=trackOrderType,
TableTransactions[[#This Row],[Transaction quantity]]*-1,
TableTransactions[[#This Row],[Transaction quantity]]
)</f>
        <v>-40</v>
      </c>
      <c r="J64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-463</v>
      </c>
      <c r="K6469" s="7">
        <f ca="1">IF(TableTransactions[[#This Row],[Stock balance backorders]]&lt;0,
0,
TableTransactions[[#This Row],[Stock balance backorders]]
)</f>
        <v>0</v>
      </c>
      <c r="L6469" s="8" t="str">
        <f>VLOOKUP(TableTransactions[[#This Row],[Material]],TableStockBalance[],
MATCH(TableStockBalance[[#Headers],[Supplier name]],TableStockBalance[#Headers],0),
0)</f>
        <v>General Multi Parts AB</v>
      </c>
    </row>
    <row r="6470" spans="1:12" x14ac:dyDescent="0.25">
      <c r="A6470">
        <v>49041651</v>
      </c>
      <c r="B6470">
        <v>30</v>
      </c>
      <c r="C6470" t="s">
        <v>343</v>
      </c>
      <c r="D6470" t="s">
        <v>296</v>
      </c>
      <c r="E6470" t="s">
        <v>297</v>
      </c>
      <c r="F6470" t="s">
        <v>320</v>
      </c>
      <c r="G6470" s="1">
        <v>43587</v>
      </c>
      <c r="H6470">
        <v>40</v>
      </c>
      <c r="I6470" s="7">
        <f>IF(TableTransactions[[#This Row],[Order type]]=trackOrderType,
TableTransactions[[#This Row],[Transaction quantity]]*-1,
TableTransactions[[#This Row],[Transaction quantity]]
)</f>
        <v>-40</v>
      </c>
      <c r="J64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-503</v>
      </c>
      <c r="K6470" s="7">
        <f ca="1">IF(TableTransactions[[#This Row],[Stock balance backorders]]&lt;0,
0,
TableTransactions[[#This Row],[Stock balance backorders]]
)</f>
        <v>0</v>
      </c>
      <c r="L6470" s="8" t="str">
        <f>VLOOKUP(TableTransactions[[#This Row],[Material]],TableStockBalance[],
MATCH(TableStockBalance[[#Headers],[Supplier name]],TableStockBalance[#Headers],0),
0)</f>
        <v>General Multi Parts AB</v>
      </c>
    </row>
    <row r="6471" spans="1:12" x14ac:dyDescent="0.25">
      <c r="A6471">
        <v>49041656</v>
      </c>
      <c r="B6471">
        <v>100</v>
      </c>
      <c r="C6471" t="s">
        <v>343</v>
      </c>
      <c r="D6471" t="s">
        <v>296</v>
      </c>
      <c r="E6471" t="s">
        <v>297</v>
      </c>
      <c r="F6471" t="s">
        <v>317</v>
      </c>
      <c r="G6471" s="1">
        <v>43587</v>
      </c>
      <c r="H6471">
        <v>60</v>
      </c>
      <c r="I6471" s="7">
        <f>IF(TableTransactions[[#This Row],[Order type]]=trackOrderType,
TableTransactions[[#This Row],[Transaction quantity]]*-1,
TableTransactions[[#This Row],[Transaction quantity]]
)</f>
        <v>-60</v>
      </c>
      <c r="J64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-563</v>
      </c>
      <c r="K6471" s="7">
        <f ca="1">IF(TableTransactions[[#This Row],[Stock balance backorders]]&lt;0,
0,
TableTransactions[[#This Row],[Stock balance backorders]]
)</f>
        <v>0</v>
      </c>
      <c r="L6471" s="8" t="str">
        <f>VLOOKUP(TableTransactions[[#This Row],[Material]],TableStockBalance[],
MATCH(TableStockBalance[[#Headers],[Supplier name]],TableStockBalance[#Headers],0),
0)</f>
        <v>General Multi Parts AB</v>
      </c>
    </row>
    <row r="6472" spans="1:12" x14ac:dyDescent="0.25">
      <c r="A6472">
        <v>49041663</v>
      </c>
      <c r="B6472">
        <v>130</v>
      </c>
      <c r="C6472" t="s">
        <v>343</v>
      </c>
      <c r="D6472" t="s">
        <v>296</v>
      </c>
      <c r="E6472" t="s">
        <v>297</v>
      </c>
      <c r="F6472" t="s">
        <v>313</v>
      </c>
      <c r="G6472" s="1">
        <v>43588</v>
      </c>
      <c r="H6472">
        <v>20</v>
      </c>
      <c r="I6472" s="7">
        <f>IF(TableTransactions[[#This Row],[Order type]]=trackOrderType,
TableTransactions[[#This Row],[Transaction quantity]]*-1,
TableTransactions[[#This Row],[Transaction quantity]]
)</f>
        <v>-20</v>
      </c>
      <c r="J64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-583</v>
      </c>
      <c r="K6472" s="7">
        <f ca="1">IF(TableTransactions[[#This Row],[Stock balance backorders]]&lt;0,
0,
TableTransactions[[#This Row],[Stock balance backorders]]
)</f>
        <v>0</v>
      </c>
      <c r="L6472" s="8" t="str">
        <f>VLOOKUP(TableTransactions[[#This Row],[Material]],TableStockBalance[],
MATCH(TableStockBalance[[#Headers],[Supplier name]],TableStockBalance[#Headers],0),
0)</f>
        <v>General Multi Parts AB</v>
      </c>
    </row>
    <row r="6473" spans="1:12" x14ac:dyDescent="0.25">
      <c r="A6473">
        <v>49041684</v>
      </c>
      <c r="B6473">
        <v>160</v>
      </c>
      <c r="C6473" t="s">
        <v>343</v>
      </c>
      <c r="D6473" t="s">
        <v>296</v>
      </c>
      <c r="E6473" t="s">
        <v>297</v>
      </c>
      <c r="F6473" t="s">
        <v>316</v>
      </c>
      <c r="G6473" s="1">
        <v>43591</v>
      </c>
      <c r="H6473">
        <v>80</v>
      </c>
      <c r="I6473" s="7">
        <f>IF(TableTransactions[[#This Row],[Order type]]=trackOrderType,
TableTransactions[[#This Row],[Transaction quantity]]*-1,
TableTransactions[[#This Row],[Transaction quantity]]
)</f>
        <v>-80</v>
      </c>
      <c r="J64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-663</v>
      </c>
      <c r="K6473" s="7">
        <f ca="1">IF(TableTransactions[[#This Row],[Stock balance backorders]]&lt;0,
0,
TableTransactions[[#This Row],[Stock balance backorders]]
)</f>
        <v>0</v>
      </c>
      <c r="L6473" s="8" t="str">
        <f>VLOOKUP(TableTransactions[[#This Row],[Material]],TableStockBalance[],
MATCH(TableStockBalance[[#Headers],[Supplier name]],TableStockBalance[#Headers],0),
0)</f>
        <v>General Multi Parts AB</v>
      </c>
    </row>
    <row r="6474" spans="1:12" x14ac:dyDescent="0.25">
      <c r="A6474">
        <v>49041685</v>
      </c>
      <c r="B6474">
        <v>70</v>
      </c>
      <c r="C6474" t="s">
        <v>343</v>
      </c>
      <c r="D6474" t="s">
        <v>296</v>
      </c>
      <c r="E6474" t="s">
        <v>297</v>
      </c>
      <c r="F6474" t="s">
        <v>325</v>
      </c>
      <c r="G6474" s="1">
        <v>43591</v>
      </c>
      <c r="H6474">
        <v>80</v>
      </c>
      <c r="I6474" s="7">
        <f>IF(TableTransactions[[#This Row],[Order type]]=trackOrderType,
TableTransactions[[#This Row],[Transaction quantity]]*-1,
TableTransactions[[#This Row],[Transaction quantity]]
)</f>
        <v>-80</v>
      </c>
      <c r="J64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-743</v>
      </c>
      <c r="K6474" s="7">
        <f ca="1">IF(TableTransactions[[#This Row],[Stock balance backorders]]&lt;0,
0,
TableTransactions[[#This Row],[Stock balance backorders]]
)</f>
        <v>0</v>
      </c>
      <c r="L6474" s="8" t="str">
        <f>VLOOKUP(TableTransactions[[#This Row],[Material]],TableStockBalance[],
MATCH(TableStockBalance[[#Headers],[Supplier name]],TableStockBalance[#Headers],0),
0)</f>
        <v>General Multi Parts AB</v>
      </c>
    </row>
    <row r="6475" spans="1:12" x14ac:dyDescent="0.25">
      <c r="A6475">
        <v>49041686</v>
      </c>
      <c r="B6475">
        <v>280</v>
      </c>
      <c r="C6475" t="s">
        <v>343</v>
      </c>
      <c r="D6475" t="s">
        <v>296</v>
      </c>
      <c r="E6475" t="s">
        <v>297</v>
      </c>
      <c r="F6475" t="s">
        <v>317</v>
      </c>
      <c r="G6475" s="1">
        <v>43591</v>
      </c>
      <c r="H6475">
        <v>60</v>
      </c>
      <c r="I6475" s="7">
        <f>IF(TableTransactions[[#This Row],[Order type]]=trackOrderType,
TableTransactions[[#This Row],[Transaction quantity]]*-1,
TableTransactions[[#This Row],[Transaction quantity]]
)</f>
        <v>-60</v>
      </c>
      <c r="J64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-803</v>
      </c>
      <c r="K6475" s="7">
        <f ca="1">IF(TableTransactions[[#This Row],[Stock balance backorders]]&lt;0,
0,
TableTransactions[[#This Row],[Stock balance backorders]]
)</f>
        <v>0</v>
      </c>
      <c r="L6475" s="8" t="str">
        <f>VLOOKUP(TableTransactions[[#This Row],[Material]],TableStockBalance[],
MATCH(TableStockBalance[[#Headers],[Supplier name]],TableStockBalance[#Headers],0),
0)</f>
        <v>General Multi Parts AB</v>
      </c>
    </row>
    <row r="6476" spans="1:12" x14ac:dyDescent="0.25">
      <c r="A6476">
        <v>49041686</v>
      </c>
      <c r="B6476">
        <v>290</v>
      </c>
      <c r="C6476" t="s">
        <v>343</v>
      </c>
      <c r="D6476" t="s">
        <v>296</v>
      </c>
      <c r="E6476" t="s">
        <v>297</v>
      </c>
      <c r="F6476" t="s">
        <v>317</v>
      </c>
      <c r="G6476" s="1">
        <v>43591</v>
      </c>
      <c r="H6476">
        <v>60</v>
      </c>
      <c r="I6476" s="7">
        <f>IF(TableTransactions[[#This Row],[Order type]]=trackOrderType,
TableTransactions[[#This Row],[Transaction quantity]]*-1,
TableTransactions[[#This Row],[Transaction quantity]]
)</f>
        <v>-60</v>
      </c>
      <c r="J64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-863</v>
      </c>
      <c r="K6476" s="7">
        <f ca="1">IF(TableTransactions[[#This Row],[Stock balance backorders]]&lt;0,
0,
TableTransactions[[#This Row],[Stock balance backorders]]
)</f>
        <v>0</v>
      </c>
      <c r="L6476" s="8" t="str">
        <f>VLOOKUP(TableTransactions[[#This Row],[Material]],TableStockBalance[],
MATCH(TableStockBalance[[#Headers],[Supplier name]],TableStockBalance[#Headers],0),
0)</f>
        <v>General Multi Parts AB</v>
      </c>
    </row>
    <row r="6477" spans="1:12" x14ac:dyDescent="0.25">
      <c r="A6477" s="4">
        <v>45057067</v>
      </c>
      <c r="B6477" s="4">
        <v>10</v>
      </c>
      <c r="C6477" s="4" t="s">
        <v>344</v>
      </c>
      <c r="D6477" s="4" t="s">
        <v>296</v>
      </c>
      <c r="E6477" s="4" t="s">
        <v>297</v>
      </c>
      <c r="F6477" s="4" t="s">
        <v>212</v>
      </c>
      <c r="G6477" s="5">
        <v>43591</v>
      </c>
      <c r="H6477" s="4">
        <v>800</v>
      </c>
      <c r="I6477" s="7">
        <f>IF(TableTransactions[[#This Row],[Order type]]=trackOrderType,
TableTransactions[[#This Row],[Transaction quantity]]*-1,
TableTransactions[[#This Row],[Transaction quantity]]
)</f>
        <v>800</v>
      </c>
      <c r="J64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-63</v>
      </c>
      <c r="K6477" s="7">
        <f ca="1">IF(TableTransactions[[#This Row],[Stock balance backorders]]&lt;0,
0,
TableTransactions[[#This Row],[Stock balance backorders]]
)</f>
        <v>0</v>
      </c>
      <c r="L6477" s="8" t="str">
        <f>VLOOKUP(TableTransactions[[#This Row],[Material]],TableStockBalance[],
MATCH(TableStockBalance[[#Headers],[Supplier name]],TableStockBalance[#Headers],0),
0)</f>
        <v>General Multi Parts AB</v>
      </c>
    </row>
    <row r="6478" spans="1:12" x14ac:dyDescent="0.25">
      <c r="A6478">
        <v>49041701</v>
      </c>
      <c r="B6478">
        <v>110</v>
      </c>
      <c r="C6478" t="s">
        <v>343</v>
      </c>
      <c r="D6478" t="s">
        <v>296</v>
      </c>
      <c r="E6478" t="s">
        <v>297</v>
      </c>
      <c r="F6478" t="s">
        <v>316</v>
      </c>
      <c r="G6478" s="1">
        <v>43592</v>
      </c>
      <c r="H6478">
        <v>20</v>
      </c>
      <c r="I6478" s="7">
        <f>IF(TableTransactions[[#This Row],[Order type]]=trackOrderType,
TableTransactions[[#This Row],[Transaction quantity]]*-1,
TableTransactions[[#This Row],[Transaction quantity]]
)</f>
        <v>-20</v>
      </c>
      <c r="J64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-83</v>
      </c>
      <c r="K6478" s="7">
        <f ca="1">IF(TableTransactions[[#This Row],[Stock balance backorders]]&lt;0,
0,
TableTransactions[[#This Row],[Stock balance backorders]]
)</f>
        <v>0</v>
      </c>
      <c r="L6478" s="8" t="str">
        <f>VLOOKUP(TableTransactions[[#This Row],[Material]],TableStockBalance[],
MATCH(TableStockBalance[[#Headers],[Supplier name]],TableStockBalance[#Headers],0),
0)</f>
        <v>General Multi Parts AB</v>
      </c>
    </row>
    <row r="6479" spans="1:12" x14ac:dyDescent="0.25">
      <c r="A6479">
        <v>49041703</v>
      </c>
      <c r="B6479">
        <v>80</v>
      </c>
      <c r="C6479" t="s">
        <v>343</v>
      </c>
      <c r="D6479" t="s">
        <v>296</v>
      </c>
      <c r="E6479" t="s">
        <v>297</v>
      </c>
      <c r="F6479" t="s">
        <v>317</v>
      </c>
      <c r="G6479" s="1">
        <v>43592</v>
      </c>
      <c r="H6479">
        <v>40</v>
      </c>
      <c r="I6479" s="7">
        <f>IF(TableTransactions[[#This Row],[Order type]]=trackOrderType,
TableTransactions[[#This Row],[Transaction quantity]]*-1,
TableTransactions[[#This Row],[Transaction quantity]]
)</f>
        <v>-40</v>
      </c>
      <c r="J64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-123</v>
      </c>
      <c r="K6479" s="7">
        <f ca="1">IF(TableTransactions[[#This Row],[Stock balance backorders]]&lt;0,
0,
TableTransactions[[#This Row],[Stock balance backorders]]
)</f>
        <v>0</v>
      </c>
      <c r="L6479" s="8" t="str">
        <f>VLOOKUP(TableTransactions[[#This Row],[Material]],TableStockBalance[],
MATCH(TableStockBalance[[#Headers],[Supplier name]],TableStockBalance[#Headers],0),
0)</f>
        <v>General Multi Parts AB</v>
      </c>
    </row>
    <row r="6480" spans="1:12" x14ac:dyDescent="0.25">
      <c r="A6480">
        <v>49041705</v>
      </c>
      <c r="B6480">
        <v>90</v>
      </c>
      <c r="C6480" t="s">
        <v>343</v>
      </c>
      <c r="D6480" t="s">
        <v>296</v>
      </c>
      <c r="E6480" t="s">
        <v>297</v>
      </c>
      <c r="F6480" t="s">
        <v>319</v>
      </c>
      <c r="G6480" s="1">
        <v>43592</v>
      </c>
      <c r="H6480">
        <v>40</v>
      </c>
      <c r="I6480" s="7">
        <f>IF(TableTransactions[[#This Row],[Order type]]=trackOrderType,
TableTransactions[[#This Row],[Transaction quantity]]*-1,
TableTransactions[[#This Row],[Transaction quantity]]
)</f>
        <v>-40</v>
      </c>
      <c r="J64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-163</v>
      </c>
      <c r="K6480" s="7">
        <f ca="1">IF(TableTransactions[[#This Row],[Stock balance backorders]]&lt;0,
0,
TableTransactions[[#This Row],[Stock balance backorders]]
)</f>
        <v>0</v>
      </c>
      <c r="L6480" s="8" t="str">
        <f>VLOOKUP(TableTransactions[[#This Row],[Material]],TableStockBalance[],
MATCH(TableStockBalance[[#Headers],[Supplier name]],TableStockBalance[#Headers],0),
0)</f>
        <v>General Multi Parts AB</v>
      </c>
    </row>
    <row r="6481" spans="1:12" x14ac:dyDescent="0.25">
      <c r="A6481">
        <v>49041743</v>
      </c>
      <c r="B6481">
        <v>20</v>
      </c>
      <c r="C6481" t="s">
        <v>343</v>
      </c>
      <c r="D6481" t="s">
        <v>296</v>
      </c>
      <c r="E6481" t="s">
        <v>297</v>
      </c>
      <c r="F6481" t="s">
        <v>335</v>
      </c>
      <c r="G6481" s="1">
        <v>43594</v>
      </c>
      <c r="H6481">
        <v>60</v>
      </c>
      <c r="I6481" s="7">
        <f>IF(TableTransactions[[#This Row],[Order type]]=trackOrderType,
TableTransactions[[#This Row],[Transaction quantity]]*-1,
TableTransactions[[#This Row],[Transaction quantity]]
)</f>
        <v>-60</v>
      </c>
      <c r="J64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-223</v>
      </c>
      <c r="K6481" s="7">
        <f ca="1">IF(TableTransactions[[#This Row],[Stock balance backorders]]&lt;0,
0,
TableTransactions[[#This Row],[Stock balance backorders]]
)</f>
        <v>0</v>
      </c>
      <c r="L6481" s="8" t="str">
        <f>VLOOKUP(TableTransactions[[#This Row],[Material]],TableStockBalance[],
MATCH(TableStockBalance[[#Headers],[Supplier name]],TableStockBalance[#Headers],0),
0)</f>
        <v>General Multi Parts AB</v>
      </c>
    </row>
    <row r="6482" spans="1:12" x14ac:dyDescent="0.25">
      <c r="A6482">
        <v>49041760</v>
      </c>
      <c r="B6482">
        <v>330</v>
      </c>
      <c r="C6482" t="s">
        <v>343</v>
      </c>
      <c r="D6482" t="s">
        <v>296</v>
      </c>
      <c r="E6482" t="s">
        <v>297</v>
      </c>
      <c r="F6482" t="s">
        <v>317</v>
      </c>
      <c r="G6482" s="1">
        <v>43595</v>
      </c>
      <c r="H6482">
        <v>60</v>
      </c>
      <c r="I6482" s="7">
        <f>IF(TableTransactions[[#This Row],[Order type]]=trackOrderType,
TableTransactions[[#This Row],[Transaction quantity]]*-1,
TableTransactions[[#This Row],[Transaction quantity]]
)</f>
        <v>-60</v>
      </c>
      <c r="J64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-283</v>
      </c>
      <c r="K6482" s="7">
        <f ca="1">IF(TableTransactions[[#This Row],[Stock balance backorders]]&lt;0,
0,
TableTransactions[[#This Row],[Stock balance backorders]]
)</f>
        <v>0</v>
      </c>
      <c r="L6482" s="8" t="str">
        <f>VLOOKUP(TableTransactions[[#This Row],[Material]],TableStockBalance[],
MATCH(TableStockBalance[[#Headers],[Supplier name]],TableStockBalance[#Headers],0),
0)</f>
        <v>General Multi Parts AB</v>
      </c>
    </row>
    <row r="6483" spans="1:12" x14ac:dyDescent="0.25">
      <c r="A6483">
        <v>49041768</v>
      </c>
      <c r="B6483">
        <v>10</v>
      </c>
      <c r="C6483" t="s">
        <v>343</v>
      </c>
      <c r="D6483" t="s">
        <v>296</v>
      </c>
      <c r="E6483" t="s">
        <v>297</v>
      </c>
      <c r="F6483" t="s">
        <v>314</v>
      </c>
      <c r="G6483" s="1">
        <v>43598</v>
      </c>
      <c r="H6483">
        <v>60</v>
      </c>
      <c r="I6483" s="7">
        <f>IF(TableTransactions[[#This Row],[Order type]]=trackOrderType,
TableTransactions[[#This Row],[Transaction quantity]]*-1,
TableTransactions[[#This Row],[Transaction quantity]]
)</f>
        <v>-60</v>
      </c>
      <c r="J64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-343</v>
      </c>
      <c r="K6483" s="7">
        <f ca="1">IF(TableTransactions[[#This Row],[Stock balance backorders]]&lt;0,
0,
TableTransactions[[#This Row],[Stock balance backorders]]
)</f>
        <v>0</v>
      </c>
      <c r="L6483" s="8" t="str">
        <f>VLOOKUP(TableTransactions[[#This Row],[Material]],TableStockBalance[],
MATCH(TableStockBalance[[#Headers],[Supplier name]],TableStockBalance[#Headers],0),
0)</f>
        <v>General Multi Parts AB</v>
      </c>
    </row>
    <row r="6484" spans="1:12" x14ac:dyDescent="0.25">
      <c r="A6484">
        <v>49041774</v>
      </c>
      <c r="B6484">
        <v>80</v>
      </c>
      <c r="C6484" t="s">
        <v>343</v>
      </c>
      <c r="D6484" t="s">
        <v>296</v>
      </c>
      <c r="E6484" t="s">
        <v>297</v>
      </c>
      <c r="F6484" t="s">
        <v>316</v>
      </c>
      <c r="G6484" s="1">
        <v>43598</v>
      </c>
      <c r="H6484">
        <v>20</v>
      </c>
      <c r="I6484" s="7">
        <f>IF(TableTransactions[[#This Row],[Order type]]=trackOrderType,
TableTransactions[[#This Row],[Transaction quantity]]*-1,
TableTransactions[[#This Row],[Transaction quantity]]
)</f>
        <v>-20</v>
      </c>
      <c r="J64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-363</v>
      </c>
      <c r="K6484" s="7">
        <f ca="1">IF(TableTransactions[[#This Row],[Stock balance backorders]]&lt;0,
0,
TableTransactions[[#This Row],[Stock balance backorders]]
)</f>
        <v>0</v>
      </c>
      <c r="L6484" s="8" t="str">
        <f>VLOOKUP(TableTransactions[[#This Row],[Material]],TableStockBalance[],
MATCH(TableStockBalance[[#Headers],[Supplier name]],TableStockBalance[#Headers],0),
0)</f>
        <v>General Multi Parts AB</v>
      </c>
    </row>
    <row r="6485" spans="1:12" x14ac:dyDescent="0.25">
      <c r="A6485">
        <v>49041782</v>
      </c>
      <c r="B6485">
        <v>70</v>
      </c>
      <c r="C6485" t="s">
        <v>343</v>
      </c>
      <c r="D6485" t="s">
        <v>296</v>
      </c>
      <c r="E6485" t="s">
        <v>297</v>
      </c>
      <c r="F6485" t="s">
        <v>313</v>
      </c>
      <c r="G6485" s="1">
        <v>43599</v>
      </c>
      <c r="H6485">
        <v>20</v>
      </c>
      <c r="I6485" s="7">
        <f>IF(TableTransactions[[#This Row],[Order type]]=trackOrderType,
TableTransactions[[#This Row],[Transaction quantity]]*-1,
TableTransactions[[#This Row],[Transaction quantity]]
)</f>
        <v>-20</v>
      </c>
      <c r="J64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-383</v>
      </c>
      <c r="K6485" s="7">
        <f ca="1">IF(TableTransactions[[#This Row],[Stock balance backorders]]&lt;0,
0,
TableTransactions[[#This Row],[Stock balance backorders]]
)</f>
        <v>0</v>
      </c>
      <c r="L6485" s="8" t="str">
        <f>VLOOKUP(TableTransactions[[#This Row],[Material]],TableStockBalance[],
MATCH(TableStockBalance[[#Headers],[Supplier name]],TableStockBalance[#Headers],0),
0)</f>
        <v>General Multi Parts AB</v>
      </c>
    </row>
    <row r="6486" spans="1:12" x14ac:dyDescent="0.25">
      <c r="A6486">
        <v>49041821</v>
      </c>
      <c r="B6486">
        <v>240</v>
      </c>
      <c r="C6486" t="s">
        <v>343</v>
      </c>
      <c r="D6486" t="s">
        <v>296</v>
      </c>
      <c r="E6486" t="s">
        <v>297</v>
      </c>
      <c r="F6486" t="s">
        <v>313</v>
      </c>
      <c r="G6486" s="1">
        <v>43602</v>
      </c>
      <c r="H6486">
        <v>60</v>
      </c>
      <c r="I6486" s="7">
        <f>IF(TableTransactions[[#This Row],[Order type]]=trackOrderType,
TableTransactions[[#This Row],[Transaction quantity]]*-1,
TableTransactions[[#This Row],[Transaction quantity]]
)</f>
        <v>-60</v>
      </c>
      <c r="J64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-443</v>
      </c>
      <c r="K6486" s="7">
        <f ca="1">IF(TableTransactions[[#This Row],[Stock balance backorders]]&lt;0,
0,
TableTransactions[[#This Row],[Stock balance backorders]]
)</f>
        <v>0</v>
      </c>
      <c r="L6486" s="8" t="str">
        <f>VLOOKUP(TableTransactions[[#This Row],[Material]],TableStockBalance[],
MATCH(TableStockBalance[[#Headers],[Supplier name]],TableStockBalance[#Headers],0),
0)</f>
        <v>General Multi Parts AB</v>
      </c>
    </row>
    <row r="6487" spans="1:12" x14ac:dyDescent="0.25">
      <c r="A6487">
        <v>49041821</v>
      </c>
      <c r="B6487">
        <v>250</v>
      </c>
      <c r="C6487" t="s">
        <v>343</v>
      </c>
      <c r="D6487" t="s">
        <v>296</v>
      </c>
      <c r="E6487" t="s">
        <v>297</v>
      </c>
      <c r="F6487" t="s">
        <v>313</v>
      </c>
      <c r="G6487" s="1">
        <v>43602</v>
      </c>
      <c r="H6487">
        <v>80</v>
      </c>
      <c r="I6487" s="7">
        <f>IF(TableTransactions[[#This Row],[Order type]]=trackOrderType,
TableTransactions[[#This Row],[Transaction quantity]]*-1,
TableTransactions[[#This Row],[Transaction quantity]]
)</f>
        <v>-80</v>
      </c>
      <c r="J64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-523</v>
      </c>
      <c r="K6487" s="7">
        <f ca="1">IF(TableTransactions[[#This Row],[Stock balance backorders]]&lt;0,
0,
TableTransactions[[#This Row],[Stock balance backorders]]
)</f>
        <v>0</v>
      </c>
      <c r="L6487" s="8" t="str">
        <f>VLOOKUP(TableTransactions[[#This Row],[Material]],TableStockBalance[],
MATCH(TableStockBalance[[#Headers],[Supplier name]],TableStockBalance[#Headers],0),
0)</f>
        <v>General Multi Parts AB</v>
      </c>
    </row>
    <row r="6488" spans="1:12" x14ac:dyDescent="0.25">
      <c r="A6488">
        <v>49041830</v>
      </c>
      <c r="B6488">
        <v>250</v>
      </c>
      <c r="C6488" t="s">
        <v>343</v>
      </c>
      <c r="D6488" t="s">
        <v>296</v>
      </c>
      <c r="E6488" t="s">
        <v>297</v>
      </c>
      <c r="F6488" t="s">
        <v>317</v>
      </c>
      <c r="G6488" s="1">
        <v>43602</v>
      </c>
      <c r="H6488">
        <v>60</v>
      </c>
      <c r="I6488" s="7">
        <f>IF(TableTransactions[[#This Row],[Order type]]=trackOrderType,
TableTransactions[[#This Row],[Transaction quantity]]*-1,
TableTransactions[[#This Row],[Transaction quantity]]
)</f>
        <v>-60</v>
      </c>
      <c r="J64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-583</v>
      </c>
      <c r="K6488" s="7">
        <f ca="1">IF(TableTransactions[[#This Row],[Stock balance backorders]]&lt;0,
0,
TableTransactions[[#This Row],[Stock balance backorders]]
)</f>
        <v>0</v>
      </c>
      <c r="L6488" s="8" t="str">
        <f>VLOOKUP(TableTransactions[[#This Row],[Material]],TableStockBalance[],
MATCH(TableStockBalance[[#Headers],[Supplier name]],TableStockBalance[#Headers],0),
0)</f>
        <v>General Multi Parts AB</v>
      </c>
    </row>
    <row r="6489" spans="1:12" x14ac:dyDescent="0.25">
      <c r="A6489">
        <v>49041833</v>
      </c>
      <c r="B6489">
        <v>170</v>
      </c>
      <c r="C6489" t="s">
        <v>343</v>
      </c>
      <c r="D6489" t="s">
        <v>296</v>
      </c>
      <c r="E6489" t="s">
        <v>297</v>
      </c>
      <c r="F6489" t="s">
        <v>319</v>
      </c>
      <c r="G6489" s="1">
        <v>43602</v>
      </c>
      <c r="H6489">
        <v>40</v>
      </c>
      <c r="I6489" s="7">
        <f>IF(TableTransactions[[#This Row],[Order type]]=trackOrderType,
TableTransactions[[#This Row],[Transaction quantity]]*-1,
TableTransactions[[#This Row],[Transaction quantity]]
)</f>
        <v>-40</v>
      </c>
      <c r="J64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-623</v>
      </c>
      <c r="K6489" s="7">
        <f ca="1">IF(TableTransactions[[#This Row],[Stock balance backorders]]&lt;0,
0,
TableTransactions[[#This Row],[Stock balance backorders]]
)</f>
        <v>0</v>
      </c>
      <c r="L6489" s="8" t="str">
        <f>VLOOKUP(TableTransactions[[#This Row],[Material]],TableStockBalance[],
MATCH(TableStockBalance[[#Headers],[Supplier name]],TableStockBalance[#Headers],0),
0)</f>
        <v>General Multi Parts AB</v>
      </c>
    </row>
    <row r="6490" spans="1:12" x14ac:dyDescent="0.25">
      <c r="A6490">
        <v>49041833</v>
      </c>
      <c r="B6490">
        <v>180</v>
      </c>
      <c r="C6490" t="s">
        <v>343</v>
      </c>
      <c r="D6490" t="s">
        <v>296</v>
      </c>
      <c r="E6490" t="s">
        <v>297</v>
      </c>
      <c r="F6490" t="s">
        <v>319</v>
      </c>
      <c r="G6490" s="1">
        <v>43602</v>
      </c>
      <c r="H6490">
        <v>40</v>
      </c>
      <c r="I6490" s="7">
        <f>IF(TableTransactions[[#This Row],[Order type]]=trackOrderType,
TableTransactions[[#This Row],[Transaction quantity]]*-1,
TableTransactions[[#This Row],[Transaction quantity]]
)</f>
        <v>-40</v>
      </c>
      <c r="J64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-663</v>
      </c>
      <c r="K6490" s="7">
        <f ca="1">IF(TableTransactions[[#This Row],[Stock balance backorders]]&lt;0,
0,
TableTransactions[[#This Row],[Stock balance backorders]]
)</f>
        <v>0</v>
      </c>
      <c r="L6490" s="8" t="str">
        <f>VLOOKUP(TableTransactions[[#This Row],[Material]],TableStockBalance[],
MATCH(TableStockBalance[[#Headers],[Supplier name]],TableStockBalance[#Headers],0),
0)</f>
        <v>General Multi Parts AB</v>
      </c>
    </row>
    <row r="6491" spans="1:12" x14ac:dyDescent="0.25">
      <c r="A6491">
        <v>49041841</v>
      </c>
      <c r="B6491">
        <v>120</v>
      </c>
      <c r="C6491" t="s">
        <v>343</v>
      </c>
      <c r="D6491" t="s">
        <v>296</v>
      </c>
      <c r="E6491" t="s">
        <v>297</v>
      </c>
      <c r="F6491" t="s">
        <v>313</v>
      </c>
      <c r="G6491" s="1">
        <v>43605</v>
      </c>
      <c r="H6491">
        <v>40</v>
      </c>
      <c r="I6491" s="7">
        <f>IF(TableTransactions[[#This Row],[Order type]]=trackOrderType,
TableTransactions[[#This Row],[Transaction quantity]]*-1,
TableTransactions[[#This Row],[Transaction quantity]]
)</f>
        <v>-40</v>
      </c>
      <c r="J64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-703</v>
      </c>
      <c r="K6491" s="7">
        <f ca="1">IF(TableTransactions[[#This Row],[Stock balance backorders]]&lt;0,
0,
TableTransactions[[#This Row],[Stock balance backorders]]
)</f>
        <v>0</v>
      </c>
      <c r="L6491" s="8" t="str">
        <f>VLOOKUP(TableTransactions[[#This Row],[Material]],TableStockBalance[],
MATCH(TableStockBalance[[#Headers],[Supplier name]],TableStockBalance[#Headers],0),
0)</f>
        <v>General Multi Parts AB</v>
      </c>
    </row>
    <row r="6492" spans="1:12" x14ac:dyDescent="0.25">
      <c r="A6492" s="4">
        <v>45057124</v>
      </c>
      <c r="B6492" s="4">
        <v>10</v>
      </c>
      <c r="C6492" s="4" t="s">
        <v>344</v>
      </c>
      <c r="D6492" s="4" t="s">
        <v>296</v>
      </c>
      <c r="E6492" s="4" t="s">
        <v>297</v>
      </c>
      <c r="F6492" s="4" t="s">
        <v>212</v>
      </c>
      <c r="G6492" s="5">
        <v>43607</v>
      </c>
      <c r="H6492" s="4">
        <v>736</v>
      </c>
      <c r="I6492" s="7">
        <f>IF(TableTransactions[[#This Row],[Order type]]=trackOrderType,
TableTransactions[[#This Row],[Transaction quantity]]*-1,
TableTransactions[[#This Row],[Transaction quantity]]
)</f>
        <v>736</v>
      </c>
      <c r="J64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</v>
      </c>
      <c r="K6492" s="7">
        <f ca="1">IF(TableTransactions[[#This Row],[Stock balance backorders]]&lt;0,
0,
TableTransactions[[#This Row],[Stock balance backorders]]
)</f>
        <v>33</v>
      </c>
      <c r="L6492" s="8" t="str">
        <f>VLOOKUP(TableTransactions[[#This Row],[Material]],TableStockBalance[],
MATCH(TableStockBalance[[#Headers],[Supplier name]],TableStockBalance[#Headers],0),
0)</f>
        <v>General Multi Parts AB</v>
      </c>
    </row>
    <row r="6493" spans="1:12" x14ac:dyDescent="0.25">
      <c r="A6493">
        <v>49041906</v>
      </c>
      <c r="B6493">
        <v>20</v>
      </c>
      <c r="C6493" t="s">
        <v>343</v>
      </c>
      <c r="D6493" t="s">
        <v>296</v>
      </c>
      <c r="E6493" t="s">
        <v>297</v>
      </c>
      <c r="F6493" t="s">
        <v>329</v>
      </c>
      <c r="G6493" s="1">
        <v>43609</v>
      </c>
      <c r="H6493">
        <v>80</v>
      </c>
      <c r="I6493" s="7">
        <f>IF(TableTransactions[[#This Row],[Order type]]=trackOrderType,
TableTransactions[[#This Row],[Transaction quantity]]*-1,
TableTransactions[[#This Row],[Transaction quantity]]
)</f>
        <v>-80</v>
      </c>
      <c r="J64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-47</v>
      </c>
      <c r="K6493" s="7">
        <f ca="1">IF(TableTransactions[[#This Row],[Stock balance backorders]]&lt;0,
0,
TableTransactions[[#This Row],[Stock balance backorders]]
)</f>
        <v>0</v>
      </c>
      <c r="L6493" s="8" t="str">
        <f>VLOOKUP(TableTransactions[[#This Row],[Material]],TableStockBalance[],
MATCH(TableStockBalance[[#Headers],[Supplier name]],TableStockBalance[#Headers],0),
0)</f>
        <v>General Multi Parts AB</v>
      </c>
    </row>
    <row r="6494" spans="1:12" x14ac:dyDescent="0.25">
      <c r="A6494">
        <v>49041920</v>
      </c>
      <c r="B6494">
        <v>10</v>
      </c>
      <c r="C6494" t="s">
        <v>343</v>
      </c>
      <c r="D6494" t="s">
        <v>296</v>
      </c>
      <c r="E6494" t="s">
        <v>297</v>
      </c>
      <c r="F6494" t="s">
        <v>323</v>
      </c>
      <c r="G6494" s="1">
        <v>43609</v>
      </c>
      <c r="H6494">
        <v>80</v>
      </c>
      <c r="I6494" s="7">
        <f>IF(TableTransactions[[#This Row],[Order type]]=trackOrderType,
TableTransactions[[#This Row],[Transaction quantity]]*-1,
TableTransactions[[#This Row],[Transaction quantity]]
)</f>
        <v>-80</v>
      </c>
      <c r="J64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-127</v>
      </c>
      <c r="K6494" s="7">
        <f ca="1">IF(TableTransactions[[#This Row],[Stock balance backorders]]&lt;0,
0,
TableTransactions[[#This Row],[Stock balance backorders]]
)</f>
        <v>0</v>
      </c>
      <c r="L6494" s="8" t="str">
        <f>VLOOKUP(TableTransactions[[#This Row],[Material]],TableStockBalance[],
MATCH(TableStockBalance[[#Headers],[Supplier name]],TableStockBalance[#Headers],0),
0)</f>
        <v>General Multi Parts AB</v>
      </c>
    </row>
    <row r="6495" spans="1:12" x14ac:dyDescent="0.25">
      <c r="A6495">
        <v>49041942</v>
      </c>
      <c r="B6495">
        <v>130</v>
      </c>
      <c r="C6495" t="s">
        <v>343</v>
      </c>
      <c r="D6495" t="s">
        <v>296</v>
      </c>
      <c r="E6495" t="s">
        <v>297</v>
      </c>
      <c r="F6495" t="s">
        <v>317</v>
      </c>
      <c r="G6495" s="1">
        <v>43613</v>
      </c>
      <c r="H6495">
        <v>60</v>
      </c>
      <c r="I6495" s="7">
        <f>IF(TableTransactions[[#This Row],[Order type]]=trackOrderType,
TableTransactions[[#This Row],[Transaction quantity]]*-1,
TableTransactions[[#This Row],[Transaction quantity]]
)</f>
        <v>-60</v>
      </c>
      <c r="J64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-187</v>
      </c>
      <c r="K6495" s="7">
        <f ca="1">IF(TableTransactions[[#This Row],[Stock balance backorders]]&lt;0,
0,
TableTransactions[[#This Row],[Stock balance backorders]]
)</f>
        <v>0</v>
      </c>
      <c r="L6495" s="8" t="str">
        <f>VLOOKUP(TableTransactions[[#This Row],[Material]],TableStockBalance[],
MATCH(TableStockBalance[[#Headers],[Supplier name]],TableStockBalance[#Headers],0),
0)</f>
        <v>General Multi Parts AB</v>
      </c>
    </row>
    <row r="6496" spans="1:12" x14ac:dyDescent="0.25">
      <c r="A6496">
        <v>49041980</v>
      </c>
      <c r="B6496">
        <v>290</v>
      </c>
      <c r="C6496" t="s">
        <v>343</v>
      </c>
      <c r="D6496" t="s">
        <v>296</v>
      </c>
      <c r="E6496" t="s">
        <v>297</v>
      </c>
      <c r="F6496" t="s">
        <v>313</v>
      </c>
      <c r="G6496" s="1">
        <v>43619</v>
      </c>
      <c r="H6496">
        <v>20</v>
      </c>
      <c r="I6496" s="7">
        <f>IF(TableTransactions[[#This Row],[Order type]]=trackOrderType,
TableTransactions[[#This Row],[Transaction quantity]]*-1,
TableTransactions[[#This Row],[Transaction quantity]]
)</f>
        <v>-20</v>
      </c>
      <c r="J64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-207</v>
      </c>
      <c r="K6496" s="7">
        <f ca="1">IF(TableTransactions[[#This Row],[Stock balance backorders]]&lt;0,
0,
TableTransactions[[#This Row],[Stock balance backorders]]
)</f>
        <v>0</v>
      </c>
      <c r="L6496" s="8" t="str">
        <f>VLOOKUP(TableTransactions[[#This Row],[Material]],TableStockBalance[],
MATCH(TableStockBalance[[#Headers],[Supplier name]],TableStockBalance[#Headers],0),
0)</f>
        <v>General Multi Parts AB</v>
      </c>
    </row>
    <row r="6497" spans="1:12" x14ac:dyDescent="0.25">
      <c r="A6497">
        <v>49041987</v>
      </c>
      <c r="B6497">
        <v>60</v>
      </c>
      <c r="C6497" t="s">
        <v>343</v>
      </c>
      <c r="D6497" t="s">
        <v>296</v>
      </c>
      <c r="E6497" t="s">
        <v>297</v>
      </c>
      <c r="F6497" t="s">
        <v>325</v>
      </c>
      <c r="G6497" s="1">
        <v>43619</v>
      </c>
      <c r="H6497">
        <v>80</v>
      </c>
      <c r="I6497" s="7">
        <f>IF(TableTransactions[[#This Row],[Order type]]=trackOrderType,
TableTransactions[[#This Row],[Transaction quantity]]*-1,
TableTransactions[[#This Row],[Transaction quantity]]
)</f>
        <v>-80</v>
      </c>
      <c r="J64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-287</v>
      </c>
      <c r="K6497" s="7">
        <f ca="1">IF(TableTransactions[[#This Row],[Stock balance backorders]]&lt;0,
0,
TableTransactions[[#This Row],[Stock balance backorders]]
)</f>
        <v>0</v>
      </c>
      <c r="L6497" s="8" t="str">
        <f>VLOOKUP(TableTransactions[[#This Row],[Material]],TableStockBalance[],
MATCH(TableStockBalance[[#Headers],[Supplier name]],TableStockBalance[#Headers],0),
0)</f>
        <v>General Multi Parts AB</v>
      </c>
    </row>
    <row r="6498" spans="1:12" x14ac:dyDescent="0.25">
      <c r="A6498">
        <v>49042012</v>
      </c>
      <c r="B6498">
        <v>10</v>
      </c>
      <c r="C6498" t="s">
        <v>343</v>
      </c>
      <c r="D6498" t="s">
        <v>296</v>
      </c>
      <c r="E6498" t="s">
        <v>297</v>
      </c>
      <c r="F6498" t="s">
        <v>335</v>
      </c>
      <c r="G6498" s="1">
        <v>43620</v>
      </c>
      <c r="H6498">
        <v>60</v>
      </c>
      <c r="I6498" s="7">
        <f>IF(TableTransactions[[#This Row],[Order type]]=trackOrderType,
TableTransactions[[#This Row],[Transaction quantity]]*-1,
TableTransactions[[#This Row],[Transaction quantity]]
)</f>
        <v>-60</v>
      </c>
      <c r="J64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-347</v>
      </c>
      <c r="K6498" s="7">
        <f ca="1">IF(TableTransactions[[#This Row],[Stock balance backorders]]&lt;0,
0,
TableTransactions[[#This Row],[Stock balance backorders]]
)</f>
        <v>0</v>
      </c>
      <c r="L6498" s="8" t="str">
        <f>VLOOKUP(TableTransactions[[#This Row],[Material]],TableStockBalance[],
MATCH(TableStockBalance[[#Headers],[Supplier name]],TableStockBalance[#Headers],0),
0)</f>
        <v>General Multi Parts AB</v>
      </c>
    </row>
    <row r="6499" spans="1:12" x14ac:dyDescent="0.25">
      <c r="A6499">
        <v>49042028</v>
      </c>
      <c r="B6499">
        <v>140</v>
      </c>
      <c r="C6499" t="s">
        <v>343</v>
      </c>
      <c r="D6499" t="s">
        <v>296</v>
      </c>
      <c r="E6499" t="s">
        <v>297</v>
      </c>
      <c r="F6499" t="s">
        <v>317</v>
      </c>
      <c r="G6499" s="1">
        <v>43621</v>
      </c>
      <c r="H6499">
        <v>80</v>
      </c>
      <c r="I6499" s="7">
        <f>IF(TableTransactions[[#This Row],[Order type]]=trackOrderType,
TableTransactions[[#This Row],[Transaction quantity]]*-1,
TableTransactions[[#This Row],[Transaction quantity]]
)</f>
        <v>-80</v>
      </c>
      <c r="J64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-427</v>
      </c>
      <c r="K6499" s="7">
        <f ca="1">IF(TableTransactions[[#This Row],[Stock balance backorders]]&lt;0,
0,
TableTransactions[[#This Row],[Stock balance backorders]]
)</f>
        <v>0</v>
      </c>
      <c r="L6499" s="8" t="str">
        <f>VLOOKUP(TableTransactions[[#This Row],[Material]],TableStockBalance[],
MATCH(TableStockBalance[[#Headers],[Supplier name]],TableStockBalance[#Headers],0),
0)</f>
        <v>General Multi Parts AB</v>
      </c>
    </row>
    <row r="6500" spans="1:12" x14ac:dyDescent="0.25">
      <c r="A6500">
        <v>49042049</v>
      </c>
      <c r="B6500">
        <v>150</v>
      </c>
      <c r="C6500" t="s">
        <v>343</v>
      </c>
      <c r="D6500" t="s">
        <v>296</v>
      </c>
      <c r="E6500" t="s">
        <v>297</v>
      </c>
      <c r="F6500" t="s">
        <v>318</v>
      </c>
      <c r="G6500" s="1">
        <v>43623</v>
      </c>
      <c r="H6500">
        <v>20</v>
      </c>
      <c r="I6500" s="7">
        <f>IF(TableTransactions[[#This Row],[Order type]]=trackOrderType,
TableTransactions[[#This Row],[Transaction quantity]]*-1,
TableTransactions[[#This Row],[Transaction quantity]]
)</f>
        <v>-20</v>
      </c>
      <c r="J65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-447</v>
      </c>
      <c r="K6500" s="7">
        <f ca="1">IF(TableTransactions[[#This Row],[Stock balance backorders]]&lt;0,
0,
TableTransactions[[#This Row],[Stock balance backorders]]
)</f>
        <v>0</v>
      </c>
      <c r="L6500" s="8" t="str">
        <f>VLOOKUP(TableTransactions[[#This Row],[Material]],TableStockBalance[],
MATCH(TableStockBalance[[#Headers],[Supplier name]],TableStockBalance[#Headers],0),
0)</f>
        <v>General Multi Parts AB</v>
      </c>
    </row>
    <row r="6501" spans="1:12" x14ac:dyDescent="0.25">
      <c r="A6501">
        <v>49042055</v>
      </c>
      <c r="B6501">
        <v>230</v>
      </c>
      <c r="C6501" t="s">
        <v>343</v>
      </c>
      <c r="D6501" t="s">
        <v>296</v>
      </c>
      <c r="E6501" t="s">
        <v>297</v>
      </c>
      <c r="F6501" t="s">
        <v>313</v>
      </c>
      <c r="G6501" s="1">
        <v>43626</v>
      </c>
      <c r="H6501">
        <v>40</v>
      </c>
      <c r="I6501" s="7">
        <f>IF(TableTransactions[[#This Row],[Order type]]=trackOrderType,
TableTransactions[[#This Row],[Transaction quantity]]*-1,
TableTransactions[[#This Row],[Transaction quantity]]
)</f>
        <v>-40</v>
      </c>
      <c r="J65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-487</v>
      </c>
      <c r="K6501" s="7">
        <f ca="1">IF(TableTransactions[[#This Row],[Stock balance backorders]]&lt;0,
0,
TableTransactions[[#This Row],[Stock balance backorders]]
)</f>
        <v>0</v>
      </c>
      <c r="L6501" s="8" t="str">
        <f>VLOOKUP(TableTransactions[[#This Row],[Material]],TableStockBalance[],
MATCH(TableStockBalance[[#Headers],[Supplier name]],TableStockBalance[#Headers],0),
0)</f>
        <v>General Multi Parts AB</v>
      </c>
    </row>
    <row r="6502" spans="1:12" x14ac:dyDescent="0.25">
      <c r="A6502">
        <v>49042061</v>
      </c>
      <c r="B6502">
        <v>140</v>
      </c>
      <c r="C6502" t="s">
        <v>343</v>
      </c>
      <c r="D6502" t="s">
        <v>296</v>
      </c>
      <c r="E6502" t="s">
        <v>297</v>
      </c>
      <c r="F6502" t="s">
        <v>316</v>
      </c>
      <c r="G6502" s="1">
        <v>43626</v>
      </c>
      <c r="H6502">
        <v>80</v>
      </c>
      <c r="I6502" s="7">
        <f>IF(TableTransactions[[#This Row],[Order type]]=trackOrderType,
TableTransactions[[#This Row],[Transaction quantity]]*-1,
TableTransactions[[#This Row],[Transaction quantity]]
)</f>
        <v>-80</v>
      </c>
      <c r="J65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-567</v>
      </c>
      <c r="K6502" s="7">
        <f ca="1">IF(TableTransactions[[#This Row],[Stock balance backorders]]&lt;0,
0,
TableTransactions[[#This Row],[Stock balance backorders]]
)</f>
        <v>0</v>
      </c>
      <c r="L6502" s="8" t="str">
        <f>VLOOKUP(TableTransactions[[#This Row],[Material]],TableStockBalance[],
MATCH(TableStockBalance[[#Headers],[Supplier name]],TableStockBalance[#Headers],0),
0)</f>
        <v>General Multi Parts AB</v>
      </c>
    </row>
    <row r="6503" spans="1:12" x14ac:dyDescent="0.25">
      <c r="A6503" s="4">
        <v>45057176</v>
      </c>
      <c r="B6503" s="4">
        <v>10</v>
      </c>
      <c r="C6503" s="4" t="s">
        <v>344</v>
      </c>
      <c r="D6503" s="4" t="s">
        <v>296</v>
      </c>
      <c r="E6503" s="4" t="s">
        <v>297</v>
      </c>
      <c r="F6503" s="4" t="s">
        <v>212</v>
      </c>
      <c r="G6503" s="5">
        <v>43626</v>
      </c>
      <c r="H6503" s="4">
        <v>800</v>
      </c>
      <c r="I6503" s="7">
        <f>IF(TableTransactions[[#This Row],[Order type]]=trackOrderType,
TableTransactions[[#This Row],[Transaction quantity]]*-1,
TableTransactions[[#This Row],[Transaction quantity]]
)</f>
        <v>800</v>
      </c>
      <c r="J65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233</v>
      </c>
      <c r="K6503" s="7">
        <f ca="1">IF(TableTransactions[[#This Row],[Stock balance backorders]]&lt;0,
0,
TableTransactions[[#This Row],[Stock balance backorders]]
)</f>
        <v>233</v>
      </c>
      <c r="L6503" s="8" t="str">
        <f>VLOOKUP(TableTransactions[[#This Row],[Material]],TableStockBalance[],
MATCH(TableStockBalance[[#Headers],[Supplier name]],TableStockBalance[#Headers],0),
0)</f>
        <v>General Multi Parts AB</v>
      </c>
    </row>
    <row r="6504" spans="1:12" x14ac:dyDescent="0.25">
      <c r="A6504">
        <v>49042152</v>
      </c>
      <c r="B6504">
        <v>10</v>
      </c>
      <c r="C6504" t="s">
        <v>343</v>
      </c>
      <c r="D6504" t="s">
        <v>296</v>
      </c>
      <c r="E6504" t="s">
        <v>297</v>
      </c>
      <c r="F6504" t="s">
        <v>322</v>
      </c>
      <c r="G6504" s="1">
        <v>43633</v>
      </c>
      <c r="H6504">
        <v>60</v>
      </c>
      <c r="I6504" s="7">
        <f>IF(TableTransactions[[#This Row],[Order type]]=trackOrderType,
TableTransactions[[#This Row],[Transaction quantity]]*-1,
TableTransactions[[#This Row],[Transaction quantity]]
)</f>
        <v>-60</v>
      </c>
      <c r="J65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173</v>
      </c>
      <c r="K6504" s="7">
        <f ca="1">IF(TableTransactions[[#This Row],[Stock balance backorders]]&lt;0,
0,
TableTransactions[[#This Row],[Stock balance backorders]]
)</f>
        <v>173</v>
      </c>
      <c r="L6504" s="8" t="str">
        <f>VLOOKUP(TableTransactions[[#This Row],[Material]],TableStockBalance[],
MATCH(TableStockBalance[[#Headers],[Supplier name]],TableStockBalance[#Headers],0),
0)</f>
        <v>General Multi Parts AB</v>
      </c>
    </row>
    <row r="6505" spans="1:12" x14ac:dyDescent="0.25">
      <c r="A6505">
        <v>49042164</v>
      </c>
      <c r="B6505">
        <v>70</v>
      </c>
      <c r="C6505" t="s">
        <v>343</v>
      </c>
      <c r="D6505" t="s">
        <v>296</v>
      </c>
      <c r="E6505" t="s">
        <v>297</v>
      </c>
      <c r="F6505" t="s">
        <v>317</v>
      </c>
      <c r="G6505" s="1">
        <v>43634</v>
      </c>
      <c r="H6505">
        <v>60</v>
      </c>
      <c r="I6505" s="7">
        <f>IF(TableTransactions[[#This Row],[Order type]]=trackOrderType,
TableTransactions[[#This Row],[Transaction quantity]]*-1,
TableTransactions[[#This Row],[Transaction quantity]]
)</f>
        <v>-60</v>
      </c>
      <c r="J65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113</v>
      </c>
      <c r="K6505" s="7">
        <f ca="1">IF(TableTransactions[[#This Row],[Stock balance backorders]]&lt;0,
0,
TableTransactions[[#This Row],[Stock balance backorders]]
)</f>
        <v>113</v>
      </c>
      <c r="L6505" s="8" t="str">
        <f>VLOOKUP(TableTransactions[[#This Row],[Material]],TableStockBalance[],
MATCH(TableStockBalance[[#Headers],[Supplier name]],TableStockBalance[#Headers],0),
0)</f>
        <v>General Multi Parts AB</v>
      </c>
    </row>
    <row r="6506" spans="1:12" x14ac:dyDescent="0.25">
      <c r="A6506">
        <v>49042196</v>
      </c>
      <c r="B6506">
        <v>140</v>
      </c>
      <c r="C6506" t="s">
        <v>343</v>
      </c>
      <c r="D6506" t="s">
        <v>296</v>
      </c>
      <c r="E6506" t="s">
        <v>297</v>
      </c>
      <c r="F6506" t="s">
        <v>313</v>
      </c>
      <c r="G6506" s="1">
        <v>43637</v>
      </c>
      <c r="H6506">
        <v>60</v>
      </c>
      <c r="I6506" s="7">
        <f>IF(TableTransactions[[#This Row],[Order type]]=trackOrderType,
TableTransactions[[#This Row],[Transaction quantity]]*-1,
TableTransactions[[#This Row],[Transaction quantity]]
)</f>
        <v>-60</v>
      </c>
      <c r="J65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</v>
      </c>
      <c r="K6506" s="7">
        <f ca="1">IF(TableTransactions[[#This Row],[Stock balance backorders]]&lt;0,
0,
TableTransactions[[#This Row],[Stock balance backorders]]
)</f>
        <v>53</v>
      </c>
      <c r="L6506" s="8" t="str">
        <f>VLOOKUP(TableTransactions[[#This Row],[Material]],TableStockBalance[],
MATCH(TableStockBalance[[#Headers],[Supplier name]],TableStockBalance[#Headers],0),
0)</f>
        <v>General Multi Parts AB</v>
      </c>
    </row>
    <row r="6507" spans="1:12" x14ac:dyDescent="0.25">
      <c r="A6507">
        <v>49042206</v>
      </c>
      <c r="B6507">
        <v>210</v>
      </c>
      <c r="C6507" t="s">
        <v>343</v>
      </c>
      <c r="D6507" t="s">
        <v>296</v>
      </c>
      <c r="E6507" t="s">
        <v>297</v>
      </c>
      <c r="F6507" t="s">
        <v>317</v>
      </c>
      <c r="G6507" s="1">
        <v>43637</v>
      </c>
      <c r="H6507">
        <v>80</v>
      </c>
      <c r="I6507" s="7">
        <f>IF(TableTransactions[[#This Row],[Order type]]=trackOrderType,
TableTransactions[[#This Row],[Transaction quantity]]*-1,
TableTransactions[[#This Row],[Transaction quantity]]
)</f>
        <v>-80</v>
      </c>
      <c r="J65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-27</v>
      </c>
      <c r="K6507" s="7">
        <f ca="1">IF(TableTransactions[[#This Row],[Stock balance backorders]]&lt;0,
0,
TableTransactions[[#This Row],[Stock balance backorders]]
)</f>
        <v>0</v>
      </c>
      <c r="L6507" s="8" t="str">
        <f>VLOOKUP(TableTransactions[[#This Row],[Material]],TableStockBalance[],
MATCH(TableStockBalance[[#Headers],[Supplier name]],TableStockBalance[#Headers],0),
0)</f>
        <v>General Multi Parts AB</v>
      </c>
    </row>
    <row r="6508" spans="1:12" x14ac:dyDescent="0.25">
      <c r="A6508">
        <v>49042215</v>
      </c>
      <c r="B6508">
        <v>40</v>
      </c>
      <c r="C6508" t="s">
        <v>343</v>
      </c>
      <c r="D6508" t="s">
        <v>296</v>
      </c>
      <c r="E6508" t="s">
        <v>297</v>
      </c>
      <c r="F6508" t="s">
        <v>315</v>
      </c>
      <c r="G6508" s="1">
        <v>43637</v>
      </c>
      <c r="H6508">
        <v>40</v>
      </c>
      <c r="I6508" s="7">
        <f>IF(TableTransactions[[#This Row],[Order type]]=trackOrderType,
TableTransactions[[#This Row],[Transaction quantity]]*-1,
TableTransactions[[#This Row],[Transaction quantity]]
)</f>
        <v>-40</v>
      </c>
      <c r="J65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-67</v>
      </c>
      <c r="K6508" s="7">
        <f ca="1">IF(TableTransactions[[#This Row],[Stock balance backorders]]&lt;0,
0,
TableTransactions[[#This Row],[Stock balance backorders]]
)</f>
        <v>0</v>
      </c>
      <c r="L6508" s="8" t="str">
        <f>VLOOKUP(TableTransactions[[#This Row],[Material]],TableStockBalance[],
MATCH(TableStockBalance[[#Headers],[Supplier name]],TableStockBalance[#Headers],0),
0)</f>
        <v>General Multi Parts AB</v>
      </c>
    </row>
    <row r="6509" spans="1:12" x14ac:dyDescent="0.25">
      <c r="A6509">
        <v>49042263</v>
      </c>
      <c r="B6509">
        <v>80</v>
      </c>
      <c r="C6509" t="s">
        <v>343</v>
      </c>
      <c r="D6509" t="s">
        <v>296</v>
      </c>
      <c r="E6509" t="s">
        <v>297</v>
      </c>
      <c r="F6509" t="s">
        <v>316</v>
      </c>
      <c r="G6509" s="1">
        <v>43643</v>
      </c>
      <c r="H6509">
        <v>40</v>
      </c>
      <c r="I6509" s="7">
        <f>IF(TableTransactions[[#This Row],[Order type]]=trackOrderType,
TableTransactions[[#This Row],[Transaction quantity]]*-1,
TableTransactions[[#This Row],[Transaction quantity]]
)</f>
        <v>-40</v>
      </c>
      <c r="J65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-107</v>
      </c>
      <c r="K6509" s="7">
        <f ca="1">IF(TableTransactions[[#This Row],[Stock balance backorders]]&lt;0,
0,
TableTransactions[[#This Row],[Stock balance backorders]]
)</f>
        <v>0</v>
      </c>
      <c r="L6509" s="8" t="str">
        <f>VLOOKUP(TableTransactions[[#This Row],[Material]],TableStockBalance[],
MATCH(TableStockBalance[[#Headers],[Supplier name]],TableStockBalance[#Headers],0),
0)</f>
        <v>General Multi Parts AB</v>
      </c>
    </row>
    <row r="6510" spans="1:12" x14ac:dyDescent="0.25">
      <c r="A6510" s="4">
        <v>45057212</v>
      </c>
      <c r="B6510" s="4">
        <v>10</v>
      </c>
      <c r="C6510" s="4" t="s">
        <v>344</v>
      </c>
      <c r="D6510" s="4" t="s">
        <v>296</v>
      </c>
      <c r="E6510" s="4" t="s">
        <v>297</v>
      </c>
      <c r="F6510" s="4" t="s">
        <v>212</v>
      </c>
      <c r="G6510" s="5">
        <v>43643</v>
      </c>
      <c r="H6510" s="4">
        <v>800</v>
      </c>
      <c r="I6510" s="7">
        <f>IF(TableTransactions[[#This Row],[Order type]]=trackOrderType,
TableTransactions[[#This Row],[Transaction quantity]]*-1,
TableTransactions[[#This Row],[Transaction quantity]]
)</f>
        <v>800</v>
      </c>
      <c r="J65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693</v>
      </c>
      <c r="K6510" s="7">
        <f ca="1">IF(TableTransactions[[#This Row],[Stock balance backorders]]&lt;0,
0,
TableTransactions[[#This Row],[Stock balance backorders]]
)</f>
        <v>693</v>
      </c>
      <c r="L6510" s="8" t="str">
        <f>VLOOKUP(TableTransactions[[#This Row],[Material]],TableStockBalance[],
MATCH(TableStockBalance[[#Headers],[Supplier name]],TableStockBalance[#Headers],0),
0)</f>
        <v>General Multi Parts AB</v>
      </c>
    </row>
    <row r="6511" spans="1:12" x14ac:dyDescent="0.25">
      <c r="A6511">
        <v>49042341</v>
      </c>
      <c r="B6511">
        <v>10</v>
      </c>
      <c r="C6511" t="s">
        <v>343</v>
      </c>
      <c r="D6511" t="s">
        <v>296</v>
      </c>
      <c r="E6511" t="s">
        <v>297</v>
      </c>
      <c r="F6511" t="s">
        <v>319</v>
      </c>
      <c r="G6511" s="1">
        <v>43650</v>
      </c>
      <c r="H6511">
        <v>20</v>
      </c>
      <c r="I6511" s="7">
        <f>IF(TableTransactions[[#This Row],[Order type]]=trackOrderType,
TableTransactions[[#This Row],[Transaction quantity]]*-1,
TableTransactions[[#This Row],[Transaction quantity]]
)</f>
        <v>-20</v>
      </c>
      <c r="J65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673</v>
      </c>
      <c r="K6511" s="7">
        <f ca="1">IF(TableTransactions[[#This Row],[Stock balance backorders]]&lt;0,
0,
TableTransactions[[#This Row],[Stock balance backorders]]
)</f>
        <v>673</v>
      </c>
      <c r="L6511" s="8" t="str">
        <f>VLOOKUP(TableTransactions[[#This Row],[Material]],TableStockBalance[],
MATCH(TableStockBalance[[#Headers],[Supplier name]],TableStockBalance[#Headers],0),
0)</f>
        <v>General Multi Parts AB</v>
      </c>
    </row>
    <row r="6512" spans="1:12" x14ac:dyDescent="0.25">
      <c r="A6512">
        <v>49042343</v>
      </c>
      <c r="B6512">
        <v>10</v>
      </c>
      <c r="C6512" t="s">
        <v>343</v>
      </c>
      <c r="D6512" t="s">
        <v>296</v>
      </c>
      <c r="E6512" t="s">
        <v>297</v>
      </c>
      <c r="F6512" t="s">
        <v>322</v>
      </c>
      <c r="G6512" s="1">
        <v>43650</v>
      </c>
      <c r="H6512">
        <v>80</v>
      </c>
      <c r="I6512" s="7">
        <f>IF(TableTransactions[[#This Row],[Order type]]=trackOrderType,
TableTransactions[[#This Row],[Transaction quantity]]*-1,
TableTransactions[[#This Row],[Transaction quantity]]
)</f>
        <v>-80</v>
      </c>
      <c r="J65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593</v>
      </c>
      <c r="K6512" s="7">
        <f ca="1">IF(TableTransactions[[#This Row],[Stock balance backorders]]&lt;0,
0,
TableTransactions[[#This Row],[Stock balance backorders]]
)</f>
        <v>593</v>
      </c>
      <c r="L6512" s="8" t="str">
        <f>VLOOKUP(TableTransactions[[#This Row],[Material]],TableStockBalance[],
MATCH(TableStockBalance[[#Headers],[Supplier name]],TableStockBalance[#Headers],0),
0)</f>
        <v>General Multi Parts AB</v>
      </c>
    </row>
    <row r="6513" spans="1:12" x14ac:dyDescent="0.25">
      <c r="A6513">
        <v>49042348</v>
      </c>
      <c r="B6513">
        <v>80</v>
      </c>
      <c r="C6513" t="s">
        <v>343</v>
      </c>
      <c r="D6513" t="s">
        <v>296</v>
      </c>
      <c r="E6513" t="s">
        <v>297</v>
      </c>
      <c r="F6513" t="s">
        <v>314</v>
      </c>
      <c r="G6513" s="1">
        <v>43651</v>
      </c>
      <c r="H6513">
        <v>40</v>
      </c>
      <c r="I6513" s="7">
        <f>IF(TableTransactions[[#This Row],[Order type]]=trackOrderType,
TableTransactions[[#This Row],[Transaction quantity]]*-1,
TableTransactions[[#This Row],[Transaction quantity]]
)</f>
        <v>-40</v>
      </c>
      <c r="J65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553</v>
      </c>
      <c r="K6513" s="7">
        <f ca="1">IF(TableTransactions[[#This Row],[Stock balance backorders]]&lt;0,
0,
TableTransactions[[#This Row],[Stock balance backorders]]
)</f>
        <v>553</v>
      </c>
      <c r="L6513" s="8" t="str">
        <f>VLOOKUP(TableTransactions[[#This Row],[Material]],TableStockBalance[],
MATCH(TableStockBalance[[#Headers],[Supplier name]],TableStockBalance[#Headers],0),
0)</f>
        <v>General Multi Parts AB</v>
      </c>
    </row>
    <row r="6514" spans="1:12" x14ac:dyDescent="0.25">
      <c r="A6514">
        <v>49042349</v>
      </c>
      <c r="B6514">
        <v>200</v>
      </c>
      <c r="C6514" t="s">
        <v>343</v>
      </c>
      <c r="D6514" t="s">
        <v>296</v>
      </c>
      <c r="E6514" t="s">
        <v>297</v>
      </c>
      <c r="F6514" t="s">
        <v>313</v>
      </c>
      <c r="G6514" s="1">
        <v>43651</v>
      </c>
      <c r="H6514">
        <v>60</v>
      </c>
      <c r="I6514" s="7">
        <f>IF(TableTransactions[[#This Row],[Order type]]=trackOrderType,
TableTransactions[[#This Row],[Transaction quantity]]*-1,
TableTransactions[[#This Row],[Transaction quantity]]
)</f>
        <v>-60</v>
      </c>
      <c r="J65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493</v>
      </c>
      <c r="K6514" s="7">
        <f ca="1">IF(TableTransactions[[#This Row],[Stock balance backorders]]&lt;0,
0,
TableTransactions[[#This Row],[Stock balance backorders]]
)</f>
        <v>493</v>
      </c>
      <c r="L6514" s="8" t="str">
        <f>VLOOKUP(TableTransactions[[#This Row],[Material]],TableStockBalance[],
MATCH(TableStockBalance[[#Headers],[Supplier name]],TableStockBalance[#Headers],0),
0)</f>
        <v>General Multi Parts AB</v>
      </c>
    </row>
    <row r="6515" spans="1:12" x14ac:dyDescent="0.25">
      <c r="A6515">
        <v>49042349</v>
      </c>
      <c r="B6515">
        <v>210</v>
      </c>
      <c r="C6515" t="s">
        <v>343</v>
      </c>
      <c r="D6515" t="s">
        <v>296</v>
      </c>
      <c r="E6515" t="s">
        <v>297</v>
      </c>
      <c r="F6515" t="s">
        <v>313</v>
      </c>
      <c r="G6515" s="1">
        <v>43651</v>
      </c>
      <c r="H6515">
        <v>20</v>
      </c>
      <c r="I6515" s="7">
        <f>IF(TableTransactions[[#This Row],[Order type]]=trackOrderType,
TableTransactions[[#This Row],[Transaction quantity]]*-1,
TableTransactions[[#This Row],[Transaction quantity]]
)</f>
        <v>-20</v>
      </c>
      <c r="J65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473</v>
      </c>
      <c r="K6515" s="7">
        <f ca="1">IF(TableTransactions[[#This Row],[Stock balance backorders]]&lt;0,
0,
TableTransactions[[#This Row],[Stock balance backorders]]
)</f>
        <v>473</v>
      </c>
      <c r="L6515" s="8" t="str">
        <f>VLOOKUP(TableTransactions[[#This Row],[Material]],TableStockBalance[],
MATCH(TableStockBalance[[#Headers],[Supplier name]],TableStockBalance[#Headers],0),
0)</f>
        <v>General Multi Parts AB</v>
      </c>
    </row>
    <row r="6516" spans="1:12" x14ac:dyDescent="0.25">
      <c r="A6516">
        <v>49042359</v>
      </c>
      <c r="B6516">
        <v>190</v>
      </c>
      <c r="C6516" t="s">
        <v>343</v>
      </c>
      <c r="D6516" t="s">
        <v>296</v>
      </c>
      <c r="E6516" t="s">
        <v>297</v>
      </c>
      <c r="F6516" t="s">
        <v>317</v>
      </c>
      <c r="G6516" s="1">
        <v>43651</v>
      </c>
      <c r="H6516">
        <v>80</v>
      </c>
      <c r="I6516" s="7">
        <f>IF(TableTransactions[[#This Row],[Order type]]=trackOrderType,
TableTransactions[[#This Row],[Transaction quantity]]*-1,
TableTransactions[[#This Row],[Transaction quantity]]
)</f>
        <v>-80</v>
      </c>
      <c r="J65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393</v>
      </c>
      <c r="K6516" s="7">
        <f ca="1">IF(TableTransactions[[#This Row],[Stock balance backorders]]&lt;0,
0,
TableTransactions[[#This Row],[Stock balance backorders]]
)</f>
        <v>393</v>
      </c>
      <c r="L6516" s="8" t="str">
        <f>VLOOKUP(TableTransactions[[#This Row],[Material]],TableStockBalance[],
MATCH(TableStockBalance[[#Headers],[Supplier name]],TableStockBalance[#Headers],0),
0)</f>
        <v>General Multi Parts AB</v>
      </c>
    </row>
    <row r="6517" spans="1:12" x14ac:dyDescent="0.25">
      <c r="A6517">
        <v>49042363</v>
      </c>
      <c r="B6517">
        <v>170</v>
      </c>
      <c r="C6517" t="s">
        <v>343</v>
      </c>
      <c r="D6517" t="s">
        <v>296</v>
      </c>
      <c r="E6517" t="s">
        <v>297</v>
      </c>
      <c r="F6517" t="s">
        <v>318</v>
      </c>
      <c r="G6517" s="1">
        <v>43651</v>
      </c>
      <c r="H6517">
        <v>20</v>
      </c>
      <c r="I6517" s="7">
        <f>IF(TableTransactions[[#This Row],[Order type]]=trackOrderType,
TableTransactions[[#This Row],[Transaction quantity]]*-1,
TableTransactions[[#This Row],[Transaction quantity]]
)</f>
        <v>-20</v>
      </c>
      <c r="J65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373</v>
      </c>
      <c r="K6517" s="7">
        <f ca="1">IF(TableTransactions[[#This Row],[Stock balance backorders]]&lt;0,
0,
TableTransactions[[#This Row],[Stock balance backorders]]
)</f>
        <v>373</v>
      </c>
      <c r="L6517" s="8" t="str">
        <f>VLOOKUP(TableTransactions[[#This Row],[Material]],TableStockBalance[],
MATCH(TableStockBalance[[#Headers],[Supplier name]],TableStockBalance[#Headers],0),
0)</f>
        <v>General Multi Parts AB</v>
      </c>
    </row>
    <row r="6518" spans="1:12" x14ac:dyDescent="0.25">
      <c r="A6518">
        <v>49042423</v>
      </c>
      <c r="B6518">
        <v>10</v>
      </c>
      <c r="C6518" t="s">
        <v>343</v>
      </c>
      <c r="D6518" t="s">
        <v>296</v>
      </c>
      <c r="E6518" t="s">
        <v>297</v>
      </c>
      <c r="F6518" t="s">
        <v>327</v>
      </c>
      <c r="G6518" s="1">
        <v>43657</v>
      </c>
      <c r="H6518">
        <v>40</v>
      </c>
      <c r="I6518" s="7">
        <f>IF(TableTransactions[[#This Row],[Order type]]=trackOrderType,
TableTransactions[[#This Row],[Transaction quantity]]*-1,
TableTransactions[[#This Row],[Transaction quantity]]
)</f>
        <v>-40</v>
      </c>
      <c r="J65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333</v>
      </c>
      <c r="K6518" s="7">
        <f ca="1">IF(TableTransactions[[#This Row],[Stock balance backorders]]&lt;0,
0,
TableTransactions[[#This Row],[Stock balance backorders]]
)</f>
        <v>333</v>
      </c>
      <c r="L6518" s="8" t="str">
        <f>VLOOKUP(TableTransactions[[#This Row],[Material]],TableStockBalance[],
MATCH(TableStockBalance[[#Headers],[Supplier name]],TableStockBalance[#Headers],0),
0)</f>
        <v>General Multi Parts AB</v>
      </c>
    </row>
    <row r="6519" spans="1:12" x14ac:dyDescent="0.25">
      <c r="A6519">
        <v>49042435</v>
      </c>
      <c r="B6519">
        <v>10</v>
      </c>
      <c r="C6519" t="s">
        <v>343</v>
      </c>
      <c r="D6519" t="s">
        <v>296</v>
      </c>
      <c r="E6519" t="s">
        <v>297</v>
      </c>
      <c r="F6519" t="s">
        <v>326</v>
      </c>
      <c r="G6519" s="1">
        <v>43658</v>
      </c>
      <c r="H6519">
        <v>60</v>
      </c>
      <c r="I6519" s="7">
        <f>IF(TableTransactions[[#This Row],[Order type]]=trackOrderType,
TableTransactions[[#This Row],[Transaction quantity]]*-1,
TableTransactions[[#This Row],[Transaction quantity]]
)</f>
        <v>-60</v>
      </c>
      <c r="J65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273</v>
      </c>
      <c r="K6519" s="7">
        <f ca="1">IF(TableTransactions[[#This Row],[Stock balance backorders]]&lt;0,
0,
TableTransactions[[#This Row],[Stock balance backorders]]
)</f>
        <v>273</v>
      </c>
      <c r="L6519" s="8" t="str">
        <f>VLOOKUP(TableTransactions[[#This Row],[Material]],TableStockBalance[],
MATCH(TableStockBalance[[#Headers],[Supplier name]],TableStockBalance[#Headers],0),
0)</f>
        <v>General Multi Parts AB</v>
      </c>
    </row>
    <row r="6520" spans="1:12" x14ac:dyDescent="0.25">
      <c r="A6520">
        <v>49042438</v>
      </c>
      <c r="B6520">
        <v>290</v>
      </c>
      <c r="C6520" t="s">
        <v>343</v>
      </c>
      <c r="D6520" t="s">
        <v>296</v>
      </c>
      <c r="E6520" t="s">
        <v>297</v>
      </c>
      <c r="F6520" t="s">
        <v>317</v>
      </c>
      <c r="G6520" s="1">
        <v>43658</v>
      </c>
      <c r="H6520">
        <v>80</v>
      </c>
      <c r="I6520" s="7">
        <f>IF(TableTransactions[[#This Row],[Order type]]=trackOrderType,
TableTransactions[[#This Row],[Transaction quantity]]*-1,
TableTransactions[[#This Row],[Transaction quantity]]
)</f>
        <v>-80</v>
      </c>
      <c r="J65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193</v>
      </c>
      <c r="K6520" s="7">
        <f ca="1">IF(TableTransactions[[#This Row],[Stock balance backorders]]&lt;0,
0,
TableTransactions[[#This Row],[Stock balance backorders]]
)</f>
        <v>193</v>
      </c>
      <c r="L6520" s="8" t="str">
        <f>VLOOKUP(TableTransactions[[#This Row],[Material]],TableStockBalance[],
MATCH(TableStockBalance[[#Headers],[Supplier name]],TableStockBalance[#Headers],0),
0)</f>
        <v>General Multi Parts AB</v>
      </c>
    </row>
    <row r="6521" spans="1:12" x14ac:dyDescent="0.25">
      <c r="A6521">
        <v>49042476</v>
      </c>
      <c r="B6521">
        <v>10</v>
      </c>
      <c r="C6521" t="s">
        <v>343</v>
      </c>
      <c r="D6521" t="s">
        <v>296</v>
      </c>
      <c r="E6521" t="s">
        <v>297</v>
      </c>
      <c r="F6521" t="s">
        <v>330</v>
      </c>
      <c r="G6521" s="1">
        <v>43663</v>
      </c>
      <c r="H6521">
        <v>40</v>
      </c>
      <c r="I6521" s="7">
        <f>IF(TableTransactions[[#This Row],[Order type]]=trackOrderType,
TableTransactions[[#This Row],[Transaction quantity]]*-1,
TableTransactions[[#This Row],[Transaction quantity]]
)</f>
        <v>-40</v>
      </c>
      <c r="J65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153</v>
      </c>
      <c r="K6521" s="7">
        <f ca="1">IF(TableTransactions[[#This Row],[Stock balance backorders]]&lt;0,
0,
TableTransactions[[#This Row],[Stock balance backorders]]
)</f>
        <v>153</v>
      </c>
      <c r="L6521" s="8" t="str">
        <f>VLOOKUP(TableTransactions[[#This Row],[Material]],TableStockBalance[],
MATCH(TableStockBalance[[#Headers],[Supplier name]],TableStockBalance[#Headers],0),
0)</f>
        <v>General Multi Parts AB</v>
      </c>
    </row>
    <row r="6522" spans="1:12" x14ac:dyDescent="0.25">
      <c r="A6522">
        <v>49042507</v>
      </c>
      <c r="B6522">
        <v>190</v>
      </c>
      <c r="C6522" t="s">
        <v>343</v>
      </c>
      <c r="D6522" t="s">
        <v>296</v>
      </c>
      <c r="E6522" t="s">
        <v>297</v>
      </c>
      <c r="F6522" t="s">
        <v>317</v>
      </c>
      <c r="G6522" s="1">
        <v>43665</v>
      </c>
      <c r="H6522">
        <v>20</v>
      </c>
      <c r="I6522" s="7">
        <f>IF(TableTransactions[[#This Row],[Order type]]=trackOrderType,
TableTransactions[[#This Row],[Transaction quantity]]*-1,
TableTransactions[[#This Row],[Transaction quantity]]
)</f>
        <v>-20</v>
      </c>
      <c r="J65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133</v>
      </c>
      <c r="K6522" s="7">
        <f ca="1">IF(TableTransactions[[#This Row],[Stock balance backorders]]&lt;0,
0,
TableTransactions[[#This Row],[Stock balance backorders]]
)</f>
        <v>133</v>
      </c>
      <c r="L6522" s="8" t="str">
        <f>VLOOKUP(TableTransactions[[#This Row],[Material]],TableStockBalance[],
MATCH(TableStockBalance[[#Headers],[Supplier name]],TableStockBalance[#Headers],0),
0)</f>
        <v>General Multi Parts AB</v>
      </c>
    </row>
    <row r="6523" spans="1:12" x14ac:dyDescent="0.25">
      <c r="A6523" s="4">
        <v>45057269</v>
      </c>
      <c r="B6523" s="4">
        <v>10</v>
      </c>
      <c r="C6523" s="4" t="s">
        <v>344</v>
      </c>
      <c r="D6523" s="4" t="s">
        <v>296</v>
      </c>
      <c r="E6523" s="4" t="s">
        <v>297</v>
      </c>
      <c r="F6523" s="4" t="s">
        <v>212</v>
      </c>
      <c r="G6523" s="5">
        <v>43665</v>
      </c>
      <c r="H6523" s="4">
        <v>800</v>
      </c>
      <c r="I6523" s="7">
        <f>IF(TableTransactions[[#This Row],[Order type]]=trackOrderType,
TableTransactions[[#This Row],[Transaction quantity]]*-1,
TableTransactions[[#This Row],[Transaction quantity]]
)</f>
        <v>800</v>
      </c>
      <c r="J65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933</v>
      </c>
      <c r="K6523" s="7">
        <f ca="1">IF(TableTransactions[[#This Row],[Stock balance backorders]]&lt;0,
0,
TableTransactions[[#This Row],[Stock balance backorders]]
)</f>
        <v>933</v>
      </c>
      <c r="L6523" s="8" t="str">
        <f>VLOOKUP(TableTransactions[[#This Row],[Material]],TableStockBalance[],
MATCH(TableStockBalance[[#Headers],[Supplier name]],TableStockBalance[#Headers],0),
0)</f>
        <v>General Multi Parts AB</v>
      </c>
    </row>
    <row r="6524" spans="1:12" x14ac:dyDescent="0.25">
      <c r="A6524">
        <v>49042555</v>
      </c>
      <c r="B6524">
        <v>70</v>
      </c>
      <c r="C6524" t="s">
        <v>343</v>
      </c>
      <c r="D6524" t="s">
        <v>296</v>
      </c>
      <c r="E6524" t="s">
        <v>297</v>
      </c>
      <c r="F6524" t="s">
        <v>316</v>
      </c>
      <c r="G6524" s="1">
        <v>43671</v>
      </c>
      <c r="H6524">
        <v>20</v>
      </c>
      <c r="I6524" s="7">
        <f>IF(TableTransactions[[#This Row],[Order type]]=trackOrderType,
TableTransactions[[#This Row],[Transaction quantity]]*-1,
TableTransactions[[#This Row],[Transaction quantity]]
)</f>
        <v>-20</v>
      </c>
      <c r="J65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913</v>
      </c>
      <c r="K6524" s="7">
        <f ca="1">IF(TableTransactions[[#This Row],[Stock balance backorders]]&lt;0,
0,
TableTransactions[[#This Row],[Stock balance backorders]]
)</f>
        <v>913</v>
      </c>
      <c r="L6524" s="8" t="str">
        <f>VLOOKUP(TableTransactions[[#This Row],[Material]],TableStockBalance[],
MATCH(TableStockBalance[[#Headers],[Supplier name]],TableStockBalance[#Headers],0),
0)</f>
        <v>General Multi Parts AB</v>
      </c>
    </row>
    <row r="6525" spans="1:12" x14ac:dyDescent="0.25">
      <c r="A6525">
        <v>49042571</v>
      </c>
      <c r="B6525">
        <v>130</v>
      </c>
      <c r="C6525" t="s">
        <v>343</v>
      </c>
      <c r="D6525" t="s">
        <v>296</v>
      </c>
      <c r="E6525" t="s">
        <v>297</v>
      </c>
      <c r="F6525" t="s">
        <v>316</v>
      </c>
      <c r="G6525" s="1">
        <v>43672</v>
      </c>
      <c r="H6525">
        <v>40</v>
      </c>
      <c r="I6525" s="7">
        <f>IF(TableTransactions[[#This Row],[Order type]]=trackOrderType,
TableTransactions[[#This Row],[Transaction quantity]]*-1,
TableTransactions[[#This Row],[Transaction quantity]]
)</f>
        <v>-40</v>
      </c>
      <c r="J65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873</v>
      </c>
      <c r="K6525" s="7">
        <f ca="1">IF(TableTransactions[[#This Row],[Stock balance backorders]]&lt;0,
0,
TableTransactions[[#This Row],[Stock balance backorders]]
)</f>
        <v>873</v>
      </c>
      <c r="L6525" s="8" t="str">
        <f>VLOOKUP(TableTransactions[[#This Row],[Material]],TableStockBalance[],
MATCH(TableStockBalance[[#Headers],[Supplier name]],TableStockBalance[#Headers],0),
0)</f>
        <v>General Multi Parts AB</v>
      </c>
    </row>
    <row r="6526" spans="1:12" x14ac:dyDescent="0.25">
      <c r="A6526">
        <v>49042577</v>
      </c>
      <c r="B6526">
        <v>200</v>
      </c>
      <c r="C6526" t="s">
        <v>343</v>
      </c>
      <c r="D6526" t="s">
        <v>296</v>
      </c>
      <c r="E6526" t="s">
        <v>297</v>
      </c>
      <c r="F6526" t="s">
        <v>318</v>
      </c>
      <c r="G6526" s="1">
        <v>43672</v>
      </c>
      <c r="H6526">
        <v>20</v>
      </c>
      <c r="I6526" s="7">
        <f>IF(TableTransactions[[#This Row],[Order type]]=trackOrderType,
TableTransactions[[#This Row],[Transaction quantity]]*-1,
TableTransactions[[#This Row],[Transaction quantity]]
)</f>
        <v>-20</v>
      </c>
      <c r="J65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853</v>
      </c>
      <c r="K6526" s="7">
        <f ca="1">IF(TableTransactions[[#This Row],[Stock balance backorders]]&lt;0,
0,
TableTransactions[[#This Row],[Stock balance backorders]]
)</f>
        <v>853</v>
      </c>
      <c r="L6526" s="8" t="str">
        <f>VLOOKUP(TableTransactions[[#This Row],[Material]],TableStockBalance[],
MATCH(TableStockBalance[[#Headers],[Supplier name]],TableStockBalance[#Headers],0),
0)</f>
        <v>General Multi Parts AB</v>
      </c>
    </row>
    <row r="6527" spans="1:12" x14ac:dyDescent="0.25">
      <c r="A6527">
        <v>49042595</v>
      </c>
      <c r="B6527">
        <v>10</v>
      </c>
      <c r="C6527" t="s">
        <v>343</v>
      </c>
      <c r="D6527" t="s">
        <v>296</v>
      </c>
      <c r="E6527" t="s">
        <v>297</v>
      </c>
      <c r="F6527" t="s">
        <v>337</v>
      </c>
      <c r="G6527" s="1">
        <v>43676</v>
      </c>
      <c r="H6527">
        <v>80</v>
      </c>
      <c r="I6527" s="7">
        <f>IF(TableTransactions[[#This Row],[Order type]]=trackOrderType,
TableTransactions[[#This Row],[Transaction quantity]]*-1,
TableTransactions[[#This Row],[Transaction quantity]]
)</f>
        <v>-80</v>
      </c>
      <c r="J65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773</v>
      </c>
      <c r="K6527" s="7">
        <f ca="1">IF(TableTransactions[[#This Row],[Stock balance backorders]]&lt;0,
0,
TableTransactions[[#This Row],[Stock balance backorders]]
)</f>
        <v>773</v>
      </c>
      <c r="L6527" s="8" t="str">
        <f>VLOOKUP(TableTransactions[[#This Row],[Material]],TableStockBalance[],
MATCH(TableStockBalance[[#Headers],[Supplier name]],TableStockBalance[#Headers],0),
0)</f>
        <v>General Multi Parts AB</v>
      </c>
    </row>
    <row r="6528" spans="1:12" x14ac:dyDescent="0.25">
      <c r="A6528">
        <v>49042598</v>
      </c>
      <c r="B6528">
        <v>10</v>
      </c>
      <c r="C6528" t="s">
        <v>343</v>
      </c>
      <c r="D6528" t="s">
        <v>296</v>
      </c>
      <c r="E6528" t="s">
        <v>297</v>
      </c>
      <c r="F6528" t="s">
        <v>331</v>
      </c>
      <c r="G6528" s="1">
        <v>43676</v>
      </c>
      <c r="H6528">
        <v>80</v>
      </c>
      <c r="I6528" s="7">
        <f>IF(TableTransactions[[#This Row],[Order type]]=trackOrderType,
TableTransactions[[#This Row],[Transaction quantity]]*-1,
TableTransactions[[#This Row],[Transaction quantity]]
)</f>
        <v>-80</v>
      </c>
      <c r="J65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693</v>
      </c>
      <c r="K6528" s="7">
        <f ca="1">IF(TableTransactions[[#This Row],[Stock balance backorders]]&lt;0,
0,
TableTransactions[[#This Row],[Stock balance backorders]]
)</f>
        <v>693</v>
      </c>
      <c r="L6528" s="8" t="str">
        <f>VLOOKUP(TableTransactions[[#This Row],[Material]],TableStockBalance[],
MATCH(TableStockBalance[[#Headers],[Supplier name]],TableStockBalance[#Headers],0),
0)</f>
        <v>General Multi Parts AB</v>
      </c>
    </row>
    <row r="6529" spans="1:12" x14ac:dyDescent="0.25">
      <c r="A6529">
        <v>49042645</v>
      </c>
      <c r="B6529">
        <v>110</v>
      </c>
      <c r="C6529" t="s">
        <v>343</v>
      </c>
      <c r="D6529" t="s">
        <v>296</v>
      </c>
      <c r="E6529" t="s">
        <v>297</v>
      </c>
      <c r="F6529" t="s">
        <v>318</v>
      </c>
      <c r="G6529" s="1">
        <v>43679</v>
      </c>
      <c r="H6529">
        <v>20</v>
      </c>
      <c r="I6529" s="7">
        <f>IF(TableTransactions[[#This Row],[Order type]]=trackOrderType,
TableTransactions[[#This Row],[Transaction quantity]]*-1,
TableTransactions[[#This Row],[Transaction quantity]]
)</f>
        <v>-20</v>
      </c>
      <c r="J65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673</v>
      </c>
      <c r="K6529" s="7">
        <f ca="1">IF(TableTransactions[[#This Row],[Stock balance backorders]]&lt;0,
0,
TableTransactions[[#This Row],[Stock balance backorders]]
)</f>
        <v>673</v>
      </c>
      <c r="L6529" s="8" t="str">
        <f>VLOOKUP(TableTransactions[[#This Row],[Material]],TableStockBalance[],
MATCH(TableStockBalance[[#Headers],[Supplier name]],TableStockBalance[#Headers],0),
0)</f>
        <v>General Multi Parts AB</v>
      </c>
    </row>
    <row r="6530" spans="1:12" x14ac:dyDescent="0.25">
      <c r="A6530">
        <v>49042649</v>
      </c>
      <c r="B6530">
        <v>40</v>
      </c>
      <c r="C6530" t="s">
        <v>343</v>
      </c>
      <c r="D6530" t="s">
        <v>296</v>
      </c>
      <c r="E6530" t="s">
        <v>297</v>
      </c>
      <c r="F6530" t="s">
        <v>323</v>
      </c>
      <c r="G6530" s="1">
        <v>43679</v>
      </c>
      <c r="H6530">
        <v>20</v>
      </c>
      <c r="I6530" s="7">
        <f>IF(TableTransactions[[#This Row],[Order type]]=trackOrderType,
TableTransactions[[#This Row],[Transaction quantity]]*-1,
TableTransactions[[#This Row],[Transaction quantity]]
)</f>
        <v>-20</v>
      </c>
      <c r="J65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653</v>
      </c>
      <c r="K6530" s="7">
        <f ca="1">IF(TableTransactions[[#This Row],[Stock balance backorders]]&lt;0,
0,
TableTransactions[[#This Row],[Stock balance backorders]]
)</f>
        <v>653</v>
      </c>
      <c r="L6530" s="8" t="str">
        <f>VLOOKUP(TableTransactions[[#This Row],[Material]],TableStockBalance[],
MATCH(TableStockBalance[[#Headers],[Supplier name]],TableStockBalance[#Headers],0),
0)</f>
        <v>General Multi Parts AB</v>
      </c>
    </row>
    <row r="6531" spans="1:12" x14ac:dyDescent="0.25">
      <c r="A6531">
        <v>49042713</v>
      </c>
      <c r="B6531">
        <v>30</v>
      </c>
      <c r="C6531" t="s">
        <v>343</v>
      </c>
      <c r="D6531" t="s">
        <v>296</v>
      </c>
      <c r="E6531" t="s">
        <v>297</v>
      </c>
      <c r="F6531" t="s">
        <v>329</v>
      </c>
      <c r="G6531" s="1">
        <v>43686</v>
      </c>
      <c r="H6531">
        <v>80</v>
      </c>
      <c r="I6531" s="7">
        <f>IF(TableTransactions[[#This Row],[Order type]]=trackOrderType,
TableTransactions[[#This Row],[Transaction quantity]]*-1,
TableTransactions[[#This Row],[Transaction quantity]]
)</f>
        <v>-80</v>
      </c>
      <c r="J65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573</v>
      </c>
      <c r="K6531" s="7">
        <f ca="1">IF(TableTransactions[[#This Row],[Stock balance backorders]]&lt;0,
0,
TableTransactions[[#This Row],[Stock balance backorders]]
)</f>
        <v>573</v>
      </c>
      <c r="L6531" s="8" t="str">
        <f>VLOOKUP(TableTransactions[[#This Row],[Material]],TableStockBalance[],
MATCH(TableStockBalance[[#Headers],[Supplier name]],TableStockBalance[#Headers],0),
0)</f>
        <v>General Multi Parts AB</v>
      </c>
    </row>
    <row r="6532" spans="1:12" x14ac:dyDescent="0.25">
      <c r="A6532">
        <v>49042732</v>
      </c>
      <c r="B6532">
        <v>30</v>
      </c>
      <c r="C6532" t="s">
        <v>343</v>
      </c>
      <c r="D6532" t="s">
        <v>296</v>
      </c>
      <c r="E6532" t="s">
        <v>297</v>
      </c>
      <c r="F6532" t="s">
        <v>314</v>
      </c>
      <c r="G6532" s="1">
        <v>43689</v>
      </c>
      <c r="H6532">
        <v>40</v>
      </c>
      <c r="I6532" s="7">
        <f>IF(TableTransactions[[#This Row],[Order type]]=trackOrderType,
TableTransactions[[#This Row],[Transaction quantity]]*-1,
TableTransactions[[#This Row],[Transaction quantity]]
)</f>
        <v>-40</v>
      </c>
      <c r="J65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533</v>
      </c>
      <c r="K6532" s="7">
        <f ca="1">IF(TableTransactions[[#This Row],[Stock balance backorders]]&lt;0,
0,
TableTransactions[[#This Row],[Stock balance backorders]]
)</f>
        <v>533</v>
      </c>
      <c r="L6532" s="8" t="str">
        <f>VLOOKUP(TableTransactions[[#This Row],[Material]],TableStockBalance[],
MATCH(TableStockBalance[[#Headers],[Supplier name]],TableStockBalance[#Headers],0),
0)</f>
        <v>General Multi Parts AB</v>
      </c>
    </row>
    <row r="6533" spans="1:12" x14ac:dyDescent="0.25">
      <c r="A6533">
        <v>49042750</v>
      </c>
      <c r="B6533">
        <v>70</v>
      </c>
      <c r="C6533" t="s">
        <v>343</v>
      </c>
      <c r="D6533" t="s">
        <v>296</v>
      </c>
      <c r="E6533" t="s">
        <v>297</v>
      </c>
      <c r="F6533" t="s">
        <v>316</v>
      </c>
      <c r="G6533" s="1">
        <v>43690</v>
      </c>
      <c r="H6533">
        <v>60</v>
      </c>
      <c r="I6533" s="7">
        <f>IF(TableTransactions[[#This Row],[Order type]]=trackOrderType,
TableTransactions[[#This Row],[Transaction quantity]]*-1,
TableTransactions[[#This Row],[Transaction quantity]]
)</f>
        <v>-60</v>
      </c>
      <c r="J65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473</v>
      </c>
      <c r="K6533" s="7">
        <f ca="1">IF(TableTransactions[[#This Row],[Stock balance backorders]]&lt;0,
0,
TableTransactions[[#This Row],[Stock balance backorders]]
)</f>
        <v>473</v>
      </c>
      <c r="L6533" s="8" t="str">
        <f>VLOOKUP(TableTransactions[[#This Row],[Material]],TableStockBalance[],
MATCH(TableStockBalance[[#Headers],[Supplier name]],TableStockBalance[#Headers],0),
0)</f>
        <v>General Multi Parts AB</v>
      </c>
    </row>
    <row r="6534" spans="1:12" x14ac:dyDescent="0.25">
      <c r="A6534" s="4">
        <v>45057325</v>
      </c>
      <c r="B6534" s="4">
        <v>10</v>
      </c>
      <c r="C6534" s="4" t="s">
        <v>344</v>
      </c>
      <c r="D6534" s="4" t="s">
        <v>296</v>
      </c>
      <c r="E6534" s="4" t="s">
        <v>297</v>
      </c>
      <c r="F6534" s="4" t="s">
        <v>212</v>
      </c>
      <c r="G6534" s="5">
        <v>43691</v>
      </c>
      <c r="H6534" s="4">
        <v>800</v>
      </c>
      <c r="I6534" s="7">
        <f>IF(TableTransactions[[#This Row],[Order type]]=trackOrderType,
TableTransactions[[#This Row],[Transaction quantity]]*-1,
TableTransactions[[#This Row],[Transaction quantity]]
)</f>
        <v>800</v>
      </c>
      <c r="J65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1273</v>
      </c>
      <c r="K6534" s="7">
        <f ca="1">IF(TableTransactions[[#This Row],[Stock balance backorders]]&lt;0,
0,
TableTransactions[[#This Row],[Stock balance backorders]]
)</f>
        <v>1273</v>
      </c>
      <c r="L6534" s="8" t="str">
        <f>VLOOKUP(TableTransactions[[#This Row],[Material]],TableStockBalance[],
MATCH(TableStockBalance[[#Headers],[Supplier name]],TableStockBalance[#Headers],0),
0)</f>
        <v>General Multi Parts AB</v>
      </c>
    </row>
    <row r="6535" spans="1:12" x14ac:dyDescent="0.25">
      <c r="A6535">
        <v>49042804</v>
      </c>
      <c r="B6535">
        <v>10</v>
      </c>
      <c r="C6535" t="s">
        <v>343</v>
      </c>
      <c r="D6535" t="s">
        <v>296</v>
      </c>
      <c r="E6535" t="s">
        <v>297</v>
      </c>
      <c r="F6535" t="s">
        <v>329</v>
      </c>
      <c r="G6535" s="1">
        <v>43696</v>
      </c>
      <c r="H6535">
        <v>80</v>
      </c>
      <c r="I6535" s="7">
        <f>IF(TableTransactions[[#This Row],[Order type]]=trackOrderType,
TableTransactions[[#This Row],[Transaction quantity]]*-1,
TableTransactions[[#This Row],[Transaction quantity]]
)</f>
        <v>-80</v>
      </c>
      <c r="J65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1193</v>
      </c>
      <c r="K6535" s="7">
        <f ca="1">IF(TableTransactions[[#This Row],[Stock balance backorders]]&lt;0,
0,
TableTransactions[[#This Row],[Stock balance backorders]]
)</f>
        <v>1193</v>
      </c>
      <c r="L6535" s="8" t="str">
        <f>VLOOKUP(TableTransactions[[#This Row],[Material]],TableStockBalance[],
MATCH(TableStockBalance[[#Headers],[Supplier name]],TableStockBalance[#Headers],0),
0)</f>
        <v>General Multi Parts AB</v>
      </c>
    </row>
    <row r="6536" spans="1:12" x14ac:dyDescent="0.25">
      <c r="A6536">
        <v>49042824</v>
      </c>
      <c r="B6536">
        <v>120</v>
      </c>
      <c r="C6536" t="s">
        <v>343</v>
      </c>
      <c r="D6536" t="s">
        <v>296</v>
      </c>
      <c r="E6536" t="s">
        <v>297</v>
      </c>
      <c r="F6536" t="s">
        <v>317</v>
      </c>
      <c r="G6536" s="1">
        <v>43697</v>
      </c>
      <c r="H6536">
        <v>40</v>
      </c>
      <c r="I6536" s="7">
        <f>IF(TableTransactions[[#This Row],[Order type]]=trackOrderType,
TableTransactions[[#This Row],[Transaction quantity]]*-1,
TableTransactions[[#This Row],[Transaction quantity]]
)</f>
        <v>-40</v>
      </c>
      <c r="J65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1153</v>
      </c>
      <c r="K6536" s="7">
        <f ca="1">IF(TableTransactions[[#This Row],[Stock balance backorders]]&lt;0,
0,
TableTransactions[[#This Row],[Stock balance backorders]]
)</f>
        <v>1153</v>
      </c>
      <c r="L6536" s="8" t="str">
        <f>VLOOKUP(TableTransactions[[#This Row],[Material]],TableStockBalance[],
MATCH(TableStockBalance[[#Headers],[Supplier name]],TableStockBalance[#Headers],0),
0)</f>
        <v>General Multi Parts AB</v>
      </c>
    </row>
    <row r="6537" spans="1:12" x14ac:dyDescent="0.25">
      <c r="A6537">
        <v>49042824</v>
      </c>
      <c r="B6537">
        <v>130</v>
      </c>
      <c r="C6537" t="s">
        <v>343</v>
      </c>
      <c r="D6537" t="s">
        <v>296</v>
      </c>
      <c r="E6537" t="s">
        <v>297</v>
      </c>
      <c r="F6537" t="s">
        <v>317</v>
      </c>
      <c r="G6537" s="1">
        <v>43697</v>
      </c>
      <c r="H6537">
        <v>60</v>
      </c>
      <c r="I6537" s="7">
        <f>IF(TableTransactions[[#This Row],[Order type]]=trackOrderType,
TableTransactions[[#This Row],[Transaction quantity]]*-1,
TableTransactions[[#This Row],[Transaction quantity]]
)</f>
        <v>-60</v>
      </c>
      <c r="J65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1093</v>
      </c>
      <c r="K6537" s="7">
        <f ca="1">IF(TableTransactions[[#This Row],[Stock balance backorders]]&lt;0,
0,
TableTransactions[[#This Row],[Stock balance backorders]]
)</f>
        <v>1093</v>
      </c>
      <c r="L6537" s="8" t="str">
        <f>VLOOKUP(TableTransactions[[#This Row],[Material]],TableStockBalance[],
MATCH(TableStockBalance[[#Headers],[Supplier name]],TableStockBalance[#Headers],0),
0)</f>
        <v>General Multi Parts AB</v>
      </c>
    </row>
    <row r="6538" spans="1:12" x14ac:dyDescent="0.25">
      <c r="A6538">
        <v>49042869</v>
      </c>
      <c r="B6538">
        <v>20</v>
      </c>
      <c r="C6538" t="s">
        <v>343</v>
      </c>
      <c r="D6538" t="s">
        <v>296</v>
      </c>
      <c r="E6538" t="s">
        <v>297</v>
      </c>
      <c r="F6538" t="s">
        <v>325</v>
      </c>
      <c r="G6538" s="1">
        <v>43700</v>
      </c>
      <c r="H6538">
        <v>40</v>
      </c>
      <c r="I6538" s="7">
        <f>IF(TableTransactions[[#This Row],[Order type]]=trackOrderType,
TableTransactions[[#This Row],[Transaction quantity]]*-1,
TableTransactions[[#This Row],[Transaction quantity]]
)</f>
        <v>-40</v>
      </c>
      <c r="J65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1053</v>
      </c>
      <c r="K6538" s="7">
        <f ca="1">IF(TableTransactions[[#This Row],[Stock balance backorders]]&lt;0,
0,
TableTransactions[[#This Row],[Stock balance backorders]]
)</f>
        <v>1053</v>
      </c>
      <c r="L6538" s="8" t="str">
        <f>VLOOKUP(TableTransactions[[#This Row],[Material]],TableStockBalance[],
MATCH(TableStockBalance[[#Headers],[Supplier name]],TableStockBalance[#Headers],0),
0)</f>
        <v>General Multi Parts AB</v>
      </c>
    </row>
    <row r="6539" spans="1:12" x14ac:dyDescent="0.25">
      <c r="A6539">
        <v>49042870</v>
      </c>
      <c r="B6539">
        <v>240</v>
      </c>
      <c r="C6539" t="s">
        <v>343</v>
      </c>
      <c r="D6539" t="s">
        <v>296</v>
      </c>
      <c r="E6539" t="s">
        <v>297</v>
      </c>
      <c r="F6539" t="s">
        <v>317</v>
      </c>
      <c r="G6539" s="1">
        <v>43700</v>
      </c>
      <c r="H6539">
        <v>40</v>
      </c>
      <c r="I6539" s="7">
        <f>IF(TableTransactions[[#This Row],[Order type]]=trackOrderType,
TableTransactions[[#This Row],[Transaction quantity]]*-1,
TableTransactions[[#This Row],[Transaction quantity]]
)</f>
        <v>-40</v>
      </c>
      <c r="J65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1013</v>
      </c>
      <c r="K6539" s="7">
        <f ca="1">IF(TableTransactions[[#This Row],[Stock balance backorders]]&lt;0,
0,
TableTransactions[[#This Row],[Stock balance backorders]]
)</f>
        <v>1013</v>
      </c>
      <c r="L6539" s="8" t="str">
        <f>VLOOKUP(TableTransactions[[#This Row],[Material]],TableStockBalance[],
MATCH(TableStockBalance[[#Headers],[Supplier name]],TableStockBalance[#Headers],0),
0)</f>
        <v>General Multi Parts AB</v>
      </c>
    </row>
    <row r="6540" spans="1:12" x14ac:dyDescent="0.25">
      <c r="A6540">
        <v>49042873</v>
      </c>
      <c r="B6540">
        <v>100</v>
      </c>
      <c r="C6540" t="s">
        <v>343</v>
      </c>
      <c r="D6540" t="s">
        <v>296</v>
      </c>
      <c r="E6540" t="s">
        <v>297</v>
      </c>
      <c r="F6540" t="s">
        <v>318</v>
      </c>
      <c r="G6540" s="1">
        <v>43700</v>
      </c>
      <c r="H6540">
        <v>60</v>
      </c>
      <c r="I6540" s="7">
        <f>IF(TableTransactions[[#This Row],[Order type]]=trackOrderType,
TableTransactions[[#This Row],[Transaction quantity]]*-1,
TableTransactions[[#This Row],[Transaction quantity]]
)</f>
        <v>-60</v>
      </c>
      <c r="J65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953</v>
      </c>
      <c r="K6540" s="7">
        <f ca="1">IF(TableTransactions[[#This Row],[Stock balance backorders]]&lt;0,
0,
TableTransactions[[#This Row],[Stock balance backorders]]
)</f>
        <v>953</v>
      </c>
      <c r="L6540" s="8" t="str">
        <f>VLOOKUP(TableTransactions[[#This Row],[Material]],TableStockBalance[],
MATCH(TableStockBalance[[#Headers],[Supplier name]],TableStockBalance[#Headers],0),
0)</f>
        <v>General Multi Parts AB</v>
      </c>
    </row>
    <row r="6541" spans="1:12" x14ac:dyDescent="0.25">
      <c r="A6541">
        <v>49042887</v>
      </c>
      <c r="B6541">
        <v>40</v>
      </c>
      <c r="C6541" t="s">
        <v>343</v>
      </c>
      <c r="D6541" t="s">
        <v>296</v>
      </c>
      <c r="E6541" t="s">
        <v>297</v>
      </c>
      <c r="F6541" t="s">
        <v>317</v>
      </c>
      <c r="G6541" s="1">
        <v>43703</v>
      </c>
      <c r="H6541">
        <v>40</v>
      </c>
      <c r="I6541" s="7">
        <f>IF(TableTransactions[[#This Row],[Order type]]=trackOrderType,
TableTransactions[[#This Row],[Transaction quantity]]*-1,
TableTransactions[[#This Row],[Transaction quantity]]
)</f>
        <v>-40</v>
      </c>
      <c r="J65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913</v>
      </c>
      <c r="K6541" s="7">
        <f ca="1">IF(TableTransactions[[#This Row],[Stock balance backorders]]&lt;0,
0,
TableTransactions[[#This Row],[Stock balance backorders]]
)</f>
        <v>913</v>
      </c>
      <c r="L6541" s="8" t="str">
        <f>VLOOKUP(TableTransactions[[#This Row],[Material]],TableStockBalance[],
MATCH(TableStockBalance[[#Headers],[Supplier name]],TableStockBalance[#Headers],0),
0)</f>
        <v>General Multi Parts AB</v>
      </c>
    </row>
    <row r="6542" spans="1:12" x14ac:dyDescent="0.25">
      <c r="A6542">
        <v>49042973</v>
      </c>
      <c r="B6542">
        <v>20</v>
      </c>
      <c r="C6542" t="s">
        <v>343</v>
      </c>
      <c r="D6542" t="s">
        <v>296</v>
      </c>
      <c r="E6542" t="s">
        <v>297</v>
      </c>
      <c r="F6542" t="s">
        <v>315</v>
      </c>
      <c r="G6542" s="1">
        <v>43710</v>
      </c>
      <c r="H6542">
        <v>60</v>
      </c>
      <c r="I6542" s="7">
        <f>IF(TableTransactions[[#This Row],[Order type]]=trackOrderType,
TableTransactions[[#This Row],[Transaction quantity]]*-1,
TableTransactions[[#This Row],[Transaction quantity]]
)</f>
        <v>-60</v>
      </c>
      <c r="J65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853</v>
      </c>
      <c r="K6542" s="7">
        <f ca="1">IF(TableTransactions[[#This Row],[Stock balance backorders]]&lt;0,
0,
TableTransactions[[#This Row],[Stock balance backorders]]
)</f>
        <v>853</v>
      </c>
      <c r="L6542" s="8" t="str">
        <f>VLOOKUP(TableTransactions[[#This Row],[Material]],TableStockBalance[],
MATCH(TableStockBalance[[#Headers],[Supplier name]],TableStockBalance[#Headers],0),
0)</f>
        <v>General Multi Parts AB</v>
      </c>
    </row>
    <row r="6543" spans="1:12" x14ac:dyDescent="0.25">
      <c r="A6543">
        <v>49043013</v>
      </c>
      <c r="B6543">
        <v>180</v>
      </c>
      <c r="C6543" t="s">
        <v>343</v>
      </c>
      <c r="D6543" t="s">
        <v>296</v>
      </c>
      <c r="E6543" t="s">
        <v>297</v>
      </c>
      <c r="F6543" t="s">
        <v>313</v>
      </c>
      <c r="G6543" s="1">
        <v>43714</v>
      </c>
      <c r="H6543">
        <v>60</v>
      </c>
      <c r="I6543" s="7">
        <f>IF(TableTransactions[[#This Row],[Order type]]=trackOrderType,
TableTransactions[[#This Row],[Transaction quantity]]*-1,
TableTransactions[[#This Row],[Transaction quantity]]
)</f>
        <v>-60</v>
      </c>
      <c r="J65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793</v>
      </c>
      <c r="K6543" s="7">
        <f ca="1">IF(TableTransactions[[#This Row],[Stock balance backorders]]&lt;0,
0,
TableTransactions[[#This Row],[Stock balance backorders]]
)</f>
        <v>793</v>
      </c>
      <c r="L6543" s="8" t="str">
        <f>VLOOKUP(TableTransactions[[#This Row],[Material]],TableStockBalance[],
MATCH(TableStockBalance[[#Headers],[Supplier name]],TableStockBalance[#Headers],0),
0)</f>
        <v>General Multi Parts AB</v>
      </c>
    </row>
    <row r="6544" spans="1:12" x14ac:dyDescent="0.25">
      <c r="A6544">
        <v>49043023</v>
      </c>
      <c r="B6544">
        <v>270</v>
      </c>
      <c r="C6544" t="s">
        <v>343</v>
      </c>
      <c r="D6544" t="s">
        <v>296</v>
      </c>
      <c r="E6544" t="s">
        <v>297</v>
      </c>
      <c r="F6544" t="s">
        <v>317</v>
      </c>
      <c r="G6544" s="1">
        <v>43714</v>
      </c>
      <c r="H6544">
        <v>40</v>
      </c>
      <c r="I6544" s="7">
        <f>IF(TableTransactions[[#This Row],[Order type]]=trackOrderType,
TableTransactions[[#This Row],[Transaction quantity]]*-1,
TableTransactions[[#This Row],[Transaction quantity]]
)</f>
        <v>-40</v>
      </c>
      <c r="J65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753</v>
      </c>
      <c r="K6544" s="7">
        <f ca="1">IF(TableTransactions[[#This Row],[Stock balance backorders]]&lt;0,
0,
TableTransactions[[#This Row],[Stock balance backorders]]
)</f>
        <v>753</v>
      </c>
      <c r="L6544" s="8" t="str">
        <f>VLOOKUP(TableTransactions[[#This Row],[Material]],TableStockBalance[],
MATCH(TableStockBalance[[#Headers],[Supplier name]],TableStockBalance[#Headers],0),
0)</f>
        <v>General Multi Parts AB</v>
      </c>
    </row>
    <row r="6545" spans="1:12" x14ac:dyDescent="0.25">
      <c r="A6545">
        <v>49043025</v>
      </c>
      <c r="B6545">
        <v>90</v>
      </c>
      <c r="C6545" t="s">
        <v>343</v>
      </c>
      <c r="D6545" t="s">
        <v>296</v>
      </c>
      <c r="E6545" t="s">
        <v>297</v>
      </c>
      <c r="F6545" t="s">
        <v>319</v>
      </c>
      <c r="G6545" s="1">
        <v>43714</v>
      </c>
      <c r="H6545">
        <v>60</v>
      </c>
      <c r="I6545" s="7">
        <f>IF(TableTransactions[[#This Row],[Order type]]=trackOrderType,
TableTransactions[[#This Row],[Transaction quantity]]*-1,
TableTransactions[[#This Row],[Transaction quantity]]
)</f>
        <v>-60</v>
      </c>
      <c r="J65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693</v>
      </c>
      <c r="K6545" s="7">
        <f ca="1">IF(TableTransactions[[#This Row],[Stock balance backorders]]&lt;0,
0,
TableTransactions[[#This Row],[Stock balance backorders]]
)</f>
        <v>693</v>
      </c>
      <c r="L6545" s="8" t="str">
        <f>VLOOKUP(TableTransactions[[#This Row],[Material]],TableStockBalance[],
MATCH(TableStockBalance[[#Headers],[Supplier name]],TableStockBalance[#Headers],0),
0)</f>
        <v>General Multi Parts AB</v>
      </c>
    </row>
    <row r="6546" spans="1:12" x14ac:dyDescent="0.25">
      <c r="A6546">
        <v>49043039</v>
      </c>
      <c r="B6546">
        <v>60</v>
      </c>
      <c r="C6546" t="s">
        <v>343</v>
      </c>
      <c r="D6546" t="s">
        <v>296</v>
      </c>
      <c r="E6546" t="s">
        <v>297</v>
      </c>
      <c r="F6546" t="s">
        <v>316</v>
      </c>
      <c r="G6546" s="1">
        <v>43717</v>
      </c>
      <c r="H6546">
        <v>80</v>
      </c>
      <c r="I6546" s="7">
        <f>IF(TableTransactions[[#This Row],[Order type]]=trackOrderType,
TableTransactions[[#This Row],[Transaction quantity]]*-1,
TableTransactions[[#This Row],[Transaction quantity]]
)</f>
        <v>-80</v>
      </c>
      <c r="J65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613</v>
      </c>
      <c r="K6546" s="7">
        <f ca="1">IF(TableTransactions[[#This Row],[Stock balance backorders]]&lt;0,
0,
TableTransactions[[#This Row],[Stock balance backorders]]
)</f>
        <v>613</v>
      </c>
      <c r="L6546" s="8" t="str">
        <f>VLOOKUP(TableTransactions[[#This Row],[Material]],TableStockBalance[],
MATCH(TableStockBalance[[#Headers],[Supplier name]],TableStockBalance[#Headers],0),
0)</f>
        <v>General Multi Parts AB</v>
      </c>
    </row>
    <row r="6547" spans="1:12" x14ac:dyDescent="0.25">
      <c r="A6547">
        <v>49043062</v>
      </c>
      <c r="B6547">
        <v>50</v>
      </c>
      <c r="C6547" t="s">
        <v>343</v>
      </c>
      <c r="D6547" t="s">
        <v>296</v>
      </c>
      <c r="E6547" t="s">
        <v>297</v>
      </c>
      <c r="F6547" t="s">
        <v>313</v>
      </c>
      <c r="G6547" s="1">
        <v>43719</v>
      </c>
      <c r="H6547">
        <v>80</v>
      </c>
      <c r="I6547" s="7">
        <f>IF(TableTransactions[[#This Row],[Order type]]=trackOrderType,
TableTransactions[[#This Row],[Transaction quantity]]*-1,
TableTransactions[[#This Row],[Transaction quantity]]
)</f>
        <v>-80</v>
      </c>
      <c r="J65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533</v>
      </c>
      <c r="K6547" s="7">
        <f ca="1">IF(TableTransactions[[#This Row],[Stock balance backorders]]&lt;0,
0,
TableTransactions[[#This Row],[Stock balance backorders]]
)</f>
        <v>533</v>
      </c>
      <c r="L6547" s="8" t="str">
        <f>VLOOKUP(TableTransactions[[#This Row],[Material]],TableStockBalance[],
MATCH(TableStockBalance[[#Headers],[Supplier name]],TableStockBalance[#Headers],0),
0)</f>
        <v>General Multi Parts AB</v>
      </c>
    </row>
    <row r="6548" spans="1:12" x14ac:dyDescent="0.25">
      <c r="A6548">
        <v>49043087</v>
      </c>
      <c r="B6548">
        <v>120</v>
      </c>
      <c r="C6548" t="s">
        <v>343</v>
      </c>
      <c r="D6548" t="s">
        <v>296</v>
      </c>
      <c r="E6548" t="s">
        <v>297</v>
      </c>
      <c r="F6548" t="s">
        <v>313</v>
      </c>
      <c r="G6548" s="1">
        <v>43721</v>
      </c>
      <c r="H6548">
        <v>60</v>
      </c>
      <c r="I6548" s="7">
        <f>IF(TableTransactions[[#This Row],[Order type]]=trackOrderType,
TableTransactions[[#This Row],[Transaction quantity]]*-1,
TableTransactions[[#This Row],[Transaction quantity]]
)</f>
        <v>-60</v>
      </c>
      <c r="J65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473</v>
      </c>
      <c r="K6548" s="7">
        <f ca="1">IF(TableTransactions[[#This Row],[Stock balance backorders]]&lt;0,
0,
TableTransactions[[#This Row],[Stock balance backorders]]
)</f>
        <v>473</v>
      </c>
      <c r="L6548" s="8" t="str">
        <f>VLOOKUP(TableTransactions[[#This Row],[Material]],TableStockBalance[],
MATCH(TableStockBalance[[#Headers],[Supplier name]],TableStockBalance[#Headers],0),
0)</f>
        <v>General Multi Parts AB</v>
      </c>
    </row>
    <row r="6549" spans="1:12" x14ac:dyDescent="0.25">
      <c r="A6549">
        <v>49043096</v>
      </c>
      <c r="B6549">
        <v>140</v>
      </c>
      <c r="C6549" t="s">
        <v>343</v>
      </c>
      <c r="D6549" t="s">
        <v>296</v>
      </c>
      <c r="E6549" t="s">
        <v>297</v>
      </c>
      <c r="F6549" t="s">
        <v>316</v>
      </c>
      <c r="G6549" s="1">
        <v>43721</v>
      </c>
      <c r="H6549">
        <v>80</v>
      </c>
      <c r="I6549" s="7">
        <f>IF(TableTransactions[[#This Row],[Order type]]=trackOrderType,
TableTransactions[[#This Row],[Transaction quantity]]*-1,
TableTransactions[[#This Row],[Transaction quantity]]
)</f>
        <v>-80</v>
      </c>
      <c r="J65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393</v>
      </c>
      <c r="K6549" s="7">
        <f ca="1">IF(TableTransactions[[#This Row],[Stock balance backorders]]&lt;0,
0,
TableTransactions[[#This Row],[Stock balance backorders]]
)</f>
        <v>393</v>
      </c>
      <c r="L6549" s="8" t="str">
        <f>VLOOKUP(TableTransactions[[#This Row],[Material]],TableStockBalance[],
MATCH(TableStockBalance[[#Headers],[Supplier name]],TableStockBalance[#Headers],0),
0)</f>
        <v>General Multi Parts AB</v>
      </c>
    </row>
    <row r="6550" spans="1:12" x14ac:dyDescent="0.25">
      <c r="A6550">
        <v>49043108</v>
      </c>
      <c r="B6550">
        <v>20</v>
      </c>
      <c r="C6550" t="s">
        <v>343</v>
      </c>
      <c r="D6550" t="s">
        <v>296</v>
      </c>
      <c r="E6550" t="s">
        <v>297</v>
      </c>
      <c r="F6550" t="s">
        <v>313</v>
      </c>
      <c r="G6550" s="1">
        <v>43724</v>
      </c>
      <c r="H6550">
        <v>60</v>
      </c>
      <c r="I6550" s="7">
        <f>IF(TableTransactions[[#This Row],[Order type]]=trackOrderType,
TableTransactions[[#This Row],[Transaction quantity]]*-1,
TableTransactions[[#This Row],[Transaction quantity]]
)</f>
        <v>-60</v>
      </c>
      <c r="J65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333</v>
      </c>
      <c r="K6550" s="7">
        <f ca="1">IF(TableTransactions[[#This Row],[Stock balance backorders]]&lt;0,
0,
TableTransactions[[#This Row],[Stock balance backorders]]
)</f>
        <v>333</v>
      </c>
      <c r="L6550" s="8" t="str">
        <f>VLOOKUP(TableTransactions[[#This Row],[Material]],TableStockBalance[],
MATCH(TableStockBalance[[#Headers],[Supplier name]],TableStockBalance[#Headers],0),
0)</f>
        <v>General Multi Parts AB</v>
      </c>
    </row>
    <row r="6551" spans="1:12" x14ac:dyDescent="0.25">
      <c r="A6551">
        <v>49043130</v>
      </c>
      <c r="B6551">
        <v>50</v>
      </c>
      <c r="C6551" t="s">
        <v>343</v>
      </c>
      <c r="D6551" t="s">
        <v>296</v>
      </c>
      <c r="E6551" t="s">
        <v>297</v>
      </c>
      <c r="F6551" t="s">
        <v>319</v>
      </c>
      <c r="G6551" s="1">
        <v>43725</v>
      </c>
      <c r="H6551">
        <v>20</v>
      </c>
      <c r="I6551" s="7">
        <f>IF(TableTransactions[[#This Row],[Order type]]=trackOrderType,
TableTransactions[[#This Row],[Transaction quantity]]*-1,
TableTransactions[[#This Row],[Transaction quantity]]
)</f>
        <v>-20</v>
      </c>
      <c r="J65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313</v>
      </c>
      <c r="K6551" s="7">
        <f ca="1">IF(TableTransactions[[#This Row],[Stock balance backorders]]&lt;0,
0,
TableTransactions[[#This Row],[Stock balance backorders]]
)</f>
        <v>313</v>
      </c>
      <c r="L6551" s="8" t="str">
        <f>VLOOKUP(TableTransactions[[#This Row],[Material]],TableStockBalance[],
MATCH(TableStockBalance[[#Headers],[Supplier name]],TableStockBalance[#Headers],0),
0)</f>
        <v>General Multi Parts AB</v>
      </c>
    </row>
    <row r="6552" spans="1:12" x14ac:dyDescent="0.25">
      <c r="A6552">
        <v>49043147</v>
      </c>
      <c r="B6552">
        <v>10</v>
      </c>
      <c r="C6552" t="s">
        <v>343</v>
      </c>
      <c r="D6552" t="s">
        <v>296</v>
      </c>
      <c r="E6552" t="s">
        <v>297</v>
      </c>
      <c r="F6552" t="s">
        <v>332</v>
      </c>
      <c r="G6552" s="1">
        <v>43726</v>
      </c>
      <c r="H6552">
        <v>40</v>
      </c>
      <c r="I6552" s="7">
        <f>IF(TableTransactions[[#This Row],[Order type]]=trackOrderType,
TableTransactions[[#This Row],[Transaction quantity]]*-1,
TableTransactions[[#This Row],[Transaction quantity]]
)</f>
        <v>-40</v>
      </c>
      <c r="J65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273</v>
      </c>
      <c r="K6552" s="7">
        <f ca="1">IF(TableTransactions[[#This Row],[Stock balance backorders]]&lt;0,
0,
TableTransactions[[#This Row],[Stock balance backorders]]
)</f>
        <v>273</v>
      </c>
      <c r="L6552" s="8" t="str">
        <f>VLOOKUP(TableTransactions[[#This Row],[Material]],TableStockBalance[],
MATCH(TableStockBalance[[#Headers],[Supplier name]],TableStockBalance[#Headers],0),
0)</f>
        <v>General Multi Parts AB</v>
      </c>
    </row>
    <row r="6553" spans="1:12" x14ac:dyDescent="0.25">
      <c r="A6553">
        <v>49043150</v>
      </c>
      <c r="B6553">
        <v>60</v>
      </c>
      <c r="C6553" t="s">
        <v>343</v>
      </c>
      <c r="D6553" t="s">
        <v>296</v>
      </c>
      <c r="E6553" t="s">
        <v>297</v>
      </c>
      <c r="F6553" t="s">
        <v>314</v>
      </c>
      <c r="G6553" s="1">
        <v>43727</v>
      </c>
      <c r="H6553">
        <v>60</v>
      </c>
      <c r="I6553" s="7">
        <f>IF(TableTransactions[[#This Row],[Order type]]=trackOrderType,
TableTransactions[[#This Row],[Transaction quantity]]*-1,
TableTransactions[[#This Row],[Transaction quantity]]
)</f>
        <v>-60</v>
      </c>
      <c r="J65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213</v>
      </c>
      <c r="K6553" s="7">
        <f ca="1">IF(TableTransactions[[#This Row],[Stock balance backorders]]&lt;0,
0,
TableTransactions[[#This Row],[Stock balance backorders]]
)</f>
        <v>213</v>
      </c>
      <c r="L6553" s="8" t="str">
        <f>VLOOKUP(TableTransactions[[#This Row],[Material]],TableStockBalance[],
MATCH(TableStockBalance[[#Headers],[Supplier name]],TableStockBalance[#Headers],0),
0)</f>
        <v>General Multi Parts AB</v>
      </c>
    </row>
    <row r="6554" spans="1:12" x14ac:dyDescent="0.25">
      <c r="A6554" s="4">
        <v>45057413</v>
      </c>
      <c r="B6554" s="4">
        <v>10</v>
      </c>
      <c r="C6554" s="4" t="s">
        <v>344</v>
      </c>
      <c r="D6554" s="4" t="s">
        <v>296</v>
      </c>
      <c r="E6554" s="4" t="s">
        <v>297</v>
      </c>
      <c r="F6554" s="4" t="s">
        <v>212</v>
      </c>
      <c r="G6554" s="5">
        <v>43728</v>
      </c>
      <c r="H6554" s="4">
        <v>800</v>
      </c>
      <c r="I6554" s="7">
        <f>IF(TableTransactions[[#This Row],[Order type]]=trackOrderType,
TableTransactions[[#This Row],[Transaction quantity]]*-1,
TableTransactions[[#This Row],[Transaction quantity]]
)</f>
        <v>800</v>
      </c>
      <c r="J65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1013</v>
      </c>
      <c r="K6554" s="7">
        <f ca="1">IF(TableTransactions[[#This Row],[Stock balance backorders]]&lt;0,
0,
TableTransactions[[#This Row],[Stock balance backorders]]
)</f>
        <v>1013</v>
      </c>
      <c r="L6554" s="8" t="str">
        <f>VLOOKUP(TableTransactions[[#This Row],[Material]],TableStockBalance[],
MATCH(TableStockBalance[[#Headers],[Supplier name]],TableStockBalance[#Headers],0),
0)</f>
        <v>General Multi Parts AB</v>
      </c>
    </row>
    <row r="6555" spans="1:12" x14ac:dyDescent="0.25">
      <c r="A6555">
        <v>49043204</v>
      </c>
      <c r="B6555">
        <v>80</v>
      </c>
      <c r="C6555" t="s">
        <v>343</v>
      </c>
      <c r="D6555" t="s">
        <v>296</v>
      </c>
      <c r="E6555" t="s">
        <v>297</v>
      </c>
      <c r="F6555" t="s">
        <v>317</v>
      </c>
      <c r="G6555" s="1">
        <v>43732</v>
      </c>
      <c r="H6555">
        <v>20</v>
      </c>
      <c r="I6555" s="7">
        <f>IF(TableTransactions[[#This Row],[Order type]]=trackOrderType,
TableTransactions[[#This Row],[Transaction quantity]]*-1,
TableTransactions[[#This Row],[Transaction quantity]]
)</f>
        <v>-20</v>
      </c>
      <c r="J65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993</v>
      </c>
      <c r="K6555" s="7">
        <f ca="1">IF(TableTransactions[[#This Row],[Stock balance backorders]]&lt;0,
0,
TableTransactions[[#This Row],[Stock balance backorders]]
)</f>
        <v>993</v>
      </c>
      <c r="L6555" s="8" t="str">
        <f>VLOOKUP(TableTransactions[[#This Row],[Material]],TableStockBalance[],
MATCH(TableStockBalance[[#Headers],[Supplier name]],TableStockBalance[#Headers],0),
0)</f>
        <v>General Multi Parts AB</v>
      </c>
    </row>
    <row r="6556" spans="1:12" x14ac:dyDescent="0.25">
      <c r="A6556">
        <v>49043215</v>
      </c>
      <c r="B6556">
        <v>50</v>
      </c>
      <c r="C6556" t="s">
        <v>343</v>
      </c>
      <c r="D6556" t="s">
        <v>296</v>
      </c>
      <c r="E6556" t="s">
        <v>297</v>
      </c>
      <c r="F6556" t="s">
        <v>316</v>
      </c>
      <c r="G6556" s="1">
        <v>43733</v>
      </c>
      <c r="H6556">
        <v>60</v>
      </c>
      <c r="I6556" s="7">
        <f>IF(TableTransactions[[#This Row],[Order type]]=trackOrderType,
TableTransactions[[#This Row],[Transaction quantity]]*-1,
TableTransactions[[#This Row],[Transaction quantity]]
)</f>
        <v>-60</v>
      </c>
      <c r="J65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933</v>
      </c>
      <c r="K6556" s="7">
        <f ca="1">IF(TableTransactions[[#This Row],[Stock balance backorders]]&lt;0,
0,
TableTransactions[[#This Row],[Stock balance backorders]]
)</f>
        <v>933</v>
      </c>
      <c r="L6556" s="8" t="str">
        <f>VLOOKUP(TableTransactions[[#This Row],[Material]],TableStockBalance[],
MATCH(TableStockBalance[[#Headers],[Supplier name]],TableStockBalance[#Headers],0),
0)</f>
        <v>General Multi Parts AB</v>
      </c>
    </row>
    <row r="6557" spans="1:12" x14ac:dyDescent="0.25">
      <c r="A6557">
        <v>49043227</v>
      </c>
      <c r="B6557">
        <v>50</v>
      </c>
      <c r="C6557" t="s">
        <v>343</v>
      </c>
      <c r="D6557" t="s">
        <v>296</v>
      </c>
      <c r="E6557" t="s">
        <v>297</v>
      </c>
      <c r="F6557" t="s">
        <v>313</v>
      </c>
      <c r="G6557" s="1">
        <v>43734</v>
      </c>
      <c r="H6557">
        <v>60</v>
      </c>
      <c r="I6557" s="7">
        <f>IF(TableTransactions[[#This Row],[Order type]]=trackOrderType,
TableTransactions[[#This Row],[Transaction quantity]]*-1,
TableTransactions[[#This Row],[Transaction quantity]]
)</f>
        <v>-60</v>
      </c>
      <c r="J65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873</v>
      </c>
      <c r="K6557" s="7">
        <f ca="1">IF(TableTransactions[[#This Row],[Stock balance backorders]]&lt;0,
0,
TableTransactions[[#This Row],[Stock balance backorders]]
)</f>
        <v>873</v>
      </c>
      <c r="L6557" s="8" t="str">
        <f>VLOOKUP(TableTransactions[[#This Row],[Material]],TableStockBalance[],
MATCH(TableStockBalance[[#Headers],[Supplier name]],TableStockBalance[#Headers],0),
0)</f>
        <v>General Multi Parts AB</v>
      </c>
    </row>
    <row r="6558" spans="1:12" x14ac:dyDescent="0.25">
      <c r="A6558">
        <v>49043237</v>
      </c>
      <c r="B6558">
        <v>60</v>
      </c>
      <c r="C6558" t="s">
        <v>343</v>
      </c>
      <c r="D6558" t="s">
        <v>296</v>
      </c>
      <c r="E6558" t="s">
        <v>297</v>
      </c>
      <c r="F6558" t="s">
        <v>318</v>
      </c>
      <c r="G6558" s="1">
        <v>43734</v>
      </c>
      <c r="H6558">
        <v>60</v>
      </c>
      <c r="I6558" s="7">
        <f>IF(TableTransactions[[#This Row],[Order type]]=trackOrderType,
TableTransactions[[#This Row],[Transaction quantity]]*-1,
TableTransactions[[#This Row],[Transaction quantity]]
)</f>
        <v>-60</v>
      </c>
      <c r="J65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813</v>
      </c>
      <c r="K6558" s="7">
        <f ca="1">IF(TableTransactions[[#This Row],[Stock balance backorders]]&lt;0,
0,
TableTransactions[[#This Row],[Stock balance backorders]]
)</f>
        <v>813</v>
      </c>
      <c r="L6558" s="8" t="str">
        <f>VLOOKUP(TableTransactions[[#This Row],[Material]],TableStockBalance[],
MATCH(TableStockBalance[[#Headers],[Supplier name]],TableStockBalance[#Headers],0),
0)</f>
        <v>General Multi Parts AB</v>
      </c>
    </row>
    <row r="6559" spans="1:12" x14ac:dyDescent="0.25">
      <c r="A6559">
        <v>49043248</v>
      </c>
      <c r="B6559">
        <v>30</v>
      </c>
      <c r="C6559" t="s">
        <v>343</v>
      </c>
      <c r="D6559" t="s">
        <v>296</v>
      </c>
      <c r="E6559" t="s">
        <v>297</v>
      </c>
      <c r="F6559" t="s">
        <v>320</v>
      </c>
      <c r="G6559" s="1">
        <v>43735</v>
      </c>
      <c r="H6559">
        <v>40</v>
      </c>
      <c r="I6559" s="7">
        <f>IF(TableTransactions[[#This Row],[Order type]]=trackOrderType,
TableTransactions[[#This Row],[Transaction quantity]]*-1,
TableTransactions[[#This Row],[Transaction quantity]]
)</f>
        <v>-40</v>
      </c>
      <c r="J65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773</v>
      </c>
      <c r="K6559" s="7">
        <f ca="1">IF(TableTransactions[[#This Row],[Stock balance backorders]]&lt;0,
0,
TableTransactions[[#This Row],[Stock balance backorders]]
)</f>
        <v>773</v>
      </c>
      <c r="L6559" s="8" t="str">
        <f>VLOOKUP(TableTransactions[[#This Row],[Material]],TableStockBalance[],
MATCH(TableStockBalance[[#Headers],[Supplier name]],TableStockBalance[#Headers],0),
0)</f>
        <v>General Multi Parts AB</v>
      </c>
    </row>
    <row r="6560" spans="1:12" x14ac:dyDescent="0.25">
      <c r="A6560">
        <v>49043252</v>
      </c>
      <c r="B6560">
        <v>170</v>
      </c>
      <c r="C6560" t="s">
        <v>343</v>
      </c>
      <c r="D6560" t="s">
        <v>296</v>
      </c>
      <c r="E6560" t="s">
        <v>297</v>
      </c>
      <c r="F6560" t="s">
        <v>316</v>
      </c>
      <c r="G6560" s="1">
        <v>43735</v>
      </c>
      <c r="H6560">
        <v>80</v>
      </c>
      <c r="I6560" s="7">
        <f>IF(TableTransactions[[#This Row],[Order type]]=trackOrderType,
TableTransactions[[#This Row],[Transaction quantity]]*-1,
TableTransactions[[#This Row],[Transaction quantity]]
)</f>
        <v>-80</v>
      </c>
      <c r="J65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693</v>
      </c>
      <c r="K6560" s="7">
        <f ca="1">IF(TableTransactions[[#This Row],[Stock balance backorders]]&lt;0,
0,
TableTransactions[[#This Row],[Stock balance backorders]]
)</f>
        <v>693</v>
      </c>
      <c r="L6560" s="8" t="str">
        <f>VLOOKUP(TableTransactions[[#This Row],[Material]],TableStockBalance[],
MATCH(TableStockBalance[[#Headers],[Supplier name]],TableStockBalance[#Headers],0),
0)</f>
        <v>General Multi Parts AB</v>
      </c>
    </row>
    <row r="6561" spans="1:12" x14ac:dyDescent="0.25">
      <c r="A6561">
        <v>49043252</v>
      </c>
      <c r="B6561">
        <v>180</v>
      </c>
      <c r="C6561" t="s">
        <v>343</v>
      </c>
      <c r="D6561" t="s">
        <v>296</v>
      </c>
      <c r="E6561" t="s">
        <v>297</v>
      </c>
      <c r="F6561" t="s">
        <v>316</v>
      </c>
      <c r="G6561" s="1">
        <v>43735</v>
      </c>
      <c r="H6561">
        <v>20</v>
      </c>
      <c r="I6561" s="7">
        <f>IF(TableTransactions[[#This Row],[Order type]]=trackOrderType,
TableTransactions[[#This Row],[Transaction quantity]]*-1,
TableTransactions[[#This Row],[Transaction quantity]]
)</f>
        <v>-20</v>
      </c>
      <c r="J65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673</v>
      </c>
      <c r="K6561" s="7">
        <f ca="1">IF(TableTransactions[[#This Row],[Stock balance backorders]]&lt;0,
0,
TableTransactions[[#This Row],[Stock balance backorders]]
)</f>
        <v>673</v>
      </c>
      <c r="L6561" s="8" t="str">
        <f>VLOOKUP(TableTransactions[[#This Row],[Material]],TableStockBalance[],
MATCH(TableStockBalance[[#Headers],[Supplier name]],TableStockBalance[#Headers],0),
0)</f>
        <v>General Multi Parts AB</v>
      </c>
    </row>
    <row r="6562" spans="1:12" x14ac:dyDescent="0.25">
      <c r="A6562">
        <v>49043254</v>
      </c>
      <c r="B6562">
        <v>250</v>
      </c>
      <c r="C6562" t="s">
        <v>343</v>
      </c>
      <c r="D6562" t="s">
        <v>296</v>
      </c>
      <c r="E6562" t="s">
        <v>297</v>
      </c>
      <c r="F6562" t="s">
        <v>317</v>
      </c>
      <c r="G6562" s="1">
        <v>43735</v>
      </c>
      <c r="H6562">
        <v>40</v>
      </c>
      <c r="I6562" s="7">
        <f>IF(TableTransactions[[#This Row],[Order type]]=trackOrderType,
TableTransactions[[#This Row],[Transaction quantity]]*-1,
TableTransactions[[#This Row],[Transaction quantity]]
)</f>
        <v>-40</v>
      </c>
      <c r="J65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633</v>
      </c>
      <c r="K6562" s="7">
        <f ca="1">IF(TableTransactions[[#This Row],[Stock balance backorders]]&lt;0,
0,
TableTransactions[[#This Row],[Stock balance backorders]]
)</f>
        <v>633</v>
      </c>
      <c r="L6562" s="8" t="str">
        <f>VLOOKUP(TableTransactions[[#This Row],[Material]],TableStockBalance[],
MATCH(TableStockBalance[[#Headers],[Supplier name]],TableStockBalance[#Headers],0),
0)</f>
        <v>General Multi Parts AB</v>
      </c>
    </row>
    <row r="6563" spans="1:12" x14ac:dyDescent="0.25">
      <c r="A6563">
        <v>49043280</v>
      </c>
      <c r="B6563">
        <v>70</v>
      </c>
      <c r="C6563" t="s">
        <v>343</v>
      </c>
      <c r="D6563" t="s">
        <v>296</v>
      </c>
      <c r="E6563" t="s">
        <v>297</v>
      </c>
      <c r="F6563" t="s">
        <v>317</v>
      </c>
      <c r="G6563" s="1">
        <v>43739</v>
      </c>
      <c r="H6563">
        <v>60</v>
      </c>
      <c r="I6563" s="7">
        <f>IF(TableTransactions[[#This Row],[Order type]]=trackOrderType,
TableTransactions[[#This Row],[Transaction quantity]]*-1,
TableTransactions[[#This Row],[Transaction quantity]]
)</f>
        <v>-60</v>
      </c>
      <c r="J65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573</v>
      </c>
      <c r="K6563" s="7">
        <f ca="1">IF(TableTransactions[[#This Row],[Stock balance backorders]]&lt;0,
0,
TableTransactions[[#This Row],[Stock balance backorders]]
)</f>
        <v>573</v>
      </c>
      <c r="L6563" s="8" t="str">
        <f>VLOOKUP(TableTransactions[[#This Row],[Material]],TableStockBalance[],
MATCH(TableStockBalance[[#Headers],[Supplier name]],TableStockBalance[#Headers],0),
0)</f>
        <v>General Multi Parts AB</v>
      </c>
    </row>
    <row r="6564" spans="1:12" x14ac:dyDescent="0.25">
      <c r="A6564">
        <v>49043295</v>
      </c>
      <c r="B6564">
        <v>90</v>
      </c>
      <c r="C6564" t="s">
        <v>343</v>
      </c>
      <c r="D6564" t="s">
        <v>296</v>
      </c>
      <c r="E6564" t="s">
        <v>297</v>
      </c>
      <c r="F6564" t="s">
        <v>317</v>
      </c>
      <c r="G6564" s="1">
        <v>43740</v>
      </c>
      <c r="H6564">
        <v>20</v>
      </c>
      <c r="I6564" s="7">
        <f>IF(TableTransactions[[#This Row],[Order type]]=trackOrderType,
TableTransactions[[#This Row],[Transaction quantity]]*-1,
TableTransactions[[#This Row],[Transaction quantity]]
)</f>
        <v>-20</v>
      </c>
      <c r="J65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553</v>
      </c>
      <c r="K6564" s="7">
        <f ca="1">IF(TableTransactions[[#This Row],[Stock balance backorders]]&lt;0,
0,
TableTransactions[[#This Row],[Stock balance backorders]]
)</f>
        <v>553</v>
      </c>
      <c r="L6564" s="8" t="str">
        <f>VLOOKUP(TableTransactions[[#This Row],[Material]],TableStockBalance[],
MATCH(TableStockBalance[[#Headers],[Supplier name]],TableStockBalance[#Headers],0),
0)</f>
        <v>General Multi Parts AB</v>
      </c>
    </row>
    <row r="6565" spans="1:12" x14ac:dyDescent="0.25">
      <c r="A6565">
        <v>49043302</v>
      </c>
      <c r="B6565">
        <v>90</v>
      </c>
      <c r="C6565" t="s">
        <v>343</v>
      </c>
      <c r="D6565" t="s">
        <v>296</v>
      </c>
      <c r="E6565" t="s">
        <v>297</v>
      </c>
      <c r="F6565" t="s">
        <v>316</v>
      </c>
      <c r="G6565" s="1">
        <v>43741</v>
      </c>
      <c r="H6565">
        <v>60</v>
      </c>
      <c r="I6565" s="7">
        <f>IF(TableTransactions[[#This Row],[Order type]]=trackOrderType,
TableTransactions[[#This Row],[Transaction quantity]]*-1,
TableTransactions[[#This Row],[Transaction quantity]]
)</f>
        <v>-60</v>
      </c>
      <c r="J65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493</v>
      </c>
      <c r="K6565" s="7">
        <f ca="1">IF(TableTransactions[[#This Row],[Stock balance backorders]]&lt;0,
0,
TableTransactions[[#This Row],[Stock balance backorders]]
)</f>
        <v>493</v>
      </c>
      <c r="L6565" s="8" t="str">
        <f>VLOOKUP(TableTransactions[[#This Row],[Material]],TableStockBalance[],
MATCH(TableStockBalance[[#Headers],[Supplier name]],TableStockBalance[#Headers],0),
0)</f>
        <v>General Multi Parts AB</v>
      </c>
    </row>
    <row r="6566" spans="1:12" x14ac:dyDescent="0.25">
      <c r="A6566">
        <v>49043304</v>
      </c>
      <c r="B6566">
        <v>130</v>
      </c>
      <c r="C6566" t="s">
        <v>343</v>
      </c>
      <c r="D6566" t="s">
        <v>296</v>
      </c>
      <c r="E6566" t="s">
        <v>297</v>
      </c>
      <c r="F6566" t="s">
        <v>317</v>
      </c>
      <c r="G6566" s="1">
        <v>43741</v>
      </c>
      <c r="H6566">
        <v>40</v>
      </c>
      <c r="I6566" s="7">
        <f>IF(TableTransactions[[#This Row],[Order type]]=trackOrderType,
TableTransactions[[#This Row],[Transaction quantity]]*-1,
TableTransactions[[#This Row],[Transaction quantity]]
)</f>
        <v>-40</v>
      </c>
      <c r="J65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453</v>
      </c>
      <c r="K6566" s="7">
        <f ca="1">IF(TableTransactions[[#This Row],[Stock balance backorders]]&lt;0,
0,
TableTransactions[[#This Row],[Stock balance backorders]]
)</f>
        <v>453</v>
      </c>
      <c r="L6566" s="8" t="str">
        <f>VLOOKUP(TableTransactions[[#This Row],[Material]],TableStockBalance[],
MATCH(TableStockBalance[[#Headers],[Supplier name]],TableStockBalance[#Headers],0),
0)</f>
        <v>General Multi Parts AB</v>
      </c>
    </row>
    <row r="6567" spans="1:12" x14ac:dyDescent="0.25">
      <c r="A6567">
        <v>49043311</v>
      </c>
      <c r="B6567">
        <v>180</v>
      </c>
      <c r="C6567" t="s">
        <v>343</v>
      </c>
      <c r="D6567" t="s">
        <v>296</v>
      </c>
      <c r="E6567" t="s">
        <v>297</v>
      </c>
      <c r="F6567" t="s">
        <v>313</v>
      </c>
      <c r="G6567" s="1">
        <v>43742</v>
      </c>
      <c r="H6567">
        <v>60</v>
      </c>
      <c r="I6567" s="7">
        <f>IF(TableTransactions[[#This Row],[Order type]]=trackOrderType,
TableTransactions[[#This Row],[Transaction quantity]]*-1,
TableTransactions[[#This Row],[Transaction quantity]]
)</f>
        <v>-60</v>
      </c>
      <c r="J65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393</v>
      </c>
      <c r="K6567" s="7">
        <f ca="1">IF(TableTransactions[[#This Row],[Stock balance backorders]]&lt;0,
0,
TableTransactions[[#This Row],[Stock balance backorders]]
)</f>
        <v>393</v>
      </c>
      <c r="L6567" s="8" t="str">
        <f>VLOOKUP(TableTransactions[[#This Row],[Material]],TableStockBalance[],
MATCH(TableStockBalance[[#Headers],[Supplier name]],TableStockBalance[#Headers],0),
0)</f>
        <v>General Multi Parts AB</v>
      </c>
    </row>
    <row r="6568" spans="1:12" x14ac:dyDescent="0.25">
      <c r="A6568">
        <v>49043329</v>
      </c>
      <c r="B6568">
        <v>40</v>
      </c>
      <c r="C6568" t="s">
        <v>343</v>
      </c>
      <c r="D6568" t="s">
        <v>296</v>
      </c>
      <c r="E6568" t="s">
        <v>297</v>
      </c>
      <c r="F6568" t="s">
        <v>313</v>
      </c>
      <c r="G6568" s="1">
        <v>43745</v>
      </c>
      <c r="H6568">
        <v>80</v>
      </c>
      <c r="I6568" s="7">
        <f>IF(TableTransactions[[#This Row],[Order type]]=trackOrderType,
TableTransactions[[#This Row],[Transaction quantity]]*-1,
TableTransactions[[#This Row],[Transaction quantity]]
)</f>
        <v>-80</v>
      </c>
      <c r="J65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313</v>
      </c>
      <c r="K6568" s="7">
        <f ca="1">IF(TableTransactions[[#This Row],[Stock balance backorders]]&lt;0,
0,
TableTransactions[[#This Row],[Stock balance backorders]]
)</f>
        <v>313</v>
      </c>
      <c r="L6568" s="8" t="str">
        <f>VLOOKUP(TableTransactions[[#This Row],[Material]],TableStockBalance[],
MATCH(TableStockBalance[[#Headers],[Supplier name]],TableStockBalance[#Headers],0),
0)</f>
        <v>General Multi Parts AB</v>
      </c>
    </row>
    <row r="6569" spans="1:12" x14ac:dyDescent="0.25">
      <c r="A6569">
        <v>49043332</v>
      </c>
      <c r="B6569">
        <v>80</v>
      </c>
      <c r="C6569" t="s">
        <v>343</v>
      </c>
      <c r="D6569" t="s">
        <v>296</v>
      </c>
      <c r="E6569" t="s">
        <v>297</v>
      </c>
      <c r="F6569" t="s">
        <v>317</v>
      </c>
      <c r="G6569" s="1">
        <v>43745</v>
      </c>
      <c r="H6569">
        <v>80</v>
      </c>
      <c r="I6569" s="7">
        <f>IF(TableTransactions[[#This Row],[Order type]]=trackOrderType,
TableTransactions[[#This Row],[Transaction quantity]]*-1,
TableTransactions[[#This Row],[Transaction quantity]]
)</f>
        <v>-80</v>
      </c>
      <c r="J65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233</v>
      </c>
      <c r="K6569" s="7">
        <f ca="1">IF(TableTransactions[[#This Row],[Stock balance backorders]]&lt;0,
0,
TableTransactions[[#This Row],[Stock balance backorders]]
)</f>
        <v>233</v>
      </c>
      <c r="L6569" s="8" t="str">
        <f>VLOOKUP(TableTransactions[[#This Row],[Material]],TableStockBalance[],
MATCH(TableStockBalance[[#Headers],[Supplier name]],TableStockBalance[#Headers],0),
0)</f>
        <v>General Multi Parts AB</v>
      </c>
    </row>
    <row r="6570" spans="1:12" x14ac:dyDescent="0.25">
      <c r="A6570">
        <v>49043349</v>
      </c>
      <c r="B6570">
        <v>170</v>
      </c>
      <c r="C6570" t="s">
        <v>343</v>
      </c>
      <c r="D6570" t="s">
        <v>296</v>
      </c>
      <c r="E6570" t="s">
        <v>297</v>
      </c>
      <c r="F6570" t="s">
        <v>317</v>
      </c>
      <c r="G6570" s="1">
        <v>43746</v>
      </c>
      <c r="H6570">
        <v>20</v>
      </c>
      <c r="I6570" s="7">
        <f>IF(TableTransactions[[#This Row],[Order type]]=trackOrderType,
TableTransactions[[#This Row],[Transaction quantity]]*-1,
TableTransactions[[#This Row],[Transaction quantity]]
)</f>
        <v>-20</v>
      </c>
      <c r="J65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213</v>
      </c>
      <c r="K6570" s="7">
        <f ca="1">IF(TableTransactions[[#This Row],[Stock balance backorders]]&lt;0,
0,
TableTransactions[[#This Row],[Stock balance backorders]]
)</f>
        <v>213</v>
      </c>
      <c r="L6570" s="8" t="str">
        <f>VLOOKUP(TableTransactions[[#This Row],[Material]],TableStockBalance[],
MATCH(TableStockBalance[[#Headers],[Supplier name]],TableStockBalance[#Headers],0),
0)</f>
        <v>General Multi Parts AB</v>
      </c>
    </row>
    <row r="6571" spans="1:12" x14ac:dyDescent="0.25">
      <c r="A6571">
        <v>49043353</v>
      </c>
      <c r="B6571">
        <v>140</v>
      </c>
      <c r="C6571" t="s">
        <v>343</v>
      </c>
      <c r="D6571" t="s">
        <v>296</v>
      </c>
      <c r="E6571" t="s">
        <v>297</v>
      </c>
      <c r="F6571" t="s">
        <v>318</v>
      </c>
      <c r="G6571" s="1">
        <v>43746</v>
      </c>
      <c r="H6571">
        <v>60</v>
      </c>
      <c r="I6571" s="7">
        <f>IF(TableTransactions[[#This Row],[Order type]]=trackOrderType,
TableTransactions[[#This Row],[Transaction quantity]]*-1,
TableTransactions[[#This Row],[Transaction quantity]]
)</f>
        <v>-60</v>
      </c>
      <c r="J65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153</v>
      </c>
      <c r="K6571" s="7">
        <f ca="1">IF(TableTransactions[[#This Row],[Stock balance backorders]]&lt;0,
0,
TableTransactions[[#This Row],[Stock balance backorders]]
)</f>
        <v>153</v>
      </c>
      <c r="L6571" s="8" t="str">
        <f>VLOOKUP(TableTransactions[[#This Row],[Material]],TableStockBalance[],
MATCH(TableStockBalance[[#Headers],[Supplier name]],TableStockBalance[#Headers],0),
0)</f>
        <v>General Multi Parts AB</v>
      </c>
    </row>
    <row r="6572" spans="1:12" x14ac:dyDescent="0.25">
      <c r="A6572">
        <v>49043394</v>
      </c>
      <c r="B6572">
        <v>20</v>
      </c>
      <c r="C6572" t="s">
        <v>343</v>
      </c>
      <c r="D6572" t="s">
        <v>296</v>
      </c>
      <c r="E6572" t="s">
        <v>297</v>
      </c>
      <c r="F6572" t="s">
        <v>331</v>
      </c>
      <c r="G6572" s="1">
        <v>43749</v>
      </c>
      <c r="H6572">
        <v>40</v>
      </c>
      <c r="I6572" s="7">
        <f>IF(TableTransactions[[#This Row],[Order type]]=trackOrderType,
TableTransactions[[#This Row],[Transaction quantity]]*-1,
TableTransactions[[#This Row],[Transaction quantity]]
)</f>
        <v>-40</v>
      </c>
      <c r="J65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113</v>
      </c>
      <c r="K6572" s="7">
        <f ca="1">IF(TableTransactions[[#This Row],[Stock balance backorders]]&lt;0,
0,
TableTransactions[[#This Row],[Stock balance backorders]]
)</f>
        <v>113</v>
      </c>
      <c r="L6572" s="8" t="str">
        <f>VLOOKUP(TableTransactions[[#This Row],[Material]],TableStockBalance[],
MATCH(TableStockBalance[[#Headers],[Supplier name]],TableStockBalance[#Headers],0),
0)</f>
        <v>General Multi Parts AB</v>
      </c>
    </row>
    <row r="6573" spans="1:12" x14ac:dyDescent="0.25">
      <c r="A6573">
        <v>49043403</v>
      </c>
      <c r="B6573">
        <v>120</v>
      </c>
      <c r="C6573" t="s">
        <v>343</v>
      </c>
      <c r="D6573" t="s">
        <v>296</v>
      </c>
      <c r="E6573" t="s">
        <v>297</v>
      </c>
      <c r="F6573" t="s">
        <v>319</v>
      </c>
      <c r="G6573" s="1">
        <v>43749</v>
      </c>
      <c r="H6573">
        <v>60</v>
      </c>
      <c r="I6573" s="7">
        <f>IF(TableTransactions[[#This Row],[Order type]]=trackOrderType,
TableTransactions[[#This Row],[Transaction quantity]]*-1,
TableTransactions[[#This Row],[Transaction quantity]]
)</f>
        <v>-60</v>
      </c>
      <c r="J65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</v>
      </c>
      <c r="K6573" s="7">
        <f ca="1">IF(TableTransactions[[#This Row],[Stock balance backorders]]&lt;0,
0,
TableTransactions[[#This Row],[Stock balance backorders]]
)</f>
        <v>53</v>
      </c>
      <c r="L6573" s="8" t="str">
        <f>VLOOKUP(TableTransactions[[#This Row],[Material]],TableStockBalance[],
MATCH(TableStockBalance[[#Headers],[Supplier name]],TableStockBalance[#Headers],0),
0)</f>
        <v>General Multi Parts AB</v>
      </c>
    </row>
    <row r="6574" spans="1:12" x14ac:dyDescent="0.25">
      <c r="A6574">
        <v>49043404</v>
      </c>
      <c r="B6574">
        <v>180</v>
      </c>
      <c r="C6574" t="s">
        <v>343</v>
      </c>
      <c r="D6574" t="s">
        <v>296</v>
      </c>
      <c r="E6574" t="s">
        <v>297</v>
      </c>
      <c r="F6574" t="s">
        <v>318</v>
      </c>
      <c r="G6574" s="1">
        <v>43749</v>
      </c>
      <c r="H6574">
        <v>40</v>
      </c>
      <c r="I6574" s="7">
        <f>IF(TableTransactions[[#This Row],[Order type]]=trackOrderType,
TableTransactions[[#This Row],[Transaction quantity]]*-1,
TableTransactions[[#This Row],[Transaction quantity]]
)</f>
        <v>-40</v>
      </c>
      <c r="J65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6574" s="7">
        <f ca="1">IF(TableTransactions[[#This Row],[Stock balance backorders]]&lt;0,
0,
TableTransactions[[#This Row],[Stock balance backorders]]
)</f>
        <v>13</v>
      </c>
      <c r="L6574" s="8" t="str">
        <f>VLOOKUP(TableTransactions[[#This Row],[Material]],TableStockBalance[],
MATCH(TableStockBalance[[#Headers],[Supplier name]],TableStockBalance[#Headers],0),
0)</f>
        <v>General Multi Parts AB</v>
      </c>
    </row>
    <row r="6575" spans="1:12" x14ac:dyDescent="0.25">
      <c r="A6575" s="4">
        <v>45057465</v>
      </c>
      <c r="B6575" s="4">
        <v>10</v>
      </c>
      <c r="C6575" s="4" t="s">
        <v>344</v>
      </c>
      <c r="D6575" s="4" t="s">
        <v>296</v>
      </c>
      <c r="E6575" s="4" t="s">
        <v>297</v>
      </c>
      <c r="F6575" s="4" t="s">
        <v>212</v>
      </c>
      <c r="G6575" s="5">
        <v>43749</v>
      </c>
      <c r="H6575" s="4">
        <v>672</v>
      </c>
      <c r="I6575" s="7">
        <f>IF(TableTransactions[[#This Row],[Order type]]=trackOrderType,
TableTransactions[[#This Row],[Transaction quantity]]*-1,
TableTransactions[[#This Row],[Transaction quantity]]
)</f>
        <v>672</v>
      </c>
      <c r="J65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685</v>
      </c>
      <c r="K6575" s="7">
        <f ca="1">IF(TableTransactions[[#This Row],[Stock balance backorders]]&lt;0,
0,
TableTransactions[[#This Row],[Stock balance backorders]]
)</f>
        <v>685</v>
      </c>
      <c r="L6575" s="8" t="str">
        <f>VLOOKUP(TableTransactions[[#This Row],[Material]],TableStockBalance[],
MATCH(TableStockBalance[[#Headers],[Supplier name]],TableStockBalance[#Headers],0),
0)</f>
        <v>General Multi Parts AB</v>
      </c>
    </row>
    <row r="6576" spans="1:12" x14ac:dyDescent="0.25">
      <c r="A6576">
        <v>49043423</v>
      </c>
      <c r="B6576">
        <v>40</v>
      </c>
      <c r="C6576" t="s">
        <v>343</v>
      </c>
      <c r="D6576" t="s">
        <v>296</v>
      </c>
      <c r="E6576" t="s">
        <v>297</v>
      </c>
      <c r="F6576" t="s">
        <v>318</v>
      </c>
      <c r="G6576" s="1">
        <v>43752</v>
      </c>
      <c r="H6576">
        <v>80</v>
      </c>
      <c r="I6576" s="7">
        <f>IF(TableTransactions[[#This Row],[Order type]]=trackOrderType,
TableTransactions[[#This Row],[Transaction quantity]]*-1,
TableTransactions[[#This Row],[Transaction quantity]]
)</f>
        <v>-80</v>
      </c>
      <c r="J65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605</v>
      </c>
      <c r="K6576" s="7">
        <f ca="1">IF(TableTransactions[[#This Row],[Stock balance backorders]]&lt;0,
0,
TableTransactions[[#This Row],[Stock balance backorders]]
)</f>
        <v>605</v>
      </c>
      <c r="L6576" s="8" t="str">
        <f>VLOOKUP(TableTransactions[[#This Row],[Material]],TableStockBalance[],
MATCH(TableStockBalance[[#Headers],[Supplier name]],TableStockBalance[#Headers],0),
0)</f>
        <v>General Multi Parts AB</v>
      </c>
    </row>
    <row r="6577" spans="1:12" x14ac:dyDescent="0.25">
      <c r="A6577">
        <v>49043428</v>
      </c>
      <c r="B6577">
        <v>110</v>
      </c>
      <c r="C6577" t="s">
        <v>343</v>
      </c>
      <c r="D6577" t="s">
        <v>296</v>
      </c>
      <c r="E6577" t="s">
        <v>297</v>
      </c>
      <c r="F6577" t="s">
        <v>313</v>
      </c>
      <c r="G6577" s="1">
        <v>43753</v>
      </c>
      <c r="H6577">
        <v>20</v>
      </c>
      <c r="I6577" s="7">
        <f>IF(TableTransactions[[#This Row],[Order type]]=trackOrderType,
TableTransactions[[#This Row],[Transaction quantity]]*-1,
TableTransactions[[#This Row],[Transaction quantity]]
)</f>
        <v>-20</v>
      </c>
      <c r="J65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585</v>
      </c>
      <c r="K6577" s="7">
        <f ca="1">IF(TableTransactions[[#This Row],[Stock balance backorders]]&lt;0,
0,
TableTransactions[[#This Row],[Stock balance backorders]]
)</f>
        <v>585</v>
      </c>
      <c r="L6577" s="8" t="str">
        <f>VLOOKUP(TableTransactions[[#This Row],[Material]],TableStockBalance[],
MATCH(TableStockBalance[[#Headers],[Supplier name]],TableStockBalance[#Headers],0),
0)</f>
        <v>General Multi Parts AB</v>
      </c>
    </row>
    <row r="6578" spans="1:12" x14ac:dyDescent="0.25">
      <c r="A6578">
        <v>49043443</v>
      </c>
      <c r="B6578">
        <v>110</v>
      </c>
      <c r="C6578" t="s">
        <v>343</v>
      </c>
      <c r="D6578" t="s">
        <v>296</v>
      </c>
      <c r="E6578" t="s">
        <v>297</v>
      </c>
      <c r="F6578" t="s">
        <v>313</v>
      </c>
      <c r="G6578" s="1">
        <v>43754</v>
      </c>
      <c r="H6578">
        <v>60</v>
      </c>
      <c r="I6578" s="7">
        <f>IF(TableTransactions[[#This Row],[Order type]]=trackOrderType,
TableTransactions[[#This Row],[Transaction quantity]]*-1,
TableTransactions[[#This Row],[Transaction quantity]]
)</f>
        <v>-60</v>
      </c>
      <c r="J65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525</v>
      </c>
      <c r="K6578" s="7">
        <f ca="1">IF(TableTransactions[[#This Row],[Stock balance backorders]]&lt;0,
0,
TableTransactions[[#This Row],[Stock balance backorders]]
)</f>
        <v>525</v>
      </c>
      <c r="L6578" s="8" t="str">
        <f>VLOOKUP(TableTransactions[[#This Row],[Material]],TableStockBalance[],
MATCH(TableStockBalance[[#Headers],[Supplier name]],TableStockBalance[#Headers],0),
0)</f>
        <v>General Multi Parts AB</v>
      </c>
    </row>
    <row r="6579" spans="1:12" x14ac:dyDescent="0.25">
      <c r="A6579">
        <v>49043460</v>
      </c>
      <c r="B6579">
        <v>70</v>
      </c>
      <c r="C6579" t="s">
        <v>343</v>
      </c>
      <c r="D6579" t="s">
        <v>296</v>
      </c>
      <c r="E6579" t="s">
        <v>297</v>
      </c>
      <c r="F6579" t="s">
        <v>313</v>
      </c>
      <c r="G6579" s="1">
        <v>43755</v>
      </c>
      <c r="H6579">
        <v>40</v>
      </c>
      <c r="I6579" s="7">
        <f>IF(TableTransactions[[#This Row],[Order type]]=trackOrderType,
TableTransactions[[#This Row],[Transaction quantity]]*-1,
TableTransactions[[#This Row],[Transaction quantity]]
)</f>
        <v>-40</v>
      </c>
      <c r="J65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485</v>
      </c>
      <c r="K6579" s="7">
        <f ca="1">IF(TableTransactions[[#This Row],[Stock balance backorders]]&lt;0,
0,
TableTransactions[[#This Row],[Stock balance backorders]]
)</f>
        <v>485</v>
      </c>
      <c r="L6579" s="8" t="str">
        <f>VLOOKUP(TableTransactions[[#This Row],[Material]],TableStockBalance[],
MATCH(TableStockBalance[[#Headers],[Supplier name]],TableStockBalance[#Headers],0),
0)</f>
        <v>General Multi Parts AB</v>
      </c>
    </row>
    <row r="6580" spans="1:12" x14ac:dyDescent="0.25">
      <c r="A6580">
        <v>49043472</v>
      </c>
      <c r="B6580">
        <v>40</v>
      </c>
      <c r="C6580" t="s">
        <v>343</v>
      </c>
      <c r="D6580" t="s">
        <v>296</v>
      </c>
      <c r="E6580" t="s">
        <v>297</v>
      </c>
      <c r="F6580" t="s">
        <v>315</v>
      </c>
      <c r="G6580" s="1">
        <v>43755</v>
      </c>
      <c r="H6580">
        <v>20</v>
      </c>
      <c r="I6580" s="7">
        <f>IF(TableTransactions[[#This Row],[Order type]]=trackOrderType,
TableTransactions[[#This Row],[Transaction quantity]]*-1,
TableTransactions[[#This Row],[Transaction quantity]]
)</f>
        <v>-20</v>
      </c>
      <c r="J65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465</v>
      </c>
      <c r="K6580" s="7">
        <f ca="1">IF(TableTransactions[[#This Row],[Stock balance backorders]]&lt;0,
0,
TableTransactions[[#This Row],[Stock balance backorders]]
)</f>
        <v>465</v>
      </c>
      <c r="L6580" s="8" t="str">
        <f>VLOOKUP(TableTransactions[[#This Row],[Material]],TableStockBalance[],
MATCH(TableStockBalance[[#Headers],[Supplier name]],TableStockBalance[#Headers],0),
0)</f>
        <v>General Multi Parts AB</v>
      </c>
    </row>
    <row r="6581" spans="1:12" x14ac:dyDescent="0.25">
      <c r="A6581">
        <v>49043473</v>
      </c>
      <c r="B6581">
        <v>90</v>
      </c>
      <c r="C6581" t="s">
        <v>343</v>
      </c>
      <c r="D6581" t="s">
        <v>296</v>
      </c>
      <c r="E6581" t="s">
        <v>297</v>
      </c>
      <c r="F6581" t="s">
        <v>314</v>
      </c>
      <c r="G6581" s="1">
        <v>43756</v>
      </c>
      <c r="H6581">
        <v>20</v>
      </c>
      <c r="I6581" s="7">
        <f>IF(TableTransactions[[#This Row],[Order type]]=trackOrderType,
TableTransactions[[#This Row],[Transaction quantity]]*-1,
TableTransactions[[#This Row],[Transaction quantity]]
)</f>
        <v>-20</v>
      </c>
      <c r="J65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445</v>
      </c>
      <c r="K6581" s="7">
        <f ca="1">IF(TableTransactions[[#This Row],[Stock balance backorders]]&lt;0,
0,
TableTransactions[[#This Row],[Stock balance backorders]]
)</f>
        <v>445</v>
      </c>
      <c r="L6581" s="8" t="str">
        <f>VLOOKUP(TableTransactions[[#This Row],[Material]],TableStockBalance[],
MATCH(TableStockBalance[[#Headers],[Supplier name]],TableStockBalance[#Headers],0),
0)</f>
        <v>General Multi Parts AB</v>
      </c>
    </row>
    <row r="6582" spans="1:12" x14ac:dyDescent="0.25">
      <c r="A6582">
        <v>49043495</v>
      </c>
      <c r="B6582">
        <v>70</v>
      </c>
      <c r="C6582" t="s">
        <v>343</v>
      </c>
      <c r="D6582" t="s">
        <v>296</v>
      </c>
      <c r="E6582" t="s">
        <v>297</v>
      </c>
      <c r="F6582" t="s">
        <v>313</v>
      </c>
      <c r="G6582" s="1">
        <v>43759</v>
      </c>
      <c r="H6582">
        <v>20</v>
      </c>
      <c r="I6582" s="7">
        <f>IF(TableTransactions[[#This Row],[Order type]]=trackOrderType,
TableTransactions[[#This Row],[Transaction quantity]]*-1,
TableTransactions[[#This Row],[Transaction quantity]]
)</f>
        <v>-20</v>
      </c>
      <c r="J65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425</v>
      </c>
      <c r="K6582" s="7">
        <f ca="1">IF(TableTransactions[[#This Row],[Stock balance backorders]]&lt;0,
0,
TableTransactions[[#This Row],[Stock balance backorders]]
)</f>
        <v>425</v>
      </c>
      <c r="L6582" s="8" t="str">
        <f>VLOOKUP(TableTransactions[[#This Row],[Material]],TableStockBalance[],
MATCH(TableStockBalance[[#Headers],[Supplier name]],TableStockBalance[#Headers],0),
0)</f>
        <v>General Multi Parts AB</v>
      </c>
    </row>
    <row r="6583" spans="1:12" x14ac:dyDescent="0.25">
      <c r="A6583">
        <v>49043504</v>
      </c>
      <c r="B6583">
        <v>60</v>
      </c>
      <c r="C6583" t="s">
        <v>343</v>
      </c>
      <c r="D6583" t="s">
        <v>296</v>
      </c>
      <c r="E6583" t="s">
        <v>297</v>
      </c>
      <c r="F6583" t="s">
        <v>317</v>
      </c>
      <c r="G6583" s="1">
        <v>43759</v>
      </c>
      <c r="H6583">
        <v>20</v>
      </c>
      <c r="I6583" s="7">
        <f>IF(TableTransactions[[#This Row],[Order type]]=trackOrderType,
TableTransactions[[#This Row],[Transaction quantity]]*-1,
TableTransactions[[#This Row],[Transaction quantity]]
)</f>
        <v>-20</v>
      </c>
      <c r="J65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405</v>
      </c>
      <c r="K6583" s="7">
        <f ca="1">IF(TableTransactions[[#This Row],[Stock balance backorders]]&lt;0,
0,
TableTransactions[[#This Row],[Stock balance backorders]]
)</f>
        <v>405</v>
      </c>
      <c r="L6583" s="8" t="str">
        <f>VLOOKUP(TableTransactions[[#This Row],[Material]],TableStockBalance[],
MATCH(TableStockBalance[[#Headers],[Supplier name]],TableStockBalance[#Headers],0),
0)</f>
        <v>General Multi Parts AB</v>
      </c>
    </row>
    <row r="6584" spans="1:12" x14ac:dyDescent="0.25">
      <c r="A6584">
        <v>49043514</v>
      </c>
      <c r="B6584">
        <v>30</v>
      </c>
      <c r="C6584" t="s">
        <v>343</v>
      </c>
      <c r="D6584" t="s">
        <v>296</v>
      </c>
      <c r="E6584" t="s">
        <v>297</v>
      </c>
      <c r="F6584" t="s">
        <v>319</v>
      </c>
      <c r="G6584" s="1">
        <v>43760</v>
      </c>
      <c r="H6584">
        <v>40</v>
      </c>
      <c r="I6584" s="7">
        <f>IF(TableTransactions[[#This Row],[Order type]]=trackOrderType,
TableTransactions[[#This Row],[Transaction quantity]]*-1,
TableTransactions[[#This Row],[Transaction quantity]]
)</f>
        <v>-40</v>
      </c>
      <c r="J65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365</v>
      </c>
      <c r="K6584" s="7">
        <f ca="1">IF(TableTransactions[[#This Row],[Stock balance backorders]]&lt;0,
0,
TableTransactions[[#This Row],[Stock balance backorders]]
)</f>
        <v>365</v>
      </c>
      <c r="L6584" s="8" t="str">
        <f>VLOOKUP(TableTransactions[[#This Row],[Material]],TableStockBalance[],
MATCH(TableStockBalance[[#Headers],[Supplier name]],TableStockBalance[#Headers],0),
0)</f>
        <v>General Multi Parts AB</v>
      </c>
    </row>
    <row r="6585" spans="1:12" x14ac:dyDescent="0.25">
      <c r="A6585">
        <v>49043526</v>
      </c>
      <c r="B6585">
        <v>60</v>
      </c>
      <c r="C6585" t="s">
        <v>343</v>
      </c>
      <c r="D6585" t="s">
        <v>296</v>
      </c>
      <c r="E6585" t="s">
        <v>297</v>
      </c>
      <c r="F6585" t="s">
        <v>317</v>
      </c>
      <c r="G6585" s="1">
        <v>43761</v>
      </c>
      <c r="H6585">
        <v>20</v>
      </c>
      <c r="I6585" s="7">
        <f>IF(TableTransactions[[#This Row],[Order type]]=trackOrderType,
TableTransactions[[#This Row],[Transaction quantity]]*-1,
TableTransactions[[#This Row],[Transaction quantity]]
)</f>
        <v>-20</v>
      </c>
      <c r="J65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345</v>
      </c>
      <c r="K6585" s="7">
        <f ca="1">IF(TableTransactions[[#This Row],[Stock balance backorders]]&lt;0,
0,
TableTransactions[[#This Row],[Stock balance backorders]]
)</f>
        <v>345</v>
      </c>
      <c r="L6585" s="8" t="str">
        <f>VLOOKUP(TableTransactions[[#This Row],[Material]],TableStockBalance[],
MATCH(TableStockBalance[[#Headers],[Supplier name]],TableStockBalance[#Headers],0),
0)</f>
        <v>General Multi Parts AB</v>
      </c>
    </row>
    <row r="6586" spans="1:12" x14ac:dyDescent="0.25">
      <c r="A6586" s="4">
        <v>45057505</v>
      </c>
      <c r="B6586" s="4">
        <v>10</v>
      </c>
      <c r="C6586" s="4" t="s">
        <v>344</v>
      </c>
      <c r="D6586" s="4" t="s">
        <v>296</v>
      </c>
      <c r="E6586" s="4" t="s">
        <v>297</v>
      </c>
      <c r="F6586" s="4" t="s">
        <v>212</v>
      </c>
      <c r="G6586" s="5">
        <v>43766</v>
      </c>
      <c r="H6586" s="4">
        <v>800</v>
      </c>
      <c r="I6586" s="7">
        <f>IF(TableTransactions[[#This Row],[Order type]]=trackOrderType,
TableTransactions[[#This Row],[Transaction quantity]]*-1,
TableTransactions[[#This Row],[Transaction quantity]]
)</f>
        <v>800</v>
      </c>
      <c r="J65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1145</v>
      </c>
      <c r="K6586" s="7">
        <f ca="1">IF(TableTransactions[[#This Row],[Stock balance backorders]]&lt;0,
0,
TableTransactions[[#This Row],[Stock balance backorders]]
)</f>
        <v>1145</v>
      </c>
      <c r="L6586" s="8" t="str">
        <f>VLOOKUP(TableTransactions[[#This Row],[Material]],TableStockBalance[],
MATCH(TableStockBalance[[#Headers],[Supplier name]],TableStockBalance[#Headers],0),
0)</f>
        <v>General Multi Parts AB</v>
      </c>
    </row>
    <row r="6587" spans="1:12" x14ac:dyDescent="0.25">
      <c r="A6587">
        <v>49043589</v>
      </c>
      <c r="B6587">
        <v>60</v>
      </c>
      <c r="C6587" t="s">
        <v>343</v>
      </c>
      <c r="D6587" t="s">
        <v>296</v>
      </c>
      <c r="E6587" t="s">
        <v>297</v>
      </c>
      <c r="F6587" t="s">
        <v>317</v>
      </c>
      <c r="G6587" s="1">
        <v>43767</v>
      </c>
      <c r="H6587">
        <v>60</v>
      </c>
      <c r="I6587" s="7">
        <f>IF(TableTransactions[[#This Row],[Order type]]=trackOrderType,
TableTransactions[[#This Row],[Transaction quantity]]*-1,
TableTransactions[[#This Row],[Transaction quantity]]
)</f>
        <v>-60</v>
      </c>
      <c r="J65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1085</v>
      </c>
      <c r="K6587" s="7">
        <f ca="1">IF(TableTransactions[[#This Row],[Stock balance backorders]]&lt;0,
0,
TableTransactions[[#This Row],[Stock balance backorders]]
)</f>
        <v>1085</v>
      </c>
      <c r="L6587" s="8" t="str">
        <f>VLOOKUP(TableTransactions[[#This Row],[Material]],TableStockBalance[],
MATCH(TableStockBalance[[#Headers],[Supplier name]],TableStockBalance[#Headers],0),
0)</f>
        <v>General Multi Parts AB</v>
      </c>
    </row>
    <row r="6588" spans="1:12" x14ac:dyDescent="0.25">
      <c r="A6588">
        <v>49043597</v>
      </c>
      <c r="B6588">
        <v>60</v>
      </c>
      <c r="C6588" t="s">
        <v>343</v>
      </c>
      <c r="D6588" t="s">
        <v>296</v>
      </c>
      <c r="E6588" t="s">
        <v>297</v>
      </c>
      <c r="F6588" t="s">
        <v>313</v>
      </c>
      <c r="G6588" s="1">
        <v>43768</v>
      </c>
      <c r="H6588">
        <v>20</v>
      </c>
      <c r="I6588" s="7">
        <f>IF(TableTransactions[[#This Row],[Order type]]=trackOrderType,
TableTransactions[[#This Row],[Transaction quantity]]*-1,
TableTransactions[[#This Row],[Transaction quantity]]
)</f>
        <v>-20</v>
      </c>
      <c r="J65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1065</v>
      </c>
      <c r="K6588" s="7">
        <f ca="1">IF(TableTransactions[[#This Row],[Stock balance backorders]]&lt;0,
0,
TableTransactions[[#This Row],[Stock balance backorders]]
)</f>
        <v>1065</v>
      </c>
      <c r="L6588" s="8" t="str">
        <f>VLOOKUP(TableTransactions[[#This Row],[Material]],TableStockBalance[],
MATCH(TableStockBalance[[#Headers],[Supplier name]],TableStockBalance[#Headers],0),
0)</f>
        <v>General Multi Parts AB</v>
      </c>
    </row>
    <row r="6589" spans="1:12" x14ac:dyDescent="0.25">
      <c r="A6589">
        <v>49043599</v>
      </c>
      <c r="B6589">
        <v>50</v>
      </c>
      <c r="C6589" t="s">
        <v>343</v>
      </c>
      <c r="D6589" t="s">
        <v>296</v>
      </c>
      <c r="E6589" t="s">
        <v>297</v>
      </c>
      <c r="F6589" t="s">
        <v>316</v>
      </c>
      <c r="G6589" s="1">
        <v>43768</v>
      </c>
      <c r="H6589">
        <v>40</v>
      </c>
      <c r="I6589" s="7">
        <f>IF(TableTransactions[[#This Row],[Order type]]=trackOrderType,
TableTransactions[[#This Row],[Transaction quantity]]*-1,
TableTransactions[[#This Row],[Transaction quantity]]
)</f>
        <v>-40</v>
      </c>
      <c r="J65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1025</v>
      </c>
      <c r="K6589" s="7">
        <f ca="1">IF(TableTransactions[[#This Row],[Stock balance backorders]]&lt;0,
0,
TableTransactions[[#This Row],[Stock balance backorders]]
)</f>
        <v>1025</v>
      </c>
      <c r="L6589" s="8" t="str">
        <f>VLOOKUP(TableTransactions[[#This Row],[Material]],TableStockBalance[],
MATCH(TableStockBalance[[#Headers],[Supplier name]],TableStockBalance[#Headers],0),
0)</f>
        <v>General Multi Parts AB</v>
      </c>
    </row>
    <row r="6590" spans="1:12" x14ac:dyDescent="0.25">
      <c r="A6590">
        <v>49043632</v>
      </c>
      <c r="B6590">
        <v>10</v>
      </c>
      <c r="C6590" t="s">
        <v>343</v>
      </c>
      <c r="D6590" t="s">
        <v>296</v>
      </c>
      <c r="E6590" t="s">
        <v>297</v>
      </c>
      <c r="F6590" t="s">
        <v>336</v>
      </c>
      <c r="G6590" s="1">
        <v>43770</v>
      </c>
      <c r="H6590">
        <v>40</v>
      </c>
      <c r="I6590" s="7">
        <f>IF(TableTransactions[[#This Row],[Order type]]=trackOrderType,
TableTransactions[[#This Row],[Transaction quantity]]*-1,
TableTransactions[[#This Row],[Transaction quantity]]
)</f>
        <v>-40</v>
      </c>
      <c r="J65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985</v>
      </c>
      <c r="K6590" s="7">
        <f ca="1">IF(TableTransactions[[#This Row],[Stock balance backorders]]&lt;0,
0,
TableTransactions[[#This Row],[Stock balance backorders]]
)</f>
        <v>985</v>
      </c>
      <c r="L6590" s="8" t="str">
        <f>VLOOKUP(TableTransactions[[#This Row],[Material]],TableStockBalance[],
MATCH(TableStockBalance[[#Headers],[Supplier name]],TableStockBalance[#Headers],0),
0)</f>
        <v>General Multi Parts AB</v>
      </c>
    </row>
    <row r="6591" spans="1:12" x14ac:dyDescent="0.25">
      <c r="A6591">
        <v>49043634</v>
      </c>
      <c r="B6591">
        <v>160</v>
      </c>
      <c r="C6591" t="s">
        <v>343</v>
      </c>
      <c r="D6591" t="s">
        <v>296</v>
      </c>
      <c r="E6591" t="s">
        <v>297</v>
      </c>
      <c r="F6591" t="s">
        <v>316</v>
      </c>
      <c r="G6591" s="1">
        <v>43770</v>
      </c>
      <c r="H6591">
        <v>80</v>
      </c>
      <c r="I6591" s="7">
        <f>IF(TableTransactions[[#This Row],[Order type]]=trackOrderType,
TableTransactions[[#This Row],[Transaction quantity]]*-1,
TableTransactions[[#This Row],[Transaction quantity]]
)</f>
        <v>-80</v>
      </c>
      <c r="J65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905</v>
      </c>
      <c r="K6591" s="7">
        <f ca="1">IF(TableTransactions[[#This Row],[Stock balance backorders]]&lt;0,
0,
TableTransactions[[#This Row],[Stock balance backorders]]
)</f>
        <v>905</v>
      </c>
      <c r="L6591" s="8" t="str">
        <f>VLOOKUP(TableTransactions[[#This Row],[Material]],TableStockBalance[],
MATCH(TableStockBalance[[#Headers],[Supplier name]],TableStockBalance[#Headers],0),
0)</f>
        <v>General Multi Parts AB</v>
      </c>
    </row>
    <row r="6592" spans="1:12" x14ac:dyDescent="0.25">
      <c r="A6592">
        <v>49043636</v>
      </c>
      <c r="B6592">
        <v>260</v>
      </c>
      <c r="C6592" t="s">
        <v>343</v>
      </c>
      <c r="D6592" t="s">
        <v>296</v>
      </c>
      <c r="E6592" t="s">
        <v>297</v>
      </c>
      <c r="F6592" t="s">
        <v>317</v>
      </c>
      <c r="G6592" s="1">
        <v>43770</v>
      </c>
      <c r="H6592">
        <v>60</v>
      </c>
      <c r="I6592" s="7">
        <f>IF(TableTransactions[[#This Row],[Order type]]=trackOrderType,
TableTransactions[[#This Row],[Transaction quantity]]*-1,
TableTransactions[[#This Row],[Transaction quantity]]
)</f>
        <v>-60</v>
      </c>
      <c r="J65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845</v>
      </c>
      <c r="K6592" s="7">
        <f ca="1">IF(TableTransactions[[#This Row],[Stock balance backorders]]&lt;0,
0,
TableTransactions[[#This Row],[Stock balance backorders]]
)</f>
        <v>845</v>
      </c>
      <c r="L6592" s="8" t="str">
        <f>VLOOKUP(TableTransactions[[#This Row],[Material]],TableStockBalance[],
MATCH(TableStockBalance[[#Headers],[Supplier name]],TableStockBalance[#Headers],0),
0)</f>
        <v>General Multi Parts AB</v>
      </c>
    </row>
    <row r="6593" spans="1:12" x14ac:dyDescent="0.25">
      <c r="A6593">
        <v>49043686</v>
      </c>
      <c r="B6593">
        <v>30</v>
      </c>
      <c r="C6593" t="s">
        <v>343</v>
      </c>
      <c r="D6593" t="s">
        <v>296</v>
      </c>
      <c r="E6593" t="s">
        <v>297</v>
      </c>
      <c r="F6593" t="s">
        <v>315</v>
      </c>
      <c r="G6593" s="1">
        <v>43775</v>
      </c>
      <c r="H6593">
        <v>20</v>
      </c>
      <c r="I6593" s="7">
        <f>IF(TableTransactions[[#This Row],[Order type]]=trackOrderType,
TableTransactions[[#This Row],[Transaction quantity]]*-1,
TableTransactions[[#This Row],[Transaction quantity]]
)</f>
        <v>-20</v>
      </c>
      <c r="J65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825</v>
      </c>
      <c r="K6593" s="7">
        <f ca="1">IF(TableTransactions[[#This Row],[Stock balance backorders]]&lt;0,
0,
TableTransactions[[#This Row],[Stock balance backorders]]
)</f>
        <v>825</v>
      </c>
      <c r="L6593" s="8" t="str">
        <f>VLOOKUP(TableTransactions[[#This Row],[Material]],TableStockBalance[],
MATCH(TableStockBalance[[#Headers],[Supplier name]],TableStockBalance[#Headers],0),
0)</f>
        <v>General Multi Parts AB</v>
      </c>
    </row>
    <row r="6594" spans="1:12" x14ac:dyDescent="0.25">
      <c r="A6594">
        <v>49043718</v>
      </c>
      <c r="B6594">
        <v>100</v>
      </c>
      <c r="C6594" t="s">
        <v>343</v>
      </c>
      <c r="D6594" t="s">
        <v>296</v>
      </c>
      <c r="E6594" t="s">
        <v>297</v>
      </c>
      <c r="F6594" t="s">
        <v>319</v>
      </c>
      <c r="G6594" s="1">
        <v>43777</v>
      </c>
      <c r="H6594">
        <v>40</v>
      </c>
      <c r="I6594" s="7">
        <f>IF(TableTransactions[[#This Row],[Order type]]=trackOrderType,
TableTransactions[[#This Row],[Transaction quantity]]*-1,
TableTransactions[[#This Row],[Transaction quantity]]
)</f>
        <v>-40</v>
      </c>
      <c r="J65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785</v>
      </c>
      <c r="K6594" s="7">
        <f ca="1">IF(TableTransactions[[#This Row],[Stock balance backorders]]&lt;0,
0,
TableTransactions[[#This Row],[Stock balance backorders]]
)</f>
        <v>785</v>
      </c>
      <c r="L6594" s="8" t="str">
        <f>VLOOKUP(TableTransactions[[#This Row],[Material]],TableStockBalance[],
MATCH(TableStockBalance[[#Headers],[Supplier name]],TableStockBalance[#Headers],0),
0)</f>
        <v>General Multi Parts AB</v>
      </c>
    </row>
    <row r="6595" spans="1:12" x14ac:dyDescent="0.25">
      <c r="A6595">
        <v>49043733</v>
      </c>
      <c r="B6595">
        <v>40</v>
      </c>
      <c r="C6595" t="s">
        <v>343</v>
      </c>
      <c r="D6595" t="s">
        <v>296</v>
      </c>
      <c r="E6595" t="s">
        <v>297</v>
      </c>
      <c r="F6595" t="s">
        <v>319</v>
      </c>
      <c r="G6595" s="1">
        <v>43780</v>
      </c>
      <c r="H6595">
        <v>60</v>
      </c>
      <c r="I6595" s="7">
        <f>IF(TableTransactions[[#This Row],[Order type]]=trackOrderType,
TableTransactions[[#This Row],[Transaction quantity]]*-1,
TableTransactions[[#This Row],[Transaction quantity]]
)</f>
        <v>-60</v>
      </c>
      <c r="J65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725</v>
      </c>
      <c r="K6595" s="7">
        <f ca="1">IF(TableTransactions[[#This Row],[Stock balance backorders]]&lt;0,
0,
TableTransactions[[#This Row],[Stock balance backorders]]
)</f>
        <v>725</v>
      </c>
      <c r="L6595" s="8" t="str">
        <f>VLOOKUP(TableTransactions[[#This Row],[Material]],TableStockBalance[],
MATCH(TableStockBalance[[#Headers],[Supplier name]],TableStockBalance[#Headers],0),
0)</f>
        <v>General Multi Parts AB</v>
      </c>
    </row>
    <row r="6596" spans="1:12" x14ac:dyDescent="0.25">
      <c r="A6596">
        <v>49043770</v>
      </c>
      <c r="B6596">
        <v>90</v>
      </c>
      <c r="C6596" t="s">
        <v>343</v>
      </c>
      <c r="D6596" t="s">
        <v>296</v>
      </c>
      <c r="E6596" t="s">
        <v>297</v>
      </c>
      <c r="F6596" t="s">
        <v>313</v>
      </c>
      <c r="G6596" s="1">
        <v>43783</v>
      </c>
      <c r="H6596">
        <v>60</v>
      </c>
      <c r="I6596" s="7">
        <f>IF(TableTransactions[[#This Row],[Order type]]=trackOrderType,
TableTransactions[[#This Row],[Transaction quantity]]*-1,
TableTransactions[[#This Row],[Transaction quantity]]
)</f>
        <v>-60</v>
      </c>
      <c r="J65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665</v>
      </c>
      <c r="K6596" s="7">
        <f ca="1">IF(TableTransactions[[#This Row],[Stock balance backorders]]&lt;0,
0,
TableTransactions[[#This Row],[Stock balance backorders]]
)</f>
        <v>665</v>
      </c>
      <c r="L6596" s="8" t="str">
        <f>VLOOKUP(TableTransactions[[#This Row],[Material]],TableStockBalance[],
MATCH(TableStockBalance[[#Headers],[Supplier name]],TableStockBalance[#Headers],0),
0)</f>
        <v>General Multi Parts AB</v>
      </c>
    </row>
    <row r="6597" spans="1:12" x14ac:dyDescent="0.25">
      <c r="A6597">
        <v>49043778</v>
      </c>
      <c r="B6597">
        <v>80</v>
      </c>
      <c r="C6597" t="s">
        <v>343</v>
      </c>
      <c r="D6597" t="s">
        <v>296</v>
      </c>
      <c r="E6597" t="s">
        <v>297</v>
      </c>
      <c r="F6597" t="s">
        <v>318</v>
      </c>
      <c r="G6597" s="1">
        <v>43783</v>
      </c>
      <c r="H6597">
        <v>40</v>
      </c>
      <c r="I6597" s="7">
        <f>IF(TableTransactions[[#This Row],[Order type]]=trackOrderType,
TableTransactions[[#This Row],[Transaction quantity]]*-1,
TableTransactions[[#This Row],[Transaction quantity]]
)</f>
        <v>-40</v>
      </c>
      <c r="J65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625</v>
      </c>
      <c r="K6597" s="7">
        <f ca="1">IF(TableTransactions[[#This Row],[Stock balance backorders]]&lt;0,
0,
TableTransactions[[#This Row],[Stock balance backorders]]
)</f>
        <v>625</v>
      </c>
      <c r="L6597" s="8" t="str">
        <f>VLOOKUP(TableTransactions[[#This Row],[Material]],TableStockBalance[],
MATCH(TableStockBalance[[#Headers],[Supplier name]],TableStockBalance[#Headers],0),
0)</f>
        <v>General Multi Parts AB</v>
      </c>
    </row>
    <row r="6598" spans="1:12" x14ac:dyDescent="0.25">
      <c r="A6598">
        <v>49043787</v>
      </c>
      <c r="B6598">
        <v>20</v>
      </c>
      <c r="C6598" t="s">
        <v>343</v>
      </c>
      <c r="D6598" t="s">
        <v>296</v>
      </c>
      <c r="E6598" t="s">
        <v>297</v>
      </c>
      <c r="F6598" t="s">
        <v>320</v>
      </c>
      <c r="G6598" s="1">
        <v>43784</v>
      </c>
      <c r="H6598">
        <v>60</v>
      </c>
      <c r="I6598" s="7">
        <f>IF(TableTransactions[[#This Row],[Order type]]=trackOrderType,
TableTransactions[[#This Row],[Transaction quantity]]*-1,
TableTransactions[[#This Row],[Transaction quantity]]
)</f>
        <v>-60</v>
      </c>
      <c r="J65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565</v>
      </c>
      <c r="K6598" s="7">
        <f ca="1">IF(TableTransactions[[#This Row],[Stock balance backorders]]&lt;0,
0,
TableTransactions[[#This Row],[Stock balance backorders]]
)</f>
        <v>565</v>
      </c>
      <c r="L6598" s="8" t="str">
        <f>VLOOKUP(TableTransactions[[#This Row],[Material]],TableStockBalance[],
MATCH(TableStockBalance[[#Headers],[Supplier name]],TableStockBalance[#Headers],0),
0)</f>
        <v>General Multi Parts AB</v>
      </c>
    </row>
    <row r="6599" spans="1:12" x14ac:dyDescent="0.25">
      <c r="A6599">
        <v>49043792</v>
      </c>
      <c r="B6599">
        <v>220</v>
      </c>
      <c r="C6599" t="s">
        <v>343</v>
      </c>
      <c r="D6599" t="s">
        <v>296</v>
      </c>
      <c r="E6599" t="s">
        <v>297</v>
      </c>
      <c r="F6599" t="s">
        <v>317</v>
      </c>
      <c r="G6599" s="1">
        <v>43784</v>
      </c>
      <c r="H6599">
        <v>40</v>
      </c>
      <c r="I6599" s="7">
        <f>IF(TableTransactions[[#This Row],[Order type]]=trackOrderType,
TableTransactions[[#This Row],[Transaction quantity]]*-1,
TableTransactions[[#This Row],[Transaction quantity]]
)</f>
        <v>-40</v>
      </c>
      <c r="J65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525</v>
      </c>
      <c r="K6599" s="7">
        <f ca="1">IF(TableTransactions[[#This Row],[Stock balance backorders]]&lt;0,
0,
TableTransactions[[#This Row],[Stock balance backorders]]
)</f>
        <v>525</v>
      </c>
      <c r="L6599" s="8" t="str">
        <f>VLOOKUP(TableTransactions[[#This Row],[Material]],TableStockBalance[],
MATCH(TableStockBalance[[#Headers],[Supplier name]],TableStockBalance[#Headers],0),
0)</f>
        <v>General Multi Parts AB</v>
      </c>
    </row>
    <row r="6600" spans="1:12" x14ac:dyDescent="0.25">
      <c r="A6600">
        <v>49043813</v>
      </c>
      <c r="B6600">
        <v>110</v>
      </c>
      <c r="C6600" t="s">
        <v>343</v>
      </c>
      <c r="D6600" t="s">
        <v>296</v>
      </c>
      <c r="E6600" t="s">
        <v>297</v>
      </c>
      <c r="F6600" t="s">
        <v>318</v>
      </c>
      <c r="G6600" s="1">
        <v>43787</v>
      </c>
      <c r="H6600">
        <v>40</v>
      </c>
      <c r="I6600" s="7">
        <f>IF(TableTransactions[[#This Row],[Order type]]=trackOrderType,
TableTransactions[[#This Row],[Transaction quantity]]*-1,
TableTransactions[[#This Row],[Transaction quantity]]
)</f>
        <v>-40</v>
      </c>
      <c r="J66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485</v>
      </c>
      <c r="K6600" s="7">
        <f ca="1">IF(TableTransactions[[#This Row],[Stock balance backorders]]&lt;0,
0,
TableTransactions[[#This Row],[Stock balance backorders]]
)</f>
        <v>485</v>
      </c>
      <c r="L6600" s="8" t="str">
        <f>VLOOKUP(TableTransactions[[#This Row],[Material]],TableStockBalance[],
MATCH(TableStockBalance[[#Headers],[Supplier name]],TableStockBalance[#Headers],0),
0)</f>
        <v>General Multi Parts AB</v>
      </c>
    </row>
    <row r="6601" spans="1:12" x14ac:dyDescent="0.25">
      <c r="A6601" s="4">
        <v>45057568</v>
      </c>
      <c r="B6601" s="4">
        <v>10</v>
      </c>
      <c r="C6601" s="4" t="s">
        <v>344</v>
      </c>
      <c r="D6601" s="4" t="s">
        <v>296</v>
      </c>
      <c r="E6601" s="4" t="s">
        <v>297</v>
      </c>
      <c r="F6601" s="4" t="s">
        <v>212</v>
      </c>
      <c r="G6601" s="5">
        <v>43790</v>
      </c>
      <c r="H6601" s="4">
        <v>800</v>
      </c>
      <c r="I6601" s="7">
        <f>IF(TableTransactions[[#This Row],[Order type]]=trackOrderType,
TableTransactions[[#This Row],[Transaction quantity]]*-1,
TableTransactions[[#This Row],[Transaction quantity]]
)</f>
        <v>800</v>
      </c>
      <c r="J66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1285</v>
      </c>
      <c r="K6601" s="7">
        <f ca="1">IF(TableTransactions[[#This Row],[Stock balance backorders]]&lt;0,
0,
TableTransactions[[#This Row],[Stock balance backorders]]
)</f>
        <v>1285</v>
      </c>
      <c r="L6601" s="8" t="str">
        <f>VLOOKUP(TableTransactions[[#This Row],[Material]],TableStockBalance[],
MATCH(TableStockBalance[[#Headers],[Supplier name]],TableStockBalance[#Headers],0),
0)</f>
        <v>General Multi Parts AB</v>
      </c>
    </row>
    <row r="6602" spans="1:12" x14ac:dyDescent="0.25">
      <c r="A6602">
        <v>49043862</v>
      </c>
      <c r="B6602">
        <v>240</v>
      </c>
      <c r="C6602" t="s">
        <v>343</v>
      </c>
      <c r="D6602" t="s">
        <v>296</v>
      </c>
      <c r="E6602" t="s">
        <v>297</v>
      </c>
      <c r="F6602" t="s">
        <v>313</v>
      </c>
      <c r="G6602" s="1">
        <v>43791</v>
      </c>
      <c r="H6602">
        <v>80</v>
      </c>
      <c r="I6602" s="7">
        <f>IF(TableTransactions[[#This Row],[Order type]]=trackOrderType,
TableTransactions[[#This Row],[Transaction quantity]]*-1,
TableTransactions[[#This Row],[Transaction quantity]]
)</f>
        <v>-80</v>
      </c>
      <c r="J66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1205</v>
      </c>
      <c r="K6602" s="7">
        <f ca="1">IF(TableTransactions[[#This Row],[Stock balance backorders]]&lt;0,
0,
TableTransactions[[#This Row],[Stock balance backorders]]
)</f>
        <v>1205</v>
      </c>
      <c r="L6602" s="8" t="str">
        <f>VLOOKUP(TableTransactions[[#This Row],[Material]],TableStockBalance[],
MATCH(TableStockBalance[[#Headers],[Supplier name]],TableStockBalance[#Headers],0),
0)</f>
        <v>General Multi Parts AB</v>
      </c>
    </row>
    <row r="6603" spans="1:12" x14ac:dyDescent="0.25">
      <c r="A6603">
        <v>49043873</v>
      </c>
      <c r="B6603">
        <v>240</v>
      </c>
      <c r="C6603" t="s">
        <v>343</v>
      </c>
      <c r="D6603" t="s">
        <v>296</v>
      </c>
      <c r="E6603" t="s">
        <v>297</v>
      </c>
      <c r="F6603" t="s">
        <v>317</v>
      </c>
      <c r="G6603" s="1">
        <v>43791</v>
      </c>
      <c r="H6603">
        <v>80</v>
      </c>
      <c r="I6603" s="7">
        <f>IF(TableTransactions[[#This Row],[Order type]]=trackOrderType,
TableTransactions[[#This Row],[Transaction quantity]]*-1,
TableTransactions[[#This Row],[Transaction quantity]]
)</f>
        <v>-80</v>
      </c>
      <c r="J66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1125</v>
      </c>
      <c r="K6603" s="7">
        <f ca="1">IF(TableTransactions[[#This Row],[Stock balance backorders]]&lt;0,
0,
TableTransactions[[#This Row],[Stock balance backorders]]
)</f>
        <v>1125</v>
      </c>
      <c r="L6603" s="8" t="str">
        <f>VLOOKUP(TableTransactions[[#This Row],[Material]],TableStockBalance[],
MATCH(TableStockBalance[[#Headers],[Supplier name]],TableStockBalance[#Headers],0),
0)</f>
        <v>General Multi Parts AB</v>
      </c>
    </row>
    <row r="6604" spans="1:12" x14ac:dyDescent="0.25">
      <c r="A6604">
        <v>49043907</v>
      </c>
      <c r="B6604">
        <v>100</v>
      </c>
      <c r="C6604" t="s">
        <v>343</v>
      </c>
      <c r="D6604" t="s">
        <v>296</v>
      </c>
      <c r="E6604" t="s">
        <v>297</v>
      </c>
      <c r="F6604" t="s">
        <v>317</v>
      </c>
      <c r="G6604" s="1">
        <v>43795</v>
      </c>
      <c r="H6604">
        <v>20</v>
      </c>
      <c r="I6604" s="7">
        <f>IF(TableTransactions[[#This Row],[Order type]]=trackOrderType,
TableTransactions[[#This Row],[Transaction quantity]]*-1,
TableTransactions[[#This Row],[Transaction quantity]]
)</f>
        <v>-20</v>
      </c>
      <c r="J66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1105</v>
      </c>
      <c r="K6604" s="7">
        <f ca="1">IF(TableTransactions[[#This Row],[Stock balance backorders]]&lt;0,
0,
TableTransactions[[#This Row],[Stock balance backorders]]
)</f>
        <v>1105</v>
      </c>
      <c r="L6604" s="8" t="str">
        <f>VLOOKUP(TableTransactions[[#This Row],[Material]],TableStockBalance[],
MATCH(TableStockBalance[[#Headers],[Supplier name]],TableStockBalance[#Headers],0),
0)</f>
        <v>General Multi Parts AB</v>
      </c>
    </row>
    <row r="6605" spans="1:12" x14ac:dyDescent="0.25">
      <c r="A6605">
        <v>49043925</v>
      </c>
      <c r="B6605">
        <v>90</v>
      </c>
      <c r="C6605" t="s">
        <v>343</v>
      </c>
      <c r="D6605" t="s">
        <v>296</v>
      </c>
      <c r="E6605" t="s">
        <v>297</v>
      </c>
      <c r="F6605" t="s">
        <v>318</v>
      </c>
      <c r="G6605" s="1">
        <v>43796</v>
      </c>
      <c r="H6605">
        <v>20</v>
      </c>
      <c r="I6605" s="7">
        <f>IF(TableTransactions[[#This Row],[Order type]]=trackOrderType,
TableTransactions[[#This Row],[Transaction quantity]]*-1,
TableTransactions[[#This Row],[Transaction quantity]]
)</f>
        <v>-20</v>
      </c>
      <c r="J66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1085</v>
      </c>
      <c r="K6605" s="7">
        <f ca="1">IF(TableTransactions[[#This Row],[Stock balance backorders]]&lt;0,
0,
TableTransactions[[#This Row],[Stock balance backorders]]
)</f>
        <v>1085</v>
      </c>
      <c r="L6605" s="8" t="str">
        <f>VLOOKUP(TableTransactions[[#This Row],[Material]],TableStockBalance[],
MATCH(TableStockBalance[[#Headers],[Supplier name]],TableStockBalance[#Headers],0),
0)</f>
        <v>General Multi Parts AB</v>
      </c>
    </row>
    <row r="6606" spans="1:12" x14ac:dyDescent="0.25">
      <c r="A6606">
        <v>49043945</v>
      </c>
      <c r="B6606">
        <v>60</v>
      </c>
      <c r="C6606" t="s">
        <v>343</v>
      </c>
      <c r="D6606" t="s">
        <v>296</v>
      </c>
      <c r="E6606" t="s">
        <v>297</v>
      </c>
      <c r="F6606" t="s">
        <v>314</v>
      </c>
      <c r="G6606" s="1">
        <v>43798</v>
      </c>
      <c r="H6606">
        <v>80</v>
      </c>
      <c r="I6606" s="7">
        <f>IF(TableTransactions[[#This Row],[Order type]]=trackOrderType,
TableTransactions[[#This Row],[Transaction quantity]]*-1,
TableTransactions[[#This Row],[Transaction quantity]]
)</f>
        <v>-80</v>
      </c>
      <c r="J66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1005</v>
      </c>
      <c r="K6606" s="7">
        <f ca="1">IF(TableTransactions[[#This Row],[Stock balance backorders]]&lt;0,
0,
TableTransactions[[#This Row],[Stock balance backorders]]
)</f>
        <v>1005</v>
      </c>
      <c r="L6606" s="8" t="str">
        <f>VLOOKUP(TableTransactions[[#This Row],[Material]],TableStockBalance[],
MATCH(TableStockBalance[[#Headers],[Supplier name]],TableStockBalance[#Headers],0),
0)</f>
        <v>General Multi Parts AB</v>
      </c>
    </row>
    <row r="6607" spans="1:12" x14ac:dyDescent="0.25">
      <c r="A6607">
        <v>49043991</v>
      </c>
      <c r="B6607">
        <v>110</v>
      </c>
      <c r="C6607" t="s">
        <v>343</v>
      </c>
      <c r="D6607" t="s">
        <v>296</v>
      </c>
      <c r="E6607" t="s">
        <v>297</v>
      </c>
      <c r="F6607" t="s">
        <v>318</v>
      </c>
      <c r="G6607" s="1">
        <v>43802</v>
      </c>
      <c r="H6607">
        <v>20</v>
      </c>
      <c r="I6607" s="7">
        <f>IF(TableTransactions[[#This Row],[Order type]]=trackOrderType,
TableTransactions[[#This Row],[Transaction quantity]]*-1,
TableTransactions[[#This Row],[Transaction quantity]]
)</f>
        <v>-20</v>
      </c>
      <c r="J66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985</v>
      </c>
      <c r="K6607" s="7">
        <f ca="1">IF(TableTransactions[[#This Row],[Stock balance backorders]]&lt;0,
0,
TableTransactions[[#This Row],[Stock balance backorders]]
)</f>
        <v>985</v>
      </c>
      <c r="L6607" s="8" t="str">
        <f>VLOOKUP(TableTransactions[[#This Row],[Material]],TableStockBalance[],
MATCH(TableStockBalance[[#Headers],[Supplier name]],TableStockBalance[#Headers],0),
0)</f>
        <v>General Multi Parts AB</v>
      </c>
    </row>
    <row r="6608" spans="1:12" x14ac:dyDescent="0.25">
      <c r="A6608">
        <v>49044022</v>
      </c>
      <c r="B6608">
        <v>110</v>
      </c>
      <c r="C6608" t="s">
        <v>343</v>
      </c>
      <c r="D6608" t="s">
        <v>296</v>
      </c>
      <c r="E6608" t="s">
        <v>297</v>
      </c>
      <c r="F6608" t="s">
        <v>318</v>
      </c>
      <c r="G6608" s="1">
        <v>43804</v>
      </c>
      <c r="H6608">
        <v>60</v>
      </c>
      <c r="I6608" s="7">
        <f>IF(TableTransactions[[#This Row],[Order type]]=trackOrderType,
TableTransactions[[#This Row],[Transaction quantity]]*-1,
TableTransactions[[#This Row],[Transaction quantity]]
)</f>
        <v>-60</v>
      </c>
      <c r="J66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925</v>
      </c>
      <c r="K6608" s="7">
        <f ca="1">IF(TableTransactions[[#This Row],[Stock balance backorders]]&lt;0,
0,
TableTransactions[[#This Row],[Stock balance backorders]]
)</f>
        <v>925</v>
      </c>
      <c r="L6608" s="8" t="str">
        <f>VLOOKUP(TableTransactions[[#This Row],[Material]],TableStockBalance[],
MATCH(TableStockBalance[[#Headers],[Supplier name]],TableStockBalance[#Headers],0),
0)</f>
        <v>General Multi Parts AB</v>
      </c>
    </row>
    <row r="6609" spans="1:12" x14ac:dyDescent="0.25">
      <c r="A6609">
        <v>49044034</v>
      </c>
      <c r="B6609">
        <v>190</v>
      </c>
      <c r="C6609" t="s">
        <v>343</v>
      </c>
      <c r="D6609" t="s">
        <v>296</v>
      </c>
      <c r="E6609" t="s">
        <v>297</v>
      </c>
      <c r="F6609" t="s">
        <v>316</v>
      </c>
      <c r="G6609" s="1">
        <v>43805</v>
      </c>
      <c r="H6609">
        <v>40</v>
      </c>
      <c r="I6609" s="7">
        <f>IF(TableTransactions[[#This Row],[Order type]]=trackOrderType,
TableTransactions[[#This Row],[Transaction quantity]]*-1,
TableTransactions[[#This Row],[Transaction quantity]]
)</f>
        <v>-40</v>
      </c>
      <c r="J66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885</v>
      </c>
      <c r="K6609" s="7">
        <f ca="1">IF(TableTransactions[[#This Row],[Stock balance backorders]]&lt;0,
0,
TableTransactions[[#This Row],[Stock balance backorders]]
)</f>
        <v>885</v>
      </c>
      <c r="L6609" s="8" t="str">
        <f>VLOOKUP(TableTransactions[[#This Row],[Material]],TableStockBalance[],
MATCH(TableStockBalance[[#Headers],[Supplier name]],TableStockBalance[#Headers],0),
0)</f>
        <v>General Multi Parts AB</v>
      </c>
    </row>
    <row r="6610" spans="1:12" x14ac:dyDescent="0.25">
      <c r="A6610">
        <v>49044036</v>
      </c>
      <c r="B6610">
        <v>400</v>
      </c>
      <c r="C6610" t="s">
        <v>343</v>
      </c>
      <c r="D6610" t="s">
        <v>296</v>
      </c>
      <c r="E6610" t="s">
        <v>297</v>
      </c>
      <c r="F6610" t="s">
        <v>317</v>
      </c>
      <c r="G6610" s="1">
        <v>43805</v>
      </c>
      <c r="H6610">
        <v>80</v>
      </c>
      <c r="I6610" s="7">
        <f>IF(TableTransactions[[#This Row],[Order type]]=trackOrderType,
TableTransactions[[#This Row],[Transaction quantity]]*-1,
TableTransactions[[#This Row],[Transaction quantity]]
)</f>
        <v>-80</v>
      </c>
      <c r="J66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805</v>
      </c>
      <c r="K6610" s="7">
        <f ca="1">IF(TableTransactions[[#This Row],[Stock balance backorders]]&lt;0,
0,
TableTransactions[[#This Row],[Stock balance backorders]]
)</f>
        <v>805</v>
      </c>
      <c r="L6610" s="8" t="str">
        <f>VLOOKUP(TableTransactions[[#This Row],[Material]],TableStockBalance[],
MATCH(TableStockBalance[[#Headers],[Supplier name]],TableStockBalance[#Headers],0),
0)</f>
        <v>General Multi Parts AB</v>
      </c>
    </row>
    <row r="6611" spans="1:12" x14ac:dyDescent="0.25">
      <c r="A6611">
        <v>49044090</v>
      </c>
      <c r="B6611">
        <v>50</v>
      </c>
      <c r="C6611" t="s">
        <v>343</v>
      </c>
      <c r="D6611" t="s">
        <v>296</v>
      </c>
      <c r="E6611" t="s">
        <v>297</v>
      </c>
      <c r="F6611" t="s">
        <v>317</v>
      </c>
      <c r="G6611" s="1">
        <v>43811</v>
      </c>
      <c r="H6611">
        <v>40</v>
      </c>
      <c r="I6611" s="7">
        <f>IF(TableTransactions[[#This Row],[Order type]]=trackOrderType,
TableTransactions[[#This Row],[Transaction quantity]]*-1,
TableTransactions[[#This Row],[Transaction quantity]]
)</f>
        <v>-40</v>
      </c>
      <c r="J66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765</v>
      </c>
      <c r="K6611" s="7">
        <f ca="1">IF(TableTransactions[[#This Row],[Stock balance backorders]]&lt;0,
0,
TableTransactions[[#This Row],[Stock balance backorders]]
)</f>
        <v>765</v>
      </c>
      <c r="L6611" s="8" t="str">
        <f>VLOOKUP(TableTransactions[[#This Row],[Material]],TableStockBalance[],
MATCH(TableStockBalance[[#Headers],[Supplier name]],TableStockBalance[#Headers],0),
0)</f>
        <v>General Multi Parts AB</v>
      </c>
    </row>
    <row r="6612" spans="1:12" x14ac:dyDescent="0.25">
      <c r="A6612">
        <v>49044108</v>
      </c>
      <c r="B6612">
        <v>180</v>
      </c>
      <c r="C6612" t="s">
        <v>343</v>
      </c>
      <c r="D6612" t="s">
        <v>296</v>
      </c>
      <c r="E6612" t="s">
        <v>297</v>
      </c>
      <c r="F6612" t="s">
        <v>317</v>
      </c>
      <c r="G6612" s="1">
        <v>43812</v>
      </c>
      <c r="H6612">
        <v>60</v>
      </c>
      <c r="I6612" s="7">
        <f>IF(TableTransactions[[#This Row],[Order type]]=trackOrderType,
TableTransactions[[#This Row],[Transaction quantity]]*-1,
TableTransactions[[#This Row],[Transaction quantity]]
)</f>
        <v>-60</v>
      </c>
      <c r="J66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705</v>
      </c>
      <c r="K6612" s="7">
        <f ca="1">IF(TableTransactions[[#This Row],[Stock balance backorders]]&lt;0,
0,
TableTransactions[[#This Row],[Stock balance backorders]]
)</f>
        <v>705</v>
      </c>
      <c r="L6612" s="8" t="str">
        <f>VLOOKUP(TableTransactions[[#This Row],[Material]],TableStockBalance[],
MATCH(TableStockBalance[[#Headers],[Supplier name]],TableStockBalance[#Headers],0),
0)</f>
        <v>General Multi Parts AB</v>
      </c>
    </row>
    <row r="6613" spans="1:12" x14ac:dyDescent="0.25">
      <c r="A6613">
        <v>49044153</v>
      </c>
      <c r="B6613">
        <v>60</v>
      </c>
      <c r="C6613" t="s">
        <v>343</v>
      </c>
      <c r="D6613" t="s">
        <v>296</v>
      </c>
      <c r="E6613" t="s">
        <v>297</v>
      </c>
      <c r="F6613" t="s">
        <v>318</v>
      </c>
      <c r="G6613" s="1">
        <v>43817</v>
      </c>
      <c r="H6613">
        <v>40</v>
      </c>
      <c r="I6613" s="7">
        <f>IF(TableTransactions[[#This Row],[Order type]]=trackOrderType,
TableTransactions[[#This Row],[Transaction quantity]]*-1,
TableTransactions[[#This Row],[Transaction quantity]]
)</f>
        <v>-40</v>
      </c>
      <c r="J66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665</v>
      </c>
      <c r="K6613" s="7">
        <f ca="1">IF(TableTransactions[[#This Row],[Stock balance backorders]]&lt;0,
0,
TableTransactions[[#This Row],[Stock balance backorders]]
)</f>
        <v>665</v>
      </c>
      <c r="L6613" s="8" t="str">
        <f>VLOOKUP(TableTransactions[[#This Row],[Material]],TableStockBalance[],
MATCH(TableStockBalance[[#Headers],[Supplier name]],TableStockBalance[#Headers],0),
0)</f>
        <v>General Multi Parts AB</v>
      </c>
    </row>
    <row r="6614" spans="1:12" x14ac:dyDescent="0.25">
      <c r="A6614">
        <v>49044178</v>
      </c>
      <c r="B6614">
        <v>180</v>
      </c>
      <c r="C6614" t="s">
        <v>343</v>
      </c>
      <c r="D6614" t="s">
        <v>296</v>
      </c>
      <c r="E6614" t="s">
        <v>297</v>
      </c>
      <c r="F6614" t="s">
        <v>317</v>
      </c>
      <c r="G6614" s="1">
        <v>43819</v>
      </c>
      <c r="H6614">
        <v>80</v>
      </c>
      <c r="I6614" s="7">
        <f>IF(TableTransactions[[#This Row],[Order type]]=trackOrderType,
TableTransactions[[#This Row],[Transaction quantity]]*-1,
TableTransactions[[#This Row],[Transaction quantity]]
)</f>
        <v>-80</v>
      </c>
      <c r="J66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585</v>
      </c>
      <c r="K6614" s="7">
        <f ca="1">IF(TableTransactions[[#This Row],[Stock balance backorders]]&lt;0,
0,
TableTransactions[[#This Row],[Stock balance backorders]]
)</f>
        <v>585</v>
      </c>
      <c r="L6614" s="8" t="str">
        <f>VLOOKUP(TableTransactions[[#This Row],[Material]],TableStockBalance[],
MATCH(TableStockBalance[[#Headers],[Supplier name]],TableStockBalance[#Headers],0),
0)</f>
        <v>General Multi Parts AB</v>
      </c>
    </row>
    <row r="6615" spans="1:12" x14ac:dyDescent="0.25">
      <c r="A6615">
        <v>49044181</v>
      </c>
      <c r="B6615">
        <v>80</v>
      </c>
      <c r="C6615" t="s">
        <v>343</v>
      </c>
      <c r="D6615" t="s">
        <v>296</v>
      </c>
      <c r="E6615" t="s">
        <v>297</v>
      </c>
      <c r="F6615" t="s">
        <v>319</v>
      </c>
      <c r="G6615" s="1">
        <v>43819</v>
      </c>
      <c r="H6615">
        <v>80</v>
      </c>
      <c r="I6615" s="7">
        <f>IF(TableTransactions[[#This Row],[Order type]]=trackOrderType,
TableTransactions[[#This Row],[Transaction quantity]]*-1,
TableTransactions[[#This Row],[Transaction quantity]]
)</f>
        <v>-80</v>
      </c>
      <c r="J66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505</v>
      </c>
      <c r="K6615" s="7">
        <f ca="1">IF(TableTransactions[[#This Row],[Stock balance backorders]]&lt;0,
0,
TableTransactions[[#This Row],[Stock balance backorders]]
)</f>
        <v>505</v>
      </c>
      <c r="L6615" s="8" t="str">
        <f>VLOOKUP(TableTransactions[[#This Row],[Material]],TableStockBalance[],
MATCH(TableStockBalance[[#Headers],[Supplier name]],TableStockBalance[#Headers],0),
0)</f>
        <v>General Multi Parts AB</v>
      </c>
    </row>
    <row r="6616" spans="1:12" x14ac:dyDescent="0.25">
      <c r="A6616">
        <v>49044222</v>
      </c>
      <c r="B6616">
        <v>80</v>
      </c>
      <c r="C6616" t="s">
        <v>343</v>
      </c>
      <c r="D6616" t="s">
        <v>296</v>
      </c>
      <c r="E6616" t="s">
        <v>297</v>
      </c>
      <c r="F6616" t="s">
        <v>318</v>
      </c>
      <c r="G6616" s="1">
        <v>43826</v>
      </c>
      <c r="H6616">
        <v>60</v>
      </c>
      <c r="I6616" s="7">
        <f>IF(TableTransactions[[#This Row],[Order type]]=trackOrderType,
TableTransactions[[#This Row],[Transaction quantity]]*-1,
TableTransactions[[#This Row],[Transaction quantity]]
)</f>
        <v>-60</v>
      </c>
      <c r="J66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445</v>
      </c>
      <c r="K6616" s="7">
        <f ca="1">IF(TableTransactions[[#This Row],[Stock balance backorders]]&lt;0,
0,
TableTransactions[[#This Row],[Stock balance backorders]]
)</f>
        <v>445</v>
      </c>
      <c r="L6616" s="8" t="str">
        <f>VLOOKUP(TableTransactions[[#This Row],[Material]],TableStockBalance[],
MATCH(TableStockBalance[[#Headers],[Supplier name]],TableStockBalance[#Headers],0),
0)</f>
        <v>General Multi Parts AB</v>
      </c>
    </row>
    <row r="6617" spans="1:12" x14ac:dyDescent="0.25">
      <c r="A6617">
        <v>49044236</v>
      </c>
      <c r="B6617">
        <v>10</v>
      </c>
      <c r="C6617" t="s">
        <v>343</v>
      </c>
      <c r="D6617" t="s">
        <v>296</v>
      </c>
      <c r="E6617" t="s">
        <v>297</v>
      </c>
      <c r="F6617" t="s">
        <v>322</v>
      </c>
      <c r="G6617" s="1">
        <v>43829</v>
      </c>
      <c r="H6617">
        <v>80</v>
      </c>
      <c r="I6617" s="7">
        <f>IF(TableTransactions[[#This Row],[Order type]]=trackOrderType,
TableTransactions[[#This Row],[Transaction quantity]]*-1,
TableTransactions[[#This Row],[Transaction quantity]]
)</f>
        <v>-80</v>
      </c>
      <c r="J66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365</v>
      </c>
      <c r="K6617" s="7">
        <f ca="1">IF(TableTransactions[[#This Row],[Stock balance backorders]]&lt;0,
0,
TableTransactions[[#This Row],[Stock balance backorders]]
)</f>
        <v>365</v>
      </c>
      <c r="L6617" s="8" t="str">
        <f>VLOOKUP(TableTransactions[[#This Row],[Material]],TableStockBalance[],
MATCH(TableStockBalance[[#Headers],[Supplier name]],TableStockBalance[#Headers],0),
0)</f>
        <v>General Multi Parts AB</v>
      </c>
    </row>
    <row r="6618" spans="1:12" x14ac:dyDescent="0.25">
      <c r="A6618">
        <v>49044249</v>
      </c>
      <c r="B6618">
        <v>20</v>
      </c>
      <c r="C6618" t="s">
        <v>343</v>
      </c>
      <c r="D6618" t="s">
        <v>296</v>
      </c>
      <c r="E6618" t="s">
        <v>297</v>
      </c>
      <c r="F6618" t="s">
        <v>325</v>
      </c>
      <c r="G6618" s="1">
        <v>43830</v>
      </c>
      <c r="H6618">
        <v>20</v>
      </c>
      <c r="I6618" s="7">
        <f>IF(TableTransactions[[#This Row],[Order type]]=trackOrderType,
TableTransactions[[#This Row],[Transaction quantity]]*-1,
TableTransactions[[#This Row],[Transaction quantity]]
)</f>
        <v>-20</v>
      </c>
      <c r="J66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345</v>
      </c>
      <c r="K6618" s="7">
        <f ca="1">IF(TableTransactions[[#This Row],[Stock balance backorders]]&lt;0,
0,
TableTransactions[[#This Row],[Stock balance backorders]]
)</f>
        <v>345</v>
      </c>
      <c r="L6618" s="8" t="str">
        <f>VLOOKUP(TableTransactions[[#This Row],[Material]],TableStockBalance[],
MATCH(TableStockBalance[[#Headers],[Supplier name]],TableStockBalance[#Headers],0),
0)</f>
        <v>General Multi Parts AB</v>
      </c>
    </row>
    <row r="6619" spans="1:12" x14ac:dyDescent="0.25">
      <c r="A6619">
        <v>49044252</v>
      </c>
      <c r="B6619">
        <v>140</v>
      </c>
      <c r="C6619" t="s">
        <v>343</v>
      </c>
      <c r="D6619" t="s">
        <v>296</v>
      </c>
      <c r="E6619" t="s">
        <v>297</v>
      </c>
      <c r="F6619" t="s">
        <v>319</v>
      </c>
      <c r="G6619" s="1">
        <v>43830</v>
      </c>
      <c r="H6619">
        <v>40</v>
      </c>
      <c r="I6619" s="7">
        <f>IF(TableTransactions[[#This Row],[Order type]]=trackOrderType,
TableTransactions[[#This Row],[Transaction quantity]]*-1,
TableTransactions[[#This Row],[Transaction quantity]]
)</f>
        <v>-40</v>
      </c>
      <c r="J66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305</v>
      </c>
      <c r="K6619" s="7">
        <f ca="1">IF(TableTransactions[[#This Row],[Stock balance backorders]]&lt;0,
0,
TableTransactions[[#This Row],[Stock balance backorders]]
)</f>
        <v>305</v>
      </c>
      <c r="L6619" s="8" t="str">
        <f>VLOOKUP(TableTransactions[[#This Row],[Material]],TableStockBalance[],
MATCH(TableStockBalance[[#Headers],[Supplier name]],TableStockBalance[#Headers],0),
0)</f>
        <v>General Multi Parts AB</v>
      </c>
    </row>
    <row r="6620" spans="1:12" x14ac:dyDescent="0.25">
      <c r="A6620" s="4">
        <v>45057651</v>
      </c>
      <c r="B6620" s="4">
        <v>10</v>
      </c>
      <c r="C6620" s="4" t="s">
        <v>344</v>
      </c>
      <c r="D6620" s="4" t="s">
        <v>296</v>
      </c>
      <c r="E6620" s="4" t="s">
        <v>297</v>
      </c>
      <c r="F6620" s="4" t="s">
        <v>212</v>
      </c>
      <c r="G6620" s="5">
        <v>43830</v>
      </c>
      <c r="H6620" s="4">
        <v>800</v>
      </c>
      <c r="I6620" s="7">
        <f>IF(TableTransactions[[#This Row],[Order type]]=trackOrderType,
TableTransactions[[#This Row],[Transaction quantity]]*-1,
TableTransactions[[#This Row],[Transaction quantity]]
)</f>
        <v>800</v>
      </c>
      <c r="J66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1105</v>
      </c>
      <c r="K6620" s="7">
        <f ca="1">IF(TableTransactions[[#This Row],[Stock balance backorders]]&lt;0,
0,
TableTransactions[[#This Row],[Stock balance backorders]]
)</f>
        <v>1105</v>
      </c>
      <c r="L6620" s="8" t="str">
        <f>VLOOKUP(TableTransactions[[#This Row],[Material]],TableStockBalance[],
MATCH(TableStockBalance[[#Headers],[Supplier name]],TableStockBalance[#Headers],0),
0)</f>
        <v>General Multi Parts AB</v>
      </c>
    </row>
    <row r="6621" spans="1:12" x14ac:dyDescent="0.25">
      <c r="A6621">
        <v>49040336</v>
      </c>
      <c r="B6621">
        <v>50</v>
      </c>
      <c r="C6621" t="s">
        <v>343</v>
      </c>
      <c r="D6621" t="s">
        <v>290</v>
      </c>
      <c r="E6621" t="s">
        <v>291</v>
      </c>
      <c r="F6621" t="s">
        <v>318</v>
      </c>
      <c r="G6621" s="1">
        <v>43467</v>
      </c>
      <c r="H6621">
        <v>80</v>
      </c>
      <c r="I6621" s="7">
        <f>IF(TableTransactions[[#This Row],[Order type]]=trackOrderType,
TableTransactions[[#This Row],[Transaction quantity]]*-1,
TableTransactions[[#This Row],[Transaction quantity]]
)</f>
        <v>-80</v>
      </c>
      <c r="J66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560</v>
      </c>
      <c r="K6621" s="7">
        <f ca="1">IF(TableTransactions[[#This Row],[Stock balance backorders]]&lt;0,
0,
TableTransactions[[#This Row],[Stock balance backorders]]
)</f>
        <v>560</v>
      </c>
      <c r="L6621" s="8" t="str">
        <f>VLOOKUP(TableTransactions[[#This Row],[Material]],TableStockBalance[],
MATCH(TableStockBalance[[#Headers],[Supplier name]],TableStockBalance[#Headers],0),
0)</f>
        <v>General Multi Parts AB</v>
      </c>
    </row>
    <row r="6622" spans="1:12" x14ac:dyDescent="0.25">
      <c r="A6622">
        <v>49040353</v>
      </c>
      <c r="B6622">
        <v>40</v>
      </c>
      <c r="C6622" t="s">
        <v>343</v>
      </c>
      <c r="D6622" t="s">
        <v>290</v>
      </c>
      <c r="E6622" t="s">
        <v>291</v>
      </c>
      <c r="F6622" t="s">
        <v>316</v>
      </c>
      <c r="G6622" s="1">
        <v>43469</v>
      </c>
      <c r="H6622">
        <v>40</v>
      </c>
      <c r="I6622" s="7">
        <f>IF(TableTransactions[[#This Row],[Order type]]=trackOrderType,
TableTransactions[[#This Row],[Transaction quantity]]*-1,
TableTransactions[[#This Row],[Transaction quantity]]
)</f>
        <v>-40</v>
      </c>
      <c r="J66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520</v>
      </c>
      <c r="K6622" s="7">
        <f ca="1">IF(TableTransactions[[#This Row],[Stock balance backorders]]&lt;0,
0,
TableTransactions[[#This Row],[Stock balance backorders]]
)</f>
        <v>520</v>
      </c>
      <c r="L6622" s="8" t="str">
        <f>VLOOKUP(TableTransactions[[#This Row],[Material]],TableStockBalance[],
MATCH(TableStockBalance[[#Headers],[Supplier name]],TableStockBalance[#Headers],0),
0)</f>
        <v>General Multi Parts AB</v>
      </c>
    </row>
    <row r="6623" spans="1:12" x14ac:dyDescent="0.25">
      <c r="A6623">
        <v>49040361</v>
      </c>
      <c r="B6623">
        <v>60</v>
      </c>
      <c r="C6623" t="s">
        <v>343</v>
      </c>
      <c r="D6623" t="s">
        <v>290</v>
      </c>
      <c r="E6623" t="s">
        <v>291</v>
      </c>
      <c r="F6623" t="s">
        <v>314</v>
      </c>
      <c r="G6623" s="1">
        <v>43472</v>
      </c>
      <c r="H6623">
        <v>20</v>
      </c>
      <c r="I6623" s="7">
        <f>IF(TableTransactions[[#This Row],[Order type]]=trackOrderType,
TableTransactions[[#This Row],[Transaction quantity]]*-1,
TableTransactions[[#This Row],[Transaction quantity]]
)</f>
        <v>-20</v>
      </c>
      <c r="J66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500</v>
      </c>
      <c r="K6623" s="7">
        <f ca="1">IF(TableTransactions[[#This Row],[Stock balance backorders]]&lt;0,
0,
TableTransactions[[#This Row],[Stock balance backorders]]
)</f>
        <v>500</v>
      </c>
      <c r="L6623" s="8" t="str">
        <f>VLOOKUP(TableTransactions[[#This Row],[Material]],TableStockBalance[],
MATCH(TableStockBalance[[#Headers],[Supplier name]],TableStockBalance[#Headers],0),
0)</f>
        <v>General Multi Parts AB</v>
      </c>
    </row>
    <row r="6624" spans="1:12" x14ac:dyDescent="0.25">
      <c r="A6624">
        <v>49040508</v>
      </c>
      <c r="B6624">
        <v>190</v>
      </c>
      <c r="C6624" t="s">
        <v>343</v>
      </c>
      <c r="D6624" t="s">
        <v>290</v>
      </c>
      <c r="E6624" t="s">
        <v>291</v>
      </c>
      <c r="F6624" t="s">
        <v>313</v>
      </c>
      <c r="G6624" s="1">
        <v>43483</v>
      </c>
      <c r="H6624">
        <v>60</v>
      </c>
      <c r="I6624" s="7">
        <f>IF(TableTransactions[[#This Row],[Order type]]=trackOrderType,
TableTransactions[[#This Row],[Transaction quantity]]*-1,
TableTransactions[[#This Row],[Transaction quantity]]
)</f>
        <v>-60</v>
      </c>
      <c r="J66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440</v>
      </c>
      <c r="K6624" s="7">
        <f ca="1">IF(TableTransactions[[#This Row],[Stock balance backorders]]&lt;0,
0,
TableTransactions[[#This Row],[Stock balance backorders]]
)</f>
        <v>440</v>
      </c>
      <c r="L6624" s="8" t="str">
        <f>VLOOKUP(TableTransactions[[#This Row],[Material]],TableStockBalance[],
MATCH(TableStockBalance[[#Headers],[Supplier name]],TableStockBalance[#Headers],0),
0)</f>
        <v>General Multi Parts AB</v>
      </c>
    </row>
    <row r="6625" spans="1:12" x14ac:dyDescent="0.25">
      <c r="A6625">
        <v>49040595</v>
      </c>
      <c r="B6625">
        <v>80</v>
      </c>
      <c r="C6625" t="s">
        <v>343</v>
      </c>
      <c r="D6625" t="s">
        <v>290</v>
      </c>
      <c r="E6625" t="s">
        <v>291</v>
      </c>
      <c r="F6625" t="s">
        <v>319</v>
      </c>
      <c r="G6625" s="1">
        <v>43490</v>
      </c>
      <c r="H6625">
        <v>20</v>
      </c>
      <c r="I6625" s="7">
        <f>IF(TableTransactions[[#This Row],[Order type]]=trackOrderType,
TableTransactions[[#This Row],[Transaction quantity]]*-1,
TableTransactions[[#This Row],[Transaction quantity]]
)</f>
        <v>-20</v>
      </c>
      <c r="J66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420</v>
      </c>
      <c r="K6625" s="7">
        <f ca="1">IF(TableTransactions[[#This Row],[Stock balance backorders]]&lt;0,
0,
TableTransactions[[#This Row],[Stock balance backorders]]
)</f>
        <v>420</v>
      </c>
      <c r="L6625" s="8" t="str">
        <f>VLOOKUP(TableTransactions[[#This Row],[Material]],TableStockBalance[],
MATCH(TableStockBalance[[#Headers],[Supplier name]],TableStockBalance[#Headers],0),
0)</f>
        <v>General Multi Parts AB</v>
      </c>
    </row>
    <row r="6626" spans="1:12" x14ac:dyDescent="0.25">
      <c r="A6626">
        <v>49040596</v>
      </c>
      <c r="B6626">
        <v>140</v>
      </c>
      <c r="C6626" t="s">
        <v>343</v>
      </c>
      <c r="D6626" t="s">
        <v>290</v>
      </c>
      <c r="E6626" t="s">
        <v>291</v>
      </c>
      <c r="F6626" t="s">
        <v>318</v>
      </c>
      <c r="G6626" s="1">
        <v>43490</v>
      </c>
      <c r="H6626">
        <v>60</v>
      </c>
      <c r="I6626" s="7">
        <f>IF(TableTransactions[[#This Row],[Order type]]=trackOrderType,
TableTransactions[[#This Row],[Transaction quantity]]*-1,
TableTransactions[[#This Row],[Transaction quantity]]
)</f>
        <v>-60</v>
      </c>
      <c r="J66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360</v>
      </c>
      <c r="K6626" s="7">
        <f ca="1">IF(TableTransactions[[#This Row],[Stock balance backorders]]&lt;0,
0,
TableTransactions[[#This Row],[Stock balance backorders]]
)</f>
        <v>360</v>
      </c>
      <c r="L6626" s="8" t="str">
        <f>VLOOKUP(TableTransactions[[#This Row],[Material]],TableStockBalance[],
MATCH(TableStockBalance[[#Headers],[Supplier name]],TableStockBalance[#Headers],0),
0)</f>
        <v>General Multi Parts AB</v>
      </c>
    </row>
    <row r="6627" spans="1:12" x14ac:dyDescent="0.25">
      <c r="A6627">
        <v>49040639</v>
      </c>
      <c r="B6627">
        <v>80</v>
      </c>
      <c r="C6627" t="s">
        <v>343</v>
      </c>
      <c r="D6627" t="s">
        <v>290</v>
      </c>
      <c r="E6627" t="s">
        <v>291</v>
      </c>
      <c r="F6627" t="s">
        <v>318</v>
      </c>
      <c r="G6627" s="1">
        <v>43495</v>
      </c>
      <c r="H6627">
        <v>20</v>
      </c>
      <c r="I6627" s="7">
        <f>IF(TableTransactions[[#This Row],[Order type]]=trackOrderType,
TableTransactions[[#This Row],[Transaction quantity]]*-1,
TableTransactions[[#This Row],[Transaction quantity]]
)</f>
        <v>-20</v>
      </c>
      <c r="J66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340</v>
      </c>
      <c r="K6627" s="7">
        <f ca="1">IF(TableTransactions[[#This Row],[Stock balance backorders]]&lt;0,
0,
TableTransactions[[#This Row],[Stock balance backorders]]
)</f>
        <v>340</v>
      </c>
      <c r="L6627" s="8" t="str">
        <f>VLOOKUP(TableTransactions[[#This Row],[Material]],TableStockBalance[],
MATCH(TableStockBalance[[#Headers],[Supplier name]],TableStockBalance[#Headers],0),
0)</f>
        <v>General Multi Parts AB</v>
      </c>
    </row>
    <row r="6628" spans="1:12" x14ac:dyDescent="0.25">
      <c r="A6628">
        <v>49040654</v>
      </c>
      <c r="B6628">
        <v>10</v>
      </c>
      <c r="C6628" t="s">
        <v>343</v>
      </c>
      <c r="D6628" t="s">
        <v>290</v>
      </c>
      <c r="E6628" t="s">
        <v>291</v>
      </c>
      <c r="F6628" t="s">
        <v>335</v>
      </c>
      <c r="G6628" s="1">
        <v>43496</v>
      </c>
      <c r="H6628">
        <v>60</v>
      </c>
      <c r="I6628" s="7">
        <f>IF(TableTransactions[[#This Row],[Order type]]=trackOrderType,
TableTransactions[[#This Row],[Transaction quantity]]*-1,
TableTransactions[[#This Row],[Transaction quantity]]
)</f>
        <v>-60</v>
      </c>
      <c r="J66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280</v>
      </c>
      <c r="K6628" s="7">
        <f ca="1">IF(TableTransactions[[#This Row],[Stock balance backorders]]&lt;0,
0,
TableTransactions[[#This Row],[Stock balance backorders]]
)</f>
        <v>280</v>
      </c>
      <c r="L6628" s="8" t="str">
        <f>VLOOKUP(TableTransactions[[#This Row],[Material]],TableStockBalance[],
MATCH(TableStockBalance[[#Headers],[Supplier name]],TableStockBalance[#Headers],0),
0)</f>
        <v>General Multi Parts AB</v>
      </c>
    </row>
    <row r="6629" spans="1:12" x14ac:dyDescent="0.25">
      <c r="A6629">
        <v>49040690</v>
      </c>
      <c r="B6629">
        <v>80</v>
      </c>
      <c r="C6629" t="s">
        <v>343</v>
      </c>
      <c r="D6629" t="s">
        <v>290</v>
      </c>
      <c r="E6629" t="s">
        <v>291</v>
      </c>
      <c r="F6629" t="s">
        <v>317</v>
      </c>
      <c r="G6629" s="1">
        <v>43500</v>
      </c>
      <c r="H6629">
        <v>60</v>
      </c>
      <c r="I6629" s="7">
        <f>IF(TableTransactions[[#This Row],[Order type]]=trackOrderType,
TableTransactions[[#This Row],[Transaction quantity]]*-1,
TableTransactions[[#This Row],[Transaction quantity]]
)</f>
        <v>-60</v>
      </c>
      <c r="J66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220</v>
      </c>
      <c r="K6629" s="7">
        <f ca="1">IF(TableTransactions[[#This Row],[Stock balance backorders]]&lt;0,
0,
TableTransactions[[#This Row],[Stock balance backorders]]
)</f>
        <v>220</v>
      </c>
      <c r="L6629" s="8" t="str">
        <f>VLOOKUP(TableTransactions[[#This Row],[Material]],TableStockBalance[],
MATCH(TableStockBalance[[#Headers],[Supplier name]],TableStockBalance[#Headers],0),
0)</f>
        <v>General Multi Parts AB</v>
      </c>
    </row>
    <row r="6630" spans="1:12" x14ac:dyDescent="0.25">
      <c r="A6630">
        <v>49040733</v>
      </c>
      <c r="B6630">
        <v>60</v>
      </c>
      <c r="C6630" t="s">
        <v>343</v>
      </c>
      <c r="D6630" t="s">
        <v>290</v>
      </c>
      <c r="E6630" t="s">
        <v>291</v>
      </c>
      <c r="F6630" t="s">
        <v>318</v>
      </c>
      <c r="G6630" s="1">
        <v>43503</v>
      </c>
      <c r="H6630">
        <v>60</v>
      </c>
      <c r="I6630" s="7">
        <f>IF(TableTransactions[[#This Row],[Order type]]=trackOrderType,
TableTransactions[[#This Row],[Transaction quantity]]*-1,
TableTransactions[[#This Row],[Transaction quantity]]
)</f>
        <v>-60</v>
      </c>
      <c r="J66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160</v>
      </c>
      <c r="K6630" s="7">
        <f ca="1">IF(TableTransactions[[#This Row],[Stock balance backorders]]&lt;0,
0,
TableTransactions[[#This Row],[Stock balance backorders]]
)</f>
        <v>160</v>
      </c>
      <c r="L6630" s="8" t="str">
        <f>VLOOKUP(TableTransactions[[#This Row],[Material]],TableStockBalance[],
MATCH(TableStockBalance[[#Headers],[Supplier name]],TableStockBalance[#Headers],0),
0)</f>
        <v>General Multi Parts AB</v>
      </c>
    </row>
    <row r="6631" spans="1:12" x14ac:dyDescent="0.25">
      <c r="A6631">
        <v>49040797</v>
      </c>
      <c r="B6631">
        <v>120</v>
      </c>
      <c r="C6631" t="s">
        <v>343</v>
      </c>
      <c r="D6631" t="s">
        <v>290</v>
      </c>
      <c r="E6631" t="s">
        <v>291</v>
      </c>
      <c r="F6631" t="s">
        <v>317</v>
      </c>
      <c r="G6631" s="1">
        <v>43509</v>
      </c>
      <c r="H6631">
        <v>60</v>
      </c>
      <c r="I6631" s="7">
        <f>IF(TableTransactions[[#This Row],[Order type]]=trackOrderType,
TableTransactions[[#This Row],[Transaction quantity]]*-1,
TableTransactions[[#This Row],[Transaction quantity]]
)</f>
        <v>-60</v>
      </c>
      <c r="J66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</v>
      </c>
      <c r="K6631" s="7">
        <f ca="1">IF(TableTransactions[[#This Row],[Stock balance backorders]]&lt;0,
0,
TableTransactions[[#This Row],[Stock balance backorders]]
)</f>
        <v>100</v>
      </c>
      <c r="L6631" s="8" t="str">
        <f>VLOOKUP(TableTransactions[[#This Row],[Material]],TableStockBalance[],
MATCH(TableStockBalance[[#Headers],[Supplier name]],TableStockBalance[#Headers],0),
0)</f>
        <v>General Multi Parts AB</v>
      </c>
    </row>
    <row r="6632" spans="1:12" x14ac:dyDescent="0.25">
      <c r="A6632">
        <v>49040842</v>
      </c>
      <c r="B6632">
        <v>90</v>
      </c>
      <c r="C6632" t="s">
        <v>343</v>
      </c>
      <c r="D6632" t="s">
        <v>290</v>
      </c>
      <c r="E6632" t="s">
        <v>291</v>
      </c>
      <c r="F6632" t="s">
        <v>317</v>
      </c>
      <c r="G6632" s="1">
        <v>43514</v>
      </c>
      <c r="H6632">
        <v>60</v>
      </c>
      <c r="I6632" s="7">
        <f>IF(TableTransactions[[#This Row],[Order type]]=trackOrderType,
TableTransactions[[#This Row],[Transaction quantity]]*-1,
TableTransactions[[#This Row],[Transaction quantity]]
)</f>
        <v>-60</v>
      </c>
      <c r="J66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6632" s="7">
        <f ca="1">IF(TableTransactions[[#This Row],[Stock balance backorders]]&lt;0,
0,
TableTransactions[[#This Row],[Stock balance backorders]]
)</f>
        <v>40</v>
      </c>
      <c r="L6632" s="8" t="str">
        <f>VLOOKUP(TableTransactions[[#This Row],[Material]],TableStockBalance[],
MATCH(TableStockBalance[[#Headers],[Supplier name]],TableStockBalance[#Headers],0),
0)</f>
        <v>General Multi Parts AB</v>
      </c>
    </row>
    <row r="6633" spans="1:12" x14ac:dyDescent="0.25">
      <c r="A6633">
        <v>49040864</v>
      </c>
      <c r="B6633">
        <v>80</v>
      </c>
      <c r="C6633" t="s">
        <v>343</v>
      </c>
      <c r="D6633" t="s">
        <v>290</v>
      </c>
      <c r="E6633" t="s">
        <v>291</v>
      </c>
      <c r="F6633" t="s">
        <v>313</v>
      </c>
      <c r="G6633" s="1">
        <v>43516</v>
      </c>
      <c r="H6633">
        <v>20</v>
      </c>
      <c r="I6633" s="7">
        <f>IF(TableTransactions[[#This Row],[Order type]]=trackOrderType,
TableTransactions[[#This Row],[Transaction quantity]]*-1,
TableTransactions[[#This Row],[Transaction quantity]]
)</f>
        <v>-20</v>
      </c>
      <c r="J66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6633" s="7">
        <f ca="1">IF(TableTransactions[[#This Row],[Stock balance backorders]]&lt;0,
0,
TableTransactions[[#This Row],[Stock balance backorders]]
)</f>
        <v>20</v>
      </c>
      <c r="L6633" s="8" t="str">
        <f>VLOOKUP(TableTransactions[[#This Row],[Material]],TableStockBalance[],
MATCH(TableStockBalance[[#Headers],[Supplier name]],TableStockBalance[#Headers],0),
0)</f>
        <v>General Multi Parts AB</v>
      </c>
    </row>
    <row r="6634" spans="1:12" x14ac:dyDescent="0.25">
      <c r="A6634">
        <v>49040894</v>
      </c>
      <c r="B6634">
        <v>120</v>
      </c>
      <c r="C6634" t="s">
        <v>343</v>
      </c>
      <c r="D6634" t="s">
        <v>290</v>
      </c>
      <c r="E6634" t="s">
        <v>291</v>
      </c>
      <c r="F6634" t="s">
        <v>314</v>
      </c>
      <c r="G6634" s="1">
        <v>43518</v>
      </c>
      <c r="H6634">
        <v>40</v>
      </c>
      <c r="I6634" s="7">
        <f>IF(TableTransactions[[#This Row],[Order type]]=trackOrderType,
TableTransactions[[#This Row],[Transaction quantity]]*-1,
TableTransactions[[#This Row],[Transaction quantity]]
)</f>
        <v>-40</v>
      </c>
      <c r="J66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-20</v>
      </c>
      <c r="K6634" s="7">
        <f ca="1">IF(TableTransactions[[#This Row],[Stock balance backorders]]&lt;0,
0,
TableTransactions[[#This Row],[Stock balance backorders]]
)</f>
        <v>0</v>
      </c>
      <c r="L6634" s="8" t="str">
        <f>VLOOKUP(TableTransactions[[#This Row],[Material]],TableStockBalance[],
MATCH(TableStockBalance[[#Headers],[Supplier name]],TableStockBalance[#Headers],0),
0)</f>
        <v>General Multi Parts AB</v>
      </c>
    </row>
    <row r="6635" spans="1:12" x14ac:dyDescent="0.25">
      <c r="A6635">
        <v>49040908</v>
      </c>
      <c r="B6635">
        <v>300</v>
      </c>
      <c r="C6635" t="s">
        <v>343</v>
      </c>
      <c r="D6635" t="s">
        <v>290</v>
      </c>
      <c r="E6635" t="s">
        <v>291</v>
      </c>
      <c r="F6635" t="s">
        <v>318</v>
      </c>
      <c r="G6635" s="1">
        <v>43518</v>
      </c>
      <c r="H6635">
        <v>20</v>
      </c>
      <c r="I6635" s="7">
        <f>IF(TableTransactions[[#This Row],[Order type]]=trackOrderType,
TableTransactions[[#This Row],[Transaction quantity]]*-1,
TableTransactions[[#This Row],[Transaction quantity]]
)</f>
        <v>-20</v>
      </c>
      <c r="J66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-40</v>
      </c>
      <c r="K6635" s="7">
        <f ca="1">IF(TableTransactions[[#This Row],[Stock balance backorders]]&lt;0,
0,
TableTransactions[[#This Row],[Stock balance backorders]]
)</f>
        <v>0</v>
      </c>
      <c r="L6635" s="8" t="str">
        <f>VLOOKUP(TableTransactions[[#This Row],[Material]],TableStockBalance[],
MATCH(TableStockBalance[[#Headers],[Supplier name]],TableStockBalance[#Headers],0),
0)</f>
        <v>General Multi Parts AB</v>
      </c>
    </row>
    <row r="6636" spans="1:12" x14ac:dyDescent="0.25">
      <c r="A6636">
        <v>49040911</v>
      </c>
      <c r="B6636">
        <v>40</v>
      </c>
      <c r="C6636" t="s">
        <v>343</v>
      </c>
      <c r="D6636" t="s">
        <v>290</v>
      </c>
      <c r="E6636" t="s">
        <v>291</v>
      </c>
      <c r="F6636" t="s">
        <v>323</v>
      </c>
      <c r="G6636" s="1">
        <v>43518</v>
      </c>
      <c r="H6636">
        <v>20</v>
      </c>
      <c r="I6636" s="7">
        <f>IF(TableTransactions[[#This Row],[Order type]]=trackOrderType,
TableTransactions[[#This Row],[Transaction quantity]]*-1,
TableTransactions[[#This Row],[Transaction quantity]]
)</f>
        <v>-20</v>
      </c>
      <c r="J66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-60</v>
      </c>
      <c r="K6636" s="7">
        <f ca="1">IF(TableTransactions[[#This Row],[Stock balance backorders]]&lt;0,
0,
TableTransactions[[#This Row],[Stock balance backorders]]
)</f>
        <v>0</v>
      </c>
      <c r="L6636" s="8" t="str">
        <f>VLOOKUP(TableTransactions[[#This Row],[Material]],TableStockBalance[],
MATCH(TableStockBalance[[#Headers],[Supplier name]],TableStockBalance[#Headers],0),
0)</f>
        <v>General Multi Parts AB</v>
      </c>
    </row>
    <row r="6637" spans="1:12" x14ac:dyDescent="0.25">
      <c r="A6637" s="4">
        <v>45056902</v>
      </c>
      <c r="B6637" s="4">
        <v>10</v>
      </c>
      <c r="C6637" s="4" t="s">
        <v>344</v>
      </c>
      <c r="D6637" s="4" t="s">
        <v>290</v>
      </c>
      <c r="E6637" s="4" t="s">
        <v>291</v>
      </c>
      <c r="F6637" s="4" t="s">
        <v>212</v>
      </c>
      <c r="G6637" s="5">
        <v>43518</v>
      </c>
      <c r="H6637" s="4">
        <v>626</v>
      </c>
      <c r="I6637" s="7">
        <f>IF(TableTransactions[[#This Row],[Order type]]=trackOrderType,
TableTransactions[[#This Row],[Transaction quantity]]*-1,
TableTransactions[[#This Row],[Transaction quantity]]
)</f>
        <v>626</v>
      </c>
      <c r="J66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566</v>
      </c>
      <c r="K6637" s="7">
        <f ca="1">IF(TableTransactions[[#This Row],[Stock balance backorders]]&lt;0,
0,
TableTransactions[[#This Row],[Stock balance backorders]]
)</f>
        <v>566</v>
      </c>
      <c r="L6637" s="8" t="str">
        <f>VLOOKUP(TableTransactions[[#This Row],[Material]],TableStockBalance[],
MATCH(TableStockBalance[[#Headers],[Supplier name]],TableStockBalance[#Headers],0),
0)</f>
        <v>General Multi Parts AB</v>
      </c>
    </row>
    <row r="6638" spans="1:12" x14ac:dyDescent="0.25">
      <c r="A6638">
        <v>49040920</v>
      </c>
      <c r="B6638">
        <v>10</v>
      </c>
      <c r="C6638" t="s">
        <v>343</v>
      </c>
      <c r="D6638" t="s">
        <v>290</v>
      </c>
      <c r="E6638" t="s">
        <v>291</v>
      </c>
      <c r="F6638" t="s">
        <v>330</v>
      </c>
      <c r="G6638" s="1">
        <v>43521</v>
      </c>
      <c r="H6638">
        <v>20</v>
      </c>
      <c r="I6638" s="7">
        <f>IF(TableTransactions[[#This Row],[Order type]]=trackOrderType,
TableTransactions[[#This Row],[Transaction quantity]]*-1,
TableTransactions[[#This Row],[Transaction quantity]]
)</f>
        <v>-20</v>
      </c>
      <c r="J66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546</v>
      </c>
      <c r="K6638" s="7">
        <f ca="1">IF(TableTransactions[[#This Row],[Stock balance backorders]]&lt;0,
0,
TableTransactions[[#This Row],[Stock balance backorders]]
)</f>
        <v>546</v>
      </c>
      <c r="L6638" s="8" t="str">
        <f>VLOOKUP(TableTransactions[[#This Row],[Material]],TableStockBalance[],
MATCH(TableStockBalance[[#Headers],[Supplier name]],TableStockBalance[#Headers],0),
0)</f>
        <v>General Multi Parts AB</v>
      </c>
    </row>
    <row r="6639" spans="1:12" x14ac:dyDescent="0.25">
      <c r="A6639">
        <v>49040970</v>
      </c>
      <c r="B6639">
        <v>10</v>
      </c>
      <c r="C6639" t="s">
        <v>343</v>
      </c>
      <c r="D6639" t="s">
        <v>290</v>
      </c>
      <c r="E6639" t="s">
        <v>291</v>
      </c>
      <c r="F6639" t="s">
        <v>324</v>
      </c>
      <c r="G6639" s="1">
        <v>43525</v>
      </c>
      <c r="H6639">
        <v>20</v>
      </c>
      <c r="I6639" s="7">
        <f>IF(TableTransactions[[#This Row],[Order type]]=trackOrderType,
TableTransactions[[#This Row],[Transaction quantity]]*-1,
TableTransactions[[#This Row],[Transaction quantity]]
)</f>
        <v>-20</v>
      </c>
      <c r="J66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526</v>
      </c>
      <c r="K6639" s="7">
        <f ca="1">IF(TableTransactions[[#This Row],[Stock balance backorders]]&lt;0,
0,
TableTransactions[[#This Row],[Stock balance backorders]]
)</f>
        <v>526</v>
      </c>
      <c r="L6639" s="8" t="str">
        <f>VLOOKUP(TableTransactions[[#This Row],[Material]],TableStockBalance[],
MATCH(TableStockBalance[[#Headers],[Supplier name]],TableStockBalance[#Headers],0),
0)</f>
        <v>General Multi Parts AB</v>
      </c>
    </row>
    <row r="6640" spans="1:12" x14ac:dyDescent="0.25">
      <c r="A6640">
        <v>49040992</v>
      </c>
      <c r="B6640">
        <v>90</v>
      </c>
      <c r="C6640" t="s">
        <v>343</v>
      </c>
      <c r="D6640" t="s">
        <v>290</v>
      </c>
      <c r="E6640" t="s">
        <v>291</v>
      </c>
      <c r="F6640" t="s">
        <v>313</v>
      </c>
      <c r="G6640" s="1">
        <v>43528</v>
      </c>
      <c r="H6640">
        <v>80</v>
      </c>
      <c r="I6640" s="7">
        <f>IF(TableTransactions[[#This Row],[Order type]]=trackOrderType,
TableTransactions[[#This Row],[Transaction quantity]]*-1,
TableTransactions[[#This Row],[Transaction quantity]]
)</f>
        <v>-80</v>
      </c>
      <c r="J66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446</v>
      </c>
      <c r="K6640" s="7">
        <f ca="1">IF(TableTransactions[[#This Row],[Stock balance backorders]]&lt;0,
0,
TableTransactions[[#This Row],[Stock balance backorders]]
)</f>
        <v>446</v>
      </c>
      <c r="L6640" s="8" t="str">
        <f>VLOOKUP(TableTransactions[[#This Row],[Material]],TableStockBalance[],
MATCH(TableStockBalance[[#Headers],[Supplier name]],TableStockBalance[#Headers],0),
0)</f>
        <v>General Multi Parts AB</v>
      </c>
    </row>
    <row r="6641" spans="1:12" x14ac:dyDescent="0.25">
      <c r="A6641">
        <v>49041019</v>
      </c>
      <c r="B6641">
        <v>60</v>
      </c>
      <c r="C6641" t="s">
        <v>343</v>
      </c>
      <c r="D6641" t="s">
        <v>290</v>
      </c>
      <c r="E6641" t="s">
        <v>291</v>
      </c>
      <c r="F6641" t="s">
        <v>319</v>
      </c>
      <c r="G6641" s="1">
        <v>43529</v>
      </c>
      <c r="H6641">
        <v>20</v>
      </c>
      <c r="I6641" s="7">
        <f>IF(TableTransactions[[#This Row],[Order type]]=trackOrderType,
TableTransactions[[#This Row],[Transaction quantity]]*-1,
TableTransactions[[#This Row],[Transaction quantity]]
)</f>
        <v>-20</v>
      </c>
      <c r="J66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426</v>
      </c>
      <c r="K6641" s="7">
        <f ca="1">IF(TableTransactions[[#This Row],[Stock balance backorders]]&lt;0,
0,
TableTransactions[[#This Row],[Stock balance backorders]]
)</f>
        <v>426</v>
      </c>
      <c r="L6641" s="8" t="str">
        <f>VLOOKUP(TableTransactions[[#This Row],[Material]],TableStockBalance[],
MATCH(TableStockBalance[[#Headers],[Supplier name]],TableStockBalance[#Headers],0),
0)</f>
        <v>General Multi Parts AB</v>
      </c>
    </row>
    <row r="6642" spans="1:12" x14ac:dyDescent="0.25">
      <c r="A6642">
        <v>49041065</v>
      </c>
      <c r="B6642">
        <v>210</v>
      </c>
      <c r="C6642" t="s">
        <v>343</v>
      </c>
      <c r="D6642" t="s">
        <v>290</v>
      </c>
      <c r="E6642" t="s">
        <v>291</v>
      </c>
      <c r="F6642" t="s">
        <v>316</v>
      </c>
      <c r="G6642" s="1">
        <v>43532</v>
      </c>
      <c r="H6642">
        <v>80</v>
      </c>
      <c r="I6642" s="7">
        <f>IF(TableTransactions[[#This Row],[Order type]]=trackOrderType,
TableTransactions[[#This Row],[Transaction quantity]]*-1,
TableTransactions[[#This Row],[Transaction quantity]]
)</f>
        <v>-80</v>
      </c>
      <c r="J66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346</v>
      </c>
      <c r="K6642" s="7">
        <f ca="1">IF(TableTransactions[[#This Row],[Stock balance backorders]]&lt;0,
0,
TableTransactions[[#This Row],[Stock balance backorders]]
)</f>
        <v>346</v>
      </c>
      <c r="L6642" s="8" t="str">
        <f>VLOOKUP(TableTransactions[[#This Row],[Material]],TableStockBalance[],
MATCH(TableStockBalance[[#Headers],[Supplier name]],TableStockBalance[#Headers],0),
0)</f>
        <v>General Multi Parts AB</v>
      </c>
    </row>
    <row r="6643" spans="1:12" x14ac:dyDescent="0.25">
      <c r="A6643">
        <v>49041065</v>
      </c>
      <c r="B6643">
        <v>220</v>
      </c>
      <c r="C6643" t="s">
        <v>343</v>
      </c>
      <c r="D6643" t="s">
        <v>290</v>
      </c>
      <c r="E6643" t="s">
        <v>291</v>
      </c>
      <c r="F6643" t="s">
        <v>316</v>
      </c>
      <c r="G6643" s="1">
        <v>43532</v>
      </c>
      <c r="H6643">
        <v>40</v>
      </c>
      <c r="I6643" s="7">
        <f>IF(TableTransactions[[#This Row],[Order type]]=trackOrderType,
TableTransactions[[#This Row],[Transaction quantity]]*-1,
TableTransactions[[#This Row],[Transaction quantity]]
)</f>
        <v>-40</v>
      </c>
      <c r="J66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306</v>
      </c>
      <c r="K6643" s="7">
        <f ca="1">IF(TableTransactions[[#This Row],[Stock balance backorders]]&lt;0,
0,
TableTransactions[[#This Row],[Stock balance backorders]]
)</f>
        <v>306</v>
      </c>
      <c r="L6643" s="8" t="str">
        <f>VLOOKUP(TableTransactions[[#This Row],[Material]],TableStockBalance[],
MATCH(TableStockBalance[[#Headers],[Supplier name]],TableStockBalance[#Headers],0),
0)</f>
        <v>General Multi Parts AB</v>
      </c>
    </row>
    <row r="6644" spans="1:12" x14ac:dyDescent="0.25">
      <c r="A6644">
        <v>49041071</v>
      </c>
      <c r="B6644">
        <v>440</v>
      </c>
      <c r="C6644" t="s">
        <v>343</v>
      </c>
      <c r="D6644" t="s">
        <v>290</v>
      </c>
      <c r="E6644" t="s">
        <v>291</v>
      </c>
      <c r="F6644" t="s">
        <v>318</v>
      </c>
      <c r="G6644" s="1">
        <v>43532</v>
      </c>
      <c r="H6644">
        <v>60</v>
      </c>
      <c r="I6644" s="7">
        <f>IF(TableTransactions[[#This Row],[Order type]]=trackOrderType,
TableTransactions[[#This Row],[Transaction quantity]]*-1,
TableTransactions[[#This Row],[Transaction quantity]]
)</f>
        <v>-60</v>
      </c>
      <c r="J66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246</v>
      </c>
      <c r="K6644" s="7">
        <f ca="1">IF(TableTransactions[[#This Row],[Stock balance backorders]]&lt;0,
0,
TableTransactions[[#This Row],[Stock balance backorders]]
)</f>
        <v>246</v>
      </c>
      <c r="L6644" s="8" t="str">
        <f>VLOOKUP(TableTransactions[[#This Row],[Material]],TableStockBalance[],
MATCH(TableStockBalance[[#Headers],[Supplier name]],TableStockBalance[#Headers],0),
0)</f>
        <v>General Multi Parts AB</v>
      </c>
    </row>
    <row r="6645" spans="1:12" x14ac:dyDescent="0.25">
      <c r="A6645">
        <v>49041130</v>
      </c>
      <c r="B6645">
        <v>10</v>
      </c>
      <c r="C6645" t="s">
        <v>343</v>
      </c>
      <c r="D6645" t="s">
        <v>290</v>
      </c>
      <c r="E6645" t="s">
        <v>291</v>
      </c>
      <c r="F6645" t="s">
        <v>325</v>
      </c>
      <c r="G6645" s="1">
        <v>43538</v>
      </c>
      <c r="H6645">
        <v>80</v>
      </c>
      <c r="I6645" s="7">
        <f>IF(TableTransactions[[#This Row],[Order type]]=trackOrderType,
TableTransactions[[#This Row],[Transaction quantity]]*-1,
TableTransactions[[#This Row],[Transaction quantity]]
)</f>
        <v>-80</v>
      </c>
      <c r="J66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166</v>
      </c>
      <c r="K6645" s="7">
        <f ca="1">IF(TableTransactions[[#This Row],[Stock balance backorders]]&lt;0,
0,
TableTransactions[[#This Row],[Stock balance backorders]]
)</f>
        <v>166</v>
      </c>
      <c r="L6645" s="8" t="str">
        <f>VLOOKUP(TableTransactions[[#This Row],[Material]],TableStockBalance[],
MATCH(TableStockBalance[[#Headers],[Supplier name]],TableStockBalance[#Headers],0),
0)</f>
        <v>General Multi Parts AB</v>
      </c>
    </row>
    <row r="6646" spans="1:12" x14ac:dyDescent="0.25">
      <c r="A6646">
        <v>49041200</v>
      </c>
      <c r="B6646">
        <v>60</v>
      </c>
      <c r="C6646" t="s">
        <v>343</v>
      </c>
      <c r="D6646" t="s">
        <v>290</v>
      </c>
      <c r="E6646" t="s">
        <v>291</v>
      </c>
      <c r="F6646" t="s">
        <v>318</v>
      </c>
      <c r="G6646" s="1">
        <v>43544</v>
      </c>
      <c r="H6646">
        <v>60</v>
      </c>
      <c r="I6646" s="7">
        <f>IF(TableTransactions[[#This Row],[Order type]]=trackOrderType,
TableTransactions[[#This Row],[Transaction quantity]]*-1,
TableTransactions[[#This Row],[Transaction quantity]]
)</f>
        <v>-60</v>
      </c>
      <c r="J66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106</v>
      </c>
      <c r="K6646" s="7">
        <f ca="1">IF(TableTransactions[[#This Row],[Stock balance backorders]]&lt;0,
0,
TableTransactions[[#This Row],[Stock balance backorders]]
)</f>
        <v>106</v>
      </c>
      <c r="L6646" s="8" t="str">
        <f>VLOOKUP(TableTransactions[[#This Row],[Material]],TableStockBalance[],
MATCH(TableStockBalance[[#Headers],[Supplier name]],TableStockBalance[#Headers],0),
0)</f>
        <v>General Multi Parts AB</v>
      </c>
    </row>
    <row r="6647" spans="1:12" x14ac:dyDescent="0.25">
      <c r="A6647">
        <v>49041217</v>
      </c>
      <c r="B6647">
        <v>20</v>
      </c>
      <c r="C6647" t="s">
        <v>343</v>
      </c>
      <c r="D6647" t="s">
        <v>290</v>
      </c>
      <c r="E6647" t="s">
        <v>291</v>
      </c>
      <c r="F6647" t="s">
        <v>323</v>
      </c>
      <c r="G6647" s="1">
        <v>43545</v>
      </c>
      <c r="H6647">
        <v>80</v>
      </c>
      <c r="I6647" s="7">
        <f>IF(TableTransactions[[#This Row],[Order type]]=trackOrderType,
TableTransactions[[#This Row],[Transaction quantity]]*-1,
TableTransactions[[#This Row],[Transaction quantity]]
)</f>
        <v>-80</v>
      </c>
      <c r="J66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</v>
      </c>
      <c r="K6647" s="7">
        <f ca="1">IF(TableTransactions[[#This Row],[Stock balance backorders]]&lt;0,
0,
TableTransactions[[#This Row],[Stock balance backorders]]
)</f>
        <v>26</v>
      </c>
      <c r="L6647" s="8" t="str">
        <f>VLOOKUP(TableTransactions[[#This Row],[Material]],TableStockBalance[],
MATCH(TableStockBalance[[#Headers],[Supplier name]],TableStockBalance[#Headers],0),
0)</f>
        <v>General Multi Parts AB</v>
      </c>
    </row>
    <row r="6648" spans="1:12" x14ac:dyDescent="0.25">
      <c r="A6648">
        <v>49041220</v>
      </c>
      <c r="B6648">
        <v>180</v>
      </c>
      <c r="C6648" t="s">
        <v>343</v>
      </c>
      <c r="D6648" t="s">
        <v>290</v>
      </c>
      <c r="E6648" t="s">
        <v>291</v>
      </c>
      <c r="F6648" t="s">
        <v>313</v>
      </c>
      <c r="G6648" s="1">
        <v>43546</v>
      </c>
      <c r="H6648">
        <v>60</v>
      </c>
      <c r="I6648" s="7">
        <f>IF(TableTransactions[[#This Row],[Order type]]=trackOrderType,
TableTransactions[[#This Row],[Transaction quantity]]*-1,
TableTransactions[[#This Row],[Transaction quantity]]
)</f>
        <v>-60</v>
      </c>
      <c r="J66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-34</v>
      </c>
      <c r="K6648" s="7">
        <f ca="1">IF(TableTransactions[[#This Row],[Stock balance backorders]]&lt;0,
0,
TableTransactions[[#This Row],[Stock balance backorders]]
)</f>
        <v>0</v>
      </c>
      <c r="L6648" s="8" t="str">
        <f>VLOOKUP(TableTransactions[[#This Row],[Material]],TableStockBalance[],
MATCH(TableStockBalance[[#Headers],[Supplier name]],TableStockBalance[#Headers],0),
0)</f>
        <v>General Multi Parts AB</v>
      </c>
    </row>
    <row r="6649" spans="1:12" x14ac:dyDescent="0.25">
      <c r="A6649">
        <v>49041256</v>
      </c>
      <c r="B6649">
        <v>20</v>
      </c>
      <c r="C6649" t="s">
        <v>343</v>
      </c>
      <c r="D6649" t="s">
        <v>290</v>
      </c>
      <c r="E6649" t="s">
        <v>291</v>
      </c>
      <c r="F6649" t="s">
        <v>314</v>
      </c>
      <c r="G6649" s="1">
        <v>43550</v>
      </c>
      <c r="H6649">
        <v>40</v>
      </c>
      <c r="I6649" s="7">
        <f>IF(TableTransactions[[#This Row],[Order type]]=trackOrderType,
TableTransactions[[#This Row],[Transaction quantity]]*-1,
TableTransactions[[#This Row],[Transaction quantity]]
)</f>
        <v>-40</v>
      </c>
      <c r="J66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-74</v>
      </c>
      <c r="K6649" s="7">
        <f ca="1">IF(TableTransactions[[#This Row],[Stock balance backorders]]&lt;0,
0,
TableTransactions[[#This Row],[Stock balance backorders]]
)</f>
        <v>0</v>
      </c>
      <c r="L6649" s="8" t="str">
        <f>VLOOKUP(TableTransactions[[#This Row],[Material]],TableStockBalance[],
MATCH(TableStockBalance[[#Headers],[Supplier name]],TableStockBalance[#Headers],0),
0)</f>
        <v>General Multi Parts AB</v>
      </c>
    </row>
    <row r="6650" spans="1:12" x14ac:dyDescent="0.25">
      <c r="A6650">
        <v>49041257</v>
      </c>
      <c r="B6650">
        <v>110</v>
      </c>
      <c r="C6650" t="s">
        <v>343</v>
      </c>
      <c r="D6650" t="s">
        <v>290</v>
      </c>
      <c r="E6650" t="s">
        <v>291</v>
      </c>
      <c r="F6650" t="s">
        <v>313</v>
      </c>
      <c r="G6650" s="1">
        <v>43550</v>
      </c>
      <c r="H6650">
        <v>20</v>
      </c>
      <c r="I6650" s="7">
        <f>IF(TableTransactions[[#This Row],[Order type]]=trackOrderType,
TableTransactions[[#This Row],[Transaction quantity]]*-1,
TableTransactions[[#This Row],[Transaction quantity]]
)</f>
        <v>-20</v>
      </c>
      <c r="J66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-94</v>
      </c>
      <c r="K6650" s="7">
        <f ca="1">IF(TableTransactions[[#This Row],[Stock balance backorders]]&lt;0,
0,
TableTransactions[[#This Row],[Stock balance backorders]]
)</f>
        <v>0</v>
      </c>
      <c r="L6650" s="8" t="str">
        <f>VLOOKUP(TableTransactions[[#This Row],[Material]],TableStockBalance[],
MATCH(TableStockBalance[[#Headers],[Supplier name]],TableStockBalance[#Headers],0),
0)</f>
        <v>General Multi Parts AB</v>
      </c>
    </row>
    <row r="6651" spans="1:12" x14ac:dyDescent="0.25">
      <c r="A6651">
        <v>49041295</v>
      </c>
      <c r="B6651">
        <v>80</v>
      </c>
      <c r="C6651" t="s">
        <v>343</v>
      </c>
      <c r="D6651" t="s">
        <v>290</v>
      </c>
      <c r="E6651" t="s">
        <v>291</v>
      </c>
      <c r="F6651" t="s">
        <v>317</v>
      </c>
      <c r="G6651" s="1">
        <v>43552</v>
      </c>
      <c r="H6651">
        <v>60</v>
      </c>
      <c r="I6651" s="7">
        <f>IF(TableTransactions[[#This Row],[Order type]]=trackOrderType,
TableTransactions[[#This Row],[Transaction quantity]]*-1,
TableTransactions[[#This Row],[Transaction quantity]]
)</f>
        <v>-60</v>
      </c>
      <c r="J66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-154</v>
      </c>
      <c r="K6651" s="7">
        <f ca="1">IF(TableTransactions[[#This Row],[Stock balance backorders]]&lt;0,
0,
TableTransactions[[#This Row],[Stock balance backorders]]
)</f>
        <v>0</v>
      </c>
      <c r="L6651" s="8" t="str">
        <f>VLOOKUP(TableTransactions[[#This Row],[Material]],TableStockBalance[],
MATCH(TableStockBalance[[#Headers],[Supplier name]],TableStockBalance[#Headers],0),
0)</f>
        <v>General Multi Parts AB</v>
      </c>
    </row>
    <row r="6652" spans="1:12" x14ac:dyDescent="0.25">
      <c r="A6652">
        <v>49041295</v>
      </c>
      <c r="B6652">
        <v>90</v>
      </c>
      <c r="C6652" t="s">
        <v>343</v>
      </c>
      <c r="D6652" t="s">
        <v>290</v>
      </c>
      <c r="E6652" t="s">
        <v>291</v>
      </c>
      <c r="F6652" t="s">
        <v>317</v>
      </c>
      <c r="G6652" s="1">
        <v>43552</v>
      </c>
      <c r="H6652">
        <v>80</v>
      </c>
      <c r="I6652" s="7">
        <f>IF(TableTransactions[[#This Row],[Order type]]=trackOrderType,
TableTransactions[[#This Row],[Transaction quantity]]*-1,
TableTransactions[[#This Row],[Transaction quantity]]
)</f>
        <v>-80</v>
      </c>
      <c r="J66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-234</v>
      </c>
      <c r="K6652" s="7">
        <f ca="1">IF(TableTransactions[[#This Row],[Stock balance backorders]]&lt;0,
0,
TableTransactions[[#This Row],[Stock balance backorders]]
)</f>
        <v>0</v>
      </c>
      <c r="L6652" s="8" t="str">
        <f>VLOOKUP(TableTransactions[[#This Row],[Material]],TableStockBalance[],
MATCH(TableStockBalance[[#Headers],[Supplier name]],TableStockBalance[#Headers],0),
0)</f>
        <v>General Multi Parts AB</v>
      </c>
    </row>
    <row r="6653" spans="1:12" x14ac:dyDescent="0.25">
      <c r="A6653">
        <v>49041317</v>
      </c>
      <c r="B6653">
        <v>120</v>
      </c>
      <c r="C6653" t="s">
        <v>343</v>
      </c>
      <c r="D6653" t="s">
        <v>290</v>
      </c>
      <c r="E6653" t="s">
        <v>291</v>
      </c>
      <c r="F6653" t="s">
        <v>319</v>
      </c>
      <c r="G6653" s="1">
        <v>43553</v>
      </c>
      <c r="H6653">
        <v>40</v>
      </c>
      <c r="I6653" s="7">
        <f>IF(TableTransactions[[#This Row],[Order type]]=trackOrderType,
TableTransactions[[#This Row],[Transaction quantity]]*-1,
TableTransactions[[#This Row],[Transaction quantity]]
)</f>
        <v>-40</v>
      </c>
      <c r="J66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-274</v>
      </c>
      <c r="K6653" s="7">
        <f ca="1">IF(TableTransactions[[#This Row],[Stock balance backorders]]&lt;0,
0,
TableTransactions[[#This Row],[Stock balance backorders]]
)</f>
        <v>0</v>
      </c>
      <c r="L6653" s="8" t="str">
        <f>VLOOKUP(TableTransactions[[#This Row],[Material]],TableStockBalance[],
MATCH(TableStockBalance[[#Headers],[Supplier name]],TableStockBalance[#Headers],0),
0)</f>
        <v>General Multi Parts AB</v>
      </c>
    </row>
    <row r="6654" spans="1:12" x14ac:dyDescent="0.25">
      <c r="A6654">
        <v>49041318</v>
      </c>
      <c r="B6654">
        <v>200</v>
      </c>
      <c r="C6654" t="s">
        <v>343</v>
      </c>
      <c r="D6654" t="s">
        <v>290</v>
      </c>
      <c r="E6654" t="s">
        <v>291</v>
      </c>
      <c r="F6654" t="s">
        <v>318</v>
      </c>
      <c r="G6654" s="1">
        <v>43553</v>
      </c>
      <c r="H6654">
        <v>20</v>
      </c>
      <c r="I6654" s="7">
        <f>IF(TableTransactions[[#This Row],[Order type]]=trackOrderType,
TableTransactions[[#This Row],[Transaction quantity]]*-1,
TableTransactions[[#This Row],[Transaction quantity]]
)</f>
        <v>-20</v>
      </c>
      <c r="J66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-294</v>
      </c>
      <c r="K6654" s="7">
        <f ca="1">IF(TableTransactions[[#This Row],[Stock balance backorders]]&lt;0,
0,
TableTransactions[[#This Row],[Stock balance backorders]]
)</f>
        <v>0</v>
      </c>
      <c r="L6654" s="8" t="str">
        <f>VLOOKUP(TableTransactions[[#This Row],[Material]],TableStockBalance[],
MATCH(TableStockBalance[[#Headers],[Supplier name]],TableStockBalance[#Headers],0),
0)</f>
        <v>General Multi Parts AB</v>
      </c>
    </row>
    <row r="6655" spans="1:12" x14ac:dyDescent="0.25">
      <c r="A6655">
        <v>49041331</v>
      </c>
      <c r="B6655">
        <v>100</v>
      </c>
      <c r="C6655" t="s">
        <v>343</v>
      </c>
      <c r="D6655" t="s">
        <v>290</v>
      </c>
      <c r="E6655" t="s">
        <v>291</v>
      </c>
      <c r="F6655" t="s">
        <v>316</v>
      </c>
      <c r="G6655" s="1">
        <v>43556</v>
      </c>
      <c r="H6655">
        <v>80</v>
      </c>
      <c r="I6655" s="7">
        <f>IF(TableTransactions[[#This Row],[Order type]]=trackOrderType,
TableTransactions[[#This Row],[Transaction quantity]]*-1,
TableTransactions[[#This Row],[Transaction quantity]]
)</f>
        <v>-80</v>
      </c>
      <c r="J66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-374</v>
      </c>
      <c r="K6655" s="7">
        <f ca="1">IF(TableTransactions[[#This Row],[Stock balance backorders]]&lt;0,
0,
TableTransactions[[#This Row],[Stock balance backorders]]
)</f>
        <v>0</v>
      </c>
      <c r="L6655" s="8" t="str">
        <f>VLOOKUP(TableTransactions[[#This Row],[Material]],TableStockBalance[],
MATCH(TableStockBalance[[#Headers],[Supplier name]],TableStockBalance[#Headers],0),
0)</f>
        <v>General Multi Parts AB</v>
      </c>
    </row>
    <row r="6656" spans="1:12" x14ac:dyDescent="0.25">
      <c r="A6656">
        <v>49041339</v>
      </c>
      <c r="B6656">
        <v>50</v>
      </c>
      <c r="C6656" t="s">
        <v>343</v>
      </c>
      <c r="D6656" t="s">
        <v>290</v>
      </c>
      <c r="E6656" t="s">
        <v>291</v>
      </c>
      <c r="F6656" t="s">
        <v>314</v>
      </c>
      <c r="G6656" s="1">
        <v>43557</v>
      </c>
      <c r="H6656">
        <v>20</v>
      </c>
      <c r="I6656" s="7">
        <f>IF(TableTransactions[[#This Row],[Order type]]=trackOrderType,
TableTransactions[[#This Row],[Transaction quantity]]*-1,
TableTransactions[[#This Row],[Transaction quantity]]
)</f>
        <v>-20</v>
      </c>
      <c r="J66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-394</v>
      </c>
      <c r="K6656" s="7">
        <f ca="1">IF(TableTransactions[[#This Row],[Stock balance backorders]]&lt;0,
0,
TableTransactions[[#This Row],[Stock balance backorders]]
)</f>
        <v>0</v>
      </c>
      <c r="L6656" s="8" t="str">
        <f>VLOOKUP(TableTransactions[[#This Row],[Material]],TableStockBalance[],
MATCH(TableStockBalance[[#Headers],[Supplier name]],TableStockBalance[#Headers],0),
0)</f>
        <v>General Multi Parts AB</v>
      </c>
    </row>
    <row r="6657" spans="1:12" x14ac:dyDescent="0.25">
      <c r="A6657">
        <v>49041394</v>
      </c>
      <c r="B6657">
        <v>300</v>
      </c>
      <c r="C6657" t="s">
        <v>343</v>
      </c>
      <c r="D6657" t="s">
        <v>290</v>
      </c>
      <c r="E6657" t="s">
        <v>291</v>
      </c>
      <c r="F6657" t="s">
        <v>317</v>
      </c>
      <c r="G6657" s="1">
        <v>43560</v>
      </c>
      <c r="H6657">
        <v>20</v>
      </c>
      <c r="I6657" s="7">
        <f>IF(TableTransactions[[#This Row],[Order type]]=trackOrderType,
TableTransactions[[#This Row],[Transaction quantity]]*-1,
TableTransactions[[#This Row],[Transaction quantity]]
)</f>
        <v>-20</v>
      </c>
      <c r="J66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-414</v>
      </c>
      <c r="K6657" s="7">
        <f ca="1">IF(TableTransactions[[#This Row],[Stock balance backorders]]&lt;0,
0,
TableTransactions[[#This Row],[Stock balance backorders]]
)</f>
        <v>0</v>
      </c>
      <c r="L6657" s="8" t="str">
        <f>VLOOKUP(TableTransactions[[#This Row],[Material]],TableStockBalance[],
MATCH(TableStockBalance[[#Headers],[Supplier name]],TableStockBalance[#Headers],0),
0)</f>
        <v>General Multi Parts AB</v>
      </c>
    </row>
    <row r="6658" spans="1:12" x14ac:dyDescent="0.25">
      <c r="A6658">
        <v>49041398</v>
      </c>
      <c r="B6658">
        <v>160</v>
      </c>
      <c r="C6658" t="s">
        <v>343</v>
      </c>
      <c r="D6658" t="s">
        <v>290</v>
      </c>
      <c r="E6658" t="s">
        <v>291</v>
      </c>
      <c r="F6658" t="s">
        <v>318</v>
      </c>
      <c r="G6658" s="1">
        <v>43560</v>
      </c>
      <c r="H6658">
        <v>60</v>
      </c>
      <c r="I6658" s="7">
        <f>IF(TableTransactions[[#This Row],[Order type]]=trackOrderType,
TableTransactions[[#This Row],[Transaction quantity]]*-1,
TableTransactions[[#This Row],[Transaction quantity]]
)</f>
        <v>-60</v>
      </c>
      <c r="J66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-474</v>
      </c>
      <c r="K6658" s="7">
        <f ca="1">IF(TableTransactions[[#This Row],[Stock balance backorders]]&lt;0,
0,
TableTransactions[[#This Row],[Stock balance backorders]]
)</f>
        <v>0</v>
      </c>
      <c r="L6658" s="8" t="str">
        <f>VLOOKUP(TableTransactions[[#This Row],[Material]],TableStockBalance[],
MATCH(TableStockBalance[[#Headers],[Supplier name]],TableStockBalance[#Headers],0),
0)</f>
        <v>General Multi Parts AB</v>
      </c>
    </row>
    <row r="6659" spans="1:12" x14ac:dyDescent="0.25">
      <c r="A6659">
        <v>49041427</v>
      </c>
      <c r="B6659">
        <v>160</v>
      </c>
      <c r="C6659" t="s">
        <v>343</v>
      </c>
      <c r="D6659" t="s">
        <v>290</v>
      </c>
      <c r="E6659" t="s">
        <v>291</v>
      </c>
      <c r="F6659" t="s">
        <v>317</v>
      </c>
      <c r="G6659" s="1">
        <v>43564</v>
      </c>
      <c r="H6659">
        <v>80</v>
      </c>
      <c r="I6659" s="7">
        <f>IF(TableTransactions[[#This Row],[Order type]]=trackOrderType,
TableTransactions[[#This Row],[Transaction quantity]]*-1,
TableTransactions[[#This Row],[Transaction quantity]]
)</f>
        <v>-80</v>
      </c>
      <c r="J66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-554</v>
      </c>
      <c r="K6659" s="7">
        <f ca="1">IF(TableTransactions[[#This Row],[Stock balance backorders]]&lt;0,
0,
TableTransactions[[#This Row],[Stock balance backorders]]
)</f>
        <v>0</v>
      </c>
      <c r="L6659" s="8" t="str">
        <f>VLOOKUP(TableTransactions[[#This Row],[Material]],TableStockBalance[],
MATCH(TableStockBalance[[#Headers],[Supplier name]],TableStockBalance[#Headers],0),
0)</f>
        <v>General Multi Parts AB</v>
      </c>
    </row>
    <row r="6660" spans="1:12" x14ac:dyDescent="0.25">
      <c r="A6660" s="4">
        <v>45057007</v>
      </c>
      <c r="B6660" s="4">
        <v>10</v>
      </c>
      <c r="C6660" s="4" t="s">
        <v>344</v>
      </c>
      <c r="D6660" s="4" t="s">
        <v>290</v>
      </c>
      <c r="E6660" s="4" t="s">
        <v>291</v>
      </c>
      <c r="F6660" s="4" t="s">
        <v>212</v>
      </c>
      <c r="G6660" s="5">
        <v>43565</v>
      </c>
      <c r="H6660" s="4">
        <v>800</v>
      </c>
      <c r="I6660" s="7">
        <f>IF(TableTransactions[[#This Row],[Order type]]=trackOrderType,
TableTransactions[[#This Row],[Transaction quantity]]*-1,
TableTransactions[[#This Row],[Transaction quantity]]
)</f>
        <v>800</v>
      </c>
      <c r="J66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246</v>
      </c>
      <c r="K6660" s="7">
        <f ca="1">IF(TableTransactions[[#This Row],[Stock balance backorders]]&lt;0,
0,
TableTransactions[[#This Row],[Stock balance backorders]]
)</f>
        <v>246</v>
      </c>
      <c r="L6660" s="8" t="str">
        <f>VLOOKUP(TableTransactions[[#This Row],[Material]],TableStockBalance[],
MATCH(TableStockBalance[[#Headers],[Supplier name]],TableStockBalance[#Headers],0),
0)</f>
        <v>General Multi Parts AB</v>
      </c>
    </row>
    <row r="6661" spans="1:12" x14ac:dyDescent="0.25">
      <c r="A6661">
        <v>49041453</v>
      </c>
      <c r="B6661">
        <v>10</v>
      </c>
      <c r="C6661" t="s">
        <v>343</v>
      </c>
      <c r="D6661" t="s">
        <v>290</v>
      </c>
      <c r="E6661" t="s">
        <v>291</v>
      </c>
      <c r="F6661" t="s">
        <v>331</v>
      </c>
      <c r="G6661" s="1">
        <v>43566</v>
      </c>
      <c r="H6661">
        <v>60</v>
      </c>
      <c r="I6661" s="7">
        <f>IF(TableTransactions[[#This Row],[Order type]]=trackOrderType,
TableTransactions[[#This Row],[Transaction quantity]]*-1,
TableTransactions[[#This Row],[Transaction quantity]]
)</f>
        <v>-60</v>
      </c>
      <c r="J66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186</v>
      </c>
      <c r="K6661" s="7">
        <f ca="1">IF(TableTransactions[[#This Row],[Stock balance backorders]]&lt;0,
0,
TableTransactions[[#This Row],[Stock balance backorders]]
)</f>
        <v>186</v>
      </c>
      <c r="L6661" s="8" t="str">
        <f>VLOOKUP(TableTransactions[[#This Row],[Material]],TableStockBalance[],
MATCH(TableStockBalance[[#Headers],[Supplier name]],TableStockBalance[#Headers],0),
0)</f>
        <v>General Multi Parts AB</v>
      </c>
    </row>
    <row r="6662" spans="1:12" x14ac:dyDescent="0.25">
      <c r="A6662">
        <v>49041457</v>
      </c>
      <c r="B6662">
        <v>70</v>
      </c>
      <c r="C6662" t="s">
        <v>343</v>
      </c>
      <c r="D6662" t="s">
        <v>290</v>
      </c>
      <c r="E6662" t="s">
        <v>291</v>
      </c>
      <c r="F6662" t="s">
        <v>316</v>
      </c>
      <c r="G6662" s="1">
        <v>43566</v>
      </c>
      <c r="H6662">
        <v>20</v>
      </c>
      <c r="I6662" s="7">
        <f>IF(TableTransactions[[#This Row],[Order type]]=trackOrderType,
TableTransactions[[#This Row],[Transaction quantity]]*-1,
TableTransactions[[#This Row],[Transaction quantity]]
)</f>
        <v>-20</v>
      </c>
      <c r="J66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166</v>
      </c>
      <c r="K6662" s="7">
        <f ca="1">IF(TableTransactions[[#This Row],[Stock balance backorders]]&lt;0,
0,
TableTransactions[[#This Row],[Stock balance backorders]]
)</f>
        <v>166</v>
      </c>
      <c r="L6662" s="8" t="str">
        <f>VLOOKUP(TableTransactions[[#This Row],[Material]],TableStockBalance[],
MATCH(TableStockBalance[[#Headers],[Supplier name]],TableStockBalance[#Headers],0),
0)</f>
        <v>General Multi Parts AB</v>
      </c>
    </row>
    <row r="6663" spans="1:12" x14ac:dyDescent="0.25">
      <c r="A6663">
        <v>49041489</v>
      </c>
      <c r="B6663">
        <v>130</v>
      </c>
      <c r="C6663" t="s">
        <v>343</v>
      </c>
      <c r="D6663" t="s">
        <v>290</v>
      </c>
      <c r="E6663" t="s">
        <v>291</v>
      </c>
      <c r="F6663" t="s">
        <v>313</v>
      </c>
      <c r="G6663" s="1">
        <v>43570</v>
      </c>
      <c r="H6663">
        <v>40</v>
      </c>
      <c r="I6663" s="7">
        <f>IF(TableTransactions[[#This Row],[Order type]]=trackOrderType,
TableTransactions[[#This Row],[Transaction quantity]]*-1,
TableTransactions[[#This Row],[Transaction quantity]]
)</f>
        <v>-40</v>
      </c>
      <c r="J66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126</v>
      </c>
      <c r="K6663" s="7">
        <f ca="1">IF(TableTransactions[[#This Row],[Stock balance backorders]]&lt;0,
0,
TableTransactions[[#This Row],[Stock balance backorders]]
)</f>
        <v>126</v>
      </c>
      <c r="L6663" s="8" t="str">
        <f>VLOOKUP(TableTransactions[[#This Row],[Material]],TableStockBalance[],
MATCH(TableStockBalance[[#Headers],[Supplier name]],TableStockBalance[#Headers],0),
0)</f>
        <v>General Multi Parts AB</v>
      </c>
    </row>
    <row r="6664" spans="1:12" x14ac:dyDescent="0.25">
      <c r="A6664">
        <v>49041498</v>
      </c>
      <c r="B6664">
        <v>10</v>
      </c>
      <c r="C6664" t="s">
        <v>343</v>
      </c>
      <c r="D6664" t="s">
        <v>290</v>
      </c>
      <c r="E6664" t="s">
        <v>291</v>
      </c>
      <c r="F6664" t="s">
        <v>315</v>
      </c>
      <c r="G6664" s="1">
        <v>43570</v>
      </c>
      <c r="H6664">
        <v>40</v>
      </c>
      <c r="I6664" s="7">
        <f>IF(TableTransactions[[#This Row],[Order type]]=trackOrderType,
TableTransactions[[#This Row],[Transaction quantity]]*-1,
TableTransactions[[#This Row],[Transaction quantity]]
)</f>
        <v>-40</v>
      </c>
      <c r="J66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</v>
      </c>
      <c r="K6664" s="7">
        <f ca="1">IF(TableTransactions[[#This Row],[Stock balance backorders]]&lt;0,
0,
TableTransactions[[#This Row],[Stock balance backorders]]
)</f>
        <v>86</v>
      </c>
      <c r="L6664" s="8" t="str">
        <f>VLOOKUP(TableTransactions[[#This Row],[Material]],TableStockBalance[],
MATCH(TableStockBalance[[#Headers],[Supplier name]],TableStockBalance[#Headers],0),
0)</f>
        <v>General Multi Parts AB</v>
      </c>
    </row>
    <row r="6665" spans="1:12" x14ac:dyDescent="0.25">
      <c r="A6665">
        <v>49041505</v>
      </c>
      <c r="B6665">
        <v>30</v>
      </c>
      <c r="C6665" t="s">
        <v>343</v>
      </c>
      <c r="D6665" t="s">
        <v>290</v>
      </c>
      <c r="E6665" t="s">
        <v>291</v>
      </c>
      <c r="F6665" t="s">
        <v>316</v>
      </c>
      <c r="G6665" s="1">
        <v>43571</v>
      </c>
      <c r="H6665">
        <v>20</v>
      </c>
      <c r="I6665" s="7">
        <f>IF(TableTransactions[[#This Row],[Order type]]=trackOrderType,
TableTransactions[[#This Row],[Transaction quantity]]*-1,
TableTransactions[[#This Row],[Transaction quantity]]
)</f>
        <v>-20</v>
      </c>
      <c r="J66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</v>
      </c>
      <c r="K6665" s="7">
        <f ca="1">IF(TableTransactions[[#This Row],[Stock balance backorders]]&lt;0,
0,
TableTransactions[[#This Row],[Stock balance backorders]]
)</f>
        <v>66</v>
      </c>
      <c r="L6665" s="8" t="str">
        <f>VLOOKUP(TableTransactions[[#This Row],[Material]],TableStockBalance[],
MATCH(TableStockBalance[[#Headers],[Supplier name]],TableStockBalance[#Headers],0),
0)</f>
        <v>General Multi Parts AB</v>
      </c>
    </row>
    <row r="6666" spans="1:12" x14ac:dyDescent="0.25">
      <c r="A6666">
        <v>49041531</v>
      </c>
      <c r="B6666">
        <v>160</v>
      </c>
      <c r="C6666" t="s">
        <v>343</v>
      </c>
      <c r="D6666" t="s">
        <v>290</v>
      </c>
      <c r="E6666" t="s">
        <v>291</v>
      </c>
      <c r="F6666" t="s">
        <v>313</v>
      </c>
      <c r="G6666" s="1">
        <v>43573</v>
      </c>
      <c r="H6666">
        <v>40</v>
      </c>
      <c r="I6666" s="7">
        <f>IF(TableTransactions[[#This Row],[Order type]]=trackOrderType,
TableTransactions[[#This Row],[Transaction quantity]]*-1,
TableTransactions[[#This Row],[Transaction quantity]]
)</f>
        <v>-40</v>
      </c>
      <c r="J66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</v>
      </c>
      <c r="K6666" s="7">
        <f ca="1">IF(TableTransactions[[#This Row],[Stock balance backorders]]&lt;0,
0,
TableTransactions[[#This Row],[Stock balance backorders]]
)</f>
        <v>26</v>
      </c>
      <c r="L6666" s="8" t="str">
        <f>VLOOKUP(TableTransactions[[#This Row],[Material]],TableStockBalance[],
MATCH(TableStockBalance[[#Headers],[Supplier name]],TableStockBalance[#Headers],0),
0)</f>
        <v>General Multi Parts AB</v>
      </c>
    </row>
    <row r="6667" spans="1:12" x14ac:dyDescent="0.25">
      <c r="A6667">
        <v>49041612</v>
      </c>
      <c r="B6667">
        <v>140</v>
      </c>
      <c r="C6667" t="s">
        <v>343</v>
      </c>
      <c r="D6667" t="s">
        <v>290</v>
      </c>
      <c r="E6667" t="s">
        <v>291</v>
      </c>
      <c r="F6667" t="s">
        <v>314</v>
      </c>
      <c r="G6667" s="1">
        <v>43584</v>
      </c>
      <c r="H6667">
        <v>80</v>
      </c>
      <c r="I6667" s="7">
        <f>IF(TableTransactions[[#This Row],[Order type]]=trackOrderType,
TableTransactions[[#This Row],[Transaction quantity]]*-1,
TableTransactions[[#This Row],[Transaction quantity]]
)</f>
        <v>-80</v>
      </c>
      <c r="J66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-54</v>
      </c>
      <c r="K6667" s="7">
        <f ca="1">IF(TableTransactions[[#This Row],[Stock balance backorders]]&lt;0,
0,
TableTransactions[[#This Row],[Stock balance backorders]]
)</f>
        <v>0</v>
      </c>
      <c r="L6667" s="8" t="str">
        <f>VLOOKUP(TableTransactions[[#This Row],[Material]],TableStockBalance[],
MATCH(TableStockBalance[[#Headers],[Supplier name]],TableStockBalance[#Headers],0),
0)</f>
        <v>General Multi Parts AB</v>
      </c>
    </row>
    <row r="6668" spans="1:12" x14ac:dyDescent="0.25">
      <c r="A6668">
        <v>49041613</v>
      </c>
      <c r="B6668">
        <v>430</v>
      </c>
      <c r="C6668" t="s">
        <v>343</v>
      </c>
      <c r="D6668" t="s">
        <v>290</v>
      </c>
      <c r="E6668" t="s">
        <v>291</v>
      </c>
      <c r="F6668" t="s">
        <v>313</v>
      </c>
      <c r="G6668" s="1">
        <v>43584</v>
      </c>
      <c r="H6668">
        <v>80</v>
      </c>
      <c r="I6668" s="7">
        <f>IF(TableTransactions[[#This Row],[Order type]]=trackOrderType,
TableTransactions[[#This Row],[Transaction quantity]]*-1,
TableTransactions[[#This Row],[Transaction quantity]]
)</f>
        <v>-80</v>
      </c>
      <c r="J66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-134</v>
      </c>
      <c r="K6668" s="7">
        <f ca="1">IF(TableTransactions[[#This Row],[Stock balance backorders]]&lt;0,
0,
TableTransactions[[#This Row],[Stock balance backorders]]
)</f>
        <v>0</v>
      </c>
      <c r="L6668" s="8" t="str">
        <f>VLOOKUP(TableTransactions[[#This Row],[Material]],TableStockBalance[],
MATCH(TableStockBalance[[#Headers],[Supplier name]],TableStockBalance[#Headers],0),
0)</f>
        <v>General Multi Parts AB</v>
      </c>
    </row>
    <row r="6669" spans="1:12" x14ac:dyDescent="0.25">
      <c r="A6669">
        <v>49041623</v>
      </c>
      <c r="B6669">
        <v>290</v>
      </c>
      <c r="C6669" t="s">
        <v>343</v>
      </c>
      <c r="D6669" t="s">
        <v>290</v>
      </c>
      <c r="E6669" t="s">
        <v>291</v>
      </c>
      <c r="F6669" t="s">
        <v>317</v>
      </c>
      <c r="G6669" s="1">
        <v>43584</v>
      </c>
      <c r="H6669">
        <v>60</v>
      </c>
      <c r="I6669" s="7">
        <f>IF(TableTransactions[[#This Row],[Order type]]=trackOrderType,
TableTransactions[[#This Row],[Transaction quantity]]*-1,
TableTransactions[[#This Row],[Transaction quantity]]
)</f>
        <v>-60</v>
      </c>
      <c r="J66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-194</v>
      </c>
      <c r="K6669" s="7">
        <f ca="1">IF(TableTransactions[[#This Row],[Stock balance backorders]]&lt;0,
0,
TableTransactions[[#This Row],[Stock balance backorders]]
)</f>
        <v>0</v>
      </c>
      <c r="L6669" s="8" t="str">
        <f>VLOOKUP(TableTransactions[[#This Row],[Material]],TableStockBalance[],
MATCH(TableStockBalance[[#Headers],[Supplier name]],TableStockBalance[#Headers],0),
0)</f>
        <v>General Multi Parts AB</v>
      </c>
    </row>
    <row r="6670" spans="1:12" x14ac:dyDescent="0.25">
      <c r="A6670">
        <v>49041627</v>
      </c>
      <c r="B6670">
        <v>370</v>
      </c>
      <c r="C6670" t="s">
        <v>343</v>
      </c>
      <c r="D6670" t="s">
        <v>290</v>
      </c>
      <c r="E6670" t="s">
        <v>291</v>
      </c>
      <c r="F6670" t="s">
        <v>318</v>
      </c>
      <c r="G6670" s="1">
        <v>43584</v>
      </c>
      <c r="H6670">
        <v>60</v>
      </c>
      <c r="I6670" s="7">
        <f>IF(TableTransactions[[#This Row],[Order type]]=trackOrderType,
TableTransactions[[#This Row],[Transaction quantity]]*-1,
TableTransactions[[#This Row],[Transaction quantity]]
)</f>
        <v>-60</v>
      </c>
      <c r="J66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-254</v>
      </c>
      <c r="K6670" s="7">
        <f ca="1">IF(TableTransactions[[#This Row],[Stock balance backorders]]&lt;0,
0,
TableTransactions[[#This Row],[Stock balance backorders]]
)</f>
        <v>0</v>
      </c>
      <c r="L6670" s="8" t="str">
        <f>VLOOKUP(TableTransactions[[#This Row],[Material]],TableStockBalance[],
MATCH(TableStockBalance[[#Headers],[Supplier name]],TableStockBalance[#Headers],0),
0)</f>
        <v>General Multi Parts AB</v>
      </c>
    </row>
    <row r="6671" spans="1:12" x14ac:dyDescent="0.25">
      <c r="A6671">
        <v>49041677</v>
      </c>
      <c r="B6671">
        <v>300</v>
      </c>
      <c r="C6671" t="s">
        <v>343</v>
      </c>
      <c r="D6671" t="s">
        <v>290</v>
      </c>
      <c r="E6671" t="s">
        <v>291</v>
      </c>
      <c r="F6671" t="s">
        <v>313</v>
      </c>
      <c r="G6671" s="1">
        <v>43591</v>
      </c>
      <c r="H6671">
        <v>80</v>
      </c>
      <c r="I6671" s="7">
        <f>IF(TableTransactions[[#This Row],[Order type]]=trackOrderType,
TableTransactions[[#This Row],[Transaction quantity]]*-1,
TableTransactions[[#This Row],[Transaction quantity]]
)</f>
        <v>-80</v>
      </c>
      <c r="J66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-334</v>
      </c>
      <c r="K6671" s="7">
        <f ca="1">IF(TableTransactions[[#This Row],[Stock balance backorders]]&lt;0,
0,
TableTransactions[[#This Row],[Stock balance backorders]]
)</f>
        <v>0</v>
      </c>
      <c r="L6671" s="8" t="str">
        <f>VLOOKUP(TableTransactions[[#This Row],[Material]],TableStockBalance[],
MATCH(TableStockBalance[[#Headers],[Supplier name]],TableStockBalance[#Headers],0),
0)</f>
        <v>General Multi Parts AB</v>
      </c>
    </row>
    <row r="6672" spans="1:12" x14ac:dyDescent="0.25">
      <c r="A6672">
        <v>49041677</v>
      </c>
      <c r="B6672">
        <v>310</v>
      </c>
      <c r="C6672" t="s">
        <v>343</v>
      </c>
      <c r="D6672" t="s">
        <v>290</v>
      </c>
      <c r="E6672" t="s">
        <v>291</v>
      </c>
      <c r="F6672" t="s">
        <v>313</v>
      </c>
      <c r="G6672" s="1">
        <v>43591</v>
      </c>
      <c r="H6672">
        <v>60</v>
      </c>
      <c r="I6672" s="7">
        <f>IF(TableTransactions[[#This Row],[Order type]]=trackOrderType,
TableTransactions[[#This Row],[Transaction quantity]]*-1,
TableTransactions[[#This Row],[Transaction quantity]]
)</f>
        <v>-60</v>
      </c>
      <c r="J66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-394</v>
      </c>
      <c r="K6672" s="7">
        <f ca="1">IF(TableTransactions[[#This Row],[Stock balance backorders]]&lt;0,
0,
TableTransactions[[#This Row],[Stock balance backorders]]
)</f>
        <v>0</v>
      </c>
      <c r="L6672" s="8" t="str">
        <f>VLOOKUP(TableTransactions[[#This Row],[Material]],TableStockBalance[],
MATCH(TableStockBalance[[#Headers],[Supplier name]],TableStockBalance[#Headers],0),
0)</f>
        <v>General Multi Parts AB</v>
      </c>
    </row>
    <row r="6673" spans="1:12" x14ac:dyDescent="0.25">
      <c r="A6673">
        <v>49041689</v>
      </c>
      <c r="B6673">
        <v>110</v>
      </c>
      <c r="C6673" t="s">
        <v>343</v>
      </c>
      <c r="D6673" t="s">
        <v>290</v>
      </c>
      <c r="E6673" t="s">
        <v>291</v>
      </c>
      <c r="F6673" t="s">
        <v>319</v>
      </c>
      <c r="G6673" s="1">
        <v>43591</v>
      </c>
      <c r="H6673">
        <v>60</v>
      </c>
      <c r="I6673" s="7">
        <f>IF(TableTransactions[[#This Row],[Order type]]=trackOrderType,
TableTransactions[[#This Row],[Transaction quantity]]*-1,
TableTransactions[[#This Row],[Transaction quantity]]
)</f>
        <v>-60</v>
      </c>
      <c r="J66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-454</v>
      </c>
      <c r="K6673" s="7">
        <f ca="1">IF(TableTransactions[[#This Row],[Stock balance backorders]]&lt;0,
0,
TableTransactions[[#This Row],[Stock balance backorders]]
)</f>
        <v>0</v>
      </c>
      <c r="L6673" s="8" t="str">
        <f>VLOOKUP(TableTransactions[[#This Row],[Material]],TableStockBalance[],
MATCH(TableStockBalance[[#Headers],[Supplier name]],TableStockBalance[#Headers],0),
0)</f>
        <v>General Multi Parts AB</v>
      </c>
    </row>
    <row r="6674" spans="1:12" x14ac:dyDescent="0.25">
      <c r="A6674">
        <v>49041690</v>
      </c>
      <c r="B6674">
        <v>180</v>
      </c>
      <c r="C6674" t="s">
        <v>343</v>
      </c>
      <c r="D6674" t="s">
        <v>290</v>
      </c>
      <c r="E6674" t="s">
        <v>291</v>
      </c>
      <c r="F6674" t="s">
        <v>318</v>
      </c>
      <c r="G6674" s="1">
        <v>43591</v>
      </c>
      <c r="H6674">
        <v>40</v>
      </c>
      <c r="I6674" s="7">
        <f>IF(TableTransactions[[#This Row],[Order type]]=trackOrderType,
TableTransactions[[#This Row],[Transaction quantity]]*-1,
TableTransactions[[#This Row],[Transaction quantity]]
)</f>
        <v>-40</v>
      </c>
      <c r="J66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-494</v>
      </c>
      <c r="K6674" s="7">
        <f ca="1">IF(TableTransactions[[#This Row],[Stock balance backorders]]&lt;0,
0,
TableTransactions[[#This Row],[Stock balance backorders]]
)</f>
        <v>0</v>
      </c>
      <c r="L6674" s="8" t="str">
        <f>VLOOKUP(TableTransactions[[#This Row],[Material]],TableStockBalance[],
MATCH(TableStockBalance[[#Headers],[Supplier name]],TableStockBalance[#Headers],0),
0)</f>
        <v>General Multi Parts AB</v>
      </c>
    </row>
    <row r="6675" spans="1:12" x14ac:dyDescent="0.25">
      <c r="A6675" s="4">
        <v>45057067</v>
      </c>
      <c r="B6675" s="4">
        <v>20</v>
      </c>
      <c r="C6675" s="4" t="s">
        <v>344</v>
      </c>
      <c r="D6675" s="4" t="s">
        <v>290</v>
      </c>
      <c r="E6675" s="4" t="s">
        <v>291</v>
      </c>
      <c r="F6675" s="4" t="s">
        <v>212</v>
      </c>
      <c r="G6675" s="5">
        <v>43591</v>
      </c>
      <c r="H6675" s="4">
        <v>800</v>
      </c>
      <c r="I6675" s="7">
        <f>IF(TableTransactions[[#This Row],[Order type]]=trackOrderType,
TableTransactions[[#This Row],[Transaction quantity]]*-1,
TableTransactions[[#This Row],[Transaction quantity]]
)</f>
        <v>800</v>
      </c>
      <c r="J66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306</v>
      </c>
      <c r="K6675" s="7">
        <f ca="1">IF(TableTransactions[[#This Row],[Stock balance backorders]]&lt;0,
0,
TableTransactions[[#This Row],[Stock balance backorders]]
)</f>
        <v>306</v>
      </c>
      <c r="L6675" s="8" t="str">
        <f>VLOOKUP(TableTransactions[[#This Row],[Material]],TableStockBalance[],
MATCH(TableStockBalance[[#Headers],[Supplier name]],TableStockBalance[#Headers],0),
0)</f>
        <v>General Multi Parts AB</v>
      </c>
    </row>
    <row r="6676" spans="1:12" x14ac:dyDescent="0.25">
      <c r="A6676">
        <v>49041701</v>
      </c>
      <c r="B6676">
        <v>120</v>
      </c>
      <c r="C6676" t="s">
        <v>343</v>
      </c>
      <c r="D6676" t="s">
        <v>290</v>
      </c>
      <c r="E6676" t="s">
        <v>291</v>
      </c>
      <c r="F6676" t="s">
        <v>316</v>
      </c>
      <c r="G6676" s="1">
        <v>43592</v>
      </c>
      <c r="H6676">
        <v>40</v>
      </c>
      <c r="I6676" s="7">
        <f>IF(TableTransactions[[#This Row],[Order type]]=trackOrderType,
TableTransactions[[#This Row],[Transaction quantity]]*-1,
TableTransactions[[#This Row],[Transaction quantity]]
)</f>
        <v>-40</v>
      </c>
      <c r="J66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266</v>
      </c>
      <c r="K6676" s="7">
        <f ca="1">IF(TableTransactions[[#This Row],[Stock balance backorders]]&lt;0,
0,
TableTransactions[[#This Row],[Stock balance backorders]]
)</f>
        <v>266</v>
      </c>
      <c r="L6676" s="8" t="str">
        <f>VLOOKUP(TableTransactions[[#This Row],[Material]],TableStockBalance[],
MATCH(TableStockBalance[[#Headers],[Supplier name]],TableStockBalance[#Headers],0),
0)</f>
        <v>General Multi Parts AB</v>
      </c>
    </row>
    <row r="6677" spans="1:12" x14ac:dyDescent="0.25">
      <c r="A6677">
        <v>49041711</v>
      </c>
      <c r="B6677">
        <v>20</v>
      </c>
      <c r="C6677" t="s">
        <v>343</v>
      </c>
      <c r="D6677" t="s">
        <v>290</v>
      </c>
      <c r="E6677" t="s">
        <v>291</v>
      </c>
      <c r="F6677" t="s">
        <v>315</v>
      </c>
      <c r="G6677" s="1">
        <v>43592</v>
      </c>
      <c r="H6677">
        <v>20</v>
      </c>
      <c r="I6677" s="7">
        <f>IF(TableTransactions[[#This Row],[Order type]]=trackOrderType,
TableTransactions[[#This Row],[Transaction quantity]]*-1,
TableTransactions[[#This Row],[Transaction quantity]]
)</f>
        <v>-20</v>
      </c>
      <c r="J66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246</v>
      </c>
      <c r="K6677" s="7">
        <f ca="1">IF(TableTransactions[[#This Row],[Stock balance backorders]]&lt;0,
0,
TableTransactions[[#This Row],[Stock balance backorders]]
)</f>
        <v>246</v>
      </c>
      <c r="L6677" s="8" t="str">
        <f>VLOOKUP(TableTransactions[[#This Row],[Material]],TableStockBalance[],
MATCH(TableStockBalance[[#Headers],[Supplier name]],TableStockBalance[#Headers],0),
0)</f>
        <v>General Multi Parts AB</v>
      </c>
    </row>
    <row r="6678" spans="1:12" x14ac:dyDescent="0.25">
      <c r="A6678">
        <v>49041713</v>
      </c>
      <c r="B6678">
        <v>20</v>
      </c>
      <c r="C6678" t="s">
        <v>343</v>
      </c>
      <c r="D6678" t="s">
        <v>290</v>
      </c>
      <c r="E6678" t="s">
        <v>291</v>
      </c>
      <c r="F6678" t="s">
        <v>324</v>
      </c>
      <c r="G6678" s="1">
        <v>43593</v>
      </c>
      <c r="H6678">
        <v>60</v>
      </c>
      <c r="I6678" s="7">
        <f>IF(TableTransactions[[#This Row],[Order type]]=trackOrderType,
TableTransactions[[#This Row],[Transaction quantity]]*-1,
TableTransactions[[#This Row],[Transaction quantity]]
)</f>
        <v>-60</v>
      </c>
      <c r="J66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186</v>
      </c>
      <c r="K6678" s="7">
        <f ca="1">IF(TableTransactions[[#This Row],[Stock balance backorders]]&lt;0,
0,
TableTransactions[[#This Row],[Stock balance backorders]]
)</f>
        <v>186</v>
      </c>
      <c r="L6678" s="8" t="str">
        <f>VLOOKUP(TableTransactions[[#This Row],[Material]],TableStockBalance[],
MATCH(TableStockBalance[[#Headers],[Supplier name]],TableStockBalance[#Headers],0),
0)</f>
        <v>General Multi Parts AB</v>
      </c>
    </row>
    <row r="6679" spans="1:12" x14ac:dyDescent="0.25">
      <c r="A6679">
        <v>49041725</v>
      </c>
      <c r="B6679">
        <v>290</v>
      </c>
      <c r="C6679" t="s">
        <v>343</v>
      </c>
      <c r="D6679" t="s">
        <v>290</v>
      </c>
      <c r="E6679" t="s">
        <v>291</v>
      </c>
      <c r="F6679" t="s">
        <v>317</v>
      </c>
      <c r="G6679" s="1">
        <v>43593</v>
      </c>
      <c r="H6679">
        <v>20</v>
      </c>
      <c r="I6679" s="7">
        <f>IF(TableTransactions[[#This Row],[Order type]]=trackOrderType,
TableTransactions[[#This Row],[Transaction quantity]]*-1,
TableTransactions[[#This Row],[Transaction quantity]]
)</f>
        <v>-20</v>
      </c>
      <c r="J66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166</v>
      </c>
      <c r="K6679" s="7">
        <f ca="1">IF(TableTransactions[[#This Row],[Stock balance backorders]]&lt;0,
0,
TableTransactions[[#This Row],[Stock balance backorders]]
)</f>
        <v>166</v>
      </c>
      <c r="L6679" s="8" t="str">
        <f>VLOOKUP(TableTransactions[[#This Row],[Material]],TableStockBalance[],
MATCH(TableStockBalance[[#Headers],[Supplier name]],TableStockBalance[#Headers],0),
0)</f>
        <v>General Multi Parts AB</v>
      </c>
    </row>
    <row r="6680" spans="1:12" x14ac:dyDescent="0.25">
      <c r="A6680">
        <v>49041751</v>
      </c>
      <c r="B6680">
        <v>310</v>
      </c>
      <c r="C6680" t="s">
        <v>343</v>
      </c>
      <c r="D6680" t="s">
        <v>290</v>
      </c>
      <c r="E6680" t="s">
        <v>291</v>
      </c>
      <c r="F6680" t="s">
        <v>313</v>
      </c>
      <c r="G6680" s="1">
        <v>43595</v>
      </c>
      <c r="H6680">
        <v>20</v>
      </c>
      <c r="I6680" s="7">
        <f>IF(TableTransactions[[#This Row],[Order type]]=trackOrderType,
TableTransactions[[#This Row],[Transaction quantity]]*-1,
TableTransactions[[#This Row],[Transaction quantity]]
)</f>
        <v>-20</v>
      </c>
      <c r="J66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146</v>
      </c>
      <c r="K6680" s="7">
        <f ca="1">IF(TableTransactions[[#This Row],[Stock balance backorders]]&lt;0,
0,
TableTransactions[[#This Row],[Stock balance backorders]]
)</f>
        <v>146</v>
      </c>
      <c r="L6680" s="8" t="str">
        <f>VLOOKUP(TableTransactions[[#This Row],[Material]],TableStockBalance[],
MATCH(TableStockBalance[[#Headers],[Supplier name]],TableStockBalance[#Headers],0),
0)</f>
        <v>General Multi Parts AB</v>
      </c>
    </row>
    <row r="6681" spans="1:12" x14ac:dyDescent="0.25">
      <c r="A6681">
        <v>49041763</v>
      </c>
      <c r="B6681">
        <v>260</v>
      </c>
      <c r="C6681" t="s">
        <v>343</v>
      </c>
      <c r="D6681" t="s">
        <v>290</v>
      </c>
      <c r="E6681" t="s">
        <v>291</v>
      </c>
      <c r="F6681" t="s">
        <v>318</v>
      </c>
      <c r="G6681" s="1">
        <v>43595</v>
      </c>
      <c r="H6681">
        <v>40</v>
      </c>
      <c r="I6681" s="7">
        <f>IF(TableTransactions[[#This Row],[Order type]]=trackOrderType,
TableTransactions[[#This Row],[Transaction quantity]]*-1,
TableTransactions[[#This Row],[Transaction quantity]]
)</f>
        <v>-40</v>
      </c>
      <c r="J66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106</v>
      </c>
      <c r="K6681" s="7">
        <f ca="1">IF(TableTransactions[[#This Row],[Stock balance backorders]]&lt;0,
0,
TableTransactions[[#This Row],[Stock balance backorders]]
)</f>
        <v>106</v>
      </c>
      <c r="L6681" s="8" t="str">
        <f>VLOOKUP(TableTransactions[[#This Row],[Material]],TableStockBalance[],
MATCH(TableStockBalance[[#Headers],[Supplier name]],TableStockBalance[#Headers],0),
0)</f>
        <v>General Multi Parts AB</v>
      </c>
    </row>
    <row r="6682" spans="1:12" x14ac:dyDescent="0.25">
      <c r="A6682">
        <v>49041782</v>
      </c>
      <c r="B6682">
        <v>80</v>
      </c>
      <c r="C6682" t="s">
        <v>343</v>
      </c>
      <c r="D6682" t="s">
        <v>290</v>
      </c>
      <c r="E6682" t="s">
        <v>291</v>
      </c>
      <c r="F6682" t="s">
        <v>313</v>
      </c>
      <c r="G6682" s="1">
        <v>43599</v>
      </c>
      <c r="H6682">
        <v>20</v>
      </c>
      <c r="I6682" s="7">
        <f>IF(TableTransactions[[#This Row],[Order type]]=trackOrderType,
TableTransactions[[#This Row],[Transaction quantity]]*-1,
TableTransactions[[#This Row],[Transaction quantity]]
)</f>
        <v>-20</v>
      </c>
      <c r="J66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</v>
      </c>
      <c r="K6682" s="7">
        <f ca="1">IF(TableTransactions[[#This Row],[Stock balance backorders]]&lt;0,
0,
TableTransactions[[#This Row],[Stock balance backorders]]
)</f>
        <v>86</v>
      </c>
      <c r="L6682" s="8" t="str">
        <f>VLOOKUP(TableTransactions[[#This Row],[Material]],TableStockBalance[],
MATCH(TableStockBalance[[#Headers],[Supplier name]],TableStockBalance[#Headers],0),
0)</f>
        <v>General Multi Parts AB</v>
      </c>
    </row>
    <row r="6683" spans="1:12" x14ac:dyDescent="0.25">
      <c r="A6683">
        <v>49041788</v>
      </c>
      <c r="B6683">
        <v>120</v>
      </c>
      <c r="C6683" t="s">
        <v>343</v>
      </c>
      <c r="D6683" t="s">
        <v>290</v>
      </c>
      <c r="E6683" t="s">
        <v>291</v>
      </c>
      <c r="F6683" t="s">
        <v>317</v>
      </c>
      <c r="G6683" s="1">
        <v>43599</v>
      </c>
      <c r="H6683">
        <v>40</v>
      </c>
      <c r="I6683" s="7">
        <f>IF(TableTransactions[[#This Row],[Order type]]=trackOrderType,
TableTransactions[[#This Row],[Transaction quantity]]*-1,
TableTransactions[[#This Row],[Transaction quantity]]
)</f>
        <v>-40</v>
      </c>
      <c r="J66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</v>
      </c>
      <c r="K6683" s="7">
        <f ca="1">IF(TableTransactions[[#This Row],[Stock balance backorders]]&lt;0,
0,
TableTransactions[[#This Row],[Stock balance backorders]]
)</f>
        <v>46</v>
      </c>
      <c r="L6683" s="8" t="str">
        <f>VLOOKUP(TableTransactions[[#This Row],[Material]],TableStockBalance[],
MATCH(TableStockBalance[[#Headers],[Supplier name]],TableStockBalance[#Headers],0),
0)</f>
        <v>General Multi Parts AB</v>
      </c>
    </row>
    <row r="6684" spans="1:12" x14ac:dyDescent="0.25">
      <c r="A6684">
        <v>49041803</v>
      </c>
      <c r="B6684">
        <v>60</v>
      </c>
      <c r="C6684" t="s">
        <v>343</v>
      </c>
      <c r="D6684" t="s">
        <v>290</v>
      </c>
      <c r="E6684" t="s">
        <v>291</v>
      </c>
      <c r="F6684" t="s">
        <v>318</v>
      </c>
      <c r="G6684" s="1">
        <v>43600</v>
      </c>
      <c r="H6684">
        <v>20</v>
      </c>
      <c r="I6684" s="7">
        <f>IF(TableTransactions[[#This Row],[Order type]]=trackOrderType,
TableTransactions[[#This Row],[Transaction quantity]]*-1,
TableTransactions[[#This Row],[Transaction quantity]]
)</f>
        <v>-20</v>
      </c>
      <c r="J66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</v>
      </c>
      <c r="K6684" s="7">
        <f ca="1">IF(TableTransactions[[#This Row],[Stock balance backorders]]&lt;0,
0,
TableTransactions[[#This Row],[Stock balance backorders]]
)</f>
        <v>26</v>
      </c>
      <c r="L6684" s="8" t="str">
        <f>VLOOKUP(TableTransactions[[#This Row],[Material]],TableStockBalance[],
MATCH(TableStockBalance[[#Headers],[Supplier name]],TableStockBalance[#Headers],0),
0)</f>
        <v>General Multi Parts AB</v>
      </c>
    </row>
    <row r="6685" spans="1:12" x14ac:dyDescent="0.25">
      <c r="A6685">
        <v>49041821</v>
      </c>
      <c r="B6685">
        <v>260</v>
      </c>
      <c r="C6685" t="s">
        <v>343</v>
      </c>
      <c r="D6685" t="s">
        <v>290</v>
      </c>
      <c r="E6685" t="s">
        <v>291</v>
      </c>
      <c r="F6685" t="s">
        <v>313</v>
      </c>
      <c r="G6685" s="1">
        <v>43602</v>
      </c>
      <c r="H6685">
        <v>40</v>
      </c>
      <c r="I6685" s="7">
        <f>IF(TableTransactions[[#This Row],[Order type]]=trackOrderType,
TableTransactions[[#This Row],[Transaction quantity]]*-1,
TableTransactions[[#This Row],[Transaction quantity]]
)</f>
        <v>-40</v>
      </c>
      <c r="J66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-14</v>
      </c>
      <c r="K6685" s="7">
        <f ca="1">IF(TableTransactions[[#This Row],[Stock balance backorders]]&lt;0,
0,
TableTransactions[[#This Row],[Stock balance backorders]]
)</f>
        <v>0</v>
      </c>
      <c r="L6685" s="8" t="str">
        <f>VLOOKUP(TableTransactions[[#This Row],[Material]],TableStockBalance[],
MATCH(TableStockBalance[[#Headers],[Supplier name]],TableStockBalance[#Headers],0),
0)</f>
        <v>General Multi Parts AB</v>
      </c>
    </row>
    <row r="6686" spans="1:12" x14ac:dyDescent="0.25">
      <c r="A6686">
        <v>49041828</v>
      </c>
      <c r="B6686">
        <v>110</v>
      </c>
      <c r="C6686" t="s">
        <v>343</v>
      </c>
      <c r="D6686" t="s">
        <v>290</v>
      </c>
      <c r="E6686" t="s">
        <v>291</v>
      </c>
      <c r="F6686" t="s">
        <v>316</v>
      </c>
      <c r="G6686" s="1">
        <v>43602</v>
      </c>
      <c r="H6686">
        <v>40</v>
      </c>
      <c r="I6686" s="7">
        <f>IF(TableTransactions[[#This Row],[Order type]]=trackOrderType,
TableTransactions[[#This Row],[Transaction quantity]]*-1,
TableTransactions[[#This Row],[Transaction quantity]]
)</f>
        <v>-40</v>
      </c>
      <c r="J66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-54</v>
      </c>
      <c r="K6686" s="7">
        <f ca="1">IF(TableTransactions[[#This Row],[Stock balance backorders]]&lt;0,
0,
TableTransactions[[#This Row],[Stock balance backorders]]
)</f>
        <v>0</v>
      </c>
      <c r="L6686" s="8" t="str">
        <f>VLOOKUP(TableTransactions[[#This Row],[Material]],TableStockBalance[],
MATCH(TableStockBalance[[#Headers],[Supplier name]],TableStockBalance[#Headers],0),
0)</f>
        <v>General Multi Parts AB</v>
      </c>
    </row>
    <row r="6687" spans="1:12" x14ac:dyDescent="0.25">
      <c r="A6687">
        <v>49041834</v>
      </c>
      <c r="B6687">
        <v>150</v>
      </c>
      <c r="C6687" t="s">
        <v>343</v>
      </c>
      <c r="D6687" t="s">
        <v>290</v>
      </c>
      <c r="E6687" t="s">
        <v>291</v>
      </c>
      <c r="F6687" t="s">
        <v>318</v>
      </c>
      <c r="G6687" s="1">
        <v>43602</v>
      </c>
      <c r="H6687">
        <v>20</v>
      </c>
      <c r="I6687" s="7">
        <f>IF(TableTransactions[[#This Row],[Order type]]=trackOrderType,
TableTransactions[[#This Row],[Transaction quantity]]*-1,
TableTransactions[[#This Row],[Transaction quantity]]
)</f>
        <v>-20</v>
      </c>
      <c r="J66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-74</v>
      </c>
      <c r="K6687" s="7">
        <f ca="1">IF(TableTransactions[[#This Row],[Stock balance backorders]]&lt;0,
0,
TableTransactions[[#This Row],[Stock balance backorders]]
)</f>
        <v>0</v>
      </c>
      <c r="L6687" s="8" t="str">
        <f>VLOOKUP(TableTransactions[[#This Row],[Material]],TableStockBalance[],
MATCH(TableStockBalance[[#Headers],[Supplier name]],TableStockBalance[#Headers],0),
0)</f>
        <v>General Multi Parts AB</v>
      </c>
    </row>
    <row r="6688" spans="1:12" x14ac:dyDescent="0.25">
      <c r="A6688">
        <v>49041860</v>
      </c>
      <c r="B6688">
        <v>100</v>
      </c>
      <c r="C6688" t="s">
        <v>343</v>
      </c>
      <c r="D6688" t="s">
        <v>290</v>
      </c>
      <c r="E6688" t="s">
        <v>291</v>
      </c>
      <c r="F6688" t="s">
        <v>317</v>
      </c>
      <c r="G6688" s="1">
        <v>43606</v>
      </c>
      <c r="H6688">
        <v>20</v>
      </c>
      <c r="I6688" s="7">
        <f>IF(TableTransactions[[#This Row],[Order type]]=trackOrderType,
TableTransactions[[#This Row],[Transaction quantity]]*-1,
TableTransactions[[#This Row],[Transaction quantity]]
)</f>
        <v>-20</v>
      </c>
      <c r="J66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-94</v>
      </c>
      <c r="K6688" s="7">
        <f ca="1">IF(TableTransactions[[#This Row],[Stock balance backorders]]&lt;0,
0,
TableTransactions[[#This Row],[Stock balance backorders]]
)</f>
        <v>0</v>
      </c>
      <c r="L6688" s="8" t="str">
        <f>VLOOKUP(TableTransactions[[#This Row],[Material]],TableStockBalance[],
MATCH(TableStockBalance[[#Headers],[Supplier name]],TableStockBalance[#Headers],0),
0)</f>
        <v>General Multi Parts AB</v>
      </c>
    </row>
    <row r="6689" spans="1:12" x14ac:dyDescent="0.25">
      <c r="A6689">
        <v>49041871</v>
      </c>
      <c r="B6689">
        <v>120</v>
      </c>
      <c r="C6689" t="s">
        <v>343</v>
      </c>
      <c r="D6689" t="s">
        <v>290</v>
      </c>
      <c r="E6689" t="s">
        <v>291</v>
      </c>
      <c r="F6689" t="s">
        <v>313</v>
      </c>
      <c r="G6689" s="1">
        <v>43607</v>
      </c>
      <c r="H6689">
        <v>80</v>
      </c>
      <c r="I6689" s="7">
        <f>IF(TableTransactions[[#This Row],[Order type]]=trackOrderType,
TableTransactions[[#This Row],[Transaction quantity]]*-1,
TableTransactions[[#This Row],[Transaction quantity]]
)</f>
        <v>-80</v>
      </c>
      <c r="J66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-174</v>
      </c>
      <c r="K6689" s="7">
        <f ca="1">IF(TableTransactions[[#This Row],[Stock balance backorders]]&lt;0,
0,
TableTransactions[[#This Row],[Stock balance backorders]]
)</f>
        <v>0</v>
      </c>
      <c r="L6689" s="8" t="str">
        <f>VLOOKUP(TableTransactions[[#This Row],[Material]],TableStockBalance[],
MATCH(TableStockBalance[[#Headers],[Supplier name]],TableStockBalance[#Headers],0),
0)</f>
        <v>General Multi Parts AB</v>
      </c>
    </row>
    <row r="6690" spans="1:12" x14ac:dyDescent="0.25">
      <c r="A6690">
        <v>49041879</v>
      </c>
      <c r="B6690">
        <v>150</v>
      </c>
      <c r="C6690" t="s">
        <v>343</v>
      </c>
      <c r="D6690" t="s">
        <v>290</v>
      </c>
      <c r="E6690" t="s">
        <v>291</v>
      </c>
      <c r="F6690" t="s">
        <v>317</v>
      </c>
      <c r="G6690" s="1">
        <v>43607</v>
      </c>
      <c r="H6690">
        <v>60</v>
      </c>
      <c r="I6690" s="7">
        <f>IF(TableTransactions[[#This Row],[Order type]]=trackOrderType,
TableTransactions[[#This Row],[Transaction quantity]]*-1,
TableTransactions[[#This Row],[Transaction quantity]]
)</f>
        <v>-60</v>
      </c>
      <c r="J66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-234</v>
      </c>
      <c r="K6690" s="7">
        <f ca="1">IF(TableTransactions[[#This Row],[Stock balance backorders]]&lt;0,
0,
TableTransactions[[#This Row],[Stock balance backorders]]
)</f>
        <v>0</v>
      </c>
      <c r="L6690" s="8" t="str">
        <f>VLOOKUP(TableTransactions[[#This Row],[Material]],TableStockBalance[],
MATCH(TableStockBalance[[#Headers],[Supplier name]],TableStockBalance[#Headers],0),
0)</f>
        <v>General Multi Parts AB</v>
      </c>
    </row>
    <row r="6691" spans="1:12" x14ac:dyDescent="0.25">
      <c r="A6691">
        <v>49041893</v>
      </c>
      <c r="B6691">
        <v>80</v>
      </c>
      <c r="C6691" t="s">
        <v>343</v>
      </c>
      <c r="D6691" t="s">
        <v>290</v>
      </c>
      <c r="E6691" t="s">
        <v>291</v>
      </c>
      <c r="F6691" t="s">
        <v>316</v>
      </c>
      <c r="G6691" s="1">
        <v>43608</v>
      </c>
      <c r="H6691">
        <v>60</v>
      </c>
      <c r="I6691" s="7">
        <f>IF(TableTransactions[[#This Row],[Order type]]=trackOrderType,
TableTransactions[[#This Row],[Transaction quantity]]*-1,
TableTransactions[[#This Row],[Transaction quantity]]
)</f>
        <v>-60</v>
      </c>
      <c r="J66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-294</v>
      </c>
      <c r="K6691" s="7">
        <f ca="1">IF(TableTransactions[[#This Row],[Stock balance backorders]]&lt;0,
0,
TableTransactions[[#This Row],[Stock balance backorders]]
)</f>
        <v>0</v>
      </c>
      <c r="L6691" s="8" t="str">
        <f>VLOOKUP(TableTransactions[[#This Row],[Material]],TableStockBalance[],
MATCH(TableStockBalance[[#Headers],[Supplier name]],TableStockBalance[#Headers],0),
0)</f>
        <v>General Multi Parts AB</v>
      </c>
    </row>
    <row r="6692" spans="1:12" x14ac:dyDescent="0.25">
      <c r="A6692">
        <v>49041895</v>
      </c>
      <c r="B6692">
        <v>120</v>
      </c>
      <c r="C6692" t="s">
        <v>343</v>
      </c>
      <c r="D6692" t="s">
        <v>290</v>
      </c>
      <c r="E6692" t="s">
        <v>291</v>
      </c>
      <c r="F6692" t="s">
        <v>317</v>
      </c>
      <c r="G6692" s="1">
        <v>43608</v>
      </c>
      <c r="H6692">
        <v>60</v>
      </c>
      <c r="I6692" s="7">
        <f>IF(TableTransactions[[#This Row],[Order type]]=trackOrderType,
TableTransactions[[#This Row],[Transaction quantity]]*-1,
TableTransactions[[#This Row],[Transaction quantity]]
)</f>
        <v>-60</v>
      </c>
      <c r="J66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-354</v>
      </c>
      <c r="K6692" s="7">
        <f ca="1">IF(TableTransactions[[#This Row],[Stock balance backorders]]&lt;0,
0,
TableTransactions[[#This Row],[Stock balance backorders]]
)</f>
        <v>0</v>
      </c>
      <c r="L6692" s="8" t="str">
        <f>VLOOKUP(TableTransactions[[#This Row],[Material]],TableStockBalance[],
MATCH(TableStockBalance[[#Headers],[Supplier name]],TableStockBalance[#Headers],0),
0)</f>
        <v>General Multi Parts AB</v>
      </c>
    </row>
    <row r="6693" spans="1:12" x14ac:dyDescent="0.25">
      <c r="A6693">
        <v>49041917</v>
      </c>
      <c r="B6693">
        <v>80</v>
      </c>
      <c r="C6693" t="s">
        <v>343</v>
      </c>
      <c r="D6693" t="s">
        <v>290</v>
      </c>
      <c r="E6693" t="s">
        <v>291</v>
      </c>
      <c r="F6693" t="s">
        <v>319</v>
      </c>
      <c r="G6693" s="1">
        <v>43609</v>
      </c>
      <c r="H6693">
        <v>60</v>
      </c>
      <c r="I6693" s="7">
        <f>IF(TableTransactions[[#This Row],[Order type]]=trackOrderType,
TableTransactions[[#This Row],[Transaction quantity]]*-1,
TableTransactions[[#This Row],[Transaction quantity]]
)</f>
        <v>-60</v>
      </c>
      <c r="J66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-414</v>
      </c>
      <c r="K6693" s="7">
        <f ca="1">IF(TableTransactions[[#This Row],[Stock balance backorders]]&lt;0,
0,
TableTransactions[[#This Row],[Stock balance backorders]]
)</f>
        <v>0</v>
      </c>
      <c r="L6693" s="8" t="str">
        <f>VLOOKUP(TableTransactions[[#This Row],[Material]],TableStockBalance[],
MATCH(TableStockBalance[[#Headers],[Supplier name]],TableStockBalance[#Headers],0),
0)</f>
        <v>General Multi Parts AB</v>
      </c>
    </row>
    <row r="6694" spans="1:12" x14ac:dyDescent="0.25">
      <c r="A6694">
        <v>49041932</v>
      </c>
      <c r="B6694">
        <v>80</v>
      </c>
      <c r="C6694" t="s">
        <v>343</v>
      </c>
      <c r="D6694" t="s">
        <v>290</v>
      </c>
      <c r="E6694" t="s">
        <v>291</v>
      </c>
      <c r="F6694" t="s">
        <v>318</v>
      </c>
      <c r="G6694" s="1">
        <v>43612</v>
      </c>
      <c r="H6694">
        <v>80</v>
      </c>
      <c r="I6694" s="7">
        <f>IF(TableTransactions[[#This Row],[Order type]]=trackOrderType,
TableTransactions[[#This Row],[Transaction quantity]]*-1,
TableTransactions[[#This Row],[Transaction quantity]]
)</f>
        <v>-80</v>
      </c>
      <c r="J66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-494</v>
      </c>
      <c r="K6694" s="7">
        <f ca="1">IF(TableTransactions[[#This Row],[Stock balance backorders]]&lt;0,
0,
TableTransactions[[#This Row],[Stock balance backorders]]
)</f>
        <v>0</v>
      </c>
      <c r="L6694" s="8" t="str">
        <f>VLOOKUP(TableTransactions[[#This Row],[Material]],TableStockBalance[],
MATCH(TableStockBalance[[#Headers],[Supplier name]],TableStockBalance[#Headers],0),
0)</f>
        <v>General Multi Parts AB</v>
      </c>
    </row>
    <row r="6695" spans="1:12" x14ac:dyDescent="0.25">
      <c r="A6695" s="4">
        <v>45057136</v>
      </c>
      <c r="B6695" s="4">
        <v>10</v>
      </c>
      <c r="C6695" s="4" t="s">
        <v>344</v>
      </c>
      <c r="D6695" s="4" t="s">
        <v>290</v>
      </c>
      <c r="E6695" s="4" t="s">
        <v>291</v>
      </c>
      <c r="F6695" s="4" t="s">
        <v>212</v>
      </c>
      <c r="G6695" s="5">
        <v>43614</v>
      </c>
      <c r="H6695" s="4">
        <v>800</v>
      </c>
      <c r="I6695" s="7">
        <f>IF(TableTransactions[[#This Row],[Order type]]=trackOrderType,
TableTransactions[[#This Row],[Transaction quantity]]*-1,
TableTransactions[[#This Row],[Transaction quantity]]
)</f>
        <v>800</v>
      </c>
      <c r="J66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306</v>
      </c>
      <c r="K6695" s="7">
        <f ca="1">IF(TableTransactions[[#This Row],[Stock balance backorders]]&lt;0,
0,
TableTransactions[[#This Row],[Stock balance backorders]]
)</f>
        <v>306</v>
      </c>
      <c r="L6695" s="8" t="str">
        <f>VLOOKUP(TableTransactions[[#This Row],[Material]],TableStockBalance[],
MATCH(TableStockBalance[[#Headers],[Supplier name]],TableStockBalance[#Headers],0),
0)</f>
        <v>General Multi Parts AB</v>
      </c>
    </row>
    <row r="6696" spans="1:12" x14ac:dyDescent="0.25">
      <c r="A6696">
        <v>49041980</v>
      </c>
      <c r="B6696">
        <v>300</v>
      </c>
      <c r="C6696" t="s">
        <v>343</v>
      </c>
      <c r="D6696" t="s">
        <v>290</v>
      </c>
      <c r="E6696" t="s">
        <v>291</v>
      </c>
      <c r="F6696" t="s">
        <v>313</v>
      </c>
      <c r="G6696" s="1">
        <v>43619</v>
      </c>
      <c r="H6696">
        <v>80</v>
      </c>
      <c r="I6696" s="7">
        <f>IF(TableTransactions[[#This Row],[Order type]]=trackOrderType,
TableTransactions[[#This Row],[Transaction quantity]]*-1,
TableTransactions[[#This Row],[Transaction quantity]]
)</f>
        <v>-80</v>
      </c>
      <c r="J66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226</v>
      </c>
      <c r="K6696" s="7">
        <f ca="1">IF(TableTransactions[[#This Row],[Stock balance backorders]]&lt;0,
0,
TableTransactions[[#This Row],[Stock balance backorders]]
)</f>
        <v>226</v>
      </c>
      <c r="L6696" s="8" t="str">
        <f>VLOOKUP(TableTransactions[[#This Row],[Material]],TableStockBalance[],
MATCH(TableStockBalance[[#Headers],[Supplier name]],TableStockBalance[#Headers],0),
0)</f>
        <v>General Multi Parts AB</v>
      </c>
    </row>
    <row r="6697" spans="1:12" x14ac:dyDescent="0.25">
      <c r="A6697">
        <v>49042026</v>
      </c>
      <c r="B6697">
        <v>60</v>
      </c>
      <c r="C6697" t="s">
        <v>343</v>
      </c>
      <c r="D6697" t="s">
        <v>290</v>
      </c>
      <c r="E6697" t="s">
        <v>291</v>
      </c>
      <c r="F6697" t="s">
        <v>316</v>
      </c>
      <c r="G6697" s="1">
        <v>43621</v>
      </c>
      <c r="H6697">
        <v>20</v>
      </c>
      <c r="I6697" s="7">
        <f>IF(TableTransactions[[#This Row],[Order type]]=trackOrderType,
TableTransactions[[#This Row],[Transaction quantity]]*-1,
TableTransactions[[#This Row],[Transaction quantity]]
)</f>
        <v>-20</v>
      </c>
      <c r="J66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206</v>
      </c>
      <c r="K6697" s="7">
        <f ca="1">IF(TableTransactions[[#This Row],[Stock balance backorders]]&lt;0,
0,
TableTransactions[[#This Row],[Stock balance backorders]]
)</f>
        <v>206</v>
      </c>
      <c r="L6697" s="8" t="str">
        <f>VLOOKUP(TableTransactions[[#This Row],[Material]],TableStockBalance[],
MATCH(TableStockBalance[[#Headers],[Supplier name]],TableStockBalance[#Headers],0),
0)</f>
        <v>General Multi Parts AB</v>
      </c>
    </row>
    <row r="6698" spans="1:12" x14ac:dyDescent="0.25">
      <c r="A6698">
        <v>49042044</v>
      </c>
      <c r="B6698">
        <v>110</v>
      </c>
      <c r="C6698" t="s">
        <v>343</v>
      </c>
      <c r="D6698" t="s">
        <v>290</v>
      </c>
      <c r="E6698" t="s">
        <v>291</v>
      </c>
      <c r="F6698" t="s">
        <v>316</v>
      </c>
      <c r="G6698" s="1">
        <v>43623</v>
      </c>
      <c r="H6698">
        <v>20</v>
      </c>
      <c r="I6698" s="7">
        <f>IF(TableTransactions[[#This Row],[Order type]]=trackOrderType,
TableTransactions[[#This Row],[Transaction quantity]]*-1,
TableTransactions[[#This Row],[Transaction quantity]]
)</f>
        <v>-20</v>
      </c>
      <c r="J66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186</v>
      </c>
      <c r="K6698" s="7">
        <f ca="1">IF(TableTransactions[[#This Row],[Stock balance backorders]]&lt;0,
0,
TableTransactions[[#This Row],[Stock balance backorders]]
)</f>
        <v>186</v>
      </c>
      <c r="L6698" s="8" t="str">
        <f>VLOOKUP(TableTransactions[[#This Row],[Material]],TableStockBalance[],
MATCH(TableStockBalance[[#Headers],[Supplier name]],TableStockBalance[#Headers],0),
0)</f>
        <v>General Multi Parts AB</v>
      </c>
    </row>
    <row r="6699" spans="1:12" x14ac:dyDescent="0.25">
      <c r="A6699">
        <v>49042049</v>
      </c>
      <c r="B6699">
        <v>160</v>
      </c>
      <c r="C6699" t="s">
        <v>343</v>
      </c>
      <c r="D6699" t="s">
        <v>290</v>
      </c>
      <c r="E6699" t="s">
        <v>291</v>
      </c>
      <c r="F6699" t="s">
        <v>318</v>
      </c>
      <c r="G6699" s="1">
        <v>43623</v>
      </c>
      <c r="H6699">
        <v>60</v>
      </c>
      <c r="I6699" s="7">
        <f>IF(TableTransactions[[#This Row],[Order type]]=trackOrderType,
TableTransactions[[#This Row],[Transaction quantity]]*-1,
TableTransactions[[#This Row],[Transaction quantity]]
)</f>
        <v>-60</v>
      </c>
      <c r="J66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126</v>
      </c>
      <c r="K6699" s="7">
        <f ca="1">IF(TableTransactions[[#This Row],[Stock balance backorders]]&lt;0,
0,
TableTransactions[[#This Row],[Stock balance backorders]]
)</f>
        <v>126</v>
      </c>
      <c r="L6699" s="8" t="str">
        <f>VLOOKUP(TableTransactions[[#This Row],[Material]],TableStockBalance[],
MATCH(TableStockBalance[[#Headers],[Supplier name]],TableStockBalance[#Headers],0),
0)</f>
        <v>General Multi Parts AB</v>
      </c>
    </row>
    <row r="6700" spans="1:12" x14ac:dyDescent="0.25">
      <c r="A6700">
        <v>49042061</v>
      </c>
      <c r="B6700">
        <v>150</v>
      </c>
      <c r="C6700" t="s">
        <v>343</v>
      </c>
      <c r="D6700" t="s">
        <v>290</v>
      </c>
      <c r="E6700" t="s">
        <v>291</v>
      </c>
      <c r="F6700" t="s">
        <v>316</v>
      </c>
      <c r="G6700" s="1">
        <v>43626</v>
      </c>
      <c r="H6700">
        <v>20</v>
      </c>
      <c r="I6700" s="7">
        <f>IF(TableTransactions[[#This Row],[Order type]]=trackOrderType,
TableTransactions[[#This Row],[Transaction quantity]]*-1,
TableTransactions[[#This Row],[Transaction quantity]]
)</f>
        <v>-20</v>
      </c>
      <c r="J67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106</v>
      </c>
      <c r="K6700" s="7">
        <f ca="1">IF(TableTransactions[[#This Row],[Stock balance backorders]]&lt;0,
0,
TableTransactions[[#This Row],[Stock balance backorders]]
)</f>
        <v>106</v>
      </c>
      <c r="L6700" s="8" t="str">
        <f>VLOOKUP(TableTransactions[[#This Row],[Material]],TableStockBalance[],
MATCH(TableStockBalance[[#Headers],[Supplier name]],TableStockBalance[#Headers],0),
0)</f>
        <v>General Multi Parts AB</v>
      </c>
    </row>
    <row r="6701" spans="1:12" x14ac:dyDescent="0.25">
      <c r="A6701">
        <v>49042134</v>
      </c>
      <c r="B6701">
        <v>100</v>
      </c>
      <c r="C6701" t="s">
        <v>343</v>
      </c>
      <c r="D6701" t="s">
        <v>290</v>
      </c>
      <c r="E6701" t="s">
        <v>291</v>
      </c>
      <c r="F6701" t="s">
        <v>319</v>
      </c>
      <c r="G6701" s="1">
        <v>43630</v>
      </c>
      <c r="H6701">
        <v>60</v>
      </c>
      <c r="I6701" s="7">
        <f>IF(TableTransactions[[#This Row],[Order type]]=trackOrderType,
TableTransactions[[#This Row],[Transaction quantity]]*-1,
TableTransactions[[#This Row],[Transaction quantity]]
)</f>
        <v>-60</v>
      </c>
      <c r="J67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</v>
      </c>
      <c r="K6701" s="7">
        <f ca="1">IF(TableTransactions[[#This Row],[Stock balance backorders]]&lt;0,
0,
TableTransactions[[#This Row],[Stock balance backorders]]
)</f>
        <v>46</v>
      </c>
      <c r="L6701" s="8" t="str">
        <f>VLOOKUP(TableTransactions[[#This Row],[Material]],TableStockBalance[],
MATCH(TableStockBalance[[#Headers],[Supplier name]],TableStockBalance[#Headers],0),
0)</f>
        <v>General Multi Parts AB</v>
      </c>
    </row>
    <row r="6702" spans="1:12" x14ac:dyDescent="0.25">
      <c r="A6702">
        <v>49042140</v>
      </c>
      <c r="B6702">
        <v>40</v>
      </c>
      <c r="C6702" t="s">
        <v>343</v>
      </c>
      <c r="D6702" t="s">
        <v>290</v>
      </c>
      <c r="E6702" t="s">
        <v>291</v>
      </c>
      <c r="F6702" t="s">
        <v>315</v>
      </c>
      <c r="G6702" s="1">
        <v>43630</v>
      </c>
      <c r="H6702">
        <v>60</v>
      </c>
      <c r="I6702" s="7">
        <f>IF(TableTransactions[[#This Row],[Order type]]=trackOrderType,
TableTransactions[[#This Row],[Transaction quantity]]*-1,
TableTransactions[[#This Row],[Transaction quantity]]
)</f>
        <v>-60</v>
      </c>
      <c r="J67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-14</v>
      </c>
      <c r="K6702" s="7">
        <f ca="1">IF(TableTransactions[[#This Row],[Stock balance backorders]]&lt;0,
0,
TableTransactions[[#This Row],[Stock balance backorders]]
)</f>
        <v>0</v>
      </c>
      <c r="L6702" s="8" t="str">
        <f>VLOOKUP(TableTransactions[[#This Row],[Material]],TableStockBalance[],
MATCH(TableStockBalance[[#Headers],[Supplier name]],TableStockBalance[#Headers],0),
0)</f>
        <v>General Multi Parts AB</v>
      </c>
    </row>
    <row r="6703" spans="1:12" x14ac:dyDescent="0.25">
      <c r="A6703" s="4">
        <v>45057204</v>
      </c>
      <c r="B6703" s="4">
        <v>10</v>
      </c>
      <c r="C6703" s="4" t="s">
        <v>344</v>
      </c>
      <c r="D6703" s="4" t="s">
        <v>290</v>
      </c>
      <c r="E6703" s="4" t="s">
        <v>291</v>
      </c>
      <c r="F6703" s="4" t="s">
        <v>212</v>
      </c>
      <c r="G6703" s="5">
        <v>43637</v>
      </c>
      <c r="H6703" s="4">
        <v>38</v>
      </c>
      <c r="I6703" s="7">
        <f>IF(TableTransactions[[#This Row],[Order type]]=trackOrderType,
TableTransactions[[#This Row],[Transaction quantity]]*-1,
TableTransactions[[#This Row],[Transaction quantity]]
)</f>
        <v>38</v>
      </c>
      <c r="J67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6703" s="7">
        <f ca="1">IF(TableTransactions[[#This Row],[Stock balance backorders]]&lt;0,
0,
TableTransactions[[#This Row],[Stock balance backorders]]
)</f>
        <v>24</v>
      </c>
      <c r="L6703" s="8" t="str">
        <f>VLOOKUP(TableTransactions[[#This Row],[Material]],TableStockBalance[],
MATCH(TableStockBalance[[#Headers],[Supplier name]],TableStockBalance[#Headers],0),
0)</f>
        <v>General Multi Parts AB</v>
      </c>
    </row>
    <row r="6704" spans="1:12" x14ac:dyDescent="0.25">
      <c r="A6704">
        <v>49042222</v>
      </c>
      <c r="B6704">
        <v>40</v>
      </c>
      <c r="C6704" t="s">
        <v>343</v>
      </c>
      <c r="D6704" t="s">
        <v>290</v>
      </c>
      <c r="E6704" t="s">
        <v>291</v>
      </c>
      <c r="F6704" t="s">
        <v>316</v>
      </c>
      <c r="G6704" s="1">
        <v>43640</v>
      </c>
      <c r="H6704">
        <v>60</v>
      </c>
      <c r="I6704" s="7">
        <f>IF(TableTransactions[[#This Row],[Order type]]=trackOrderType,
TableTransactions[[#This Row],[Transaction quantity]]*-1,
TableTransactions[[#This Row],[Transaction quantity]]
)</f>
        <v>-60</v>
      </c>
      <c r="J67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-36</v>
      </c>
      <c r="K6704" s="7">
        <f ca="1">IF(TableTransactions[[#This Row],[Stock balance backorders]]&lt;0,
0,
TableTransactions[[#This Row],[Stock balance backorders]]
)</f>
        <v>0</v>
      </c>
      <c r="L6704" s="8" t="str">
        <f>VLOOKUP(TableTransactions[[#This Row],[Material]],TableStockBalance[],
MATCH(TableStockBalance[[#Headers],[Supplier name]],TableStockBalance[#Headers],0),
0)</f>
        <v>General Multi Parts AB</v>
      </c>
    </row>
    <row r="6705" spans="1:12" x14ac:dyDescent="0.25">
      <c r="A6705">
        <v>49042293</v>
      </c>
      <c r="B6705">
        <v>90</v>
      </c>
      <c r="C6705" t="s">
        <v>343</v>
      </c>
      <c r="D6705" t="s">
        <v>290</v>
      </c>
      <c r="E6705" t="s">
        <v>291</v>
      </c>
      <c r="F6705" t="s">
        <v>313</v>
      </c>
      <c r="G6705" s="1">
        <v>43647</v>
      </c>
      <c r="H6705">
        <v>40</v>
      </c>
      <c r="I6705" s="7">
        <f>IF(TableTransactions[[#This Row],[Order type]]=trackOrderType,
TableTransactions[[#This Row],[Transaction quantity]]*-1,
TableTransactions[[#This Row],[Transaction quantity]]
)</f>
        <v>-40</v>
      </c>
      <c r="J67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-76</v>
      </c>
      <c r="K6705" s="7">
        <f ca="1">IF(TableTransactions[[#This Row],[Stock balance backorders]]&lt;0,
0,
TableTransactions[[#This Row],[Stock balance backorders]]
)</f>
        <v>0</v>
      </c>
      <c r="L6705" s="8" t="str">
        <f>VLOOKUP(TableTransactions[[#This Row],[Material]],TableStockBalance[],
MATCH(TableStockBalance[[#Headers],[Supplier name]],TableStockBalance[#Headers],0),
0)</f>
        <v>General Multi Parts AB</v>
      </c>
    </row>
    <row r="6706" spans="1:12" x14ac:dyDescent="0.25">
      <c r="A6706">
        <v>49042341</v>
      </c>
      <c r="B6706">
        <v>20</v>
      </c>
      <c r="C6706" t="s">
        <v>343</v>
      </c>
      <c r="D6706" t="s">
        <v>290</v>
      </c>
      <c r="E6706" t="s">
        <v>291</v>
      </c>
      <c r="F6706" t="s">
        <v>319</v>
      </c>
      <c r="G6706" s="1">
        <v>43650</v>
      </c>
      <c r="H6706">
        <v>40</v>
      </c>
      <c r="I6706" s="7">
        <f>IF(TableTransactions[[#This Row],[Order type]]=trackOrderType,
TableTransactions[[#This Row],[Transaction quantity]]*-1,
TableTransactions[[#This Row],[Transaction quantity]]
)</f>
        <v>-40</v>
      </c>
      <c r="J67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-116</v>
      </c>
      <c r="K6706" s="7">
        <f ca="1">IF(TableTransactions[[#This Row],[Stock balance backorders]]&lt;0,
0,
TableTransactions[[#This Row],[Stock balance backorders]]
)</f>
        <v>0</v>
      </c>
      <c r="L6706" s="8" t="str">
        <f>VLOOKUP(TableTransactions[[#This Row],[Material]],TableStockBalance[],
MATCH(TableStockBalance[[#Headers],[Supplier name]],TableStockBalance[#Headers],0),
0)</f>
        <v>General Multi Parts AB</v>
      </c>
    </row>
    <row r="6707" spans="1:12" x14ac:dyDescent="0.25">
      <c r="A6707">
        <v>49042349</v>
      </c>
      <c r="B6707">
        <v>220</v>
      </c>
      <c r="C6707" t="s">
        <v>343</v>
      </c>
      <c r="D6707" t="s">
        <v>290</v>
      </c>
      <c r="E6707" t="s">
        <v>291</v>
      </c>
      <c r="F6707" t="s">
        <v>313</v>
      </c>
      <c r="G6707" s="1">
        <v>43651</v>
      </c>
      <c r="H6707">
        <v>80</v>
      </c>
      <c r="I6707" s="7">
        <f>IF(TableTransactions[[#This Row],[Order type]]=trackOrderType,
TableTransactions[[#This Row],[Transaction quantity]]*-1,
TableTransactions[[#This Row],[Transaction quantity]]
)</f>
        <v>-80</v>
      </c>
      <c r="J67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-196</v>
      </c>
      <c r="K6707" s="7">
        <f ca="1">IF(TableTransactions[[#This Row],[Stock balance backorders]]&lt;0,
0,
TableTransactions[[#This Row],[Stock balance backorders]]
)</f>
        <v>0</v>
      </c>
      <c r="L6707" s="8" t="str">
        <f>VLOOKUP(TableTransactions[[#This Row],[Material]],TableStockBalance[],
MATCH(TableStockBalance[[#Headers],[Supplier name]],TableStockBalance[#Headers],0),
0)</f>
        <v>General Multi Parts AB</v>
      </c>
    </row>
    <row r="6708" spans="1:12" x14ac:dyDescent="0.25">
      <c r="A6708" s="4">
        <v>45057262</v>
      </c>
      <c r="B6708" s="4">
        <v>10</v>
      </c>
      <c r="C6708" s="4" t="s">
        <v>344</v>
      </c>
      <c r="D6708" s="4" t="s">
        <v>290</v>
      </c>
      <c r="E6708" s="4" t="s">
        <v>291</v>
      </c>
      <c r="F6708" s="4" t="s">
        <v>212</v>
      </c>
      <c r="G6708" s="5">
        <v>43664</v>
      </c>
      <c r="H6708" s="4">
        <v>800</v>
      </c>
      <c r="I6708" s="7">
        <f>IF(TableTransactions[[#This Row],[Order type]]=trackOrderType,
TableTransactions[[#This Row],[Transaction quantity]]*-1,
TableTransactions[[#This Row],[Transaction quantity]]
)</f>
        <v>800</v>
      </c>
      <c r="J67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604</v>
      </c>
      <c r="K6708" s="7">
        <f ca="1">IF(TableTransactions[[#This Row],[Stock balance backorders]]&lt;0,
0,
TableTransactions[[#This Row],[Stock balance backorders]]
)</f>
        <v>604</v>
      </c>
      <c r="L6708" s="8" t="str">
        <f>VLOOKUP(TableTransactions[[#This Row],[Material]],TableStockBalance[],
MATCH(TableStockBalance[[#Headers],[Supplier name]],TableStockBalance[#Headers],0),
0)</f>
        <v>General Multi Parts AB</v>
      </c>
    </row>
    <row r="6709" spans="1:12" x14ac:dyDescent="0.25">
      <c r="A6709">
        <v>49042495</v>
      </c>
      <c r="B6709">
        <v>110</v>
      </c>
      <c r="C6709" t="s">
        <v>343</v>
      </c>
      <c r="D6709" t="s">
        <v>290</v>
      </c>
      <c r="E6709" t="s">
        <v>291</v>
      </c>
      <c r="F6709" t="s">
        <v>314</v>
      </c>
      <c r="G6709" s="1">
        <v>43665</v>
      </c>
      <c r="H6709">
        <v>60</v>
      </c>
      <c r="I6709" s="7">
        <f>IF(TableTransactions[[#This Row],[Order type]]=trackOrderType,
TableTransactions[[#This Row],[Transaction quantity]]*-1,
TableTransactions[[#This Row],[Transaction quantity]]
)</f>
        <v>-60</v>
      </c>
      <c r="J67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544</v>
      </c>
      <c r="K6709" s="7">
        <f ca="1">IF(TableTransactions[[#This Row],[Stock balance backorders]]&lt;0,
0,
TableTransactions[[#This Row],[Stock balance backorders]]
)</f>
        <v>544</v>
      </c>
      <c r="L6709" s="8" t="str">
        <f>VLOOKUP(TableTransactions[[#This Row],[Material]],TableStockBalance[],
MATCH(TableStockBalance[[#Headers],[Supplier name]],TableStockBalance[#Headers],0),
0)</f>
        <v>General Multi Parts AB</v>
      </c>
    </row>
    <row r="6710" spans="1:12" x14ac:dyDescent="0.25">
      <c r="A6710">
        <v>49042497</v>
      </c>
      <c r="B6710">
        <v>100</v>
      </c>
      <c r="C6710" t="s">
        <v>343</v>
      </c>
      <c r="D6710" t="s">
        <v>290</v>
      </c>
      <c r="E6710" t="s">
        <v>291</v>
      </c>
      <c r="F6710" t="s">
        <v>313</v>
      </c>
      <c r="G6710" s="1">
        <v>43665</v>
      </c>
      <c r="H6710">
        <v>60</v>
      </c>
      <c r="I6710" s="7">
        <f>IF(TableTransactions[[#This Row],[Order type]]=trackOrderType,
TableTransactions[[#This Row],[Transaction quantity]]*-1,
TableTransactions[[#This Row],[Transaction quantity]]
)</f>
        <v>-60</v>
      </c>
      <c r="J67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484</v>
      </c>
      <c r="K6710" s="7">
        <f ca="1">IF(TableTransactions[[#This Row],[Stock balance backorders]]&lt;0,
0,
TableTransactions[[#This Row],[Stock balance backorders]]
)</f>
        <v>484</v>
      </c>
      <c r="L6710" s="8" t="str">
        <f>VLOOKUP(TableTransactions[[#This Row],[Material]],TableStockBalance[],
MATCH(TableStockBalance[[#Headers],[Supplier name]],TableStockBalance[#Headers],0),
0)</f>
        <v>General Multi Parts AB</v>
      </c>
    </row>
    <row r="6711" spans="1:12" x14ac:dyDescent="0.25">
      <c r="A6711">
        <v>49042505</v>
      </c>
      <c r="B6711">
        <v>140</v>
      </c>
      <c r="C6711" t="s">
        <v>343</v>
      </c>
      <c r="D6711" t="s">
        <v>290</v>
      </c>
      <c r="E6711" t="s">
        <v>291</v>
      </c>
      <c r="F6711" t="s">
        <v>316</v>
      </c>
      <c r="G6711" s="1">
        <v>43665</v>
      </c>
      <c r="H6711">
        <v>60</v>
      </c>
      <c r="I6711" s="7">
        <f>IF(TableTransactions[[#This Row],[Order type]]=trackOrderType,
TableTransactions[[#This Row],[Transaction quantity]]*-1,
TableTransactions[[#This Row],[Transaction quantity]]
)</f>
        <v>-60</v>
      </c>
      <c r="J67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424</v>
      </c>
      <c r="K6711" s="7">
        <f ca="1">IF(TableTransactions[[#This Row],[Stock balance backorders]]&lt;0,
0,
TableTransactions[[#This Row],[Stock balance backorders]]
)</f>
        <v>424</v>
      </c>
      <c r="L6711" s="8" t="str">
        <f>VLOOKUP(TableTransactions[[#This Row],[Material]],TableStockBalance[],
MATCH(TableStockBalance[[#Headers],[Supplier name]],TableStockBalance[#Headers],0),
0)</f>
        <v>General Multi Parts AB</v>
      </c>
    </row>
    <row r="6712" spans="1:12" x14ac:dyDescent="0.25">
      <c r="A6712">
        <v>49042507</v>
      </c>
      <c r="B6712">
        <v>200</v>
      </c>
      <c r="C6712" t="s">
        <v>343</v>
      </c>
      <c r="D6712" t="s">
        <v>290</v>
      </c>
      <c r="E6712" t="s">
        <v>291</v>
      </c>
      <c r="F6712" t="s">
        <v>317</v>
      </c>
      <c r="G6712" s="1">
        <v>43665</v>
      </c>
      <c r="H6712">
        <v>40</v>
      </c>
      <c r="I6712" s="7">
        <f>IF(TableTransactions[[#This Row],[Order type]]=trackOrderType,
TableTransactions[[#This Row],[Transaction quantity]]*-1,
TableTransactions[[#This Row],[Transaction quantity]]
)</f>
        <v>-40</v>
      </c>
      <c r="J67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384</v>
      </c>
      <c r="K6712" s="7">
        <f ca="1">IF(TableTransactions[[#This Row],[Stock balance backorders]]&lt;0,
0,
TableTransactions[[#This Row],[Stock balance backorders]]
)</f>
        <v>384</v>
      </c>
      <c r="L6712" s="8" t="str">
        <f>VLOOKUP(TableTransactions[[#This Row],[Material]],TableStockBalance[],
MATCH(TableStockBalance[[#Headers],[Supplier name]],TableStockBalance[#Headers],0),
0)</f>
        <v>General Multi Parts AB</v>
      </c>
    </row>
    <row r="6713" spans="1:12" x14ac:dyDescent="0.25">
      <c r="A6713">
        <v>49042513</v>
      </c>
      <c r="B6713">
        <v>20</v>
      </c>
      <c r="C6713" t="s">
        <v>343</v>
      </c>
      <c r="D6713" t="s">
        <v>290</v>
      </c>
      <c r="E6713" t="s">
        <v>291</v>
      </c>
      <c r="F6713" t="s">
        <v>323</v>
      </c>
      <c r="G6713" s="1">
        <v>43665</v>
      </c>
      <c r="H6713">
        <v>60</v>
      </c>
      <c r="I6713" s="7">
        <f>IF(TableTransactions[[#This Row],[Order type]]=trackOrderType,
TableTransactions[[#This Row],[Transaction quantity]]*-1,
TableTransactions[[#This Row],[Transaction quantity]]
)</f>
        <v>-60</v>
      </c>
      <c r="J67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324</v>
      </c>
      <c r="K6713" s="7">
        <f ca="1">IF(TableTransactions[[#This Row],[Stock balance backorders]]&lt;0,
0,
TableTransactions[[#This Row],[Stock balance backorders]]
)</f>
        <v>324</v>
      </c>
      <c r="L6713" s="8" t="str">
        <f>VLOOKUP(TableTransactions[[#This Row],[Material]],TableStockBalance[],
MATCH(TableStockBalance[[#Headers],[Supplier name]],TableStockBalance[#Headers],0),
0)</f>
        <v>General Multi Parts AB</v>
      </c>
    </row>
    <row r="6714" spans="1:12" x14ac:dyDescent="0.25">
      <c r="A6714">
        <v>49042530</v>
      </c>
      <c r="B6714">
        <v>30</v>
      </c>
      <c r="C6714" t="s">
        <v>343</v>
      </c>
      <c r="D6714" t="s">
        <v>290</v>
      </c>
      <c r="E6714" t="s">
        <v>291</v>
      </c>
      <c r="F6714" t="s">
        <v>313</v>
      </c>
      <c r="G6714" s="1">
        <v>43669</v>
      </c>
      <c r="H6714">
        <v>80</v>
      </c>
      <c r="I6714" s="7">
        <f>IF(TableTransactions[[#This Row],[Order type]]=trackOrderType,
TableTransactions[[#This Row],[Transaction quantity]]*-1,
TableTransactions[[#This Row],[Transaction quantity]]
)</f>
        <v>-80</v>
      </c>
      <c r="J67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244</v>
      </c>
      <c r="K6714" s="7">
        <f ca="1">IF(TableTransactions[[#This Row],[Stock balance backorders]]&lt;0,
0,
TableTransactions[[#This Row],[Stock balance backorders]]
)</f>
        <v>244</v>
      </c>
      <c r="L6714" s="8" t="str">
        <f>VLOOKUP(TableTransactions[[#This Row],[Material]],TableStockBalance[],
MATCH(TableStockBalance[[#Headers],[Supplier name]],TableStockBalance[#Headers],0),
0)</f>
        <v>General Multi Parts AB</v>
      </c>
    </row>
    <row r="6715" spans="1:12" x14ac:dyDescent="0.25">
      <c r="A6715">
        <v>49042613</v>
      </c>
      <c r="B6715">
        <v>100</v>
      </c>
      <c r="C6715" t="s">
        <v>343</v>
      </c>
      <c r="D6715" t="s">
        <v>290</v>
      </c>
      <c r="E6715" t="s">
        <v>291</v>
      </c>
      <c r="F6715" t="s">
        <v>316</v>
      </c>
      <c r="G6715" s="1">
        <v>43677</v>
      </c>
      <c r="H6715">
        <v>80</v>
      </c>
      <c r="I6715" s="7">
        <f>IF(TableTransactions[[#This Row],[Order type]]=trackOrderType,
TableTransactions[[#This Row],[Transaction quantity]]*-1,
TableTransactions[[#This Row],[Transaction quantity]]
)</f>
        <v>-80</v>
      </c>
      <c r="J67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164</v>
      </c>
      <c r="K6715" s="7">
        <f ca="1">IF(TableTransactions[[#This Row],[Stock balance backorders]]&lt;0,
0,
TableTransactions[[#This Row],[Stock balance backorders]]
)</f>
        <v>164</v>
      </c>
      <c r="L6715" s="8" t="str">
        <f>VLOOKUP(TableTransactions[[#This Row],[Material]],TableStockBalance[],
MATCH(TableStockBalance[[#Headers],[Supplier name]],TableStockBalance[#Headers],0),
0)</f>
        <v>General Multi Parts AB</v>
      </c>
    </row>
    <row r="6716" spans="1:12" x14ac:dyDescent="0.25">
      <c r="A6716">
        <v>49042825</v>
      </c>
      <c r="B6716">
        <v>10</v>
      </c>
      <c r="C6716" t="s">
        <v>343</v>
      </c>
      <c r="D6716" t="s">
        <v>290</v>
      </c>
      <c r="E6716" t="s">
        <v>291</v>
      </c>
      <c r="F6716" t="s">
        <v>330</v>
      </c>
      <c r="G6716" s="1">
        <v>43697</v>
      </c>
      <c r="H6716">
        <v>40</v>
      </c>
      <c r="I6716" s="7">
        <f>IF(TableTransactions[[#This Row],[Order type]]=trackOrderType,
TableTransactions[[#This Row],[Transaction quantity]]*-1,
TableTransactions[[#This Row],[Transaction quantity]]
)</f>
        <v>-40</v>
      </c>
      <c r="J67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124</v>
      </c>
      <c r="K6716" s="7">
        <f ca="1">IF(TableTransactions[[#This Row],[Stock balance backorders]]&lt;0,
0,
TableTransactions[[#This Row],[Stock balance backorders]]
)</f>
        <v>124</v>
      </c>
      <c r="L6716" s="8" t="str">
        <f>VLOOKUP(TableTransactions[[#This Row],[Material]],TableStockBalance[],
MATCH(TableStockBalance[[#Headers],[Supplier name]],TableStockBalance[#Headers],0),
0)</f>
        <v>General Multi Parts AB</v>
      </c>
    </row>
    <row r="6717" spans="1:12" x14ac:dyDescent="0.25">
      <c r="A6717">
        <v>49042840</v>
      </c>
      <c r="B6717">
        <v>90</v>
      </c>
      <c r="C6717" t="s">
        <v>343</v>
      </c>
      <c r="D6717" t="s">
        <v>290</v>
      </c>
      <c r="E6717" t="s">
        <v>291</v>
      </c>
      <c r="F6717" t="s">
        <v>317</v>
      </c>
      <c r="G6717" s="1">
        <v>43698</v>
      </c>
      <c r="H6717">
        <v>40</v>
      </c>
      <c r="I6717" s="7">
        <f>IF(TableTransactions[[#This Row],[Order type]]=trackOrderType,
TableTransactions[[#This Row],[Transaction quantity]]*-1,
TableTransactions[[#This Row],[Transaction quantity]]
)</f>
        <v>-40</v>
      </c>
      <c r="J67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</v>
      </c>
      <c r="K6717" s="7">
        <f ca="1">IF(TableTransactions[[#This Row],[Stock balance backorders]]&lt;0,
0,
TableTransactions[[#This Row],[Stock balance backorders]]
)</f>
        <v>84</v>
      </c>
      <c r="L6717" s="8" t="str">
        <f>VLOOKUP(TableTransactions[[#This Row],[Material]],TableStockBalance[],
MATCH(TableStockBalance[[#Headers],[Supplier name]],TableStockBalance[#Headers],0),
0)</f>
        <v>General Multi Parts AB</v>
      </c>
    </row>
    <row r="6718" spans="1:12" x14ac:dyDescent="0.25">
      <c r="A6718">
        <v>49042842</v>
      </c>
      <c r="B6718">
        <v>80</v>
      </c>
      <c r="C6718" t="s">
        <v>343</v>
      </c>
      <c r="D6718" t="s">
        <v>290</v>
      </c>
      <c r="E6718" t="s">
        <v>291</v>
      </c>
      <c r="F6718" t="s">
        <v>318</v>
      </c>
      <c r="G6718" s="1">
        <v>43698</v>
      </c>
      <c r="H6718">
        <v>20</v>
      </c>
      <c r="I6718" s="7">
        <f>IF(TableTransactions[[#This Row],[Order type]]=trackOrderType,
TableTransactions[[#This Row],[Transaction quantity]]*-1,
TableTransactions[[#This Row],[Transaction quantity]]
)</f>
        <v>-20</v>
      </c>
      <c r="J67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</v>
      </c>
      <c r="K6718" s="7">
        <f ca="1">IF(TableTransactions[[#This Row],[Stock balance backorders]]&lt;0,
0,
TableTransactions[[#This Row],[Stock balance backorders]]
)</f>
        <v>64</v>
      </c>
      <c r="L6718" s="8" t="str">
        <f>VLOOKUP(TableTransactions[[#This Row],[Material]],TableStockBalance[],
MATCH(TableStockBalance[[#Headers],[Supplier name]],TableStockBalance[#Headers],0),
0)</f>
        <v>General Multi Parts AB</v>
      </c>
    </row>
    <row r="6719" spans="1:12" x14ac:dyDescent="0.25">
      <c r="A6719">
        <v>49042852</v>
      </c>
      <c r="B6719">
        <v>90</v>
      </c>
      <c r="C6719" t="s">
        <v>343</v>
      </c>
      <c r="D6719" t="s">
        <v>290</v>
      </c>
      <c r="E6719" t="s">
        <v>291</v>
      </c>
      <c r="F6719" t="s">
        <v>317</v>
      </c>
      <c r="G6719" s="1">
        <v>43699</v>
      </c>
      <c r="H6719">
        <v>60</v>
      </c>
      <c r="I6719" s="7">
        <f>IF(TableTransactions[[#This Row],[Order type]]=trackOrderType,
TableTransactions[[#This Row],[Transaction quantity]]*-1,
TableTransactions[[#This Row],[Transaction quantity]]
)</f>
        <v>-60</v>
      </c>
      <c r="J67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6719" s="7">
        <f ca="1">IF(TableTransactions[[#This Row],[Stock balance backorders]]&lt;0,
0,
TableTransactions[[#This Row],[Stock balance backorders]]
)</f>
        <v>4</v>
      </c>
      <c r="L6719" s="8" t="str">
        <f>VLOOKUP(TableTransactions[[#This Row],[Material]],TableStockBalance[],
MATCH(TableStockBalance[[#Headers],[Supplier name]],TableStockBalance[#Headers],0),
0)</f>
        <v>General Multi Parts AB</v>
      </c>
    </row>
    <row r="6720" spans="1:12" x14ac:dyDescent="0.25">
      <c r="A6720">
        <v>49042866</v>
      </c>
      <c r="B6720">
        <v>10</v>
      </c>
      <c r="C6720" t="s">
        <v>343</v>
      </c>
      <c r="D6720" t="s">
        <v>290</v>
      </c>
      <c r="E6720" t="s">
        <v>291</v>
      </c>
      <c r="F6720" t="s">
        <v>336</v>
      </c>
      <c r="G6720" s="1">
        <v>43700</v>
      </c>
      <c r="H6720">
        <v>20</v>
      </c>
      <c r="I6720" s="7">
        <f>IF(TableTransactions[[#This Row],[Order type]]=trackOrderType,
TableTransactions[[#This Row],[Transaction quantity]]*-1,
TableTransactions[[#This Row],[Transaction quantity]]
)</f>
        <v>-20</v>
      </c>
      <c r="J67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-16</v>
      </c>
      <c r="K6720" s="7">
        <f ca="1">IF(TableTransactions[[#This Row],[Stock balance backorders]]&lt;0,
0,
TableTransactions[[#This Row],[Stock balance backorders]]
)</f>
        <v>0</v>
      </c>
      <c r="L6720" s="8" t="str">
        <f>VLOOKUP(TableTransactions[[#This Row],[Material]],TableStockBalance[],
MATCH(TableStockBalance[[#Headers],[Supplier name]],TableStockBalance[#Headers],0),
0)</f>
        <v>General Multi Parts AB</v>
      </c>
    </row>
    <row r="6721" spans="1:12" x14ac:dyDescent="0.25">
      <c r="A6721">
        <v>49042949</v>
      </c>
      <c r="B6721">
        <v>170</v>
      </c>
      <c r="C6721" t="s">
        <v>343</v>
      </c>
      <c r="D6721" t="s">
        <v>290</v>
      </c>
      <c r="E6721" t="s">
        <v>291</v>
      </c>
      <c r="F6721" t="s">
        <v>316</v>
      </c>
      <c r="G6721" s="1">
        <v>43707</v>
      </c>
      <c r="H6721">
        <v>40</v>
      </c>
      <c r="I6721" s="7">
        <f>IF(TableTransactions[[#This Row],[Order type]]=trackOrderType,
TableTransactions[[#This Row],[Transaction quantity]]*-1,
TableTransactions[[#This Row],[Transaction quantity]]
)</f>
        <v>-40</v>
      </c>
      <c r="J67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-56</v>
      </c>
      <c r="K6721" s="7">
        <f ca="1">IF(TableTransactions[[#This Row],[Stock balance backorders]]&lt;0,
0,
TableTransactions[[#This Row],[Stock balance backorders]]
)</f>
        <v>0</v>
      </c>
      <c r="L6721" s="8" t="str">
        <f>VLOOKUP(TableTransactions[[#This Row],[Material]],TableStockBalance[],
MATCH(TableStockBalance[[#Headers],[Supplier name]],TableStockBalance[#Headers],0),
0)</f>
        <v>General Multi Parts AB</v>
      </c>
    </row>
    <row r="6722" spans="1:12" x14ac:dyDescent="0.25">
      <c r="A6722">
        <v>49043027</v>
      </c>
      <c r="B6722">
        <v>20</v>
      </c>
      <c r="C6722" t="s">
        <v>343</v>
      </c>
      <c r="D6722" t="s">
        <v>290</v>
      </c>
      <c r="E6722" t="s">
        <v>291</v>
      </c>
      <c r="F6722" t="s">
        <v>322</v>
      </c>
      <c r="G6722" s="1">
        <v>43714</v>
      </c>
      <c r="H6722">
        <v>80</v>
      </c>
      <c r="I6722" s="7">
        <f>IF(TableTransactions[[#This Row],[Order type]]=trackOrderType,
TableTransactions[[#This Row],[Transaction quantity]]*-1,
TableTransactions[[#This Row],[Transaction quantity]]
)</f>
        <v>-80</v>
      </c>
      <c r="J67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-136</v>
      </c>
      <c r="K6722" s="7">
        <f ca="1">IF(TableTransactions[[#This Row],[Stock balance backorders]]&lt;0,
0,
TableTransactions[[#This Row],[Stock balance backorders]]
)</f>
        <v>0</v>
      </c>
      <c r="L6722" s="8" t="str">
        <f>VLOOKUP(TableTransactions[[#This Row],[Material]],TableStockBalance[],
MATCH(TableStockBalance[[#Headers],[Supplier name]],TableStockBalance[#Headers],0),
0)</f>
        <v>General Multi Parts AB</v>
      </c>
    </row>
    <row r="6723" spans="1:12" x14ac:dyDescent="0.25">
      <c r="A6723">
        <v>49043029</v>
      </c>
      <c r="B6723">
        <v>10</v>
      </c>
      <c r="C6723" t="s">
        <v>343</v>
      </c>
      <c r="D6723" t="s">
        <v>290</v>
      </c>
      <c r="E6723" t="s">
        <v>291</v>
      </c>
      <c r="F6723" t="s">
        <v>323</v>
      </c>
      <c r="G6723" s="1">
        <v>43714</v>
      </c>
      <c r="H6723">
        <v>40</v>
      </c>
      <c r="I6723" s="7">
        <f>IF(TableTransactions[[#This Row],[Order type]]=trackOrderType,
TableTransactions[[#This Row],[Transaction quantity]]*-1,
TableTransactions[[#This Row],[Transaction quantity]]
)</f>
        <v>-40</v>
      </c>
      <c r="J67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-176</v>
      </c>
      <c r="K6723" s="7">
        <f ca="1">IF(TableTransactions[[#This Row],[Stock balance backorders]]&lt;0,
0,
TableTransactions[[#This Row],[Stock balance backorders]]
)</f>
        <v>0</v>
      </c>
      <c r="L6723" s="8" t="str">
        <f>VLOOKUP(TableTransactions[[#This Row],[Material]],TableStockBalance[],
MATCH(TableStockBalance[[#Headers],[Supplier name]],TableStockBalance[#Headers],0),
0)</f>
        <v>General Multi Parts AB</v>
      </c>
    </row>
    <row r="6724" spans="1:12" x14ac:dyDescent="0.25">
      <c r="A6724" s="4">
        <v>45057368</v>
      </c>
      <c r="B6724" s="4">
        <v>10</v>
      </c>
      <c r="C6724" s="4" t="s">
        <v>344</v>
      </c>
      <c r="D6724" s="4" t="s">
        <v>290</v>
      </c>
      <c r="E6724" s="4" t="s">
        <v>291</v>
      </c>
      <c r="F6724" s="4" t="s">
        <v>212</v>
      </c>
      <c r="G6724" s="5">
        <v>43714</v>
      </c>
      <c r="H6724" s="4">
        <v>800</v>
      </c>
      <c r="I6724" s="7">
        <f>IF(TableTransactions[[#This Row],[Order type]]=trackOrderType,
TableTransactions[[#This Row],[Transaction quantity]]*-1,
TableTransactions[[#This Row],[Transaction quantity]]
)</f>
        <v>800</v>
      </c>
      <c r="J67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624</v>
      </c>
      <c r="K6724" s="7">
        <f ca="1">IF(TableTransactions[[#This Row],[Stock balance backorders]]&lt;0,
0,
TableTransactions[[#This Row],[Stock balance backorders]]
)</f>
        <v>624</v>
      </c>
      <c r="L6724" s="8" t="str">
        <f>VLOOKUP(TableTransactions[[#This Row],[Material]],TableStockBalance[],
MATCH(TableStockBalance[[#Headers],[Supplier name]],TableStockBalance[#Headers],0),
0)</f>
        <v>General Multi Parts AB</v>
      </c>
    </row>
    <row r="6725" spans="1:12" x14ac:dyDescent="0.25">
      <c r="A6725">
        <v>49043087</v>
      </c>
      <c r="B6725">
        <v>130</v>
      </c>
      <c r="C6725" t="s">
        <v>343</v>
      </c>
      <c r="D6725" t="s">
        <v>290</v>
      </c>
      <c r="E6725" t="s">
        <v>291</v>
      </c>
      <c r="F6725" t="s">
        <v>313</v>
      </c>
      <c r="G6725" s="1">
        <v>43721</v>
      </c>
      <c r="H6725">
        <v>40</v>
      </c>
      <c r="I6725" s="7">
        <f>IF(TableTransactions[[#This Row],[Order type]]=trackOrderType,
TableTransactions[[#This Row],[Transaction quantity]]*-1,
TableTransactions[[#This Row],[Transaction quantity]]
)</f>
        <v>-40</v>
      </c>
      <c r="J67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584</v>
      </c>
      <c r="K6725" s="7">
        <f ca="1">IF(TableTransactions[[#This Row],[Stock balance backorders]]&lt;0,
0,
TableTransactions[[#This Row],[Stock balance backorders]]
)</f>
        <v>584</v>
      </c>
      <c r="L6725" s="8" t="str">
        <f>VLOOKUP(TableTransactions[[#This Row],[Material]],TableStockBalance[],
MATCH(TableStockBalance[[#Headers],[Supplier name]],TableStockBalance[#Headers],0),
0)</f>
        <v>General Multi Parts AB</v>
      </c>
    </row>
    <row r="6726" spans="1:12" x14ac:dyDescent="0.25">
      <c r="A6726">
        <v>49043155</v>
      </c>
      <c r="B6726">
        <v>70</v>
      </c>
      <c r="C6726" t="s">
        <v>343</v>
      </c>
      <c r="D6726" t="s">
        <v>290</v>
      </c>
      <c r="E6726" t="s">
        <v>291</v>
      </c>
      <c r="F6726" t="s">
        <v>316</v>
      </c>
      <c r="G6726" s="1">
        <v>43727</v>
      </c>
      <c r="H6726">
        <v>40</v>
      </c>
      <c r="I6726" s="7">
        <f>IF(TableTransactions[[#This Row],[Order type]]=trackOrderType,
TableTransactions[[#This Row],[Transaction quantity]]*-1,
TableTransactions[[#This Row],[Transaction quantity]]
)</f>
        <v>-40</v>
      </c>
      <c r="J67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544</v>
      </c>
      <c r="K6726" s="7">
        <f ca="1">IF(TableTransactions[[#This Row],[Stock balance backorders]]&lt;0,
0,
TableTransactions[[#This Row],[Stock balance backorders]]
)</f>
        <v>544</v>
      </c>
      <c r="L6726" s="8" t="str">
        <f>VLOOKUP(TableTransactions[[#This Row],[Material]],TableStockBalance[],
MATCH(TableStockBalance[[#Headers],[Supplier name]],TableStockBalance[#Headers],0),
0)</f>
        <v>General Multi Parts AB</v>
      </c>
    </row>
    <row r="6727" spans="1:12" x14ac:dyDescent="0.25">
      <c r="A6727">
        <v>49043252</v>
      </c>
      <c r="B6727">
        <v>190</v>
      </c>
      <c r="C6727" t="s">
        <v>343</v>
      </c>
      <c r="D6727" t="s">
        <v>290</v>
      </c>
      <c r="E6727" t="s">
        <v>291</v>
      </c>
      <c r="F6727" t="s">
        <v>316</v>
      </c>
      <c r="G6727" s="1">
        <v>43735</v>
      </c>
      <c r="H6727">
        <v>20</v>
      </c>
      <c r="I6727" s="7">
        <f>IF(TableTransactions[[#This Row],[Order type]]=trackOrderType,
TableTransactions[[#This Row],[Transaction quantity]]*-1,
TableTransactions[[#This Row],[Transaction quantity]]
)</f>
        <v>-20</v>
      </c>
      <c r="J67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524</v>
      </c>
      <c r="K6727" s="7">
        <f ca="1">IF(TableTransactions[[#This Row],[Stock balance backorders]]&lt;0,
0,
TableTransactions[[#This Row],[Stock balance backorders]]
)</f>
        <v>524</v>
      </c>
      <c r="L6727" s="8" t="str">
        <f>VLOOKUP(TableTransactions[[#This Row],[Material]],TableStockBalance[],
MATCH(TableStockBalance[[#Headers],[Supplier name]],TableStockBalance[#Headers],0),
0)</f>
        <v>General Multi Parts AB</v>
      </c>
    </row>
    <row r="6728" spans="1:12" x14ac:dyDescent="0.25">
      <c r="A6728">
        <v>49043254</v>
      </c>
      <c r="B6728">
        <v>260</v>
      </c>
      <c r="C6728" t="s">
        <v>343</v>
      </c>
      <c r="D6728" t="s">
        <v>290</v>
      </c>
      <c r="E6728" t="s">
        <v>291</v>
      </c>
      <c r="F6728" t="s">
        <v>317</v>
      </c>
      <c r="G6728" s="1">
        <v>43735</v>
      </c>
      <c r="H6728">
        <v>20</v>
      </c>
      <c r="I6728" s="7">
        <f>IF(TableTransactions[[#This Row],[Order type]]=trackOrderType,
TableTransactions[[#This Row],[Transaction quantity]]*-1,
TableTransactions[[#This Row],[Transaction quantity]]
)</f>
        <v>-20</v>
      </c>
      <c r="J67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504</v>
      </c>
      <c r="K6728" s="7">
        <f ca="1">IF(TableTransactions[[#This Row],[Stock balance backorders]]&lt;0,
0,
TableTransactions[[#This Row],[Stock balance backorders]]
)</f>
        <v>504</v>
      </c>
      <c r="L6728" s="8" t="str">
        <f>VLOOKUP(TableTransactions[[#This Row],[Material]],TableStockBalance[],
MATCH(TableStockBalance[[#Headers],[Supplier name]],TableStockBalance[#Headers],0),
0)</f>
        <v>General Multi Parts AB</v>
      </c>
    </row>
    <row r="6729" spans="1:12" x14ac:dyDescent="0.25">
      <c r="A6729">
        <v>49043254</v>
      </c>
      <c r="B6729">
        <v>270</v>
      </c>
      <c r="C6729" t="s">
        <v>343</v>
      </c>
      <c r="D6729" t="s">
        <v>290</v>
      </c>
      <c r="E6729" t="s">
        <v>291</v>
      </c>
      <c r="F6729" t="s">
        <v>317</v>
      </c>
      <c r="G6729" s="1">
        <v>43735</v>
      </c>
      <c r="H6729">
        <v>60</v>
      </c>
      <c r="I6729" s="7">
        <f>IF(TableTransactions[[#This Row],[Order type]]=trackOrderType,
TableTransactions[[#This Row],[Transaction quantity]]*-1,
TableTransactions[[#This Row],[Transaction quantity]]
)</f>
        <v>-60</v>
      </c>
      <c r="J67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444</v>
      </c>
      <c r="K6729" s="7">
        <f ca="1">IF(TableTransactions[[#This Row],[Stock balance backorders]]&lt;0,
0,
TableTransactions[[#This Row],[Stock balance backorders]]
)</f>
        <v>444</v>
      </c>
      <c r="L6729" s="8" t="str">
        <f>VLOOKUP(TableTransactions[[#This Row],[Material]],TableStockBalance[],
MATCH(TableStockBalance[[#Headers],[Supplier name]],TableStockBalance[#Headers],0),
0)</f>
        <v>General Multi Parts AB</v>
      </c>
    </row>
    <row r="6730" spans="1:12" x14ac:dyDescent="0.25">
      <c r="A6730">
        <v>49043276</v>
      </c>
      <c r="B6730">
        <v>10</v>
      </c>
      <c r="C6730" t="s">
        <v>343</v>
      </c>
      <c r="D6730" t="s">
        <v>290</v>
      </c>
      <c r="E6730" t="s">
        <v>291</v>
      </c>
      <c r="F6730" t="s">
        <v>313</v>
      </c>
      <c r="G6730" s="1">
        <v>43739</v>
      </c>
      <c r="H6730">
        <v>20</v>
      </c>
      <c r="I6730" s="7">
        <f>IF(TableTransactions[[#This Row],[Order type]]=trackOrderType,
TableTransactions[[#This Row],[Transaction quantity]]*-1,
TableTransactions[[#This Row],[Transaction quantity]]
)</f>
        <v>-20</v>
      </c>
      <c r="J67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424</v>
      </c>
      <c r="K6730" s="7">
        <f ca="1">IF(TableTransactions[[#This Row],[Stock balance backorders]]&lt;0,
0,
TableTransactions[[#This Row],[Stock balance backorders]]
)</f>
        <v>424</v>
      </c>
      <c r="L6730" s="8" t="str">
        <f>VLOOKUP(TableTransactions[[#This Row],[Material]],TableStockBalance[],
MATCH(TableStockBalance[[#Headers],[Supplier name]],TableStockBalance[#Headers],0),
0)</f>
        <v>General Multi Parts AB</v>
      </c>
    </row>
    <row r="6731" spans="1:12" x14ac:dyDescent="0.25">
      <c r="A6731">
        <v>49043295</v>
      </c>
      <c r="B6731">
        <v>100</v>
      </c>
      <c r="C6731" t="s">
        <v>343</v>
      </c>
      <c r="D6731" t="s">
        <v>290</v>
      </c>
      <c r="E6731" t="s">
        <v>291</v>
      </c>
      <c r="F6731" t="s">
        <v>317</v>
      </c>
      <c r="G6731" s="1">
        <v>43740</v>
      </c>
      <c r="H6731">
        <v>60</v>
      </c>
      <c r="I6731" s="7">
        <f>IF(TableTransactions[[#This Row],[Order type]]=trackOrderType,
TableTransactions[[#This Row],[Transaction quantity]]*-1,
TableTransactions[[#This Row],[Transaction quantity]]
)</f>
        <v>-60</v>
      </c>
      <c r="J67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364</v>
      </c>
      <c r="K6731" s="7">
        <f ca="1">IF(TableTransactions[[#This Row],[Stock balance backorders]]&lt;0,
0,
TableTransactions[[#This Row],[Stock balance backorders]]
)</f>
        <v>364</v>
      </c>
      <c r="L6731" s="8" t="str">
        <f>VLOOKUP(TableTransactions[[#This Row],[Material]],TableStockBalance[],
MATCH(TableStockBalance[[#Headers],[Supplier name]],TableStockBalance[#Headers],0),
0)</f>
        <v>General Multi Parts AB</v>
      </c>
    </row>
    <row r="6732" spans="1:12" x14ac:dyDescent="0.25">
      <c r="A6732">
        <v>49043300</v>
      </c>
      <c r="B6732">
        <v>100</v>
      </c>
      <c r="C6732" t="s">
        <v>343</v>
      </c>
      <c r="D6732" t="s">
        <v>290</v>
      </c>
      <c r="E6732" t="s">
        <v>291</v>
      </c>
      <c r="F6732" t="s">
        <v>313</v>
      </c>
      <c r="G6732" s="1">
        <v>43741</v>
      </c>
      <c r="H6732">
        <v>40</v>
      </c>
      <c r="I6732" s="7">
        <f>IF(TableTransactions[[#This Row],[Order type]]=trackOrderType,
TableTransactions[[#This Row],[Transaction quantity]]*-1,
TableTransactions[[#This Row],[Transaction quantity]]
)</f>
        <v>-40</v>
      </c>
      <c r="J67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324</v>
      </c>
      <c r="K6732" s="7">
        <f ca="1">IF(TableTransactions[[#This Row],[Stock balance backorders]]&lt;0,
0,
TableTransactions[[#This Row],[Stock balance backorders]]
)</f>
        <v>324</v>
      </c>
      <c r="L6732" s="8" t="str">
        <f>VLOOKUP(TableTransactions[[#This Row],[Material]],TableStockBalance[],
MATCH(TableStockBalance[[#Headers],[Supplier name]],TableStockBalance[#Headers],0),
0)</f>
        <v>General Multi Parts AB</v>
      </c>
    </row>
    <row r="6733" spans="1:12" x14ac:dyDescent="0.25">
      <c r="A6733">
        <v>49043329</v>
      </c>
      <c r="B6733">
        <v>50</v>
      </c>
      <c r="C6733" t="s">
        <v>343</v>
      </c>
      <c r="D6733" t="s">
        <v>290</v>
      </c>
      <c r="E6733" t="s">
        <v>291</v>
      </c>
      <c r="F6733" t="s">
        <v>313</v>
      </c>
      <c r="G6733" s="1">
        <v>43745</v>
      </c>
      <c r="H6733">
        <v>40</v>
      </c>
      <c r="I6733" s="7">
        <f>IF(TableTransactions[[#This Row],[Order type]]=trackOrderType,
TableTransactions[[#This Row],[Transaction quantity]]*-1,
TableTransactions[[#This Row],[Transaction quantity]]
)</f>
        <v>-40</v>
      </c>
      <c r="J67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284</v>
      </c>
      <c r="K6733" s="7">
        <f ca="1">IF(TableTransactions[[#This Row],[Stock balance backorders]]&lt;0,
0,
TableTransactions[[#This Row],[Stock balance backorders]]
)</f>
        <v>284</v>
      </c>
      <c r="L6733" s="8" t="str">
        <f>VLOOKUP(TableTransactions[[#This Row],[Material]],TableStockBalance[],
MATCH(TableStockBalance[[#Headers],[Supplier name]],TableStockBalance[#Headers],0),
0)</f>
        <v>General Multi Parts AB</v>
      </c>
    </row>
    <row r="6734" spans="1:12" x14ac:dyDescent="0.25">
      <c r="A6734">
        <v>49043411</v>
      </c>
      <c r="B6734">
        <v>70</v>
      </c>
      <c r="C6734" t="s">
        <v>343</v>
      </c>
      <c r="D6734" t="s">
        <v>290</v>
      </c>
      <c r="E6734" t="s">
        <v>291</v>
      </c>
      <c r="F6734" t="s">
        <v>313</v>
      </c>
      <c r="G6734" s="1">
        <v>43752</v>
      </c>
      <c r="H6734">
        <v>80</v>
      </c>
      <c r="I6734" s="7">
        <f>IF(TableTransactions[[#This Row],[Order type]]=trackOrderType,
TableTransactions[[#This Row],[Transaction quantity]]*-1,
TableTransactions[[#This Row],[Transaction quantity]]
)</f>
        <v>-80</v>
      </c>
      <c r="J67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204</v>
      </c>
      <c r="K6734" s="7">
        <f ca="1">IF(TableTransactions[[#This Row],[Stock balance backorders]]&lt;0,
0,
TableTransactions[[#This Row],[Stock balance backorders]]
)</f>
        <v>204</v>
      </c>
      <c r="L6734" s="8" t="str">
        <f>VLOOKUP(TableTransactions[[#This Row],[Material]],TableStockBalance[],
MATCH(TableStockBalance[[#Headers],[Supplier name]],TableStockBalance[#Headers],0),
0)</f>
        <v>General Multi Parts AB</v>
      </c>
    </row>
    <row r="6735" spans="1:12" x14ac:dyDescent="0.25">
      <c r="A6735">
        <v>49043443</v>
      </c>
      <c r="B6735">
        <v>120</v>
      </c>
      <c r="C6735" t="s">
        <v>343</v>
      </c>
      <c r="D6735" t="s">
        <v>290</v>
      </c>
      <c r="E6735" t="s">
        <v>291</v>
      </c>
      <c r="F6735" t="s">
        <v>313</v>
      </c>
      <c r="G6735" s="1">
        <v>43754</v>
      </c>
      <c r="H6735">
        <v>60</v>
      </c>
      <c r="I6735" s="7">
        <f>IF(TableTransactions[[#This Row],[Order type]]=trackOrderType,
TableTransactions[[#This Row],[Transaction quantity]]*-1,
TableTransactions[[#This Row],[Transaction quantity]]
)</f>
        <v>-60</v>
      </c>
      <c r="J67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144</v>
      </c>
      <c r="K6735" s="7">
        <f ca="1">IF(TableTransactions[[#This Row],[Stock balance backorders]]&lt;0,
0,
TableTransactions[[#This Row],[Stock balance backorders]]
)</f>
        <v>144</v>
      </c>
      <c r="L6735" s="8" t="str">
        <f>VLOOKUP(TableTransactions[[#This Row],[Material]],TableStockBalance[],
MATCH(TableStockBalance[[#Headers],[Supplier name]],TableStockBalance[#Headers],0),
0)</f>
        <v>General Multi Parts AB</v>
      </c>
    </row>
    <row r="6736" spans="1:12" x14ac:dyDescent="0.25">
      <c r="A6736">
        <v>49043472</v>
      </c>
      <c r="B6736">
        <v>50</v>
      </c>
      <c r="C6736" t="s">
        <v>343</v>
      </c>
      <c r="D6736" t="s">
        <v>290</v>
      </c>
      <c r="E6736" t="s">
        <v>291</v>
      </c>
      <c r="F6736" t="s">
        <v>315</v>
      </c>
      <c r="G6736" s="1">
        <v>43755</v>
      </c>
      <c r="H6736">
        <v>80</v>
      </c>
      <c r="I6736" s="7">
        <f>IF(TableTransactions[[#This Row],[Order type]]=trackOrderType,
TableTransactions[[#This Row],[Transaction quantity]]*-1,
TableTransactions[[#This Row],[Transaction quantity]]
)</f>
        <v>-80</v>
      </c>
      <c r="J67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</v>
      </c>
      <c r="K6736" s="7">
        <f ca="1">IF(TableTransactions[[#This Row],[Stock balance backorders]]&lt;0,
0,
TableTransactions[[#This Row],[Stock balance backorders]]
)</f>
        <v>64</v>
      </c>
      <c r="L6736" s="8" t="str">
        <f>VLOOKUP(TableTransactions[[#This Row],[Material]],TableStockBalance[],
MATCH(TableStockBalance[[#Headers],[Supplier name]],TableStockBalance[#Headers],0),
0)</f>
        <v>General Multi Parts AB</v>
      </c>
    </row>
    <row r="6737" spans="1:12" x14ac:dyDescent="0.25">
      <c r="A6737">
        <v>49043483</v>
      </c>
      <c r="B6737">
        <v>100</v>
      </c>
      <c r="C6737" t="s">
        <v>343</v>
      </c>
      <c r="D6737" t="s">
        <v>290</v>
      </c>
      <c r="E6737" t="s">
        <v>291</v>
      </c>
      <c r="F6737" t="s">
        <v>316</v>
      </c>
      <c r="G6737" s="1">
        <v>43756</v>
      </c>
      <c r="H6737">
        <v>20</v>
      </c>
      <c r="I6737" s="7">
        <f>IF(TableTransactions[[#This Row],[Order type]]=trackOrderType,
TableTransactions[[#This Row],[Transaction quantity]]*-1,
TableTransactions[[#This Row],[Transaction quantity]]
)</f>
        <v>-20</v>
      </c>
      <c r="J67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</v>
      </c>
      <c r="K6737" s="7">
        <f ca="1">IF(TableTransactions[[#This Row],[Stock balance backorders]]&lt;0,
0,
TableTransactions[[#This Row],[Stock balance backorders]]
)</f>
        <v>44</v>
      </c>
      <c r="L6737" s="8" t="str">
        <f>VLOOKUP(TableTransactions[[#This Row],[Material]],TableStockBalance[],
MATCH(TableStockBalance[[#Headers],[Supplier name]],TableStockBalance[#Headers],0),
0)</f>
        <v>General Multi Parts AB</v>
      </c>
    </row>
    <row r="6738" spans="1:12" x14ac:dyDescent="0.25">
      <c r="A6738">
        <v>49043502</v>
      </c>
      <c r="B6738">
        <v>70</v>
      </c>
      <c r="C6738" t="s">
        <v>343</v>
      </c>
      <c r="D6738" t="s">
        <v>290</v>
      </c>
      <c r="E6738" t="s">
        <v>291</v>
      </c>
      <c r="F6738" t="s">
        <v>316</v>
      </c>
      <c r="G6738" s="1">
        <v>43759</v>
      </c>
      <c r="H6738">
        <v>20</v>
      </c>
      <c r="I6738" s="7">
        <f>IF(TableTransactions[[#This Row],[Order type]]=trackOrderType,
TableTransactions[[#This Row],[Transaction quantity]]*-1,
TableTransactions[[#This Row],[Transaction quantity]]
)</f>
        <v>-20</v>
      </c>
      <c r="J67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6738" s="7">
        <f ca="1">IF(TableTransactions[[#This Row],[Stock balance backorders]]&lt;0,
0,
TableTransactions[[#This Row],[Stock balance backorders]]
)</f>
        <v>24</v>
      </c>
      <c r="L6738" s="8" t="str">
        <f>VLOOKUP(TableTransactions[[#This Row],[Material]],TableStockBalance[],
MATCH(TableStockBalance[[#Headers],[Supplier name]],TableStockBalance[#Headers],0),
0)</f>
        <v>General Multi Parts AB</v>
      </c>
    </row>
    <row r="6739" spans="1:12" x14ac:dyDescent="0.25">
      <c r="A6739">
        <v>49043509</v>
      </c>
      <c r="B6739">
        <v>40</v>
      </c>
      <c r="C6739" t="s">
        <v>343</v>
      </c>
      <c r="D6739" t="s">
        <v>290</v>
      </c>
      <c r="E6739" t="s">
        <v>291</v>
      </c>
      <c r="F6739" t="s">
        <v>314</v>
      </c>
      <c r="G6739" s="1">
        <v>43760</v>
      </c>
      <c r="H6739">
        <v>80</v>
      </c>
      <c r="I6739" s="7">
        <f>IF(TableTransactions[[#This Row],[Order type]]=trackOrderType,
TableTransactions[[#This Row],[Transaction quantity]]*-1,
TableTransactions[[#This Row],[Transaction quantity]]
)</f>
        <v>-80</v>
      </c>
      <c r="J67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-56</v>
      </c>
      <c r="K6739" s="7">
        <f ca="1">IF(TableTransactions[[#This Row],[Stock balance backorders]]&lt;0,
0,
TableTransactions[[#This Row],[Stock balance backorders]]
)</f>
        <v>0</v>
      </c>
      <c r="L6739" s="8" t="str">
        <f>VLOOKUP(TableTransactions[[#This Row],[Material]],TableStockBalance[],
MATCH(TableStockBalance[[#Headers],[Supplier name]],TableStockBalance[#Headers],0),
0)</f>
        <v>General Multi Parts AB</v>
      </c>
    </row>
    <row r="6740" spans="1:12" x14ac:dyDescent="0.25">
      <c r="A6740">
        <v>49043509</v>
      </c>
      <c r="B6740">
        <v>50</v>
      </c>
      <c r="C6740" t="s">
        <v>343</v>
      </c>
      <c r="D6740" t="s">
        <v>290</v>
      </c>
      <c r="E6740" t="s">
        <v>291</v>
      </c>
      <c r="F6740" t="s">
        <v>314</v>
      </c>
      <c r="G6740" s="1">
        <v>43760</v>
      </c>
      <c r="H6740">
        <v>20</v>
      </c>
      <c r="I6740" s="7">
        <f>IF(TableTransactions[[#This Row],[Order type]]=trackOrderType,
TableTransactions[[#This Row],[Transaction quantity]]*-1,
TableTransactions[[#This Row],[Transaction quantity]]
)</f>
        <v>-20</v>
      </c>
      <c r="J67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-76</v>
      </c>
      <c r="K6740" s="7">
        <f ca="1">IF(TableTransactions[[#This Row],[Stock balance backorders]]&lt;0,
0,
TableTransactions[[#This Row],[Stock balance backorders]]
)</f>
        <v>0</v>
      </c>
      <c r="L6740" s="8" t="str">
        <f>VLOOKUP(TableTransactions[[#This Row],[Material]],TableStockBalance[],
MATCH(TableStockBalance[[#Headers],[Supplier name]],TableStockBalance[#Headers],0),
0)</f>
        <v>General Multi Parts AB</v>
      </c>
    </row>
    <row r="6741" spans="1:12" x14ac:dyDescent="0.25">
      <c r="A6741">
        <v>49043510</v>
      </c>
      <c r="B6741">
        <v>60</v>
      </c>
      <c r="C6741" t="s">
        <v>343</v>
      </c>
      <c r="D6741" t="s">
        <v>290</v>
      </c>
      <c r="E6741" t="s">
        <v>291</v>
      </c>
      <c r="F6741" t="s">
        <v>313</v>
      </c>
      <c r="G6741" s="1">
        <v>43760</v>
      </c>
      <c r="H6741">
        <v>20</v>
      </c>
      <c r="I6741" s="7">
        <f>IF(TableTransactions[[#This Row],[Order type]]=trackOrderType,
TableTransactions[[#This Row],[Transaction quantity]]*-1,
TableTransactions[[#This Row],[Transaction quantity]]
)</f>
        <v>-20</v>
      </c>
      <c r="J67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-96</v>
      </c>
      <c r="K6741" s="7">
        <f ca="1">IF(TableTransactions[[#This Row],[Stock balance backorders]]&lt;0,
0,
TableTransactions[[#This Row],[Stock balance backorders]]
)</f>
        <v>0</v>
      </c>
      <c r="L6741" s="8" t="str">
        <f>VLOOKUP(TableTransactions[[#This Row],[Material]],TableStockBalance[],
MATCH(TableStockBalance[[#Headers],[Supplier name]],TableStockBalance[#Headers],0),
0)</f>
        <v>General Multi Parts AB</v>
      </c>
    </row>
    <row r="6742" spans="1:12" x14ac:dyDescent="0.25">
      <c r="A6742">
        <v>49043517</v>
      </c>
      <c r="B6742">
        <v>10</v>
      </c>
      <c r="C6742" t="s">
        <v>343</v>
      </c>
      <c r="D6742" t="s">
        <v>290</v>
      </c>
      <c r="E6742" t="s">
        <v>291</v>
      </c>
      <c r="F6742" t="s">
        <v>324</v>
      </c>
      <c r="G6742" s="1">
        <v>43761</v>
      </c>
      <c r="H6742">
        <v>80</v>
      </c>
      <c r="I6742" s="7">
        <f>IF(TableTransactions[[#This Row],[Order type]]=trackOrderType,
TableTransactions[[#This Row],[Transaction quantity]]*-1,
TableTransactions[[#This Row],[Transaction quantity]]
)</f>
        <v>-80</v>
      </c>
      <c r="J67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-176</v>
      </c>
      <c r="K6742" s="7">
        <f ca="1">IF(TableTransactions[[#This Row],[Stock balance backorders]]&lt;0,
0,
TableTransactions[[#This Row],[Stock balance backorders]]
)</f>
        <v>0</v>
      </c>
      <c r="L6742" s="8" t="str">
        <f>VLOOKUP(TableTransactions[[#This Row],[Material]],TableStockBalance[],
MATCH(TableStockBalance[[#Headers],[Supplier name]],TableStockBalance[#Headers],0),
0)</f>
        <v>General Multi Parts AB</v>
      </c>
    </row>
    <row r="6743" spans="1:12" x14ac:dyDescent="0.25">
      <c r="A6743">
        <v>49043528</v>
      </c>
      <c r="B6743">
        <v>50</v>
      </c>
      <c r="C6743" t="s">
        <v>343</v>
      </c>
      <c r="D6743" t="s">
        <v>290</v>
      </c>
      <c r="E6743" t="s">
        <v>291</v>
      </c>
      <c r="F6743" t="s">
        <v>319</v>
      </c>
      <c r="G6743" s="1">
        <v>43761</v>
      </c>
      <c r="H6743">
        <v>80</v>
      </c>
      <c r="I6743" s="7">
        <f>IF(TableTransactions[[#This Row],[Order type]]=trackOrderType,
TableTransactions[[#This Row],[Transaction quantity]]*-1,
TableTransactions[[#This Row],[Transaction quantity]]
)</f>
        <v>-80</v>
      </c>
      <c r="J67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-256</v>
      </c>
      <c r="K6743" s="7">
        <f ca="1">IF(TableTransactions[[#This Row],[Stock balance backorders]]&lt;0,
0,
TableTransactions[[#This Row],[Stock balance backorders]]
)</f>
        <v>0</v>
      </c>
      <c r="L6743" s="8" t="str">
        <f>VLOOKUP(TableTransactions[[#This Row],[Material]],TableStockBalance[],
MATCH(TableStockBalance[[#Headers],[Supplier name]],TableStockBalance[#Headers],0),
0)</f>
        <v>General Multi Parts AB</v>
      </c>
    </row>
    <row r="6744" spans="1:12" x14ac:dyDescent="0.25">
      <c r="A6744">
        <v>49043557</v>
      </c>
      <c r="B6744">
        <v>20</v>
      </c>
      <c r="C6744" t="s">
        <v>343</v>
      </c>
      <c r="D6744" t="s">
        <v>290</v>
      </c>
      <c r="E6744" t="s">
        <v>291</v>
      </c>
      <c r="F6744" t="s">
        <v>325</v>
      </c>
      <c r="G6744" s="1">
        <v>43763</v>
      </c>
      <c r="H6744">
        <v>60</v>
      </c>
      <c r="I6744" s="7">
        <f>IF(TableTransactions[[#This Row],[Order type]]=trackOrderType,
TableTransactions[[#This Row],[Transaction quantity]]*-1,
TableTransactions[[#This Row],[Transaction quantity]]
)</f>
        <v>-60</v>
      </c>
      <c r="J67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-316</v>
      </c>
      <c r="K6744" s="7">
        <f ca="1">IF(TableTransactions[[#This Row],[Stock balance backorders]]&lt;0,
0,
TableTransactions[[#This Row],[Stock balance backorders]]
)</f>
        <v>0</v>
      </c>
      <c r="L6744" s="8" t="str">
        <f>VLOOKUP(TableTransactions[[#This Row],[Material]],TableStockBalance[],
MATCH(TableStockBalance[[#Headers],[Supplier name]],TableStockBalance[#Headers],0),
0)</f>
        <v>General Multi Parts AB</v>
      </c>
    </row>
    <row r="6745" spans="1:12" x14ac:dyDescent="0.25">
      <c r="A6745">
        <v>49043558</v>
      </c>
      <c r="B6745">
        <v>380</v>
      </c>
      <c r="C6745" t="s">
        <v>343</v>
      </c>
      <c r="D6745" t="s">
        <v>290</v>
      </c>
      <c r="E6745" t="s">
        <v>291</v>
      </c>
      <c r="F6745" t="s">
        <v>317</v>
      </c>
      <c r="G6745" s="1">
        <v>43763</v>
      </c>
      <c r="H6745">
        <v>60</v>
      </c>
      <c r="I6745" s="7">
        <f>IF(TableTransactions[[#This Row],[Order type]]=trackOrderType,
TableTransactions[[#This Row],[Transaction quantity]]*-1,
TableTransactions[[#This Row],[Transaction quantity]]
)</f>
        <v>-60</v>
      </c>
      <c r="J67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-376</v>
      </c>
      <c r="K6745" s="7">
        <f ca="1">IF(TableTransactions[[#This Row],[Stock balance backorders]]&lt;0,
0,
TableTransactions[[#This Row],[Stock balance backorders]]
)</f>
        <v>0</v>
      </c>
      <c r="L6745" s="8" t="str">
        <f>VLOOKUP(TableTransactions[[#This Row],[Material]],TableStockBalance[],
MATCH(TableStockBalance[[#Headers],[Supplier name]],TableStockBalance[#Headers],0),
0)</f>
        <v>General Multi Parts AB</v>
      </c>
    </row>
    <row r="6746" spans="1:12" x14ac:dyDescent="0.25">
      <c r="A6746">
        <v>49043589</v>
      </c>
      <c r="B6746">
        <v>70</v>
      </c>
      <c r="C6746" t="s">
        <v>343</v>
      </c>
      <c r="D6746" t="s">
        <v>290</v>
      </c>
      <c r="E6746" t="s">
        <v>291</v>
      </c>
      <c r="F6746" t="s">
        <v>317</v>
      </c>
      <c r="G6746" s="1">
        <v>43767</v>
      </c>
      <c r="H6746">
        <v>60</v>
      </c>
      <c r="I6746" s="7">
        <f>IF(TableTransactions[[#This Row],[Order type]]=trackOrderType,
TableTransactions[[#This Row],[Transaction quantity]]*-1,
TableTransactions[[#This Row],[Transaction quantity]]
)</f>
        <v>-60</v>
      </c>
      <c r="J67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-436</v>
      </c>
      <c r="K6746" s="7">
        <f ca="1">IF(TableTransactions[[#This Row],[Stock balance backorders]]&lt;0,
0,
TableTransactions[[#This Row],[Stock balance backorders]]
)</f>
        <v>0</v>
      </c>
      <c r="L6746" s="8" t="str">
        <f>VLOOKUP(TableTransactions[[#This Row],[Material]],TableStockBalance[],
MATCH(TableStockBalance[[#Headers],[Supplier name]],TableStockBalance[#Headers],0),
0)</f>
        <v>General Multi Parts AB</v>
      </c>
    </row>
    <row r="6747" spans="1:12" x14ac:dyDescent="0.25">
      <c r="A6747">
        <v>49043613</v>
      </c>
      <c r="B6747">
        <v>10</v>
      </c>
      <c r="C6747" t="s">
        <v>343</v>
      </c>
      <c r="D6747" t="s">
        <v>290</v>
      </c>
      <c r="E6747" t="s">
        <v>291</v>
      </c>
      <c r="F6747" t="s">
        <v>336</v>
      </c>
      <c r="G6747" s="1">
        <v>43769</v>
      </c>
      <c r="H6747">
        <v>80</v>
      </c>
      <c r="I6747" s="7">
        <f>IF(TableTransactions[[#This Row],[Order type]]=trackOrderType,
TableTransactions[[#This Row],[Transaction quantity]]*-1,
TableTransactions[[#This Row],[Transaction quantity]]
)</f>
        <v>-80</v>
      </c>
      <c r="J67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-516</v>
      </c>
      <c r="K6747" s="7">
        <f ca="1">IF(TableTransactions[[#This Row],[Stock balance backorders]]&lt;0,
0,
TableTransactions[[#This Row],[Stock balance backorders]]
)</f>
        <v>0</v>
      </c>
      <c r="L6747" s="8" t="str">
        <f>VLOOKUP(TableTransactions[[#This Row],[Material]],TableStockBalance[],
MATCH(TableStockBalance[[#Headers],[Supplier name]],TableStockBalance[#Headers],0),
0)</f>
        <v>General Multi Parts AB</v>
      </c>
    </row>
    <row r="6748" spans="1:12" x14ac:dyDescent="0.25">
      <c r="A6748" s="4">
        <v>45057512</v>
      </c>
      <c r="B6748" s="4">
        <v>10</v>
      </c>
      <c r="C6748" s="4" t="s">
        <v>344</v>
      </c>
      <c r="D6748" s="4" t="s">
        <v>290</v>
      </c>
      <c r="E6748" s="4" t="s">
        <v>291</v>
      </c>
      <c r="F6748" s="4" t="s">
        <v>212</v>
      </c>
      <c r="G6748" s="5">
        <v>43769</v>
      </c>
      <c r="H6748" s="4">
        <v>675</v>
      </c>
      <c r="I6748" s="7">
        <f>IF(TableTransactions[[#This Row],[Order type]]=trackOrderType,
TableTransactions[[#This Row],[Transaction quantity]]*-1,
TableTransactions[[#This Row],[Transaction quantity]]
)</f>
        <v>675</v>
      </c>
      <c r="J67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159</v>
      </c>
      <c r="K6748" s="7">
        <f ca="1">IF(TableTransactions[[#This Row],[Stock balance backorders]]&lt;0,
0,
TableTransactions[[#This Row],[Stock balance backorders]]
)</f>
        <v>159</v>
      </c>
      <c r="L6748" s="8" t="str">
        <f>VLOOKUP(TableTransactions[[#This Row],[Material]],TableStockBalance[],
MATCH(TableStockBalance[[#Headers],[Supplier name]],TableStockBalance[#Headers],0),
0)</f>
        <v>General Multi Parts AB</v>
      </c>
    </row>
    <row r="6749" spans="1:12" x14ac:dyDescent="0.25">
      <c r="A6749">
        <v>49043743</v>
      </c>
      <c r="B6749">
        <v>90</v>
      </c>
      <c r="C6749" t="s">
        <v>343</v>
      </c>
      <c r="D6749" t="s">
        <v>290</v>
      </c>
      <c r="E6749" t="s">
        <v>291</v>
      </c>
      <c r="F6749" t="s">
        <v>316</v>
      </c>
      <c r="G6749" s="1">
        <v>43781</v>
      </c>
      <c r="H6749">
        <v>80</v>
      </c>
      <c r="I6749" s="7">
        <f>IF(TableTransactions[[#This Row],[Order type]]=trackOrderType,
TableTransactions[[#This Row],[Transaction quantity]]*-1,
TableTransactions[[#This Row],[Transaction quantity]]
)</f>
        <v>-80</v>
      </c>
      <c r="J67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</v>
      </c>
      <c r="K6749" s="7">
        <f ca="1">IF(TableTransactions[[#This Row],[Stock balance backorders]]&lt;0,
0,
TableTransactions[[#This Row],[Stock balance backorders]]
)</f>
        <v>79</v>
      </c>
      <c r="L6749" s="8" t="str">
        <f>VLOOKUP(TableTransactions[[#This Row],[Material]],TableStockBalance[],
MATCH(TableStockBalance[[#Headers],[Supplier name]],TableStockBalance[#Headers],0),
0)</f>
        <v>General Multi Parts AB</v>
      </c>
    </row>
    <row r="6750" spans="1:12" x14ac:dyDescent="0.25">
      <c r="A6750">
        <v>49043783</v>
      </c>
      <c r="B6750">
        <v>300</v>
      </c>
      <c r="C6750" t="s">
        <v>343</v>
      </c>
      <c r="D6750" t="s">
        <v>290</v>
      </c>
      <c r="E6750" t="s">
        <v>291</v>
      </c>
      <c r="F6750" t="s">
        <v>313</v>
      </c>
      <c r="G6750" s="1">
        <v>43784</v>
      </c>
      <c r="H6750">
        <v>60</v>
      </c>
      <c r="I6750" s="7">
        <f>IF(TableTransactions[[#This Row],[Order type]]=trackOrderType,
TableTransactions[[#This Row],[Transaction quantity]]*-1,
TableTransactions[[#This Row],[Transaction quantity]]
)</f>
        <v>-60</v>
      </c>
      <c r="J67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6750" s="7">
        <f ca="1">IF(TableTransactions[[#This Row],[Stock balance backorders]]&lt;0,
0,
TableTransactions[[#This Row],[Stock balance backorders]]
)</f>
        <v>19</v>
      </c>
      <c r="L6750" s="8" t="str">
        <f>VLOOKUP(TableTransactions[[#This Row],[Material]],TableStockBalance[],
MATCH(TableStockBalance[[#Headers],[Supplier name]],TableStockBalance[#Headers],0),
0)</f>
        <v>General Multi Parts AB</v>
      </c>
    </row>
    <row r="6751" spans="1:12" x14ac:dyDescent="0.25">
      <c r="A6751">
        <v>49043794</v>
      </c>
      <c r="B6751">
        <v>20</v>
      </c>
      <c r="C6751" t="s">
        <v>343</v>
      </c>
      <c r="D6751" t="s">
        <v>290</v>
      </c>
      <c r="E6751" t="s">
        <v>291</v>
      </c>
      <c r="F6751" t="s">
        <v>335</v>
      </c>
      <c r="G6751" s="1">
        <v>43784</v>
      </c>
      <c r="H6751">
        <v>40</v>
      </c>
      <c r="I6751" s="7">
        <f>IF(TableTransactions[[#This Row],[Order type]]=trackOrderType,
TableTransactions[[#This Row],[Transaction quantity]]*-1,
TableTransactions[[#This Row],[Transaction quantity]]
)</f>
        <v>-40</v>
      </c>
      <c r="J67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-21</v>
      </c>
      <c r="K6751" s="7">
        <f ca="1">IF(TableTransactions[[#This Row],[Stock balance backorders]]&lt;0,
0,
TableTransactions[[#This Row],[Stock balance backorders]]
)</f>
        <v>0</v>
      </c>
      <c r="L6751" s="8" t="str">
        <f>VLOOKUP(TableTransactions[[#This Row],[Material]],TableStockBalance[],
MATCH(TableStockBalance[[#Headers],[Supplier name]],TableStockBalance[#Headers],0),
0)</f>
        <v>General Multi Parts AB</v>
      </c>
    </row>
    <row r="6752" spans="1:12" x14ac:dyDescent="0.25">
      <c r="A6752">
        <v>49043825</v>
      </c>
      <c r="B6752">
        <v>140</v>
      </c>
      <c r="C6752" t="s">
        <v>343</v>
      </c>
      <c r="D6752" t="s">
        <v>290</v>
      </c>
      <c r="E6752" t="s">
        <v>291</v>
      </c>
      <c r="F6752" t="s">
        <v>317</v>
      </c>
      <c r="G6752" s="1">
        <v>43788</v>
      </c>
      <c r="H6752">
        <v>40</v>
      </c>
      <c r="I6752" s="7">
        <f>IF(TableTransactions[[#This Row],[Order type]]=trackOrderType,
TableTransactions[[#This Row],[Transaction quantity]]*-1,
TableTransactions[[#This Row],[Transaction quantity]]
)</f>
        <v>-40</v>
      </c>
      <c r="J67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-61</v>
      </c>
      <c r="K6752" s="7">
        <f ca="1">IF(TableTransactions[[#This Row],[Stock balance backorders]]&lt;0,
0,
TableTransactions[[#This Row],[Stock balance backorders]]
)</f>
        <v>0</v>
      </c>
      <c r="L6752" s="8" t="str">
        <f>VLOOKUP(TableTransactions[[#This Row],[Material]],TableStockBalance[],
MATCH(TableStockBalance[[#Headers],[Supplier name]],TableStockBalance[#Headers],0),
0)</f>
        <v>General Multi Parts AB</v>
      </c>
    </row>
    <row r="6753" spans="1:12" x14ac:dyDescent="0.25">
      <c r="A6753">
        <v>49043876</v>
      </c>
      <c r="B6753">
        <v>110</v>
      </c>
      <c r="C6753" t="s">
        <v>343</v>
      </c>
      <c r="D6753" t="s">
        <v>290</v>
      </c>
      <c r="E6753" t="s">
        <v>291</v>
      </c>
      <c r="F6753" t="s">
        <v>319</v>
      </c>
      <c r="G6753" s="1">
        <v>43791</v>
      </c>
      <c r="H6753">
        <v>40</v>
      </c>
      <c r="I6753" s="7">
        <f>IF(TableTransactions[[#This Row],[Order type]]=trackOrderType,
TableTransactions[[#This Row],[Transaction quantity]]*-1,
TableTransactions[[#This Row],[Transaction quantity]]
)</f>
        <v>-40</v>
      </c>
      <c r="J67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-101</v>
      </c>
      <c r="K6753" s="7">
        <f ca="1">IF(TableTransactions[[#This Row],[Stock balance backorders]]&lt;0,
0,
TableTransactions[[#This Row],[Stock balance backorders]]
)</f>
        <v>0</v>
      </c>
      <c r="L6753" s="8" t="str">
        <f>VLOOKUP(TableTransactions[[#This Row],[Material]],TableStockBalance[],
MATCH(TableStockBalance[[#Headers],[Supplier name]],TableStockBalance[#Headers],0),
0)</f>
        <v>General Multi Parts AB</v>
      </c>
    </row>
    <row r="6754" spans="1:12" x14ac:dyDescent="0.25">
      <c r="A6754">
        <v>49043882</v>
      </c>
      <c r="B6754">
        <v>70</v>
      </c>
      <c r="C6754" t="s">
        <v>343</v>
      </c>
      <c r="D6754" t="s">
        <v>290</v>
      </c>
      <c r="E6754" t="s">
        <v>291</v>
      </c>
      <c r="F6754" t="s">
        <v>313</v>
      </c>
      <c r="G6754" s="1">
        <v>43794</v>
      </c>
      <c r="H6754">
        <v>20</v>
      </c>
      <c r="I6754" s="7">
        <f>IF(TableTransactions[[#This Row],[Order type]]=trackOrderType,
TableTransactions[[#This Row],[Transaction quantity]]*-1,
TableTransactions[[#This Row],[Transaction quantity]]
)</f>
        <v>-20</v>
      </c>
      <c r="J67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-121</v>
      </c>
      <c r="K6754" s="7">
        <f ca="1">IF(TableTransactions[[#This Row],[Stock balance backorders]]&lt;0,
0,
TableTransactions[[#This Row],[Stock balance backorders]]
)</f>
        <v>0</v>
      </c>
      <c r="L6754" s="8" t="str">
        <f>VLOOKUP(TableTransactions[[#This Row],[Material]],TableStockBalance[],
MATCH(TableStockBalance[[#Headers],[Supplier name]],TableStockBalance[#Headers],0),
0)</f>
        <v>General Multi Parts AB</v>
      </c>
    </row>
    <row r="6755" spans="1:12" x14ac:dyDescent="0.25">
      <c r="A6755">
        <v>49043898</v>
      </c>
      <c r="B6755">
        <v>60</v>
      </c>
      <c r="C6755" t="s">
        <v>343</v>
      </c>
      <c r="D6755" t="s">
        <v>290</v>
      </c>
      <c r="E6755" t="s">
        <v>291</v>
      </c>
      <c r="F6755" t="s">
        <v>313</v>
      </c>
      <c r="G6755" s="1">
        <v>43795</v>
      </c>
      <c r="H6755">
        <v>60</v>
      </c>
      <c r="I6755" s="7">
        <f>IF(TableTransactions[[#This Row],[Order type]]=trackOrderType,
TableTransactions[[#This Row],[Transaction quantity]]*-1,
TableTransactions[[#This Row],[Transaction quantity]]
)</f>
        <v>-60</v>
      </c>
      <c r="J67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-181</v>
      </c>
      <c r="K6755" s="7">
        <f ca="1">IF(TableTransactions[[#This Row],[Stock balance backorders]]&lt;0,
0,
TableTransactions[[#This Row],[Stock balance backorders]]
)</f>
        <v>0</v>
      </c>
      <c r="L6755" s="8" t="str">
        <f>VLOOKUP(TableTransactions[[#This Row],[Material]],TableStockBalance[],
MATCH(TableStockBalance[[#Headers],[Supplier name]],TableStockBalance[#Headers],0),
0)</f>
        <v>General Multi Parts AB</v>
      </c>
    </row>
    <row r="6756" spans="1:12" x14ac:dyDescent="0.25">
      <c r="A6756" s="4">
        <v>45057585</v>
      </c>
      <c r="B6756" s="4">
        <v>10</v>
      </c>
      <c r="C6756" s="4" t="s">
        <v>344</v>
      </c>
      <c r="D6756" s="4" t="s">
        <v>290</v>
      </c>
      <c r="E6756" s="4" t="s">
        <v>291</v>
      </c>
      <c r="F6756" s="4" t="s">
        <v>212</v>
      </c>
      <c r="G6756" s="5">
        <v>43796</v>
      </c>
      <c r="H6756" s="4">
        <v>800</v>
      </c>
      <c r="I6756" s="7">
        <f>IF(TableTransactions[[#This Row],[Order type]]=trackOrderType,
TableTransactions[[#This Row],[Transaction quantity]]*-1,
TableTransactions[[#This Row],[Transaction quantity]]
)</f>
        <v>800</v>
      </c>
      <c r="J67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619</v>
      </c>
      <c r="K6756" s="7">
        <f ca="1">IF(TableTransactions[[#This Row],[Stock balance backorders]]&lt;0,
0,
TableTransactions[[#This Row],[Stock balance backorders]]
)</f>
        <v>619</v>
      </c>
      <c r="L6756" s="8" t="str">
        <f>VLOOKUP(TableTransactions[[#This Row],[Material]],TableStockBalance[],
MATCH(TableStockBalance[[#Headers],[Supplier name]],TableStockBalance[#Headers],0),
0)</f>
        <v>General Multi Parts AB</v>
      </c>
    </row>
    <row r="6757" spans="1:12" x14ac:dyDescent="0.25">
      <c r="A6757">
        <v>49043934</v>
      </c>
      <c r="B6757">
        <v>10</v>
      </c>
      <c r="C6757" t="s">
        <v>343</v>
      </c>
      <c r="D6757" t="s">
        <v>290</v>
      </c>
      <c r="E6757" t="s">
        <v>291</v>
      </c>
      <c r="F6757" t="s">
        <v>326</v>
      </c>
      <c r="G6757" s="1">
        <v>43797</v>
      </c>
      <c r="H6757">
        <v>80</v>
      </c>
      <c r="I6757" s="7">
        <f>IF(TableTransactions[[#This Row],[Order type]]=trackOrderType,
TableTransactions[[#This Row],[Transaction quantity]]*-1,
TableTransactions[[#This Row],[Transaction quantity]]
)</f>
        <v>-80</v>
      </c>
      <c r="J67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539</v>
      </c>
      <c r="K6757" s="7">
        <f ca="1">IF(TableTransactions[[#This Row],[Stock balance backorders]]&lt;0,
0,
TableTransactions[[#This Row],[Stock balance backorders]]
)</f>
        <v>539</v>
      </c>
      <c r="L6757" s="8" t="str">
        <f>VLOOKUP(TableTransactions[[#This Row],[Material]],TableStockBalance[],
MATCH(TableStockBalance[[#Headers],[Supplier name]],TableStockBalance[#Headers],0),
0)</f>
        <v>General Multi Parts AB</v>
      </c>
    </row>
    <row r="6758" spans="1:12" x14ac:dyDescent="0.25">
      <c r="A6758">
        <v>49043960</v>
      </c>
      <c r="B6758">
        <v>210</v>
      </c>
      <c r="C6758" t="s">
        <v>343</v>
      </c>
      <c r="D6758" t="s">
        <v>290</v>
      </c>
      <c r="E6758" t="s">
        <v>291</v>
      </c>
      <c r="F6758" t="s">
        <v>318</v>
      </c>
      <c r="G6758" s="1">
        <v>43798</v>
      </c>
      <c r="H6758">
        <v>20</v>
      </c>
      <c r="I6758" s="7">
        <f>IF(TableTransactions[[#This Row],[Order type]]=trackOrderType,
TableTransactions[[#This Row],[Transaction quantity]]*-1,
TableTransactions[[#This Row],[Transaction quantity]]
)</f>
        <v>-20</v>
      </c>
      <c r="J67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519</v>
      </c>
      <c r="K6758" s="7">
        <f ca="1">IF(TableTransactions[[#This Row],[Stock balance backorders]]&lt;0,
0,
TableTransactions[[#This Row],[Stock balance backorders]]
)</f>
        <v>519</v>
      </c>
      <c r="L6758" s="8" t="str">
        <f>VLOOKUP(TableTransactions[[#This Row],[Material]],TableStockBalance[],
MATCH(TableStockBalance[[#Headers],[Supplier name]],TableStockBalance[#Headers],0),
0)</f>
        <v>General Multi Parts AB</v>
      </c>
    </row>
    <row r="6759" spans="1:12" x14ac:dyDescent="0.25">
      <c r="A6759">
        <v>49043966</v>
      </c>
      <c r="B6759">
        <v>120</v>
      </c>
      <c r="C6759" t="s">
        <v>343</v>
      </c>
      <c r="D6759" t="s">
        <v>290</v>
      </c>
      <c r="E6759" t="s">
        <v>291</v>
      </c>
      <c r="F6759" t="s">
        <v>313</v>
      </c>
      <c r="G6759" s="1">
        <v>43801</v>
      </c>
      <c r="H6759">
        <v>60</v>
      </c>
      <c r="I6759" s="7">
        <f>IF(TableTransactions[[#This Row],[Order type]]=trackOrderType,
TableTransactions[[#This Row],[Transaction quantity]]*-1,
TableTransactions[[#This Row],[Transaction quantity]]
)</f>
        <v>-60</v>
      </c>
      <c r="J67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459</v>
      </c>
      <c r="K6759" s="7">
        <f ca="1">IF(TableTransactions[[#This Row],[Stock balance backorders]]&lt;0,
0,
TableTransactions[[#This Row],[Stock balance backorders]]
)</f>
        <v>459</v>
      </c>
      <c r="L6759" s="8" t="str">
        <f>VLOOKUP(TableTransactions[[#This Row],[Material]],TableStockBalance[],
MATCH(TableStockBalance[[#Headers],[Supplier name]],TableStockBalance[#Headers],0),
0)</f>
        <v>General Multi Parts AB</v>
      </c>
    </row>
    <row r="6760" spans="1:12" x14ac:dyDescent="0.25">
      <c r="A6760">
        <v>49043991</v>
      </c>
      <c r="B6760">
        <v>120</v>
      </c>
      <c r="C6760" t="s">
        <v>343</v>
      </c>
      <c r="D6760" t="s">
        <v>290</v>
      </c>
      <c r="E6760" t="s">
        <v>291</v>
      </c>
      <c r="F6760" t="s">
        <v>318</v>
      </c>
      <c r="G6760" s="1">
        <v>43802</v>
      </c>
      <c r="H6760">
        <v>40</v>
      </c>
      <c r="I6760" s="7">
        <f>IF(TableTransactions[[#This Row],[Order type]]=trackOrderType,
TableTransactions[[#This Row],[Transaction quantity]]*-1,
TableTransactions[[#This Row],[Transaction quantity]]
)</f>
        <v>-40</v>
      </c>
      <c r="J67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419</v>
      </c>
      <c r="K6760" s="7">
        <f ca="1">IF(TableTransactions[[#This Row],[Stock balance backorders]]&lt;0,
0,
TableTransactions[[#This Row],[Stock balance backorders]]
)</f>
        <v>419</v>
      </c>
      <c r="L6760" s="8" t="str">
        <f>VLOOKUP(TableTransactions[[#This Row],[Material]],TableStockBalance[],
MATCH(TableStockBalance[[#Headers],[Supplier name]],TableStockBalance[#Headers],0),
0)</f>
        <v>General Multi Parts AB</v>
      </c>
    </row>
    <row r="6761" spans="1:12" x14ac:dyDescent="0.25">
      <c r="A6761">
        <v>49044006</v>
      </c>
      <c r="B6761">
        <v>140</v>
      </c>
      <c r="C6761" t="s">
        <v>343</v>
      </c>
      <c r="D6761" t="s">
        <v>290</v>
      </c>
      <c r="E6761" t="s">
        <v>291</v>
      </c>
      <c r="F6761" t="s">
        <v>318</v>
      </c>
      <c r="G6761" s="1">
        <v>43803</v>
      </c>
      <c r="H6761">
        <v>40</v>
      </c>
      <c r="I6761" s="7">
        <f>IF(TableTransactions[[#This Row],[Order type]]=trackOrderType,
TableTransactions[[#This Row],[Transaction quantity]]*-1,
TableTransactions[[#This Row],[Transaction quantity]]
)</f>
        <v>-40</v>
      </c>
      <c r="J67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379</v>
      </c>
      <c r="K6761" s="7">
        <f ca="1">IF(TableTransactions[[#This Row],[Stock balance backorders]]&lt;0,
0,
TableTransactions[[#This Row],[Stock balance backorders]]
)</f>
        <v>379</v>
      </c>
      <c r="L6761" s="8" t="str">
        <f>VLOOKUP(TableTransactions[[#This Row],[Material]],TableStockBalance[],
MATCH(TableStockBalance[[#Headers],[Supplier name]],TableStockBalance[#Headers],0),
0)</f>
        <v>General Multi Parts AB</v>
      </c>
    </row>
    <row r="6762" spans="1:12" x14ac:dyDescent="0.25">
      <c r="A6762">
        <v>49044021</v>
      </c>
      <c r="B6762">
        <v>50</v>
      </c>
      <c r="C6762" t="s">
        <v>343</v>
      </c>
      <c r="D6762" t="s">
        <v>290</v>
      </c>
      <c r="E6762" t="s">
        <v>291</v>
      </c>
      <c r="F6762" t="s">
        <v>319</v>
      </c>
      <c r="G6762" s="1">
        <v>43804</v>
      </c>
      <c r="H6762">
        <v>40</v>
      </c>
      <c r="I6762" s="7">
        <f>IF(TableTransactions[[#This Row],[Order type]]=trackOrderType,
TableTransactions[[#This Row],[Transaction quantity]]*-1,
TableTransactions[[#This Row],[Transaction quantity]]
)</f>
        <v>-40</v>
      </c>
      <c r="J67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339</v>
      </c>
      <c r="K6762" s="7">
        <f ca="1">IF(TableTransactions[[#This Row],[Stock balance backorders]]&lt;0,
0,
TableTransactions[[#This Row],[Stock balance backorders]]
)</f>
        <v>339</v>
      </c>
      <c r="L6762" s="8" t="str">
        <f>VLOOKUP(TableTransactions[[#This Row],[Material]],TableStockBalance[],
MATCH(TableStockBalance[[#Headers],[Supplier name]],TableStockBalance[#Headers],0),
0)</f>
        <v>General Multi Parts AB</v>
      </c>
    </row>
    <row r="6763" spans="1:12" x14ac:dyDescent="0.25">
      <c r="A6763">
        <v>49044037</v>
      </c>
      <c r="B6763">
        <v>10</v>
      </c>
      <c r="C6763" t="s">
        <v>343</v>
      </c>
      <c r="D6763" t="s">
        <v>290</v>
      </c>
      <c r="E6763" t="s">
        <v>291</v>
      </c>
      <c r="F6763" t="s">
        <v>330</v>
      </c>
      <c r="G6763" s="1">
        <v>43805</v>
      </c>
      <c r="H6763">
        <v>80</v>
      </c>
      <c r="I6763" s="7">
        <f>IF(TableTransactions[[#This Row],[Order type]]=trackOrderType,
TableTransactions[[#This Row],[Transaction quantity]]*-1,
TableTransactions[[#This Row],[Transaction quantity]]
)</f>
        <v>-80</v>
      </c>
      <c r="J67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259</v>
      </c>
      <c r="K6763" s="7">
        <f ca="1">IF(TableTransactions[[#This Row],[Stock balance backorders]]&lt;0,
0,
TableTransactions[[#This Row],[Stock balance backorders]]
)</f>
        <v>259</v>
      </c>
      <c r="L6763" s="8" t="str">
        <f>VLOOKUP(TableTransactions[[#This Row],[Material]],TableStockBalance[],
MATCH(TableStockBalance[[#Headers],[Supplier name]],TableStockBalance[#Headers],0),
0)</f>
        <v>General Multi Parts AB</v>
      </c>
    </row>
    <row r="6764" spans="1:12" x14ac:dyDescent="0.25">
      <c r="A6764">
        <v>49044039</v>
      </c>
      <c r="B6764">
        <v>220</v>
      </c>
      <c r="C6764" t="s">
        <v>343</v>
      </c>
      <c r="D6764" t="s">
        <v>290</v>
      </c>
      <c r="E6764" t="s">
        <v>291</v>
      </c>
      <c r="F6764" t="s">
        <v>319</v>
      </c>
      <c r="G6764" s="1">
        <v>43805</v>
      </c>
      <c r="H6764">
        <v>60</v>
      </c>
      <c r="I6764" s="7">
        <f>IF(TableTransactions[[#This Row],[Order type]]=trackOrderType,
TableTransactions[[#This Row],[Transaction quantity]]*-1,
TableTransactions[[#This Row],[Transaction quantity]]
)</f>
        <v>-60</v>
      </c>
      <c r="J67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199</v>
      </c>
      <c r="K6764" s="7">
        <f ca="1">IF(TableTransactions[[#This Row],[Stock balance backorders]]&lt;0,
0,
TableTransactions[[#This Row],[Stock balance backorders]]
)</f>
        <v>199</v>
      </c>
      <c r="L6764" s="8" t="str">
        <f>VLOOKUP(TableTransactions[[#This Row],[Material]],TableStockBalance[],
MATCH(TableStockBalance[[#Headers],[Supplier name]],TableStockBalance[#Headers],0),
0)</f>
        <v>General Multi Parts AB</v>
      </c>
    </row>
    <row r="6765" spans="1:12" x14ac:dyDescent="0.25">
      <c r="A6765">
        <v>49044040</v>
      </c>
      <c r="B6765">
        <v>220</v>
      </c>
      <c r="C6765" t="s">
        <v>343</v>
      </c>
      <c r="D6765" t="s">
        <v>290</v>
      </c>
      <c r="E6765" t="s">
        <v>291</v>
      </c>
      <c r="F6765" t="s">
        <v>318</v>
      </c>
      <c r="G6765" s="1">
        <v>43805</v>
      </c>
      <c r="H6765">
        <v>20</v>
      </c>
      <c r="I6765" s="7">
        <f>IF(TableTransactions[[#This Row],[Order type]]=trackOrderType,
TableTransactions[[#This Row],[Transaction quantity]]*-1,
TableTransactions[[#This Row],[Transaction quantity]]
)</f>
        <v>-20</v>
      </c>
      <c r="J67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179</v>
      </c>
      <c r="K6765" s="7">
        <f ca="1">IF(TableTransactions[[#This Row],[Stock balance backorders]]&lt;0,
0,
TableTransactions[[#This Row],[Stock balance backorders]]
)</f>
        <v>179</v>
      </c>
      <c r="L6765" s="8" t="str">
        <f>VLOOKUP(TableTransactions[[#This Row],[Material]],TableStockBalance[],
MATCH(TableStockBalance[[#Headers],[Supplier name]],TableStockBalance[#Headers],0),
0)</f>
        <v>General Multi Parts AB</v>
      </c>
    </row>
    <row r="6766" spans="1:12" x14ac:dyDescent="0.25">
      <c r="A6766">
        <v>49044110</v>
      </c>
      <c r="B6766">
        <v>70</v>
      </c>
      <c r="C6766" t="s">
        <v>343</v>
      </c>
      <c r="D6766" t="s">
        <v>290</v>
      </c>
      <c r="E6766" t="s">
        <v>291</v>
      </c>
      <c r="F6766" t="s">
        <v>319</v>
      </c>
      <c r="G6766" s="1">
        <v>43812</v>
      </c>
      <c r="H6766">
        <v>60</v>
      </c>
      <c r="I6766" s="7">
        <f>IF(TableTransactions[[#This Row],[Order type]]=trackOrderType,
TableTransactions[[#This Row],[Transaction quantity]]*-1,
TableTransactions[[#This Row],[Transaction quantity]]
)</f>
        <v>-60</v>
      </c>
      <c r="J67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119</v>
      </c>
      <c r="K6766" s="7">
        <f ca="1">IF(TableTransactions[[#This Row],[Stock balance backorders]]&lt;0,
0,
TableTransactions[[#This Row],[Stock balance backorders]]
)</f>
        <v>119</v>
      </c>
      <c r="L6766" s="8" t="str">
        <f>VLOOKUP(TableTransactions[[#This Row],[Material]],TableStockBalance[],
MATCH(TableStockBalance[[#Headers],[Supplier name]],TableStockBalance[#Headers],0),
0)</f>
        <v>General Multi Parts AB</v>
      </c>
    </row>
    <row r="6767" spans="1:12" x14ac:dyDescent="0.25">
      <c r="A6767">
        <v>49044110</v>
      </c>
      <c r="B6767">
        <v>80</v>
      </c>
      <c r="C6767" t="s">
        <v>343</v>
      </c>
      <c r="D6767" t="s">
        <v>290</v>
      </c>
      <c r="E6767" t="s">
        <v>291</v>
      </c>
      <c r="F6767" t="s">
        <v>319</v>
      </c>
      <c r="G6767" s="1">
        <v>43812</v>
      </c>
      <c r="H6767">
        <v>40</v>
      </c>
      <c r="I6767" s="7">
        <f>IF(TableTransactions[[#This Row],[Order type]]=trackOrderType,
TableTransactions[[#This Row],[Transaction quantity]]*-1,
TableTransactions[[#This Row],[Transaction quantity]]
)</f>
        <v>-40</v>
      </c>
      <c r="J67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</v>
      </c>
      <c r="K6767" s="7">
        <f ca="1">IF(TableTransactions[[#This Row],[Stock balance backorders]]&lt;0,
0,
TableTransactions[[#This Row],[Stock balance backorders]]
)</f>
        <v>79</v>
      </c>
      <c r="L6767" s="8" t="str">
        <f>VLOOKUP(TableTransactions[[#This Row],[Material]],TableStockBalance[],
MATCH(TableStockBalance[[#Headers],[Supplier name]],TableStockBalance[#Headers],0),
0)</f>
        <v>General Multi Parts AB</v>
      </c>
    </row>
    <row r="6768" spans="1:12" x14ac:dyDescent="0.25">
      <c r="A6768">
        <v>49044182</v>
      </c>
      <c r="B6768">
        <v>150</v>
      </c>
      <c r="C6768" t="s">
        <v>343</v>
      </c>
      <c r="D6768" t="s">
        <v>290</v>
      </c>
      <c r="E6768" t="s">
        <v>291</v>
      </c>
      <c r="F6768" t="s">
        <v>318</v>
      </c>
      <c r="G6768" s="1">
        <v>43819</v>
      </c>
      <c r="H6768">
        <v>60</v>
      </c>
      <c r="I6768" s="7">
        <f>IF(TableTransactions[[#This Row],[Order type]]=trackOrderType,
TableTransactions[[#This Row],[Transaction quantity]]*-1,
TableTransactions[[#This Row],[Transaction quantity]]
)</f>
        <v>-60</v>
      </c>
      <c r="J67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6768" s="7">
        <f ca="1">IF(TableTransactions[[#This Row],[Stock balance backorders]]&lt;0,
0,
TableTransactions[[#This Row],[Stock balance backorders]]
)</f>
        <v>19</v>
      </c>
      <c r="L6768" s="8" t="str">
        <f>VLOOKUP(TableTransactions[[#This Row],[Material]],TableStockBalance[],
MATCH(TableStockBalance[[#Headers],[Supplier name]],TableStockBalance[#Headers],0),
0)</f>
        <v>General Multi Parts AB</v>
      </c>
    </row>
    <row r="6769" spans="1:12" x14ac:dyDescent="0.25">
      <c r="A6769" s="4">
        <v>45057641</v>
      </c>
      <c r="B6769" s="4">
        <v>10</v>
      </c>
      <c r="C6769" s="4" t="s">
        <v>344</v>
      </c>
      <c r="D6769" s="4" t="s">
        <v>290</v>
      </c>
      <c r="E6769" s="4" t="s">
        <v>291</v>
      </c>
      <c r="F6769" s="4" t="s">
        <v>212</v>
      </c>
      <c r="G6769" s="5">
        <v>43819</v>
      </c>
      <c r="H6769" s="4">
        <v>800</v>
      </c>
      <c r="I6769" s="7">
        <f>IF(TableTransactions[[#This Row],[Order type]]=trackOrderType,
TableTransactions[[#This Row],[Transaction quantity]]*-1,
TableTransactions[[#This Row],[Transaction quantity]]
)</f>
        <v>800</v>
      </c>
      <c r="J67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819</v>
      </c>
      <c r="K6769" s="7">
        <f ca="1">IF(TableTransactions[[#This Row],[Stock balance backorders]]&lt;0,
0,
TableTransactions[[#This Row],[Stock balance backorders]]
)</f>
        <v>819</v>
      </c>
      <c r="L6769" s="8" t="str">
        <f>VLOOKUP(TableTransactions[[#This Row],[Material]],TableStockBalance[],
MATCH(TableStockBalance[[#Headers],[Supplier name]],TableStockBalance[#Headers],0),
0)</f>
        <v>General Multi Parts AB</v>
      </c>
    </row>
    <row r="6770" spans="1:12" x14ac:dyDescent="0.25">
      <c r="A6770">
        <v>49044192</v>
      </c>
      <c r="B6770">
        <v>20</v>
      </c>
      <c r="C6770" t="s">
        <v>343</v>
      </c>
      <c r="D6770" t="s">
        <v>290</v>
      </c>
      <c r="E6770" t="s">
        <v>291</v>
      </c>
      <c r="F6770" t="s">
        <v>319</v>
      </c>
      <c r="G6770" s="1">
        <v>43822</v>
      </c>
      <c r="H6770">
        <v>20</v>
      </c>
      <c r="I6770" s="7">
        <f>IF(TableTransactions[[#This Row],[Order type]]=trackOrderType,
TableTransactions[[#This Row],[Transaction quantity]]*-1,
TableTransactions[[#This Row],[Transaction quantity]]
)</f>
        <v>-20</v>
      </c>
      <c r="J67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799</v>
      </c>
      <c r="K6770" s="7">
        <f ca="1">IF(TableTransactions[[#This Row],[Stock balance backorders]]&lt;0,
0,
TableTransactions[[#This Row],[Stock balance backorders]]
)</f>
        <v>799</v>
      </c>
      <c r="L6770" s="8" t="str">
        <f>VLOOKUP(TableTransactions[[#This Row],[Material]],TableStockBalance[],
MATCH(TableStockBalance[[#Headers],[Supplier name]],TableStockBalance[#Headers],0),
0)</f>
        <v>General Multi Parts AB</v>
      </c>
    </row>
    <row r="6771" spans="1:12" x14ac:dyDescent="0.25">
      <c r="A6771">
        <v>49044240</v>
      </c>
      <c r="B6771">
        <v>140</v>
      </c>
      <c r="C6771" t="s">
        <v>343</v>
      </c>
      <c r="D6771" t="s">
        <v>290</v>
      </c>
      <c r="E6771" t="s">
        <v>291</v>
      </c>
      <c r="F6771" t="s">
        <v>313</v>
      </c>
      <c r="G6771" s="1">
        <v>43830</v>
      </c>
      <c r="H6771">
        <v>80</v>
      </c>
      <c r="I6771" s="7">
        <f>IF(TableTransactions[[#This Row],[Order type]]=trackOrderType,
TableTransactions[[#This Row],[Transaction quantity]]*-1,
TableTransactions[[#This Row],[Transaction quantity]]
)</f>
        <v>-80</v>
      </c>
      <c r="J67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719</v>
      </c>
      <c r="K6771" s="7">
        <f ca="1">IF(TableTransactions[[#This Row],[Stock balance backorders]]&lt;0,
0,
TableTransactions[[#This Row],[Stock balance backorders]]
)</f>
        <v>719</v>
      </c>
      <c r="L6771" s="8" t="str">
        <f>VLOOKUP(TableTransactions[[#This Row],[Material]],TableStockBalance[],
MATCH(TableStockBalance[[#Headers],[Supplier name]],TableStockBalance[#Headers],0),
0)</f>
        <v>General Multi Parts AB</v>
      </c>
    </row>
    <row r="6772" spans="1:12" x14ac:dyDescent="0.25">
      <c r="A6772">
        <v>49040374</v>
      </c>
      <c r="B6772">
        <v>20</v>
      </c>
      <c r="C6772" t="s">
        <v>343</v>
      </c>
      <c r="D6772" t="s">
        <v>288</v>
      </c>
      <c r="E6772" t="s">
        <v>289</v>
      </c>
      <c r="F6772" t="s">
        <v>322</v>
      </c>
      <c r="G6772" s="1">
        <v>43472</v>
      </c>
      <c r="H6772">
        <v>50</v>
      </c>
      <c r="I6772" s="7">
        <f>IF(TableTransactions[[#This Row],[Order type]]=trackOrderType,
TableTransactions[[#This Row],[Transaction quantity]]*-1,
TableTransactions[[#This Row],[Transaction quantity]]
)</f>
        <v>-50</v>
      </c>
      <c r="J67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1204</v>
      </c>
      <c r="K6772" s="7">
        <f ca="1">IF(TableTransactions[[#This Row],[Stock balance backorders]]&lt;0,
0,
TableTransactions[[#This Row],[Stock balance backorders]]
)</f>
        <v>1204</v>
      </c>
      <c r="L6772" s="8" t="str">
        <f>VLOOKUP(TableTransactions[[#This Row],[Material]],TableStockBalance[],
MATCH(TableStockBalance[[#Headers],[Supplier name]],TableStockBalance[#Headers],0),
0)</f>
        <v>Broehmer Industrial GmbH</v>
      </c>
    </row>
    <row r="6773" spans="1:12" x14ac:dyDescent="0.25">
      <c r="A6773">
        <v>49040406</v>
      </c>
      <c r="B6773">
        <v>40</v>
      </c>
      <c r="C6773" t="s">
        <v>343</v>
      </c>
      <c r="D6773" t="s">
        <v>288</v>
      </c>
      <c r="E6773" t="s">
        <v>289</v>
      </c>
      <c r="F6773" t="s">
        <v>319</v>
      </c>
      <c r="G6773" s="1">
        <v>43474</v>
      </c>
      <c r="H6773">
        <v>50</v>
      </c>
      <c r="I6773" s="7">
        <f>IF(TableTransactions[[#This Row],[Order type]]=trackOrderType,
TableTransactions[[#This Row],[Transaction quantity]]*-1,
TableTransactions[[#This Row],[Transaction quantity]]
)</f>
        <v>-50</v>
      </c>
      <c r="J67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1154</v>
      </c>
      <c r="K6773" s="7">
        <f ca="1">IF(TableTransactions[[#This Row],[Stock balance backorders]]&lt;0,
0,
TableTransactions[[#This Row],[Stock balance backorders]]
)</f>
        <v>1154</v>
      </c>
      <c r="L6773" s="8" t="str">
        <f>VLOOKUP(TableTransactions[[#This Row],[Material]],TableStockBalance[],
MATCH(TableStockBalance[[#Headers],[Supplier name]],TableStockBalance[#Headers],0),
0)</f>
        <v>Broehmer Industrial GmbH</v>
      </c>
    </row>
    <row r="6774" spans="1:12" x14ac:dyDescent="0.25">
      <c r="A6774">
        <v>49040437</v>
      </c>
      <c r="B6774">
        <v>300</v>
      </c>
      <c r="C6774" t="s">
        <v>343</v>
      </c>
      <c r="D6774" t="s">
        <v>288</v>
      </c>
      <c r="E6774" t="s">
        <v>289</v>
      </c>
      <c r="F6774" t="s">
        <v>317</v>
      </c>
      <c r="G6774" s="1">
        <v>43476</v>
      </c>
      <c r="H6774">
        <v>100</v>
      </c>
      <c r="I6774" s="7">
        <f>IF(TableTransactions[[#This Row],[Order type]]=trackOrderType,
TableTransactions[[#This Row],[Transaction quantity]]*-1,
TableTransactions[[#This Row],[Transaction quantity]]
)</f>
        <v>-100</v>
      </c>
      <c r="J67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1054</v>
      </c>
      <c r="K6774" s="7">
        <f ca="1">IF(TableTransactions[[#This Row],[Stock balance backorders]]&lt;0,
0,
TableTransactions[[#This Row],[Stock balance backorders]]
)</f>
        <v>1054</v>
      </c>
      <c r="L6774" s="8" t="str">
        <f>VLOOKUP(TableTransactions[[#This Row],[Material]],TableStockBalance[],
MATCH(TableStockBalance[[#Headers],[Supplier name]],TableStockBalance[#Headers],0),
0)</f>
        <v>Broehmer Industrial GmbH</v>
      </c>
    </row>
    <row r="6775" spans="1:12" x14ac:dyDescent="0.25">
      <c r="A6775">
        <v>49040454</v>
      </c>
      <c r="B6775">
        <v>60</v>
      </c>
      <c r="C6775" t="s">
        <v>343</v>
      </c>
      <c r="D6775" t="s">
        <v>288</v>
      </c>
      <c r="E6775" t="s">
        <v>289</v>
      </c>
      <c r="F6775" t="s">
        <v>317</v>
      </c>
      <c r="G6775" s="1">
        <v>43479</v>
      </c>
      <c r="H6775">
        <v>50</v>
      </c>
      <c r="I6775" s="7">
        <f>IF(TableTransactions[[#This Row],[Order type]]=trackOrderType,
TableTransactions[[#This Row],[Transaction quantity]]*-1,
TableTransactions[[#This Row],[Transaction quantity]]
)</f>
        <v>-50</v>
      </c>
      <c r="J67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1004</v>
      </c>
      <c r="K6775" s="7">
        <f ca="1">IF(TableTransactions[[#This Row],[Stock balance backorders]]&lt;0,
0,
TableTransactions[[#This Row],[Stock balance backorders]]
)</f>
        <v>1004</v>
      </c>
      <c r="L6775" s="8" t="str">
        <f>VLOOKUP(TableTransactions[[#This Row],[Material]],TableStockBalance[],
MATCH(TableStockBalance[[#Headers],[Supplier name]],TableStockBalance[#Headers],0),
0)</f>
        <v>Broehmer Industrial GmbH</v>
      </c>
    </row>
    <row r="6776" spans="1:12" x14ac:dyDescent="0.25">
      <c r="A6776">
        <v>49040508</v>
      </c>
      <c r="B6776">
        <v>200</v>
      </c>
      <c r="C6776" t="s">
        <v>343</v>
      </c>
      <c r="D6776" t="s">
        <v>288</v>
      </c>
      <c r="E6776" t="s">
        <v>289</v>
      </c>
      <c r="F6776" t="s">
        <v>313</v>
      </c>
      <c r="G6776" s="1">
        <v>43483</v>
      </c>
      <c r="H6776">
        <v>100</v>
      </c>
      <c r="I6776" s="7">
        <f>IF(TableTransactions[[#This Row],[Order type]]=trackOrderType,
TableTransactions[[#This Row],[Transaction quantity]]*-1,
TableTransactions[[#This Row],[Transaction quantity]]
)</f>
        <v>-100</v>
      </c>
      <c r="J67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904</v>
      </c>
      <c r="K6776" s="7">
        <f ca="1">IF(TableTransactions[[#This Row],[Stock balance backorders]]&lt;0,
0,
TableTransactions[[#This Row],[Stock balance backorders]]
)</f>
        <v>904</v>
      </c>
      <c r="L6776" s="8" t="str">
        <f>VLOOKUP(TableTransactions[[#This Row],[Material]],TableStockBalance[],
MATCH(TableStockBalance[[#Headers],[Supplier name]],TableStockBalance[#Headers],0),
0)</f>
        <v>Broehmer Industrial GmbH</v>
      </c>
    </row>
    <row r="6777" spans="1:12" x14ac:dyDescent="0.25">
      <c r="A6777">
        <v>49040508</v>
      </c>
      <c r="B6777">
        <v>210</v>
      </c>
      <c r="C6777" t="s">
        <v>343</v>
      </c>
      <c r="D6777" t="s">
        <v>288</v>
      </c>
      <c r="E6777" t="s">
        <v>289</v>
      </c>
      <c r="F6777" t="s">
        <v>313</v>
      </c>
      <c r="G6777" s="1">
        <v>43483</v>
      </c>
      <c r="H6777">
        <v>50</v>
      </c>
      <c r="I6777" s="7">
        <f>IF(TableTransactions[[#This Row],[Order type]]=trackOrderType,
TableTransactions[[#This Row],[Transaction quantity]]*-1,
TableTransactions[[#This Row],[Transaction quantity]]
)</f>
        <v>-50</v>
      </c>
      <c r="J67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854</v>
      </c>
      <c r="K6777" s="7">
        <f ca="1">IF(TableTransactions[[#This Row],[Stock balance backorders]]&lt;0,
0,
TableTransactions[[#This Row],[Stock balance backorders]]
)</f>
        <v>854</v>
      </c>
      <c r="L6777" s="8" t="str">
        <f>VLOOKUP(TableTransactions[[#This Row],[Material]],TableStockBalance[],
MATCH(TableStockBalance[[#Headers],[Supplier name]],TableStockBalance[#Headers],0),
0)</f>
        <v>Broehmer Industrial GmbH</v>
      </c>
    </row>
    <row r="6778" spans="1:12" x14ac:dyDescent="0.25">
      <c r="A6778">
        <v>49040522</v>
      </c>
      <c r="B6778">
        <v>30</v>
      </c>
      <c r="C6778" t="s">
        <v>343</v>
      </c>
      <c r="D6778" t="s">
        <v>288</v>
      </c>
      <c r="E6778" t="s">
        <v>289</v>
      </c>
      <c r="F6778" t="s">
        <v>319</v>
      </c>
      <c r="G6778" s="1">
        <v>43483</v>
      </c>
      <c r="H6778">
        <v>50</v>
      </c>
      <c r="I6778" s="7">
        <f>IF(TableTransactions[[#This Row],[Order type]]=trackOrderType,
TableTransactions[[#This Row],[Transaction quantity]]*-1,
TableTransactions[[#This Row],[Transaction quantity]]
)</f>
        <v>-50</v>
      </c>
      <c r="J67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804</v>
      </c>
      <c r="K6778" s="7">
        <f ca="1">IF(TableTransactions[[#This Row],[Stock balance backorders]]&lt;0,
0,
TableTransactions[[#This Row],[Stock balance backorders]]
)</f>
        <v>804</v>
      </c>
      <c r="L6778" s="8" t="str">
        <f>VLOOKUP(TableTransactions[[#This Row],[Material]],TableStockBalance[],
MATCH(TableStockBalance[[#Headers],[Supplier name]],TableStockBalance[#Headers],0),
0)</f>
        <v>Broehmer Industrial GmbH</v>
      </c>
    </row>
    <row r="6779" spans="1:12" x14ac:dyDescent="0.25">
      <c r="A6779">
        <v>49040591</v>
      </c>
      <c r="B6779">
        <v>80</v>
      </c>
      <c r="C6779" t="s">
        <v>343</v>
      </c>
      <c r="D6779" t="s">
        <v>288</v>
      </c>
      <c r="E6779" t="s">
        <v>289</v>
      </c>
      <c r="F6779" t="s">
        <v>316</v>
      </c>
      <c r="G6779" s="1">
        <v>43490</v>
      </c>
      <c r="H6779">
        <v>50</v>
      </c>
      <c r="I6779" s="7">
        <f>IF(TableTransactions[[#This Row],[Order type]]=trackOrderType,
TableTransactions[[#This Row],[Transaction quantity]]*-1,
TableTransactions[[#This Row],[Transaction quantity]]
)</f>
        <v>-50</v>
      </c>
      <c r="J67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754</v>
      </c>
      <c r="K6779" s="7">
        <f ca="1">IF(TableTransactions[[#This Row],[Stock balance backorders]]&lt;0,
0,
TableTransactions[[#This Row],[Stock balance backorders]]
)</f>
        <v>754</v>
      </c>
      <c r="L6779" s="8" t="str">
        <f>VLOOKUP(TableTransactions[[#This Row],[Material]],TableStockBalance[],
MATCH(TableStockBalance[[#Headers],[Supplier name]],TableStockBalance[#Headers],0),
0)</f>
        <v>Broehmer Industrial GmbH</v>
      </c>
    </row>
    <row r="6780" spans="1:12" x14ac:dyDescent="0.25">
      <c r="A6780">
        <v>49040591</v>
      </c>
      <c r="B6780">
        <v>90</v>
      </c>
      <c r="C6780" t="s">
        <v>343</v>
      </c>
      <c r="D6780" t="s">
        <v>288</v>
      </c>
      <c r="E6780" t="s">
        <v>289</v>
      </c>
      <c r="F6780" t="s">
        <v>316</v>
      </c>
      <c r="G6780" s="1">
        <v>43490</v>
      </c>
      <c r="H6780">
        <v>50</v>
      </c>
      <c r="I6780" s="7">
        <f>IF(TableTransactions[[#This Row],[Order type]]=trackOrderType,
TableTransactions[[#This Row],[Transaction quantity]]*-1,
TableTransactions[[#This Row],[Transaction quantity]]
)</f>
        <v>-50</v>
      </c>
      <c r="J67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704</v>
      </c>
      <c r="K6780" s="7">
        <f ca="1">IF(TableTransactions[[#This Row],[Stock balance backorders]]&lt;0,
0,
TableTransactions[[#This Row],[Stock balance backorders]]
)</f>
        <v>704</v>
      </c>
      <c r="L6780" s="8" t="str">
        <f>VLOOKUP(TableTransactions[[#This Row],[Material]],TableStockBalance[],
MATCH(TableStockBalance[[#Headers],[Supplier name]],TableStockBalance[#Headers],0),
0)</f>
        <v>Broehmer Industrial GmbH</v>
      </c>
    </row>
    <row r="6781" spans="1:12" x14ac:dyDescent="0.25">
      <c r="A6781">
        <v>49040598</v>
      </c>
      <c r="B6781">
        <v>30</v>
      </c>
      <c r="C6781" t="s">
        <v>343</v>
      </c>
      <c r="D6781" t="s">
        <v>288</v>
      </c>
      <c r="E6781" t="s">
        <v>289</v>
      </c>
      <c r="F6781" t="s">
        <v>323</v>
      </c>
      <c r="G6781" s="1">
        <v>43490</v>
      </c>
      <c r="H6781">
        <v>100</v>
      </c>
      <c r="I6781" s="7">
        <f>IF(TableTransactions[[#This Row],[Order type]]=trackOrderType,
TableTransactions[[#This Row],[Transaction quantity]]*-1,
TableTransactions[[#This Row],[Transaction quantity]]
)</f>
        <v>-100</v>
      </c>
      <c r="J67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604</v>
      </c>
      <c r="K6781" s="7">
        <f ca="1">IF(TableTransactions[[#This Row],[Stock balance backorders]]&lt;0,
0,
TableTransactions[[#This Row],[Stock balance backorders]]
)</f>
        <v>604</v>
      </c>
      <c r="L6781" s="8" t="str">
        <f>VLOOKUP(TableTransactions[[#This Row],[Material]],TableStockBalance[],
MATCH(TableStockBalance[[#Headers],[Supplier name]],TableStockBalance[#Headers],0),
0)</f>
        <v>Broehmer Industrial GmbH</v>
      </c>
    </row>
    <row r="6782" spans="1:12" x14ac:dyDescent="0.25">
      <c r="A6782">
        <v>49040643</v>
      </c>
      <c r="B6782">
        <v>30</v>
      </c>
      <c r="C6782" t="s">
        <v>343</v>
      </c>
      <c r="D6782" t="s">
        <v>288</v>
      </c>
      <c r="E6782" t="s">
        <v>289</v>
      </c>
      <c r="F6782" t="s">
        <v>315</v>
      </c>
      <c r="G6782" s="1">
        <v>43495</v>
      </c>
      <c r="H6782">
        <v>100</v>
      </c>
      <c r="I6782" s="7">
        <f>IF(TableTransactions[[#This Row],[Order type]]=trackOrderType,
TableTransactions[[#This Row],[Transaction quantity]]*-1,
TableTransactions[[#This Row],[Transaction quantity]]
)</f>
        <v>-100</v>
      </c>
      <c r="J67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504</v>
      </c>
      <c r="K6782" s="7">
        <f ca="1">IF(TableTransactions[[#This Row],[Stock balance backorders]]&lt;0,
0,
TableTransactions[[#This Row],[Stock balance backorders]]
)</f>
        <v>504</v>
      </c>
      <c r="L6782" s="8" t="str">
        <f>VLOOKUP(TableTransactions[[#This Row],[Material]],TableStockBalance[],
MATCH(TableStockBalance[[#Headers],[Supplier name]],TableStockBalance[#Headers],0),
0)</f>
        <v>Broehmer Industrial GmbH</v>
      </c>
    </row>
    <row r="6783" spans="1:12" x14ac:dyDescent="0.25">
      <c r="A6783">
        <v>49040671</v>
      </c>
      <c r="B6783">
        <v>260</v>
      </c>
      <c r="C6783" t="s">
        <v>343</v>
      </c>
      <c r="D6783" t="s">
        <v>288</v>
      </c>
      <c r="E6783" t="s">
        <v>289</v>
      </c>
      <c r="F6783" t="s">
        <v>317</v>
      </c>
      <c r="G6783" s="1">
        <v>43497</v>
      </c>
      <c r="H6783">
        <v>100</v>
      </c>
      <c r="I6783" s="7">
        <f>IF(TableTransactions[[#This Row],[Order type]]=trackOrderType,
TableTransactions[[#This Row],[Transaction quantity]]*-1,
TableTransactions[[#This Row],[Transaction quantity]]
)</f>
        <v>-100</v>
      </c>
      <c r="J67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404</v>
      </c>
      <c r="K6783" s="7">
        <f ca="1">IF(TableTransactions[[#This Row],[Stock balance backorders]]&lt;0,
0,
TableTransactions[[#This Row],[Stock balance backorders]]
)</f>
        <v>404</v>
      </c>
      <c r="L6783" s="8" t="str">
        <f>VLOOKUP(TableTransactions[[#This Row],[Material]],TableStockBalance[],
MATCH(TableStockBalance[[#Headers],[Supplier name]],TableStockBalance[#Headers],0),
0)</f>
        <v>Broehmer Industrial GmbH</v>
      </c>
    </row>
    <row r="6784" spans="1:12" x14ac:dyDescent="0.25">
      <c r="A6784">
        <v>49040671</v>
      </c>
      <c r="B6784">
        <v>270</v>
      </c>
      <c r="C6784" t="s">
        <v>343</v>
      </c>
      <c r="D6784" t="s">
        <v>288</v>
      </c>
      <c r="E6784" t="s">
        <v>289</v>
      </c>
      <c r="F6784" t="s">
        <v>317</v>
      </c>
      <c r="G6784" s="1">
        <v>43497</v>
      </c>
      <c r="H6784">
        <v>100</v>
      </c>
      <c r="I6784" s="7">
        <f>IF(TableTransactions[[#This Row],[Order type]]=trackOrderType,
TableTransactions[[#This Row],[Transaction quantity]]*-1,
TableTransactions[[#This Row],[Transaction quantity]]
)</f>
        <v>-100</v>
      </c>
      <c r="J67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304</v>
      </c>
      <c r="K6784" s="7">
        <f ca="1">IF(TableTransactions[[#This Row],[Stock balance backorders]]&lt;0,
0,
TableTransactions[[#This Row],[Stock balance backorders]]
)</f>
        <v>304</v>
      </c>
      <c r="L6784" s="8" t="str">
        <f>VLOOKUP(TableTransactions[[#This Row],[Material]],TableStockBalance[],
MATCH(TableStockBalance[[#Headers],[Supplier name]],TableStockBalance[#Headers],0),
0)</f>
        <v>Broehmer Industrial GmbH</v>
      </c>
    </row>
    <row r="6785" spans="1:12" x14ac:dyDescent="0.25">
      <c r="A6785">
        <v>49040693</v>
      </c>
      <c r="B6785">
        <v>40</v>
      </c>
      <c r="C6785" t="s">
        <v>343</v>
      </c>
      <c r="D6785" t="s">
        <v>288</v>
      </c>
      <c r="E6785" t="s">
        <v>289</v>
      </c>
      <c r="F6785" t="s">
        <v>319</v>
      </c>
      <c r="G6785" s="1">
        <v>43500</v>
      </c>
      <c r="H6785">
        <v>50</v>
      </c>
      <c r="I6785" s="7">
        <f>IF(TableTransactions[[#This Row],[Order type]]=trackOrderType,
TableTransactions[[#This Row],[Transaction quantity]]*-1,
TableTransactions[[#This Row],[Transaction quantity]]
)</f>
        <v>-50</v>
      </c>
      <c r="J67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254</v>
      </c>
      <c r="K6785" s="7">
        <f ca="1">IF(TableTransactions[[#This Row],[Stock balance backorders]]&lt;0,
0,
TableTransactions[[#This Row],[Stock balance backorders]]
)</f>
        <v>254</v>
      </c>
      <c r="L6785" s="8" t="str">
        <f>VLOOKUP(TableTransactions[[#This Row],[Material]],TableStockBalance[],
MATCH(TableStockBalance[[#Headers],[Supplier name]],TableStockBalance[#Headers],0),
0)</f>
        <v>Broehmer Industrial GmbH</v>
      </c>
    </row>
    <row r="6786" spans="1:12" x14ac:dyDescent="0.25">
      <c r="A6786">
        <v>49040719</v>
      </c>
      <c r="B6786">
        <v>10</v>
      </c>
      <c r="C6786" t="s">
        <v>343</v>
      </c>
      <c r="D6786" t="s">
        <v>288</v>
      </c>
      <c r="E6786" t="s">
        <v>289</v>
      </c>
      <c r="F6786" t="s">
        <v>332</v>
      </c>
      <c r="G6786" s="1">
        <v>43502</v>
      </c>
      <c r="H6786">
        <v>50</v>
      </c>
      <c r="I6786" s="7">
        <f>IF(TableTransactions[[#This Row],[Order type]]=trackOrderType,
TableTransactions[[#This Row],[Transaction quantity]]*-1,
TableTransactions[[#This Row],[Transaction quantity]]
)</f>
        <v>-50</v>
      </c>
      <c r="J67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204</v>
      </c>
      <c r="K6786" s="7">
        <f ca="1">IF(TableTransactions[[#This Row],[Stock balance backorders]]&lt;0,
0,
TableTransactions[[#This Row],[Stock balance backorders]]
)</f>
        <v>204</v>
      </c>
      <c r="L6786" s="8" t="str">
        <f>VLOOKUP(TableTransactions[[#This Row],[Material]],TableStockBalance[],
MATCH(TableStockBalance[[#Headers],[Supplier name]],TableStockBalance[#Headers],0),
0)</f>
        <v>Broehmer Industrial GmbH</v>
      </c>
    </row>
    <row r="6787" spans="1:12" x14ac:dyDescent="0.25">
      <c r="A6787">
        <v>49040753</v>
      </c>
      <c r="B6787">
        <v>190</v>
      </c>
      <c r="C6787" t="s">
        <v>343</v>
      </c>
      <c r="D6787" t="s">
        <v>288</v>
      </c>
      <c r="E6787" t="s">
        <v>289</v>
      </c>
      <c r="F6787" t="s">
        <v>318</v>
      </c>
      <c r="G6787" s="1">
        <v>43504</v>
      </c>
      <c r="H6787">
        <v>50</v>
      </c>
      <c r="I6787" s="7">
        <f>IF(TableTransactions[[#This Row],[Order type]]=trackOrderType,
TableTransactions[[#This Row],[Transaction quantity]]*-1,
TableTransactions[[#This Row],[Transaction quantity]]
)</f>
        <v>-50</v>
      </c>
      <c r="J67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154</v>
      </c>
      <c r="K6787" s="7">
        <f ca="1">IF(TableTransactions[[#This Row],[Stock balance backorders]]&lt;0,
0,
TableTransactions[[#This Row],[Stock balance backorders]]
)</f>
        <v>154</v>
      </c>
      <c r="L6787" s="8" t="str">
        <f>VLOOKUP(TableTransactions[[#This Row],[Material]],TableStockBalance[],
MATCH(TableStockBalance[[#Headers],[Supplier name]],TableStockBalance[#Headers],0),
0)</f>
        <v>Broehmer Industrial GmbH</v>
      </c>
    </row>
    <row r="6788" spans="1:12" x14ac:dyDescent="0.25">
      <c r="A6788">
        <v>49040803</v>
      </c>
      <c r="B6788">
        <v>120</v>
      </c>
      <c r="C6788" t="s">
        <v>343</v>
      </c>
      <c r="D6788" t="s">
        <v>288</v>
      </c>
      <c r="E6788" t="s">
        <v>289</v>
      </c>
      <c r="F6788" t="s">
        <v>313</v>
      </c>
      <c r="G6788" s="1">
        <v>43510</v>
      </c>
      <c r="H6788">
        <v>100</v>
      </c>
      <c r="I6788" s="7">
        <f>IF(TableTransactions[[#This Row],[Order type]]=trackOrderType,
TableTransactions[[#This Row],[Transaction quantity]]*-1,
TableTransactions[[#This Row],[Transaction quantity]]
)</f>
        <v>-100</v>
      </c>
      <c r="J67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6788" s="7">
        <f ca="1">IF(TableTransactions[[#This Row],[Stock balance backorders]]&lt;0,
0,
TableTransactions[[#This Row],[Stock balance backorders]]
)</f>
        <v>54</v>
      </c>
      <c r="L6788" s="8" t="str">
        <f>VLOOKUP(TableTransactions[[#This Row],[Material]],TableStockBalance[],
MATCH(TableStockBalance[[#Headers],[Supplier name]],TableStockBalance[#Headers],0),
0)</f>
        <v>Broehmer Industrial GmbH</v>
      </c>
    </row>
    <row r="6789" spans="1:12" x14ac:dyDescent="0.25">
      <c r="A6789">
        <v>49040807</v>
      </c>
      <c r="B6789">
        <v>50</v>
      </c>
      <c r="C6789" t="s">
        <v>343</v>
      </c>
      <c r="D6789" t="s">
        <v>288</v>
      </c>
      <c r="E6789" t="s">
        <v>289</v>
      </c>
      <c r="F6789" t="s">
        <v>316</v>
      </c>
      <c r="G6789" s="1">
        <v>43510</v>
      </c>
      <c r="H6789">
        <v>50</v>
      </c>
      <c r="I6789" s="7">
        <f>IF(TableTransactions[[#This Row],[Order type]]=trackOrderType,
TableTransactions[[#This Row],[Transaction quantity]]*-1,
TableTransactions[[#This Row],[Transaction quantity]]
)</f>
        <v>-50</v>
      </c>
      <c r="J67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6789" s="7">
        <f ca="1">IF(TableTransactions[[#This Row],[Stock balance backorders]]&lt;0,
0,
TableTransactions[[#This Row],[Stock balance backorders]]
)</f>
        <v>4</v>
      </c>
      <c r="L6789" s="8" t="str">
        <f>VLOOKUP(TableTransactions[[#This Row],[Material]],TableStockBalance[],
MATCH(TableStockBalance[[#Headers],[Supplier name]],TableStockBalance[#Headers],0),
0)</f>
        <v>Broehmer Industrial GmbH</v>
      </c>
    </row>
    <row r="6790" spans="1:12" x14ac:dyDescent="0.25">
      <c r="A6790">
        <v>49040818</v>
      </c>
      <c r="B6790">
        <v>180</v>
      </c>
      <c r="C6790" t="s">
        <v>343</v>
      </c>
      <c r="D6790" t="s">
        <v>288</v>
      </c>
      <c r="E6790" t="s">
        <v>289</v>
      </c>
      <c r="F6790" t="s">
        <v>313</v>
      </c>
      <c r="G6790" s="1">
        <v>43511</v>
      </c>
      <c r="H6790">
        <v>50</v>
      </c>
      <c r="I6790" s="7">
        <f>IF(TableTransactions[[#This Row],[Order type]]=trackOrderType,
TableTransactions[[#This Row],[Transaction quantity]]*-1,
TableTransactions[[#This Row],[Transaction quantity]]
)</f>
        <v>-50</v>
      </c>
      <c r="J67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-46</v>
      </c>
      <c r="K6790" s="7">
        <f ca="1">IF(TableTransactions[[#This Row],[Stock balance backorders]]&lt;0,
0,
TableTransactions[[#This Row],[Stock balance backorders]]
)</f>
        <v>0</v>
      </c>
      <c r="L6790" s="8" t="str">
        <f>VLOOKUP(TableTransactions[[#This Row],[Material]],TableStockBalance[],
MATCH(TableStockBalance[[#Headers],[Supplier name]],TableStockBalance[#Headers],0),
0)</f>
        <v>Broehmer Industrial GmbH</v>
      </c>
    </row>
    <row r="6791" spans="1:12" x14ac:dyDescent="0.25">
      <c r="A6791">
        <v>49040829</v>
      </c>
      <c r="B6791">
        <v>180</v>
      </c>
      <c r="C6791" t="s">
        <v>343</v>
      </c>
      <c r="D6791" t="s">
        <v>288</v>
      </c>
      <c r="E6791" t="s">
        <v>289</v>
      </c>
      <c r="F6791" t="s">
        <v>318</v>
      </c>
      <c r="G6791" s="1">
        <v>43511</v>
      </c>
      <c r="H6791">
        <v>100</v>
      </c>
      <c r="I6791" s="7">
        <f>IF(TableTransactions[[#This Row],[Order type]]=trackOrderType,
TableTransactions[[#This Row],[Transaction quantity]]*-1,
TableTransactions[[#This Row],[Transaction quantity]]
)</f>
        <v>-100</v>
      </c>
      <c r="J67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-146</v>
      </c>
      <c r="K6791" s="7">
        <f ca="1">IF(TableTransactions[[#This Row],[Stock balance backorders]]&lt;0,
0,
TableTransactions[[#This Row],[Stock balance backorders]]
)</f>
        <v>0</v>
      </c>
      <c r="L6791" s="8" t="str">
        <f>VLOOKUP(TableTransactions[[#This Row],[Material]],TableStockBalance[],
MATCH(TableStockBalance[[#Headers],[Supplier name]],TableStockBalance[#Headers],0),
0)</f>
        <v>Broehmer Industrial GmbH</v>
      </c>
    </row>
    <row r="6792" spans="1:12" x14ac:dyDescent="0.25">
      <c r="A6792">
        <v>49040880</v>
      </c>
      <c r="B6792">
        <v>30</v>
      </c>
      <c r="C6792" t="s">
        <v>343</v>
      </c>
      <c r="D6792" t="s">
        <v>288</v>
      </c>
      <c r="E6792" t="s">
        <v>289</v>
      </c>
      <c r="F6792" t="s">
        <v>314</v>
      </c>
      <c r="G6792" s="1">
        <v>43517</v>
      </c>
      <c r="H6792">
        <v>50</v>
      </c>
      <c r="I6792" s="7">
        <f>IF(TableTransactions[[#This Row],[Order type]]=trackOrderType,
TableTransactions[[#This Row],[Transaction quantity]]*-1,
TableTransactions[[#This Row],[Transaction quantity]]
)</f>
        <v>-50</v>
      </c>
      <c r="J67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-196</v>
      </c>
      <c r="K6792" s="7">
        <f ca="1">IF(TableTransactions[[#This Row],[Stock balance backorders]]&lt;0,
0,
TableTransactions[[#This Row],[Stock balance backorders]]
)</f>
        <v>0</v>
      </c>
      <c r="L6792" s="8" t="str">
        <f>VLOOKUP(TableTransactions[[#This Row],[Material]],TableStockBalance[],
MATCH(TableStockBalance[[#Headers],[Supplier name]],TableStockBalance[#Headers],0),
0)</f>
        <v>Broehmer Industrial GmbH</v>
      </c>
    </row>
    <row r="6793" spans="1:12" x14ac:dyDescent="0.25">
      <c r="A6793">
        <v>49040904</v>
      </c>
      <c r="B6793">
        <v>310</v>
      </c>
      <c r="C6793" t="s">
        <v>343</v>
      </c>
      <c r="D6793" t="s">
        <v>288</v>
      </c>
      <c r="E6793" t="s">
        <v>289</v>
      </c>
      <c r="F6793" t="s">
        <v>317</v>
      </c>
      <c r="G6793" s="1">
        <v>43518</v>
      </c>
      <c r="H6793">
        <v>50</v>
      </c>
      <c r="I6793" s="7">
        <f>IF(TableTransactions[[#This Row],[Order type]]=trackOrderType,
TableTransactions[[#This Row],[Transaction quantity]]*-1,
TableTransactions[[#This Row],[Transaction quantity]]
)</f>
        <v>-50</v>
      </c>
      <c r="J67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-246</v>
      </c>
      <c r="K6793" s="7">
        <f ca="1">IF(TableTransactions[[#This Row],[Stock balance backorders]]&lt;0,
0,
TableTransactions[[#This Row],[Stock balance backorders]]
)</f>
        <v>0</v>
      </c>
      <c r="L6793" s="8" t="str">
        <f>VLOOKUP(TableTransactions[[#This Row],[Material]],TableStockBalance[],
MATCH(TableStockBalance[[#Headers],[Supplier name]],TableStockBalance[#Headers],0),
0)</f>
        <v>Broehmer Industrial GmbH</v>
      </c>
    </row>
    <row r="6794" spans="1:12" x14ac:dyDescent="0.25">
      <c r="A6794">
        <v>49040904</v>
      </c>
      <c r="B6794">
        <v>320</v>
      </c>
      <c r="C6794" t="s">
        <v>343</v>
      </c>
      <c r="D6794" t="s">
        <v>288</v>
      </c>
      <c r="E6794" t="s">
        <v>289</v>
      </c>
      <c r="F6794" t="s">
        <v>317</v>
      </c>
      <c r="G6794" s="1">
        <v>43518</v>
      </c>
      <c r="H6794">
        <v>50</v>
      </c>
      <c r="I6794" s="7">
        <f>IF(TableTransactions[[#This Row],[Order type]]=trackOrderType,
TableTransactions[[#This Row],[Transaction quantity]]*-1,
TableTransactions[[#This Row],[Transaction quantity]]
)</f>
        <v>-50</v>
      </c>
      <c r="J67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-296</v>
      </c>
      <c r="K6794" s="7">
        <f ca="1">IF(TableTransactions[[#This Row],[Stock balance backorders]]&lt;0,
0,
TableTransactions[[#This Row],[Stock balance backorders]]
)</f>
        <v>0</v>
      </c>
      <c r="L6794" s="8" t="str">
        <f>VLOOKUP(TableTransactions[[#This Row],[Material]],TableStockBalance[],
MATCH(TableStockBalance[[#Headers],[Supplier name]],TableStockBalance[#Headers],0),
0)</f>
        <v>Broehmer Industrial GmbH</v>
      </c>
    </row>
    <row r="6795" spans="1:12" x14ac:dyDescent="0.25">
      <c r="A6795" s="4">
        <v>45056884</v>
      </c>
      <c r="B6795" s="4">
        <v>10</v>
      </c>
      <c r="C6795" s="4" t="s">
        <v>344</v>
      </c>
      <c r="D6795" s="4" t="s">
        <v>288</v>
      </c>
      <c r="E6795" s="4" t="s">
        <v>289</v>
      </c>
      <c r="F6795" s="4" t="s">
        <v>213</v>
      </c>
      <c r="G6795" s="5">
        <v>43522</v>
      </c>
      <c r="H6795" s="4">
        <v>1200</v>
      </c>
      <c r="I6795" s="7">
        <f>IF(TableTransactions[[#This Row],[Order type]]=trackOrderType,
TableTransactions[[#This Row],[Transaction quantity]]*-1,
TableTransactions[[#This Row],[Transaction quantity]]
)</f>
        <v>1200</v>
      </c>
      <c r="J67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904</v>
      </c>
      <c r="K6795" s="7">
        <f ca="1">IF(TableTransactions[[#This Row],[Stock balance backorders]]&lt;0,
0,
TableTransactions[[#This Row],[Stock balance backorders]]
)</f>
        <v>904</v>
      </c>
      <c r="L6795" s="8" t="str">
        <f>VLOOKUP(TableTransactions[[#This Row],[Material]],TableStockBalance[],
MATCH(TableStockBalance[[#Headers],[Supplier name]],TableStockBalance[#Headers],0),
0)</f>
        <v>Broehmer Industrial GmbH</v>
      </c>
    </row>
    <row r="6796" spans="1:12" x14ac:dyDescent="0.25">
      <c r="A6796">
        <v>49040947</v>
      </c>
      <c r="B6796">
        <v>90</v>
      </c>
      <c r="C6796" t="s">
        <v>343</v>
      </c>
      <c r="D6796" t="s">
        <v>288</v>
      </c>
      <c r="E6796" t="s">
        <v>289</v>
      </c>
      <c r="F6796" t="s">
        <v>317</v>
      </c>
      <c r="G6796" s="1">
        <v>43523</v>
      </c>
      <c r="H6796">
        <v>50</v>
      </c>
      <c r="I6796" s="7">
        <f>IF(TableTransactions[[#This Row],[Order type]]=trackOrderType,
TableTransactions[[#This Row],[Transaction quantity]]*-1,
TableTransactions[[#This Row],[Transaction quantity]]
)</f>
        <v>-50</v>
      </c>
      <c r="J67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854</v>
      </c>
      <c r="K6796" s="7">
        <f ca="1">IF(TableTransactions[[#This Row],[Stock balance backorders]]&lt;0,
0,
TableTransactions[[#This Row],[Stock balance backorders]]
)</f>
        <v>854</v>
      </c>
      <c r="L6796" s="8" t="str">
        <f>VLOOKUP(TableTransactions[[#This Row],[Material]],TableStockBalance[],
MATCH(TableStockBalance[[#Headers],[Supplier name]],TableStockBalance[#Headers],0),
0)</f>
        <v>Broehmer Industrial GmbH</v>
      </c>
    </row>
    <row r="6797" spans="1:12" x14ac:dyDescent="0.25">
      <c r="A6797">
        <v>49040992</v>
      </c>
      <c r="B6797">
        <v>100</v>
      </c>
      <c r="C6797" t="s">
        <v>343</v>
      </c>
      <c r="D6797" t="s">
        <v>288</v>
      </c>
      <c r="E6797" t="s">
        <v>289</v>
      </c>
      <c r="F6797" t="s">
        <v>313</v>
      </c>
      <c r="G6797" s="1">
        <v>43528</v>
      </c>
      <c r="H6797">
        <v>100</v>
      </c>
      <c r="I6797" s="7">
        <f>IF(TableTransactions[[#This Row],[Order type]]=trackOrderType,
TableTransactions[[#This Row],[Transaction quantity]]*-1,
TableTransactions[[#This Row],[Transaction quantity]]
)</f>
        <v>-100</v>
      </c>
      <c r="J67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754</v>
      </c>
      <c r="K6797" s="7">
        <f ca="1">IF(TableTransactions[[#This Row],[Stock balance backorders]]&lt;0,
0,
TableTransactions[[#This Row],[Stock balance backorders]]
)</f>
        <v>754</v>
      </c>
      <c r="L6797" s="8" t="str">
        <f>VLOOKUP(TableTransactions[[#This Row],[Material]],TableStockBalance[],
MATCH(TableStockBalance[[#Headers],[Supplier name]],TableStockBalance[#Headers],0),
0)</f>
        <v>Broehmer Industrial GmbH</v>
      </c>
    </row>
    <row r="6798" spans="1:12" x14ac:dyDescent="0.25">
      <c r="A6798">
        <v>49041066</v>
      </c>
      <c r="B6798">
        <v>40</v>
      </c>
      <c r="C6798" t="s">
        <v>343</v>
      </c>
      <c r="D6798" t="s">
        <v>288</v>
      </c>
      <c r="E6798" t="s">
        <v>289</v>
      </c>
      <c r="F6798" t="s">
        <v>325</v>
      </c>
      <c r="G6798" s="1">
        <v>43532</v>
      </c>
      <c r="H6798">
        <v>50</v>
      </c>
      <c r="I6798" s="7">
        <f>IF(TableTransactions[[#This Row],[Order type]]=trackOrderType,
TableTransactions[[#This Row],[Transaction quantity]]*-1,
TableTransactions[[#This Row],[Transaction quantity]]
)</f>
        <v>-50</v>
      </c>
      <c r="J67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704</v>
      </c>
      <c r="K6798" s="7">
        <f ca="1">IF(TableTransactions[[#This Row],[Stock balance backorders]]&lt;0,
0,
TableTransactions[[#This Row],[Stock balance backorders]]
)</f>
        <v>704</v>
      </c>
      <c r="L6798" s="8" t="str">
        <f>VLOOKUP(TableTransactions[[#This Row],[Material]],TableStockBalance[],
MATCH(TableStockBalance[[#Headers],[Supplier name]],TableStockBalance[#Headers],0),
0)</f>
        <v>Broehmer Industrial GmbH</v>
      </c>
    </row>
    <row r="6799" spans="1:12" x14ac:dyDescent="0.25">
      <c r="A6799">
        <v>49041108</v>
      </c>
      <c r="B6799">
        <v>40</v>
      </c>
      <c r="C6799" t="s">
        <v>343</v>
      </c>
      <c r="D6799" t="s">
        <v>288</v>
      </c>
      <c r="E6799" t="s">
        <v>289</v>
      </c>
      <c r="F6799" t="s">
        <v>315</v>
      </c>
      <c r="G6799" s="1">
        <v>43536</v>
      </c>
      <c r="H6799">
        <v>50</v>
      </c>
      <c r="I6799" s="7">
        <f>IF(TableTransactions[[#This Row],[Order type]]=trackOrderType,
TableTransactions[[#This Row],[Transaction quantity]]*-1,
TableTransactions[[#This Row],[Transaction quantity]]
)</f>
        <v>-50</v>
      </c>
      <c r="J67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654</v>
      </c>
      <c r="K6799" s="7">
        <f ca="1">IF(TableTransactions[[#This Row],[Stock balance backorders]]&lt;0,
0,
TableTransactions[[#This Row],[Stock balance backorders]]
)</f>
        <v>654</v>
      </c>
      <c r="L6799" s="8" t="str">
        <f>VLOOKUP(TableTransactions[[#This Row],[Material]],TableStockBalance[],
MATCH(TableStockBalance[[#Headers],[Supplier name]],TableStockBalance[#Headers],0),
0)</f>
        <v>Broehmer Industrial GmbH</v>
      </c>
    </row>
    <row r="6800" spans="1:12" x14ac:dyDescent="0.25">
      <c r="A6800">
        <v>49041114</v>
      </c>
      <c r="B6800">
        <v>80</v>
      </c>
      <c r="C6800" t="s">
        <v>343</v>
      </c>
      <c r="D6800" t="s">
        <v>288</v>
      </c>
      <c r="E6800" t="s">
        <v>289</v>
      </c>
      <c r="F6800" t="s">
        <v>316</v>
      </c>
      <c r="G6800" s="1">
        <v>43537</v>
      </c>
      <c r="H6800">
        <v>50</v>
      </c>
      <c r="I6800" s="7">
        <f>IF(TableTransactions[[#This Row],[Order type]]=trackOrderType,
TableTransactions[[#This Row],[Transaction quantity]]*-1,
TableTransactions[[#This Row],[Transaction quantity]]
)</f>
        <v>-50</v>
      </c>
      <c r="J68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604</v>
      </c>
      <c r="K6800" s="7">
        <f ca="1">IF(TableTransactions[[#This Row],[Stock balance backorders]]&lt;0,
0,
TableTransactions[[#This Row],[Stock balance backorders]]
)</f>
        <v>604</v>
      </c>
      <c r="L6800" s="8" t="str">
        <f>VLOOKUP(TableTransactions[[#This Row],[Material]],TableStockBalance[],
MATCH(TableStockBalance[[#Headers],[Supplier name]],TableStockBalance[#Headers],0),
0)</f>
        <v>Broehmer Industrial GmbH</v>
      </c>
    </row>
    <row r="6801" spans="1:12" x14ac:dyDescent="0.25">
      <c r="A6801">
        <v>49041150</v>
      </c>
      <c r="B6801">
        <v>220</v>
      </c>
      <c r="C6801" t="s">
        <v>343</v>
      </c>
      <c r="D6801" t="s">
        <v>288</v>
      </c>
      <c r="E6801" t="s">
        <v>289</v>
      </c>
      <c r="F6801" t="s">
        <v>317</v>
      </c>
      <c r="G6801" s="1">
        <v>43539</v>
      </c>
      <c r="H6801">
        <v>100</v>
      </c>
      <c r="I6801" s="7">
        <f>IF(TableTransactions[[#This Row],[Order type]]=trackOrderType,
TableTransactions[[#This Row],[Transaction quantity]]*-1,
TableTransactions[[#This Row],[Transaction quantity]]
)</f>
        <v>-100</v>
      </c>
      <c r="J68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504</v>
      </c>
      <c r="K6801" s="7">
        <f ca="1">IF(TableTransactions[[#This Row],[Stock balance backorders]]&lt;0,
0,
TableTransactions[[#This Row],[Stock balance backorders]]
)</f>
        <v>504</v>
      </c>
      <c r="L6801" s="8" t="str">
        <f>VLOOKUP(TableTransactions[[#This Row],[Material]],TableStockBalance[],
MATCH(TableStockBalance[[#Headers],[Supplier name]],TableStockBalance[#Headers],0),
0)</f>
        <v>Broehmer Industrial GmbH</v>
      </c>
    </row>
    <row r="6802" spans="1:12" x14ac:dyDescent="0.25">
      <c r="A6802">
        <v>49041152</v>
      </c>
      <c r="B6802">
        <v>190</v>
      </c>
      <c r="C6802" t="s">
        <v>343</v>
      </c>
      <c r="D6802" t="s">
        <v>288</v>
      </c>
      <c r="E6802" t="s">
        <v>289</v>
      </c>
      <c r="F6802" t="s">
        <v>318</v>
      </c>
      <c r="G6802" s="1">
        <v>43539</v>
      </c>
      <c r="H6802">
        <v>50</v>
      </c>
      <c r="I6802" s="7">
        <f>IF(TableTransactions[[#This Row],[Order type]]=trackOrderType,
TableTransactions[[#This Row],[Transaction quantity]]*-1,
TableTransactions[[#This Row],[Transaction quantity]]
)</f>
        <v>-50</v>
      </c>
      <c r="J68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454</v>
      </c>
      <c r="K6802" s="7">
        <f ca="1">IF(TableTransactions[[#This Row],[Stock balance backorders]]&lt;0,
0,
TableTransactions[[#This Row],[Stock balance backorders]]
)</f>
        <v>454</v>
      </c>
      <c r="L6802" s="8" t="str">
        <f>VLOOKUP(TableTransactions[[#This Row],[Material]],TableStockBalance[],
MATCH(TableStockBalance[[#Headers],[Supplier name]],TableStockBalance[#Headers],0),
0)</f>
        <v>Broehmer Industrial GmbH</v>
      </c>
    </row>
    <row r="6803" spans="1:12" x14ac:dyDescent="0.25">
      <c r="A6803">
        <v>49041184</v>
      </c>
      <c r="B6803">
        <v>50</v>
      </c>
      <c r="C6803" t="s">
        <v>343</v>
      </c>
      <c r="D6803" t="s">
        <v>288</v>
      </c>
      <c r="E6803" t="s">
        <v>289</v>
      </c>
      <c r="F6803" t="s">
        <v>318</v>
      </c>
      <c r="G6803" s="1">
        <v>43543</v>
      </c>
      <c r="H6803">
        <v>50</v>
      </c>
      <c r="I6803" s="7">
        <f>IF(TableTransactions[[#This Row],[Order type]]=trackOrderType,
TableTransactions[[#This Row],[Transaction quantity]]*-1,
TableTransactions[[#This Row],[Transaction quantity]]
)</f>
        <v>-50</v>
      </c>
      <c r="J68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404</v>
      </c>
      <c r="K6803" s="7">
        <f ca="1">IF(TableTransactions[[#This Row],[Stock balance backorders]]&lt;0,
0,
TableTransactions[[#This Row],[Stock balance backorders]]
)</f>
        <v>404</v>
      </c>
      <c r="L6803" s="8" t="str">
        <f>VLOOKUP(TableTransactions[[#This Row],[Material]],TableStockBalance[],
MATCH(TableStockBalance[[#Headers],[Supplier name]],TableStockBalance[#Headers],0),
0)</f>
        <v>Broehmer Industrial GmbH</v>
      </c>
    </row>
    <row r="6804" spans="1:12" x14ac:dyDescent="0.25">
      <c r="A6804">
        <v>49041304</v>
      </c>
      <c r="B6804">
        <v>260</v>
      </c>
      <c r="C6804" t="s">
        <v>343</v>
      </c>
      <c r="D6804" t="s">
        <v>288</v>
      </c>
      <c r="E6804" t="s">
        <v>289</v>
      </c>
      <c r="F6804" t="s">
        <v>313</v>
      </c>
      <c r="G6804" s="1">
        <v>43553</v>
      </c>
      <c r="H6804">
        <v>50</v>
      </c>
      <c r="I6804" s="7">
        <f>IF(TableTransactions[[#This Row],[Order type]]=trackOrderType,
TableTransactions[[#This Row],[Transaction quantity]]*-1,
TableTransactions[[#This Row],[Transaction quantity]]
)</f>
        <v>-50</v>
      </c>
      <c r="J68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354</v>
      </c>
      <c r="K6804" s="7">
        <f ca="1">IF(TableTransactions[[#This Row],[Stock balance backorders]]&lt;0,
0,
TableTransactions[[#This Row],[Stock balance backorders]]
)</f>
        <v>354</v>
      </c>
      <c r="L6804" s="8" t="str">
        <f>VLOOKUP(TableTransactions[[#This Row],[Material]],TableStockBalance[],
MATCH(TableStockBalance[[#Headers],[Supplier name]],TableStockBalance[#Headers],0),
0)</f>
        <v>Broehmer Industrial GmbH</v>
      </c>
    </row>
    <row r="6805" spans="1:12" x14ac:dyDescent="0.25">
      <c r="A6805">
        <v>49041346</v>
      </c>
      <c r="B6805">
        <v>50</v>
      </c>
      <c r="C6805" t="s">
        <v>343</v>
      </c>
      <c r="D6805" t="s">
        <v>288</v>
      </c>
      <c r="E6805" t="s">
        <v>289</v>
      </c>
      <c r="F6805" t="s">
        <v>316</v>
      </c>
      <c r="G6805" s="1">
        <v>43557</v>
      </c>
      <c r="H6805">
        <v>100</v>
      </c>
      <c r="I6805" s="7">
        <f>IF(TableTransactions[[#This Row],[Order type]]=trackOrderType,
TableTransactions[[#This Row],[Transaction quantity]]*-1,
TableTransactions[[#This Row],[Transaction quantity]]
)</f>
        <v>-100</v>
      </c>
      <c r="J68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254</v>
      </c>
      <c r="K6805" s="7">
        <f ca="1">IF(TableTransactions[[#This Row],[Stock balance backorders]]&lt;0,
0,
TableTransactions[[#This Row],[Stock balance backorders]]
)</f>
        <v>254</v>
      </c>
      <c r="L6805" s="8" t="str">
        <f>VLOOKUP(TableTransactions[[#This Row],[Material]],TableStockBalance[],
MATCH(TableStockBalance[[#Headers],[Supplier name]],TableStockBalance[#Headers],0),
0)</f>
        <v>Broehmer Industrial GmbH</v>
      </c>
    </row>
    <row r="6806" spans="1:12" x14ac:dyDescent="0.25">
      <c r="A6806">
        <v>49041360</v>
      </c>
      <c r="B6806">
        <v>100</v>
      </c>
      <c r="C6806" t="s">
        <v>343</v>
      </c>
      <c r="D6806" t="s">
        <v>288</v>
      </c>
      <c r="E6806" t="s">
        <v>289</v>
      </c>
      <c r="F6806" t="s">
        <v>317</v>
      </c>
      <c r="G6806" s="1">
        <v>43558</v>
      </c>
      <c r="H6806">
        <v>100</v>
      </c>
      <c r="I6806" s="7">
        <f>IF(TableTransactions[[#This Row],[Order type]]=trackOrderType,
TableTransactions[[#This Row],[Transaction quantity]]*-1,
TableTransactions[[#This Row],[Transaction quantity]]
)</f>
        <v>-100</v>
      </c>
      <c r="J68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154</v>
      </c>
      <c r="K6806" s="7">
        <f ca="1">IF(TableTransactions[[#This Row],[Stock balance backorders]]&lt;0,
0,
TableTransactions[[#This Row],[Stock balance backorders]]
)</f>
        <v>154</v>
      </c>
      <c r="L6806" s="8" t="str">
        <f>VLOOKUP(TableTransactions[[#This Row],[Material]],TableStockBalance[],
MATCH(TableStockBalance[[#Headers],[Supplier name]],TableStockBalance[#Headers],0),
0)</f>
        <v>Broehmer Industrial GmbH</v>
      </c>
    </row>
    <row r="6807" spans="1:12" x14ac:dyDescent="0.25">
      <c r="A6807" s="4">
        <v>45056995</v>
      </c>
      <c r="B6807" s="4">
        <v>10</v>
      </c>
      <c r="C6807" s="4" t="s">
        <v>344</v>
      </c>
      <c r="D6807" s="4" t="s">
        <v>288</v>
      </c>
      <c r="E6807" s="4" t="s">
        <v>289</v>
      </c>
      <c r="F6807" s="4" t="s">
        <v>213</v>
      </c>
      <c r="G6807" s="5">
        <v>43558</v>
      </c>
      <c r="H6807" s="4">
        <v>898</v>
      </c>
      <c r="I6807" s="7">
        <f>IF(TableTransactions[[#This Row],[Order type]]=trackOrderType,
TableTransactions[[#This Row],[Transaction quantity]]*-1,
TableTransactions[[#This Row],[Transaction quantity]]
)</f>
        <v>898</v>
      </c>
      <c r="J68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1052</v>
      </c>
      <c r="K6807" s="7">
        <f ca="1">IF(TableTransactions[[#This Row],[Stock balance backorders]]&lt;0,
0,
TableTransactions[[#This Row],[Stock balance backorders]]
)</f>
        <v>1052</v>
      </c>
      <c r="L6807" s="8" t="str">
        <f>VLOOKUP(TableTransactions[[#This Row],[Material]],TableStockBalance[],
MATCH(TableStockBalance[[#Headers],[Supplier name]],TableStockBalance[#Headers],0),
0)</f>
        <v>Broehmer Industrial GmbH</v>
      </c>
    </row>
    <row r="6808" spans="1:12" x14ac:dyDescent="0.25">
      <c r="A6808">
        <v>49041394</v>
      </c>
      <c r="B6808">
        <v>310</v>
      </c>
      <c r="C6808" t="s">
        <v>343</v>
      </c>
      <c r="D6808" t="s">
        <v>288</v>
      </c>
      <c r="E6808" t="s">
        <v>289</v>
      </c>
      <c r="F6808" t="s">
        <v>317</v>
      </c>
      <c r="G6808" s="1">
        <v>43560</v>
      </c>
      <c r="H6808">
        <v>50</v>
      </c>
      <c r="I6808" s="7">
        <f>IF(TableTransactions[[#This Row],[Order type]]=trackOrderType,
TableTransactions[[#This Row],[Transaction quantity]]*-1,
TableTransactions[[#This Row],[Transaction quantity]]
)</f>
        <v>-50</v>
      </c>
      <c r="J68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1002</v>
      </c>
      <c r="K6808" s="7">
        <f ca="1">IF(TableTransactions[[#This Row],[Stock balance backorders]]&lt;0,
0,
TableTransactions[[#This Row],[Stock balance backorders]]
)</f>
        <v>1002</v>
      </c>
      <c r="L6808" s="8" t="str">
        <f>VLOOKUP(TableTransactions[[#This Row],[Material]],TableStockBalance[],
MATCH(TableStockBalance[[#Headers],[Supplier name]],TableStockBalance[#Headers],0),
0)</f>
        <v>Broehmer Industrial GmbH</v>
      </c>
    </row>
    <row r="6809" spans="1:12" x14ac:dyDescent="0.25">
      <c r="A6809">
        <v>49041421</v>
      </c>
      <c r="B6809">
        <v>120</v>
      </c>
      <c r="C6809" t="s">
        <v>343</v>
      </c>
      <c r="D6809" t="s">
        <v>288</v>
      </c>
      <c r="E6809" t="s">
        <v>289</v>
      </c>
      <c r="F6809" t="s">
        <v>313</v>
      </c>
      <c r="G6809" s="1">
        <v>43564</v>
      </c>
      <c r="H6809">
        <v>50</v>
      </c>
      <c r="I6809" s="7">
        <f>IF(TableTransactions[[#This Row],[Order type]]=trackOrderType,
TableTransactions[[#This Row],[Transaction quantity]]*-1,
TableTransactions[[#This Row],[Transaction quantity]]
)</f>
        <v>-50</v>
      </c>
      <c r="J68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952</v>
      </c>
      <c r="K6809" s="7">
        <f ca="1">IF(TableTransactions[[#This Row],[Stock balance backorders]]&lt;0,
0,
TableTransactions[[#This Row],[Stock balance backorders]]
)</f>
        <v>952</v>
      </c>
      <c r="L6809" s="8" t="str">
        <f>VLOOKUP(TableTransactions[[#This Row],[Material]],TableStockBalance[],
MATCH(TableStockBalance[[#Headers],[Supplier name]],TableStockBalance[#Headers],0),
0)</f>
        <v>Broehmer Industrial GmbH</v>
      </c>
    </row>
    <row r="6810" spans="1:12" x14ac:dyDescent="0.25">
      <c r="A6810">
        <v>49041427</v>
      </c>
      <c r="B6810">
        <v>170</v>
      </c>
      <c r="C6810" t="s">
        <v>343</v>
      </c>
      <c r="D6810" t="s">
        <v>288</v>
      </c>
      <c r="E6810" t="s">
        <v>289</v>
      </c>
      <c r="F6810" t="s">
        <v>317</v>
      </c>
      <c r="G6810" s="1">
        <v>43564</v>
      </c>
      <c r="H6810">
        <v>100</v>
      </c>
      <c r="I6810" s="7">
        <f>IF(TableTransactions[[#This Row],[Order type]]=trackOrderType,
TableTransactions[[#This Row],[Transaction quantity]]*-1,
TableTransactions[[#This Row],[Transaction quantity]]
)</f>
        <v>-100</v>
      </c>
      <c r="J68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852</v>
      </c>
      <c r="K6810" s="7">
        <f ca="1">IF(TableTransactions[[#This Row],[Stock balance backorders]]&lt;0,
0,
TableTransactions[[#This Row],[Stock balance backorders]]
)</f>
        <v>852</v>
      </c>
      <c r="L6810" s="8" t="str">
        <f>VLOOKUP(TableTransactions[[#This Row],[Material]],TableStockBalance[],
MATCH(TableStockBalance[[#Headers],[Supplier name]],TableStockBalance[#Headers],0),
0)</f>
        <v>Broehmer Industrial GmbH</v>
      </c>
    </row>
    <row r="6811" spans="1:12" x14ac:dyDescent="0.25">
      <c r="A6811">
        <v>49041462</v>
      </c>
      <c r="B6811">
        <v>110</v>
      </c>
      <c r="C6811" t="s">
        <v>343</v>
      </c>
      <c r="D6811" t="s">
        <v>288</v>
      </c>
      <c r="E6811" t="s">
        <v>289</v>
      </c>
      <c r="F6811" t="s">
        <v>318</v>
      </c>
      <c r="G6811" s="1">
        <v>43566</v>
      </c>
      <c r="H6811">
        <v>50</v>
      </c>
      <c r="I6811" s="7">
        <f>IF(TableTransactions[[#This Row],[Order type]]=trackOrderType,
TableTransactions[[#This Row],[Transaction quantity]]*-1,
TableTransactions[[#This Row],[Transaction quantity]]
)</f>
        <v>-50</v>
      </c>
      <c r="J68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802</v>
      </c>
      <c r="K6811" s="7">
        <f ca="1">IF(TableTransactions[[#This Row],[Stock balance backorders]]&lt;0,
0,
TableTransactions[[#This Row],[Stock balance backorders]]
)</f>
        <v>802</v>
      </c>
      <c r="L6811" s="8" t="str">
        <f>VLOOKUP(TableTransactions[[#This Row],[Material]],TableStockBalance[],
MATCH(TableStockBalance[[#Headers],[Supplier name]],TableStockBalance[#Headers],0),
0)</f>
        <v>Broehmer Industrial GmbH</v>
      </c>
    </row>
    <row r="6812" spans="1:12" x14ac:dyDescent="0.25">
      <c r="A6812">
        <v>49041537</v>
      </c>
      <c r="B6812">
        <v>170</v>
      </c>
      <c r="C6812" t="s">
        <v>343</v>
      </c>
      <c r="D6812" t="s">
        <v>288</v>
      </c>
      <c r="E6812" t="s">
        <v>289</v>
      </c>
      <c r="F6812" t="s">
        <v>317</v>
      </c>
      <c r="G6812" s="1">
        <v>43573</v>
      </c>
      <c r="H6812">
        <v>100</v>
      </c>
      <c r="I6812" s="7">
        <f>IF(TableTransactions[[#This Row],[Order type]]=trackOrderType,
TableTransactions[[#This Row],[Transaction quantity]]*-1,
TableTransactions[[#This Row],[Transaction quantity]]
)</f>
        <v>-100</v>
      </c>
      <c r="J68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702</v>
      </c>
      <c r="K6812" s="7">
        <f ca="1">IF(TableTransactions[[#This Row],[Stock balance backorders]]&lt;0,
0,
TableTransactions[[#This Row],[Stock balance backorders]]
)</f>
        <v>702</v>
      </c>
      <c r="L6812" s="8" t="str">
        <f>VLOOKUP(TableTransactions[[#This Row],[Material]],TableStockBalance[],
MATCH(TableStockBalance[[#Headers],[Supplier name]],TableStockBalance[#Headers],0),
0)</f>
        <v>Broehmer Industrial GmbH</v>
      </c>
    </row>
    <row r="6813" spans="1:12" x14ac:dyDescent="0.25">
      <c r="A6813">
        <v>49041554</v>
      </c>
      <c r="B6813">
        <v>310</v>
      </c>
      <c r="C6813" t="s">
        <v>343</v>
      </c>
      <c r="D6813" t="s">
        <v>288</v>
      </c>
      <c r="E6813" t="s">
        <v>289</v>
      </c>
      <c r="F6813" t="s">
        <v>316</v>
      </c>
      <c r="G6813" s="1">
        <v>43578</v>
      </c>
      <c r="H6813">
        <v>50</v>
      </c>
      <c r="I6813" s="7">
        <f>IF(TableTransactions[[#This Row],[Order type]]=trackOrderType,
TableTransactions[[#This Row],[Transaction quantity]]*-1,
TableTransactions[[#This Row],[Transaction quantity]]
)</f>
        <v>-50</v>
      </c>
      <c r="J68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652</v>
      </c>
      <c r="K6813" s="7">
        <f ca="1">IF(TableTransactions[[#This Row],[Stock balance backorders]]&lt;0,
0,
TableTransactions[[#This Row],[Stock balance backorders]]
)</f>
        <v>652</v>
      </c>
      <c r="L6813" s="8" t="str">
        <f>VLOOKUP(TableTransactions[[#This Row],[Material]],TableStockBalance[],
MATCH(TableStockBalance[[#Headers],[Supplier name]],TableStockBalance[#Headers],0),
0)</f>
        <v>Broehmer Industrial GmbH</v>
      </c>
    </row>
    <row r="6814" spans="1:12" x14ac:dyDescent="0.25">
      <c r="A6814">
        <v>49041559</v>
      </c>
      <c r="B6814">
        <v>80</v>
      </c>
      <c r="C6814" t="s">
        <v>343</v>
      </c>
      <c r="D6814" t="s">
        <v>288</v>
      </c>
      <c r="E6814" t="s">
        <v>289</v>
      </c>
      <c r="F6814" t="s">
        <v>319</v>
      </c>
      <c r="G6814" s="1">
        <v>43578</v>
      </c>
      <c r="H6814">
        <v>50</v>
      </c>
      <c r="I6814" s="7">
        <f>IF(TableTransactions[[#This Row],[Order type]]=trackOrderType,
TableTransactions[[#This Row],[Transaction quantity]]*-1,
TableTransactions[[#This Row],[Transaction quantity]]
)</f>
        <v>-50</v>
      </c>
      <c r="J68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602</v>
      </c>
      <c r="K6814" s="7">
        <f ca="1">IF(TableTransactions[[#This Row],[Stock balance backorders]]&lt;0,
0,
TableTransactions[[#This Row],[Stock balance backorders]]
)</f>
        <v>602</v>
      </c>
      <c r="L6814" s="8" t="str">
        <f>VLOOKUP(TableTransactions[[#This Row],[Material]],TableStockBalance[],
MATCH(TableStockBalance[[#Headers],[Supplier name]],TableStockBalance[#Headers],0),
0)</f>
        <v>Broehmer Industrial GmbH</v>
      </c>
    </row>
    <row r="6815" spans="1:12" x14ac:dyDescent="0.25">
      <c r="A6815">
        <v>49041579</v>
      </c>
      <c r="B6815">
        <v>110</v>
      </c>
      <c r="C6815" t="s">
        <v>343</v>
      </c>
      <c r="D6815" t="s">
        <v>288</v>
      </c>
      <c r="E6815" t="s">
        <v>289</v>
      </c>
      <c r="F6815" t="s">
        <v>318</v>
      </c>
      <c r="G6815" s="1">
        <v>43579</v>
      </c>
      <c r="H6815">
        <v>100</v>
      </c>
      <c r="I6815" s="7">
        <f>IF(TableTransactions[[#This Row],[Order type]]=trackOrderType,
TableTransactions[[#This Row],[Transaction quantity]]*-1,
TableTransactions[[#This Row],[Transaction quantity]]
)</f>
        <v>-100</v>
      </c>
      <c r="J68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502</v>
      </c>
      <c r="K6815" s="7">
        <f ca="1">IF(TableTransactions[[#This Row],[Stock balance backorders]]&lt;0,
0,
TableTransactions[[#This Row],[Stock balance backorders]]
)</f>
        <v>502</v>
      </c>
      <c r="L6815" s="8" t="str">
        <f>VLOOKUP(TableTransactions[[#This Row],[Material]],TableStockBalance[],
MATCH(TableStockBalance[[#Headers],[Supplier name]],TableStockBalance[#Headers],0),
0)</f>
        <v>Broehmer Industrial GmbH</v>
      </c>
    </row>
    <row r="6816" spans="1:12" x14ac:dyDescent="0.25">
      <c r="A6816">
        <v>49041681</v>
      </c>
      <c r="B6816">
        <v>50</v>
      </c>
      <c r="C6816" t="s">
        <v>343</v>
      </c>
      <c r="D6816" t="s">
        <v>288</v>
      </c>
      <c r="E6816" t="s">
        <v>289</v>
      </c>
      <c r="F6816" t="s">
        <v>320</v>
      </c>
      <c r="G6816" s="1">
        <v>43591</v>
      </c>
      <c r="H6816">
        <v>50</v>
      </c>
      <c r="I6816" s="7">
        <f>IF(TableTransactions[[#This Row],[Order type]]=trackOrderType,
TableTransactions[[#This Row],[Transaction quantity]]*-1,
TableTransactions[[#This Row],[Transaction quantity]]
)</f>
        <v>-50</v>
      </c>
      <c r="J68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452</v>
      </c>
      <c r="K6816" s="7">
        <f ca="1">IF(TableTransactions[[#This Row],[Stock balance backorders]]&lt;0,
0,
TableTransactions[[#This Row],[Stock balance backorders]]
)</f>
        <v>452</v>
      </c>
      <c r="L6816" s="8" t="str">
        <f>VLOOKUP(TableTransactions[[#This Row],[Material]],TableStockBalance[],
MATCH(TableStockBalance[[#Headers],[Supplier name]],TableStockBalance[#Headers],0),
0)</f>
        <v>Broehmer Industrial GmbH</v>
      </c>
    </row>
    <row r="6817" spans="1:12" x14ac:dyDescent="0.25">
      <c r="A6817">
        <v>49041729</v>
      </c>
      <c r="B6817">
        <v>200</v>
      </c>
      <c r="C6817" t="s">
        <v>343</v>
      </c>
      <c r="D6817" t="s">
        <v>288</v>
      </c>
      <c r="E6817" t="s">
        <v>289</v>
      </c>
      <c r="F6817" t="s">
        <v>318</v>
      </c>
      <c r="G6817" s="1">
        <v>43593</v>
      </c>
      <c r="H6817">
        <v>50</v>
      </c>
      <c r="I6817" s="7">
        <f>IF(TableTransactions[[#This Row],[Order type]]=trackOrderType,
TableTransactions[[#This Row],[Transaction quantity]]*-1,
TableTransactions[[#This Row],[Transaction quantity]]
)</f>
        <v>-50</v>
      </c>
      <c r="J68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402</v>
      </c>
      <c r="K6817" s="7">
        <f ca="1">IF(TableTransactions[[#This Row],[Stock balance backorders]]&lt;0,
0,
TableTransactions[[#This Row],[Stock balance backorders]]
)</f>
        <v>402</v>
      </c>
      <c r="L6817" s="8" t="str">
        <f>VLOOKUP(TableTransactions[[#This Row],[Material]],TableStockBalance[],
MATCH(TableStockBalance[[#Headers],[Supplier name]],TableStockBalance[#Headers],0),
0)</f>
        <v>Broehmer Industrial GmbH</v>
      </c>
    </row>
    <row r="6818" spans="1:12" x14ac:dyDescent="0.25">
      <c r="A6818">
        <v>49041813</v>
      </c>
      <c r="B6818">
        <v>60</v>
      </c>
      <c r="C6818" t="s">
        <v>343</v>
      </c>
      <c r="D6818" t="s">
        <v>288</v>
      </c>
      <c r="E6818" t="s">
        <v>289</v>
      </c>
      <c r="F6818" t="s">
        <v>316</v>
      </c>
      <c r="G6818" s="1">
        <v>43601</v>
      </c>
      <c r="H6818">
        <v>100</v>
      </c>
      <c r="I6818" s="7">
        <f>IF(TableTransactions[[#This Row],[Order type]]=trackOrderType,
TableTransactions[[#This Row],[Transaction quantity]]*-1,
TableTransactions[[#This Row],[Transaction quantity]]
)</f>
        <v>-100</v>
      </c>
      <c r="J68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302</v>
      </c>
      <c r="K6818" s="7">
        <f ca="1">IF(TableTransactions[[#This Row],[Stock balance backorders]]&lt;0,
0,
TableTransactions[[#This Row],[Stock balance backorders]]
)</f>
        <v>302</v>
      </c>
      <c r="L6818" s="8" t="str">
        <f>VLOOKUP(TableTransactions[[#This Row],[Material]],TableStockBalance[],
MATCH(TableStockBalance[[#Headers],[Supplier name]],TableStockBalance[#Headers],0),
0)</f>
        <v>Broehmer Industrial GmbH</v>
      </c>
    </row>
    <row r="6819" spans="1:12" x14ac:dyDescent="0.25">
      <c r="A6819">
        <v>49041813</v>
      </c>
      <c r="B6819">
        <v>70</v>
      </c>
      <c r="C6819" t="s">
        <v>343</v>
      </c>
      <c r="D6819" t="s">
        <v>288</v>
      </c>
      <c r="E6819" t="s">
        <v>289</v>
      </c>
      <c r="F6819" t="s">
        <v>316</v>
      </c>
      <c r="G6819" s="1">
        <v>43601</v>
      </c>
      <c r="H6819">
        <v>50</v>
      </c>
      <c r="I6819" s="7">
        <f>IF(TableTransactions[[#This Row],[Order type]]=trackOrderType,
TableTransactions[[#This Row],[Transaction quantity]]*-1,
TableTransactions[[#This Row],[Transaction quantity]]
)</f>
        <v>-50</v>
      </c>
      <c r="J68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252</v>
      </c>
      <c r="K6819" s="7">
        <f ca="1">IF(TableTransactions[[#This Row],[Stock balance backorders]]&lt;0,
0,
TableTransactions[[#This Row],[Stock balance backorders]]
)</f>
        <v>252</v>
      </c>
      <c r="L6819" s="8" t="str">
        <f>VLOOKUP(TableTransactions[[#This Row],[Material]],TableStockBalance[],
MATCH(TableStockBalance[[#Headers],[Supplier name]],TableStockBalance[#Headers],0),
0)</f>
        <v>Broehmer Industrial GmbH</v>
      </c>
    </row>
    <row r="6820" spans="1:12" x14ac:dyDescent="0.25">
      <c r="A6820">
        <v>49041905</v>
      </c>
      <c r="B6820">
        <v>280</v>
      </c>
      <c r="C6820" t="s">
        <v>343</v>
      </c>
      <c r="D6820" t="s">
        <v>288</v>
      </c>
      <c r="E6820" t="s">
        <v>289</v>
      </c>
      <c r="F6820" t="s">
        <v>313</v>
      </c>
      <c r="G6820" s="1">
        <v>43609</v>
      </c>
      <c r="H6820">
        <v>50</v>
      </c>
      <c r="I6820" s="7">
        <f>IF(TableTransactions[[#This Row],[Order type]]=trackOrderType,
TableTransactions[[#This Row],[Transaction quantity]]*-1,
TableTransactions[[#This Row],[Transaction quantity]]
)</f>
        <v>-50</v>
      </c>
      <c r="J68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202</v>
      </c>
      <c r="K6820" s="7">
        <f ca="1">IF(TableTransactions[[#This Row],[Stock balance backorders]]&lt;0,
0,
TableTransactions[[#This Row],[Stock balance backorders]]
)</f>
        <v>202</v>
      </c>
      <c r="L6820" s="8" t="str">
        <f>VLOOKUP(TableTransactions[[#This Row],[Material]],TableStockBalance[],
MATCH(TableStockBalance[[#Headers],[Supplier name]],TableStockBalance[#Headers],0),
0)</f>
        <v>Broehmer Industrial GmbH</v>
      </c>
    </row>
    <row r="6821" spans="1:12" x14ac:dyDescent="0.25">
      <c r="A6821">
        <v>49041915</v>
      </c>
      <c r="B6821">
        <v>380</v>
      </c>
      <c r="C6821" t="s">
        <v>343</v>
      </c>
      <c r="D6821" t="s">
        <v>288</v>
      </c>
      <c r="E6821" t="s">
        <v>289</v>
      </c>
      <c r="F6821" t="s">
        <v>317</v>
      </c>
      <c r="G6821" s="1">
        <v>43609</v>
      </c>
      <c r="H6821">
        <v>100</v>
      </c>
      <c r="I6821" s="7">
        <f>IF(TableTransactions[[#This Row],[Order type]]=trackOrderType,
TableTransactions[[#This Row],[Transaction quantity]]*-1,
TableTransactions[[#This Row],[Transaction quantity]]
)</f>
        <v>-100</v>
      </c>
      <c r="J68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102</v>
      </c>
      <c r="K6821" s="7">
        <f ca="1">IF(TableTransactions[[#This Row],[Stock balance backorders]]&lt;0,
0,
TableTransactions[[#This Row],[Stock balance backorders]]
)</f>
        <v>102</v>
      </c>
      <c r="L6821" s="8" t="str">
        <f>VLOOKUP(TableTransactions[[#This Row],[Material]],TableStockBalance[],
MATCH(TableStockBalance[[#Headers],[Supplier name]],TableStockBalance[#Headers],0),
0)</f>
        <v>Broehmer Industrial GmbH</v>
      </c>
    </row>
    <row r="6822" spans="1:12" x14ac:dyDescent="0.25">
      <c r="A6822">
        <v>49041928</v>
      </c>
      <c r="B6822">
        <v>60</v>
      </c>
      <c r="C6822" t="s">
        <v>343</v>
      </c>
      <c r="D6822" t="s">
        <v>288</v>
      </c>
      <c r="E6822" t="s">
        <v>289</v>
      </c>
      <c r="F6822" t="s">
        <v>316</v>
      </c>
      <c r="G6822" s="1">
        <v>43612</v>
      </c>
      <c r="H6822">
        <v>100</v>
      </c>
      <c r="I6822" s="7">
        <f>IF(TableTransactions[[#This Row],[Order type]]=trackOrderType,
TableTransactions[[#This Row],[Transaction quantity]]*-1,
TableTransactions[[#This Row],[Transaction quantity]]
)</f>
        <v>-100</v>
      </c>
      <c r="J68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6822" s="7">
        <f ca="1">IF(TableTransactions[[#This Row],[Stock balance backorders]]&lt;0,
0,
TableTransactions[[#This Row],[Stock balance backorders]]
)</f>
        <v>2</v>
      </c>
      <c r="L6822" s="8" t="str">
        <f>VLOOKUP(TableTransactions[[#This Row],[Material]],TableStockBalance[],
MATCH(TableStockBalance[[#Headers],[Supplier name]],TableStockBalance[#Headers],0),
0)</f>
        <v>Broehmer Industrial GmbH</v>
      </c>
    </row>
    <row r="6823" spans="1:12" x14ac:dyDescent="0.25">
      <c r="A6823" s="4">
        <v>45057122</v>
      </c>
      <c r="B6823" s="4">
        <v>10</v>
      </c>
      <c r="C6823" s="4" t="s">
        <v>344</v>
      </c>
      <c r="D6823" s="4" t="s">
        <v>288</v>
      </c>
      <c r="E6823" s="4" t="s">
        <v>289</v>
      </c>
      <c r="F6823" s="4" t="s">
        <v>213</v>
      </c>
      <c r="G6823" s="5">
        <v>43614</v>
      </c>
      <c r="H6823" s="4">
        <v>1200</v>
      </c>
      <c r="I6823" s="7">
        <f>IF(TableTransactions[[#This Row],[Order type]]=trackOrderType,
TableTransactions[[#This Row],[Transaction quantity]]*-1,
TableTransactions[[#This Row],[Transaction quantity]]
)</f>
        <v>1200</v>
      </c>
      <c r="J68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1202</v>
      </c>
      <c r="K6823" s="7">
        <f ca="1">IF(TableTransactions[[#This Row],[Stock balance backorders]]&lt;0,
0,
TableTransactions[[#This Row],[Stock balance backorders]]
)</f>
        <v>1202</v>
      </c>
      <c r="L6823" s="8" t="str">
        <f>VLOOKUP(TableTransactions[[#This Row],[Material]],TableStockBalance[],
MATCH(TableStockBalance[[#Headers],[Supplier name]],TableStockBalance[#Headers],0),
0)</f>
        <v>Broehmer Industrial GmbH</v>
      </c>
    </row>
    <row r="6824" spans="1:12" x14ac:dyDescent="0.25">
      <c r="A6824">
        <v>49041971</v>
      </c>
      <c r="B6824">
        <v>60</v>
      </c>
      <c r="C6824" t="s">
        <v>343</v>
      </c>
      <c r="D6824" t="s">
        <v>288</v>
      </c>
      <c r="E6824" t="s">
        <v>289</v>
      </c>
      <c r="F6824" t="s">
        <v>316</v>
      </c>
      <c r="G6824" s="1">
        <v>43616</v>
      </c>
      <c r="H6824">
        <v>50</v>
      </c>
      <c r="I6824" s="7">
        <f>IF(TableTransactions[[#This Row],[Order type]]=trackOrderType,
TableTransactions[[#This Row],[Transaction quantity]]*-1,
TableTransactions[[#This Row],[Transaction quantity]]
)</f>
        <v>-50</v>
      </c>
      <c r="J68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1152</v>
      </c>
      <c r="K6824" s="7">
        <f ca="1">IF(TableTransactions[[#This Row],[Stock balance backorders]]&lt;0,
0,
TableTransactions[[#This Row],[Stock balance backorders]]
)</f>
        <v>1152</v>
      </c>
      <c r="L6824" s="8" t="str">
        <f>VLOOKUP(TableTransactions[[#This Row],[Material]],TableStockBalance[],
MATCH(TableStockBalance[[#Headers],[Supplier name]],TableStockBalance[#Headers],0),
0)</f>
        <v>Broehmer Industrial GmbH</v>
      </c>
    </row>
    <row r="6825" spans="1:12" x14ac:dyDescent="0.25">
      <c r="A6825">
        <v>49041980</v>
      </c>
      <c r="B6825">
        <v>310</v>
      </c>
      <c r="C6825" t="s">
        <v>343</v>
      </c>
      <c r="D6825" t="s">
        <v>288</v>
      </c>
      <c r="E6825" t="s">
        <v>289</v>
      </c>
      <c r="F6825" t="s">
        <v>313</v>
      </c>
      <c r="G6825" s="1">
        <v>43619</v>
      </c>
      <c r="H6825">
        <v>50</v>
      </c>
      <c r="I6825" s="7">
        <f>IF(TableTransactions[[#This Row],[Order type]]=trackOrderType,
TableTransactions[[#This Row],[Transaction quantity]]*-1,
TableTransactions[[#This Row],[Transaction quantity]]
)</f>
        <v>-50</v>
      </c>
      <c r="J68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1102</v>
      </c>
      <c r="K6825" s="7">
        <f ca="1">IF(TableTransactions[[#This Row],[Stock balance backorders]]&lt;0,
0,
TableTransactions[[#This Row],[Stock balance backorders]]
)</f>
        <v>1102</v>
      </c>
      <c r="L6825" s="8" t="str">
        <f>VLOOKUP(TableTransactions[[#This Row],[Material]],TableStockBalance[],
MATCH(TableStockBalance[[#Headers],[Supplier name]],TableStockBalance[#Headers],0),
0)</f>
        <v>Broehmer Industrial GmbH</v>
      </c>
    </row>
    <row r="6826" spans="1:12" x14ac:dyDescent="0.25">
      <c r="A6826">
        <v>49042028</v>
      </c>
      <c r="B6826">
        <v>150</v>
      </c>
      <c r="C6826" t="s">
        <v>343</v>
      </c>
      <c r="D6826" t="s">
        <v>288</v>
      </c>
      <c r="E6826" t="s">
        <v>289</v>
      </c>
      <c r="F6826" t="s">
        <v>317</v>
      </c>
      <c r="G6826" s="1">
        <v>43621</v>
      </c>
      <c r="H6826">
        <v>50</v>
      </c>
      <c r="I6826" s="7">
        <f>IF(TableTransactions[[#This Row],[Order type]]=trackOrderType,
TableTransactions[[#This Row],[Transaction quantity]]*-1,
TableTransactions[[#This Row],[Transaction quantity]]
)</f>
        <v>-50</v>
      </c>
      <c r="J68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1052</v>
      </c>
      <c r="K6826" s="7">
        <f ca="1">IF(TableTransactions[[#This Row],[Stock balance backorders]]&lt;0,
0,
TableTransactions[[#This Row],[Stock balance backorders]]
)</f>
        <v>1052</v>
      </c>
      <c r="L6826" s="8" t="str">
        <f>VLOOKUP(TableTransactions[[#This Row],[Material]],TableStockBalance[],
MATCH(TableStockBalance[[#Headers],[Supplier name]],TableStockBalance[#Headers],0),
0)</f>
        <v>Broehmer Industrial GmbH</v>
      </c>
    </row>
    <row r="6827" spans="1:12" x14ac:dyDescent="0.25">
      <c r="A6827">
        <v>49042053</v>
      </c>
      <c r="B6827">
        <v>80</v>
      </c>
      <c r="C6827" t="s">
        <v>343</v>
      </c>
      <c r="D6827" t="s">
        <v>288</v>
      </c>
      <c r="E6827" t="s">
        <v>289</v>
      </c>
      <c r="F6827" t="s">
        <v>314</v>
      </c>
      <c r="G6827" s="1">
        <v>43626</v>
      </c>
      <c r="H6827">
        <v>50</v>
      </c>
      <c r="I6827" s="7">
        <f>IF(TableTransactions[[#This Row],[Order type]]=trackOrderType,
TableTransactions[[#This Row],[Transaction quantity]]*-1,
TableTransactions[[#This Row],[Transaction quantity]]
)</f>
        <v>-50</v>
      </c>
      <c r="J68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1002</v>
      </c>
      <c r="K6827" s="7">
        <f ca="1">IF(TableTransactions[[#This Row],[Stock balance backorders]]&lt;0,
0,
TableTransactions[[#This Row],[Stock balance backorders]]
)</f>
        <v>1002</v>
      </c>
      <c r="L6827" s="8" t="str">
        <f>VLOOKUP(TableTransactions[[#This Row],[Material]],TableStockBalance[],
MATCH(TableStockBalance[[#Headers],[Supplier name]],TableStockBalance[#Headers],0),
0)</f>
        <v>Broehmer Industrial GmbH</v>
      </c>
    </row>
    <row r="6828" spans="1:12" x14ac:dyDescent="0.25">
      <c r="A6828">
        <v>49042055</v>
      </c>
      <c r="B6828">
        <v>240</v>
      </c>
      <c r="C6828" t="s">
        <v>343</v>
      </c>
      <c r="D6828" t="s">
        <v>288</v>
      </c>
      <c r="E6828" t="s">
        <v>289</v>
      </c>
      <c r="F6828" t="s">
        <v>313</v>
      </c>
      <c r="G6828" s="1">
        <v>43626</v>
      </c>
      <c r="H6828">
        <v>50</v>
      </c>
      <c r="I6828" s="7">
        <f>IF(TableTransactions[[#This Row],[Order type]]=trackOrderType,
TableTransactions[[#This Row],[Transaction quantity]]*-1,
TableTransactions[[#This Row],[Transaction quantity]]
)</f>
        <v>-50</v>
      </c>
      <c r="J68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952</v>
      </c>
      <c r="K6828" s="7">
        <f ca="1">IF(TableTransactions[[#This Row],[Stock balance backorders]]&lt;0,
0,
TableTransactions[[#This Row],[Stock balance backorders]]
)</f>
        <v>952</v>
      </c>
      <c r="L6828" s="8" t="str">
        <f>VLOOKUP(TableTransactions[[#This Row],[Material]],TableStockBalance[],
MATCH(TableStockBalance[[#Headers],[Supplier name]],TableStockBalance[#Headers],0),
0)</f>
        <v>Broehmer Industrial GmbH</v>
      </c>
    </row>
    <row r="6829" spans="1:12" x14ac:dyDescent="0.25">
      <c r="A6829">
        <v>49042063</v>
      </c>
      <c r="B6829">
        <v>280</v>
      </c>
      <c r="C6829" t="s">
        <v>343</v>
      </c>
      <c r="D6829" t="s">
        <v>288</v>
      </c>
      <c r="E6829" t="s">
        <v>289</v>
      </c>
      <c r="F6829" t="s">
        <v>317</v>
      </c>
      <c r="G6829" s="1">
        <v>43626</v>
      </c>
      <c r="H6829">
        <v>50</v>
      </c>
      <c r="I6829" s="7">
        <f>IF(TableTransactions[[#This Row],[Order type]]=trackOrderType,
TableTransactions[[#This Row],[Transaction quantity]]*-1,
TableTransactions[[#This Row],[Transaction quantity]]
)</f>
        <v>-50</v>
      </c>
      <c r="J68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902</v>
      </c>
      <c r="K6829" s="7">
        <f ca="1">IF(TableTransactions[[#This Row],[Stock balance backorders]]&lt;0,
0,
TableTransactions[[#This Row],[Stock balance backorders]]
)</f>
        <v>902</v>
      </c>
      <c r="L6829" s="8" t="str">
        <f>VLOOKUP(TableTransactions[[#This Row],[Material]],TableStockBalance[],
MATCH(TableStockBalance[[#Headers],[Supplier name]],TableStockBalance[#Headers],0),
0)</f>
        <v>Broehmer Industrial GmbH</v>
      </c>
    </row>
    <row r="6830" spans="1:12" x14ac:dyDescent="0.25">
      <c r="A6830">
        <v>49042073</v>
      </c>
      <c r="B6830">
        <v>70</v>
      </c>
      <c r="C6830" t="s">
        <v>343</v>
      </c>
      <c r="D6830" t="s">
        <v>288</v>
      </c>
      <c r="E6830" t="s">
        <v>289</v>
      </c>
      <c r="F6830" t="s">
        <v>313</v>
      </c>
      <c r="G6830" s="1">
        <v>43627</v>
      </c>
      <c r="H6830">
        <v>100</v>
      </c>
      <c r="I6830" s="7">
        <f>IF(TableTransactions[[#This Row],[Order type]]=trackOrderType,
TableTransactions[[#This Row],[Transaction quantity]]*-1,
TableTransactions[[#This Row],[Transaction quantity]]
)</f>
        <v>-100</v>
      </c>
      <c r="J68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802</v>
      </c>
      <c r="K6830" s="7">
        <f ca="1">IF(TableTransactions[[#This Row],[Stock balance backorders]]&lt;0,
0,
TableTransactions[[#This Row],[Stock balance backorders]]
)</f>
        <v>802</v>
      </c>
      <c r="L6830" s="8" t="str">
        <f>VLOOKUP(TableTransactions[[#This Row],[Material]],TableStockBalance[],
MATCH(TableStockBalance[[#Headers],[Supplier name]],TableStockBalance[#Headers],0),
0)</f>
        <v>Broehmer Industrial GmbH</v>
      </c>
    </row>
    <row r="6831" spans="1:12" x14ac:dyDescent="0.25">
      <c r="A6831">
        <v>49042151</v>
      </c>
      <c r="B6831">
        <v>90</v>
      </c>
      <c r="C6831" t="s">
        <v>343</v>
      </c>
      <c r="D6831" t="s">
        <v>288</v>
      </c>
      <c r="E6831" t="s">
        <v>289</v>
      </c>
      <c r="F6831" t="s">
        <v>318</v>
      </c>
      <c r="G6831" s="1">
        <v>43633</v>
      </c>
      <c r="H6831">
        <v>100</v>
      </c>
      <c r="I6831" s="7">
        <f>IF(TableTransactions[[#This Row],[Order type]]=trackOrderType,
TableTransactions[[#This Row],[Transaction quantity]]*-1,
TableTransactions[[#This Row],[Transaction quantity]]
)</f>
        <v>-100</v>
      </c>
      <c r="J68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702</v>
      </c>
      <c r="K6831" s="7">
        <f ca="1">IF(TableTransactions[[#This Row],[Stock balance backorders]]&lt;0,
0,
TableTransactions[[#This Row],[Stock balance backorders]]
)</f>
        <v>702</v>
      </c>
      <c r="L6831" s="8" t="str">
        <f>VLOOKUP(TableTransactions[[#This Row],[Material]],TableStockBalance[],
MATCH(TableStockBalance[[#Headers],[Supplier name]],TableStockBalance[#Headers],0),
0)</f>
        <v>Broehmer Industrial GmbH</v>
      </c>
    </row>
    <row r="6832" spans="1:12" x14ac:dyDescent="0.25">
      <c r="A6832">
        <v>49042157</v>
      </c>
      <c r="B6832">
        <v>40</v>
      </c>
      <c r="C6832" t="s">
        <v>343</v>
      </c>
      <c r="D6832" t="s">
        <v>288</v>
      </c>
      <c r="E6832" t="s">
        <v>289</v>
      </c>
      <c r="F6832" t="s">
        <v>313</v>
      </c>
      <c r="G6832" s="1">
        <v>43634</v>
      </c>
      <c r="H6832">
        <v>100</v>
      </c>
      <c r="I6832" s="7">
        <f>IF(TableTransactions[[#This Row],[Order type]]=trackOrderType,
TableTransactions[[#This Row],[Transaction quantity]]*-1,
TableTransactions[[#This Row],[Transaction quantity]]
)</f>
        <v>-100</v>
      </c>
      <c r="J68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602</v>
      </c>
      <c r="K6832" s="7">
        <f ca="1">IF(TableTransactions[[#This Row],[Stock balance backorders]]&lt;0,
0,
TableTransactions[[#This Row],[Stock balance backorders]]
)</f>
        <v>602</v>
      </c>
      <c r="L6832" s="8" t="str">
        <f>VLOOKUP(TableTransactions[[#This Row],[Material]],TableStockBalance[],
MATCH(TableStockBalance[[#Headers],[Supplier name]],TableStockBalance[#Headers],0),
0)</f>
        <v>Broehmer Industrial GmbH</v>
      </c>
    </row>
    <row r="6833" spans="1:12" x14ac:dyDescent="0.25">
      <c r="A6833">
        <v>49042206</v>
      </c>
      <c r="B6833">
        <v>220</v>
      </c>
      <c r="C6833" t="s">
        <v>343</v>
      </c>
      <c r="D6833" t="s">
        <v>288</v>
      </c>
      <c r="E6833" t="s">
        <v>289</v>
      </c>
      <c r="F6833" t="s">
        <v>317</v>
      </c>
      <c r="G6833" s="1">
        <v>43637</v>
      </c>
      <c r="H6833">
        <v>50</v>
      </c>
      <c r="I6833" s="7">
        <f>IF(TableTransactions[[#This Row],[Order type]]=trackOrderType,
TableTransactions[[#This Row],[Transaction quantity]]*-1,
TableTransactions[[#This Row],[Transaction quantity]]
)</f>
        <v>-50</v>
      </c>
      <c r="J68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552</v>
      </c>
      <c r="K6833" s="7">
        <f ca="1">IF(TableTransactions[[#This Row],[Stock balance backorders]]&lt;0,
0,
TableTransactions[[#This Row],[Stock balance backorders]]
)</f>
        <v>552</v>
      </c>
      <c r="L6833" s="8" t="str">
        <f>VLOOKUP(TableTransactions[[#This Row],[Material]],TableStockBalance[],
MATCH(TableStockBalance[[#Headers],[Supplier name]],TableStockBalance[#Headers],0),
0)</f>
        <v>Broehmer Industrial GmbH</v>
      </c>
    </row>
    <row r="6834" spans="1:12" x14ac:dyDescent="0.25">
      <c r="A6834">
        <v>49042215</v>
      </c>
      <c r="B6834">
        <v>50</v>
      </c>
      <c r="C6834" t="s">
        <v>343</v>
      </c>
      <c r="D6834" t="s">
        <v>288</v>
      </c>
      <c r="E6834" t="s">
        <v>289</v>
      </c>
      <c r="F6834" t="s">
        <v>315</v>
      </c>
      <c r="G6834" s="1">
        <v>43637</v>
      </c>
      <c r="H6834">
        <v>50</v>
      </c>
      <c r="I6834" s="7">
        <f>IF(TableTransactions[[#This Row],[Order type]]=trackOrderType,
TableTransactions[[#This Row],[Transaction quantity]]*-1,
TableTransactions[[#This Row],[Transaction quantity]]
)</f>
        <v>-50</v>
      </c>
      <c r="J68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502</v>
      </c>
      <c r="K6834" s="7">
        <f ca="1">IF(TableTransactions[[#This Row],[Stock balance backorders]]&lt;0,
0,
TableTransactions[[#This Row],[Stock balance backorders]]
)</f>
        <v>502</v>
      </c>
      <c r="L6834" s="8" t="str">
        <f>VLOOKUP(TableTransactions[[#This Row],[Material]],TableStockBalance[],
MATCH(TableStockBalance[[#Headers],[Supplier name]],TableStockBalance[#Headers],0),
0)</f>
        <v>Broehmer Industrial GmbH</v>
      </c>
    </row>
    <row r="6835" spans="1:12" x14ac:dyDescent="0.25">
      <c r="A6835">
        <v>49042218</v>
      </c>
      <c r="B6835">
        <v>40</v>
      </c>
      <c r="C6835" t="s">
        <v>343</v>
      </c>
      <c r="D6835" t="s">
        <v>288</v>
      </c>
      <c r="E6835" t="s">
        <v>289</v>
      </c>
      <c r="F6835" t="s">
        <v>313</v>
      </c>
      <c r="G6835" s="1">
        <v>43640</v>
      </c>
      <c r="H6835">
        <v>50</v>
      </c>
      <c r="I6835" s="7">
        <f>IF(TableTransactions[[#This Row],[Order type]]=trackOrderType,
TableTransactions[[#This Row],[Transaction quantity]]*-1,
TableTransactions[[#This Row],[Transaction quantity]]
)</f>
        <v>-50</v>
      </c>
      <c r="J68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452</v>
      </c>
      <c r="K6835" s="7">
        <f ca="1">IF(TableTransactions[[#This Row],[Stock balance backorders]]&lt;0,
0,
TableTransactions[[#This Row],[Stock balance backorders]]
)</f>
        <v>452</v>
      </c>
      <c r="L6835" s="8" t="str">
        <f>VLOOKUP(TableTransactions[[#This Row],[Material]],TableStockBalance[],
MATCH(TableStockBalance[[#Headers],[Supplier name]],TableStockBalance[#Headers],0),
0)</f>
        <v>Broehmer Industrial GmbH</v>
      </c>
    </row>
    <row r="6836" spans="1:12" x14ac:dyDescent="0.25">
      <c r="A6836">
        <v>49042293</v>
      </c>
      <c r="B6836">
        <v>100</v>
      </c>
      <c r="C6836" t="s">
        <v>343</v>
      </c>
      <c r="D6836" t="s">
        <v>288</v>
      </c>
      <c r="E6836" t="s">
        <v>289</v>
      </c>
      <c r="F6836" t="s">
        <v>313</v>
      </c>
      <c r="G6836" s="1">
        <v>43647</v>
      </c>
      <c r="H6836">
        <v>50</v>
      </c>
      <c r="I6836" s="7">
        <f>IF(TableTransactions[[#This Row],[Order type]]=trackOrderType,
TableTransactions[[#This Row],[Transaction quantity]]*-1,
TableTransactions[[#This Row],[Transaction quantity]]
)</f>
        <v>-50</v>
      </c>
      <c r="J68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402</v>
      </c>
      <c r="K6836" s="7">
        <f ca="1">IF(TableTransactions[[#This Row],[Stock balance backorders]]&lt;0,
0,
TableTransactions[[#This Row],[Stock balance backorders]]
)</f>
        <v>402</v>
      </c>
      <c r="L6836" s="8" t="str">
        <f>VLOOKUP(TableTransactions[[#This Row],[Material]],TableStockBalance[],
MATCH(TableStockBalance[[#Headers],[Supplier name]],TableStockBalance[#Headers],0),
0)</f>
        <v>Broehmer Industrial GmbH</v>
      </c>
    </row>
    <row r="6837" spans="1:12" x14ac:dyDescent="0.25">
      <c r="A6837">
        <v>49042359</v>
      </c>
      <c r="B6837">
        <v>200</v>
      </c>
      <c r="C6837" t="s">
        <v>343</v>
      </c>
      <c r="D6837" t="s">
        <v>288</v>
      </c>
      <c r="E6837" t="s">
        <v>289</v>
      </c>
      <c r="F6837" t="s">
        <v>317</v>
      </c>
      <c r="G6837" s="1">
        <v>43651</v>
      </c>
      <c r="H6837">
        <v>100</v>
      </c>
      <c r="I6837" s="7">
        <f>IF(TableTransactions[[#This Row],[Order type]]=trackOrderType,
TableTransactions[[#This Row],[Transaction quantity]]*-1,
TableTransactions[[#This Row],[Transaction quantity]]
)</f>
        <v>-100</v>
      </c>
      <c r="J68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302</v>
      </c>
      <c r="K6837" s="7">
        <f ca="1">IF(TableTransactions[[#This Row],[Stock balance backorders]]&lt;0,
0,
TableTransactions[[#This Row],[Stock balance backorders]]
)</f>
        <v>302</v>
      </c>
      <c r="L6837" s="8" t="str">
        <f>VLOOKUP(TableTransactions[[#This Row],[Material]],TableStockBalance[],
MATCH(TableStockBalance[[#Headers],[Supplier name]],TableStockBalance[#Headers],0),
0)</f>
        <v>Broehmer Industrial GmbH</v>
      </c>
    </row>
    <row r="6838" spans="1:12" x14ac:dyDescent="0.25">
      <c r="A6838">
        <v>49042380</v>
      </c>
      <c r="B6838">
        <v>160</v>
      </c>
      <c r="C6838" t="s">
        <v>343</v>
      </c>
      <c r="D6838" t="s">
        <v>288</v>
      </c>
      <c r="E6838" t="s">
        <v>289</v>
      </c>
      <c r="F6838" t="s">
        <v>318</v>
      </c>
      <c r="G6838" s="1">
        <v>43654</v>
      </c>
      <c r="H6838">
        <v>100</v>
      </c>
      <c r="I6838" s="7">
        <f>IF(TableTransactions[[#This Row],[Order type]]=trackOrderType,
TableTransactions[[#This Row],[Transaction quantity]]*-1,
TableTransactions[[#This Row],[Transaction quantity]]
)</f>
        <v>-100</v>
      </c>
      <c r="J68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202</v>
      </c>
      <c r="K6838" s="7">
        <f ca="1">IF(TableTransactions[[#This Row],[Stock balance backorders]]&lt;0,
0,
TableTransactions[[#This Row],[Stock balance backorders]]
)</f>
        <v>202</v>
      </c>
      <c r="L6838" s="8" t="str">
        <f>VLOOKUP(TableTransactions[[#This Row],[Material]],TableStockBalance[],
MATCH(TableStockBalance[[#Headers],[Supplier name]],TableStockBalance[#Headers],0),
0)</f>
        <v>Broehmer Industrial GmbH</v>
      </c>
    </row>
    <row r="6839" spans="1:12" x14ac:dyDescent="0.25">
      <c r="A6839">
        <v>49042400</v>
      </c>
      <c r="B6839">
        <v>10</v>
      </c>
      <c r="C6839" t="s">
        <v>343</v>
      </c>
      <c r="D6839" t="s">
        <v>288</v>
      </c>
      <c r="E6839" t="s">
        <v>289</v>
      </c>
      <c r="F6839" t="s">
        <v>321</v>
      </c>
      <c r="G6839" s="1">
        <v>43656</v>
      </c>
      <c r="H6839">
        <v>100</v>
      </c>
      <c r="I6839" s="7">
        <f>IF(TableTransactions[[#This Row],[Order type]]=trackOrderType,
TableTransactions[[#This Row],[Transaction quantity]]*-1,
TableTransactions[[#This Row],[Transaction quantity]]
)</f>
        <v>-100</v>
      </c>
      <c r="J68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102</v>
      </c>
      <c r="K6839" s="7">
        <f ca="1">IF(TableTransactions[[#This Row],[Stock balance backorders]]&lt;0,
0,
TableTransactions[[#This Row],[Stock balance backorders]]
)</f>
        <v>102</v>
      </c>
      <c r="L6839" s="8" t="str">
        <f>VLOOKUP(TableTransactions[[#This Row],[Material]],TableStockBalance[],
MATCH(TableStockBalance[[#Headers],[Supplier name]],TableStockBalance[#Headers],0),
0)</f>
        <v>Broehmer Industrial GmbH</v>
      </c>
    </row>
    <row r="6840" spans="1:12" x14ac:dyDescent="0.25">
      <c r="A6840" s="4">
        <v>45057237</v>
      </c>
      <c r="B6840" s="4">
        <v>10</v>
      </c>
      <c r="C6840" s="4" t="s">
        <v>344</v>
      </c>
      <c r="D6840" s="4" t="s">
        <v>288</v>
      </c>
      <c r="E6840" s="4" t="s">
        <v>289</v>
      </c>
      <c r="F6840" s="4" t="s">
        <v>213</v>
      </c>
      <c r="G6840" s="5">
        <v>43656</v>
      </c>
      <c r="H6840" s="4">
        <v>1200</v>
      </c>
      <c r="I6840" s="7">
        <f>IF(TableTransactions[[#This Row],[Order type]]=trackOrderType,
TableTransactions[[#This Row],[Transaction quantity]]*-1,
TableTransactions[[#This Row],[Transaction quantity]]
)</f>
        <v>1200</v>
      </c>
      <c r="J68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1302</v>
      </c>
      <c r="K6840" s="7">
        <f ca="1">IF(TableTransactions[[#This Row],[Stock balance backorders]]&lt;0,
0,
TableTransactions[[#This Row],[Stock balance backorders]]
)</f>
        <v>1302</v>
      </c>
      <c r="L6840" s="8" t="str">
        <f>VLOOKUP(TableTransactions[[#This Row],[Material]],TableStockBalance[],
MATCH(TableStockBalance[[#Headers],[Supplier name]],TableStockBalance[#Headers],0),
0)</f>
        <v>Broehmer Industrial GmbH</v>
      </c>
    </row>
    <row r="6841" spans="1:12" x14ac:dyDescent="0.25">
      <c r="A6841">
        <v>49042414</v>
      </c>
      <c r="B6841">
        <v>10</v>
      </c>
      <c r="C6841" t="s">
        <v>343</v>
      </c>
      <c r="D6841" t="s">
        <v>288</v>
      </c>
      <c r="E6841" t="s">
        <v>289</v>
      </c>
      <c r="F6841" t="s">
        <v>321</v>
      </c>
      <c r="G6841" s="1">
        <v>43657</v>
      </c>
      <c r="H6841">
        <v>100</v>
      </c>
      <c r="I6841" s="7">
        <f>IF(TableTransactions[[#This Row],[Order type]]=trackOrderType,
TableTransactions[[#This Row],[Transaction quantity]]*-1,
TableTransactions[[#This Row],[Transaction quantity]]
)</f>
        <v>-100</v>
      </c>
      <c r="J68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1202</v>
      </c>
      <c r="K6841" s="7">
        <f ca="1">IF(TableTransactions[[#This Row],[Stock balance backorders]]&lt;0,
0,
TableTransactions[[#This Row],[Stock balance backorders]]
)</f>
        <v>1202</v>
      </c>
      <c r="L6841" s="8" t="str">
        <f>VLOOKUP(TableTransactions[[#This Row],[Material]],TableStockBalance[],
MATCH(TableStockBalance[[#Headers],[Supplier name]],TableStockBalance[#Headers],0),
0)</f>
        <v>Broehmer Industrial GmbH</v>
      </c>
    </row>
    <row r="6842" spans="1:12" x14ac:dyDescent="0.25">
      <c r="A6842">
        <v>49042450</v>
      </c>
      <c r="B6842">
        <v>30</v>
      </c>
      <c r="C6842" t="s">
        <v>343</v>
      </c>
      <c r="D6842" t="s">
        <v>288</v>
      </c>
      <c r="E6842" t="s">
        <v>289</v>
      </c>
      <c r="F6842" t="s">
        <v>316</v>
      </c>
      <c r="G6842" s="1">
        <v>43661</v>
      </c>
      <c r="H6842">
        <v>50</v>
      </c>
      <c r="I6842" s="7">
        <f>IF(TableTransactions[[#This Row],[Order type]]=trackOrderType,
TableTransactions[[#This Row],[Transaction quantity]]*-1,
TableTransactions[[#This Row],[Transaction quantity]]
)</f>
        <v>-50</v>
      </c>
      <c r="J68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1152</v>
      </c>
      <c r="K6842" s="7">
        <f ca="1">IF(TableTransactions[[#This Row],[Stock balance backorders]]&lt;0,
0,
TableTransactions[[#This Row],[Stock balance backorders]]
)</f>
        <v>1152</v>
      </c>
      <c r="L6842" s="8" t="str">
        <f>VLOOKUP(TableTransactions[[#This Row],[Material]],TableStockBalance[],
MATCH(TableStockBalance[[#Headers],[Supplier name]],TableStockBalance[#Headers],0),
0)</f>
        <v>Broehmer Industrial GmbH</v>
      </c>
    </row>
    <row r="6843" spans="1:12" x14ac:dyDescent="0.25">
      <c r="A6843">
        <v>49042475</v>
      </c>
      <c r="B6843">
        <v>110</v>
      </c>
      <c r="C6843" t="s">
        <v>343</v>
      </c>
      <c r="D6843" t="s">
        <v>288</v>
      </c>
      <c r="E6843" t="s">
        <v>289</v>
      </c>
      <c r="F6843" t="s">
        <v>317</v>
      </c>
      <c r="G6843" s="1">
        <v>43663</v>
      </c>
      <c r="H6843">
        <v>100</v>
      </c>
      <c r="I6843" s="7">
        <f>IF(TableTransactions[[#This Row],[Order type]]=trackOrderType,
TableTransactions[[#This Row],[Transaction quantity]]*-1,
TableTransactions[[#This Row],[Transaction quantity]]
)</f>
        <v>-100</v>
      </c>
      <c r="J68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1052</v>
      </c>
      <c r="K6843" s="7">
        <f ca="1">IF(TableTransactions[[#This Row],[Stock balance backorders]]&lt;0,
0,
TableTransactions[[#This Row],[Stock balance backorders]]
)</f>
        <v>1052</v>
      </c>
      <c r="L6843" s="8" t="str">
        <f>VLOOKUP(TableTransactions[[#This Row],[Material]],TableStockBalance[],
MATCH(TableStockBalance[[#Headers],[Supplier name]],TableStockBalance[#Headers],0),
0)</f>
        <v>Broehmer Industrial GmbH</v>
      </c>
    </row>
    <row r="6844" spans="1:12" x14ac:dyDescent="0.25">
      <c r="A6844">
        <v>49042506</v>
      </c>
      <c r="B6844">
        <v>40</v>
      </c>
      <c r="C6844" t="s">
        <v>343</v>
      </c>
      <c r="D6844" t="s">
        <v>288</v>
      </c>
      <c r="E6844" t="s">
        <v>289</v>
      </c>
      <c r="F6844" t="s">
        <v>325</v>
      </c>
      <c r="G6844" s="1">
        <v>43665</v>
      </c>
      <c r="H6844">
        <v>50</v>
      </c>
      <c r="I6844" s="7">
        <f>IF(TableTransactions[[#This Row],[Order type]]=trackOrderType,
TableTransactions[[#This Row],[Transaction quantity]]*-1,
TableTransactions[[#This Row],[Transaction quantity]]
)</f>
        <v>-50</v>
      </c>
      <c r="J68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1002</v>
      </c>
      <c r="K6844" s="7">
        <f ca="1">IF(TableTransactions[[#This Row],[Stock balance backorders]]&lt;0,
0,
TableTransactions[[#This Row],[Stock balance backorders]]
)</f>
        <v>1002</v>
      </c>
      <c r="L6844" s="8" t="str">
        <f>VLOOKUP(TableTransactions[[#This Row],[Material]],TableStockBalance[],
MATCH(TableStockBalance[[#Headers],[Supplier name]],TableStockBalance[#Headers],0),
0)</f>
        <v>Broehmer Industrial GmbH</v>
      </c>
    </row>
    <row r="6845" spans="1:12" x14ac:dyDescent="0.25">
      <c r="A6845">
        <v>49042511</v>
      </c>
      <c r="B6845">
        <v>170</v>
      </c>
      <c r="C6845" t="s">
        <v>343</v>
      </c>
      <c r="D6845" t="s">
        <v>288</v>
      </c>
      <c r="E6845" t="s">
        <v>289</v>
      </c>
      <c r="F6845" t="s">
        <v>318</v>
      </c>
      <c r="G6845" s="1">
        <v>43665</v>
      </c>
      <c r="H6845">
        <v>100</v>
      </c>
      <c r="I6845" s="7">
        <f>IF(TableTransactions[[#This Row],[Order type]]=trackOrderType,
TableTransactions[[#This Row],[Transaction quantity]]*-1,
TableTransactions[[#This Row],[Transaction quantity]]
)</f>
        <v>-100</v>
      </c>
      <c r="J68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902</v>
      </c>
      <c r="K6845" s="7">
        <f ca="1">IF(TableTransactions[[#This Row],[Stock balance backorders]]&lt;0,
0,
TableTransactions[[#This Row],[Stock balance backorders]]
)</f>
        <v>902</v>
      </c>
      <c r="L6845" s="8" t="str">
        <f>VLOOKUP(TableTransactions[[#This Row],[Material]],TableStockBalance[],
MATCH(TableStockBalance[[#Headers],[Supplier name]],TableStockBalance[#Headers],0),
0)</f>
        <v>Broehmer Industrial GmbH</v>
      </c>
    </row>
    <row r="6846" spans="1:12" x14ac:dyDescent="0.25">
      <c r="A6846">
        <v>49042517</v>
      </c>
      <c r="B6846">
        <v>30</v>
      </c>
      <c r="C6846" t="s">
        <v>343</v>
      </c>
      <c r="D6846" t="s">
        <v>288</v>
      </c>
      <c r="E6846" t="s">
        <v>289</v>
      </c>
      <c r="F6846" t="s">
        <v>313</v>
      </c>
      <c r="G6846" s="1">
        <v>43668</v>
      </c>
      <c r="H6846">
        <v>50</v>
      </c>
      <c r="I6846" s="7">
        <f>IF(TableTransactions[[#This Row],[Order type]]=trackOrderType,
TableTransactions[[#This Row],[Transaction quantity]]*-1,
TableTransactions[[#This Row],[Transaction quantity]]
)</f>
        <v>-50</v>
      </c>
      <c r="J68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852</v>
      </c>
      <c r="K6846" s="7">
        <f ca="1">IF(TableTransactions[[#This Row],[Stock balance backorders]]&lt;0,
0,
TableTransactions[[#This Row],[Stock balance backorders]]
)</f>
        <v>852</v>
      </c>
      <c r="L6846" s="8" t="str">
        <f>VLOOKUP(TableTransactions[[#This Row],[Material]],TableStockBalance[],
MATCH(TableStockBalance[[#Headers],[Supplier name]],TableStockBalance[#Headers],0),
0)</f>
        <v>Broehmer Industrial GmbH</v>
      </c>
    </row>
    <row r="6847" spans="1:12" x14ac:dyDescent="0.25">
      <c r="A6847">
        <v>49042599</v>
      </c>
      <c r="B6847">
        <v>40</v>
      </c>
      <c r="C6847" t="s">
        <v>343</v>
      </c>
      <c r="D6847" t="s">
        <v>288</v>
      </c>
      <c r="E6847" t="s">
        <v>289</v>
      </c>
      <c r="F6847" t="s">
        <v>316</v>
      </c>
      <c r="G6847" s="1">
        <v>43676</v>
      </c>
      <c r="H6847">
        <v>50</v>
      </c>
      <c r="I6847" s="7">
        <f>IF(TableTransactions[[#This Row],[Order type]]=trackOrderType,
TableTransactions[[#This Row],[Transaction quantity]]*-1,
TableTransactions[[#This Row],[Transaction quantity]]
)</f>
        <v>-50</v>
      </c>
      <c r="J68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802</v>
      </c>
      <c r="K6847" s="7">
        <f ca="1">IF(TableTransactions[[#This Row],[Stock balance backorders]]&lt;0,
0,
TableTransactions[[#This Row],[Stock balance backorders]]
)</f>
        <v>802</v>
      </c>
      <c r="L6847" s="8" t="str">
        <f>VLOOKUP(TableTransactions[[#This Row],[Material]],TableStockBalance[],
MATCH(TableStockBalance[[#Headers],[Supplier name]],TableStockBalance[#Headers],0),
0)</f>
        <v>Broehmer Industrial GmbH</v>
      </c>
    </row>
    <row r="6848" spans="1:12" x14ac:dyDescent="0.25">
      <c r="A6848">
        <v>49042629</v>
      </c>
      <c r="B6848">
        <v>80</v>
      </c>
      <c r="C6848" t="s">
        <v>343</v>
      </c>
      <c r="D6848" t="s">
        <v>288</v>
      </c>
      <c r="E6848" t="s">
        <v>289</v>
      </c>
      <c r="F6848" t="s">
        <v>318</v>
      </c>
      <c r="G6848" s="1">
        <v>43678</v>
      </c>
      <c r="H6848">
        <v>100</v>
      </c>
      <c r="I6848" s="7">
        <f>IF(TableTransactions[[#This Row],[Order type]]=trackOrderType,
TableTransactions[[#This Row],[Transaction quantity]]*-1,
TableTransactions[[#This Row],[Transaction quantity]]
)</f>
        <v>-100</v>
      </c>
      <c r="J68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702</v>
      </c>
      <c r="K6848" s="7">
        <f ca="1">IF(TableTransactions[[#This Row],[Stock balance backorders]]&lt;0,
0,
TableTransactions[[#This Row],[Stock balance backorders]]
)</f>
        <v>702</v>
      </c>
      <c r="L6848" s="8" t="str">
        <f>VLOOKUP(TableTransactions[[#This Row],[Material]],TableStockBalance[],
MATCH(TableStockBalance[[#Headers],[Supplier name]],TableStockBalance[#Headers],0),
0)</f>
        <v>Broehmer Industrial GmbH</v>
      </c>
    </row>
    <row r="6849" spans="1:12" x14ac:dyDescent="0.25">
      <c r="A6849">
        <v>49042656</v>
      </c>
      <c r="B6849">
        <v>10</v>
      </c>
      <c r="C6849" t="s">
        <v>343</v>
      </c>
      <c r="D6849" t="s">
        <v>288</v>
      </c>
      <c r="E6849" t="s">
        <v>289</v>
      </c>
      <c r="F6849" t="s">
        <v>320</v>
      </c>
      <c r="G6849" s="1">
        <v>43682</v>
      </c>
      <c r="H6849">
        <v>50</v>
      </c>
      <c r="I6849" s="7">
        <f>IF(TableTransactions[[#This Row],[Order type]]=trackOrderType,
TableTransactions[[#This Row],[Transaction quantity]]*-1,
TableTransactions[[#This Row],[Transaction quantity]]
)</f>
        <v>-50</v>
      </c>
      <c r="J68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652</v>
      </c>
      <c r="K6849" s="7">
        <f ca="1">IF(TableTransactions[[#This Row],[Stock balance backorders]]&lt;0,
0,
TableTransactions[[#This Row],[Stock balance backorders]]
)</f>
        <v>652</v>
      </c>
      <c r="L6849" s="8" t="str">
        <f>VLOOKUP(TableTransactions[[#This Row],[Material]],TableStockBalance[],
MATCH(TableStockBalance[[#Headers],[Supplier name]],TableStockBalance[#Headers],0),
0)</f>
        <v>Broehmer Industrial GmbH</v>
      </c>
    </row>
    <row r="6850" spans="1:12" x14ac:dyDescent="0.25">
      <c r="A6850">
        <v>49042676</v>
      </c>
      <c r="B6850">
        <v>70</v>
      </c>
      <c r="C6850" t="s">
        <v>343</v>
      </c>
      <c r="D6850" t="s">
        <v>288</v>
      </c>
      <c r="E6850" t="s">
        <v>289</v>
      </c>
      <c r="F6850" t="s">
        <v>318</v>
      </c>
      <c r="G6850" s="1">
        <v>43683</v>
      </c>
      <c r="H6850">
        <v>50</v>
      </c>
      <c r="I6850" s="7">
        <f>IF(TableTransactions[[#This Row],[Order type]]=trackOrderType,
TableTransactions[[#This Row],[Transaction quantity]]*-1,
TableTransactions[[#This Row],[Transaction quantity]]
)</f>
        <v>-50</v>
      </c>
      <c r="J68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602</v>
      </c>
      <c r="K6850" s="7">
        <f ca="1">IF(TableTransactions[[#This Row],[Stock balance backorders]]&lt;0,
0,
TableTransactions[[#This Row],[Stock balance backorders]]
)</f>
        <v>602</v>
      </c>
      <c r="L6850" s="8" t="str">
        <f>VLOOKUP(TableTransactions[[#This Row],[Material]],TableStockBalance[],
MATCH(TableStockBalance[[#Headers],[Supplier name]],TableStockBalance[#Headers],0),
0)</f>
        <v>Broehmer Industrial GmbH</v>
      </c>
    </row>
    <row r="6851" spans="1:12" x14ac:dyDescent="0.25">
      <c r="A6851">
        <v>49042686</v>
      </c>
      <c r="B6851">
        <v>20</v>
      </c>
      <c r="C6851" t="s">
        <v>343</v>
      </c>
      <c r="D6851" t="s">
        <v>288</v>
      </c>
      <c r="E6851" t="s">
        <v>289</v>
      </c>
      <c r="F6851" t="s">
        <v>336</v>
      </c>
      <c r="G6851" s="1">
        <v>43684</v>
      </c>
      <c r="H6851">
        <v>50</v>
      </c>
      <c r="I6851" s="7">
        <f>IF(TableTransactions[[#This Row],[Order type]]=trackOrderType,
TableTransactions[[#This Row],[Transaction quantity]]*-1,
TableTransactions[[#This Row],[Transaction quantity]]
)</f>
        <v>-50</v>
      </c>
      <c r="J68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552</v>
      </c>
      <c r="K6851" s="7">
        <f ca="1">IF(TableTransactions[[#This Row],[Stock balance backorders]]&lt;0,
0,
TableTransactions[[#This Row],[Stock balance backorders]]
)</f>
        <v>552</v>
      </c>
      <c r="L6851" s="8" t="str">
        <f>VLOOKUP(TableTransactions[[#This Row],[Material]],TableStockBalance[],
MATCH(TableStockBalance[[#Headers],[Supplier name]],TableStockBalance[#Headers],0),
0)</f>
        <v>Broehmer Industrial GmbH</v>
      </c>
    </row>
    <row r="6852" spans="1:12" x14ac:dyDescent="0.25">
      <c r="A6852">
        <v>49042720</v>
      </c>
      <c r="B6852">
        <v>150</v>
      </c>
      <c r="C6852" t="s">
        <v>343</v>
      </c>
      <c r="D6852" t="s">
        <v>288</v>
      </c>
      <c r="E6852" t="s">
        <v>289</v>
      </c>
      <c r="F6852" t="s">
        <v>316</v>
      </c>
      <c r="G6852" s="1">
        <v>43686</v>
      </c>
      <c r="H6852">
        <v>50</v>
      </c>
      <c r="I6852" s="7">
        <f>IF(TableTransactions[[#This Row],[Order type]]=trackOrderType,
TableTransactions[[#This Row],[Transaction quantity]]*-1,
TableTransactions[[#This Row],[Transaction quantity]]
)</f>
        <v>-50</v>
      </c>
      <c r="J68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502</v>
      </c>
      <c r="K6852" s="7">
        <f ca="1">IF(TableTransactions[[#This Row],[Stock balance backorders]]&lt;0,
0,
TableTransactions[[#This Row],[Stock balance backorders]]
)</f>
        <v>502</v>
      </c>
      <c r="L6852" s="8" t="str">
        <f>VLOOKUP(TableTransactions[[#This Row],[Material]],TableStockBalance[],
MATCH(TableStockBalance[[#Headers],[Supplier name]],TableStockBalance[#Headers],0),
0)</f>
        <v>Broehmer Industrial GmbH</v>
      </c>
    </row>
    <row r="6853" spans="1:12" x14ac:dyDescent="0.25">
      <c r="A6853">
        <v>49042780</v>
      </c>
      <c r="B6853">
        <v>30</v>
      </c>
      <c r="C6853" t="s">
        <v>343</v>
      </c>
      <c r="D6853" t="s">
        <v>288</v>
      </c>
      <c r="E6853" t="s">
        <v>289</v>
      </c>
      <c r="F6853" t="s">
        <v>318</v>
      </c>
      <c r="G6853" s="1">
        <v>43692</v>
      </c>
      <c r="H6853">
        <v>100</v>
      </c>
      <c r="I6853" s="7">
        <f>IF(TableTransactions[[#This Row],[Order type]]=trackOrderType,
TableTransactions[[#This Row],[Transaction quantity]]*-1,
TableTransactions[[#This Row],[Transaction quantity]]
)</f>
        <v>-100</v>
      </c>
      <c r="J68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402</v>
      </c>
      <c r="K6853" s="7">
        <f ca="1">IF(TableTransactions[[#This Row],[Stock balance backorders]]&lt;0,
0,
TableTransactions[[#This Row],[Stock balance backorders]]
)</f>
        <v>402</v>
      </c>
      <c r="L6853" s="8" t="str">
        <f>VLOOKUP(TableTransactions[[#This Row],[Material]],TableStockBalance[],
MATCH(TableStockBalance[[#Headers],[Supplier name]],TableStockBalance[#Headers],0),
0)</f>
        <v>Broehmer Industrial GmbH</v>
      </c>
    </row>
    <row r="6854" spans="1:12" x14ac:dyDescent="0.25">
      <c r="A6854">
        <v>49042793</v>
      </c>
      <c r="B6854">
        <v>100</v>
      </c>
      <c r="C6854" t="s">
        <v>343</v>
      </c>
      <c r="D6854" t="s">
        <v>288</v>
      </c>
      <c r="E6854" t="s">
        <v>289</v>
      </c>
      <c r="F6854" t="s">
        <v>316</v>
      </c>
      <c r="G6854" s="1">
        <v>43693</v>
      </c>
      <c r="H6854">
        <v>50</v>
      </c>
      <c r="I6854" s="7">
        <f>IF(TableTransactions[[#This Row],[Order type]]=trackOrderType,
TableTransactions[[#This Row],[Transaction quantity]]*-1,
TableTransactions[[#This Row],[Transaction quantity]]
)</f>
        <v>-50</v>
      </c>
      <c r="J68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352</v>
      </c>
      <c r="K6854" s="7">
        <f ca="1">IF(TableTransactions[[#This Row],[Stock balance backorders]]&lt;0,
0,
TableTransactions[[#This Row],[Stock balance backorders]]
)</f>
        <v>352</v>
      </c>
      <c r="L6854" s="8" t="str">
        <f>VLOOKUP(TableTransactions[[#This Row],[Material]],TableStockBalance[],
MATCH(TableStockBalance[[#Headers],[Supplier name]],TableStockBalance[#Headers],0),
0)</f>
        <v>Broehmer Industrial GmbH</v>
      </c>
    </row>
    <row r="6855" spans="1:12" x14ac:dyDescent="0.25">
      <c r="A6855">
        <v>49042795</v>
      </c>
      <c r="B6855">
        <v>280</v>
      </c>
      <c r="C6855" t="s">
        <v>343</v>
      </c>
      <c r="D6855" t="s">
        <v>288</v>
      </c>
      <c r="E6855" t="s">
        <v>289</v>
      </c>
      <c r="F6855" t="s">
        <v>317</v>
      </c>
      <c r="G6855" s="1">
        <v>43693</v>
      </c>
      <c r="H6855">
        <v>50</v>
      </c>
      <c r="I6855" s="7">
        <f>IF(TableTransactions[[#This Row],[Order type]]=trackOrderType,
TableTransactions[[#This Row],[Transaction quantity]]*-1,
TableTransactions[[#This Row],[Transaction quantity]]
)</f>
        <v>-50</v>
      </c>
      <c r="J68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302</v>
      </c>
      <c r="K6855" s="7">
        <f ca="1">IF(TableTransactions[[#This Row],[Stock balance backorders]]&lt;0,
0,
TableTransactions[[#This Row],[Stock balance backorders]]
)</f>
        <v>302</v>
      </c>
      <c r="L6855" s="8" t="str">
        <f>VLOOKUP(TableTransactions[[#This Row],[Material]],TableStockBalance[],
MATCH(TableStockBalance[[#Headers],[Supplier name]],TableStockBalance[#Headers],0),
0)</f>
        <v>Broehmer Industrial GmbH</v>
      </c>
    </row>
    <row r="6856" spans="1:12" x14ac:dyDescent="0.25">
      <c r="A6856">
        <v>49042935</v>
      </c>
      <c r="B6856">
        <v>60</v>
      </c>
      <c r="C6856" t="s">
        <v>343</v>
      </c>
      <c r="D6856" t="s">
        <v>288</v>
      </c>
      <c r="E6856" t="s">
        <v>289</v>
      </c>
      <c r="F6856" t="s">
        <v>317</v>
      </c>
      <c r="G6856" s="1">
        <v>43706</v>
      </c>
      <c r="H6856">
        <v>100</v>
      </c>
      <c r="I6856" s="7">
        <f>IF(TableTransactions[[#This Row],[Order type]]=trackOrderType,
TableTransactions[[#This Row],[Transaction quantity]]*-1,
TableTransactions[[#This Row],[Transaction quantity]]
)</f>
        <v>-100</v>
      </c>
      <c r="J68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202</v>
      </c>
      <c r="K6856" s="7">
        <f ca="1">IF(TableTransactions[[#This Row],[Stock balance backorders]]&lt;0,
0,
TableTransactions[[#This Row],[Stock balance backorders]]
)</f>
        <v>202</v>
      </c>
      <c r="L6856" s="8" t="str">
        <f>VLOOKUP(TableTransactions[[#This Row],[Material]],TableStockBalance[],
MATCH(TableStockBalance[[#Headers],[Supplier name]],TableStockBalance[#Headers],0),
0)</f>
        <v>Broehmer Industrial GmbH</v>
      </c>
    </row>
    <row r="6857" spans="1:12" x14ac:dyDescent="0.25">
      <c r="A6857" s="4">
        <v>45057349</v>
      </c>
      <c r="B6857" s="4">
        <v>10</v>
      </c>
      <c r="C6857" s="4" t="s">
        <v>344</v>
      </c>
      <c r="D6857" s="4" t="s">
        <v>288</v>
      </c>
      <c r="E6857" s="4" t="s">
        <v>289</v>
      </c>
      <c r="F6857" s="4" t="s">
        <v>213</v>
      </c>
      <c r="G6857" s="5">
        <v>43706</v>
      </c>
      <c r="H6857" s="4">
        <v>1120</v>
      </c>
      <c r="I6857" s="7">
        <f>IF(TableTransactions[[#This Row],[Order type]]=trackOrderType,
TableTransactions[[#This Row],[Transaction quantity]]*-1,
TableTransactions[[#This Row],[Transaction quantity]]
)</f>
        <v>1120</v>
      </c>
      <c r="J68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1322</v>
      </c>
      <c r="K6857" s="7">
        <f ca="1">IF(TableTransactions[[#This Row],[Stock balance backorders]]&lt;0,
0,
TableTransactions[[#This Row],[Stock balance backorders]]
)</f>
        <v>1322</v>
      </c>
      <c r="L6857" s="8" t="str">
        <f>VLOOKUP(TableTransactions[[#This Row],[Material]],TableStockBalance[],
MATCH(TableStockBalance[[#Headers],[Supplier name]],TableStockBalance[#Headers],0),
0)</f>
        <v>Broehmer Industrial GmbH</v>
      </c>
    </row>
    <row r="6858" spans="1:12" x14ac:dyDescent="0.25">
      <c r="A6858">
        <v>49043008</v>
      </c>
      <c r="B6858">
        <v>40</v>
      </c>
      <c r="C6858" t="s">
        <v>343</v>
      </c>
      <c r="D6858" t="s">
        <v>288</v>
      </c>
      <c r="E6858" t="s">
        <v>289</v>
      </c>
      <c r="F6858" t="s">
        <v>318</v>
      </c>
      <c r="G6858" s="1">
        <v>43713</v>
      </c>
      <c r="H6858">
        <v>50</v>
      </c>
      <c r="I6858" s="7">
        <f>IF(TableTransactions[[#This Row],[Order type]]=trackOrderType,
TableTransactions[[#This Row],[Transaction quantity]]*-1,
TableTransactions[[#This Row],[Transaction quantity]]
)</f>
        <v>-50</v>
      </c>
      <c r="J68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1272</v>
      </c>
      <c r="K6858" s="7">
        <f ca="1">IF(TableTransactions[[#This Row],[Stock balance backorders]]&lt;0,
0,
TableTransactions[[#This Row],[Stock balance backorders]]
)</f>
        <v>1272</v>
      </c>
      <c r="L6858" s="8" t="str">
        <f>VLOOKUP(TableTransactions[[#This Row],[Material]],TableStockBalance[],
MATCH(TableStockBalance[[#Headers],[Supplier name]],TableStockBalance[#Headers],0),
0)</f>
        <v>Broehmer Industrial GmbH</v>
      </c>
    </row>
    <row r="6859" spans="1:12" x14ac:dyDescent="0.25">
      <c r="A6859">
        <v>49043023</v>
      </c>
      <c r="B6859">
        <v>280</v>
      </c>
      <c r="C6859" t="s">
        <v>343</v>
      </c>
      <c r="D6859" t="s">
        <v>288</v>
      </c>
      <c r="E6859" t="s">
        <v>289</v>
      </c>
      <c r="F6859" t="s">
        <v>317</v>
      </c>
      <c r="G6859" s="1">
        <v>43714</v>
      </c>
      <c r="H6859">
        <v>50</v>
      </c>
      <c r="I6859" s="7">
        <f>IF(TableTransactions[[#This Row],[Order type]]=trackOrderType,
TableTransactions[[#This Row],[Transaction quantity]]*-1,
TableTransactions[[#This Row],[Transaction quantity]]
)</f>
        <v>-50</v>
      </c>
      <c r="J68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1222</v>
      </c>
      <c r="K6859" s="7">
        <f ca="1">IF(TableTransactions[[#This Row],[Stock balance backorders]]&lt;0,
0,
TableTransactions[[#This Row],[Stock balance backorders]]
)</f>
        <v>1222</v>
      </c>
      <c r="L6859" s="8" t="str">
        <f>VLOOKUP(TableTransactions[[#This Row],[Material]],TableStockBalance[],
MATCH(TableStockBalance[[#Headers],[Supplier name]],TableStockBalance[#Headers],0),
0)</f>
        <v>Broehmer Industrial GmbH</v>
      </c>
    </row>
    <row r="6860" spans="1:12" x14ac:dyDescent="0.25">
      <c r="A6860">
        <v>49043050</v>
      </c>
      <c r="B6860">
        <v>30</v>
      </c>
      <c r="C6860" t="s">
        <v>343</v>
      </c>
      <c r="D6860" t="s">
        <v>288</v>
      </c>
      <c r="E6860" t="s">
        <v>289</v>
      </c>
      <c r="F6860" t="s">
        <v>313</v>
      </c>
      <c r="G6860" s="1">
        <v>43718</v>
      </c>
      <c r="H6860">
        <v>100</v>
      </c>
      <c r="I6860" s="7">
        <f>IF(TableTransactions[[#This Row],[Order type]]=trackOrderType,
TableTransactions[[#This Row],[Transaction quantity]]*-1,
TableTransactions[[#This Row],[Transaction quantity]]
)</f>
        <v>-100</v>
      </c>
      <c r="J68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1122</v>
      </c>
      <c r="K6860" s="7">
        <f ca="1">IF(TableTransactions[[#This Row],[Stock balance backorders]]&lt;0,
0,
TableTransactions[[#This Row],[Stock balance backorders]]
)</f>
        <v>1122</v>
      </c>
      <c r="L6860" s="8" t="str">
        <f>VLOOKUP(TableTransactions[[#This Row],[Material]],TableStockBalance[],
MATCH(TableStockBalance[[#Headers],[Supplier name]],TableStockBalance[#Headers],0),
0)</f>
        <v>Broehmer Industrial GmbH</v>
      </c>
    </row>
    <row r="6861" spans="1:12" x14ac:dyDescent="0.25">
      <c r="A6861">
        <v>49043098</v>
      </c>
      <c r="B6861">
        <v>290</v>
      </c>
      <c r="C6861" t="s">
        <v>343</v>
      </c>
      <c r="D6861" t="s">
        <v>288</v>
      </c>
      <c r="E6861" t="s">
        <v>289</v>
      </c>
      <c r="F6861" t="s">
        <v>317</v>
      </c>
      <c r="G6861" s="1">
        <v>43721</v>
      </c>
      <c r="H6861">
        <v>100</v>
      </c>
      <c r="I6861" s="7">
        <f>IF(TableTransactions[[#This Row],[Order type]]=trackOrderType,
TableTransactions[[#This Row],[Transaction quantity]]*-1,
TableTransactions[[#This Row],[Transaction quantity]]
)</f>
        <v>-100</v>
      </c>
      <c r="J68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1022</v>
      </c>
      <c r="K6861" s="7">
        <f ca="1">IF(TableTransactions[[#This Row],[Stock balance backorders]]&lt;0,
0,
TableTransactions[[#This Row],[Stock balance backorders]]
)</f>
        <v>1022</v>
      </c>
      <c r="L6861" s="8" t="str">
        <f>VLOOKUP(TableTransactions[[#This Row],[Material]],TableStockBalance[],
MATCH(TableStockBalance[[#Headers],[Supplier name]],TableStockBalance[#Headers],0),
0)</f>
        <v>Broehmer Industrial GmbH</v>
      </c>
    </row>
    <row r="6862" spans="1:12" x14ac:dyDescent="0.25">
      <c r="A6862">
        <v>49043150</v>
      </c>
      <c r="B6862">
        <v>70</v>
      </c>
      <c r="C6862" t="s">
        <v>343</v>
      </c>
      <c r="D6862" t="s">
        <v>288</v>
      </c>
      <c r="E6862" t="s">
        <v>289</v>
      </c>
      <c r="F6862" t="s">
        <v>314</v>
      </c>
      <c r="G6862" s="1">
        <v>43727</v>
      </c>
      <c r="H6862">
        <v>100</v>
      </c>
      <c r="I6862" s="7">
        <f>IF(TableTransactions[[#This Row],[Order type]]=trackOrderType,
TableTransactions[[#This Row],[Transaction quantity]]*-1,
TableTransactions[[#This Row],[Transaction quantity]]
)</f>
        <v>-100</v>
      </c>
      <c r="J68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922</v>
      </c>
      <c r="K6862" s="7">
        <f ca="1">IF(TableTransactions[[#This Row],[Stock balance backorders]]&lt;0,
0,
TableTransactions[[#This Row],[Stock balance backorders]]
)</f>
        <v>922</v>
      </c>
      <c r="L6862" s="8" t="str">
        <f>VLOOKUP(TableTransactions[[#This Row],[Material]],TableStockBalance[],
MATCH(TableStockBalance[[#Headers],[Supplier name]],TableStockBalance[#Headers],0),
0)</f>
        <v>Broehmer Industrial GmbH</v>
      </c>
    </row>
    <row r="6863" spans="1:12" x14ac:dyDescent="0.25">
      <c r="A6863">
        <v>49043239</v>
      </c>
      <c r="B6863">
        <v>30</v>
      </c>
      <c r="C6863" t="s">
        <v>343</v>
      </c>
      <c r="D6863" t="s">
        <v>288</v>
      </c>
      <c r="E6863" t="s">
        <v>289</v>
      </c>
      <c r="F6863" t="s">
        <v>332</v>
      </c>
      <c r="G6863" s="1">
        <v>43734</v>
      </c>
      <c r="H6863">
        <v>50</v>
      </c>
      <c r="I6863" s="7">
        <f>IF(TableTransactions[[#This Row],[Order type]]=trackOrderType,
TableTransactions[[#This Row],[Transaction quantity]]*-1,
TableTransactions[[#This Row],[Transaction quantity]]
)</f>
        <v>-50</v>
      </c>
      <c r="J68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872</v>
      </c>
      <c r="K6863" s="7">
        <f ca="1">IF(TableTransactions[[#This Row],[Stock balance backorders]]&lt;0,
0,
TableTransactions[[#This Row],[Stock balance backorders]]
)</f>
        <v>872</v>
      </c>
      <c r="L6863" s="8" t="str">
        <f>VLOOKUP(TableTransactions[[#This Row],[Material]],TableStockBalance[],
MATCH(TableStockBalance[[#Headers],[Supplier name]],TableStockBalance[#Headers],0),
0)</f>
        <v>Broehmer Industrial GmbH</v>
      </c>
    </row>
    <row r="6864" spans="1:12" x14ac:dyDescent="0.25">
      <c r="A6864">
        <v>49043257</v>
      </c>
      <c r="B6864">
        <v>150</v>
      </c>
      <c r="C6864" t="s">
        <v>343</v>
      </c>
      <c r="D6864" t="s">
        <v>288</v>
      </c>
      <c r="E6864" t="s">
        <v>289</v>
      </c>
      <c r="F6864" t="s">
        <v>318</v>
      </c>
      <c r="G6864" s="1">
        <v>43735</v>
      </c>
      <c r="H6864">
        <v>100</v>
      </c>
      <c r="I6864" s="7">
        <f>IF(TableTransactions[[#This Row],[Order type]]=trackOrderType,
TableTransactions[[#This Row],[Transaction quantity]]*-1,
TableTransactions[[#This Row],[Transaction quantity]]
)</f>
        <v>-100</v>
      </c>
      <c r="J68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772</v>
      </c>
      <c r="K6864" s="7">
        <f ca="1">IF(TableTransactions[[#This Row],[Stock balance backorders]]&lt;0,
0,
TableTransactions[[#This Row],[Stock balance backorders]]
)</f>
        <v>772</v>
      </c>
      <c r="L6864" s="8" t="str">
        <f>VLOOKUP(TableTransactions[[#This Row],[Material]],TableStockBalance[],
MATCH(TableStockBalance[[#Headers],[Supplier name]],TableStockBalance[#Headers],0),
0)</f>
        <v>Broehmer Industrial GmbH</v>
      </c>
    </row>
    <row r="6865" spans="1:12" x14ac:dyDescent="0.25">
      <c r="A6865">
        <v>49043269</v>
      </c>
      <c r="B6865">
        <v>120</v>
      </c>
      <c r="C6865" t="s">
        <v>343</v>
      </c>
      <c r="D6865" t="s">
        <v>288</v>
      </c>
      <c r="E6865" t="s">
        <v>289</v>
      </c>
      <c r="F6865" t="s">
        <v>317</v>
      </c>
      <c r="G6865" s="1">
        <v>43738</v>
      </c>
      <c r="H6865">
        <v>50</v>
      </c>
      <c r="I6865" s="7">
        <f>IF(TableTransactions[[#This Row],[Order type]]=trackOrderType,
TableTransactions[[#This Row],[Transaction quantity]]*-1,
TableTransactions[[#This Row],[Transaction quantity]]
)</f>
        <v>-50</v>
      </c>
      <c r="J68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722</v>
      </c>
      <c r="K6865" s="7">
        <f ca="1">IF(TableTransactions[[#This Row],[Stock balance backorders]]&lt;0,
0,
TableTransactions[[#This Row],[Stock balance backorders]]
)</f>
        <v>722</v>
      </c>
      <c r="L6865" s="8" t="str">
        <f>VLOOKUP(TableTransactions[[#This Row],[Material]],TableStockBalance[],
MATCH(TableStockBalance[[#Headers],[Supplier name]],TableStockBalance[#Headers],0),
0)</f>
        <v>Broehmer Industrial GmbH</v>
      </c>
    </row>
    <row r="6866" spans="1:12" x14ac:dyDescent="0.25">
      <c r="A6866">
        <v>49043283</v>
      </c>
      <c r="B6866">
        <v>40</v>
      </c>
      <c r="C6866" t="s">
        <v>343</v>
      </c>
      <c r="D6866" t="s">
        <v>288</v>
      </c>
      <c r="E6866" t="s">
        <v>289</v>
      </c>
      <c r="F6866" t="s">
        <v>318</v>
      </c>
      <c r="G6866" s="1">
        <v>43739</v>
      </c>
      <c r="H6866">
        <v>50</v>
      </c>
      <c r="I6866" s="7">
        <f>IF(TableTransactions[[#This Row],[Order type]]=trackOrderType,
TableTransactions[[#This Row],[Transaction quantity]]*-1,
TableTransactions[[#This Row],[Transaction quantity]]
)</f>
        <v>-50</v>
      </c>
      <c r="J68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672</v>
      </c>
      <c r="K6866" s="7">
        <f ca="1">IF(TableTransactions[[#This Row],[Stock balance backorders]]&lt;0,
0,
TableTransactions[[#This Row],[Stock balance backorders]]
)</f>
        <v>672</v>
      </c>
      <c r="L6866" s="8" t="str">
        <f>VLOOKUP(TableTransactions[[#This Row],[Material]],TableStockBalance[],
MATCH(TableStockBalance[[#Headers],[Supplier name]],TableStockBalance[#Headers],0),
0)</f>
        <v>Broehmer Industrial GmbH</v>
      </c>
    </row>
    <row r="6867" spans="1:12" x14ac:dyDescent="0.25">
      <c r="A6867">
        <v>49043347</v>
      </c>
      <c r="B6867">
        <v>40</v>
      </c>
      <c r="C6867" t="s">
        <v>343</v>
      </c>
      <c r="D6867" t="s">
        <v>288</v>
      </c>
      <c r="E6867" t="s">
        <v>289</v>
      </c>
      <c r="F6867" t="s">
        <v>316</v>
      </c>
      <c r="G6867" s="1">
        <v>43746</v>
      </c>
      <c r="H6867">
        <v>100</v>
      </c>
      <c r="I6867" s="7">
        <f>IF(TableTransactions[[#This Row],[Order type]]=trackOrderType,
TableTransactions[[#This Row],[Transaction quantity]]*-1,
TableTransactions[[#This Row],[Transaction quantity]]
)</f>
        <v>-100</v>
      </c>
      <c r="J68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572</v>
      </c>
      <c r="K6867" s="7">
        <f ca="1">IF(TableTransactions[[#This Row],[Stock balance backorders]]&lt;0,
0,
TableTransactions[[#This Row],[Stock balance backorders]]
)</f>
        <v>572</v>
      </c>
      <c r="L6867" s="8" t="str">
        <f>VLOOKUP(TableTransactions[[#This Row],[Material]],TableStockBalance[],
MATCH(TableStockBalance[[#Headers],[Supplier name]],TableStockBalance[#Headers],0),
0)</f>
        <v>Broehmer Industrial GmbH</v>
      </c>
    </row>
    <row r="6868" spans="1:12" x14ac:dyDescent="0.25">
      <c r="A6868">
        <v>49043349</v>
      </c>
      <c r="B6868">
        <v>180</v>
      </c>
      <c r="C6868" t="s">
        <v>343</v>
      </c>
      <c r="D6868" t="s">
        <v>288</v>
      </c>
      <c r="E6868" t="s">
        <v>289</v>
      </c>
      <c r="F6868" t="s">
        <v>317</v>
      </c>
      <c r="G6868" s="1">
        <v>43746</v>
      </c>
      <c r="H6868">
        <v>100</v>
      </c>
      <c r="I6868" s="7">
        <f>IF(TableTransactions[[#This Row],[Order type]]=trackOrderType,
TableTransactions[[#This Row],[Transaction quantity]]*-1,
TableTransactions[[#This Row],[Transaction quantity]]
)</f>
        <v>-100</v>
      </c>
      <c r="J68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472</v>
      </c>
      <c r="K6868" s="7">
        <f ca="1">IF(TableTransactions[[#This Row],[Stock balance backorders]]&lt;0,
0,
TableTransactions[[#This Row],[Stock balance backorders]]
)</f>
        <v>472</v>
      </c>
      <c r="L6868" s="8" t="str">
        <f>VLOOKUP(TableTransactions[[#This Row],[Material]],TableStockBalance[],
MATCH(TableStockBalance[[#Headers],[Supplier name]],TableStockBalance[#Headers],0),
0)</f>
        <v>Broehmer Industrial GmbH</v>
      </c>
    </row>
    <row r="6869" spans="1:12" x14ac:dyDescent="0.25">
      <c r="A6869">
        <v>49043350</v>
      </c>
      <c r="B6869">
        <v>10</v>
      </c>
      <c r="C6869" t="s">
        <v>343</v>
      </c>
      <c r="D6869" t="s">
        <v>288</v>
      </c>
      <c r="E6869" t="s">
        <v>289</v>
      </c>
      <c r="F6869" t="s">
        <v>330</v>
      </c>
      <c r="G6869" s="1">
        <v>43746</v>
      </c>
      <c r="H6869">
        <v>100</v>
      </c>
      <c r="I6869" s="7">
        <f>IF(TableTransactions[[#This Row],[Order type]]=trackOrderType,
TableTransactions[[#This Row],[Transaction quantity]]*-1,
TableTransactions[[#This Row],[Transaction quantity]]
)</f>
        <v>-100</v>
      </c>
      <c r="J68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372</v>
      </c>
      <c r="K6869" s="7">
        <f ca="1">IF(TableTransactions[[#This Row],[Stock balance backorders]]&lt;0,
0,
TableTransactions[[#This Row],[Stock balance backorders]]
)</f>
        <v>372</v>
      </c>
      <c r="L6869" s="8" t="str">
        <f>VLOOKUP(TableTransactions[[#This Row],[Material]],TableStockBalance[],
MATCH(TableStockBalance[[#Headers],[Supplier name]],TableStockBalance[#Headers],0),
0)</f>
        <v>Broehmer Industrial GmbH</v>
      </c>
    </row>
    <row r="6870" spans="1:12" x14ac:dyDescent="0.25">
      <c r="A6870">
        <v>49043361</v>
      </c>
      <c r="B6870">
        <v>60</v>
      </c>
      <c r="C6870" t="s">
        <v>343</v>
      </c>
      <c r="D6870" t="s">
        <v>288</v>
      </c>
      <c r="E6870" t="s">
        <v>289</v>
      </c>
      <c r="F6870" t="s">
        <v>313</v>
      </c>
      <c r="G6870" s="1">
        <v>43747</v>
      </c>
      <c r="H6870">
        <v>50</v>
      </c>
      <c r="I6870" s="7">
        <f>IF(TableTransactions[[#This Row],[Order type]]=trackOrderType,
TableTransactions[[#This Row],[Transaction quantity]]*-1,
TableTransactions[[#This Row],[Transaction quantity]]
)</f>
        <v>-50</v>
      </c>
      <c r="J68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322</v>
      </c>
      <c r="K6870" s="7">
        <f ca="1">IF(TableTransactions[[#This Row],[Stock balance backorders]]&lt;0,
0,
TableTransactions[[#This Row],[Stock balance backorders]]
)</f>
        <v>322</v>
      </c>
      <c r="L6870" s="8" t="str">
        <f>VLOOKUP(TableTransactions[[#This Row],[Material]],TableStockBalance[],
MATCH(TableStockBalance[[#Headers],[Supplier name]],TableStockBalance[#Headers],0),
0)</f>
        <v>Broehmer Industrial GmbH</v>
      </c>
    </row>
    <row r="6871" spans="1:12" x14ac:dyDescent="0.25">
      <c r="A6871">
        <v>49043381</v>
      </c>
      <c r="B6871">
        <v>130</v>
      </c>
      <c r="C6871" t="s">
        <v>343</v>
      </c>
      <c r="D6871" t="s">
        <v>288</v>
      </c>
      <c r="E6871" t="s">
        <v>289</v>
      </c>
      <c r="F6871" t="s">
        <v>317</v>
      </c>
      <c r="G6871" s="1">
        <v>43748</v>
      </c>
      <c r="H6871">
        <v>50</v>
      </c>
      <c r="I6871" s="7">
        <f>IF(TableTransactions[[#This Row],[Order type]]=trackOrderType,
TableTransactions[[#This Row],[Transaction quantity]]*-1,
TableTransactions[[#This Row],[Transaction quantity]]
)</f>
        <v>-50</v>
      </c>
      <c r="J68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272</v>
      </c>
      <c r="K6871" s="7">
        <f ca="1">IF(TableTransactions[[#This Row],[Stock balance backorders]]&lt;0,
0,
TableTransactions[[#This Row],[Stock balance backorders]]
)</f>
        <v>272</v>
      </c>
      <c r="L6871" s="8" t="str">
        <f>VLOOKUP(TableTransactions[[#This Row],[Material]],TableStockBalance[],
MATCH(TableStockBalance[[#Headers],[Supplier name]],TableStockBalance[#Headers],0),
0)</f>
        <v>Broehmer Industrial GmbH</v>
      </c>
    </row>
    <row r="6872" spans="1:12" x14ac:dyDescent="0.25">
      <c r="A6872">
        <v>49043399</v>
      </c>
      <c r="B6872">
        <v>170</v>
      </c>
      <c r="C6872" t="s">
        <v>343</v>
      </c>
      <c r="D6872" t="s">
        <v>288</v>
      </c>
      <c r="E6872" t="s">
        <v>289</v>
      </c>
      <c r="F6872" t="s">
        <v>316</v>
      </c>
      <c r="G6872" s="1">
        <v>43749</v>
      </c>
      <c r="H6872">
        <v>50</v>
      </c>
      <c r="I6872" s="7">
        <f>IF(TableTransactions[[#This Row],[Order type]]=trackOrderType,
TableTransactions[[#This Row],[Transaction quantity]]*-1,
TableTransactions[[#This Row],[Transaction quantity]]
)</f>
        <v>-50</v>
      </c>
      <c r="J68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222</v>
      </c>
      <c r="K6872" s="7">
        <f ca="1">IF(TableTransactions[[#This Row],[Stock balance backorders]]&lt;0,
0,
TableTransactions[[#This Row],[Stock balance backorders]]
)</f>
        <v>222</v>
      </c>
      <c r="L6872" s="8" t="str">
        <f>VLOOKUP(TableTransactions[[#This Row],[Material]],TableStockBalance[],
MATCH(TableStockBalance[[#Headers],[Supplier name]],TableStockBalance[#Headers],0),
0)</f>
        <v>Broehmer Industrial GmbH</v>
      </c>
    </row>
    <row r="6873" spans="1:12" x14ac:dyDescent="0.25">
      <c r="A6873">
        <v>49043401</v>
      </c>
      <c r="B6873">
        <v>310</v>
      </c>
      <c r="C6873" t="s">
        <v>343</v>
      </c>
      <c r="D6873" t="s">
        <v>288</v>
      </c>
      <c r="E6873" t="s">
        <v>289</v>
      </c>
      <c r="F6873" t="s">
        <v>317</v>
      </c>
      <c r="G6873" s="1">
        <v>43749</v>
      </c>
      <c r="H6873">
        <v>100</v>
      </c>
      <c r="I6873" s="7">
        <f>IF(TableTransactions[[#This Row],[Order type]]=trackOrderType,
TableTransactions[[#This Row],[Transaction quantity]]*-1,
TableTransactions[[#This Row],[Transaction quantity]]
)</f>
        <v>-100</v>
      </c>
      <c r="J68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122</v>
      </c>
      <c r="K6873" s="7">
        <f ca="1">IF(TableTransactions[[#This Row],[Stock balance backorders]]&lt;0,
0,
TableTransactions[[#This Row],[Stock balance backorders]]
)</f>
        <v>122</v>
      </c>
      <c r="L6873" s="8" t="str">
        <f>VLOOKUP(TableTransactions[[#This Row],[Material]],TableStockBalance[],
MATCH(TableStockBalance[[#Headers],[Supplier name]],TableStockBalance[#Headers],0),
0)</f>
        <v>Broehmer Industrial GmbH</v>
      </c>
    </row>
    <row r="6874" spans="1:12" x14ac:dyDescent="0.25">
      <c r="A6874">
        <v>49043404</v>
      </c>
      <c r="B6874">
        <v>190</v>
      </c>
      <c r="C6874" t="s">
        <v>343</v>
      </c>
      <c r="D6874" t="s">
        <v>288</v>
      </c>
      <c r="E6874" t="s">
        <v>289</v>
      </c>
      <c r="F6874" t="s">
        <v>318</v>
      </c>
      <c r="G6874" s="1">
        <v>43749</v>
      </c>
      <c r="H6874">
        <v>50</v>
      </c>
      <c r="I6874" s="7">
        <f>IF(TableTransactions[[#This Row],[Order type]]=trackOrderType,
TableTransactions[[#This Row],[Transaction quantity]]*-1,
TableTransactions[[#This Row],[Transaction quantity]]
)</f>
        <v>-50</v>
      </c>
      <c r="J68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</v>
      </c>
      <c r="K6874" s="7">
        <f ca="1">IF(TableTransactions[[#This Row],[Stock balance backorders]]&lt;0,
0,
TableTransactions[[#This Row],[Stock balance backorders]]
)</f>
        <v>72</v>
      </c>
      <c r="L6874" s="8" t="str">
        <f>VLOOKUP(TableTransactions[[#This Row],[Material]],TableStockBalance[],
MATCH(TableStockBalance[[#Headers],[Supplier name]],TableStockBalance[#Headers],0),
0)</f>
        <v>Broehmer Industrial GmbH</v>
      </c>
    </row>
    <row r="6875" spans="1:12" x14ac:dyDescent="0.25">
      <c r="A6875">
        <v>49043436</v>
      </c>
      <c r="B6875">
        <v>40</v>
      </c>
      <c r="C6875" t="s">
        <v>343</v>
      </c>
      <c r="D6875" t="s">
        <v>288</v>
      </c>
      <c r="E6875" t="s">
        <v>289</v>
      </c>
      <c r="F6875" t="s">
        <v>318</v>
      </c>
      <c r="G6875" s="1">
        <v>43753</v>
      </c>
      <c r="H6875">
        <v>50</v>
      </c>
      <c r="I6875" s="7">
        <f>IF(TableTransactions[[#This Row],[Order type]]=trackOrderType,
TableTransactions[[#This Row],[Transaction quantity]]*-1,
TableTransactions[[#This Row],[Transaction quantity]]
)</f>
        <v>-50</v>
      </c>
      <c r="J68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6875" s="7">
        <f ca="1">IF(TableTransactions[[#This Row],[Stock balance backorders]]&lt;0,
0,
TableTransactions[[#This Row],[Stock balance backorders]]
)</f>
        <v>22</v>
      </c>
      <c r="L6875" s="8" t="str">
        <f>VLOOKUP(TableTransactions[[#This Row],[Material]],TableStockBalance[],
MATCH(TableStockBalance[[#Headers],[Supplier name]],TableStockBalance[#Headers],0),
0)</f>
        <v>Broehmer Industrial GmbH</v>
      </c>
    </row>
    <row r="6876" spans="1:12" x14ac:dyDescent="0.25">
      <c r="A6876">
        <v>49043485</v>
      </c>
      <c r="B6876">
        <v>290</v>
      </c>
      <c r="C6876" t="s">
        <v>343</v>
      </c>
      <c r="D6876" t="s">
        <v>288</v>
      </c>
      <c r="E6876" t="s">
        <v>289</v>
      </c>
      <c r="F6876" t="s">
        <v>317</v>
      </c>
      <c r="G6876" s="1">
        <v>43756</v>
      </c>
      <c r="H6876">
        <v>50</v>
      </c>
      <c r="I6876" s="7">
        <f>IF(TableTransactions[[#This Row],[Order type]]=trackOrderType,
TableTransactions[[#This Row],[Transaction quantity]]*-1,
TableTransactions[[#This Row],[Transaction quantity]]
)</f>
        <v>-50</v>
      </c>
      <c r="J68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-28</v>
      </c>
      <c r="K6876" s="7">
        <f ca="1">IF(TableTransactions[[#This Row],[Stock balance backorders]]&lt;0,
0,
TableTransactions[[#This Row],[Stock balance backorders]]
)</f>
        <v>0</v>
      </c>
      <c r="L6876" s="8" t="str">
        <f>VLOOKUP(TableTransactions[[#This Row],[Material]],TableStockBalance[],
MATCH(TableStockBalance[[#Headers],[Supplier name]],TableStockBalance[#Headers],0),
0)</f>
        <v>Broehmer Industrial GmbH</v>
      </c>
    </row>
    <row r="6877" spans="1:12" x14ac:dyDescent="0.25">
      <c r="A6877">
        <v>49043489</v>
      </c>
      <c r="B6877">
        <v>190</v>
      </c>
      <c r="C6877" t="s">
        <v>343</v>
      </c>
      <c r="D6877" t="s">
        <v>288</v>
      </c>
      <c r="E6877" t="s">
        <v>289</v>
      </c>
      <c r="F6877" t="s">
        <v>318</v>
      </c>
      <c r="G6877" s="1">
        <v>43756</v>
      </c>
      <c r="H6877">
        <v>50</v>
      </c>
      <c r="I6877" s="7">
        <f>IF(TableTransactions[[#This Row],[Order type]]=trackOrderType,
TableTransactions[[#This Row],[Transaction quantity]]*-1,
TableTransactions[[#This Row],[Transaction quantity]]
)</f>
        <v>-50</v>
      </c>
      <c r="J68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-78</v>
      </c>
      <c r="K6877" s="7">
        <f ca="1">IF(TableTransactions[[#This Row],[Stock balance backorders]]&lt;0,
0,
TableTransactions[[#This Row],[Stock balance backorders]]
)</f>
        <v>0</v>
      </c>
      <c r="L6877" s="8" t="str">
        <f>VLOOKUP(TableTransactions[[#This Row],[Material]],TableStockBalance[],
MATCH(TableStockBalance[[#Headers],[Supplier name]],TableStockBalance[#Headers],0),
0)</f>
        <v>Broehmer Industrial GmbH</v>
      </c>
    </row>
    <row r="6878" spans="1:12" x14ac:dyDescent="0.25">
      <c r="A6878">
        <v>49043495</v>
      </c>
      <c r="B6878">
        <v>80</v>
      </c>
      <c r="C6878" t="s">
        <v>343</v>
      </c>
      <c r="D6878" t="s">
        <v>288</v>
      </c>
      <c r="E6878" t="s">
        <v>289</v>
      </c>
      <c r="F6878" t="s">
        <v>313</v>
      </c>
      <c r="G6878" s="1">
        <v>43759</v>
      </c>
      <c r="H6878">
        <v>50</v>
      </c>
      <c r="I6878" s="7">
        <f>IF(TableTransactions[[#This Row],[Order type]]=trackOrderType,
TableTransactions[[#This Row],[Transaction quantity]]*-1,
TableTransactions[[#This Row],[Transaction quantity]]
)</f>
        <v>-50</v>
      </c>
      <c r="J68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-128</v>
      </c>
      <c r="K6878" s="7">
        <f ca="1">IF(TableTransactions[[#This Row],[Stock balance backorders]]&lt;0,
0,
TableTransactions[[#This Row],[Stock balance backorders]]
)</f>
        <v>0</v>
      </c>
      <c r="L6878" s="8" t="str">
        <f>VLOOKUP(TableTransactions[[#This Row],[Material]],TableStockBalance[],
MATCH(TableStockBalance[[#Headers],[Supplier name]],TableStockBalance[#Headers],0),
0)</f>
        <v>Broehmer Industrial GmbH</v>
      </c>
    </row>
    <row r="6879" spans="1:12" x14ac:dyDescent="0.25">
      <c r="A6879">
        <v>49043508</v>
      </c>
      <c r="B6879">
        <v>20</v>
      </c>
      <c r="C6879" t="s">
        <v>343</v>
      </c>
      <c r="D6879" t="s">
        <v>288</v>
      </c>
      <c r="E6879" t="s">
        <v>289</v>
      </c>
      <c r="F6879" t="s">
        <v>315</v>
      </c>
      <c r="G6879" s="1">
        <v>43759</v>
      </c>
      <c r="H6879">
        <v>100</v>
      </c>
      <c r="I6879" s="7">
        <f>IF(TableTransactions[[#This Row],[Order type]]=trackOrderType,
TableTransactions[[#This Row],[Transaction quantity]]*-1,
TableTransactions[[#This Row],[Transaction quantity]]
)</f>
        <v>-100</v>
      </c>
      <c r="J68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-228</v>
      </c>
      <c r="K6879" s="7">
        <f ca="1">IF(TableTransactions[[#This Row],[Stock balance backorders]]&lt;0,
0,
TableTransactions[[#This Row],[Stock balance backorders]]
)</f>
        <v>0</v>
      </c>
      <c r="L6879" s="8" t="str">
        <f>VLOOKUP(TableTransactions[[#This Row],[Material]],TableStockBalance[],
MATCH(TableStockBalance[[#Headers],[Supplier name]],TableStockBalance[#Headers],0),
0)</f>
        <v>Broehmer Industrial GmbH</v>
      </c>
    </row>
    <row r="6880" spans="1:12" x14ac:dyDescent="0.25">
      <c r="A6880">
        <v>49043510</v>
      </c>
      <c r="B6880">
        <v>70</v>
      </c>
      <c r="C6880" t="s">
        <v>343</v>
      </c>
      <c r="D6880" t="s">
        <v>288</v>
      </c>
      <c r="E6880" t="s">
        <v>289</v>
      </c>
      <c r="F6880" t="s">
        <v>313</v>
      </c>
      <c r="G6880" s="1">
        <v>43760</v>
      </c>
      <c r="H6880">
        <v>50</v>
      </c>
      <c r="I6880" s="7">
        <f>IF(TableTransactions[[#This Row],[Order type]]=trackOrderType,
TableTransactions[[#This Row],[Transaction quantity]]*-1,
TableTransactions[[#This Row],[Transaction quantity]]
)</f>
        <v>-50</v>
      </c>
      <c r="J68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-278</v>
      </c>
      <c r="K6880" s="7">
        <f ca="1">IF(TableTransactions[[#This Row],[Stock balance backorders]]&lt;0,
0,
TableTransactions[[#This Row],[Stock balance backorders]]
)</f>
        <v>0</v>
      </c>
      <c r="L6880" s="8" t="str">
        <f>VLOOKUP(TableTransactions[[#This Row],[Material]],TableStockBalance[],
MATCH(TableStockBalance[[#Headers],[Supplier name]],TableStockBalance[#Headers],0),
0)</f>
        <v>Broehmer Industrial GmbH</v>
      </c>
    </row>
    <row r="6881" spans="1:12" x14ac:dyDescent="0.25">
      <c r="A6881">
        <v>49043513</v>
      </c>
      <c r="B6881">
        <v>120</v>
      </c>
      <c r="C6881" t="s">
        <v>343</v>
      </c>
      <c r="D6881" t="s">
        <v>288</v>
      </c>
      <c r="E6881" t="s">
        <v>289</v>
      </c>
      <c r="F6881" t="s">
        <v>317</v>
      </c>
      <c r="G6881" s="1">
        <v>43760</v>
      </c>
      <c r="H6881">
        <v>50</v>
      </c>
      <c r="I6881" s="7">
        <f>IF(TableTransactions[[#This Row],[Order type]]=trackOrderType,
TableTransactions[[#This Row],[Transaction quantity]]*-1,
TableTransactions[[#This Row],[Transaction quantity]]
)</f>
        <v>-50</v>
      </c>
      <c r="J68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-328</v>
      </c>
      <c r="K6881" s="7">
        <f ca="1">IF(TableTransactions[[#This Row],[Stock balance backorders]]&lt;0,
0,
TableTransactions[[#This Row],[Stock balance backorders]]
)</f>
        <v>0</v>
      </c>
      <c r="L6881" s="8" t="str">
        <f>VLOOKUP(TableTransactions[[#This Row],[Material]],TableStockBalance[],
MATCH(TableStockBalance[[#Headers],[Supplier name]],TableStockBalance[#Headers],0),
0)</f>
        <v>Broehmer Industrial GmbH</v>
      </c>
    </row>
    <row r="6882" spans="1:12" x14ac:dyDescent="0.25">
      <c r="A6882">
        <v>49043556</v>
      </c>
      <c r="B6882">
        <v>160</v>
      </c>
      <c r="C6882" t="s">
        <v>343</v>
      </c>
      <c r="D6882" t="s">
        <v>288</v>
      </c>
      <c r="E6882" t="s">
        <v>289</v>
      </c>
      <c r="F6882" t="s">
        <v>316</v>
      </c>
      <c r="G6882" s="1">
        <v>43763</v>
      </c>
      <c r="H6882">
        <v>50</v>
      </c>
      <c r="I6882" s="7">
        <f>IF(TableTransactions[[#This Row],[Order type]]=trackOrderType,
TableTransactions[[#This Row],[Transaction quantity]]*-1,
TableTransactions[[#This Row],[Transaction quantity]]
)</f>
        <v>-50</v>
      </c>
      <c r="J68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-378</v>
      </c>
      <c r="K6882" s="7">
        <f ca="1">IF(TableTransactions[[#This Row],[Stock balance backorders]]&lt;0,
0,
TableTransactions[[#This Row],[Stock balance backorders]]
)</f>
        <v>0</v>
      </c>
      <c r="L6882" s="8" t="str">
        <f>VLOOKUP(TableTransactions[[#This Row],[Material]],TableStockBalance[],
MATCH(TableStockBalance[[#Headers],[Supplier name]],TableStockBalance[#Headers],0),
0)</f>
        <v>Broehmer Industrial GmbH</v>
      </c>
    </row>
    <row r="6883" spans="1:12" x14ac:dyDescent="0.25">
      <c r="A6883">
        <v>49043556</v>
      </c>
      <c r="B6883">
        <v>170</v>
      </c>
      <c r="C6883" t="s">
        <v>343</v>
      </c>
      <c r="D6883" t="s">
        <v>288</v>
      </c>
      <c r="E6883" t="s">
        <v>289</v>
      </c>
      <c r="F6883" t="s">
        <v>316</v>
      </c>
      <c r="G6883" s="1">
        <v>43763</v>
      </c>
      <c r="H6883">
        <v>100</v>
      </c>
      <c r="I6883" s="7">
        <f>IF(TableTransactions[[#This Row],[Order type]]=trackOrderType,
TableTransactions[[#This Row],[Transaction quantity]]*-1,
TableTransactions[[#This Row],[Transaction quantity]]
)</f>
        <v>-100</v>
      </c>
      <c r="J68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-478</v>
      </c>
      <c r="K6883" s="7">
        <f ca="1">IF(TableTransactions[[#This Row],[Stock balance backorders]]&lt;0,
0,
TableTransactions[[#This Row],[Stock balance backorders]]
)</f>
        <v>0</v>
      </c>
      <c r="L6883" s="8" t="str">
        <f>VLOOKUP(TableTransactions[[#This Row],[Material]],TableStockBalance[],
MATCH(TableStockBalance[[#Headers],[Supplier name]],TableStockBalance[#Headers],0),
0)</f>
        <v>Broehmer Industrial GmbH</v>
      </c>
    </row>
    <row r="6884" spans="1:12" x14ac:dyDescent="0.25">
      <c r="A6884">
        <v>49043557</v>
      </c>
      <c r="B6884">
        <v>30</v>
      </c>
      <c r="C6884" t="s">
        <v>343</v>
      </c>
      <c r="D6884" t="s">
        <v>288</v>
      </c>
      <c r="E6884" t="s">
        <v>289</v>
      </c>
      <c r="F6884" t="s">
        <v>325</v>
      </c>
      <c r="G6884" s="1">
        <v>43763</v>
      </c>
      <c r="H6884">
        <v>50</v>
      </c>
      <c r="I6884" s="7">
        <f>IF(TableTransactions[[#This Row],[Order type]]=trackOrderType,
TableTransactions[[#This Row],[Transaction quantity]]*-1,
TableTransactions[[#This Row],[Transaction quantity]]
)</f>
        <v>-50</v>
      </c>
      <c r="J68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-528</v>
      </c>
      <c r="K6884" s="7">
        <f ca="1">IF(TableTransactions[[#This Row],[Stock balance backorders]]&lt;0,
0,
TableTransactions[[#This Row],[Stock balance backorders]]
)</f>
        <v>0</v>
      </c>
      <c r="L6884" s="8" t="str">
        <f>VLOOKUP(TableTransactions[[#This Row],[Material]],TableStockBalance[],
MATCH(TableStockBalance[[#Headers],[Supplier name]],TableStockBalance[#Headers],0),
0)</f>
        <v>Broehmer Industrial GmbH</v>
      </c>
    </row>
    <row r="6885" spans="1:12" x14ac:dyDescent="0.25">
      <c r="A6885" s="4">
        <v>45057493</v>
      </c>
      <c r="B6885" s="4">
        <v>10</v>
      </c>
      <c r="C6885" s="4" t="s">
        <v>344</v>
      </c>
      <c r="D6885" s="4" t="s">
        <v>288</v>
      </c>
      <c r="E6885" s="4" t="s">
        <v>289</v>
      </c>
      <c r="F6885" s="4" t="s">
        <v>213</v>
      </c>
      <c r="G6885" s="5">
        <v>43766</v>
      </c>
      <c r="H6885" s="4">
        <v>1200</v>
      </c>
      <c r="I6885" s="7">
        <f>IF(TableTransactions[[#This Row],[Order type]]=trackOrderType,
TableTransactions[[#This Row],[Transaction quantity]]*-1,
TableTransactions[[#This Row],[Transaction quantity]]
)</f>
        <v>1200</v>
      </c>
      <c r="J68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672</v>
      </c>
      <c r="K6885" s="7">
        <f ca="1">IF(TableTransactions[[#This Row],[Stock balance backorders]]&lt;0,
0,
TableTransactions[[#This Row],[Stock balance backorders]]
)</f>
        <v>672</v>
      </c>
      <c r="L6885" s="8" t="str">
        <f>VLOOKUP(TableTransactions[[#This Row],[Material]],TableStockBalance[],
MATCH(TableStockBalance[[#Headers],[Supplier name]],TableStockBalance[#Headers],0),
0)</f>
        <v>Broehmer Industrial GmbH</v>
      </c>
    </row>
    <row r="6886" spans="1:12" x14ac:dyDescent="0.25">
      <c r="A6886">
        <v>49043583</v>
      </c>
      <c r="B6886">
        <v>80</v>
      </c>
      <c r="C6886" t="s">
        <v>343</v>
      </c>
      <c r="D6886" t="s">
        <v>288</v>
      </c>
      <c r="E6886" t="s">
        <v>289</v>
      </c>
      <c r="F6886" t="s">
        <v>313</v>
      </c>
      <c r="G6886" s="1">
        <v>43767</v>
      </c>
      <c r="H6886">
        <v>50</v>
      </c>
      <c r="I6886" s="7">
        <f>IF(TableTransactions[[#This Row],[Order type]]=trackOrderType,
TableTransactions[[#This Row],[Transaction quantity]]*-1,
TableTransactions[[#This Row],[Transaction quantity]]
)</f>
        <v>-50</v>
      </c>
      <c r="J68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622</v>
      </c>
      <c r="K6886" s="7">
        <f ca="1">IF(TableTransactions[[#This Row],[Stock balance backorders]]&lt;0,
0,
TableTransactions[[#This Row],[Stock balance backorders]]
)</f>
        <v>622</v>
      </c>
      <c r="L6886" s="8" t="str">
        <f>VLOOKUP(TableTransactions[[#This Row],[Material]],TableStockBalance[],
MATCH(TableStockBalance[[#Headers],[Supplier name]],TableStockBalance[#Headers],0),
0)</f>
        <v>Broehmer Industrial GmbH</v>
      </c>
    </row>
    <row r="6887" spans="1:12" x14ac:dyDescent="0.25">
      <c r="A6887">
        <v>49043603</v>
      </c>
      <c r="B6887">
        <v>20</v>
      </c>
      <c r="C6887" t="s">
        <v>343</v>
      </c>
      <c r="D6887" t="s">
        <v>288</v>
      </c>
      <c r="E6887" t="s">
        <v>289</v>
      </c>
      <c r="F6887" t="s">
        <v>319</v>
      </c>
      <c r="G6887" s="1">
        <v>43768</v>
      </c>
      <c r="H6887">
        <v>100</v>
      </c>
      <c r="I6887" s="7">
        <f>IF(TableTransactions[[#This Row],[Order type]]=trackOrderType,
TableTransactions[[#This Row],[Transaction quantity]]*-1,
TableTransactions[[#This Row],[Transaction quantity]]
)</f>
        <v>-100</v>
      </c>
      <c r="J68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522</v>
      </c>
      <c r="K6887" s="7">
        <f ca="1">IF(TableTransactions[[#This Row],[Stock balance backorders]]&lt;0,
0,
TableTransactions[[#This Row],[Stock balance backorders]]
)</f>
        <v>522</v>
      </c>
      <c r="L6887" s="8" t="str">
        <f>VLOOKUP(TableTransactions[[#This Row],[Material]],TableStockBalance[],
MATCH(TableStockBalance[[#Headers],[Supplier name]],TableStockBalance[#Headers],0),
0)</f>
        <v>Broehmer Industrial GmbH</v>
      </c>
    </row>
    <row r="6888" spans="1:12" x14ac:dyDescent="0.25">
      <c r="A6888">
        <v>49043638</v>
      </c>
      <c r="B6888">
        <v>130</v>
      </c>
      <c r="C6888" t="s">
        <v>343</v>
      </c>
      <c r="D6888" t="s">
        <v>288</v>
      </c>
      <c r="E6888" t="s">
        <v>289</v>
      </c>
      <c r="F6888" t="s">
        <v>319</v>
      </c>
      <c r="G6888" s="1">
        <v>43770</v>
      </c>
      <c r="H6888">
        <v>50</v>
      </c>
      <c r="I6888" s="7">
        <f>IF(TableTransactions[[#This Row],[Order type]]=trackOrderType,
TableTransactions[[#This Row],[Transaction quantity]]*-1,
TableTransactions[[#This Row],[Transaction quantity]]
)</f>
        <v>-50</v>
      </c>
      <c r="J68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472</v>
      </c>
      <c r="K6888" s="7">
        <f ca="1">IF(TableTransactions[[#This Row],[Stock balance backorders]]&lt;0,
0,
TableTransactions[[#This Row],[Stock balance backorders]]
)</f>
        <v>472</v>
      </c>
      <c r="L6888" s="8" t="str">
        <f>VLOOKUP(TableTransactions[[#This Row],[Material]],TableStockBalance[],
MATCH(TableStockBalance[[#Headers],[Supplier name]],TableStockBalance[#Headers],0),
0)</f>
        <v>Broehmer Industrial GmbH</v>
      </c>
    </row>
    <row r="6889" spans="1:12" x14ac:dyDescent="0.25">
      <c r="A6889">
        <v>49043640</v>
      </c>
      <c r="B6889">
        <v>20</v>
      </c>
      <c r="C6889" t="s">
        <v>343</v>
      </c>
      <c r="D6889" t="s">
        <v>288</v>
      </c>
      <c r="E6889" t="s">
        <v>289</v>
      </c>
      <c r="F6889" t="s">
        <v>322</v>
      </c>
      <c r="G6889" s="1">
        <v>43770</v>
      </c>
      <c r="H6889">
        <v>50</v>
      </c>
      <c r="I6889" s="7">
        <f>IF(TableTransactions[[#This Row],[Order type]]=trackOrderType,
TableTransactions[[#This Row],[Transaction quantity]]*-1,
TableTransactions[[#This Row],[Transaction quantity]]
)</f>
        <v>-50</v>
      </c>
      <c r="J68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422</v>
      </c>
      <c r="K6889" s="7">
        <f ca="1">IF(TableTransactions[[#This Row],[Stock balance backorders]]&lt;0,
0,
TableTransactions[[#This Row],[Stock balance backorders]]
)</f>
        <v>422</v>
      </c>
      <c r="L6889" s="8" t="str">
        <f>VLOOKUP(TableTransactions[[#This Row],[Material]],TableStockBalance[],
MATCH(TableStockBalance[[#Headers],[Supplier name]],TableStockBalance[#Headers],0),
0)</f>
        <v>Broehmer Industrial GmbH</v>
      </c>
    </row>
    <row r="6890" spans="1:12" x14ac:dyDescent="0.25">
      <c r="A6890">
        <v>49043731</v>
      </c>
      <c r="B6890">
        <v>80</v>
      </c>
      <c r="C6890" t="s">
        <v>343</v>
      </c>
      <c r="D6890" t="s">
        <v>288</v>
      </c>
      <c r="E6890" t="s">
        <v>289</v>
      </c>
      <c r="F6890" t="s">
        <v>317</v>
      </c>
      <c r="G6890" s="1">
        <v>43780</v>
      </c>
      <c r="H6890">
        <v>100</v>
      </c>
      <c r="I6890" s="7">
        <f>IF(TableTransactions[[#This Row],[Order type]]=trackOrderType,
TableTransactions[[#This Row],[Transaction quantity]]*-1,
TableTransactions[[#This Row],[Transaction quantity]]
)</f>
        <v>-100</v>
      </c>
      <c r="J68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322</v>
      </c>
      <c r="K6890" s="7">
        <f ca="1">IF(TableTransactions[[#This Row],[Stock balance backorders]]&lt;0,
0,
TableTransactions[[#This Row],[Stock balance backorders]]
)</f>
        <v>322</v>
      </c>
      <c r="L6890" s="8" t="str">
        <f>VLOOKUP(TableTransactions[[#This Row],[Material]],TableStockBalance[],
MATCH(TableStockBalance[[#Headers],[Supplier name]],TableStockBalance[#Headers],0),
0)</f>
        <v>Broehmer Industrial GmbH</v>
      </c>
    </row>
    <row r="6891" spans="1:12" x14ac:dyDescent="0.25">
      <c r="A6891">
        <v>49043760</v>
      </c>
      <c r="B6891">
        <v>70</v>
      </c>
      <c r="C6891" t="s">
        <v>343</v>
      </c>
      <c r="D6891" t="s">
        <v>288</v>
      </c>
      <c r="E6891" t="s">
        <v>289</v>
      </c>
      <c r="F6891" t="s">
        <v>316</v>
      </c>
      <c r="G6891" s="1">
        <v>43782</v>
      </c>
      <c r="H6891">
        <v>50</v>
      </c>
      <c r="I6891" s="7">
        <f>IF(TableTransactions[[#This Row],[Order type]]=trackOrderType,
TableTransactions[[#This Row],[Transaction quantity]]*-1,
TableTransactions[[#This Row],[Transaction quantity]]
)</f>
        <v>-50</v>
      </c>
      <c r="J68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272</v>
      </c>
      <c r="K6891" s="7">
        <f ca="1">IF(TableTransactions[[#This Row],[Stock balance backorders]]&lt;0,
0,
TableTransactions[[#This Row],[Stock balance backorders]]
)</f>
        <v>272</v>
      </c>
      <c r="L6891" s="8" t="str">
        <f>VLOOKUP(TableTransactions[[#This Row],[Material]],TableStockBalance[],
MATCH(TableStockBalance[[#Headers],[Supplier name]],TableStockBalance[#Headers],0),
0)</f>
        <v>Broehmer Industrial GmbH</v>
      </c>
    </row>
    <row r="6892" spans="1:12" x14ac:dyDescent="0.25">
      <c r="A6892">
        <v>49043783</v>
      </c>
      <c r="B6892">
        <v>310</v>
      </c>
      <c r="C6892" t="s">
        <v>343</v>
      </c>
      <c r="D6892" t="s">
        <v>288</v>
      </c>
      <c r="E6892" t="s">
        <v>289</v>
      </c>
      <c r="F6892" t="s">
        <v>313</v>
      </c>
      <c r="G6892" s="1">
        <v>43784</v>
      </c>
      <c r="H6892">
        <v>50</v>
      </c>
      <c r="I6892" s="7">
        <f>IF(TableTransactions[[#This Row],[Order type]]=trackOrderType,
TableTransactions[[#This Row],[Transaction quantity]]*-1,
TableTransactions[[#This Row],[Transaction quantity]]
)</f>
        <v>-50</v>
      </c>
      <c r="J68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222</v>
      </c>
      <c r="K6892" s="7">
        <f ca="1">IF(TableTransactions[[#This Row],[Stock balance backorders]]&lt;0,
0,
TableTransactions[[#This Row],[Stock balance backorders]]
)</f>
        <v>222</v>
      </c>
      <c r="L6892" s="8" t="str">
        <f>VLOOKUP(TableTransactions[[#This Row],[Material]],TableStockBalance[],
MATCH(TableStockBalance[[#Headers],[Supplier name]],TableStockBalance[#Headers],0),
0)</f>
        <v>Broehmer Industrial GmbH</v>
      </c>
    </row>
    <row r="6893" spans="1:12" x14ac:dyDescent="0.25">
      <c r="A6893">
        <v>49043795</v>
      </c>
      <c r="B6893">
        <v>100</v>
      </c>
      <c r="C6893" t="s">
        <v>343</v>
      </c>
      <c r="D6893" t="s">
        <v>288</v>
      </c>
      <c r="E6893" t="s">
        <v>289</v>
      </c>
      <c r="F6893" t="s">
        <v>319</v>
      </c>
      <c r="G6893" s="1">
        <v>43784</v>
      </c>
      <c r="H6893">
        <v>100</v>
      </c>
      <c r="I6893" s="7">
        <f>IF(TableTransactions[[#This Row],[Order type]]=trackOrderType,
TableTransactions[[#This Row],[Transaction quantity]]*-1,
TableTransactions[[#This Row],[Transaction quantity]]
)</f>
        <v>-100</v>
      </c>
      <c r="J68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122</v>
      </c>
      <c r="K6893" s="7">
        <f ca="1">IF(TableTransactions[[#This Row],[Stock balance backorders]]&lt;0,
0,
TableTransactions[[#This Row],[Stock balance backorders]]
)</f>
        <v>122</v>
      </c>
      <c r="L6893" s="8" t="str">
        <f>VLOOKUP(TableTransactions[[#This Row],[Material]],TableStockBalance[],
MATCH(TableStockBalance[[#Headers],[Supplier name]],TableStockBalance[#Headers],0),
0)</f>
        <v>Broehmer Industrial GmbH</v>
      </c>
    </row>
    <row r="6894" spans="1:12" x14ac:dyDescent="0.25">
      <c r="A6894">
        <v>49043853</v>
      </c>
      <c r="B6894">
        <v>10</v>
      </c>
      <c r="C6894" t="s">
        <v>343</v>
      </c>
      <c r="D6894" t="s">
        <v>288</v>
      </c>
      <c r="E6894" t="s">
        <v>289</v>
      </c>
      <c r="F6894" t="s">
        <v>330</v>
      </c>
      <c r="G6894" s="1">
        <v>43790</v>
      </c>
      <c r="H6894">
        <v>50</v>
      </c>
      <c r="I6894" s="7">
        <f>IF(TableTransactions[[#This Row],[Order type]]=trackOrderType,
TableTransactions[[#This Row],[Transaction quantity]]*-1,
TableTransactions[[#This Row],[Transaction quantity]]
)</f>
        <v>-50</v>
      </c>
      <c r="J68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</v>
      </c>
      <c r="K6894" s="7">
        <f ca="1">IF(TableTransactions[[#This Row],[Stock balance backorders]]&lt;0,
0,
TableTransactions[[#This Row],[Stock balance backorders]]
)</f>
        <v>72</v>
      </c>
      <c r="L6894" s="8" t="str">
        <f>VLOOKUP(TableTransactions[[#This Row],[Material]],TableStockBalance[],
MATCH(TableStockBalance[[#Headers],[Supplier name]],TableStockBalance[#Headers],0),
0)</f>
        <v>Broehmer Industrial GmbH</v>
      </c>
    </row>
    <row r="6895" spans="1:12" x14ac:dyDescent="0.25">
      <c r="A6895" s="4">
        <v>45057560</v>
      </c>
      <c r="B6895" s="4">
        <v>10</v>
      </c>
      <c r="C6895" s="4" t="s">
        <v>344</v>
      </c>
      <c r="D6895" s="4" t="s">
        <v>288</v>
      </c>
      <c r="E6895" s="4" t="s">
        <v>289</v>
      </c>
      <c r="F6895" s="4" t="s">
        <v>213</v>
      </c>
      <c r="G6895" s="5">
        <v>43790</v>
      </c>
      <c r="H6895" s="4">
        <v>1200</v>
      </c>
      <c r="I6895" s="7">
        <f>IF(TableTransactions[[#This Row],[Order type]]=trackOrderType,
TableTransactions[[#This Row],[Transaction quantity]]*-1,
TableTransactions[[#This Row],[Transaction quantity]]
)</f>
        <v>1200</v>
      </c>
      <c r="J68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1272</v>
      </c>
      <c r="K6895" s="7">
        <f ca="1">IF(TableTransactions[[#This Row],[Stock balance backorders]]&lt;0,
0,
TableTransactions[[#This Row],[Stock balance backorders]]
)</f>
        <v>1272</v>
      </c>
      <c r="L6895" s="8" t="str">
        <f>VLOOKUP(TableTransactions[[#This Row],[Material]],TableStockBalance[],
MATCH(TableStockBalance[[#Headers],[Supplier name]],TableStockBalance[#Headers],0),
0)</f>
        <v>Broehmer Industrial GmbH</v>
      </c>
    </row>
    <row r="6896" spans="1:12" x14ac:dyDescent="0.25">
      <c r="A6896">
        <v>49043862</v>
      </c>
      <c r="B6896">
        <v>250</v>
      </c>
      <c r="C6896" t="s">
        <v>343</v>
      </c>
      <c r="D6896" t="s">
        <v>288</v>
      </c>
      <c r="E6896" t="s">
        <v>289</v>
      </c>
      <c r="F6896" t="s">
        <v>313</v>
      </c>
      <c r="G6896" s="1">
        <v>43791</v>
      </c>
      <c r="H6896">
        <v>100</v>
      </c>
      <c r="I6896" s="7">
        <f>IF(TableTransactions[[#This Row],[Order type]]=trackOrderType,
TableTransactions[[#This Row],[Transaction quantity]]*-1,
TableTransactions[[#This Row],[Transaction quantity]]
)</f>
        <v>-100</v>
      </c>
      <c r="J68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1172</v>
      </c>
      <c r="K6896" s="7">
        <f ca="1">IF(TableTransactions[[#This Row],[Stock balance backorders]]&lt;0,
0,
TableTransactions[[#This Row],[Stock balance backorders]]
)</f>
        <v>1172</v>
      </c>
      <c r="L6896" s="8" t="str">
        <f>VLOOKUP(TableTransactions[[#This Row],[Material]],TableStockBalance[],
MATCH(TableStockBalance[[#Headers],[Supplier name]],TableStockBalance[#Headers],0),
0)</f>
        <v>Broehmer Industrial GmbH</v>
      </c>
    </row>
    <row r="6897" spans="1:12" x14ac:dyDescent="0.25">
      <c r="A6897">
        <v>49043891</v>
      </c>
      <c r="B6897">
        <v>100</v>
      </c>
      <c r="C6897" t="s">
        <v>343</v>
      </c>
      <c r="D6897" t="s">
        <v>288</v>
      </c>
      <c r="E6897" t="s">
        <v>289</v>
      </c>
      <c r="F6897" t="s">
        <v>318</v>
      </c>
      <c r="G6897" s="1">
        <v>43794</v>
      </c>
      <c r="H6897">
        <v>50</v>
      </c>
      <c r="I6897" s="7">
        <f>IF(TableTransactions[[#This Row],[Order type]]=trackOrderType,
TableTransactions[[#This Row],[Transaction quantity]]*-1,
TableTransactions[[#This Row],[Transaction quantity]]
)</f>
        <v>-50</v>
      </c>
      <c r="J68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1122</v>
      </c>
      <c r="K6897" s="7">
        <f ca="1">IF(TableTransactions[[#This Row],[Stock balance backorders]]&lt;0,
0,
TableTransactions[[#This Row],[Stock balance backorders]]
)</f>
        <v>1122</v>
      </c>
      <c r="L6897" s="8" t="str">
        <f>VLOOKUP(TableTransactions[[#This Row],[Material]],TableStockBalance[],
MATCH(TableStockBalance[[#Headers],[Supplier name]],TableStockBalance[#Headers],0),
0)</f>
        <v>Broehmer Industrial GmbH</v>
      </c>
    </row>
    <row r="6898" spans="1:12" x14ac:dyDescent="0.25">
      <c r="A6898">
        <v>49043931</v>
      </c>
      <c r="B6898">
        <v>10</v>
      </c>
      <c r="C6898" t="s">
        <v>343</v>
      </c>
      <c r="D6898" t="s">
        <v>288</v>
      </c>
      <c r="E6898" t="s">
        <v>289</v>
      </c>
      <c r="F6898" t="s">
        <v>320</v>
      </c>
      <c r="G6898" s="1">
        <v>43797</v>
      </c>
      <c r="H6898">
        <v>50</v>
      </c>
      <c r="I6898" s="7">
        <f>IF(TableTransactions[[#This Row],[Order type]]=trackOrderType,
TableTransactions[[#This Row],[Transaction quantity]]*-1,
TableTransactions[[#This Row],[Transaction quantity]]
)</f>
        <v>-50</v>
      </c>
      <c r="J68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1072</v>
      </c>
      <c r="K6898" s="7">
        <f ca="1">IF(TableTransactions[[#This Row],[Stock balance backorders]]&lt;0,
0,
TableTransactions[[#This Row],[Stock balance backorders]]
)</f>
        <v>1072</v>
      </c>
      <c r="L6898" s="8" t="str">
        <f>VLOOKUP(TableTransactions[[#This Row],[Material]],TableStockBalance[],
MATCH(TableStockBalance[[#Headers],[Supplier name]],TableStockBalance[#Headers],0),
0)</f>
        <v>Broehmer Industrial GmbH</v>
      </c>
    </row>
    <row r="6899" spans="1:12" x14ac:dyDescent="0.25">
      <c r="A6899">
        <v>49044028</v>
      </c>
      <c r="B6899">
        <v>260</v>
      </c>
      <c r="C6899" t="s">
        <v>343</v>
      </c>
      <c r="D6899" t="s">
        <v>288</v>
      </c>
      <c r="E6899" t="s">
        <v>289</v>
      </c>
      <c r="F6899" t="s">
        <v>313</v>
      </c>
      <c r="G6899" s="1">
        <v>43805</v>
      </c>
      <c r="H6899">
        <v>50</v>
      </c>
      <c r="I6899" s="7">
        <f>IF(TableTransactions[[#This Row],[Order type]]=trackOrderType,
TableTransactions[[#This Row],[Transaction quantity]]*-1,
TableTransactions[[#This Row],[Transaction quantity]]
)</f>
        <v>-50</v>
      </c>
      <c r="J68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1022</v>
      </c>
      <c r="K6899" s="7">
        <f ca="1">IF(TableTransactions[[#This Row],[Stock balance backorders]]&lt;0,
0,
TableTransactions[[#This Row],[Stock balance backorders]]
)</f>
        <v>1022</v>
      </c>
      <c r="L6899" s="8" t="str">
        <f>VLOOKUP(TableTransactions[[#This Row],[Material]],TableStockBalance[],
MATCH(TableStockBalance[[#Headers],[Supplier name]],TableStockBalance[#Headers],0),
0)</f>
        <v>Broehmer Industrial GmbH</v>
      </c>
    </row>
    <row r="6900" spans="1:12" x14ac:dyDescent="0.25">
      <c r="A6900">
        <v>49044176</v>
      </c>
      <c r="B6900">
        <v>120</v>
      </c>
      <c r="C6900" t="s">
        <v>343</v>
      </c>
      <c r="D6900" t="s">
        <v>288</v>
      </c>
      <c r="E6900" t="s">
        <v>289</v>
      </c>
      <c r="F6900" t="s">
        <v>316</v>
      </c>
      <c r="G6900" s="1">
        <v>43819</v>
      </c>
      <c r="H6900">
        <v>100</v>
      </c>
      <c r="I6900" s="7">
        <f>IF(TableTransactions[[#This Row],[Order type]]=trackOrderType,
TableTransactions[[#This Row],[Transaction quantity]]*-1,
TableTransactions[[#This Row],[Transaction quantity]]
)</f>
        <v>-100</v>
      </c>
      <c r="J69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922</v>
      </c>
      <c r="K6900" s="7">
        <f ca="1">IF(TableTransactions[[#This Row],[Stock balance backorders]]&lt;0,
0,
TableTransactions[[#This Row],[Stock balance backorders]]
)</f>
        <v>922</v>
      </c>
      <c r="L6900" s="8" t="str">
        <f>VLOOKUP(TableTransactions[[#This Row],[Material]],TableStockBalance[],
MATCH(TableStockBalance[[#Headers],[Supplier name]],TableStockBalance[#Headers],0),
0)</f>
        <v>Broehmer Industrial GmbH</v>
      </c>
    </row>
    <row r="6901" spans="1:12" x14ac:dyDescent="0.25">
      <c r="A6901">
        <v>49044178</v>
      </c>
      <c r="B6901">
        <v>190</v>
      </c>
      <c r="C6901" t="s">
        <v>343</v>
      </c>
      <c r="D6901" t="s">
        <v>288</v>
      </c>
      <c r="E6901" t="s">
        <v>289</v>
      </c>
      <c r="F6901" t="s">
        <v>317</v>
      </c>
      <c r="G6901" s="1">
        <v>43819</v>
      </c>
      <c r="H6901">
        <v>100</v>
      </c>
      <c r="I6901" s="7">
        <f>IF(TableTransactions[[#This Row],[Order type]]=trackOrderType,
TableTransactions[[#This Row],[Transaction quantity]]*-1,
TableTransactions[[#This Row],[Transaction quantity]]
)</f>
        <v>-100</v>
      </c>
      <c r="J69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822</v>
      </c>
      <c r="K6901" s="7">
        <f ca="1">IF(TableTransactions[[#This Row],[Stock balance backorders]]&lt;0,
0,
TableTransactions[[#This Row],[Stock balance backorders]]
)</f>
        <v>822</v>
      </c>
      <c r="L6901" s="8" t="str">
        <f>VLOOKUP(TableTransactions[[#This Row],[Material]],TableStockBalance[],
MATCH(TableStockBalance[[#Headers],[Supplier name]],TableStockBalance[#Headers],0),
0)</f>
        <v>Broehmer Industrial GmbH</v>
      </c>
    </row>
    <row r="6902" spans="1:12" x14ac:dyDescent="0.25">
      <c r="A6902">
        <v>49044178</v>
      </c>
      <c r="B6902">
        <v>200</v>
      </c>
      <c r="C6902" t="s">
        <v>343</v>
      </c>
      <c r="D6902" t="s">
        <v>288</v>
      </c>
      <c r="E6902" t="s">
        <v>289</v>
      </c>
      <c r="F6902" t="s">
        <v>317</v>
      </c>
      <c r="G6902" s="1">
        <v>43819</v>
      </c>
      <c r="H6902">
        <v>50</v>
      </c>
      <c r="I6902" s="7">
        <f>IF(TableTransactions[[#This Row],[Order type]]=trackOrderType,
TableTransactions[[#This Row],[Transaction quantity]]*-1,
TableTransactions[[#This Row],[Transaction quantity]]
)</f>
        <v>-50</v>
      </c>
      <c r="J69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772</v>
      </c>
      <c r="K6902" s="7">
        <f ca="1">IF(TableTransactions[[#This Row],[Stock balance backorders]]&lt;0,
0,
TableTransactions[[#This Row],[Stock balance backorders]]
)</f>
        <v>772</v>
      </c>
      <c r="L6902" s="8" t="str">
        <f>VLOOKUP(TableTransactions[[#This Row],[Material]],TableStockBalance[],
MATCH(TableStockBalance[[#Headers],[Supplier name]],TableStockBalance[#Headers],0),
0)</f>
        <v>Broehmer Industrial GmbH</v>
      </c>
    </row>
    <row r="6903" spans="1:12" x14ac:dyDescent="0.25">
      <c r="A6903">
        <v>49044178</v>
      </c>
      <c r="B6903">
        <v>210</v>
      </c>
      <c r="C6903" t="s">
        <v>343</v>
      </c>
      <c r="D6903" t="s">
        <v>288</v>
      </c>
      <c r="E6903" t="s">
        <v>289</v>
      </c>
      <c r="F6903" t="s">
        <v>317</v>
      </c>
      <c r="G6903" s="1">
        <v>43819</v>
      </c>
      <c r="H6903">
        <v>50</v>
      </c>
      <c r="I6903" s="7">
        <f>IF(TableTransactions[[#This Row],[Order type]]=trackOrderType,
TableTransactions[[#This Row],[Transaction quantity]]*-1,
TableTransactions[[#This Row],[Transaction quantity]]
)</f>
        <v>-50</v>
      </c>
      <c r="J69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722</v>
      </c>
      <c r="K6903" s="7">
        <f ca="1">IF(TableTransactions[[#This Row],[Stock balance backorders]]&lt;0,
0,
TableTransactions[[#This Row],[Stock balance backorders]]
)</f>
        <v>722</v>
      </c>
      <c r="L6903" s="8" t="str">
        <f>VLOOKUP(TableTransactions[[#This Row],[Material]],TableStockBalance[],
MATCH(TableStockBalance[[#Headers],[Supplier name]],TableStockBalance[#Headers],0),
0)</f>
        <v>Broehmer Industrial GmbH</v>
      </c>
    </row>
    <row r="6904" spans="1:12" x14ac:dyDescent="0.25">
      <c r="A6904">
        <v>49044240</v>
      </c>
      <c r="B6904">
        <v>150</v>
      </c>
      <c r="C6904" t="s">
        <v>343</v>
      </c>
      <c r="D6904" t="s">
        <v>288</v>
      </c>
      <c r="E6904" t="s">
        <v>289</v>
      </c>
      <c r="F6904" t="s">
        <v>313</v>
      </c>
      <c r="G6904" s="1">
        <v>43830</v>
      </c>
      <c r="H6904">
        <v>100</v>
      </c>
      <c r="I6904" s="7">
        <f>IF(TableTransactions[[#This Row],[Order type]]=trackOrderType,
TableTransactions[[#This Row],[Transaction quantity]]*-1,
TableTransactions[[#This Row],[Transaction quantity]]
)</f>
        <v>-100</v>
      </c>
      <c r="J69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622</v>
      </c>
      <c r="K6904" s="7">
        <f ca="1">IF(TableTransactions[[#This Row],[Stock balance backorders]]&lt;0,
0,
TableTransactions[[#This Row],[Stock balance backorders]]
)</f>
        <v>622</v>
      </c>
      <c r="L6904" s="8" t="str">
        <f>VLOOKUP(TableTransactions[[#This Row],[Material]],TableStockBalance[],
MATCH(TableStockBalance[[#Headers],[Supplier name]],TableStockBalance[#Headers],0),
0)</f>
        <v>Broehmer Industrial GmbH</v>
      </c>
    </row>
    <row r="6905" spans="1:12" x14ac:dyDescent="0.25">
      <c r="A6905">
        <v>49040371</v>
      </c>
      <c r="B6905">
        <v>150</v>
      </c>
      <c r="C6905" t="s">
        <v>343</v>
      </c>
      <c r="D6905" t="s">
        <v>294</v>
      </c>
      <c r="E6905" t="s">
        <v>295</v>
      </c>
      <c r="F6905" t="s">
        <v>317</v>
      </c>
      <c r="G6905" s="1">
        <v>43472</v>
      </c>
      <c r="H6905">
        <v>20</v>
      </c>
      <c r="I6905" s="7">
        <f>IF(TableTransactions[[#This Row],[Order type]]=trackOrderType,
TableTransactions[[#This Row],[Transaction quantity]]*-1,
TableTransactions[[#This Row],[Transaction quantity]]
)</f>
        <v>-20</v>
      </c>
      <c r="J69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217</v>
      </c>
      <c r="K6905" s="7">
        <f ca="1">IF(TableTransactions[[#This Row],[Stock balance backorders]]&lt;0,
0,
TableTransactions[[#This Row],[Stock balance backorders]]
)</f>
        <v>217</v>
      </c>
      <c r="L6905" s="8" t="str">
        <f>VLOOKUP(TableTransactions[[#This Row],[Material]],TableStockBalance[],
MATCH(TableStockBalance[[#Headers],[Supplier name]],TableStockBalance[#Headers],0),
0)</f>
        <v>General Multi Parts AB</v>
      </c>
    </row>
    <row r="6906" spans="1:12" x14ac:dyDescent="0.25">
      <c r="A6906">
        <v>49040397</v>
      </c>
      <c r="B6906">
        <v>50</v>
      </c>
      <c r="C6906" t="s">
        <v>343</v>
      </c>
      <c r="D6906" t="s">
        <v>294</v>
      </c>
      <c r="E6906" t="s">
        <v>295</v>
      </c>
      <c r="F6906" t="s">
        <v>313</v>
      </c>
      <c r="G6906" s="1">
        <v>43474</v>
      </c>
      <c r="H6906">
        <v>40</v>
      </c>
      <c r="I6906" s="7">
        <f>IF(TableTransactions[[#This Row],[Order type]]=trackOrderType,
TableTransactions[[#This Row],[Transaction quantity]]*-1,
TableTransactions[[#This Row],[Transaction quantity]]
)</f>
        <v>-40</v>
      </c>
      <c r="J69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177</v>
      </c>
      <c r="K6906" s="7">
        <f ca="1">IF(TableTransactions[[#This Row],[Stock balance backorders]]&lt;0,
0,
TableTransactions[[#This Row],[Stock balance backorders]]
)</f>
        <v>177</v>
      </c>
      <c r="L6906" s="8" t="str">
        <f>VLOOKUP(TableTransactions[[#This Row],[Material]],TableStockBalance[],
MATCH(TableStockBalance[[#Headers],[Supplier name]],TableStockBalance[#Headers],0),
0)</f>
        <v>General Multi Parts AB</v>
      </c>
    </row>
    <row r="6907" spans="1:12" x14ac:dyDescent="0.25">
      <c r="A6907">
        <v>49040428</v>
      </c>
      <c r="B6907">
        <v>70</v>
      </c>
      <c r="C6907" t="s">
        <v>343</v>
      </c>
      <c r="D6907" t="s">
        <v>294</v>
      </c>
      <c r="E6907" t="s">
        <v>295</v>
      </c>
      <c r="F6907" t="s">
        <v>314</v>
      </c>
      <c r="G6907" s="1">
        <v>43476</v>
      </c>
      <c r="H6907">
        <v>60</v>
      </c>
      <c r="I6907" s="7">
        <f>IF(TableTransactions[[#This Row],[Order type]]=trackOrderType,
TableTransactions[[#This Row],[Transaction quantity]]*-1,
TableTransactions[[#This Row],[Transaction quantity]]
)</f>
        <v>-60</v>
      </c>
      <c r="J69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117</v>
      </c>
      <c r="K6907" s="7">
        <f ca="1">IF(TableTransactions[[#This Row],[Stock balance backorders]]&lt;0,
0,
TableTransactions[[#This Row],[Stock balance backorders]]
)</f>
        <v>117</v>
      </c>
      <c r="L6907" s="8" t="str">
        <f>VLOOKUP(TableTransactions[[#This Row],[Material]],TableStockBalance[],
MATCH(TableStockBalance[[#Headers],[Supplier name]],TableStockBalance[#Headers],0),
0)</f>
        <v>General Multi Parts AB</v>
      </c>
    </row>
    <row r="6908" spans="1:12" x14ac:dyDescent="0.25">
      <c r="A6908">
        <v>49040440</v>
      </c>
      <c r="B6908">
        <v>150</v>
      </c>
      <c r="C6908" t="s">
        <v>343</v>
      </c>
      <c r="D6908" t="s">
        <v>294</v>
      </c>
      <c r="E6908" t="s">
        <v>295</v>
      </c>
      <c r="F6908" t="s">
        <v>318</v>
      </c>
      <c r="G6908" s="1">
        <v>43476</v>
      </c>
      <c r="H6908">
        <v>20</v>
      </c>
      <c r="I6908" s="7">
        <f>IF(TableTransactions[[#This Row],[Order type]]=trackOrderType,
TableTransactions[[#This Row],[Transaction quantity]]*-1,
TableTransactions[[#This Row],[Transaction quantity]]
)</f>
        <v>-20</v>
      </c>
      <c r="J69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97</v>
      </c>
      <c r="K6908" s="7">
        <f ca="1">IF(TableTransactions[[#This Row],[Stock balance backorders]]&lt;0,
0,
TableTransactions[[#This Row],[Stock balance backorders]]
)</f>
        <v>97</v>
      </c>
      <c r="L6908" s="8" t="str">
        <f>VLOOKUP(TableTransactions[[#This Row],[Material]],TableStockBalance[],
MATCH(TableStockBalance[[#Headers],[Supplier name]],TableStockBalance[#Headers],0),
0)</f>
        <v>General Multi Parts AB</v>
      </c>
    </row>
    <row r="6909" spans="1:12" x14ac:dyDescent="0.25">
      <c r="A6909">
        <v>49040472</v>
      </c>
      <c r="B6909">
        <v>100</v>
      </c>
      <c r="C6909" t="s">
        <v>343</v>
      </c>
      <c r="D6909" t="s">
        <v>294</v>
      </c>
      <c r="E6909" t="s">
        <v>295</v>
      </c>
      <c r="F6909" t="s">
        <v>317</v>
      </c>
      <c r="G6909" s="1">
        <v>43480</v>
      </c>
      <c r="H6909">
        <v>40</v>
      </c>
      <c r="I6909" s="7">
        <f>IF(TableTransactions[[#This Row],[Order type]]=trackOrderType,
TableTransactions[[#This Row],[Transaction quantity]]*-1,
TableTransactions[[#This Row],[Transaction quantity]]
)</f>
        <v>-40</v>
      </c>
      <c r="J69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</v>
      </c>
      <c r="K6909" s="7">
        <f ca="1">IF(TableTransactions[[#This Row],[Stock balance backorders]]&lt;0,
0,
TableTransactions[[#This Row],[Stock balance backorders]]
)</f>
        <v>57</v>
      </c>
      <c r="L6909" s="8" t="str">
        <f>VLOOKUP(TableTransactions[[#This Row],[Material]],TableStockBalance[],
MATCH(TableStockBalance[[#Headers],[Supplier name]],TableStockBalance[#Headers],0),
0)</f>
        <v>General Multi Parts AB</v>
      </c>
    </row>
    <row r="6910" spans="1:12" x14ac:dyDescent="0.25">
      <c r="A6910">
        <v>49040534</v>
      </c>
      <c r="B6910">
        <v>110</v>
      </c>
      <c r="C6910" t="s">
        <v>343</v>
      </c>
      <c r="D6910" t="s">
        <v>294</v>
      </c>
      <c r="E6910" t="s">
        <v>295</v>
      </c>
      <c r="F6910" t="s">
        <v>316</v>
      </c>
      <c r="G6910" s="1">
        <v>43486</v>
      </c>
      <c r="H6910">
        <v>60</v>
      </c>
      <c r="I6910" s="7">
        <f>IF(TableTransactions[[#This Row],[Order type]]=trackOrderType,
TableTransactions[[#This Row],[Transaction quantity]]*-1,
TableTransactions[[#This Row],[Transaction quantity]]
)</f>
        <v>-60</v>
      </c>
      <c r="J69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</v>
      </c>
      <c r="K6910" s="7">
        <f ca="1">IF(TableTransactions[[#This Row],[Stock balance backorders]]&lt;0,
0,
TableTransactions[[#This Row],[Stock balance backorders]]
)</f>
        <v>0</v>
      </c>
      <c r="L6910" s="8" t="str">
        <f>VLOOKUP(TableTransactions[[#This Row],[Material]],TableStockBalance[],
MATCH(TableStockBalance[[#Headers],[Supplier name]],TableStockBalance[#Headers],0),
0)</f>
        <v>General Multi Parts AB</v>
      </c>
    </row>
    <row r="6911" spans="1:12" x14ac:dyDescent="0.25">
      <c r="A6911" s="4">
        <v>45056822</v>
      </c>
      <c r="B6911" s="4">
        <v>10</v>
      </c>
      <c r="C6911" s="4" t="s">
        <v>344</v>
      </c>
      <c r="D6911" s="4" t="s">
        <v>294</v>
      </c>
      <c r="E6911" s="4" t="s">
        <v>295</v>
      </c>
      <c r="F6911" s="4" t="s">
        <v>212</v>
      </c>
      <c r="G6911" s="5">
        <v>43487</v>
      </c>
      <c r="H6911" s="4">
        <v>900</v>
      </c>
      <c r="I6911" s="7">
        <f>IF(TableTransactions[[#This Row],[Order type]]=trackOrderType,
TableTransactions[[#This Row],[Transaction quantity]]*-1,
TableTransactions[[#This Row],[Transaction quantity]]
)</f>
        <v>900</v>
      </c>
      <c r="J69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897</v>
      </c>
      <c r="K6911" s="7">
        <f ca="1">IF(TableTransactions[[#This Row],[Stock balance backorders]]&lt;0,
0,
TableTransactions[[#This Row],[Stock balance backorders]]
)</f>
        <v>897</v>
      </c>
      <c r="L6911" s="8" t="str">
        <f>VLOOKUP(TableTransactions[[#This Row],[Material]],TableStockBalance[],
MATCH(TableStockBalance[[#Headers],[Supplier name]],TableStockBalance[#Headers],0),
0)</f>
        <v>General Multi Parts AB</v>
      </c>
    </row>
    <row r="6912" spans="1:12" x14ac:dyDescent="0.25">
      <c r="A6912">
        <v>49040583</v>
      </c>
      <c r="B6912">
        <v>110</v>
      </c>
      <c r="C6912" t="s">
        <v>343</v>
      </c>
      <c r="D6912" t="s">
        <v>294</v>
      </c>
      <c r="E6912" t="s">
        <v>295</v>
      </c>
      <c r="F6912" t="s">
        <v>314</v>
      </c>
      <c r="G6912" s="1">
        <v>43490</v>
      </c>
      <c r="H6912">
        <v>40</v>
      </c>
      <c r="I6912" s="7">
        <f>IF(TableTransactions[[#This Row],[Order type]]=trackOrderType,
TableTransactions[[#This Row],[Transaction quantity]]*-1,
TableTransactions[[#This Row],[Transaction quantity]]
)</f>
        <v>-40</v>
      </c>
      <c r="J69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857</v>
      </c>
      <c r="K6912" s="7">
        <f ca="1">IF(TableTransactions[[#This Row],[Stock balance backorders]]&lt;0,
0,
TableTransactions[[#This Row],[Stock balance backorders]]
)</f>
        <v>857</v>
      </c>
      <c r="L6912" s="8" t="str">
        <f>VLOOKUP(TableTransactions[[#This Row],[Material]],TableStockBalance[],
MATCH(TableStockBalance[[#Headers],[Supplier name]],TableStockBalance[#Headers],0),
0)</f>
        <v>General Multi Parts AB</v>
      </c>
    </row>
    <row r="6913" spans="1:12" x14ac:dyDescent="0.25">
      <c r="A6913">
        <v>49040593</v>
      </c>
      <c r="B6913">
        <v>260</v>
      </c>
      <c r="C6913" t="s">
        <v>343</v>
      </c>
      <c r="D6913" t="s">
        <v>294</v>
      </c>
      <c r="E6913" t="s">
        <v>295</v>
      </c>
      <c r="F6913" t="s">
        <v>317</v>
      </c>
      <c r="G6913" s="1">
        <v>43490</v>
      </c>
      <c r="H6913">
        <v>40</v>
      </c>
      <c r="I6913" s="7">
        <f>IF(TableTransactions[[#This Row],[Order type]]=trackOrderType,
TableTransactions[[#This Row],[Transaction quantity]]*-1,
TableTransactions[[#This Row],[Transaction quantity]]
)</f>
        <v>-40</v>
      </c>
      <c r="J69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817</v>
      </c>
      <c r="K6913" s="7">
        <f ca="1">IF(TableTransactions[[#This Row],[Stock balance backorders]]&lt;0,
0,
TableTransactions[[#This Row],[Stock balance backorders]]
)</f>
        <v>817</v>
      </c>
      <c r="L6913" s="8" t="str">
        <f>VLOOKUP(TableTransactions[[#This Row],[Material]],TableStockBalance[],
MATCH(TableStockBalance[[#Headers],[Supplier name]],TableStockBalance[#Headers],0),
0)</f>
        <v>General Multi Parts AB</v>
      </c>
    </row>
    <row r="6914" spans="1:12" x14ac:dyDescent="0.25">
      <c r="A6914">
        <v>49040595</v>
      </c>
      <c r="B6914">
        <v>90</v>
      </c>
      <c r="C6914" t="s">
        <v>343</v>
      </c>
      <c r="D6914" t="s">
        <v>294</v>
      </c>
      <c r="E6914" t="s">
        <v>295</v>
      </c>
      <c r="F6914" t="s">
        <v>319</v>
      </c>
      <c r="G6914" s="1">
        <v>43490</v>
      </c>
      <c r="H6914">
        <v>20</v>
      </c>
      <c r="I6914" s="7">
        <f>IF(TableTransactions[[#This Row],[Order type]]=trackOrderType,
TableTransactions[[#This Row],[Transaction quantity]]*-1,
TableTransactions[[#This Row],[Transaction quantity]]
)</f>
        <v>-20</v>
      </c>
      <c r="J69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797</v>
      </c>
      <c r="K6914" s="7">
        <f ca="1">IF(TableTransactions[[#This Row],[Stock balance backorders]]&lt;0,
0,
TableTransactions[[#This Row],[Stock balance backorders]]
)</f>
        <v>797</v>
      </c>
      <c r="L6914" s="8" t="str">
        <f>VLOOKUP(TableTransactions[[#This Row],[Material]],TableStockBalance[],
MATCH(TableStockBalance[[#Headers],[Supplier name]],TableStockBalance[#Headers],0),
0)</f>
        <v>General Multi Parts AB</v>
      </c>
    </row>
    <row r="6915" spans="1:12" x14ac:dyDescent="0.25">
      <c r="A6915">
        <v>49040703</v>
      </c>
      <c r="B6915">
        <v>110</v>
      </c>
      <c r="C6915" t="s">
        <v>343</v>
      </c>
      <c r="D6915" t="s">
        <v>294</v>
      </c>
      <c r="E6915" t="s">
        <v>295</v>
      </c>
      <c r="F6915" t="s">
        <v>317</v>
      </c>
      <c r="G6915" s="1">
        <v>43501</v>
      </c>
      <c r="H6915">
        <v>40</v>
      </c>
      <c r="I6915" s="7">
        <f>IF(TableTransactions[[#This Row],[Order type]]=trackOrderType,
TableTransactions[[#This Row],[Transaction quantity]]*-1,
TableTransactions[[#This Row],[Transaction quantity]]
)</f>
        <v>-40</v>
      </c>
      <c r="J69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757</v>
      </c>
      <c r="K6915" s="7">
        <f ca="1">IF(TableTransactions[[#This Row],[Stock balance backorders]]&lt;0,
0,
TableTransactions[[#This Row],[Stock balance backorders]]
)</f>
        <v>757</v>
      </c>
      <c r="L6915" s="8" t="str">
        <f>VLOOKUP(TableTransactions[[#This Row],[Material]],TableStockBalance[],
MATCH(TableStockBalance[[#Headers],[Supplier name]],TableStockBalance[#Headers],0),
0)</f>
        <v>General Multi Parts AB</v>
      </c>
    </row>
    <row r="6916" spans="1:12" x14ac:dyDescent="0.25">
      <c r="A6916">
        <v>49040706</v>
      </c>
      <c r="B6916">
        <v>90</v>
      </c>
      <c r="C6916" t="s">
        <v>343</v>
      </c>
      <c r="D6916" t="s">
        <v>294</v>
      </c>
      <c r="E6916" t="s">
        <v>295</v>
      </c>
      <c r="F6916" t="s">
        <v>318</v>
      </c>
      <c r="G6916" s="1">
        <v>43501</v>
      </c>
      <c r="H6916">
        <v>60</v>
      </c>
      <c r="I6916" s="7">
        <f>IF(TableTransactions[[#This Row],[Order type]]=trackOrderType,
TableTransactions[[#This Row],[Transaction quantity]]*-1,
TableTransactions[[#This Row],[Transaction quantity]]
)</f>
        <v>-60</v>
      </c>
      <c r="J69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697</v>
      </c>
      <c r="K6916" s="7">
        <f ca="1">IF(TableTransactions[[#This Row],[Stock balance backorders]]&lt;0,
0,
TableTransactions[[#This Row],[Stock balance backorders]]
)</f>
        <v>697</v>
      </c>
      <c r="L6916" s="8" t="str">
        <f>VLOOKUP(TableTransactions[[#This Row],[Material]],TableStockBalance[],
MATCH(TableStockBalance[[#Headers],[Supplier name]],TableStockBalance[#Headers],0),
0)</f>
        <v>General Multi Parts AB</v>
      </c>
    </row>
    <row r="6917" spans="1:12" x14ac:dyDescent="0.25">
      <c r="A6917">
        <v>49040716</v>
      </c>
      <c r="B6917">
        <v>120</v>
      </c>
      <c r="C6917" t="s">
        <v>343</v>
      </c>
      <c r="D6917" t="s">
        <v>294</v>
      </c>
      <c r="E6917" t="s">
        <v>295</v>
      </c>
      <c r="F6917" t="s">
        <v>317</v>
      </c>
      <c r="G6917" s="1">
        <v>43502</v>
      </c>
      <c r="H6917">
        <v>20</v>
      </c>
      <c r="I6917" s="7">
        <f>IF(TableTransactions[[#This Row],[Order type]]=trackOrderType,
TableTransactions[[#This Row],[Transaction quantity]]*-1,
TableTransactions[[#This Row],[Transaction quantity]]
)</f>
        <v>-20</v>
      </c>
      <c r="J69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677</v>
      </c>
      <c r="K6917" s="7">
        <f ca="1">IF(TableTransactions[[#This Row],[Stock balance backorders]]&lt;0,
0,
TableTransactions[[#This Row],[Stock balance backorders]]
)</f>
        <v>677</v>
      </c>
      <c r="L6917" s="8" t="str">
        <f>VLOOKUP(TableTransactions[[#This Row],[Material]],TableStockBalance[],
MATCH(TableStockBalance[[#Headers],[Supplier name]],TableStockBalance[#Headers],0),
0)</f>
        <v>General Multi Parts AB</v>
      </c>
    </row>
    <row r="6918" spans="1:12" x14ac:dyDescent="0.25">
      <c r="A6918">
        <v>49040723</v>
      </c>
      <c r="B6918">
        <v>100</v>
      </c>
      <c r="C6918" t="s">
        <v>343</v>
      </c>
      <c r="D6918" t="s">
        <v>294</v>
      </c>
      <c r="E6918" t="s">
        <v>295</v>
      </c>
      <c r="F6918" t="s">
        <v>313</v>
      </c>
      <c r="G6918" s="1">
        <v>43503</v>
      </c>
      <c r="H6918">
        <v>20</v>
      </c>
      <c r="I6918" s="7">
        <f>IF(TableTransactions[[#This Row],[Order type]]=trackOrderType,
TableTransactions[[#This Row],[Transaction quantity]]*-1,
TableTransactions[[#This Row],[Transaction quantity]]
)</f>
        <v>-20</v>
      </c>
      <c r="J69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657</v>
      </c>
      <c r="K6918" s="7">
        <f ca="1">IF(TableTransactions[[#This Row],[Stock balance backorders]]&lt;0,
0,
TableTransactions[[#This Row],[Stock balance backorders]]
)</f>
        <v>657</v>
      </c>
      <c r="L6918" s="8" t="str">
        <f>VLOOKUP(TableTransactions[[#This Row],[Material]],TableStockBalance[],
MATCH(TableStockBalance[[#Headers],[Supplier name]],TableStockBalance[#Headers],0),
0)</f>
        <v>General Multi Parts AB</v>
      </c>
    </row>
    <row r="6919" spans="1:12" x14ac:dyDescent="0.25">
      <c r="A6919">
        <v>49040753</v>
      </c>
      <c r="B6919">
        <v>200</v>
      </c>
      <c r="C6919" t="s">
        <v>343</v>
      </c>
      <c r="D6919" t="s">
        <v>294</v>
      </c>
      <c r="E6919" t="s">
        <v>295</v>
      </c>
      <c r="F6919" t="s">
        <v>318</v>
      </c>
      <c r="G6919" s="1">
        <v>43504</v>
      </c>
      <c r="H6919">
        <v>20</v>
      </c>
      <c r="I6919" s="7">
        <f>IF(TableTransactions[[#This Row],[Order type]]=trackOrderType,
TableTransactions[[#This Row],[Transaction quantity]]*-1,
TableTransactions[[#This Row],[Transaction quantity]]
)</f>
        <v>-20</v>
      </c>
      <c r="J69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637</v>
      </c>
      <c r="K6919" s="7">
        <f ca="1">IF(TableTransactions[[#This Row],[Stock balance backorders]]&lt;0,
0,
TableTransactions[[#This Row],[Stock balance backorders]]
)</f>
        <v>637</v>
      </c>
      <c r="L6919" s="8" t="str">
        <f>VLOOKUP(TableTransactions[[#This Row],[Material]],TableStockBalance[],
MATCH(TableStockBalance[[#Headers],[Supplier name]],TableStockBalance[#Headers],0),
0)</f>
        <v>General Multi Parts AB</v>
      </c>
    </row>
    <row r="6920" spans="1:12" x14ac:dyDescent="0.25">
      <c r="A6920">
        <v>49040753</v>
      </c>
      <c r="B6920">
        <v>210</v>
      </c>
      <c r="C6920" t="s">
        <v>343</v>
      </c>
      <c r="D6920" t="s">
        <v>294</v>
      </c>
      <c r="E6920" t="s">
        <v>295</v>
      </c>
      <c r="F6920" t="s">
        <v>318</v>
      </c>
      <c r="G6920" s="1">
        <v>43504</v>
      </c>
      <c r="H6920">
        <v>80</v>
      </c>
      <c r="I6920" s="7">
        <f>IF(TableTransactions[[#This Row],[Order type]]=trackOrderType,
TableTransactions[[#This Row],[Transaction quantity]]*-1,
TableTransactions[[#This Row],[Transaction quantity]]
)</f>
        <v>-80</v>
      </c>
      <c r="J69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557</v>
      </c>
      <c r="K6920" s="7">
        <f ca="1">IF(TableTransactions[[#This Row],[Stock balance backorders]]&lt;0,
0,
TableTransactions[[#This Row],[Stock balance backorders]]
)</f>
        <v>557</v>
      </c>
      <c r="L6920" s="8" t="str">
        <f>VLOOKUP(TableTransactions[[#This Row],[Material]],TableStockBalance[],
MATCH(TableStockBalance[[#Headers],[Supplier name]],TableStockBalance[#Headers],0),
0)</f>
        <v>General Multi Parts AB</v>
      </c>
    </row>
    <row r="6921" spans="1:12" x14ac:dyDescent="0.25">
      <c r="A6921">
        <v>49040826</v>
      </c>
      <c r="B6921">
        <v>350</v>
      </c>
      <c r="C6921" t="s">
        <v>343</v>
      </c>
      <c r="D6921" t="s">
        <v>294</v>
      </c>
      <c r="E6921" t="s">
        <v>295</v>
      </c>
      <c r="F6921" t="s">
        <v>317</v>
      </c>
      <c r="G6921" s="1">
        <v>43511</v>
      </c>
      <c r="H6921">
        <v>60</v>
      </c>
      <c r="I6921" s="7">
        <f>IF(TableTransactions[[#This Row],[Order type]]=trackOrderType,
TableTransactions[[#This Row],[Transaction quantity]]*-1,
TableTransactions[[#This Row],[Transaction quantity]]
)</f>
        <v>-60</v>
      </c>
      <c r="J69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497</v>
      </c>
      <c r="K6921" s="7">
        <f ca="1">IF(TableTransactions[[#This Row],[Stock balance backorders]]&lt;0,
0,
TableTransactions[[#This Row],[Stock balance backorders]]
)</f>
        <v>497</v>
      </c>
      <c r="L6921" s="8" t="str">
        <f>VLOOKUP(TableTransactions[[#This Row],[Material]],TableStockBalance[],
MATCH(TableStockBalance[[#Headers],[Supplier name]],TableStockBalance[#Headers],0),
0)</f>
        <v>General Multi Parts AB</v>
      </c>
    </row>
    <row r="6922" spans="1:12" x14ac:dyDescent="0.25">
      <c r="A6922">
        <v>49040922</v>
      </c>
      <c r="B6922">
        <v>30</v>
      </c>
      <c r="C6922" t="s">
        <v>343</v>
      </c>
      <c r="D6922" t="s">
        <v>294</v>
      </c>
      <c r="E6922" t="s">
        <v>295</v>
      </c>
      <c r="F6922" t="s">
        <v>318</v>
      </c>
      <c r="G6922" s="1">
        <v>43521</v>
      </c>
      <c r="H6922">
        <v>20</v>
      </c>
      <c r="I6922" s="7">
        <f>IF(TableTransactions[[#This Row],[Order type]]=trackOrderType,
TableTransactions[[#This Row],[Transaction quantity]]*-1,
TableTransactions[[#This Row],[Transaction quantity]]
)</f>
        <v>-20</v>
      </c>
      <c r="J69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477</v>
      </c>
      <c r="K6922" s="7">
        <f ca="1">IF(TableTransactions[[#This Row],[Stock balance backorders]]&lt;0,
0,
TableTransactions[[#This Row],[Stock balance backorders]]
)</f>
        <v>477</v>
      </c>
      <c r="L6922" s="8" t="str">
        <f>VLOOKUP(TableTransactions[[#This Row],[Material]],TableStockBalance[],
MATCH(TableStockBalance[[#Headers],[Supplier name]],TableStockBalance[#Headers],0),
0)</f>
        <v>General Multi Parts AB</v>
      </c>
    </row>
    <row r="6923" spans="1:12" x14ac:dyDescent="0.25">
      <c r="A6923">
        <v>49040931</v>
      </c>
      <c r="B6923">
        <v>70</v>
      </c>
      <c r="C6923" t="s">
        <v>343</v>
      </c>
      <c r="D6923" t="s">
        <v>294</v>
      </c>
      <c r="E6923" t="s">
        <v>295</v>
      </c>
      <c r="F6923" t="s">
        <v>316</v>
      </c>
      <c r="G6923" s="1">
        <v>43522</v>
      </c>
      <c r="H6923">
        <v>60</v>
      </c>
      <c r="I6923" s="7">
        <f>IF(TableTransactions[[#This Row],[Order type]]=trackOrderType,
TableTransactions[[#This Row],[Transaction quantity]]*-1,
TableTransactions[[#This Row],[Transaction quantity]]
)</f>
        <v>-60</v>
      </c>
      <c r="J69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417</v>
      </c>
      <c r="K6923" s="7">
        <f ca="1">IF(TableTransactions[[#This Row],[Stock balance backorders]]&lt;0,
0,
TableTransactions[[#This Row],[Stock balance backorders]]
)</f>
        <v>417</v>
      </c>
      <c r="L6923" s="8" t="str">
        <f>VLOOKUP(TableTransactions[[#This Row],[Material]],TableStockBalance[],
MATCH(TableStockBalance[[#Headers],[Supplier name]],TableStockBalance[#Headers],0),
0)</f>
        <v>General Multi Parts AB</v>
      </c>
    </row>
    <row r="6924" spans="1:12" x14ac:dyDescent="0.25">
      <c r="A6924">
        <v>49040933</v>
      </c>
      <c r="B6924">
        <v>90</v>
      </c>
      <c r="C6924" t="s">
        <v>343</v>
      </c>
      <c r="D6924" t="s">
        <v>294</v>
      </c>
      <c r="E6924" t="s">
        <v>295</v>
      </c>
      <c r="F6924" t="s">
        <v>317</v>
      </c>
      <c r="G6924" s="1">
        <v>43522</v>
      </c>
      <c r="H6924">
        <v>20</v>
      </c>
      <c r="I6924" s="7">
        <f>IF(TableTransactions[[#This Row],[Order type]]=trackOrderType,
TableTransactions[[#This Row],[Transaction quantity]]*-1,
TableTransactions[[#This Row],[Transaction quantity]]
)</f>
        <v>-20</v>
      </c>
      <c r="J69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397</v>
      </c>
      <c r="K6924" s="7">
        <f ca="1">IF(TableTransactions[[#This Row],[Stock balance backorders]]&lt;0,
0,
TableTransactions[[#This Row],[Stock balance backorders]]
)</f>
        <v>397</v>
      </c>
      <c r="L6924" s="8" t="str">
        <f>VLOOKUP(TableTransactions[[#This Row],[Material]],TableStockBalance[],
MATCH(TableStockBalance[[#Headers],[Supplier name]],TableStockBalance[#Headers],0),
0)</f>
        <v>General Multi Parts AB</v>
      </c>
    </row>
    <row r="6925" spans="1:12" x14ac:dyDescent="0.25">
      <c r="A6925">
        <v>49040957</v>
      </c>
      <c r="B6925">
        <v>50</v>
      </c>
      <c r="C6925" t="s">
        <v>343</v>
      </c>
      <c r="D6925" t="s">
        <v>294</v>
      </c>
      <c r="E6925" t="s">
        <v>295</v>
      </c>
      <c r="F6925" t="s">
        <v>313</v>
      </c>
      <c r="G6925" s="1">
        <v>43524</v>
      </c>
      <c r="H6925">
        <v>60</v>
      </c>
      <c r="I6925" s="7">
        <f>IF(TableTransactions[[#This Row],[Order type]]=trackOrderType,
TableTransactions[[#This Row],[Transaction quantity]]*-1,
TableTransactions[[#This Row],[Transaction quantity]]
)</f>
        <v>-60</v>
      </c>
      <c r="J69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337</v>
      </c>
      <c r="K6925" s="7">
        <f ca="1">IF(TableTransactions[[#This Row],[Stock balance backorders]]&lt;0,
0,
TableTransactions[[#This Row],[Stock balance backorders]]
)</f>
        <v>337</v>
      </c>
      <c r="L6925" s="8" t="str">
        <f>VLOOKUP(TableTransactions[[#This Row],[Material]],TableStockBalance[],
MATCH(TableStockBalance[[#Headers],[Supplier name]],TableStockBalance[#Headers],0),
0)</f>
        <v>General Multi Parts AB</v>
      </c>
    </row>
    <row r="6926" spans="1:12" x14ac:dyDescent="0.25">
      <c r="A6926">
        <v>49040982</v>
      </c>
      <c r="B6926">
        <v>400</v>
      </c>
      <c r="C6926" t="s">
        <v>343</v>
      </c>
      <c r="D6926" t="s">
        <v>294</v>
      </c>
      <c r="E6926" t="s">
        <v>295</v>
      </c>
      <c r="F6926" t="s">
        <v>317</v>
      </c>
      <c r="G6926" s="1">
        <v>43525</v>
      </c>
      <c r="H6926">
        <v>20</v>
      </c>
      <c r="I6926" s="7">
        <f>IF(TableTransactions[[#This Row],[Order type]]=trackOrderType,
TableTransactions[[#This Row],[Transaction quantity]]*-1,
TableTransactions[[#This Row],[Transaction quantity]]
)</f>
        <v>-20</v>
      </c>
      <c r="J69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317</v>
      </c>
      <c r="K6926" s="7">
        <f ca="1">IF(TableTransactions[[#This Row],[Stock balance backorders]]&lt;0,
0,
TableTransactions[[#This Row],[Stock balance backorders]]
)</f>
        <v>317</v>
      </c>
      <c r="L6926" s="8" t="str">
        <f>VLOOKUP(TableTransactions[[#This Row],[Material]],TableStockBalance[],
MATCH(TableStockBalance[[#Headers],[Supplier name]],TableStockBalance[#Headers],0),
0)</f>
        <v>General Multi Parts AB</v>
      </c>
    </row>
    <row r="6927" spans="1:12" x14ac:dyDescent="0.25">
      <c r="A6927">
        <v>49040991</v>
      </c>
      <c r="B6927">
        <v>70</v>
      </c>
      <c r="C6927" t="s">
        <v>343</v>
      </c>
      <c r="D6927" t="s">
        <v>294</v>
      </c>
      <c r="E6927" t="s">
        <v>295</v>
      </c>
      <c r="F6927" t="s">
        <v>314</v>
      </c>
      <c r="G6927" s="1">
        <v>43528</v>
      </c>
      <c r="H6927">
        <v>80</v>
      </c>
      <c r="I6927" s="7">
        <f>IF(TableTransactions[[#This Row],[Order type]]=trackOrderType,
TableTransactions[[#This Row],[Transaction quantity]]*-1,
TableTransactions[[#This Row],[Transaction quantity]]
)</f>
        <v>-80</v>
      </c>
      <c r="J69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237</v>
      </c>
      <c r="K6927" s="7">
        <f ca="1">IF(TableTransactions[[#This Row],[Stock balance backorders]]&lt;0,
0,
TableTransactions[[#This Row],[Stock balance backorders]]
)</f>
        <v>237</v>
      </c>
      <c r="L6927" s="8" t="str">
        <f>VLOOKUP(TableTransactions[[#This Row],[Material]],TableStockBalance[],
MATCH(TableStockBalance[[#Headers],[Supplier name]],TableStockBalance[#Headers],0),
0)</f>
        <v>General Multi Parts AB</v>
      </c>
    </row>
    <row r="6928" spans="1:12" x14ac:dyDescent="0.25">
      <c r="A6928">
        <v>49041045</v>
      </c>
      <c r="B6928">
        <v>10</v>
      </c>
      <c r="C6928" t="s">
        <v>343</v>
      </c>
      <c r="D6928" t="s">
        <v>294</v>
      </c>
      <c r="E6928" t="s">
        <v>295</v>
      </c>
      <c r="F6928" t="s">
        <v>328</v>
      </c>
      <c r="G6928" s="1">
        <v>43531</v>
      </c>
      <c r="H6928">
        <v>40</v>
      </c>
      <c r="I6928" s="7">
        <f>IF(TableTransactions[[#This Row],[Order type]]=trackOrderType,
TableTransactions[[#This Row],[Transaction quantity]]*-1,
TableTransactions[[#This Row],[Transaction quantity]]
)</f>
        <v>-40</v>
      </c>
      <c r="J69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197</v>
      </c>
      <c r="K6928" s="7">
        <f ca="1">IF(TableTransactions[[#This Row],[Stock balance backorders]]&lt;0,
0,
TableTransactions[[#This Row],[Stock balance backorders]]
)</f>
        <v>197</v>
      </c>
      <c r="L6928" s="8" t="str">
        <f>VLOOKUP(TableTransactions[[#This Row],[Material]],TableStockBalance[],
MATCH(TableStockBalance[[#Headers],[Supplier name]],TableStockBalance[#Headers],0),
0)</f>
        <v>General Multi Parts AB</v>
      </c>
    </row>
    <row r="6929" spans="1:12" x14ac:dyDescent="0.25">
      <c r="A6929">
        <v>49041067</v>
      </c>
      <c r="B6929">
        <v>600</v>
      </c>
      <c r="C6929" t="s">
        <v>343</v>
      </c>
      <c r="D6929" t="s">
        <v>294</v>
      </c>
      <c r="E6929" t="s">
        <v>295</v>
      </c>
      <c r="F6929" t="s">
        <v>317</v>
      </c>
      <c r="G6929" s="1">
        <v>43532</v>
      </c>
      <c r="H6929">
        <v>20</v>
      </c>
      <c r="I6929" s="7">
        <f>IF(TableTransactions[[#This Row],[Order type]]=trackOrderType,
TableTransactions[[#This Row],[Transaction quantity]]*-1,
TableTransactions[[#This Row],[Transaction quantity]]
)</f>
        <v>-20</v>
      </c>
      <c r="J69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177</v>
      </c>
      <c r="K6929" s="7">
        <f ca="1">IF(TableTransactions[[#This Row],[Stock balance backorders]]&lt;0,
0,
TableTransactions[[#This Row],[Stock balance backorders]]
)</f>
        <v>177</v>
      </c>
      <c r="L6929" s="8" t="str">
        <f>VLOOKUP(TableTransactions[[#This Row],[Material]],TableStockBalance[],
MATCH(TableStockBalance[[#Headers],[Supplier name]],TableStockBalance[#Headers],0),
0)</f>
        <v>General Multi Parts AB</v>
      </c>
    </row>
    <row r="6930" spans="1:12" x14ac:dyDescent="0.25">
      <c r="A6930">
        <v>49041071</v>
      </c>
      <c r="B6930">
        <v>450</v>
      </c>
      <c r="C6930" t="s">
        <v>343</v>
      </c>
      <c r="D6930" t="s">
        <v>294</v>
      </c>
      <c r="E6930" t="s">
        <v>295</v>
      </c>
      <c r="F6930" t="s">
        <v>318</v>
      </c>
      <c r="G6930" s="1">
        <v>43532</v>
      </c>
      <c r="H6930">
        <v>20</v>
      </c>
      <c r="I6930" s="7">
        <f>IF(TableTransactions[[#This Row],[Order type]]=trackOrderType,
TableTransactions[[#This Row],[Transaction quantity]]*-1,
TableTransactions[[#This Row],[Transaction quantity]]
)</f>
        <v>-20</v>
      </c>
      <c r="J69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157</v>
      </c>
      <c r="K6930" s="7">
        <f ca="1">IF(TableTransactions[[#This Row],[Stock balance backorders]]&lt;0,
0,
TableTransactions[[#This Row],[Stock balance backorders]]
)</f>
        <v>157</v>
      </c>
      <c r="L6930" s="8" t="str">
        <f>VLOOKUP(TableTransactions[[#This Row],[Material]],TableStockBalance[],
MATCH(TableStockBalance[[#Headers],[Supplier name]],TableStockBalance[#Headers],0),
0)</f>
        <v>General Multi Parts AB</v>
      </c>
    </row>
    <row r="6931" spans="1:12" x14ac:dyDescent="0.25">
      <c r="A6931">
        <v>49041078</v>
      </c>
      <c r="B6931">
        <v>10</v>
      </c>
      <c r="C6931" t="s">
        <v>343</v>
      </c>
      <c r="D6931" t="s">
        <v>294</v>
      </c>
      <c r="E6931" t="s">
        <v>295</v>
      </c>
      <c r="F6931" t="s">
        <v>324</v>
      </c>
      <c r="G6931" s="1">
        <v>43535</v>
      </c>
      <c r="H6931">
        <v>20</v>
      </c>
      <c r="I6931" s="7">
        <f>IF(TableTransactions[[#This Row],[Order type]]=trackOrderType,
TableTransactions[[#This Row],[Transaction quantity]]*-1,
TableTransactions[[#This Row],[Transaction quantity]]
)</f>
        <v>-20</v>
      </c>
      <c r="J69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137</v>
      </c>
      <c r="K6931" s="7">
        <f ca="1">IF(TableTransactions[[#This Row],[Stock balance backorders]]&lt;0,
0,
TableTransactions[[#This Row],[Stock balance backorders]]
)</f>
        <v>137</v>
      </c>
      <c r="L6931" s="8" t="str">
        <f>VLOOKUP(TableTransactions[[#This Row],[Material]],TableStockBalance[],
MATCH(TableStockBalance[[#Headers],[Supplier name]],TableStockBalance[#Headers],0),
0)</f>
        <v>General Multi Parts AB</v>
      </c>
    </row>
    <row r="6932" spans="1:12" x14ac:dyDescent="0.25">
      <c r="A6932">
        <v>49041085</v>
      </c>
      <c r="B6932">
        <v>40</v>
      </c>
      <c r="C6932" t="s">
        <v>343</v>
      </c>
      <c r="D6932" t="s">
        <v>294</v>
      </c>
      <c r="E6932" t="s">
        <v>295</v>
      </c>
      <c r="F6932" t="s">
        <v>316</v>
      </c>
      <c r="G6932" s="1">
        <v>43535</v>
      </c>
      <c r="H6932">
        <v>80</v>
      </c>
      <c r="I6932" s="7">
        <f>IF(TableTransactions[[#This Row],[Order type]]=trackOrderType,
TableTransactions[[#This Row],[Transaction quantity]]*-1,
TableTransactions[[#This Row],[Transaction quantity]]
)</f>
        <v>-80</v>
      </c>
      <c r="J69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</v>
      </c>
      <c r="K6932" s="7">
        <f ca="1">IF(TableTransactions[[#This Row],[Stock balance backorders]]&lt;0,
0,
TableTransactions[[#This Row],[Stock balance backorders]]
)</f>
        <v>57</v>
      </c>
      <c r="L6932" s="8" t="str">
        <f>VLOOKUP(TableTransactions[[#This Row],[Material]],TableStockBalance[],
MATCH(TableStockBalance[[#Headers],[Supplier name]],TableStockBalance[#Headers],0),
0)</f>
        <v>General Multi Parts AB</v>
      </c>
    </row>
    <row r="6933" spans="1:12" x14ac:dyDescent="0.25">
      <c r="A6933">
        <v>49041101</v>
      </c>
      <c r="B6933">
        <v>80</v>
      </c>
      <c r="C6933" t="s">
        <v>343</v>
      </c>
      <c r="D6933" t="s">
        <v>294</v>
      </c>
      <c r="E6933" t="s">
        <v>295</v>
      </c>
      <c r="F6933" t="s">
        <v>317</v>
      </c>
      <c r="G6933" s="1">
        <v>43536</v>
      </c>
      <c r="H6933">
        <v>60</v>
      </c>
      <c r="I6933" s="7">
        <f>IF(TableTransactions[[#This Row],[Order type]]=trackOrderType,
TableTransactions[[#This Row],[Transaction quantity]]*-1,
TableTransactions[[#This Row],[Transaction quantity]]
)</f>
        <v>-60</v>
      </c>
      <c r="J69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</v>
      </c>
      <c r="K6933" s="7">
        <f ca="1">IF(TableTransactions[[#This Row],[Stock balance backorders]]&lt;0,
0,
TableTransactions[[#This Row],[Stock balance backorders]]
)</f>
        <v>0</v>
      </c>
      <c r="L6933" s="8" t="str">
        <f>VLOOKUP(TableTransactions[[#This Row],[Material]],TableStockBalance[],
MATCH(TableStockBalance[[#Headers],[Supplier name]],TableStockBalance[#Headers],0),
0)</f>
        <v>General Multi Parts AB</v>
      </c>
    </row>
    <row r="6934" spans="1:12" x14ac:dyDescent="0.25">
      <c r="A6934">
        <v>49041110</v>
      </c>
      <c r="B6934">
        <v>80</v>
      </c>
      <c r="C6934" t="s">
        <v>343</v>
      </c>
      <c r="D6934" t="s">
        <v>294</v>
      </c>
      <c r="E6934" t="s">
        <v>295</v>
      </c>
      <c r="F6934" t="s">
        <v>313</v>
      </c>
      <c r="G6934" s="1">
        <v>43537</v>
      </c>
      <c r="H6934">
        <v>20</v>
      </c>
      <c r="I6934" s="7">
        <f>IF(TableTransactions[[#This Row],[Order type]]=trackOrderType,
TableTransactions[[#This Row],[Transaction quantity]]*-1,
TableTransactions[[#This Row],[Transaction quantity]]
)</f>
        <v>-20</v>
      </c>
      <c r="J69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-23</v>
      </c>
      <c r="K6934" s="7">
        <f ca="1">IF(TableTransactions[[#This Row],[Stock balance backorders]]&lt;0,
0,
TableTransactions[[#This Row],[Stock balance backorders]]
)</f>
        <v>0</v>
      </c>
      <c r="L6934" s="8" t="str">
        <f>VLOOKUP(TableTransactions[[#This Row],[Material]],TableStockBalance[],
MATCH(TableStockBalance[[#Headers],[Supplier name]],TableStockBalance[#Headers],0),
0)</f>
        <v>General Multi Parts AB</v>
      </c>
    </row>
    <row r="6935" spans="1:12" x14ac:dyDescent="0.25">
      <c r="A6935">
        <v>49041124</v>
      </c>
      <c r="B6935">
        <v>30</v>
      </c>
      <c r="C6935" t="s">
        <v>343</v>
      </c>
      <c r="D6935" t="s">
        <v>294</v>
      </c>
      <c r="E6935" t="s">
        <v>295</v>
      </c>
      <c r="F6935" t="s">
        <v>314</v>
      </c>
      <c r="G6935" s="1">
        <v>43538</v>
      </c>
      <c r="H6935">
        <v>20</v>
      </c>
      <c r="I6935" s="7">
        <f>IF(TableTransactions[[#This Row],[Order type]]=trackOrderType,
TableTransactions[[#This Row],[Transaction quantity]]*-1,
TableTransactions[[#This Row],[Transaction quantity]]
)</f>
        <v>-20</v>
      </c>
      <c r="J69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-43</v>
      </c>
      <c r="K6935" s="7">
        <f ca="1">IF(TableTransactions[[#This Row],[Stock balance backorders]]&lt;0,
0,
TableTransactions[[#This Row],[Stock balance backorders]]
)</f>
        <v>0</v>
      </c>
      <c r="L6935" s="8" t="str">
        <f>VLOOKUP(TableTransactions[[#This Row],[Material]],TableStockBalance[],
MATCH(TableStockBalance[[#Headers],[Supplier name]],TableStockBalance[#Headers],0),
0)</f>
        <v>General Multi Parts AB</v>
      </c>
    </row>
    <row r="6936" spans="1:12" x14ac:dyDescent="0.25">
      <c r="A6936">
        <v>49041140</v>
      </c>
      <c r="B6936">
        <v>270</v>
      </c>
      <c r="C6936" t="s">
        <v>343</v>
      </c>
      <c r="D6936" t="s">
        <v>294</v>
      </c>
      <c r="E6936" t="s">
        <v>295</v>
      </c>
      <c r="F6936" t="s">
        <v>313</v>
      </c>
      <c r="G6936" s="1">
        <v>43539</v>
      </c>
      <c r="H6936">
        <v>60</v>
      </c>
      <c r="I6936" s="7">
        <f>IF(TableTransactions[[#This Row],[Order type]]=trackOrderType,
TableTransactions[[#This Row],[Transaction quantity]]*-1,
TableTransactions[[#This Row],[Transaction quantity]]
)</f>
        <v>-60</v>
      </c>
      <c r="J69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-103</v>
      </c>
      <c r="K6936" s="7">
        <f ca="1">IF(TableTransactions[[#This Row],[Stock balance backorders]]&lt;0,
0,
TableTransactions[[#This Row],[Stock balance backorders]]
)</f>
        <v>0</v>
      </c>
      <c r="L6936" s="8" t="str">
        <f>VLOOKUP(TableTransactions[[#This Row],[Material]],TableStockBalance[],
MATCH(TableStockBalance[[#Headers],[Supplier name]],TableStockBalance[#Headers],0),
0)</f>
        <v>General Multi Parts AB</v>
      </c>
    </row>
    <row r="6937" spans="1:12" x14ac:dyDescent="0.25">
      <c r="A6937">
        <v>49041148</v>
      </c>
      <c r="B6937">
        <v>110</v>
      </c>
      <c r="C6937" t="s">
        <v>343</v>
      </c>
      <c r="D6937" t="s">
        <v>294</v>
      </c>
      <c r="E6937" t="s">
        <v>295</v>
      </c>
      <c r="F6937" t="s">
        <v>316</v>
      </c>
      <c r="G6937" s="1">
        <v>43539</v>
      </c>
      <c r="H6937">
        <v>60</v>
      </c>
      <c r="I6937" s="7">
        <f>IF(TableTransactions[[#This Row],[Order type]]=trackOrderType,
TableTransactions[[#This Row],[Transaction quantity]]*-1,
TableTransactions[[#This Row],[Transaction quantity]]
)</f>
        <v>-60</v>
      </c>
      <c r="J69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-163</v>
      </c>
      <c r="K6937" s="7">
        <f ca="1">IF(TableTransactions[[#This Row],[Stock balance backorders]]&lt;0,
0,
TableTransactions[[#This Row],[Stock balance backorders]]
)</f>
        <v>0</v>
      </c>
      <c r="L6937" s="8" t="str">
        <f>VLOOKUP(TableTransactions[[#This Row],[Material]],TableStockBalance[],
MATCH(TableStockBalance[[#Headers],[Supplier name]],TableStockBalance[#Headers],0),
0)</f>
        <v>General Multi Parts AB</v>
      </c>
    </row>
    <row r="6938" spans="1:12" x14ac:dyDescent="0.25">
      <c r="A6938">
        <v>49041161</v>
      </c>
      <c r="B6938">
        <v>30</v>
      </c>
      <c r="C6938" t="s">
        <v>343</v>
      </c>
      <c r="D6938" t="s">
        <v>294</v>
      </c>
      <c r="E6938" t="s">
        <v>295</v>
      </c>
      <c r="F6938" t="s">
        <v>321</v>
      </c>
      <c r="G6938" s="1">
        <v>43542</v>
      </c>
      <c r="H6938">
        <v>40</v>
      </c>
      <c r="I6938" s="7">
        <f>IF(TableTransactions[[#This Row],[Order type]]=trackOrderType,
TableTransactions[[#This Row],[Transaction quantity]]*-1,
TableTransactions[[#This Row],[Transaction quantity]]
)</f>
        <v>-40</v>
      </c>
      <c r="J69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-203</v>
      </c>
      <c r="K6938" s="7">
        <f ca="1">IF(TableTransactions[[#This Row],[Stock balance backorders]]&lt;0,
0,
TableTransactions[[#This Row],[Stock balance backorders]]
)</f>
        <v>0</v>
      </c>
      <c r="L6938" s="8" t="str">
        <f>VLOOKUP(TableTransactions[[#This Row],[Material]],TableStockBalance[],
MATCH(TableStockBalance[[#Headers],[Supplier name]],TableStockBalance[#Headers],0),
0)</f>
        <v>General Multi Parts AB</v>
      </c>
    </row>
    <row r="6939" spans="1:12" x14ac:dyDescent="0.25">
      <c r="A6939">
        <v>49041166</v>
      </c>
      <c r="B6939">
        <v>30</v>
      </c>
      <c r="C6939" t="s">
        <v>343</v>
      </c>
      <c r="D6939" t="s">
        <v>294</v>
      </c>
      <c r="E6939" t="s">
        <v>295</v>
      </c>
      <c r="F6939" t="s">
        <v>319</v>
      </c>
      <c r="G6939" s="1">
        <v>43542</v>
      </c>
      <c r="H6939">
        <v>80</v>
      </c>
      <c r="I6939" s="7">
        <f>IF(TableTransactions[[#This Row],[Order type]]=trackOrderType,
TableTransactions[[#This Row],[Transaction quantity]]*-1,
TableTransactions[[#This Row],[Transaction quantity]]
)</f>
        <v>-80</v>
      </c>
      <c r="J69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-283</v>
      </c>
      <c r="K6939" s="7">
        <f ca="1">IF(TableTransactions[[#This Row],[Stock balance backorders]]&lt;0,
0,
TableTransactions[[#This Row],[Stock balance backorders]]
)</f>
        <v>0</v>
      </c>
      <c r="L6939" s="8" t="str">
        <f>VLOOKUP(TableTransactions[[#This Row],[Material]],TableStockBalance[],
MATCH(TableStockBalance[[#Headers],[Supplier name]],TableStockBalance[#Headers],0),
0)</f>
        <v>General Multi Parts AB</v>
      </c>
    </row>
    <row r="6940" spans="1:12" x14ac:dyDescent="0.25">
      <c r="A6940">
        <v>49041166</v>
      </c>
      <c r="B6940">
        <v>40</v>
      </c>
      <c r="C6940" t="s">
        <v>343</v>
      </c>
      <c r="D6940" t="s">
        <v>294</v>
      </c>
      <c r="E6940" t="s">
        <v>295</v>
      </c>
      <c r="F6940" t="s">
        <v>319</v>
      </c>
      <c r="G6940" s="1">
        <v>43542</v>
      </c>
      <c r="H6940">
        <v>20</v>
      </c>
      <c r="I6940" s="7">
        <f>IF(TableTransactions[[#This Row],[Order type]]=trackOrderType,
TableTransactions[[#This Row],[Transaction quantity]]*-1,
TableTransactions[[#This Row],[Transaction quantity]]
)</f>
        <v>-20</v>
      </c>
      <c r="J69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-303</v>
      </c>
      <c r="K6940" s="7">
        <f ca="1">IF(TableTransactions[[#This Row],[Stock balance backorders]]&lt;0,
0,
TableTransactions[[#This Row],[Stock balance backorders]]
)</f>
        <v>0</v>
      </c>
      <c r="L6940" s="8" t="str">
        <f>VLOOKUP(TableTransactions[[#This Row],[Material]],TableStockBalance[],
MATCH(TableStockBalance[[#Headers],[Supplier name]],TableStockBalance[#Headers],0),
0)</f>
        <v>General Multi Parts AB</v>
      </c>
    </row>
    <row r="6941" spans="1:12" x14ac:dyDescent="0.25">
      <c r="A6941">
        <v>49041174</v>
      </c>
      <c r="B6941">
        <v>20</v>
      </c>
      <c r="C6941" t="s">
        <v>343</v>
      </c>
      <c r="D6941" t="s">
        <v>294</v>
      </c>
      <c r="E6941" t="s">
        <v>295</v>
      </c>
      <c r="F6941" t="s">
        <v>321</v>
      </c>
      <c r="G6941" s="1">
        <v>43543</v>
      </c>
      <c r="H6941">
        <v>80</v>
      </c>
      <c r="I6941" s="7">
        <f>IF(TableTransactions[[#This Row],[Order type]]=trackOrderType,
TableTransactions[[#This Row],[Transaction quantity]]*-1,
TableTransactions[[#This Row],[Transaction quantity]]
)</f>
        <v>-80</v>
      </c>
      <c r="J69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-383</v>
      </c>
      <c r="K6941" s="7">
        <f ca="1">IF(TableTransactions[[#This Row],[Stock balance backorders]]&lt;0,
0,
TableTransactions[[#This Row],[Stock balance backorders]]
)</f>
        <v>0</v>
      </c>
      <c r="L6941" s="8" t="str">
        <f>VLOOKUP(TableTransactions[[#This Row],[Material]],TableStockBalance[],
MATCH(TableStockBalance[[#Headers],[Supplier name]],TableStockBalance[#Headers],0),
0)</f>
        <v>General Multi Parts AB</v>
      </c>
    </row>
    <row r="6942" spans="1:12" x14ac:dyDescent="0.25">
      <c r="A6942">
        <v>49041200</v>
      </c>
      <c r="B6942">
        <v>70</v>
      </c>
      <c r="C6942" t="s">
        <v>343</v>
      </c>
      <c r="D6942" t="s">
        <v>294</v>
      </c>
      <c r="E6942" t="s">
        <v>295</v>
      </c>
      <c r="F6942" t="s">
        <v>318</v>
      </c>
      <c r="G6942" s="1">
        <v>43544</v>
      </c>
      <c r="H6942">
        <v>40</v>
      </c>
      <c r="I6942" s="7">
        <f>IF(TableTransactions[[#This Row],[Order type]]=trackOrderType,
TableTransactions[[#This Row],[Transaction quantity]]*-1,
TableTransactions[[#This Row],[Transaction quantity]]
)</f>
        <v>-40</v>
      </c>
      <c r="J69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-423</v>
      </c>
      <c r="K6942" s="7">
        <f ca="1">IF(TableTransactions[[#This Row],[Stock balance backorders]]&lt;0,
0,
TableTransactions[[#This Row],[Stock balance backorders]]
)</f>
        <v>0</v>
      </c>
      <c r="L6942" s="8" t="str">
        <f>VLOOKUP(TableTransactions[[#This Row],[Material]],TableStockBalance[],
MATCH(TableStockBalance[[#Headers],[Supplier name]],TableStockBalance[#Headers],0),
0)</f>
        <v>General Multi Parts AB</v>
      </c>
    </row>
    <row r="6943" spans="1:12" x14ac:dyDescent="0.25">
      <c r="A6943">
        <v>49041214</v>
      </c>
      <c r="B6943">
        <v>90</v>
      </c>
      <c r="C6943" t="s">
        <v>343</v>
      </c>
      <c r="D6943" t="s">
        <v>294</v>
      </c>
      <c r="E6943" t="s">
        <v>295</v>
      </c>
      <c r="F6943" t="s">
        <v>318</v>
      </c>
      <c r="G6943" s="1">
        <v>43545</v>
      </c>
      <c r="H6943">
        <v>80</v>
      </c>
      <c r="I6943" s="7">
        <f>IF(TableTransactions[[#This Row],[Order type]]=trackOrderType,
TableTransactions[[#This Row],[Transaction quantity]]*-1,
TableTransactions[[#This Row],[Transaction quantity]]
)</f>
        <v>-80</v>
      </c>
      <c r="J69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-503</v>
      </c>
      <c r="K6943" s="7">
        <f ca="1">IF(TableTransactions[[#This Row],[Stock balance backorders]]&lt;0,
0,
TableTransactions[[#This Row],[Stock balance backorders]]
)</f>
        <v>0</v>
      </c>
      <c r="L6943" s="8" t="str">
        <f>VLOOKUP(TableTransactions[[#This Row],[Material]],TableStockBalance[],
MATCH(TableStockBalance[[#Headers],[Supplier name]],TableStockBalance[#Headers],0),
0)</f>
        <v>General Multi Parts AB</v>
      </c>
    </row>
    <row r="6944" spans="1:12" x14ac:dyDescent="0.25">
      <c r="A6944">
        <v>49041234</v>
      </c>
      <c r="B6944">
        <v>180</v>
      </c>
      <c r="C6944" t="s">
        <v>343</v>
      </c>
      <c r="D6944" t="s">
        <v>294</v>
      </c>
      <c r="E6944" t="s">
        <v>295</v>
      </c>
      <c r="F6944" t="s">
        <v>318</v>
      </c>
      <c r="G6944" s="1">
        <v>43546</v>
      </c>
      <c r="H6944">
        <v>60</v>
      </c>
      <c r="I6944" s="7">
        <f>IF(TableTransactions[[#This Row],[Order type]]=trackOrderType,
TableTransactions[[#This Row],[Transaction quantity]]*-1,
TableTransactions[[#This Row],[Transaction quantity]]
)</f>
        <v>-60</v>
      </c>
      <c r="J69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-563</v>
      </c>
      <c r="K6944" s="7">
        <f ca="1">IF(TableTransactions[[#This Row],[Stock balance backorders]]&lt;0,
0,
TableTransactions[[#This Row],[Stock balance backorders]]
)</f>
        <v>0</v>
      </c>
      <c r="L6944" s="8" t="str">
        <f>VLOOKUP(TableTransactions[[#This Row],[Material]],TableStockBalance[],
MATCH(TableStockBalance[[#Headers],[Supplier name]],TableStockBalance[#Headers],0),
0)</f>
        <v>General Multi Parts AB</v>
      </c>
    </row>
    <row r="6945" spans="1:12" x14ac:dyDescent="0.25">
      <c r="A6945" s="4">
        <v>45056974</v>
      </c>
      <c r="B6945" s="4">
        <v>10</v>
      </c>
      <c r="C6945" s="4" t="s">
        <v>344</v>
      </c>
      <c r="D6945" s="4" t="s">
        <v>294</v>
      </c>
      <c r="E6945" s="4" t="s">
        <v>295</v>
      </c>
      <c r="F6945" s="4" t="s">
        <v>212</v>
      </c>
      <c r="G6945" s="5">
        <v>43546</v>
      </c>
      <c r="H6945" s="4">
        <v>900</v>
      </c>
      <c r="I6945" s="7">
        <f>IF(TableTransactions[[#This Row],[Order type]]=trackOrderType,
TableTransactions[[#This Row],[Transaction quantity]]*-1,
TableTransactions[[#This Row],[Transaction quantity]]
)</f>
        <v>900</v>
      </c>
      <c r="J69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337</v>
      </c>
      <c r="K6945" s="7">
        <f ca="1">IF(TableTransactions[[#This Row],[Stock balance backorders]]&lt;0,
0,
TableTransactions[[#This Row],[Stock balance backorders]]
)</f>
        <v>337</v>
      </c>
      <c r="L6945" s="8" t="str">
        <f>VLOOKUP(TableTransactions[[#This Row],[Material]],TableStockBalance[],
MATCH(TableStockBalance[[#Headers],[Supplier name]],TableStockBalance[#Headers],0),
0)</f>
        <v>General Multi Parts AB</v>
      </c>
    </row>
    <row r="6946" spans="1:12" x14ac:dyDescent="0.25">
      <c r="A6946">
        <v>49041280</v>
      </c>
      <c r="B6946">
        <v>80</v>
      </c>
      <c r="C6946" t="s">
        <v>343</v>
      </c>
      <c r="D6946" t="s">
        <v>294</v>
      </c>
      <c r="E6946" t="s">
        <v>295</v>
      </c>
      <c r="F6946" t="s">
        <v>318</v>
      </c>
      <c r="G6946" s="1">
        <v>43551</v>
      </c>
      <c r="H6946">
        <v>40</v>
      </c>
      <c r="I6946" s="7">
        <f>IF(TableTransactions[[#This Row],[Order type]]=trackOrderType,
TableTransactions[[#This Row],[Transaction quantity]]*-1,
TableTransactions[[#This Row],[Transaction quantity]]
)</f>
        <v>-40</v>
      </c>
      <c r="J69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297</v>
      </c>
      <c r="K6946" s="7">
        <f ca="1">IF(TableTransactions[[#This Row],[Stock balance backorders]]&lt;0,
0,
TableTransactions[[#This Row],[Stock balance backorders]]
)</f>
        <v>297</v>
      </c>
      <c r="L6946" s="8" t="str">
        <f>VLOOKUP(TableTransactions[[#This Row],[Material]],TableStockBalance[],
MATCH(TableStockBalance[[#Headers],[Supplier name]],TableStockBalance[#Headers],0),
0)</f>
        <v>General Multi Parts AB</v>
      </c>
    </row>
    <row r="6947" spans="1:12" x14ac:dyDescent="0.25">
      <c r="A6947">
        <v>49041331</v>
      </c>
      <c r="B6947">
        <v>110</v>
      </c>
      <c r="C6947" t="s">
        <v>343</v>
      </c>
      <c r="D6947" t="s">
        <v>294</v>
      </c>
      <c r="E6947" t="s">
        <v>295</v>
      </c>
      <c r="F6947" t="s">
        <v>316</v>
      </c>
      <c r="G6947" s="1">
        <v>43556</v>
      </c>
      <c r="H6947">
        <v>20</v>
      </c>
      <c r="I6947" s="7">
        <f>IF(TableTransactions[[#This Row],[Order type]]=trackOrderType,
TableTransactions[[#This Row],[Transaction quantity]]*-1,
TableTransactions[[#This Row],[Transaction quantity]]
)</f>
        <v>-20</v>
      </c>
      <c r="J69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277</v>
      </c>
      <c r="K6947" s="7">
        <f ca="1">IF(TableTransactions[[#This Row],[Stock balance backorders]]&lt;0,
0,
TableTransactions[[#This Row],[Stock balance backorders]]
)</f>
        <v>277</v>
      </c>
      <c r="L6947" s="8" t="str">
        <f>VLOOKUP(TableTransactions[[#This Row],[Material]],TableStockBalance[],
MATCH(TableStockBalance[[#Headers],[Supplier name]],TableStockBalance[#Headers],0),
0)</f>
        <v>General Multi Parts AB</v>
      </c>
    </row>
    <row r="6948" spans="1:12" x14ac:dyDescent="0.25">
      <c r="A6948">
        <v>49041358</v>
      </c>
      <c r="B6948">
        <v>40</v>
      </c>
      <c r="C6948" t="s">
        <v>343</v>
      </c>
      <c r="D6948" t="s">
        <v>294</v>
      </c>
      <c r="E6948" t="s">
        <v>295</v>
      </c>
      <c r="F6948" t="s">
        <v>316</v>
      </c>
      <c r="G6948" s="1">
        <v>43558</v>
      </c>
      <c r="H6948">
        <v>60</v>
      </c>
      <c r="I6948" s="7">
        <f>IF(TableTransactions[[#This Row],[Order type]]=trackOrderType,
TableTransactions[[#This Row],[Transaction quantity]]*-1,
TableTransactions[[#This Row],[Transaction quantity]]
)</f>
        <v>-60</v>
      </c>
      <c r="J69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217</v>
      </c>
      <c r="K6948" s="7">
        <f ca="1">IF(TableTransactions[[#This Row],[Stock balance backorders]]&lt;0,
0,
TableTransactions[[#This Row],[Stock balance backorders]]
)</f>
        <v>217</v>
      </c>
      <c r="L6948" s="8" t="str">
        <f>VLOOKUP(TableTransactions[[#This Row],[Material]],TableStockBalance[],
MATCH(TableStockBalance[[#Headers],[Supplier name]],TableStockBalance[#Headers],0),
0)</f>
        <v>General Multi Parts AB</v>
      </c>
    </row>
    <row r="6949" spans="1:12" x14ac:dyDescent="0.25">
      <c r="A6949">
        <v>49041368</v>
      </c>
      <c r="B6949">
        <v>20</v>
      </c>
      <c r="C6949" t="s">
        <v>343</v>
      </c>
      <c r="D6949" t="s">
        <v>294</v>
      </c>
      <c r="E6949" t="s">
        <v>295</v>
      </c>
      <c r="F6949" t="s">
        <v>321</v>
      </c>
      <c r="G6949" s="1">
        <v>43559</v>
      </c>
      <c r="H6949">
        <v>60</v>
      </c>
      <c r="I6949" s="7">
        <f>IF(TableTransactions[[#This Row],[Order type]]=trackOrderType,
TableTransactions[[#This Row],[Transaction quantity]]*-1,
TableTransactions[[#This Row],[Transaction quantity]]
)</f>
        <v>-60</v>
      </c>
      <c r="J69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157</v>
      </c>
      <c r="K6949" s="7">
        <f ca="1">IF(TableTransactions[[#This Row],[Stock balance backorders]]&lt;0,
0,
TableTransactions[[#This Row],[Stock balance backorders]]
)</f>
        <v>157</v>
      </c>
      <c r="L6949" s="8" t="str">
        <f>VLOOKUP(TableTransactions[[#This Row],[Material]],TableStockBalance[],
MATCH(TableStockBalance[[#Headers],[Supplier name]],TableStockBalance[#Headers],0),
0)</f>
        <v>General Multi Parts AB</v>
      </c>
    </row>
    <row r="6950" spans="1:12" x14ac:dyDescent="0.25">
      <c r="A6950">
        <v>49041398</v>
      </c>
      <c r="B6950">
        <v>170</v>
      </c>
      <c r="C6950" t="s">
        <v>343</v>
      </c>
      <c r="D6950" t="s">
        <v>294</v>
      </c>
      <c r="E6950" t="s">
        <v>295</v>
      </c>
      <c r="F6950" t="s">
        <v>318</v>
      </c>
      <c r="G6950" s="1">
        <v>43560</v>
      </c>
      <c r="H6950">
        <v>60</v>
      </c>
      <c r="I6950" s="7">
        <f>IF(TableTransactions[[#This Row],[Order type]]=trackOrderType,
TableTransactions[[#This Row],[Transaction quantity]]*-1,
TableTransactions[[#This Row],[Transaction quantity]]
)</f>
        <v>-60</v>
      </c>
      <c r="J69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97</v>
      </c>
      <c r="K6950" s="7">
        <f ca="1">IF(TableTransactions[[#This Row],[Stock balance backorders]]&lt;0,
0,
TableTransactions[[#This Row],[Stock balance backorders]]
)</f>
        <v>97</v>
      </c>
      <c r="L6950" s="8" t="str">
        <f>VLOOKUP(TableTransactions[[#This Row],[Material]],TableStockBalance[],
MATCH(TableStockBalance[[#Headers],[Supplier name]],TableStockBalance[#Headers],0),
0)</f>
        <v>General Multi Parts AB</v>
      </c>
    </row>
    <row r="6951" spans="1:12" x14ac:dyDescent="0.25">
      <c r="A6951">
        <v>49041398</v>
      </c>
      <c r="B6951">
        <v>180</v>
      </c>
      <c r="C6951" t="s">
        <v>343</v>
      </c>
      <c r="D6951" t="s">
        <v>294</v>
      </c>
      <c r="E6951" t="s">
        <v>295</v>
      </c>
      <c r="F6951" t="s">
        <v>318</v>
      </c>
      <c r="G6951" s="1">
        <v>43560</v>
      </c>
      <c r="H6951">
        <v>40</v>
      </c>
      <c r="I6951" s="7">
        <f>IF(TableTransactions[[#This Row],[Order type]]=trackOrderType,
TableTransactions[[#This Row],[Transaction quantity]]*-1,
TableTransactions[[#This Row],[Transaction quantity]]
)</f>
        <v>-40</v>
      </c>
      <c r="J69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</v>
      </c>
      <c r="K6951" s="7">
        <f ca="1">IF(TableTransactions[[#This Row],[Stock balance backorders]]&lt;0,
0,
TableTransactions[[#This Row],[Stock balance backorders]]
)</f>
        <v>57</v>
      </c>
      <c r="L6951" s="8" t="str">
        <f>VLOOKUP(TableTransactions[[#This Row],[Material]],TableStockBalance[],
MATCH(TableStockBalance[[#Headers],[Supplier name]],TableStockBalance[#Headers],0),
0)</f>
        <v>General Multi Parts AB</v>
      </c>
    </row>
    <row r="6952" spans="1:12" x14ac:dyDescent="0.25">
      <c r="A6952">
        <v>49041414</v>
      </c>
      <c r="B6952">
        <v>70</v>
      </c>
      <c r="C6952" t="s">
        <v>343</v>
      </c>
      <c r="D6952" t="s">
        <v>294</v>
      </c>
      <c r="E6952" t="s">
        <v>295</v>
      </c>
      <c r="F6952" t="s">
        <v>319</v>
      </c>
      <c r="G6952" s="1">
        <v>43563</v>
      </c>
      <c r="H6952">
        <v>20</v>
      </c>
      <c r="I6952" s="7">
        <f>IF(TableTransactions[[#This Row],[Order type]]=trackOrderType,
TableTransactions[[#This Row],[Transaction quantity]]*-1,
TableTransactions[[#This Row],[Transaction quantity]]
)</f>
        <v>-20</v>
      </c>
      <c r="J69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</v>
      </c>
      <c r="K6952" s="7">
        <f ca="1">IF(TableTransactions[[#This Row],[Stock balance backorders]]&lt;0,
0,
TableTransactions[[#This Row],[Stock balance backorders]]
)</f>
        <v>37</v>
      </c>
      <c r="L6952" s="8" t="str">
        <f>VLOOKUP(TableTransactions[[#This Row],[Material]],TableStockBalance[],
MATCH(TableStockBalance[[#Headers],[Supplier name]],TableStockBalance[#Headers],0),
0)</f>
        <v>General Multi Parts AB</v>
      </c>
    </row>
    <row r="6953" spans="1:12" x14ac:dyDescent="0.25">
      <c r="A6953">
        <v>49041427</v>
      </c>
      <c r="B6953">
        <v>180</v>
      </c>
      <c r="C6953" t="s">
        <v>343</v>
      </c>
      <c r="D6953" t="s">
        <v>294</v>
      </c>
      <c r="E6953" t="s">
        <v>295</v>
      </c>
      <c r="F6953" t="s">
        <v>317</v>
      </c>
      <c r="G6953" s="1">
        <v>43564</v>
      </c>
      <c r="H6953">
        <v>60</v>
      </c>
      <c r="I6953" s="7">
        <f>IF(TableTransactions[[#This Row],[Order type]]=trackOrderType,
TableTransactions[[#This Row],[Transaction quantity]]*-1,
TableTransactions[[#This Row],[Transaction quantity]]
)</f>
        <v>-60</v>
      </c>
      <c r="J69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-23</v>
      </c>
      <c r="K6953" s="7">
        <f ca="1">IF(TableTransactions[[#This Row],[Stock balance backorders]]&lt;0,
0,
TableTransactions[[#This Row],[Stock balance backorders]]
)</f>
        <v>0</v>
      </c>
      <c r="L6953" s="8" t="str">
        <f>VLOOKUP(TableTransactions[[#This Row],[Material]],TableStockBalance[],
MATCH(TableStockBalance[[#Headers],[Supplier name]],TableStockBalance[#Headers],0),
0)</f>
        <v>General Multi Parts AB</v>
      </c>
    </row>
    <row r="6954" spans="1:12" x14ac:dyDescent="0.25">
      <c r="A6954">
        <v>49041442</v>
      </c>
      <c r="B6954">
        <v>100</v>
      </c>
      <c r="C6954" t="s">
        <v>343</v>
      </c>
      <c r="D6954" t="s">
        <v>294</v>
      </c>
      <c r="E6954" t="s">
        <v>295</v>
      </c>
      <c r="F6954" t="s">
        <v>317</v>
      </c>
      <c r="G6954" s="1">
        <v>43565</v>
      </c>
      <c r="H6954">
        <v>80</v>
      </c>
      <c r="I6954" s="7">
        <f>IF(TableTransactions[[#This Row],[Order type]]=trackOrderType,
TableTransactions[[#This Row],[Transaction quantity]]*-1,
TableTransactions[[#This Row],[Transaction quantity]]
)</f>
        <v>-80</v>
      </c>
      <c r="J69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-103</v>
      </c>
      <c r="K6954" s="7">
        <f ca="1">IF(TableTransactions[[#This Row],[Stock balance backorders]]&lt;0,
0,
TableTransactions[[#This Row],[Stock balance backorders]]
)</f>
        <v>0</v>
      </c>
      <c r="L6954" s="8" t="str">
        <f>VLOOKUP(TableTransactions[[#This Row],[Material]],TableStockBalance[],
MATCH(TableStockBalance[[#Headers],[Supplier name]],TableStockBalance[#Headers],0),
0)</f>
        <v>General Multi Parts AB</v>
      </c>
    </row>
    <row r="6955" spans="1:12" x14ac:dyDescent="0.25">
      <c r="A6955">
        <v>49041477</v>
      </c>
      <c r="B6955">
        <v>310</v>
      </c>
      <c r="C6955" t="s">
        <v>343</v>
      </c>
      <c r="D6955" t="s">
        <v>294</v>
      </c>
      <c r="E6955" t="s">
        <v>295</v>
      </c>
      <c r="F6955" t="s">
        <v>317</v>
      </c>
      <c r="G6955" s="1">
        <v>43567</v>
      </c>
      <c r="H6955">
        <v>20</v>
      </c>
      <c r="I6955" s="7">
        <f>IF(TableTransactions[[#This Row],[Order type]]=trackOrderType,
TableTransactions[[#This Row],[Transaction quantity]]*-1,
TableTransactions[[#This Row],[Transaction quantity]]
)</f>
        <v>-20</v>
      </c>
      <c r="J69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-123</v>
      </c>
      <c r="K6955" s="7">
        <f ca="1">IF(TableTransactions[[#This Row],[Stock balance backorders]]&lt;0,
0,
TableTransactions[[#This Row],[Stock balance backorders]]
)</f>
        <v>0</v>
      </c>
      <c r="L6955" s="8" t="str">
        <f>VLOOKUP(TableTransactions[[#This Row],[Material]],TableStockBalance[],
MATCH(TableStockBalance[[#Headers],[Supplier name]],TableStockBalance[#Headers],0),
0)</f>
        <v>General Multi Parts AB</v>
      </c>
    </row>
    <row r="6956" spans="1:12" x14ac:dyDescent="0.25">
      <c r="A6956">
        <v>49041501</v>
      </c>
      <c r="B6956">
        <v>80</v>
      </c>
      <c r="C6956" t="s">
        <v>343</v>
      </c>
      <c r="D6956" t="s">
        <v>294</v>
      </c>
      <c r="E6956" t="s">
        <v>295</v>
      </c>
      <c r="F6956" t="s">
        <v>313</v>
      </c>
      <c r="G6956" s="1">
        <v>43571</v>
      </c>
      <c r="H6956">
        <v>20</v>
      </c>
      <c r="I6956" s="7">
        <f>IF(TableTransactions[[#This Row],[Order type]]=trackOrderType,
TableTransactions[[#This Row],[Transaction quantity]]*-1,
TableTransactions[[#This Row],[Transaction quantity]]
)</f>
        <v>-20</v>
      </c>
      <c r="J69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-143</v>
      </c>
      <c r="K6956" s="7">
        <f ca="1">IF(TableTransactions[[#This Row],[Stock balance backorders]]&lt;0,
0,
TableTransactions[[#This Row],[Stock balance backorders]]
)</f>
        <v>0</v>
      </c>
      <c r="L6956" s="8" t="str">
        <f>VLOOKUP(TableTransactions[[#This Row],[Material]],TableStockBalance[],
MATCH(TableStockBalance[[#Headers],[Supplier name]],TableStockBalance[#Headers],0),
0)</f>
        <v>General Multi Parts AB</v>
      </c>
    </row>
    <row r="6957" spans="1:12" x14ac:dyDescent="0.25">
      <c r="A6957">
        <v>49041540</v>
      </c>
      <c r="B6957">
        <v>110</v>
      </c>
      <c r="C6957" t="s">
        <v>343</v>
      </c>
      <c r="D6957" t="s">
        <v>294</v>
      </c>
      <c r="E6957" t="s">
        <v>295</v>
      </c>
      <c r="F6957" t="s">
        <v>319</v>
      </c>
      <c r="G6957" s="1">
        <v>43573</v>
      </c>
      <c r="H6957">
        <v>60</v>
      </c>
      <c r="I6957" s="7">
        <f>IF(TableTransactions[[#This Row],[Order type]]=trackOrderType,
TableTransactions[[#This Row],[Transaction quantity]]*-1,
TableTransactions[[#This Row],[Transaction quantity]]
)</f>
        <v>-60</v>
      </c>
      <c r="J69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-203</v>
      </c>
      <c r="K6957" s="7">
        <f ca="1">IF(TableTransactions[[#This Row],[Stock balance backorders]]&lt;0,
0,
TableTransactions[[#This Row],[Stock balance backorders]]
)</f>
        <v>0</v>
      </c>
      <c r="L6957" s="8" t="str">
        <f>VLOOKUP(TableTransactions[[#This Row],[Material]],TableStockBalance[],
MATCH(TableStockBalance[[#Headers],[Supplier name]],TableStockBalance[#Headers],0),
0)</f>
        <v>General Multi Parts AB</v>
      </c>
    </row>
    <row r="6958" spans="1:12" x14ac:dyDescent="0.25">
      <c r="A6958">
        <v>49041560</v>
      </c>
      <c r="B6958">
        <v>220</v>
      </c>
      <c r="C6958" t="s">
        <v>343</v>
      </c>
      <c r="D6958" t="s">
        <v>294</v>
      </c>
      <c r="E6958" t="s">
        <v>295</v>
      </c>
      <c r="F6958" t="s">
        <v>318</v>
      </c>
      <c r="G6958" s="1">
        <v>43578</v>
      </c>
      <c r="H6958">
        <v>60</v>
      </c>
      <c r="I6958" s="7">
        <f>IF(TableTransactions[[#This Row],[Order type]]=trackOrderType,
TableTransactions[[#This Row],[Transaction quantity]]*-1,
TableTransactions[[#This Row],[Transaction quantity]]
)</f>
        <v>-60</v>
      </c>
      <c r="J69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-263</v>
      </c>
      <c r="K6958" s="7">
        <f ca="1">IF(TableTransactions[[#This Row],[Stock balance backorders]]&lt;0,
0,
TableTransactions[[#This Row],[Stock balance backorders]]
)</f>
        <v>0</v>
      </c>
      <c r="L6958" s="8" t="str">
        <f>VLOOKUP(TableTransactions[[#This Row],[Material]],TableStockBalance[],
MATCH(TableStockBalance[[#Headers],[Supplier name]],TableStockBalance[#Headers],0),
0)</f>
        <v>General Multi Parts AB</v>
      </c>
    </row>
    <row r="6959" spans="1:12" x14ac:dyDescent="0.25">
      <c r="A6959" s="4">
        <v>45057047</v>
      </c>
      <c r="B6959" s="4">
        <v>10</v>
      </c>
      <c r="C6959" s="4" t="s">
        <v>344</v>
      </c>
      <c r="D6959" s="4" t="s">
        <v>294</v>
      </c>
      <c r="E6959" s="4" t="s">
        <v>295</v>
      </c>
      <c r="F6959" s="4" t="s">
        <v>212</v>
      </c>
      <c r="G6959" s="5">
        <v>43578</v>
      </c>
      <c r="H6959" s="4">
        <v>297</v>
      </c>
      <c r="I6959" s="7">
        <f>IF(TableTransactions[[#This Row],[Order type]]=trackOrderType,
TableTransactions[[#This Row],[Transaction quantity]]*-1,
TableTransactions[[#This Row],[Transaction quantity]]
)</f>
        <v>297</v>
      </c>
      <c r="J69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</v>
      </c>
      <c r="K6959" s="7">
        <f ca="1">IF(TableTransactions[[#This Row],[Stock balance backorders]]&lt;0,
0,
TableTransactions[[#This Row],[Stock balance backorders]]
)</f>
        <v>34</v>
      </c>
      <c r="L6959" s="8" t="str">
        <f>VLOOKUP(TableTransactions[[#This Row],[Material]],TableStockBalance[],
MATCH(TableStockBalance[[#Headers],[Supplier name]],TableStockBalance[#Headers],0),
0)</f>
        <v>General Multi Parts AB</v>
      </c>
    </row>
    <row r="6960" spans="1:12" x14ac:dyDescent="0.25">
      <c r="A6960">
        <v>49041604</v>
      </c>
      <c r="B6960">
        <v>90</v>
      </c>
      <c r="C6960" t="s">
        <v>343</v>
      </c>
      <c r="D6960" t="s">
        <v>294</v>
      </c>
      <c r="E6960" t="s">
        <v>295</v>
      </c>
      <c r="F6960" t="s">
        <v>317</v>
      </c>
      <c r="G6960" s="1">
        <v>43581</v>
      </c>
      <c r="H6960">
        <v>60</v>
      </c>
      <c r="I6960" s="7">
        <f>IF(TableTransactions[[#This Row],[Order type]]=trackOrderType,
TableTransactions[[#This Row],[Transaction quantity]]*-1,
TableTransactions[[#This Row],[Transaction quantity]]
)</f>
        <v>-60</v>
      </c>
      <c r="J69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-26</v>
      </c>
      <c r="K6960" s="7">
        <f ca="1">IF(TableTransactions[[#This Row],[Stock balance backorders]]&lt;0,
0,
TableTransactions[[#This Row],[Stock balance backorders]]
)</f>
        <v>0</v>
      </c>
      <c r="L6960" s="8" t="str">
        <f>VLOOKUP(TableTransactions[[#This Row],[Material]],TableStockBalance[],
MATCH(TableStockBalance[[#Headers],[Supplier name]],TableStockBalance[#Headers],0),
0)</f>
        <v>General Multi Parts AB</v>
      </c>
    </row>
    <row r="6961" spans="1:12" x14ac:dyDescent="0.25">
      <c r="A6961">
        <v>49041604</v>
      </c>
      <c r="B6961">
        <v>100</v>
      </c>
      <c r="C6961" t="s">
        <v>343</v>
      </c>
      <c r="D6961" t="s">
        <v>294</v>
      </c>
      <c r="E6961" t="s">
        <v>295</v>
      </c>
      <c r="F6961" t="s">
        <v>317</v>
      </c>
      <c r="G6961" s="1">
        <v>43581</v>
      </c>
      <c r="H6961">
        <v>80</v>
      </c>
      <c r="I6961" s="7">
        <f>IF(TableTransactions[[#This Row],[Order type]]=trackOrderType,
TableTransactions[[#This Row],[Transaction quantity]]*-1,
TableTransactions[[#This Row],[Transaction quantity]]
)</f>
        <v>-80</v>
      </c>
      <c r="J69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-106</v>
      </c>
      <c r="K6961" s="7">
        <f ca="1">IF(TableTransactions[[#This Row],[Stock balance backorders]]&lt;0,
0,
TableTransactions[[#This Row],[Stock balance backorders]]
)</f>
        <v>0</v>
      </c>
      <c r="L6961" s="8" t="str">
        <f>VLOOKUP(TableTransactions[[#This Row],[Material]],TableStockBalance[],
MATCH(TableStockBalance[[#Headers],[Supplier name]],TableStockBalance[#Headers],0),
0)</f>
        <v>General Multi Parts AB</v>
      </c>
    </row>
    <row r="6962" spans="1:12" x14ac:dyDescent="0.25">
      <c r="A6962">
        <v>49041613</v>
      </c>
      <c r="B6962">
        <v>440</v>
      </c>
      <c r="C6962" t="s">
        <v>343</v>
      </c>
      <c r="D6962" t="s">
        <v>294</v>
      </c>
      <c r="E6962" t="s">
        <v>295</v>
      </c>
      <c r="F6962" t="s">
        <v>313</v>
      </c>
      <c r="G6962" s="1">
        <v>43584</v>
      </c>
      <c r="H6962">
        <v>20</v>
      </c>
      <c r="I6962" s="7">
        <f>IF(TableTransactions[[#This Row],[Order type]]=trackOrderType,
TableTransactions[[#This Row],[Transaction quantity]]*-1,
TableTransactions[[#This Row],[Transaction quantity]]
)</f>
        <v>-20</v>
      </c>
      <c r="J69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-126</v>
      </c>
      <c r="K6962" s="7">
        <f ca="1">IF(TableTransactions[[#This Row],[Stock balance backorders]]&lt;0,
0,
TableTransactions[[#This Row],[Stock balance backorders]]
)</f>
        <v>0</v>
      </c>
      <c r="L6962" s="8" t="str">
        <f>VLOOKUP(TableTransactions[[#This Row],[Material]],TableStockBalance[],
MATCH(TableStockBalance[[#Headers],[Supplier name]],TableStockBalance[#Headers],0),
0)</f>
        <v>General Multi Parts AB</v>
      </c>
    </row>
    <row r="6963" spans="1:12" x14ac:dyDescent="0.25">
      <c r="A6963">
        <v>49041616</v>
      </c>
      <c r="B6963">
        <v>70</v>
      </c>
      <c r="C6963" t="s">
        <v>343</v>
      </c>
      <c r="D6963" t="s">
        <v>294</v>
      </c>
      <c r="E6963" t="s">
        <v>295</v>
      </c>
      <c r="F6963" t="s">
        <v>320</v>
      </c>
      <c r="G6963" s="1">
        <v>43584</v>
      </c>
      <c r="H6963">
        <v>40</v>
      </c>
      <c r="I6963" s="7">
        <f>IF(TableTransactions[[#This Row],[Order type]]=trackOrderType,
TableTransactions[[#This Row],[Transaction quantity]]*-1,
TableTransactions[[#This Row],[Transaction quantity]]
)</f>
        <v>-40</v>
      </c>
      <c r="J69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-166</v>
      </c>
      <c r="K6963" s="7">
        <f ca="1">IF(TableTransactions[[#This Row],[Stock balance backorders]]&lt;0,
0,
TableTransactions[[#This Row],[Stock balance backorders]]
)</f>
        <v>0</v>
      </c>
      <c r="L6963" s="8" t="str">
        <f>VLOOKUP(TableTransactions[[#This Row],[Material]],TableStockBalance[],
MATCH(TableStockBalance[[#Headers],[Supplier name]],TableStockBalance[#Headers],0),
0)</f>
        <v>General Multi Parts AB</v>
      </c>
    </row>
    <row r="6964" spans="1:12" x14ac:dyDescent="0.25">
      <c r="A6964">
        <v>49041623</v>
      </c>
      <c r="B6964">
        <v>300</v>
      </c>
      <c r="C6964" t="s">
        <v>343</v>
      </c>
      <c r="D6964" t="s">
        <v>294</v>
      </c>
      <c r="E6964" t="s">
        <v>295</v>
      </c>
      <c r="F6964" t="s">
        <v>317</v>
      </c>
      <c r="G6964" s="1">
        <v>43584</v>
      </c>
      <c r="H6964">
        <v>20</v>
      </c>
      <c r="I6964" s="7">
        <f>IF(TableTransactions[[#This Row],[Order type]]=trackOrderType,
TableTransactions[[#This Row],[Transaction quantity]]*-1,
TableTransactions[[#This Row],[Transaction quantity]]
)</f>
        <v>-20</v>
      </c>
      <c r="J69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-186</v>
      </c>
      <c r="K6964" s="7">
        <f ca="1">IF(TableTransactions[[#This Row],[Stock balance backorders]]&lt;0,
0,
TableTransactions[[#This Row],[Stock balance backorders]]
)</f>
        <v>0</v>
      </c>
      <c r="L6964" s="8" t="str">
        <f>VLOOKUP(TableTransactions[[#This Row],[Material]],TableStockBalance[],
MATCH(TableStockBalance[[#Headers],[Supplier name]],TableStockBalance[#Headers],0),
0)</f>
        <v>General Multi Parts AB</v>
      </c>
    </row>
    <row r="6965" spans="1:12" x14ac:dyDescent="0.25">
      <c r="A6965">
        <v>49041634</v>
      </c>
      <c r="B6965">
        <v>100</v>
      </c>
      <c r="C6965" t="s">
        <v>343</v>
      </c>
      <c r="D6965" t="s">
        <v>294</v>
      </c>
      <c r="E6965" t="s">
        <v>295</v>
      </c>
      <c r="F6965" t="s">
        <v>313</v>
      </c>
      <c r="G6965" s="1">
        <v>43585</v>
      </c>
      <c r="H6965">
        <v>20</v>
      </c>
      <c r="I6965" s="7">
        <f>IF(TableTransactions[[#This Row],[Order type]]=trackOrderType,
TableTransactions[[#This Row],[Transaction quantity]]*-1,
TableTransactions[[#This Row],[Transaction quantity]]
)</f>
        <v>-20</v>
      </c>
      <c r="J69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-206</v>
      </c>
      <c r="K6965" s="7">
        <f ca="1">IF(TableTransactions[[#This Row],[Stock balance backorders]]&lt;0,
0,
TableTransactions[[#This Row],[Stock balance backorders]]
)</f>
        <v>0</v>
      </c>
      <c r="L6965" s="8" t="str">
        <f>VLOOKUP(TableTransactions[[#This Row],[Material]],TableStockBalance[],
MATCH(TableStockBalance[[#Headers],[Supplier name]],TableStockBalance[#Headers],0),
0)</f>
        <v>General Multi Parts AB</v>
      </c>
    </row>
    <row r="6966" spans="1:12" x14ac:dyDescent="0.25">
      <c r="A6966">
        <v>49041656</v>
      </c>
      <c r="B6966">
        <v>110</v>
      </c>
      <c r="C6966" t="s">
        <v>343</v>
      </c>
      <c r="D6966" t="s">
        <v>294</v>
      </c>
      <c r="E6966" t="s">
        <v>295</v>
      </c>
      <c r="F6966" t="s">
        <v>317</v>
      </c>
      <c r="G6966" s="1">
        <v>43587</v>
      </c>
      <c r="H6966">
        <v>20</v>
      </c>
      <c r="I6966" s="7">
        <f>IF(TableTransactions[[#This Row],[Order type]]=trackOrderType,
TableTransactions[[#This Row],[Transaction quantity]]*-1,
TableTransactions[[#This Row],[Transaction quantity]]
)</f>
        <v>-20</v>
      </c>
      <c r="J69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-226</v>
      </c>
      <c r="K6966" s="7">
        <f ca="1">IF(TableTransactions[[#This Row],[Stock balance backorders]]&lt;0,
0,
TableTransactions[[#This Row],[Stock balance backorders]]
)</f>
        <v>0</v>
      </c>
      <c r="L6966" s="8" t="str">
        <f>VLOOKUP(TableTransactions[[#This Row],[Material]],TableStockBalance[],
MATCH(TableStockBalance[[#Headers],[Supplier name]],TableStockBalance[#Headers],0),
0)</f>
        <v>General Multi Parts AB</v>
      </c>
    </row>
    <row r="6967" spans="1:12" x14ac:dyDescent="0.25">
      <c r="A6967">
        <v>49041677</v>
      </c>
      <c r="B6967">
        <v>320</v>
      </c>
      <c r="C6967" t="s">
        <v>343</v>
      </c>
      <c r="D6967" t="s">
        <v>294</v>
      </c>
      <c r="E6967" t="s">
        <v>295</v>
      </c>
      <c r="F6967" t="s">
        <v>313</v>
      </c>
      <c r="G6967" s="1">
        <v>43591</v>
      </c>
      <c r="H6967">
        <v>60</v>
      </c>
      <c r="I6967" s="7">
        <f>IF(TableTransactions[[#This Row],[Order type]]=trackOrderType,
TableTransactions[[#This Row],[Transaction quantity]]*-1,
TableTransactions[[#This Row],[Transaction quantity]]
)</f>
        <v>-60</v>
      </c>
      <c r="J69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-286</v>
      </c>
      <c r="K6967" s="7">
        <f ca="1">IF(TableTransactions[[#This Row],[Stock balance backorders]]&lt;0,
0,
TableTransactions[[#This Row],[Stock balance backorders]]
)</f>
        <v>0</v>
      </c>
      <c r="L6967" s="8" t="str">
        <f>VLOOKUP(TableTransactions[[#This Row],[Material]],TableStockBalance[],
MATCH(TableStockBalance[[#Headers],[Supplier name]],TableStockBalance[#Headers],0),
0)</f>
        <v>General Multi Parts AB</v>
      </c>
    </row>
    <row r="6968" spans="1:12" x14ac:dyDescent="0.25">
      <c r="A6968">
        <v>49041686</v>
      </c>
      <c r="B6968">
        <v>300</v>
      </c>
      <c r="C6968" t="s">
        <v>343</v>
      </c>
      <c r="D6968" t="s">
        <v>294</v>
      </c>
      <c r="E6968" t="s">
        <v>295</v>
      </c>
      <c r="F6968" t="s">
        <v>317</v>
      </c>
      <c r="G6968" s="1">
        <v>43591</v>
      </c>
      <c r="H6968">
        <v>60</v>
      </c>
      <c r="I6968" s="7">
        <f>IF(TableTransactions[[#This Row],[Order type]]=trackOrderType,
TableTransactions[[#This Row],[Transaction quantity]]*-1,
TableTransactions[[#This Row],[Transaction quantity]]
)</f>
        <v>-60</v>
      </c>
      <c r="J69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-346</v>
      </c>
      <c r="K6968" s="7">
        <f ca="1">IF(TableTransactions[[#This Row],[Stock balance backorders]]&lt;0,
0,
TableTransactions[[#This Row],[Stock balance backorders]]
)</f>
        <v>0</v>
      </c>
      <c r="L6968" s="8" t="str">
        <f>VLOOKUP(TableTransactions[[#This Row],[Material]],TableStockBalance[],
MATCH(TableStockBalance[[#Headers],[Supplier name]],TableStockBalance[#Headers],0),
0)</f>
        <v>General Multi Parts AB</v>
      </c>
    </row>
    <row r="6969" spans="1:12" x14ac:dyDescent="0.25">
      <c r="A6969">
        <v>49041724</v>
      </c>
      <c r="B6969">
        <v>30</v>
      </c>
      <c r="C6969" t="s">
        <v>343</v>
      </c>
      <c r="D6969" t="s">
        <v>294</v>
      </c>
      <c r="E6969" t="s">
        <v>295</v>
      </c>
      <c r="F6969" t="s">
        <v>325</v>
      </c>
      <c r="G6969" s="1">
        <v>43593</v>
      </c>
      <c r="H6969">
        <v>80</v>
      </c>
      <c r="I6969" s="7">
        <f>IF(TableTransactions[[#This Row],[Order type]]=trackOrderType,
TableTransactions[[#This Row],[Transaction quantity]]*-1,
TableTransactions[[#This Row],[Transaction quantity]]
)</f>
        <v>-80</v>
      </c>
      <c r="J69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-426</v>
      </c>
      <c r="K6969" s="7">
        <f ca="1">IF(TableTransactions[[#This Row],[Stock balance backorders]]&lt;0,
0,
TableTransactions[[#This Row],[Stock balance backorders]]
)</f>
        <v>0</v>
      </c>
      <c r="L6969" s="8" t="str">
        <f>VLOOKUP(TableTransactions[[#This Row],[Material]],TableStockBalance[],
MATCH(TableStockBalance[[#Headers],[Supplier name]],TableStockBalance[#Headers],0),
0)</f>
        <v>General Multi Parts AB</v>
      </c>
    </row>
    <row r="6970" spans="1:12" x14ac:dyDescent="0.25">
      <c r="A6970">
        <v>49041762</v>
      </c>
      <c r="B6970">
        <v>100</v>
      </c>
      <c r="C6970" t="s">
        <v>343</v>
      </c>
      <c r="D6970" t="s">
        <v>294</v>
      </c>
      <c r="E6970" t="s">
        <v>295</v>
      </c>
      <c r="F6970" t="s">
        <v>319</v>
      </c>
      <c r="G6970" s="1">
        <v>43595</v>
      </c>
      <c r="H6970">
        <v>60</v>
      </c>
      <c r="I6970" s="7">
        <f>IF(TableTransactions[[#This Row],[Order type]]=trackOrderType,
TableTransactions[[#This Row],[Transaction quantity]]*-1,
TableTransactions[[#This Row],[Transaction quantity]]
)</f>
        <v>-60</v>
      </c>
      <c r="J69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-486</v>
      </c>
      <c r="K6970" s="7">
        <f ca="1">IF(TableTransactions[[#This Row],[Stock balance backorders]]&lt;0,
0,
TableTransactions[[#This Row],[Stock balance backorders]]
)</f>
        <v>0</v>
      </c>
      <c r="L6970" s="8" t="str">
        <f>VLOOKUP(TableTransactions[[#This Row],[Material]],TableStockBalance[],
MATCH(TableStockBalance[[#Headers],[Supplier name]],TableStockBalance[#Headers],0),
0)</f>
        <v>General Multi Parts AB</v>
      </c>
    </row>
    <row r="6971" spans="1:12" x14ac:dyDescent="0.25">
      <c r="A6971">
        <v>49041795</v>
      </c>
      <c r="B6971">
        <v>70</v>
      </c>
      <c r="C6971" t="s">
        <v>343</v>
      </c>
      <c r="D6971" t="s">
        <v>294</v>
      </c>
      <c r="E6971" t="s">
        <v>295</v>
      </c>
      <c r="F6971" t="s">
        <v>313</v>
      </c>
      <c r="G6971" s="1">
        <v>43600</v>
      </c>
      <c r="H6971">
        <v>20</v>
      </c>
      <c r="I6971" s="7">
        <f>IF(TableTransactions[[#This Row],[Order type]]=trackOrderType,
TableTransactions[[#This Row],[Transaction quantity]]*-1,
TableTransactions[[#This Row],[Transaction quantity]]
)</f>
        <v>-20</v>
      </c>
      <c r="J69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-506</v>
      </c>
      <c r="K6971" s="7">
        <f ca="1">IF(TableTransactions[[#This Row],[Stock balance backorders]]&lt;0,
0,
TableTransactions[[#This Row],[Stock balance backorders]]
)</f>
        <v>0</v>
      </c>
      <c r="L6971" s="8" t="str">
        <f>VLOOKUP(TableTransactions[[#This Row],[Material]],TableStockBalance[],
MATCH(TableStockBalance[[#Headers],[Supplier name]],TableStockBalance[#Headers],0),
0)</f>
        <v>General Multi Parts AB</v>
      </c>
    </row>
    <row r="6972" spans="1:12" x14ac:dyDescent="0.25">
      <c r="A6972">
        <v>49041817</v>
      </c>
      <c r="B6972">
        <v>90</v>
      </c>
      <c r="C6972" t="s">
        <v>343</v>
      </c>
      <c r="D6972" t="s">
        <v>294</v>
      </c>
      <c r="E6972" t="s">
        <v>295</v>
      </c>
      <c r="F6972" t="s">
        <v>318</v>
      </c>
      <c r="G6972" s="1">
        <v>43601</v>
      </c>
      <c r="H6972">
        <v>40</v>
      </c>
      <c r="I6972" s="7">
        <f>IF(TableTransactions[[#This Row],[Order type]]=trackOrderType,
TableTransactions[[#This Row],[Transaction quantity]]*-1,
TableTransactions[[#This Row],[Transaction quantity]]
)</f>
        <v>-40</v>
      </c>
      <c r="J69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-546</v>
      </c>
      <c r="K6972" s="7">
        <f ca="1">IF(TableTransactions[[#This Row],[Stock balance backorders]]&lt;0,
0,
TableTransactions[[#This Row],[Stock balance backorders]]
)</f>
        <v>0</v>
      </c>
      <c r="L6972" s="8" t="str">
        <f>VLOOKUP(TableTransactions[[#This Row],[Material]],TableStockBalance[],
MATCH(TableStockBalance[[#Headers],[Supplier name]],TableStockBalance[#Headers],0),
0)</f>
        <v>General Multi Parts AB</v>
      </c>
    </row>
    <row r="6973" spans="1:12" x14ac:dyDescent="0.25">
      <c r="A6973" s="4">
        <v>45057107</v>
      </c>
      <c r="B6973" s="4">
        <v>10</v>
      </c>
      <c r="C6973" s="4" t="s">
        <v>344</v>
      </c>
      <c r="D6973" s="4" t="s">
        <v>294</v>
      </c>
      <c r="E6973" s="4" t="s">
        <v>295</v>
      </c>
      <c r="F6973" s="4" t="s">
        <v>212</v>
      </c>
      <c r="G6973" s="5">
        <v>43602</v>
      </c>
      <c r="H6973" s="4">
        <v>900</v>
      </c>
      <c r="I6973" s="7">
        <f>IF(TableTransactions[[#This Row],[Order type]]=trackOrderType,
TableTransactions[[#This Row],[Transaction quantity]]*-1,
TableTransactions[[#This Row],[Transaction quantity]]
)</f>
        <v>900</v>
      </c>
      <c r="J69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354</v>
      </c>
      <c r="K6973" s="7">
        <f ca="1">IF(TableTransactions[[#This Row],[Stock balance backorders]]&lt;0,
0,
TableTransactions[[#This Row],[Stock balance backorders]]
)</f>
        <v>354</v>
      </c>
      <c r="L6973" s="8" t="str">
        <f>VLOOKUP(TableTransactions[[#This Row],[Material]],TableStockBalance[],
MATCH(TableStockBalance[[#Headers],[Supplier name]],TableStockBalance[#Headers],0),
0)</f>
        <v>General Multi Parts AB</v>
      </c>
    </row>
    <row r="6974" spans="1:12" x14ac:dyDescent="0.25">
      <c r="A6974">
        <v>49041861</v>
      </c>
      <c r="B6974">
        <v>90</v>
      </c>
      <c r="C6974" t="s">
        <v>343</v>
      </c>
      <c r="D6974" t="s">
        <v>294</v>
      </c>
      <c r="E6974" t="s">
        <v>295</v>
      </c>
      <c r="F6974" t="s">
        <v>319</v>
      </c>
      <c r="G6974" s="1">
        <v>43606</v>
      </c>
      <c r="H6974">
        <v>60</v>
      </c>
      <c r="I6974" s="7">
        <f>IF(TableTransactions[[#This Row],[Order type]]=trackOrderType,
TableTransactions[[#This Row],[Transaction quantity]]*-1,
TableTransactions[[#This Row],[Transaction quantity]]
)</f>
        <v>-60</v>
      </c>
      <c r="J69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294</v>
      </c>
      <c r="K6974" s="7">
        <f ca="1">IF(TableTransactions[[#This Row],[Stock balance backorders]]&lt;0,
0,
TableTransactions[[#This Row],[Stock balance backorders]]
)</f>
        <v>294</v>
      </c>
      <c r="L6974" s="8" t="str">
        <f>VLOOKUP(TableTransactions[[#This Row],[Material]],TableStockBalance[],
MATCH(TableStockBalance[[#Headers],[Supplier name]],TableStockBalance[#Headers],0),
0)</f>
        <v>General Multi Parts AB</v>
      </c>
    </row>
    <row r="6975" spans="1:12" x14ac:dyDescent="0.25">
      <c r="A6975">
        <v>49041938</v>
      </c>
      <c r="B6975">
        <v>150</v>
      </c>
      <c r="C6975" t="s">
        <v>343</v>
      </c>
      <c r="D6975" t="s">
        <v>294</v>
      </c>
      <c r="E6975" t="s">
        <v>295</v>
      </c>
      <c r="F6975" t="s">
        <v>313</v>
      </c>
      <c r="G6975" s="1">
        <v>43613</v>
      </c>
      <c r="H6975">
        <v>20</v>
      </c>
      <c r="I6975" s="7">
        <f>IF(TableTransactions[[#This Row],[Order type]]=trackOrderType,
TableTransactions[[#This Row],[Transaction quantity]]*-1,
TableTransactions[[#This Row],[Transaction quantity]]
)</f>
        <v>-20</v>
      </c>
      <c r="J69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274</v>
      </c>
      <c r="K6975" s="7">
        <f ca="1">IF(TableTransactions[[#This Row],[Stock balance backorders]]&lt;0,
0,
TableTransactions[[#This Row],[Stock balance backorders]]
)</f>
        <v>274</v>
      </c>
      <c r="L6975" s="8" t="str">
        <f>VLOOKUP(TableTransactions[[#This Row],[Material]],TableStockBalance[],
MATCH(TableStockBalance[[#Headers],[Supplier name]],TableStockBalance[#Headers],0),
0)</f>
        <v>General Multi Parts AB</v>
      </c>
    </row>
    <row r="6976" spans="1:12" x14ac:dyDescent="0.25">
      <c r="A6976">
        <v>49041947</v>
      </c>
      <c r="B6976">
        <v>90</v>
      </c>
      <c r="C6976" t="s">
        <v>343</v>
      </c>
      <c r="D6976" t="s">
        <v>294</v>
      </c>
      <c r="E6976" t="s">
        <v>295</v>
      </c>
      <c r="F6976" t="s">
        <v>313</v>
      </c>
      <c r="G6976" s="1">
        <v>43614</v>
      </c>
      <c r="H6976">
        <v>80</v>
      </c>
      <c r="I6976" s="7">
        <f>IF(TableTransactions[[#This Row],[Order type]]=trackOrderType,
TableTransactions[[#This Row],[Transaction quantity]]*-1,
TableTransactions[[#This Row],[Transaction quantity]]
)</f>
        <v>-80</v>
      </c>
      <c r="J69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194</v>
      </c>
      <c r="K6976" s="7">
        <f ca="1">IF(TableTransactions[[#This Row],[Stock balance backorders]]&lt;0,
0,
TableTransactions[[#This Row],[Stock balance backorders]]
)</f>
        <v>194</v>
      </c>
      <c r="L6976" s="8" t="str">
        <f>VLOOKUP(TableTransactions[[#This Row],[Material]],TableStockBalance[],
MATCH(TableStockBalance[[#Headers],[Supplier name]],TableStockBalance[#Headers],0),
0)</f>
        <v>General Multi Parts AB</v>
      </c>
    </row>
    <row r="6977" spans="1:12" x14ac:dyDescent="0.25">
      <c r="A6977">
        <v>49041971</v>
      </c>
      <c r="B6977">
        <v>70</v>
      </c>
      <c r="C6977" t="s">
        <v>343</v>
      </c>
      <c r="D6977" t="s">
        <v>294</v>
      </c>
      <c r="E6977" t="s">
        <v>295</v>
      </c>
      <c r="F6977" t="s">
        <v>316</v>
      </c>
      <c r="G6977" s="1">
        <v>43616</v>
      </c>
      <c r="H6977">
        <v>20</v>
      </c>
      <c r="I6977" s="7">
        <f>IF(TableTransactions[[#This Row],[Order type]]=trackOrderType,
TableTransactions[[#This Row],[Transaction quantity]]*-1,
TableTransactions[[#This Row],[Transaction quantity]]
)</f>
        <v>-20</v>
      </c>
      <c r="J69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174</v>
      </c>
      <c r="K6977" s="7">
        <f ca="1">IF(TableTransactions[[#This Row],[Stock balance backorders]]&lt;0,
0,
TableTransactions[[#This Row],[Stock balance backorders]]
)</f>
        <v>174</v>
      </c>
      <c r="L6977" s="8" t="str">
        <f>VLOOKUP(TableTransactions[[#This Row],[Material]],TableStockBalance[],
MATCH(TableStockBalance[[#Headers],[Supplier name]],TableStockBalance[#Headers],0),
0)</f>
        <v>General Multi Parts AB</v>
      </c>
    </row>
    <row r="6978" spans="1:12" x14ac:dyDescent="0.25">
      <c r="A6978">
        <v>49041980</v>
      </c>
      <c r="B6978">
        <v>320</v>
      </c>
      <c r="C6978" t="s">
        <v>343</v>
      </c>
      <c r="D6978" t="s">
        <v>294</v>
      </c>
      <c r="E6978" t="s">
        <v>295</v>
      </c>
      <c r="F6978" t="s">
        <v>313</v>
      </c>
      <c r="G6978" s="1">
        <v>43619</v>
      </c>
      <c r="H6978">
        <v>40</v>
      </c>
      <c r="I6978" s="7">
        <f>IF(TableTransactions[[#This Row],[Order type]]=trackOrderType,
TableTransactions[[#This Row],[Transaction quantity]]*-1,
TableTransactions[[#This Row],[Transaction quantity]]
)</f>
        <v>-40</v>
      </c>
      <c r="J69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134</v>
      </c>
      <c r="K6978" s="7">
        <f ca="1">IF(TableTransactions[[#This Row],[Stock balance backorders]]&lt;0,
0,
TableTransactions[[#This Row],[Stock balance backorders]]
)</f>
        <v>134</v>
      </c>
      <c r="L6978" s="8" t="str">
        <f>VLOOKUP(TableTransactions[[#This Row],[Material]],TableStockBalance[],
MATCH(TableStockBalance[[#Headers],[Supplier name]],TableStockBalance[#Headers],0),
0)</f>
        <v>General Multi Parts AB</v>
      </c>
    </row>
    <row r="6979" spans="1:12" x14ac:dyDescent="0.25">
      <c r="A6979">
        <v>49041988</v>
      </c>
      <c r="B6979">
        <v>300</v>
      </c>
      <c r="C6979" t="s">
        <v>343</v>
      </c>
      <c r="D6979" t="s">
        <v>294</v>
      </c>
      <c r="E6979" t="s">
        <v>295</v>
      </c>
      <c r="F6979" t="s">
        <v>317</v>
      </c>
      <c r="G6979" s="1">
        <v>43619</v>
      </c>
      <c r="H6979">
        <v>20</v>
      </c>
      <c r="I6979" s="7">
        <f>IF(TableTransactions[[#This Row],[Order type]]=trackOrderType,
TableTransactions[[#This Row],[Transaction quantity]]*-1,
TableTransactions[[#This Row],[Transaction quantity]]
)</f>
        <v>-20</v>
      </c>
      <c r="J69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114</v>
      </c>
      <c r="K6979" s="7">
        <f ca="1">IF(TableTransactions[[#This Row],[Stock balance backorders]]&lt;0,
0,
TableTransactions[[#This Row],[Stock balance backorders]]
)</f>
        <v>114</v>
      </c>
      <c r="L6979" s="8" t="str">
        <f>VLOOKUP(TableTransactions[[#This Row],[Material]],TableStockBalance[],
MATCH(TableStockBalance[[#Headers],[Supplier name]],TableStockBalance[#Headers],0),
0)</f>
        <v>General Multi Parts AB</v>
      </c>
    </row>
    <row r="6980" spans="1:12" x14ac:dyDescent="0.25">
      <c r="A6980">
        <v>49042032</v>
      </c>
      <c r="B6980">
        <v>40</v>
      </c>
      <c r="C6980" t="s">
        <v>343</v>
      </c>
      <c r="D6980" t="s">
        <v>294</v>
      </c>
      <c r="E6980" t="s">
        <v>295</v>
      </c>
      <c r="F6980" t="s">
        <v>318</v>
      </c>
      <c r="G6980" s="1">
        <v>43621</v>
      </c>
      <c r="H6980">
        <v>20</v>
      </c>
      <c r="I6980" s="7">
        <f>IF(TableTransactions[[#This Row],[Order type]]=trackOrderType,
TableTransactions[[#This Row],[Transaction quantity]]*-1,
TableTransactions[[#This Row],[Transaction quantity]]
)</f>
        <v>-20</v>
      </c>
      <c r="J69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94</v>
      </c>
      <c r="K6980" s="7">
        <f ca="1">IF(TableTransactions[[#This Row],[Stock balance backorders]]&lt;0,
0,
TableTransactions[[#This Row],[Stock balance backorders]]
)</f>
        <v>94</v>
      </c>
      <c r="L6980" s="8" t="str">
        <f>VLOOKUP(TableTransactions[[#This Row],[Material]],TableStockBalance[],
MATCH(TableStockBalance[[#Headers],[Supplier name]],TableStockBalance[#Headers],0),
0)</f>
        <v>General Multi Parts AB</v>
      </c>
    </row>
    <row r="6981" spans="1:12" x14ac:dyDescent="0.25">
      <c r="A6981">
        <v>49042052</v>
      </c>
      <c r="B6981">
        <v>40</v>
      </c>
      <c r="C6981" t="s">
        <v>343</v>
      </c>
      <c r="D6981" t="s">
        <v>294</v>
      </c>
      <c r="E6981" t="s">
        <v>295</v>
      </c>
      <c r="F6981" t="s">
        <v>315</v>
      </c>
      <c r="G6981" s="1">
        <v>43623</v>
      </c>
      <c r="H6981">
        <v>20</v>
      </c>
      <c r="I6981" s="7">
        <f>IF(TableTransactions[[#This Row],[Order type]]=trackOrderType,
TableTransactions[[#This Row],[Transaction quantity]]*-1,
TableTransactions[[#This Row],[Transaction quantity]]
)</f>
        <v>-20</v>
      </c>
      <c r="J69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</v>
      </c>
      <c r="K6981" s="7">
        <f ca="1">IF(TableTransactions[[#This Row],[Stock balance backorders]]&lt;0,
0,
TableTransactions[[#This Row],[Stock balance backorders]]
)</f>
        <v>74</v>
      </c>
      <c r="L6981" s="8" t="str">
        <f>VLOOKUP(TableTransactions[[#This Row],[Material]],TableStockBalance[],
MATCH(TableStockBalance[[#Headers],[Supplier name]],TableStockBalance[#Headers],0),
0)</f>
        <v>General Multi Parts AB</v>
      </c>
    </row>
    <row r="6982" spans="1:12" x14ac:dyDescent="0.25">
      <c r="A6982">
        <v>49042059</v>
      </c>
      <c r="B6982">
        <v>30</v>
      </c>
      <c r="C6982" t="s">
        <v>343</v>
      </c>
      <c r="D6982" t="s">
        <v>294</v>
      </c>
      <c r="E6982" t="s">
        <v>295</v>
      </c>
      <c r="F6982" t="s">
        <v>320</v>
      </c>
      <c r="G6982" s="1">
        <v>43626</v>
      </c>
      <c r="H6982">
        <v>60</v>
      </c>
      <c r="I6982" s="7">
        <f>IF(TableTransactions[[#This Row],[Order type]]=trackOrderType,
TableTransactions[[#This Row],[Transaction quantity]]*-1,
TableTransactions[[#This Row],[Transaction quantity]]
)</f>
        <v>-60</v>
      </c>
      <c r="J69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6982" s="7">
        <f ca="1">IF(TableTransactions[[#This Row],[Stock balance backorders]]&lt;0,
0,
TableTransactions[[#This Row],[Stock balance backorders]]
)</f>
        <v>14</v>
      </c>
      <c r="L6982" s="8" t="str">
        <f>VLOOKUP(TableTransactions[[#This Row],[Material]],TableStockBalance[],
MATCH(TableStockBalance[[#Headers],[Supplier name]],TableStockBalance[#Headers],0),
0)</f>
        <v>General Multi Parts AB</v>
      </c>
    </row>
    <row r="6983" spans="1:12" x14ac:dyDescent="0.25">
      <c r="A6983">
        <v>49042079</v>
      </c>
      <c r="B6983">
        <v>60</v>
      </c>
      <c r="C6983" t="s">
        <v>343</v>
      </c>
      <c r="D6983" t="s">
        <v>294</v>
      </c>
      <c r="E6983" t="s">
        <v>295</v>
      </c>
      <c r="F6983" t="s">
        <v>319</v>
      </c>
      <c r="G6983" s="1">
        <v>43627</v>
      </c>
      <c r="H6983">
        <v>80</v>
      </c>
      <c r="I6983" s="7">
        <f>IF(TableTransactions[[#This Row],[Order type]]=trackOrderType,
TableTransactions[[#This Row],[Transaction quantity]]*-1,
TableTransactions[[#This Row],[Transaction quantity]]
)</f>
        <v>-80</v>
      </c>
      <c r="J69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-66</v>
      </c>
      <c r="K6983" s="7">
        <f ca="1">IF(TableTransactions[[#This Row],[Stock balance backorders]]&lt;0,
0,
TableTransactions[[#This Row],[Stock balance backorders]]
)</f>
        <v>0</v>
      </c>
      <c r="L6983" s="8" t="str">
        <f>VLOOKUP(TableTransactions[[#This Row],[Material]],TableStockBalance[],
MATCH(TableStockBalance[[#Headers],[Supplier name]],TableStockBalance[#Headers],0),
0)</f>
        <v>General Multi Parts AB</v>
      </c>
    </row>
    <row r="6984" spans="1:12" x14ac:dyDescent="0.25">
      <c r="A6984">
        <v>49042093</v>
      </c>
      <c r="B6984">
        <v>80</v>
      </c>
      <c r="C6984" t="s">
        <v>343</v>
      </c>
      <c r="D6984" t="s">
        <v>294</v>
      </c>
      <c r="E6984" t="s">
        <v>295</v>
      </c>
      <c r="F6984" t="s">
        <v>318</v>
      </c>
      <c r="G6984" s="1">
        <v>43628</v>
      </c>
      <c r="H6984">
        <v>40</v>
      </c>
      <c r="I6984" s="7">
        <f>IF(TableTransactions[[#This Row],[Order type]]=trackOrderType,
TableTransactions[[#This Row],[Transaction quantity]]*-1,
TableTransactions[[#This Row],[Transaction quantity]]
)</f>
        <v>-40</v>
      </c>
      <c r="J69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-106</v>
      </c>
      <c r="K6984" s="7">
        <f ca="1">IF(TableTransactions[[#This Row],[Stock balance backorders]]&lt;0,
0,
TableTransactions[[#This Row],[Stock balance backorders]]
)</f>
        <v>0</v>
      </c>
      <c r="L6984" s="8" t="str">
        <f>VLOOKUP(TableTransactions[[#This Row],[Material]],TableStockBalance[],
MATCH(TableStockBalance[[#Headers],[Supplier name]],TableStockBalance[#Headers],0),
0)</f>
        <v>General Multi Parts AB</v>
      </c>
    </row>
    <row r="6985" spans="1:12" x14ac:dyDescent="0.25">
      <c r="A6985">
        <v>49042118</v>
      </c>
      <c r="B6985">
        <v>10</v>
      </c>
      <c r="C6985" t="s">
        <v>343</v>
      </c>
      <c r="D6985" t="s">
        <v>294</v>
      </c>
      <c r="E6985" t="s">
        <v>295</v>
      </c>
      <c r="F6985" t="s">
        <v>324</v>
      </c>
      <c r="G6985" s="1">
        <v>43630</v>
      </c>
      <c r="H6985">
        <v>40</v>
      </c>
      <c r="I6985" s="7">
        <f>IF(TableTransactions[[#This Row],[Order type]]=trackOrderType,
TableTransactions[[#This Row],[Transaction quantity]]*-1,
TableTransactions[[#This Row],[Transaction quantity]]
)</f>
        <v>-40</v>
      </c>
      <c r="J69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-146</v>
      </c>
      <c r="K6985" s="7">
        <f ca="1">IF(TableTransactions[[#This Row],[Stock balance backorders]]&lt;0,
0,
TableTransactions[[#This Row],[Stock balance backorders]]
)</f>
        <v>0</v>
      </c>
      <c r="L6985" s="8" t="str">
        <f>VLOOKUP(TableTransactions[[#This Row],[Material]],TableStockBalance[],
MATCH(TableStockBalance[[#Headers],[Supplier name]],TableStockBalance[#Headers],0),
0)</f>
        <v>General Multi Parts AB</v>
      </c>
    </row>
    <row r="6986" spans="1:12" x14ac:dyDescent="0.25">
      <c r="A6986">
        <v>49042131</v>
      </c>
      <c r="B6986">
        <v>250</v>
      </c>
      <c r="C6986" t="s">
        <v>343</v>
      </c>
      <c r="D6986" t="s">
        <v>294</v>
      </c>
      <c r="E6986" t="s">
        <v>295</v>
      </c>
      <c r="F6986" t="s">
        <v>317</v>
      </c>
      <c r="G6986" s="1">
        <v>43630</v>
      </c>
      <c r="H6986">
        <v>60</v>
      </c>
      <c r="I6986" s="7">
        <f>IF(TableTransactions[[#This Row],[Order type]]=trackOrderType,
TableTransactions[[#This Row],[Transaction quantity]]*-1,
TableTransactions[[#This Row],[Transaction quantity]]
)</f>
        <v>-60</v>
      </c>
      <c r="J69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-206</v>
      </c>
      <c r="K6986" s="7">
        <f ca="1">IF(TableTransactions[[#This Row],[Stock balance backorders]]&lt;0,
0,
TableTransactions[[#This Row],[Stock balance backorders]]
)</f>
        <v>0</v>
      </c>
      <c r="L6986" s="8" t="str">
        <f>VLOOKUP(TableTransactions[[#This Row],[Material]],TableStockBalance[],
MATCH(TableStockBalance[[#Headers],[Supplier name]],TableStockBalance[#Headers],0),
0)</f>
        <v>General Multi Parts AB</v>
      </c>
    </row>
    <row r="6987" spans="1:12" x14ac:dyDescent="0.25">
      <c r="A6987" s="4">
        <v>45057191</v>
      </c>
      <c r="B6987" s="4">
        <v>10</v>
      </c>
      <c r="C6987" s="4" t="s">
        <v>344</v>
      </c>
      <c r="D6987" s="4" t="s">
        <v>294</v>
      </c>
      <c r="E6987" s="4" t="s">
        <v>295</v>
      </c>
      <c r="F6987" s="4" t="s">
        <v>212</v>
      </c>
      <c r="G6987" s="5">
        <v>43630</v>
      </c>
      <c r="H6987" s="4">
        <v>829</v>
      </c>
      <c r="I6987" s="7">
        <f>IF(TableTransactions[[#This Row],[Order type]]=trackOrderType,
TableTransactions[[#This Row],[Transaction quantity]]*-1,
TableTransactions[[#This Row],[Transaction quantity]]
)</f>
        <v>829</v>
      </c>
      <c r="J69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623</v>
      </c>
      <c r="K6987" s="7">
        <f ca="1">IF(TableTransactions[[#This Row],[Stock balance backorders]]&lt;0,
0,
TableTransactions[[#This Row],[Stock balance backorders]]
)</f>
        <v>623</v>
      </c>
      <c r="L6987" s="8" t="str">
        <f>VLOOKUP(TableTransactions[[#This Row],[Material]],TableStockBalance[],
MATCH(TableStockBalance[[#Headers],[Supplier name]],TableStockBalance[#Headers],0),
0)</f>
        <v>General Multi Parts AB</v>
      </c>
    </row>
    <row r="6988" spans="1:12" x14ac:dyDescent="0.25">
      <c r="A6988">
        <v>49042143</v>
      </c>
      <c r="B6988">
        <v>90</v>
      </c>
      <c r="C6988" t="s">
        <v>343</v>
      </c>
      <c r="D6988" t="s">
        <v>294</v>
      </c>
      <c r="E6988" t="s">
        <v>295</v>
      </c>
      <c r="F6988" t="s">
        <v>313</v>
      </c>
      <c r="G6988" s="1">
        <v>43633</v>
      </c>
      <c r="H6988">
        <v>20</v>
      </c>
      <c r="I6988" s="7">
        <f>IF(TableTransactions[[#This Row],[Order type]]=trackOrderType,
TableTransactions[[#This Row],[Transaction quantity]]*-1,
TableTransactions[[#This Row],[Transaction quantity]]
)</f>
        <v>-20</v>
      </c>
      <c r="J69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603</v>
      </c>
      <c r="K6988" s="7">
        <f ca="1">IF(TableTransactions[[#This Row],[Stock balance backorders]]&lt;0,
0,
TableTransactions[[#This Row],[Stock balance backorders]]
)</f>
        <v>603</v>
      </c>
      <c r="L6988" s="8" t="str">
        <f>VLOOKUP(TableTransactions[[#This Row],[Material]],TableStockBalance[],
MATCH(TableStockBalance[[#Headers],[Supplier name]],TableStockBalance[#Headers],0),
0)</f>
        <v>General Multi Parts AB</v>
      </c>
    </row>
    <row r="6989" spans="1:12" x14ac:dyDescent="0.25">
      <c r="A6989">
        <v>49042196</v>
      </c>
      <c r="B6989">
        <v>150</v>
      </c>
      <c r="C6989" t="s">
        <v>343</v>
      </c>
      <c r="D6989" t="s">
        <v>294</v>
      </c>
      <c r="E6989" t="s">
        <v>295</v>
      </c>
      <c r="F6989" t="s">
        <v>313</v>
      </c>
      <c r="G6989" s="1">
        <v>43637</v>
      </c>
      <c r="H6989">
        <v>60</v>
      </c>
      <c r="I6989" s="7">
        <f>IF(TableTransactions[[#This Row],[Order type]]=trackOrderType,
TableTransactions[[#This Row],[Transaction quantity]]*-1,
TableTransactions[[#This Row],[Transaction quantity]]
)</f>
        <v>-60</v>
      </c>
      <c r="J69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543</v>
      </c>
      <c r="K6989" s="7">
        <f ca="1">IF(TableTransactions[[#This Row],[Stock balance backorders]]&lt;0,
0,
TableTransactions[[#This Row],[Stock balance backorders]]
)</f>
        <v>543</v>
      </c>
      <c r="L6989" s="8" t="str">
        <f>VLOOKUP(TableTransactions[[#This Row],[Material]],TableStockBalance[],
MATCH(TableStockBalance[[#Headers],[Supplier name]],TableStockBalance[#Headers],0),
0)</f>
        <v>General Multi Parts AB</v>
      </c>
    </row>
    <row r="6990" spans="1:12" x14ac:dyDescent="0.25">
      <c r="A6990">
        <v>49042203</v>
      </c>
      <c r="B6990">
        <v>20</v>
      </c>
      <c r="C6990" t="s">
        <v>343</v>
      </c>
      <c r="D6990" t="s">
        <v>294</v>
      </c>
      <c r="E6990" t="s">
        <v>295</v>
      </c>
      <c r="F6990" t="s">
        <v>326</v>
      </c>
      <c r="G6990" s="1">
        <v>43637</v>
      </c>
      <c r="H6990">
        <v>40</v>
      </c>
      <c r="I6990" s="7">
        <f>IF(TableTransactions[[#This Row],[Order type]]=trackOrderType,
TableTransactions[[#This Row],[Transaction quantity]]*-1,
TableTransactions[[#This Row],[Transaction quantity]]
)</f>
        <v>-40</v>
      </c>
      <c r="J69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503</v>
      </c>
      <c r="K6990" s="7">
        <f ca="1">IF(TableTransactions[[#This Row],[Stock balance backorders]]&lt;0,
0,
TableTransactions[[#This Row],[Stock balance backorders]]
)</f>
        <v>503</v>
      </c>
      <c r="L6990" s="8" t="str">
        <f>VLOOKUP(TableTransactions[[#This Row],[Material]],TableStockBalance[],
MATCH(TableStockBalance[[#Headers],[Supplier name]],TableStockBalance[#Headers],0),
0)</f>
        <v>General Multi Parts AB</v>
      </c>
    </row>
    <row r="6991" spans="1:12" x14ac:dyDescent="0.25">
      <c r="A6991">
        <v>49042206</v>
      </c>
      <c r="B6991">
        <v>230</v>
      </c>
      <c r="C6991" t="s">
        <v>343</v>
      </c>
      <c r="D6991" t="s">
        <v>294</v>
      </c>
      <c r="E6991" t="s">
        <v>295</v>
      </c>
      <c r="F6991" t="s">
        <v>317</v>
      </c>
      <c r="G6991" s="1">
        <v>43637</v>
      </c>
      <c r="H6991">
        <v>40</v>
      </c>
      <c r="I6991" s="7">
        <f>IF(TableTransactions[[#This Row],[Order type]]=trackOrderType,
TableTransactions[[#This Row],[Transaction quantity]]*-1,
TableTransactions[[#This Row],[Transaction quantity]]
)</f>
        <v>-40</v>
      </c>
      <c r="J69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463</v>
      </c>
      <c r="K6991" s="7">
        <f ca="1">IF(TableTransactions[[#This Row],[Stock balance backorders]]&lt;0,
0,
TableTransactions[[#This Row],[Stock balance backorders]]
)</f>
        <v>463</v>
      </c>
      <c r="L6991" s="8" t="str">
        <f>VLOOKUP(TableTransactions[[#This Row],[Material]],TableStockBalance[],
MATCH(TableStockBalance[[#Headers],[Supplier name]],TableStockBalance[#Headers],0),
0)</f>
        <v>General Multi Parts AB</v>
      </c>
    </row>
    <row r="6992" spans="1:12" x14ac:dyDescent="0.25">
      <c r="A6992">
        <v>49042280</v>
      </c>
      <c r="B6992">
        <v>180</v>
      </c>
      <c r="C6992" t="s">
        <v>343</v>
      </c>
      <c r="D6992" t="s">
        <v>294</v>
      </c>
      <c r="E6992" t="s">
        <v>295</v>
      </c>
      <c r="F6992" t="s">
        <v>316</v>
      </c>
      <c r="G6992" s="1">
        <v>43644</v>
      </c>
      <c r="H6992">
        <v>20</v>
      </c>
      <c r="I6992" s="7">
        <f>IF(TableTransactions[[#This Row],[Order type]]=trackOrderType,
TableTransactions[[#This Row],[Transaction quantity]]*-1,
TableTransactions[[#This Row],[Transaction quantity]]
)</f>
        <v>-20</v>
      </c>
      <c r="J69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443</v>
      </c>
      <c r="K6992" s="7">
        <f ca="1">IF(TableTransactions[[#This Row],[Stock balance backorders]]&lt;0,
0,
TableTransactions[[#This Row],[Stock balance backorders]]
)</f>
        <v>443</v>
      </c>
      <c r="L6992" s="8" t="str">
        <f>VLOOKUP(TableTransactions[[#This Row],[Material]],TableStockBalance[],
MATCH(TableStockBalance[[#Headers],[Supplier name]],TableStockBalance[#Headers],0),
0)</f>
        <v>General Multi Parts AB</v>
      </c>
    </row>
    <row r="6993" spans="1:12" x14ac:dyDescent="0.25">
      <c r="A6993">
        <v>49042307</v>
      </c>
      <c r="B6993">
        <v>10</v>
      </c>
      <c r="C6993" t="s">
        <v>343</v>
      </c>
      <c r="D6993" t="s">
        <v>294</v>
      </c>
      <c r="E6993" t="s">
        <v>295</v>
      </c>
      <c r="F6993" t="s">
        <v>337</v>
      </c>
      <c r="G6993" s="1">
        <v>43648</v>
      </c>
      <c r="H6993">
        <v>60</v>
      </c>
      <c r="I6993" s="7">
        <f>IF(TableTransactions[[#This Row],[Order type]]=trackOrderType,
TableTransactions[[#This Row],[Transaction quantity]]*-1,
TableTransactions[[#This Row],[Transaction quantity]]
)</f>
        <v>-60</v>
      </c>
      <c r="J69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383</v>
      </c>
      <c r="K6993" s="7">
        <f ca="1">IF(TableTransactions[[#This Row],[Stock balance backorders]]&lt;0,
0,
TableTransactions[[#This Row],[Stock balance backorders]]
)</f>
        <v>383</v>
      </c>
      <c r="L6993" s="8" t="str">
        <f>VLOOKUP(TableTransactions[[#This Row],[Material]],TableStockBalance[],
MATCH(TableStockBalance[[#Headers],[Supplier name]],TableStockBalance[#Headers],0),
0)</f>
        <v>General Multi Parts AB</v>
      </c>
    </row>
    <row r="6994" spans="1:12" x14ac:dyDescent="0.25">
      <c r="A6994">
        <v>49042349</v>
      </c>
      <c r="B6994">
        <v>230</v>
      </c>
      <c r="C6994" t="s">
        <v>343</v>
      </c>
      <c r="D6994" t="s">
        <v>294</v>
      </c>
      <c r="E6994" t="s">
        <v>295</v>
      </c>
      <c r="F6994" t="s">
        <v>313</v>
      </c>
      <c r="G6994" s="1">
        <v>43651</v>
      </c>
      <c r="H6994">
        <v>60</v>
      </c>
      <c r="I6994" s="7">
        <f>IF(TableTransactions[[#This Row],[Order type]]=trackOrderType,
TableTransactions[[#This Row],[Transaction quantity]]*-1,
TableTransactions[[#This Row],[Transaction quantity]]
)</f>
        <v>-60</v>
      </c>
      <c r="J69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323</v>
      </c>
      <c r="K6994" s="7">
        <f ca="1">IF(TableTransactions[[#This Row],[Stock balance backorders]]&lt;0,
0,
TableTransactions[[#This Row],[Stock balance backorders]]
)</f>
        <v>323</v>
      </c>
      <c r="L6994" s="8" t="str">
        <f>VLOOKUP(TableTransactions[[#This Row],[Material]],TableStockBalance[],
MATCH(TableStockBalance[[#Headers],[Supplier name]],TableStockBalance[#Headers],0),
0)</f>
        <v>General Multi Parts AB</v>
      </c>
    </row>
    <row r="6995" spans="1:12" x14ac:dyDescent="0.25">
      <c r="A6995">
        <v>49042370</v>
      </c>
      <c r="B6995">
        <v>80</v>
      </c>
      <c r="C6995" t="s">
        <v>343</v>
      </c>
      <c r="D6995" t="s">
        <v>294</v>
      </c>
      <c r="E6995" t="s">
        <v>295</v>
      </c>
      <c r="F6995" t="s">
        <v>313</v>
      </c>
      <c r="G6995" s="1">
        <v>43654</v>
      </c>
      <c r="H6995">
        <v>40</v>
      </c>
      <c r="I6995" s="7">
        <f>IF(TableTransactions[[#This Row],[Order type]]=trackOrderType,
TableTransactions[[#This Row],[Transaction quantity]]*-1,
TableTransactions[[#This Row],[Transaction quantity]]
)</f>
        <v>-40</v>
      </c>
      <c r="J69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283</v>
      </c>
      <c r="K6995" s="7">
        <f ca="1">IF(TableTransactions[[#This Row],[Stock balance backorders]]&lt;0,
0,
TableTransactions[[#This Row],[Stock balance backorders]]
)</f>
        <v>283</v>
      </c>
      <c r="L6995" s="8" t="str">
        <f>VLOOKUP(TableTransactions[[#This Row],[Material]],TableStockBalance[],
MATCH(TableStockBalance[[#Headers],[Supplier name]],TableStockBalance[#Headers],0),
0)</f>
        <v>General Multi Parts AB</v>
      </c>
    </row>
    <row r="6996" spans="1:12" x14ac:dyDescent="0.25">
      <c r="A6996">
        <v>49042389</v>
      </c>
      <c r="B6996">
        <v>20</v>
      </c>
      <c r="C6996" t="s">
        <v>343</v>
      </c>
      <c r="D6996" t="s">
        <v>294</v>
      </c>
      <c r="E6996" t="s">
        <v>295</v>
      </c>
      <c r="F6996" t="s">
        <v>325</v>
      </c>
      <c r="G6996" s="1">
        <v>43655</v>
      </c>
      <c r="H6996">
        <v>40</v>
      </c>
      <c r="I6996" s="7">
        <f>IF(TableTransactions[[#This Row],[Order type]]=trackOrderType,
TableTransactions[[#This Row],[Transaction quantity]]*-1,
TableTransactions[[#This Row],[Transaction quantity]]
)</f>
        <v>-40</v>
      </c>
      <c r="J69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243</v>
      </c>
      <c r="K6996" s="7">
        <f ca="1">IF(TableTransactions[[#This Row],[Stock balance backorders]]&lt;0,
0,
TableTransactions[[#This Row],[Stock balance backorders]]
)</f>
        <v>243</v>
      </c>
      <c r="L6996" s="8" t="str">
        <f>VLOOKUP(TableTransactions[[#This Row],[Material]],TableStockBalance[],
MATCH(TableStockBalance[[#Headers],[Supplier name]],TableStockBalance[#Headers],0),
0)</f>
        <v>General Multi Parts AB</v>
      </c>
    </row>
    <row r="6997" spans="1:12" x14ac:dyDescent="0.25">
      <c r="A6997">
        <v>49042422</v>
      </c>
      <c r="B6997">
        <v>30</v>
      </c>
      <c r="C6997" t="s">
        <v>343</v>
      </c>
      <c r="D6997" t="s">
        <v>294</v>
      </c>
      <c r="E6997" t="s">
        <v>295</v>
      </c>
      <c r="F6997" t="s">
        <v>318</v>
      </c>
      <c r="G6997" s="1">
        <v>43657</v>
      </c>
      <c r="H6997">
        <v>40</v>
      </c>
      <c r="I6997" s="7">
        <f>IF(TableTransactions[[#This Row],[Order type]]=trackOrderType,
TableTransactions[[#This Row],[Transaction quantity]]*-1,
TableTransactions[[#This Row],[Transaction quantity]]
)</f>
        <v>-40</v>
      </c>
      <c r="J69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203</v>
      </c>
      <c r="K6997" s="7">
        <f ca="1">IF(TableTransactions[[#This Row],[Stock balance backorders]]&lt;0,
0,
TableTransactions[[#This Row],[Stock balance backorders]]
)</f>
        <v>203</v>
      </c>
      <c r="L6997" s="8" t="str">
        <f>VLOOKUP(TableTransactions[[#This Row],[Material]],TableStockBalance[],
MATCH(TableStockBalance[[#Headers],[Supplier name]],TableStockBalance[#Headers],0),
0)</f>
        <v>General Multi Parts AB</v>
      </c>
    </row>
    <row r="6998" spans="1:12" x14ac:dyDescent="0.25">
      <c r="A6998">
        <v>49042438</v>
      </c>
      <c r="B6998">
        <v>300</v>
      </c>
      <c r="C6998" t="s">
        <v>343</v>
      </c>
      <c r="D6998" t="s">
        <v>294</v>
      </c>
      <c r="E6998" t="s">
        <v>295</v>
      </c>
      <c r="F6998" t="s">
        <v>317</v>
      </c>
      <c r="G6998" s="1">
        <v>43658</v>
      </c>
      <c r="H6998">
        <v>40</v>
      </c>
      <c r="I6998" s="7">
        <f>IF(TableTransactions[[#This Row],[Order type]]=trackOrderType,
TableTransactions[[#This Row],[Transaction quantity]]*-1,
TableTransactions[[#This Row],[Transaction quantity]]
)</f>
        <v>-40</v>
      </c>
      <c r="J69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163</v>
      </c>
      <c r="K6998" s="7">
        <f ca="1">IF(TableTransactions[[#This Row],[Stock balance backorders]]&lt;0,
0,
TableTransactions[[#This Row],[Stock balance backorders]]
)</f>
        <v>163</v>
      </c>
      <c r="L6998" s="8" t="str">
        <f>VLOOKUP(TableTransactions[[#This Row],[Material]],TableStockBalance[],
MATCH(TableStockBalance[[#Headers],[Supplier name]],TableStockBalance[#Headers],0),
0)</f>
        <v>General Multi Parts AB</v>
      </c>
    </row>
    <row r="6999" spans="1:12" x14ac:dyDescent="0.25">
      <c r="A6999">
        <v>49042441</v>
      </c>
      <c r="B6999">
        <v>210</v>
      </c>
      <c r="C6999" t="s">
        <v>343</v>
      </c>
      <c r="D6999" t="s">
        <v>294</v>
      </c>
      <c r="E6999" t="s">
        <v>295</v>
      </c>
      <c r="F6999" t="s">
        <v>318</v>
      </c>
      <c r="G6999" s="1">
        <v>43658</v>
      </c>
      <c r="H6999">
        <v>40</v>
      </c>
      <c r="I6999" s="7">
        <f>IF(TableTransactions[[#This Row],[Order type]]=trackOrderType,
TableTransactions[[#This Row],[Transaction quantity]]*-1,
TableTransactions[[#This Row],[Transaction quantity]]
)</f>
        <v>-40</v>
      </c>
      <c r="J69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123</v>
      </c>
      <c r="K6999" s="7">
        <f ca="1">IF(TableTransactions[[#This Row],[Stock balance backorders]]&lt;0,
0,
TableTransactions[[#This Row],[Stock balance backorders]]
)</f>
        <v>123</v>
      </c>
      <c r="L6999" s="8" t="str">
        <f>VLOOKUP(TableTransactions[[#This Row],[Material]],TableStockBalance[],
MATCH(TableStockBalance[[#Headers],[Supplier name]],TableStockBalance[#Headers],0),
0)</f>
        <v>General Multi Parts AB</v>
      </c>
    </row>
    <row r="7000" spans="1:12" x14ac:dyDescent="0.25">
      <c r="A7000">
        <v>49042452</v>
      </c>
      <c r="B7000">
        <v>110</v>
      </c>
      <c r="C7000" t="s">
        <v>343</v>
      </c>
      <c r="D7000" t="s">
        <v>294</v>
      </c>
      <c r="E7000" t="s">
        <v>295</v>
      </c>
      <c r="F7000" t="s">
        <v>317</v>
      </c>
      <c r="G7000" s="1">
        <v>43661</v>
      </c>
      <c r="H7000">
        <v>40</v>
      </c>
      <c r="I7000" s="7">
        <f>IF(TableTransactions[[#This Row],[Order type]]=trackOrderType,
TableTransactions[[#This Row],[Transaction quantity]]*-1,
TableTransactions[[#This Row],[Transaction quantity]]
)</f>
        <v>-40</v>
      </c>
      <c r="J70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</v>
      </c>
      <c r="K7000" s="7">
        <f ca="1">IF(TableTransactions[[#This Row],[Stock balance backorders]]&lt;0,
0,
TableTransactions[[#This Row],[Stock balance backorders]]
)</f>
        <v>83</v>
      </c>
      <c r="L7000" s="8" t="str">
        <f>VLOOKUP(TableTransactions[[#This Row],[Material]],TableStockBalance[],
MATCH(TableStockBalance[[#Headers],[Supplier name]],TableStockBalance[#Headers],0),
0)</f>
        <v>General Multi Parts AB</v>
      </c>
    </row>
    <row r="7001" spans="1:12" x14ac:dyDescent="0.25">
      <c r="A7001">
        <v>49042505</v>
      </c>
      <c r="B7001">
        <v>150</v>
      </c>
      <c r="C7001" t="s">
        <v>343</v>
      </c>
      <c r="D7001" t="s">
        <v>294</v>
      </c>
      <c r="E7001" t="s">
        <v>295</v>
      </c>
      <c r="F7001" t="s">
        <v>316</v>
      </c>
      <c r="G7001" s="1">
        <v>43665</v>
      </c>
      <c r="H7001">
        <v>40</v>
      </c>
      <c r="I7001" s="7">
        <f>IF(TableTransactions[[#This Row],[Order type]]=trackOrderType,
TableTransactions[[#This Row],[Transaction quantity]]*-1,
TableTransactions[[#This Row],[Transaction quantity]]
)</f>
        <v>-40</v>
      </c>
      <c r="J70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</v>
      </c>
      <c r="K7001" s="7">
        <f ca="1">IF(TableTransactions[[#This Row],[Stock balance backorders]]&lt;0,
0,
TableTransactions[[#This Row],[Stock balance backorders]]
)</f>
        <v>43</v>
      </c>
      <c r="L7001" s="8" t="str">
        <f>VLOOKUP(TableTransactions[[#This Row],[Material]],TableStockBalance[],
MATCH(TableStockBalance[[#Headers],[Supplier name]],TableStockBalance[#Headers],0),
0)</f>
        <v>General Multi Parts AB</v>
      </c>
    </row>
    <row r="7002" spans="1:12" x14ac:dyDescent="0.25">
      <c r="A7002">
        <v>49042537</v>
      </c>
      <c r="B7002">
        <v>50</v>
      </c>
      <c r="C7002" t="s">
        <v>343</v>
      </c>
      <c r="D7002" t="s">
        <v>294</v>
      </c>
      <c r="E7002" t="s">
        <v>295</v>
      </c>
      <c r="F7002" t="s">
        <v>318</v>
      </c>
      <c r="G7002" s="1">
        <v>43669</v>
      </c>
      <c r="H7002">
        <v>20</v>
      </c>
      <c r="I7002" s="7">
        <f>IF(TableTransactions[[#This Row],[Order type]]=trackOrderType,
TableTransactions[[#This Row],[Transaction quantity]]*-1,
TableTransactions[[#This Row],[Transaction quantity]]
)</f>
        <v>-20</v>
      </c>
      <c r="J70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7002" s="7">
        <f ca="1">IF(TableTransactions[[#This Row],[Stock balance backorders]]&lt;0,
0,
TableTransactions[[#This Row],[Stock balance backorders]]
)</f>
        <v>23</v>
      </c>
      <c r="L7002" s="8" t="str">
        <f>VLOOKUP(TableTransactions[[#This Row],[Material]],TableStockBalance[],
MATCH(TableStockBalance[[#Headers],[Supplier name]],TableStockBalance[#Headers],0),
0)</f>
        <v>General Multi Parts AB</v>
      </c>
    </row>
    <row r="7003" spans="1:12" x14ac:dyDescent="0.25">
      <c r="A7003">
        <v>49042573</v>
      </c>
      <c r="B7003">
        <v>220</v>
      </c>
      <c r="C7003" t="s">
        <v>343</v>
      </c>
      <c r="D7003" t="s">
        <v>294</v>
      </c>
      <c r="E7003" t="s">
        <v>295</v>
      </c>
      <c r="F7003" t="s">
        <v>317</v>
      </c>
      <c r="G7003" s="1">
        <v>43672</v>
      </c>
      <c r="H7003">
        <v>40</v>
      </c>
      <c r="I7003" s="7">
        <f>IF(TableTransactions[[#This Row],[Order type]]=trackOrderType,
TableTransactions[[#This Row],[Transaction quantity]]*-1,
TableTransactions[[#This Row],[Transaction quantity]]
)</f>
        <v>-40</v>
      </c>
      <c r="J70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-17</v>
      </c>
      <c r="K7003" s="7">
        <f ca="1">IF(TableTransactions[[#This Row],[Stock balance backorders]]&lt;0,
0,
TableTransactions[[#This Row],[Stock balance backorders]]
)</f>
        <v>0</v>
      </c>
      <c r="L7003" s="8" t="str">
        <f>VLOOKUP(TableTransactions[[#This Row],[Material]],TableStockBalance[],
MATCH(TableStockBalance[[#Headers],[Supplier name]],TableStockBalance[#Headers],0),
0)</f>
        <v>General Multi Parts AB</v>
      </c>
    </row>
    <row r="7004" spans="1:12" x14ac:dyDescent="0.25">
      <c r="A7004">
        <v>49042601</v>
      </c>
      <c r="B7004">
        <v>70</v>
      </c>
      <c r="C7004" t="s">
        <v>343</v>
      </c>
      <c r="D7004" t="s">
        <v>294</v>
      </c>
      <c r="E7004" t="s">
        <v>295</v>
      </c>
      <c r="F7004" t="s">
        <v>317</v>
      </c>
      <c r="G7004" s="1">
        <v>43676</v>
      </c>
      <c r="H7004">
        <v>60</v>
      </c>
      <c r="I7004" s="7">
        <f>IF(TableTransactions[[#This Row],[Order type]]=trackOrderType,
TableTransactions[[#This Row],[Transaction quantity]]*-1,
TableTransactions[[#This Row],[Transaction quantity]]
)</f>
        <v>-60</v>
      </c>
      <c r="J70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-77</v>
      </c>
      <c r="K7004" s="7">
        <f ca="1">IF(TableTransactions[[#This Row],[Stock balance backorders]]&lt;0,
0,
TableTransactions[[#This Row],[Stock balance backorders]]
)</f>
        <v>0</v>
      </c>
      <c r="L7004" s="8" t="str">
        <f>VLOOKUP(TableTransactions[[#This Row],[Material]],TableStockBalance[],
MATCH(TableStockBalance[[#Headers],[Supplier name]],TableStockBalance[#Headers],0),
0)</f>
        <v>General Multi Parts AB</v>
      </c>
    </row>
    <row r="7005" spans="1:12" x14ac:dyDescent="0.25">
      <c r="A7005">
        <v>49042632</v>
      </c>
      <c r="B7005">
        <v>10</v>
      </c>
      <c r="C7005" t="s">
        <v>343</v>
      </c>
      <c r="D7005" t="s">
        <v>294</v>
      </c>
      <c r="E7005" t="s">
        <v>295</v>
      </c>
      <c r="F7005" t="s">
        <v>324</v>
      </c>
      <c r="G7005" s="1">
        <v>43679</v>
      </c>
      <c r="H7005">
        <v>60</v>
      </c>
      <c r="I7005" s="7">
        <f>IF(TableTransactions[[#This Row],[Order type]]=trackOrderType,
TableTransactions[[#This Row],[Transaction quantity]]*-1,
TableTransactions[[#This Row],[Transaction quantity]]
)</f>
        <v>-60</v>
      </c>
      <c r="J70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-137</v>
      </c>
      <c r="K7005" s="7">
        <f ca="1">IF(TableTransactions[[#This Row],[Stock balance backorders]]&lt;0,
0,
TableTransactions[[#This Row],[Stock balance backorders]]
)</f>
        <v>0</v>
      </c>
      <c r="L7005" s="8" t="str">
        <f>VLOOKUP(TableTransactions[[#This Row],[Material]],TableStockBalance[],
MATCH(TableStockBalance[[#Headers],[Supplier name]],TableStockBalance[#Headers],0),
0)</f>
        <v>General Multi Parts AB</v>
      </c>
    </row>
    <row r="7006" spans="1:12" x14ac:dyDescent="0.25">
      <c r="A7006">
        <v>49042642</v>
      </c>
      <c r="B7006">
        <v>300</v>
      </c>
      <c r="C7006" t="s">
        <v>343</v>
      </c>
      <c r="D7006" t="s">
        <v>294</v>
      </c>
      <c r="E7006" t="s">
        <v>295</v>
      </c>
      <c r="F7006" t="s">
        <v>317</v>
      </c>
      <c r="G7006" s="1">
        <v>43679</v>
      </c>
      <c r="H7006">
        <v>40</v>
      </c>
      <c r="I7006" s="7">
        <f>IF(TableTransactions[[#This Row],[Order type]]=trackOrderType,
TableTransactions[[#This Row],[Transaction quantity]]*-1,
TableTransactions[[#This Row],[Transaction quantity]]
)</f>
        <v>-40</v>
      </c>
      <c r="J70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-177</v>
      </c>
      <c r="K7006" s="7">
        <f ca="1">IF(TableTransactions[[#This Row],[Stock balance backorders]]&lt;0,
0,
TableTransactions[[#This Row],[Stock balance backorders]]
)</f>
        <v>0</v>
      </c>
      <c r="L7006" s="8" t="str">
        <f>VLOOKUP(TableTransactions[[#This Row],[Material]],TableStockBalance[],
MATCH(TableStockBalance[[#Headers],[Supplier name]],TableStockBalance[#Headers],0),
0)</f>
        <v>General Multi Parts AB</v>
      </c>
    </row>
    <row r="7007" spans="1:12" x14ac:dyDescent="0.25">
      <c r="A7007" s="4">
        <v>45057285</v>
      </c>
      <c r="B7007" s="4">
        <v>10</v>
      </c>
      <c r="C7007" s="4" t="s">
        <v>344</v>
      </c>
      <c r="D7007" s="4" t="s">
        <v>294</v>
      </c>
      <c r="E7007" s="4" t="s">
        <v>295</v>
      </c>
      <c r="F7007" s="4" t="s">
        <v>212</v>
      </c>
      <c r="G7007" s="5">
        <v>43679</v>
      </c>
      <c r="H7007" s="4">
        <v>417</v>
      </c>
      <c r="I7007" s="7">
        <f>IF(TableTransactions[[#This Row],[Order type]]=trackOrderType,
TableTransactions[[#This Row],[Transaction quantity]]*-1,
TableTransactions[[#This Row],[Transaction quantity]]
)</f>
        <v>417</v>
      </c>
      <c r="J70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240</v>
      </c>
      <c r="K7007" s="7">
        <f ca="1">IF(TableTransactions[[#This Row],[Stock balance backorders]]&lt;0,
0,
TableTransactions[[#This Row],[Stock balance backorders]]
)</f>
        <v>240</v>
      </c>
      <c r="L7007" s="8" t="str">
        <f>VLOOKUP(TableTransactions[[#This Row],[Material]],TableStockBalance[],
MATCH(TableStockBalance[[#Headers],[Supplier name]],TableStockBalance[#Headers],0),
0)</f>
        <v>General Multi Parts AB</v>
      </c>
    </row>
    <row r="7008" spans="1:12" x14ac:dyDescent="0.25">
      <c r="A7008">
        <v>49042673</v>
      </c>
      <c r="B7008">
        <v>100</v>
      </c>
      <c r="C7008" t="s">
        <v>343</v>
      </c>
      <c r="D7008" t="s">
        <v>294</v>
      </c>
      <c r="E7008" t="s">
        <v>295</v>
      </c>
      <c r="F7008" t="s">
        <v>317</v>
      </c>
      <c r="G7008" s="1">
        <v>43683</v>
      </c>
      <c r="H7008">
        <v>20</v>
      </c>
      <c r="I7008" s="7">
        <f>IF(TableTransactions[[#This Row],[Order type]]=trackOrderType,
TableTransactions[[#This Row],[Transaction quantity]]*-1,
TableTransactions[[#This Row],[Transaction quantity]]
)</f>
        <v>-20</v>
      </c>
      <c r="J70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220</v>
      </c>
      <c r="K7008" s="7">
        <f ca="1">IF(TableTransactions[[#This Row],[Stock balance backorders]]&lt;0,
0,
TableTransactions[[#This Row],[Stock balance backorders]]
)</f>
        <v>220</v>
      </c>
      <c r="L7008" s="8" t="str">
        <f>VLOOKUP(TableTransactions[[#This Row],[Material]],TableStockBalance[],
MATCH(TableStockBalance[[#Headers],[Supplier name]],TableStockBalance[#Headers],0),
0)</f>
        <v>General Multi Parts AB</v>
      </c>
    </row>
    <row r="7009" spans="1:12" x14ac:dyDescent="0.25">
      <c r="A7009">
        <v>49042712</v>
      </c>
      <c r="B7009">
        <v>120</v>
      </c>
      <c r="C7009" t="s">
        <v>343</v>
      </c>
      <c r="D7009" t="s">
        <v>294</v>
      </c>
      <c r="E7009" t="s">
        <v>295</v>
      </c>
      <c r="F7009" t="s">
        <v>313</v>
      </c>
      <c r="G7009" s="1">
        <v>43686</v>
      </c>
      <c r="H7009">
        <v>20</v>
      </c>
      <c r="I7009" s="7">
        <f>IF(TableTransactions[[#This Row],[Order type]]=trackOrderType,
TableTransactions[[#This Row],[Transaction quantity]]*-1,
TableTransactions[[#This Row],[Transaction quantity]]
)</f>
        <v>-20</v>
      </c>
      <c r="J70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200</v>
      </c>
      <c r="K7009" s="7">
        <f ca="1">IF(TableTransactions[[#This Row],[Stock balance backorders]]&lt;0,
0,
TableTransactions[[#This Row],[Stock balance backorders]]
)</f>
        <v>200</v>
      </c>
      <c r="L7009" s="8" t="str">
        <f>VLOOKUP(TableTransactions[[#This Row],[Material]],TableStockBalance[],
MATCH(TableStockBalance[[#Headers],[Supplier name]],TableStockBalance[#Headers],0),
0)</f>
        <v>General Multi Parts AB</v>
      </c>
    </row>
    <row r="7010" spans="1:12" x14ac:dyDescent="0.25">
      <c r="A7010">
        <v>49042732</v>
      </c>
      <c r="B7010">
        <v>40</v>
      </c>
      <c r="C7010" t="s">
        <v>343</v>
      </c>
      <c r="D7010" t="s">
        <v>294</v>
      </c>
      <c r="E7010" t="s">
        <v>295</v>
      </c>
      <c r="F7010" t="s">
        <v>314</v>
      </c>
      <c r="G7010" s="1">
        <v>43689</v>
      </c>
      <c r="H7010">
        <v>80</v>
      </c>
      <c r="I7010" s="7">
        <f>IF(TableTransactions[[#This Row],[Order type]]=trackOrderType,
TableTransactions[[#This Row],[Transaction quantity]]*-1,
TableTransactions[[#This Row],[Transaction quantity]]
)</f>
        <v>-80</v>
      </c>
      <c r="J70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120</v>
      </c>
      <c r="K7010" s="7">
        <f ca="1">IF(TableTransactions[[#This Row],[Stock balance backorders]]&lt;0,
0,
TableTransactions[[#This Row],[Stock balance backorders]]
)</f>
        <v>120</v>
      </c>
      <c r="L7010" s="8" t="str">
        <f>VLOOKUP(TableTransactions[[#This Row],[Material]],TableStockBalance[],
MATCH(TableStockBalance[[#Headers],[Supplier name]],TableStockBalance[#Headers],0),
0)</f>
        <v>General Multi Parts AB</v>
      </c>
    </row>
    <row r="7011" spans="1:12" x14ac:dyDescent="0.25">
      <c r="A7011">
        <v>49042736</v>
      </c>
      <c r="B7011">
        <v>10</v>
      </c>
      <c r="C7011" t="s">
        <v>343</v>
      </c>
      <c r="D7011" t="s">
        <v>294</v>
      </c>
      <c r="E7011" t="s">
        <v>295</v>
      </c>
      <c r="F7011" t="s">
        <v>326</v>
      </c>
      <c r="G7011" s="1">
        <v>43689</v>
      </c>
      <c r="H7011">
        <v>20</v>
      </c>
      <c r="I7011" s="7">
        <f>IF(TableTransactions[[#This Row],[Order type]]=trackOrderType,
TableTransactions[[#This Row],[Transaction quantity]]*-1,
TableTransactions[[#This Row],[Transaction quantity]]
)</f>
        <v>-20</v>
      </c>
      <c r="J70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</v>
      </c>
      <c r="K7011" s="7">
        <f ca="1">IF(TableTransactions[[#This Row],[Stock balance backorders]]&lt;0,
0,
TableTransactions[[#This Row],[Stock balance backorders]]
)</f>
        <v>100</v>
      </c>
      <c r="L7011" s="8" t="str">
        <f>VLOOKUP(TableTransactions[[#This Row],[Material]],TableStockBalance[],
MATCH(TableStockBalance[[#Headers],[Supplier name]],TableStockBalance[#Headers],0),
0)</f>
        <v>General Multi Parts AB</v>
      </c>
    </row>
    <row r="7012" spans="1:12" x14ac:dyDescent="0.25">
      <c r="A7012">
        <v>49042754</v>
      </c>
      <c r="B7012">
        <v>60</v>
      </c>
      <c r="C7012" t="s">
        <v>343</v>
      </c>
      <c r="D7012" t="s">
        <v>294</v>
      </c>
      <c r="E7012" t="s">
        <v>295</v>
      </c>
      <c r="F7012" t="s">
        <v>318</v>
      </c>
      <c r="G7012" s="1">
        <v>43690</v>
      </c>
      <c r="H7012">
        <v>80</v>
      </c>
      <c r="I7012" s="7">
        <f>IF(TableTransactions[[#This Row],[Order type]]=trackOrderType,
TableTransactions[[#This Row],[Transaction quantity]]*-1,
TableTransactions[[#This Row],[Transaction quantity]]
)</f>
        <v>-80</v>
      </c>
      <c r="J70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7012" s="7">
        <f ca="1">IF(TableTransactions[[#This Row],[Stock balance backorders]]&lt;0,
0,
TableTransactions[[#This Row],[Stock balance backorders]]
)</f>
        <v>20</v>
      </c>
      <c r="L7012" s="8" t="str">
        <f>VLOOKUP(TableTransactions[[#This Row],[Material]],TableStockBalance[],
MATCH(TableStockBalance[[#Headers],[Supplier name]],TableStockBalance[#Headers],0),
0)</f>
        <v>General Multi Parts AB</v>
      </c>
    </row>
    <row r="7013" spans="1:12" x14ac:dyDescent="0.25">
      <c r="A7013">
        <v>49042766</v>
      </c>
      <c r="B7013">
        <v>10</v>
      </c>
      <c r="C7013" t="s">
        <v>343</v>
      </c>
      <c r="D7013" t="s">
        <v>294</v>
      </c>
      <c r="E7013" t="s">
        <v>295</v>
      </c>
      <c r="F7013" t="s">
        <v>322</v>
      </c>
      <c r="G7013" s="1">
        <v>43691</v>
      </c>
      <c r="H7013">
        <v>20</v>
      </c>
      <c r="I7013" s="7">
        <f>IF(TableTransactions[[#This Row],[Order type]]=trackOrderType,
TableTransactions[[#This Row],[Transaction quantity]]*-1,
TableTransactions[[#This Row],[Transaction quantity]]
)</f>
        <v>-20</v>
      </c>
      <c r="J70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0</v>
      </c>
      <c r="K7013" s="7">
        <f ca="1">IF(TableTransactions[[#This Row],[Stock balance backorders]]&lt;0,
0,
TableTransactions[[#This Row],[Stock balance backorders]]
)</f>
        <v>0</v>
      </c>
      <c r="L7013" s="8" t="str">
        <f>VLOOKUP(TableTransactions[[#This Row],[Material]],TableStockBalance[],
MATCH(TableStockBalance[[#Headers],[Supplier name]],TableStockBalance[#Headers],0),
0)</f>
        <v>General Multi Parts AB</v>
      </c>
    </row>
    <row r="7014" spans="1:12" x14ac:dyDescent="0.25">
      <c r="A7014">
        <v>49042784</v>
      </c>
      <c r="B7014">
        <v>100</v>
      </c>
      <c r="C7014" t="s">
        <v>343</v>
      </c>
      <c r="D7014" t="s">
        <v>294</v>
      </c>
      <c r="E7014" t="s">
        <v>295</v>
      </c>
      <c r="F7014" t="s">
        <v>313</v>
      </c>
      <c r="G7014" s="1">
        <v>43693</v>
      </c>
      <c r="H7014">
        <v>20</v>
      </c>
      <c r="I7014" s="7">
        <f>IF(TableTransactions[[#This Row],[Order type]]=trackOrderType,
TableTransactions[[#This Row],[Transaction quantity]]*-1,
TableTransactions[[#This Row],[Transaction quantity]]
)</f>
        <v>-20</v>
      </c>
      <c r="J70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-20</v>
      </c>
      <c r="K7014" s="7">
        <f ca="1">IF(TableTransactions[[#This Row],[Stock balance backorders]]&lt;0,
0,
TableTransactions[[#This Row],[Stock balance backorders]]
)</f>
        <v>0</v>
      </c>
      <c r="L7014" s="8" t="str">
        <f>VLOOKUP(TableTransactions[[#This Row],[Material]],TableStockBalance[],
MATCH(TableStockBalance[[#Headers],[Supplier name]],TableStockBalance[#Headers],0),
0)</f>
        <v>General Multi Parts AB</v>
      </c>
    </row>
    <row r="7015" spans="1:12" x14ac:dyDescent="0.25">
      <c r="A7015">
        <v>49042795</v>
      </c>
      <c r="B7015">
        <v>290</v>
      </c>
      <c r="C7015" t="s">
        <v>343</v>
      </c>
      <c r="D7015" t="s">
        <v>294</v>
      </c>
      <c r="E7015" t="s">
        <v>295</v>
      </c>
      <c r="F7015" t="s">
        <v>317</v>
      </c>
      <c r="G7015" s="1">
        <v>43693</v>
      </c>
      <c r="H7015">
        <v>40</v>
      </c>
      <c r="I7015" s="7">
        <f>IF(TableTransactions[[#This Row],[Order type]]=trackOrderType,
TableTransactions[[#This Row],[Transaction quantity]]*-1,
TableTransactions[[#This Row],[Transaction quantity]]
)</f>
        <v>-40</v>
      </c>
      <c r="J70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-60</v>
      </c>
      <c r="K7015" s="7">
        <f ca="1">IF(TableTransactions[[#This Row],[Stock balance backorders]]&lt;0,
0,
TableTransactions[[#This Row],[Stock balance backorders]]
)</f>
        <v>0</v>
      </c>
      <c r="L7015" s="8" t="str">
        <f>VLOOKUP(TableTransactions[[#This Row],[Material]],TableStockBalance[],
MATCH(TableStockBalance[[#Headers],[Supplier name]],TableStockBalance[#Headers],0),
0)</f>
        <v>General Multi Parts AB</v>
      </c>
    </row>
    <row r="7016" spans="1:12" x14ac:dyDescent="0.25">
      <c r="A7016">
        <v>49042827</v>
      </c>
      <c r="B7016">
        <v>90</v>
      </c>
      <c r="C7016" t="s">
        <v>343</v>
      </c>
      <c r="D7016" t="s">
        <v>294</v>
      </c>
      <c r="E7016" t="s">
        <v>295</v>
      </c>
      <c r="F7016" t="s">
        <v>318</v>
      </c>
      <c r="G7016" s="1">
        <v>43697</v>
      </c>
      <c r="H7016">
        <v>80</v>
      </c>
      <c r="I7016" s="7">
        <f>IF(TableTransactions[[#This Row],[Order type]]=trackOrderType,
TableTransactions[[#This Row],[Transaction quantity]]*-1,
TableTransactions[[#This Row],[Transaction quantity]]
)</f>
        <v>-80</v>
      </c>
      <c r="J70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-140</v>
      </c>
      <c r="K7016" s="7">
        <f ca="1">IF(TableTransactions[[#This Row],[Stock balance backorders]]&lt;0,
0,
TableTransactions[[#This Row],[Stock balance backorders]]
)</f>
        <v>0</v>
      </c>
      <c r="L7016" s="8" t="str">
        <f>VLOOKUP(TableTransactions[[#This Row],[Material]],TableStockBalance[],
MATCH(TableStockBalance[[#Headers],[Supplier name]],TableStockBalance[#Headers],0),
0)</f>
        <v>General Multi Parts AB</v>
      </c>
    </row>
    <row r="7017" spans="1:12" x14ac:dyDescent="0.25">
      <c r="A7017">
        <v>49042870</v>
      </c>
      <c r="B7017">
        <v>250</v>
      </c>
      <c r="C7017" t="s">
        <v>343</v>
      </c>
      <c r="D7017" t="s">
        <v>294</v>
      </c>
      <c r="E7017" t="s">
        <v>295</v>
      </c>
      <c r="F7017" t="s">
        <v>317</v>
      </c>
      <c r="G7017" s="1">
        <v>43700</v>
      </c>
      <c r="H7017">
        <v>20</v>
      </c>
      <c r="I7017" s="7">
        <f>IF(TableTransactions[[#This Row],[Order type]]=trackOrderType,
TableTransactions[[#This Row],[Transaction quantity]]*-1,
TableTransactions[[#This Row],[Transaction quantity]]
)</f>
        <v>-20</v>
      </c>
      <c r="J70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-160</v>
      </c>
      <c r="K7017" s="7">
        <f ca="1">IF(TableTransactions[[#This Row],[Stock balance backorders]]&lt;0,
0,
TableTransactions[[#This Row],[Stock balance backorders]]
)</f>
        <v>0</v>
      </c>
      <c r="L7017" s="8" t="str">
        <f>VLOOKUP(TableTransactions[[#This Row],[Material]],TableStockBalance[],
MATCH(TableStockBalance[[#Headers],[Supplier name]],TableStockBalance[#Headers],0),
0)</f>
        <v>General Multi Parts AB</v>
      </c>
    </row>
    <row r="7018" spans="1:12" x14ac:dyDescent="0.25">
      <c r="A7018">
        <v>49042872</v>
      </c>
      <c r="B7018">
        <v>50</v>
      </c>
      <c r="C7018" t="s">
        <v>343</v>
      </c>
      <c r="D7018" t="s">
        <v>294</v>
      </c>
      <c r="E7018" t="s">
        <v>295</v>
      </c>
      <c r="F7018" t="s">
        <v>319</v>
      </c>
      <c r="G7018" s="1">
        <v>43700</v>
      </c>
      <c r="H7018">
        <v>40</v>
      </c>
      <c r="I7018" s="7">
        <f>IF(TableTransactions[[#This Row],[Order type]]=trackOrderType,
TableTransactions[[#This Row],[Transaction quantity]]*-1,
TableTransactions[[#This Row],[Transaction quantity]]
)</f>
        <v>-40</v>
      </c>
      <c r="J70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-200</v>
      </c>
      <c r="K7018" s="7">
        <f ca="1">IF(TableTransactions[[#This Row],[Stock balance backorders]]&lt;0,
0,
TableTransactions[[#This Row],[Stock balance backorders]]
)</f>
        <v>0</v>
      </c>
      <c r="L7018" s="8" t="str">
        <f>VLOOKUP(TableTransactions[[#This Row],[Material]],TableStockBalance[],
MATCH(TableStockBalance[[#Headers],[Supplier name]],TableStockBalance[#Headers],0),
0)</f>
        <v>General Multi Parts AB</v>
      </c>
    </row>
    <row r="7019" spans="1:12" x14ac:dyDescent="0.25">
      <c r="A7019">
        <v>49042879</v>
      </c>
      <c r="B7019">
        <v>30</v>
      </c>
      <c r="C7019" t="s">
        <v>343</v>
      </c>
      <c r="D7019" t="s">
        <v>294</v>
      </c>
      <c r="E7019" t="s">
        <v>295</v>
      </c>
      <c r="F7019" t="s">
        <v>314</v>
      </c>
      <c r="G7019" s="1">
        <v>43703</v>
      </c>
      <c r="H7019">
        <v>80</v>
      </c>
      <c r="I7019" s="7">
        <f>IF(TableTransactions[[#This Row],[Order type]]=trackOrderType,
TableTransactions[[#This Row],[Transaction quantity]]*-1,
TableTransactions[[#This Row],[Transaction quantity]]
)</f>
        <v>-80</v>
      </c>
      <c r="J70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-280</v>
      </c>
      <c r="K7019" s="7">
        <f ca="1">IF(TableTransactions[[#This Row],[Stock balance backorders]]&lt;0,
0,
TableTransactions[[#This Row],[Stock balance backorders]]
)</f>
        <v>0</v>
      </c>
      <c r="L7019" s="8" t="str">
        <f>VLOOKUP(TableTransactions[[#This Row],[Material]],TableStockBalance[],
MATCH(TableStockBalance[[#Headers],[Supplier name]],TableStockBalance[#Headers],0),
0)</f>
        <v>General Multi Parts AB</v>
      </c>
    </row>
    <row r="7020" spans="1:12" x14ac:dyDescent="0.25">
      <c r="A7020" s="4">
        <v>45057342</v>
      </c>
      <c r="B7020" s="4">
        <v>10</v>
      </c>
      <c r="C7020" s="4" t="s">
        <v>344</v>
      </c>
      <c r="D7020" s="4" t="s">
        <v>294</v>
      </c>
      <c r="E7020" s="4" t="s">
        <v>295</v>
      </c>
      <c r="F7020" s="4" t="s">
        <v>212</v>
      </c>
      <c r="G7020" s="5">
        <v>43703</v>
      </c>
      <c r="H7020" s="4">
        <v>900</v>
      </c>
      <c r="I7020" s="7">
        <f>IF(TableTransactions[[#This Row],[Order type]]=trackOrderType,
TableTransactions[[#This Row],[Transaction quantity]]*-1,
TableTransactions[[#This Row],[Transaction quantity]]
)</f>
        <v>900</v>
      </c>
      <c r="J70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620</v>
      </c>
      <c r="K7020" s="7">
        <f ca="1">IF(TableTransactions[[#This Row],[Stock balance backorders]]&lt;0,
0,
TableTransactions[[#This Row],[Stock balance backorders]]
)</f>
        <v>620</v>
      </c>
      <c r="L7020" s="8" t="str">
        <f>VLOOKUP(TableTransactions[[#This Row],[Material]],TableStockBalance[],
MATCH(TableStockBalance[[#Headers],[Supplier name]],TableStockBalance[#Headers],0),
0)</f>
        <v>General Multi Parts AB</v>
      </c>
    </row>
    <row r="7021" spans="1:12" x14ac:dyDescent="0.25">
      <c r="A7021">
        <v>49042951</v>
      </c>
      <c r="B7021">
        <v>250</v>
      </c>
      <c r="C7021" t="s">
        <v>343</v>
      </c>
      <c r="D7021" t="s">
        <v>294</v>
      </c>
      <c r="E7021" t="s">
        <v>295</v>
      </c>
      <c r="F7021" t="s">
        <v>317</v>
      </c>
      <c r="G7021" s="1">
        <v>43707</v>
      </c>
      <c r="H7021">
        <v>20</v>
      </c>
      <c r="I7021" s="7">
        <f>IF(TableTransactions[[#This Row],[Order type]]=trackOrderType,
TableTransactions[[#This Row],[Transaction quantity]]*-1,
TableTransactions[[#This Row],[Transaction quantity]]
)</f>
        <v>-20</v>
      </c>
      <c r="J70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600</v>
      </c>
      <c r="K7021" s="7">
        <f ca="1">IF(TableTransactions[[#This Row],[Stock balance backorders]]&lt;0,
0,
TableTransactions[[#This Row],[Stock balance backorders]]
)</f>
        <v>600</v>
      </c>
      <c r="L7021" s="8" t="str">
        <f>VLOOKUP(TableTransactions[[#This Row],[Material]],TableStockBalance[],
MATCH(TableStockBalance[[#Headers],[Supplier name]],TableStockBalance[#Headers],0),
0)</f>
        <v>General Multi Parts AB</v>
      </c>
    </row>
    <row r="7022" spans="1:12" x14ac:dyDescent="0.25">
      <c r="A7022">
        <v>49042951</v>
      </c>
      <c r="B7022">
        <v>260</v>
      </c>
      <c r="C7022" t="s">
        <v>343</v>
      </c>
      <c r="D7022" t="s">
        <v>294</v>
      </c>
      <c r="E7022" t="s">
        <v>295</v>
      </c>
      <c r="F7022" t="s">
        <v>317</v>
      </c>
      <c r="G7022" s="1">
        <v>43707</v>
      </c>
      <c r="H7022">
        <v>40</v>
      </c>
      <c r="I7022" s="7">
        <f>IF(TableTransactions[[#This Row],[Order type]]=trackOrderType,
TableTransactions[[#This Row],[Transaction quantity]]*-1,
TableTransactions[[#This Row],[Transaction quantity]]
)</f>
        <v>-40</v>
      </c>
      <c r="J70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560</v>
      </c>
      <c r="K7022" s="7">
        <f ca="1">IF(TableTransactions[[#This Row],[Stock balance backorders]]&lt;0,
0,
TableTransactions[[#This Row],[Stock balance backorders]]
)</f>
        <v>560</v>
      </c>
      <c r="L7022" s="8" t="str">
        <f>VLOOKUP(TableTransactions[[#This Row],[Material]],TableStockBalance[],
MATCH(TableStockBalance[[#Headers],[Supplier name]],TableStockBalance[#Headers],0),
0)</f>
        <v>General Multi Parts AB</v>
      </c>
    </row>
    <row r="7023" spans="1:12" x14ac:dyDescent="0.25">
      <c r="A7023">
        <v>49042962</v>
      </c>
      <c r="B7023">
        <v>30</v>
      </c>
      <c r="C7023" t="s">
        <v>343</v>
      </c>
      <c r="D7023" t="s">
        <v>294</v>
      </c>
      <c r="E7023" t="s">
        <v>295</v>
      </c>
      <c r="F7023" t="s">
        <v>313</v>
      </c>
      <c r="G7023" s="1">
        <v>43710</v>
      </c>
      <c r="H7023">
        <v>40</v>
      </c>
      <c r="I7023" s="7">
        <f>IF(TableTransactions[[#This Row],[Order type]]=trackOrderType,
TableTransactions[[#This Row],[Transaction quantity]]*-1,
TableTransactions[[#This Row],[Transaction quantity]]
)</f>
        <v>-40</v>
      </c>
      <c r="J70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520</v>
      </c>
      <c r="K7023" s="7">
        <f ca="1">IF(TableTransactions[[#This Row],[Stock balance backorders]]&lt;0,
0,
TableTransactions[[#This Row],[Stock balance backorders]]
)</f>
        <v>520</v>
      </c>
      <c r="L7023" s="8" t="str">
        <f>VLOOKUP(TableTransactions[[#This Row],[Material]],TableStockBalance[],
MATCH(TableStockBalance[[#Headers],[Supplier name]],TableStockBalance[#Headers],0),
0)</f>
        <v>General Multi Parts AB</v>
      </c>
    </row>
    <row r="7024" spans="1:12" x14ac:dyDescent="0.25">
      <c r="A7024">
        <v>49043041</v>
      </c>
      <c r="B7024">
        <v>130</v>
      </c>
      <c r="C7024" t="s">
        <v>343</v>
      </c>
      <c r="D7024" t="s">
        <v>294</v>
      </c>
      <c r="E7024" t="s">
        <v>295</v>
      </c>
      <c r="F7024" t="s">
        <v>317</v>
      </c>
      <c r="G7024" s="1">
        <v>43717</v>
      </c>
      <c r="H7024">
        <v>40</v>
      </c>
      <c r="I7024" s="7">
        <f>IF(TableTransactions[[#This Row],[Order type]]=trackOrderType,
TableTransactions[[#This Row],[Transaction quantity]]*-1,
TableTransactions[[#This Row],[Transaction quantity]]
)</f>
        <v>-40</v>
      </c>
      <c r="J70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480</v>
      </c>
      <c r="K7024" s="7">
        <f ca="1">IF(TableTransactions[[#This Row],[Stock balance backorders]]&lt;0,
0,
TableTransactions[[#This Row],[Stock balance backorders]]
)</f>
        <v>480</v>
      </c>
      <c r="L7024" s="8" t="str">
        <f>VLOOKUP(TableTransactions[[#This Row],[Material]],TableStockBalance[],
MATCH(TableStockBalance[[#Headers],[Supplier name]],TableStockBalance[#Headers],0),
0)</f>
        <v>General Multi Parts AB</v>
      </c>
    </row>
    <row r="7025" spans="1:12" x14ac:dyDescent="0.25">
      <c r="A7025">
        <v>49043096</v>
      </c>
      <c r="B7025">
        <v>150</v>
      </c>
      <c r="C7025" t="s">
        <v>343</v>
      </c>
      <c r="D7025" t="s">
        <v>294</v>
      </c>
      <c r="E7025" t="s">
        <v>295</v>
      </c>
      <c r="F7025" t="s">
        <v>316</v>
      </c>
      <c r="G7025" s="1">
        <v>43721</v>
      </c>
      <c r="H7025">
        <v>80</v>
      </c>
      <c r="I7025" s="7">
        <f>IF(TableTransactions[[#This Row],[Order type]]=trackOrderType,
TableTransactions[[#This Row],[Transaction quantity]]*-1,
TableTransactions[[#This Row],[Transaction quantity]]
)</f>
        <v>-80</v>
      </c>
      <c r="J70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400</v>
      </c>
      <c r="K7025" s="7">
        <f ca="1">IF(TableTransactions[[#This Row],[Stock balance backorders]]&lt;0,
0,
TableTransactions[[#This Row],[Stock balance backorders]]
)</f>
        <v>400</v>
      </c>
      <c r="L7025" s="8" t="str">
        <f>VLOOKUP(TableTransactions[[#This Row],[Material]],TableStockBalance[],
MATCH(TableStockBalance[[#Headers],[Supplier name]],TableStockBalance[#Headers],0),
0)</f>
        <v>General Multi Parts AB</v>
      </c>
    </row>
    <row r="7026" spans="1:12" x14ac:dyDescent="0.25">
      <c r="A7026">
        <v>49043098</v>
      </c>
      <c r="B7026">
        <v>300</v>
      </c>
      <c r="C7026" t="s">
        <v>343</v>
      </c>
      <c r="D7026" t="s">
        <v>294</v>
      </c>
      <c r="E7026" t="s">
        <v>295</v>
      </c>
      <c r="F7026" t="s">
        <v>317</v>
      </c>
      <c r="G7026" s="1">
        <v>43721</v>
      </c>
      <c r="H7026">
        <v>20</v>
      </c>
      <c r="I7026" s="7">
        <f>IF(TableTransactions[[#This Row],[Order type]]=trackOrderType,
TableTransactions[[#This Row],[Transaction quantity]]*-1,
TableTransactions[[#This Row],[Transaction quantity]]
)</f>
        <v>-20</v>
      </c>
      <c r="J70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380</v>
      </c>
      <c r="K7026" s="7">
        <f ca="1">IF(TableTransactions[[#This Row],[Stock balance backorders]]&lt;0,
0,
TableTransactions[[#This Row],[Stock balance backorders]]
)</f>
        <v>380</v>
      </c>
      <c r="L7026" s="8" t="str">
        <f>VLOOKUP(TableTransactions[[#This Row],[Material]],TableStockBalance[],
MATCH(TableStockBalance[[#Headers],[Supplier name]],TableStockBalance[#Headers],0),
0)</f>
        <v>General Multi Parts AB</v>
      </c>
    </row>
    <row r="7027" spans="1:12" x14ac:dyDescent="0.25">
      <c r="A7027">
        <v>49043115</v>
      </c>
      <c r="B7027">
        <v>50</v>
      </c>
      <c r="C7027" t="s">
        <v>343</v>
      </c>
      <c r="D7027" t="s">
        <v>294</v>
      </c>
      <c r="E7027" t="s">
        <v>295</v>
      </c>
      <c r="F7027" t="s">
        <v>318</v>
      </c>
      <c r="G7027" s="1">
        <v>43724</v>
      </c>
      <c r="H7027">
        <v>80</v>
      </c>
      <c r="I7027" s="7">
        <f>IF(TableTransactions[[#This Row],[Order type]]=trackOrderType,
TableTransactions[[#This Row],[Transaction quantity]]*-1,
TableTransactions[[#This Row],[Transaction quantity]]
)</f>
        <v>-80</v>
      </c>
      <c r="J70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300</v>
      </c>
      <c r="K7027" s="7">
        <f ca="1">IF(TableTransactions[[#This Row],[Stock balance backorders]]&lt;0,
0,
TableTransactions[[#This Row],[Stock balance backorders]]
)</f>
        <v>300</v>
      </c>
      <c r="L7027" s="8" t="str">
        <f>VLOOKUP(TableTransactions[[#This Row],[Material]],TableStockBalance[],
MATCH(TableStockBalance[[#Headers],[Supplier name]],TableStockBalance[#Headers],0),
0)</f>
        <v>General Multi Parts AB</v>
      </c>
    </row>
    <row r="7028" spans="1:12" x14ac:dyDescent="0.25">
      <c r="A7028">
        <v>49043155</v>
      </c>
      <c r="B7028">
        <v>80</v>
      </c>
      <c r="C7028" t="s">
        <v>343</v>
      </c>
      <c r="D7028" t="s">
        <v>294</v>
      </c>
      <c r="E7028" t="s">
        <v>295</v>
      </c>
      <c r="F7028" t="s">
        <v>316</v>
      </c>
      <c r="G7028" s="1">
        <v>43727</v>
      </c>
      <c r="H7028">
        <v>20</v>
      </c>
      <c r="I7028" s="7">
        <f>IF(TableTransactions[[#This Row],[Order type]]=trackOrderType,
TableTransactions[[#This Row],[Transaction quantity]]*-1,
TableTransactions[[#This Row],[Transaction quantity]]
)</f>
        <v>-20</v>
      </c>
      <c r="J70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280</v>
      </c>
      <c r="K7028" s="7">
        <f ca="1">IF(TableTransactions[[#This Row],[Stock balance backorders]]&lt;0,
0,
TableTransactions[[#This Row],[Stock balance backorders]]
)</f>
        <v>280</v>
      </c>
      <c r="L7028" s="8" t="str">
        <f>VLOOKUP(TableTransactions[[#This Row],[Material]],TableStockBalance[],
MATCH(TableStockBalance[[#Headers],[Supplier name]],TableStockBalance[#Headers],0),
0)</f>
        <v>General Multi Parts AB</v>
      </c>
    </row>
    <row r="7029" spans="1:12" x14ac:dyDescent="0.25">
      <c r="A7029">
        <v>49043157</v>
      </c>
      <c r="B7029">
        <v>80</v>
      </c>
      <c r="C7029" t="s">
        <v>343</v>
      </c>
      <c r="D7029" t="s">
        <v>294</v>
      </c>
      <c r="E7029" t="s">
        <v>295</v>
      </c>
      <c r="F7029" t="s">
        <v>317</v>
      </c>
      <c r="G7029" s="1">
        <v>43727</v>
      </c>
      <c r="H7029">
        <v>60</v>
      </c>
      <c r="I7029" s="7">
        <f>IF(TableTransactions[[#This Row],[Order type]]=trackOrderType,
TableTransactions[[#This Row],[Transaction quantity]]*-1,
TableTransactions[[#This Row],[Transaction quantity]]
)</f>
        <v>-60</v>
      </c>
      <c r="J70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220</v>
      </c>
      <c r="K7029" s="7">
        <f ca="1">IF(TableTransactions[[#This Row],[Stock balance backorders]]&lt;0,
0,
TableTransactions[[#This Row],[Stock balance backorders]]
)</f>
        <v>220</v>
      </c>
      <c r="L7029" s="8" t="str">
        <f>VLOOKUP(TableTransactions[[#This Row],[Material]],TableStockBalance[],
MATCH(TableStockBalance[[#Headers],[Supplier name]],TableStockBalance[#Headers],0),
0)</f>
        <v>General Multi Parts AB</v>
      </c>
    </row>
    <row r="7030" spans="1:12" x14ac:dyDescent="0.25">
      <c r="A7030">
        <v>49043176</v>
      </c>
      <c r="B7030">
        <v>250</v>
      </c>
      <c r="C7030" t="s">
        <v>343</v>
      </c>
      <c r="D7030" t="s">
        <v>294</v>
      </c>
      <c r="E7030" t="s">
        <v>295</v>
      </c>
      <c r="F7030" t="s">
        <v>317</v>
      </c>
      <c r="G7030" s="1">
        <v>43728</v>
      </c>
      <c r="H7030">
        <v>20</v>
      </c>
      <c r="I7030" s="7">
        <f>IF(TableTransactions[[#This Row],[Order type]]=trackOrderType,
TableTransactions[[#This Row],[Transaction quantity]]*-1,
TableTransactions[[#This Row],[Transaction quantity]]
)</f>
        <v>-20</v>
      </c>
      <c r="J70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200</v>
      </c>
      <c r="K7030" s="7">
        <f ca="1">IF(TableTransactions[[#This Row],[Stock balance backorders]]&lt;0,
0,
TableTransactions[[#This Row],[Stock balance backorders]]
)</f>
        <v>200</v>
      </c>
      <c r="L7030" s="8" t="str">
        <f>VLOOKUP(TableTransactions[[#This Row],[Material]],TableStockBalance[],
MATCH(TableStockBalance[[#Headers],[Supplier name]],TableStockBalance[#Headers],0),
0)</f>
        <v>General Multi Parts AB</v>
      </c>
    </row>
    <row r="7031" spans="1:12" x14ac:dyDescent="0.25">
      <c r="A7031">
        <v>49043276</v>
      </c>
      <c r="B7031">
        <v>20</v>
      </c>
      <c r="C7031" t="s">
        <v>343</v>
      </c>
      <c r="D7031" t="s">
        <v>294</v>
      </c>
      <c r="E7031" t="s">
        <v>295</v>
      </c>
      <c r="F7031" t="s">
        <v>313</v>
      </c>
      <c r="G7031" s="1">
        <v>43739</v>
      </c>
      <c r="H7031">
        <v>40</v>
      </c>
      <c r="I7031" s="7">
        <f>IF(TableTransactions[[#This Row],[Order type]]=trackOrderType,
TableTransactions[[#This Row],[Transaction quantity]]*-1,
TableTransactions[[#This Row],[Transaction quantity]]
)</f>
        <v>-40</v>
      </c>
      <c r="J70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160</v>
      </c>
      <c r="K7031" s="7">
        <f ca="1">IF(TableTransactions[[#This Row],[Stock balance backorders]]&lt;0,
0,
TableTransactions[[#This Row],[Stock balance backorders]]
)</f>
        <v>160</v>
      </c>
      <c r="L7031" s="8" t="str">
        <f>VLOOKUP(TableTransactions[[#This Row],[Material]],TableStockBalance[],
MATCH(TableStockBalance[[#Headers],[Supplier name]],TableStockBalance[#Headers],0),
0)</f>
        <v>General Multi Parts AB</v>
      </c>
    </row>
    <row r="7032" spans="1:12" x14ac:dyDescent="0.25">
      <c r="A7032">
        <v>49043318</v>
      </c>
      <c r="B7032">
        <v>210</v>
      </c>
      <c r="C7032" t="s">
        <v>343</v>
      </c>
      <c r="D7032" t="s">
        <v>294</v>
      </c>
      <c r="E7032" t="s">
        <v>295</v>
      </c>
      <c r="F7032" t="s">
        <v>316</v>
      </c>
      <c r="G7032" s="1">
        <v>43742</v>
      </c>
      <c r="H7032">
        <v>60</v>
      </c>
      <c r="I7032" s="7">
        <f>IF(TableTransactions[[#This Row],[Order type]]=trackOrderType,
TableTransactions[[#This Row],[Transaction quantity]]*-1,
TableTransactions[[#This Row],[Transaction quantity]]
)</f>
        <v>-60</v>
      </c>
      <c r="J70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</v>
      </c>
      <c r="K7032" s="7">
        <f ca="1">IF(TableTransactions[[#This Row],[Stock balance backorders]]&lt;0,
0,
TableTransactions[[#This Row],[Stock balance backorders]]
)</f>
        <v>100</v>
      </c>
      <c r="L7032" s="8" t="str">
        <f>VLOOKUP(TableTransactions[[#This Row],[Material]],TableStockBalance[],
MATCH(TableStockBalance[[#Headers],[Supplier name]],TableStockBalance[#Headers],0),
0)</f>
        <v>General Multi Parts AB</v>
      </c>
    </row>
    <row r="7033" spans="1:12" x14ac:dyDescent="0.25">
      <c r="A7033">
        <v>49043320</v>
      </c>
      <c r="B7033">
        <v>240</v>
      </c>
      <c r="C7033" t="s">
        <v>343</v>
      </c>
      <c r="D7033" t="s">
        <v>294</v>
      </c>
      <c r="E7033" t="s">
        <v>295</v>
      </c>
      <c r="F7033" t="s">
        <v>317</v>
      </c>
      <c r="G7033" s="1">
        <v>43742</v>
      </c>
      <c r="H7033">
        <v>40</v>
      </c>
      <c r="I7033" s="7">
        <f>IF(TableTransactions[[#This Row],[Order type]]=trackOrderType,
TableTransactions[[#This Row],[Transaction quantity]]*-1,
TableTransactions[[#This Row],[Transaction quantity]]
)</f>
        <v>-40</v>
      </c>
      <c r="J70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</v>
      </c>
      <c r="K7033" s="7">
        <f ca="1">IF(TableTransactions[[#This Row],[Stock balance backorders]]&lt;0,
0,
TableTransactions[[#This Row],[Stock balance backorders]]
)</f>
        <v>60</v>
      </c>
      <c r="L7033" s="8" t="str">
        <f>VLOOKUP(TableTransactions[[#This Row],[Material]],TableStockBalance[],
MATCH(TableStockBalance[[#Headers],[Supplier name]],TableStockBalance[#Headers],0),
0)</f>
        <v>General Multi Parts AB</v>
      </c>
    </row>
    <row r="7034" spans="1:12" x14ac:dyDescent="0.25">
      <c r="A7034">
        <v>49043324</v>
      </c>
      <c r="B7034">
        <v>220</v>
      </c>
      <c r="C7034" t="s">
        <v>343</v>
      </c>
      <c r="D7034" t="s">
        <v>294</v>
      </c>
      <c r="E7034" t="s">
        <v>295</v>
      </c>
      <c r="F7034" t="s">
        <v>318</v>
      </c>
      <c r="G7034" s="1">
        <v>43742</v>
      </c>
      <c r="H7034">
        <v>80</v>
      </c>
      <c r="I7034" s="7">
        <f>IF(TableTransactions[[#This Row],[Order type]]=trackOrderType,
TableTransactions[[#This Row],[Transaction quantity]]*-1,
TableTransactions[[#This Row],[Transaction quantity]]
)</f>
        <v>-80</v>
      </c>
      <c r="J70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-20</v>
      </c>
      <c r="K7034" s="7">
        <f ca="1">IF(TableTransactions[[#This Row],[Stock balance backorders]]&lt;0,
0,
TableTransactions[[#This Row],[Stock balance backorders]]
)</f>
        <v>0</v>
      </c>
      <c r="L7034" s="8" t="str">
        <f>VLOOKUP(TableTransactions[[#This Row],[Material]],TableStockBalance[],
MATCH(TableStockBalance[[#Headers],[Supplier name]],TableStockBalance[#Headers],0),
0)</f>
        <v>General Multi Parts AB</v>
      </c>
    </row>
    <row r="7035" spans="1:12" x14ac:dyDescent="0.25">
      <c r="A7035" s="4">
        <v>45057442</v>
      </c>
      <c r="B7035" s="4">
        <v>10</v>
      </c>
      <c r="C7035" s="4" t="s">
        <v>344</v>
      </c>
      <c r="D7035" s="4" t="s">
        <v>294</v>
      </c>
      <c r="E7035" s="4" t="s">
        <v>295</v>
      </c>
      <c r="F7035" s="4" t="s">
        <v>212</v>
      </c>
      <c r="G7035" s="5">
        <v>43746</v>
      </c>
      <c r="H7035" s="4">
        <v>366</v>
      </c>
      <c r="I7035" s="7">
        <f>IF(TableTransactions[[#This Row],[Order type]]=trackOrderType,
TableTransactions[[#This Row],[Transaction quantity]]*-1,
TableTransactions[[#This Row],[Transaction quantity]]
)</f>
        <v>366</v>
      </c>
      <c r="J70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346</v>
      </c>
      <c r="K7035" s="7">
        <f ca="1">IF(TableTransactions[[#This Row],[Stock balance backorders]]&lt;0,
0,
TableTransactions[[#This Row],[Stock balance backorders]]
)</f>
        <v>346</v>
      </c>
      <c r="L7035" s="8" t="str">
        <f>VLOOKUP(TableTransactions[[#This Row],[Material]],TableStockBalance[],
MATCH(TableStockBalance[[#Headers],[Supplier name]],TableStockBalance[#Headers],0),
0)</f>
        <v>General Multi Parts AB</v>
      </c>
    </row>
    <row r="7036" spans="1:12" x14ac:dyDescent="0.25">
      <c r="A7036">
        <v>49043360</v>
      </c>
      <c r="B7036">
        <v>40</v>
      </c>
      <c r="C7036" t="s">
        <v>343</v>
      </c>
      <c r="D7036" t="s">
        <v>294</v>
      </c>
      <c r="E7036" t="s">
        <v>295</v>
      </c>
      <c r="F7036" t="s">
        <v>314</v>
      </c>
      <c r="G7036" s="1">
        <v>43747</v>
      </c>
      <c r="H7036">
        <v>20</v>
      </c>
      <c r="I7036" s="7">
        <f>IF(TableTransactions[[#This Row],[Order type]]=trackOrderType,
TableTransactions[[#This Row],[Transaction quantity]]*-1,
TableTransactions[[#This Row],[Transaction quantity]]
)</f>
        <v>-20</v>
      </c>
      <c r="J70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326</v>
      </c>
      <c r="K7036" s="7">
        <f ca="1">IF(TableTransactions[[#This Row],[Stock balance backorders]]&lt;0,
0,
TableTransactions[[#This Row],[Stock balance backorders]]
)</f>
        <v>326</v>
      </c>
      <c r="L7036" s="8" t="str">
        <f>VLOOKUP(TableTransactions[[#This Row],[Material]],TableStockBalance[],
MATCH(TableStockBalance[[#Headers],[Supplier name]],TableStockBalance[#Headers],0),
0)</f>
        <v>General Multi Parts AB</v>
      </c>
    </row>
    <row r="7037" spans="1:12" x14ac:dyDescent="0.25">
      <c r="A7037">
        <v>49043384</v>
      </c>
      <c r="B7037">
        <v>10</v>
      </c>
      <c r="C7037" t="s">
        <v>343</v>
      </c>
      <c r="D7037" t="s">
        <v>294</v>
      </c>
      <c r="E7037" t="s">
        <v>295</v>
      </c>
      <c r="F7037" t="s">
        <v>319</v>
      </c>
      <c r="G7037" s="1">
        <v>43748</v>
      </c>
      <c r="H7037">
        <v>60</v>
      </c>
      <c r="I7037" s="7">
        <f>IF(TableTransactions[[#This Row],[Order type]]=trackOrderType,
TableTransactions[[#This Row],[Transaction quantity]]*-1,
TableTransactions[[#This Row],[Transaction quantity]]
)</f>
        <v>-60</v>
      </c>
      <c r="J70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266</v>
      </c>
      <c r="K7037" s="7">
        <f ca="1">IF(TableTransactions[[#This Row],[Stock balance backorders]]&lt;0,
0,
TableTransactions[[#This Row],[Stock balance backorders]]
)</f>
        <v>266</v>
      </c>
      <c r="L7037" s="8" t="str">
        <f>VLOOKUP(TableTransactions[[#This Row],[Material]],TableStockBalance[],
MATCH(TableStockBalance[[#Headers],[Supplier name]],TableStockBalance[#Headers],0),
0)</f>
        <v>General Multi Parts AB</v>
      </c>
    </row>
    <row r="7038" spans="1:12" x14ac:dyDescent="0.25">
      <c r="A7038">
        <v>49043387</v>
      </c>
      <c r="B7038">
        <v>10</v>
      </c>
      <c r="C7038" t="s">
        <v>343</v>
      </c>
      <c r="D7038" t="s">
        <v>294</v>
      </c>
      <c r="E7038" t="s">
        <v>295</v>
      </c>
      <c r="F7038" t="s">
        <v>315</v>
      </c>
      <c r="G7038" s="1">
        <v>43748</v>
      </c>
      <c r="H7038">
        <v>40</v>
      </c>
      <c r="I7038" s="7">
        <f>IF(TableTransactions[[#This Row],[Order type]]=trackOrderType,
TableTransactions[[#This Row],[Transaction quantity]]*-1,
TableTransactions[[#This Row],[Transaction quantity]]
)</f>
        <v>-40</v>
      </c>
      <c r="J70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226</v>
      </c>
      <c r="K7038" s="7">
        <f ca="1">IF(TableTransactions[[#This Row],[Stock balance backorders]]&lt;0,
0,
TableTransactions[[#This Row],[Stock balance backorders]]
)</f>
        <v>226</v>
      </c>
      <c r="L7038" s="8" t="str">
        <f>VLOOKUP(TableTransactions[[#This Row],[Material]],TableStockBalance[],
MATCH(TableStockBalance[[#Headers],[Supplier name]],TableStockBalance[#Headers],0),
0)</f>
        <v>General Multi Parts AB</v>
      </c>
    </row>
    <row r="7039" spans="1:12" x14ac:dyDescent="0.25">
      <c r="A7039">
        <v>49043396</v>
      </c>
      <c r="B7039">
        <v>20</v>
      </c>
      <c r="C7039" t="s">
        <v>343</v>
      </c>
      <c r="D7039" t="s">
        <v>294</v>
      </c>
      <c r="E7039" t="s">
        <v>295</v>
      </c>
      <c r="F7039" t="s">
        <v>328</v>
      </c>
      <c r="G7039" s="1">
        <v>43749</v>
      </c>
      <c r="H7039">
        <v>80</v>
      </c>
      <c r="I7039" s="7">
        <f>IF(TableTransactions[[#This Row],[Order type]]=trackOrderType,
TableTransactions[[#This Row],[Transaction quantity]]*-1,
TableTransactions[[#This Row],[Transaction quantity]]
)</f>
        <v>-80</v>
      </c>
      <c r="J70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146</v>
      </c>
      <c r="K7039" s="7">
        <f ca="1">IF(TableTransactions[[#This Row],[Stock balance backorders]]&lt;0,
0,
TableTransactions[[#This Row],[Stock balance backorders]]
)</f>
        <v>146</v>
      </c>
      <c r="L7039" s="8" t="str">
        <f>VLOOKUP(TableTransactions[[#This Row],[Material]],TableStockBalance[],
MATCH(TableStockBalance[[#Headers],[Supplier name]],TableStockBalance[#Headers],0),
0)</f>
        <v>General Multi Parts AB</v>
      </c>
    </row>
    <row r="7040" spans="1:12" x14ac:dyDescent="0.25">
      <c r="A7040">
        <v>49043403</v>
      </c>
      <c r="B7040">
        <v>130</v>
      </c>
      <c r="C7040" t="s">
        <v>343</v>
      </c>
      <c r="D7040" t="s">
        <v>294</v>
      </c>
      <c r="E7040" t="s">
        <v>295</v>
      </c>
      <c r="F7040" t="s">
        <v>319</v>
      </c>
      <c r="G7040" s="1">
        <v>43749</v>
      </c>
      <c r="H7040">
        <v>80</v>
      </c>
      <c r="I7040" s="7">
        <f>IF(TableTransactions[[#This Row],[Order type]]=trackOrderType,
TableTransactions[[#This Row],[Transaction quantity]]*-1,
TableTransactions[[#This Row],[Transaction quantity]]
)</f>
        <v>-80</v>
      </c>
      <c r="J70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</v>
      </c>
      <c r="K7040" s="7">
        <f ca="1">IF(TableTransactions[[#This Row],[Stock balance backorders]]&lt;0,
0,
TableTransactions[[#This Row],[Stock balance backorders]]
)</f>
        <v>66</v>
      </c>
      <c r="L7040" s="8" t="str">
        <f>VLOOKUP(TableTransactions[[#This Row],[Material]],TableStockBalance[],
MATCH(TableStockBalance[[#Headers],[Supplier name]],TableStockBalance[#Headers],0),
0)</f>
        <v>General Multi Parts AB</v>
      </c>
    </row>
    <row r="7041" spans="1:12" x14ac:dyDescent="0.25">
      <c r="A7041">
        <v>49043404</v>
      </c>
      <c r="B7041">
        <v>200</v>
      </c>
      <c r="C7041" t="s">
        <v>343</v>
      </c>
      <c r="D7041" t="s">
        <v>294</v>
      </c>
      <c r="E7041" t="s">
        <v>295</v>
      </c>
      <c r="F7041" t="s">
        <v>318</v>
      </c>
      <c r="G7041" s="1">
        <v>43749</v>
      </c>
      <c r="H7041">
        <v>60</v>
      </c>
      <c r="I7041" s="7">
        <f>IF(TableTransactions[[#This Row],[Order type]]=trackOrderType,
TableTransactions[[#This Row],[Transaction quantity]]*-1,
TableTransactions[[#This Row],[Transaction quantity]]
)</f>
        <v>-60</v>
      </c>
      <c r="J70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7041" s="7">
        <f ca="1">IF(TableTransactions[[#This Row],[Stock balance backorders]]&lt;0,
0,
TableTransactions[[#This Row],[Stock balance backorders]]
)</f>
        <v>6</v>
      </c>
      <c r="L7041" s="8" t="str">
        <f>VLOOKUP(TableTransactions[[#This Row],[Material]],TableStockBalance[],
MATCH(TableStockBalance[[#Headers],[Supplier name]],TableStockBalance[#Headers],0),
0)</f>
        <v>General Multi Parts AB</v>
      </c>
    </row>
    <row r="7042" spans="1:12" x14ac:dyDescent="0.25">
      <c r="A7042">
        <v>49043428</v>
      </c>
      <c r="B7042">
        <v>120</v>
      </c>
      <c r="C7042" t="s">
        <v>343</v>
      </c>
      <c r="D7042" t="s">
        <v>294</v>
      </c>
      <c r="E7042" t="s">
        <v>295</v>
      </c>
      <c r="F7042" t="s">
        <v>313</v>
      </c>
      <c r="G7042" s="1">
        <v>43753</v>
      </c>
      <c r="H7042">
        <v>80</v>
      </c>
      <c r="I7042" s="7">
        <f>IF(TableTransactions[[#This Row],[Order type]]=trackOrderType,
TableTransactions[[#This Row],[Transaction quantity]]*-1,
TableTransactions[[#This Row],[Transaction quantity]]
)</f>
        <v>-80</v>
      </c>
      <c r="J70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-74</v>
      </c>
      <c r="K7042" s="7">
        <f ca="1">IF(TableTransactions[[#This Row],[Stock balance backorders]]&lt;0,
0,
TableTransactions[[#This Row],[Stock balance backorders]]
)</f>
        <v>0</v>
      </c>
      <c r="L7042" s="8" t="str">
        <f>VLOOKUP(TableTransactions[[#This Row],[Material]],TableStockBalance[],
MATCH(TableStockBalance[[#Headers],[Supplier name]],TableStockBalance[#Headers],0),
0)</f>
        <v>General Multi Parts AB</v>
      </c>
    </row>
    <row r="7043" spans="1:12" x14ac:dyDescent="0.25">
      <c r="A7043">
        <v>49043460</v>
      </c>
      <c r="B7043">
        <v>80</v>
      </c>
      <c r="C7043" t="s">
        <v>343</v>
      </c>
      <c r="D7043" t="s">
        <v>294</v>
      </c>
      <c r="E7043" t="s">
        <v>295</v>
      </c>
      <c r="F7043" t="s">
        <v>313</v>
      </c>
      <c r="G7043" s="1">
        <v>43755</v>
      </c>
      <c r="H7043">
        <v>40</v>
      </c>
      <c r="I7043" s="7">
        <f>IF(TableTransactions[[#This Row],[Order type]]=trackOrderType,
TableTransactions[[#This Row],[Transaction quantity]]*-1,
TableTransactions[[#This Row],[Transaction quantity]]
)</f>
        <v>-40</v>
      </c>
      <c r="J70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-114</v>
      </c>
      <c r="K7043" s="7">
        <f ca="1">IF(TableTransactions[[#This Row],[Stock balance backorders]]&lt;0,
0,
TableTransactions[[#This Row],[Stock balance backorders]]
)</f>
        <v>0</v>
      </c>
      <c r="L7043" s="8" t="str">
        <f>VLOOKUP(TableTransactions[[#This Row],[Material]],TableStockBalance[],
MATCH(TableStockBalance[[#Headers],[Supplier name]],TableStockBalance[#Headers],0),
0)</f>
        <v>General Multi Parts AB</v>
      </c>
    </row>
    <row r="7044" spans="1:12" x14ac:dyDescent="0.25">
      <c r="A7044">
        <v>49043483</v>
      </c>
      <c r="B7044">
        <v>110</v>
      </c>
      <c r="C7044" t="s">
        <v>343</v>
      </c>
      <c r="D7044" t="s">
        <v>294</v>
      </c>
      <c r="E7044" t="s">
        <v>295</v>
      </c>
      <c r="F7044" t="s">
        <v>316</v>
      </c>
      <c r="G7044" s="1">
        <v>43756</v>
      </c>
      <c r="H7044">
        <v>20</v>
      </c>
      <c r="I7044" s="7">
        <f>IF(TableTransactions[[#This Row],[Order type]]=trackOrderType,
TableTransactions[[#This Row],[Transaction quantity]]*-1,
TableTransactions[[#This Row],[Transaction quantity]]
)</f>
        <v>-20</v>
      </c>
      <c r="J70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-134</v>
      </c>
      <c r="K7044" s="7">
        <f ca="1">IF(TableTransactions[[#This Row],[Stock balance backorders]]&lt;0,
0,
TableTransactions[[#This Row],[Stock balance backorders]]
)</f>
        <v>0</v>
      </c>
      <c r="L7044" s="8" t="str">
        <f>VLOOKUP(TableTransactions[[#This Row],[Material]],TableStockBalance[],
MATCH(TableStockBalance[[#Headers],[Supplier name]],TableStockBalance[#Headers],0),
0)</f>
        <v>General Multi Parts AB</v>
      </c>
    </row>
    <row r="7045" spans="1:12" x14ac:dyDescent="0.25">
      <c r="A7045">
        <v>49043483</v>
      </c>
      <c r="B7045">
        <v>120</v>
      </c>
      <c r="C7045" t="s">
        <v>343</v>
      </c>
      <c r="D7045" t="s">
        <v>294</v>
      </c>
      <c r="E7045" t="s">
        <v>295</v>
      </c>
      <c r="F7045" t="s">
        <v>316</v>
      </c>
      <c r="G7045" s="1">
        <v>43756</v>
      </c>
      <c r="H7045">
        <v>20</v>
      </c>
      <c r="I7045" s="7">
        <f>IF(TableTransactions[[#This Row],[Order type]]=trackOrderType,
TableTransactions[[#This Row],[Transaction quantity]]*-1,
TableTransactions[[#This Row],[Transaction quantity]]
)</f>
        <v>-20</v>
      </c>
      <c r="J70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-154</v>
      </c>
      <c r="K7045" s="7">
        <f ca="1">IF(TableTransactions[[#This Row],[Stock balance backorders]]&lt;0,
0,
TableTransactions[[#This Row],[Stock balance backorders]]
)</f>
        <v>0</v>
      </c>
      <c r="L7045" s="8" t="str">
        <f>VLOOKUP(TableTransactions[[#This Row],[Material]],TableStockBalance[],
MATCH(TableStockBalance[[#Headers],[Supplier name]],TableStockBalance[#Headers],0),
0)</f>
        <v>General Multi Parts AB</v>
      </c>
    </row>
    <row r="7046" spans="1:12" x14ac:dyDescent="0.25">
      <c r="A7046">
        <v>49043526</v>
      </c>
      <c r="B7046">
        <v>70</v>
      </c>
      <c r="C7046" t="s">
        <v>343</v>
      </c>
      <c r="D7046" t="s">
        <v>294</v>
      </c>
      <c r="E7046" t="s">
        <v>295</v>
      </c>
      <c r="F7046" t="s">
        <v>317</v>
      </c>
      <c r="G7046" s="1">
        <v>43761</v>
      </c>
      <c r="H7046">
        <v>40</v>
      </c>
      <c r="I7046" s="7">
        <f>IF(TableTransactions[[#This Row],[Order type]]=trackOrderType,
TableTransactions[[#This Row],[Transaction quantity]]*-1,
TableTransactions[[#This Row],[Transaction quantity]]
)</f>
        <v>-40</v>
      </c>
      <c r="J70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-194</v>
      </c>
      <c r="K7046" s="7">
        <f ca="1">IF(TableTransactions[[#This Row],[Stock balance backorders]]&lt;0,
0,
TableTransactions[[#This Row],[Stock balance backorders]]
)</f>
        <v>0</v>
      </c>
      <c r="L7046" s="8" t="str">
        <f>VLOOKUP(TableTransactions[[#This Row],[Material]],TableStockBalance[],
MATCH(TableStockBalance[[#Headers],[Supplier name]],TableStockBalance[#Headers],0),
0)</f>
        <v>General Multi Parts AB</v>
      </c>
    </row>
    <row r="7047" spans="1:12" x14ac:dyDescent="0.25">
      <c r="A7047">
        <v>49043538</v>
      </c>
      <c r="B7047">
        <v>50</v>
      </c>
      <c r="C7047" t="s">
        <v>343</v>
      </c>
      <c r="D7047" t="s">
        <v>294</v>
      </c>
      <c r="E7047" t="s">
        <v>295</v>
      </c>
      <c r="F7047" t="s">
        <v>317</v>
      </c>
      <c r="G7047" s="1">
        <v>43762</v>
      </c>
      <c r="H7047">
        <v>80</v>
      </c>
      <c r="I7047" s="7">
        <f>IF(TableTransactions[[#This Row],[Order type]]=trackOrderType,
TableTransactions[[#This Row],[Transaction quantity]]*-1,
TableTransactions[[#This Row],[Transaction quantity]]
)</f>
        <v>-80</v>
      </c>
      <c r="J70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-274</v>
      </c>
      <c r="K7047" s="7">
        <f ca="1">IF(TableTransactions[[#This Row],[Stock balance backorders]]&lt;0,
0,
TableTransactions[[#This Row],[Stock balance backorders]]
)</f>
        <v>0</v>
      </c>
      <c r="L7047" s="8" t="str">
        <f>VLOOKUP(TableTransactions[[#This Row],[Material]],TableStockBalance[],
MATCH(TableStockBalance[[#Headers],[Supplier name]],TableStockBalance[#Headers],0),
0)</f>
        <v>General Multi Parts AB</v>
      </c>
    </row>
    <row r="7048" spans="1:12" x14ac:dyDescent="0.25">
      <c r="A7048">
        <v>49043561</v>
      </c>
      <c r="B7048">
        <v>110</v>
      </c>
      <c r="C7048" t="s">
        <v>343</v>
      </c>
      <c r="D7048" t="s">
        <v>294</v>
      </c>
      <c r="E7048" t="s">
        <v>295</v>
      </c>
      <c r="F7048" t="s">
        <v>319</v>
      </c>
      <c r="G7048" s="1">
        <v>43763</v>
      </c>
      <c r="H7048">
        <v>60</v>
      </c>
      <c r="I7048" s="7">
        <f>IF(TableTransactions[[#This Row],[Order type]]=trackOrderType,
TableTransactions[[#This Row],[Transaction quantity]]*-1,
TableTransactions[[#This Row],[Transaction quantity]]
)</f>
        <v>-60</v>
      </c>
      <c r="J70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-334</v>
      </c>
      <c r="K7048" s="7">
        <f ca="1">IF(TableTransactions[[#This Row],[Stock balance backorders]]&lt;0,
0,
TableTransactions[[#This Row],[Stock balance backorders]]
)</f>
        <v>0</v>
      </c>
      <c r="L7048" s="8" t="str">
        <f>VLOOKUP(TableTransactions[[#This Row],[Material]],TableStockBalance[],
MATCH(TableStockBalance[[#Headers],[Supplier name]],TableStockBalance[#Headers],0),
0)</f>
        <v>General Multi Parts AB</v>
      </c>
    </row>
    <row r="7049" spans="1:12" x14ac:dyDescent="0.25">
      <c r="A7049">
        <v>49043562</v>
      </c>
      <c r="B7049">
        <v>210</v>
      </c>
      <c r="C7049" t="s">
        <v>343</v>
      </c>
      <c r="D7049" t="s">
        <v>294</v>
      </c>
      <c r="E7049" t="s">
        <v>295</v>
      </c>
      <c r="F7049" t="s">
        <v>318</v>
      </c>
      <c r="G7049" s="1">
        <v>43763</v>
      </c>
      <c r="H7049">
        <v>40</v>
      </c>
      <c r="I7049" s="7">
        <f>IF(TableTransactions[[#This Row],[Order type]]=trackOrderType,
TableTransactions[[#This Row],[Transaction quantity]]*-1,
TableTransactions[[#This Row],[Transaction quantity]]
)</f>
        <v>-40</v>
      </c>
      <c r="J70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-374</v>
      </c>
      <c r="K7049" s="7">
        <f ca="1">IF(TableTransactions[[#This Row],[Stock balance backorders]]&lt;0,
0,
TableTransactions[[#This Row],[Stock balance backorders]]
)</f>
        <v>0</v>
      </c>
      <c r="L7049" s="8" t="str">
        <f>VLOOKUP(TableTransactions[[#This Row],[Material]],TableStockBalance[],
MATCH(TableStockBalance[[#Headers],[Supplier name]],TableStockBalance[#Headers],0),
0)</f>
        <v>General Multi Parts AB</v>
      </c>
    </row>
    <row r="7050" spans="1:12" x14ac:dyDescent="0.25">
      <c r="A7050" s="4">
        <v>45057505</v>
      </c>
      <c r="B7050" s="4">
        <v>20</v>
      </c>
      <c r="C7050" s="4" t="s">
        <v>344</v>
      </c>
      <c r="D7050" s="4" t="s">
        <v>294</v>
      </c>
      <c r="E7050" s="4" t="s">
        <v>295</v>
      </c>
      <c r="F7050" s="4" t="s">
        <v>212</v>
      </c>
      <c r="G7050" s="5">
        <v>43766</v>
      </c>
      <c r="H7050" s="4">
        <v>321</v>
      </c>
      <c r="I7050" s="7">
        <f>IF(TableTransactions[[#This Row],[Order type]]=trackOrderType,
TableTransactions[[#This Row],[Transaction quantity]]*-1,
TableTransactions[[#This Row],[Transaction quantity]]
)</f>
        <v>321</v>
      </c>
      <c r="J70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-53</v>
      </c>
      <c r="K7050" s="7">
        <f ca="1">IF(TableTransactions[[#This Row],[Stock balance backorders]]&lt;0,
0,
TableTransactions[[#This Row],[Stock balance backorders]]
)</f>
        <v>0</v>
      </c>
      <c r="L7050" s="8" t="str">
        <f>VLOOKUP(TableTransactions[[#This Row],[Material]],TableStockBalance[],
MATCH(TableStockBalance[[#Headers],[Supplier name]],TableStockBalance[#Headers],0),
0)</f>
        <v>General Multi Parts AB</v>
      </c>
    </row>
    <row r="7051" spans="1:12" x14ac:dyDescent="0.25">
      <c r="A7051">
        <v>49043601</v>
      </c>
      <c r="B7051">
        <v>80</v>
      </c>
      <c r="C7051" t="s">
        <v>343</v>
      </c>
      <c r="D7051" t="s">
        <v>294</v>
      </c>
      <c r="E7051" t="s">
        <v>295</v>
      </c>
      <c r="F7051" t="s">
        <v>317</v>
      </c>
      <c r="G7051" s="1">
        <v>43768</v>
      </c>
      <c r="H7051">
        <v>20</v>
      </c>
      <c r="I7051" s="7">
        <f>IF(TableTransactions[[#This Row],[Order type]]=trackOrderType,
TableTransactions[[#This Row],[Transaction quantity]]*-1,
TableTransactions[[#This Row],[Transaction quantity]]
)</f>
        <v>-20</v>
      </c>
      <c r="J70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-73</v>
      </c>
      <c r="K7051" s="7">
        <f ca="1">IF(TableTransactions[[#This Row],[Stock balance backorders]]&lt;0,
0,
TableTransactions[[#This Row],[Stock balance backorders]]
)</f>
        <v>0</v>
      </c>
      <c r="L7051" s="8" t="str">
        <f>VLOOKUP(TableTransactions[[#This Row],[Material]],TableStockBalance[],
MATCH(TableStockBalance[[#Headers],[Supplier name]],TableStockBalance[#Headers],0),
0)</f>
        <v>General Multi Parts AB</v>
      </c>
    </row>
    <row r="7052" spans="1:12" x14ac:dyDescent="0.25">
      <c r="A7052">
        <v>49043617</v>
      </c>
      <c r="B7052">
        <v>100</v>
      </c>
      <c r="C7052" t="s">
        <v>343</v>
      </c>
      <c r="D7052" t="s">
        <v>294</v>
      </c>
      <c r="E7052" t="s">
        <v>295</v>
      </c>
      <c r="F7052" t="s">
        <v>317</v>
      </c>
      <c r="G7052" s="1">
        <v>43769</v>
      </c>
      <c r="H7052">
        <v>60</v>
      </c>
      <c r="I7052" s="7">
        <f>IF(TableTransactions[[#This Row],[Order type]]=trackOrderType,
TableTransactions[[#This Row],[Transaction quantity]]*-1,
TableTransactions[[#This Row],[Transaction quantity]]
)</f>
        <v>-60</v>
      </c>
      <c r="J70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-133</v>
      </c>
      <c r="K7052" s="7">
        <f ca="1">IF(TableTransactions[[#This Row],[Stock balance backorders]]&lt;0,
0,
TableTransactions[[#This Row],[Stock balance backorders]]
)</f>
        <v>0</v>
      </c>
      <c r="L7052" s="8" t="str">
        <f>VLOOKUP(TableTransactions[[#This Row],[Material]],TableStockBalance[],
MATCH(TableStockBalance[[#Headers],[Supplier name]],TableStockBalance[#Headers],0),
0)</f>
        <v>General Multi Parts AB</v>
      </c>
    </row>
    <row r="7053" spans="1:12" x14ac:dyDescent="0.25">
      <c r="A7053">
        <v>49043619</v>
      </c>
      <c r="B7053">
        <v>30</v>
      </c>
      <c r="C7053" t="s">
        <v>343</v>
      </c>
      <c r="D7053" t="s">
        <v>294</v>
      </c>
      <c r="E7053" t="s">
        <v>295</v>
      </c>
      <c r="F7053" t="s">
        <v>319</v>
      </c>
      <c r="G7053" s="1">
        <v>43769</v>
      </c>
      <c r="H7053">
        <v>80</v>
      </c>
      <c r="I7053" s="7">
        <f>IF(TableTransactions[[#This Row],[Order type]]=trackOrderType,
TableTransactions[[#This Row],[Transaction quantity]]*-1,
TableTransactions[[#This Row],[Transaction quantity]]
)</f>
        <v>-80</v>
      </c>
      <c r="J70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-213</v>
      </c>
      <c r="K7053" s="7">
        <f ca="1">IF(TableTransactions[[#This Row],[Stock balance backorders]]&lt;0,
0,
TableTransactions[[#This Row],[Stock balance backorders]]
)</f>
        <v>0</v>
      </c>
      <c r="L7053" s="8" t="str">
        <f>VLOOKUP(TableTransactions[[#This Row],[Material]],TableStockBalance[],
MATCH(TableStockBalance[[#Headers],[Supplier name]],TableStockBalance[#Headers],0),
0)</f>
        <v>General Multi Parts AB</v>
      </c>
    </row>
    <row r="7054" spans="1:12" x14ac:dyDescent="0.25">
      <c r="A7054">
        <v>49043627</v>
      </c>
      <c r="B7054">
        <v>230</v>
      </c>
      <c r="C7054" t="s">
        <v>343</v>
      </c>
      <c r="D7054" t="s">
        <v>294</v>
      </c>
      <c r="E7054" t="s">
        <v>295</v>
      </c>
      <c r="F7054" t="s">
        <v>313</v>
      </c>
      <c r="G7054" s="1">
        <v>43770</v>
      </c>
      <c r="H7054">
        <v>60</v>
      </c>
      <c r="I7054" s="7">
        <f>IF(TableTransactions[[#This Row],[Order type]]=trackOrderType,
TableTransactions[[#This Row],[Transaction quantity]]*-1,
TableTransactions[[#This Row],[Transaction quantity]]
)</f>
        <v>-60</v>
      </c>
      <c r="J70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-273</v>
      </c>
      <c r="K7054" s="7">
        <f ca="1">IF(TableTransactions[[#This Row],[Stock balance backorders]]&lt;0,
0,
TableTransactions[[#This Row],[Stock balance backorders]]
)</f>
        <v>0</v>
      </c>
      <c r="L7054" s="8" t="str">
        <f>VLOOKUP(TableTransactions[[#This Row],[Material]],TableStockBalance[],
MATCH(TableStockBalance[[#Headers],[Supplier name]],TableStockBalance[#Headers],0),
0)</f>
        <v>General Multi Parts AB</v>
      </c>
    </row>
    <row r="7055" spans="1:12" x14ac:dyDescent="0.25">
      <c r="A7055">
        <v>49043627</v>
      </c>
      <c r="B7055">
        <v>240</v>
      </c>
      <c r="C7055" t="s">
        <v>343</v>
      </c>
      <c r="D7055" t="s">
        <v>294</v>
      </c>
      <c r="E7055" t="s">
        <v>295</v>
      </c>
      <c r="F7055" t="s">
        <v>313</v>
      </c>
      <c r="G7055" s="1">
        <v>43770</v>
      </c>
      <c r="H7055">
        <v>40</v>
      </c>
      <c r="I7055" s="7">
        <f>IF(TableTransactions[[#This Row],[Order type]]=trackOrderType,
TableTransactions[[#This Row],[Transaction quantity]]*-1,
TableTransactions[[#This Row],[Transaction quantity]]
)</f>
        <v>-40</v>
      </c>
      <c r="J70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-313</v>
      </c>
      <c r="K7055" s="7">
        <f ca="1">IF(TableTransactions[[#This Row],[Stock balance backorders]]&lt;0,
0,
TableTransactions[[#This Row],[Stock balance backorders]]
)</f>
        <v>0</v>
      </c>
      <c r="L7055" s="8" t="str">
        <f>VLOOKUP(TableTransactions[[#This Row],[Material]],TableStockBalance[],
MATCH(TableStockBalance[[#Headers],[Supplier name]],TableStockBalance[#Headers],0),
0)</f>
        <v>General Multi Parts AB</v>
      </c>
    </row>
    <row r="7056" spans="1:12" x14ac:dyDescent="0.25">
      <c r="A7056">
        <v>49043659</v>
      </c>
      <c r="B7056">
        <v>20</v>
      </c>
      <c r="C7056" t="s">
        <v>343</v>
      </c>
      <c r="D7056" t="s">
        <v>294</v>
      </c>
      <c r="E7056" t="s">
        <v>295</v>
      </c>
      <c r="F7056" t="s">
        <v>314</v>
      </c>
      <c r="G7056" s="1">
        <v>43774</v>
      </c>
      <c r="H7056">
        <v>20</v>
      </c>
      <c r="I7056" s="7">
        <f>IF(TableTransactions[[#This Row],[Order type]]=trackOrderType,
TableTransactions[[#This Row],[Transaction quantity]]*-1,
TableTransactions[[#This Row],[Transaction quantity]]
)</f>
        <v>-20</v>
      </c>
      <c r="J70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-333</v>
      </c>
      <c r="K7056" s="7">
        <f ca="1">IF(TableTransactions[[#This Row],[Stock balance backorders]]&lt;0,
0,
TableTransactions[[#This Row],[Stock balance backorders]]
)</f>
        <v>0</v>
      </c>
      <c r="L7056" s="8" t="str">
        <f>VLOOKUP(TableTransactions[[#This Row],[Material]],TableStockBalance[],
MATCH(TableStockBalance[[#Headers],[Supplier name]],TableStockBalance[#Headers],0),
0)</f>
        <v>General Multi Parts AB</v>
      </c>
    </row>
    <row r="7057" spans="1:12" x14ac:dyDescent="0.25">
      <c r="A7057">
        <v>49043662</v>
      </c>
      <c r="B7057">
        <v>10</v>
      </c>
      <c r="C7057" t="s">
        <v>343</v>
      </c>
      <c r="D7057" t="s">
        <v>294</v>
      </c>
      <c r="E7057" t="s">
        <v>295</v>
      </c>
      <c r="F7057" t="s">
        <v>320</v>
      </c>
      <c r="G7057" s="1">
        <v>43774</v>
      </c>
      <c r="H7057">
        <v>20</v>
      </c>
      <c r="I7057" s="7">
        <f>IF(TableTransactions[[#This Row],[Order type]]=trackOrderType,
TableTransactions[[#This Row],[Transaction quantity]]*-1,
TableTransactions[[#This Row],[Transaction quantity]]
)</f>
        <v>-20</v>
      </c>
      <c r="J70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-353</v>
      </c>
      <c r="K7057" s="7">
        <f ca="1">IF(TableTransactions[[#This Row],[Stock balance backorders]]&lt;0,
0,
TableTransactions[[#This Row],[Stock balance backorders]]
)</f>
        <v>0</v>
      </c>
      <c r="L7057" s="8" t="str">
        <f>VLOOKUP(TableTransactions[[#This Row],[Material]],TableStockBalance[],
MATCH(TableStockBalance[[#Headers],[Supplier name]],TableStockBalance[#Headers],0),
0)</f>
        <v>General Multi Parts AB</v>
      </c>
    </row>
    <row r="7058" spans="1:12" x14ac:dyDescent="0.25">
      <c r="A7058">
        <v>49043695</v>
      </c>
      <c r="B7058">
        <v>50</v>
      </c>
      <c r="C7058" t="s">
        <v>343</v>
      </c>
      <c r="D7058" t="s">
        <v>294</v>
      </c>
      <c r="E7058" t="s">
        <v>295</v>
      </c>
      <c r="F7058" t="s">
        <v>316</v>
      </c>
      <c r="G7058" s="1">
        <v>43776</v>
      </c>
      <c r="H7058">
        <v>40</v>
      </c>
      <c r="I7058" s="7">
        <f>IF(TableTransactions[[#This Row],[Order type]]=trackOrderType,
TableTransactions[[#This Row],[Transaction quantity]]*-1,
TableTransactions[[#This Row],[Transaction quantity]]
)</f>
        <v>-40</v>
      </c>
      <c r="J70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-393</v>
      </c>
      <c r="K7058" s="7">
        <f ca="1">IF(TableTransactions[[#This Row],[Stock balance backorders]]&lt;0,
0,
TableTransactions[[#This Row],[Stock balance backorders]]
)</f>
        <v>0</v>
      </c>
      <c r="L7058" s="8" t="str">
        <f>VLOOKUP(TableTransactions[[#This Row],[Material]],TableStockBalance[],
MATCH(TableStockBalance[[#Headers],[Supplier name]],TableStockBalance[#Headers],0),
0)</f>
        <v>General Multi Parts AB</v>
      </c>
    </row>
    <row r="7059" spans="1:12" x14ac:dyDescent="0.25">
      <c r="A7059">
        <v>49043705</v>
      </c>
      <c r="B7059">
        <v>270</v>
      </c>
      <c r="C7059" t="s">
        <v>343</v>
      </c>
      <c r="D7059" t="s">
        <v>294</v>
      </c>
      <c r="E7059" t="s">
        <v>295</v>
      </c>
      <c r="F7059" t="s">
        <v>313</v>
      </c>
      <c r="G7059" s="1">
        <v>43777</v>
      </c>
      <c r="H7059">
        <v>20</v>
      </c>
      <c r="I7059" s="7">
        <f>IF(TableTransactions[[#This Row],[Order type]]=trackOrderType,
TableTransactions[[#This Row],[Transaction quantity]]*-1,
TableTransactions[[#This Row],[Transaction quantity]]
)</f>
        <v>-20</v>
      </c>
      <c r="J70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-413</v>
      </c>
      <c r="K7059" s="7">
        <f ca="1">IF(TableTransactions[[#This Row],[Stock balance backorders]]&lt;0,
0,
TableTransactions[[#This Row],[Stock balance backorders]]
)</f>
        <v>0</v>
      </c>
      <c r="L7059" s="8" t="str">
        <f>VLOOKUP(TableTransactions[[#This Row],[Material]],TableStockBalance[],
MATCH(TableStockBalance[[#Headers],[Supplier name]],TableStockBalance[#Headers],0),
0)</f>
        <v>General Multi Parts AB</v>
      </c>
    </row>
    <row r="7060" spans="1:12" x14ac:dyDescent="0.25">
      <c r="A7060">
        <v>49043714</v>
      </c>
      <c r="B7060">
        <v>60</v>
      </c>
      <c r="C7060" t="s">
        <v>343</v>
      </c>
      <c r="D7060" t="s">
        <v>294</v>
      </c>
      <c r="E7060" t="s">
        <v>295</v>
      </c>
      <c r="F7060" t="s">
        <v>325</v>
      </c>
      <c r="G7060" s="1">
        <v>43777</v>
      </c>
      <c r="H7060">
        <v>20</v>
      </c>
      <c r="I7060" s="7">
        <f>IF(TableTransactions[[#This Row],[Order type]]=trackOrderType,
TableTransactions[[#This Row],[Transaction quantity]]*-1,
TableTransactions[[#This Row],[Transaction quantity]]
)</f>
        <v>-20</v>
      </c>
      <c r="J70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-433</v>
      </c>
      <c r="K7060" s="7">
        <f ca="1">IF(TableTransactions[[#This Row],[Stock balance backorders]]&lt;0,
0,
TableTransactions[[#This Row],[Stock balance backorders]]
)</f>
        <v>0</v>
      </c>
      <c r="L7060" s="8" t="str">
        <f>VLOOKUP(TableTransactions[[#This Row],[Material]],TableStockBalance[],
MATCH(TableStockBalance[[#Headers],[Supplier name]],TableStockBalance[#Headers],0),
0)</f>
        <v>General Multi Parts AB</v>
      </c>
    </row>
    <row r="7061" spans="1:12" x14ac:dyDescent="0.25">
      <c r="A7061">
        <v>49043715</v>
      </c>
      <c r="B7061">
        <v>300</v>
      </c>
      <c r="C7061" t="s">
        <v>343</v>
      </c>
      <c r="D7061" t="s">
        <v>294</v>
      </c>
      <c r="E7061" t="s">
        <v>295</v>
      </c>
      <c r="F7061" t="s">
        <v>317</v>
      </c>
      <c r="G7061" s="1">
        <v>43777</v>
      </c>
      <c r="H7061">
        <v>80</v>
      </c>
      <c r="I7061" s="7">
        <f>IF(TableTransactions[[#This Row],[Order type]]=trackOrderType,
TableTransactions[[#This Row],[Transaction quantity]]*-1,
TableTransactions[[#This Row],[Transaction quantity]]
)</f>
        <v>-80</v>
      </c>
      <c r="J70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-513</v>
      </c>
      <c r="K7061" s="7">
        <f ca="1">IF(TableTransactions[[#This Row],[Stock balance backorders]]&lt;0,
0,
TableTransactions[[#This Row],[Stock balance backorders]]
)</f>
        <v>0</v>
      </c>
      <c r="L7061" s="8" t="str">
        <f>VLOOKUP(TableTransactions[[#This Row],[Material]],TableStockBalance[],
MATCH(TableStockBalance[[#Headers],[Supplier name]],TableStockBalance[#Headers],0),
0)</f>
        <v>General Multi Parts AB</v>
      </c>
    </row>
    <row r="7062" spans="1:12" x14ac:dyDescent="0.25">
      <c r="A7062">
        <v>49043718</v>
      </c>
      <c r="B7062">
        <v>110</v>
      </c>
      <c r="C7062" t="s">
        <v>343</v>
      </c>
      <c r="D7062" t="s">
        <v>294</v>
      </c>
      <c r="E7062" t="s">
        <v>295</v>
      </c>
      <c r="F7062" t="s">
        <v>319</v>
      </c>
      <c r="G7062" s="1">
        <v>43777</v>
      </c>
      <c r="H7062">
        <v>60</v>
      </c>
      <c r="I7062" s="7">
        <f>IF(TableTransactions[[#This Row],[Order type]]=trackOrderType,
TableTransactions[[#This Row],[Transaction quantity]]*-1,
TableTransactions[[#This Row],[Transaction quantity]]
)</f>
        <v>-60</v>
      </c>
      <c r="J70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-573</v>
      </c>
      <c r="K7062" s="7">
        <f ca="1">IF(TableTransactions[[#This Row],[Stock balance backorders]]&lt;0,
0,
TableTransactions[[#This Row],[Stock balance backorders]]
)</f>
        <v>0</v>
      </c>
      <c r="L7062" s="8" t="str">
        <f>VLOOKUP(TableTransactions[[#This Row],[Material]],TableStockBalance[],
MATCH(TableStockBalance[[#Headers],[Supplier name]],TableStockBalance[#Headers],0),
0)</f>
        <v>General Multi Parts AB</v>
      </c>
    </row>
    <row r="7063" spans="1:12" x14ac:dyDescent="0.25">
      <c r="A7063">
        <v>49043777</v>
      </c>
      <c r="B7063">
        <v>50</v>
      </c>
      <c r="C7063" t="s">
        <v>343</v>
      </c>
      <c r="D7063" t="s">
        <v>294</v>
      </c>
      <c r="E7063" t="s">
        <v>295</v>
      </c>
      <c r="F7063" t="s">
        <v>319</v>
      </c>
      <c r="G7063" s="1">
        <v>43783</v>
      </c>
      <c r="H7063">
        <v>40</v>
      </c>
      <c r="I7063" s="7">
        <f>IF(TableTransactions[[#This Row],[Order type]]=trackOrderType,
TableTransactions[[#This Row],[Transaction quantity]]*-1,
TableTransactions[[#This Row],[Transaction quantity]]
)</f>
        <v>-40</v>
      </c>
      <c r="J70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-613</v>
      </c>
      <c r="K7063" s="7">
        <f ca="1">IF(TableTransactions[[#This Row],[Stock balance backorders]]&lt;0,
0,
TableTransactions[[#This Row],[Stock balance backorders]]
)</f>
        <v>0</v>
      </c>
      <c r="L7063" s="8" t="str">
        <f>VLOOKUP(TableTransactions[[#This Row],[Material]],TableStockBalance[],
MATCH(TableStockBalance[[#Headers],[Supplier name]],TableStockBalance[#Headers],0),
0)</f>
        <v>General Multi Parts AB</v>
      </c>
    </row>
    <row r="7064" spans="1:12" x14ac:dyDescent="0.25">
      <c r="A7064">
        <v>49043783</v>
      </c>
      <c r="B7064">
        <v>320</v>
      </c>
      <c r="C7064" t="s">
        <v>343</v>
      </c>
      <c r="D7064" t="s">
        <v>294</v>
      </c>
      <c r="E7064" t="s">
        <v>295</v>
      </c>
      <c r="F7064" t="s">
        <v>313</v>
      </c>
      <c r="G7064" s="1">
        <v>43784</v>
      </c>
      <c r="H7064">
        <v>40</v>
      </c>
      <c r="I7064" s="7">
        <f>IF(TableTransactions[[#This Row],[Order type]]=trackOrderType,
TableTransactions[[#This Row],[Transaction quantity]]*-1,
TableTransactions[[#This Row],[Transaction quantity]]
)</f>
        <v>-40</v>
      </c>
      <c r="J70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-653</v>
      </c>
      <c r="K7064" s="7">
        <f ca="1">IF(TableTransactions[[#This Row],[Stock balance backorders]]&lt;0,
0,
TableTransactions[[#This Row],[Stock balance backorders]]
)</f>
        <v>0</v>
      </c>
      <c r="L7064" s="8" t="str">
        <f>VLOOKUP(TableTransactions[[#This Row],[Material]],TableStockBalance[],
MATCH(TableStockBalance[[#Headers],[Supplier name]],TableStockBalance[#Headers],0),
0)</f>
        <v>General Multi Parts AB</v>
      </c>
    </row>
    <row r="7065" spans="1:12" x14ac:dyDescent="0.25">
      <c r="A7065">
        <v>49043796</v>
      </c>
      <c r="B7065">
        <v>100</v>
      </c>
      <c r="C7065" t="s">
        <v>343</v>
      </c>
      <c r="D7065" t="s">
        <v>294</v>
      </c>
      <c r="E7065" t="s">
        <v>295</v>
      </c>
      <c r="F7065" t="s">
        <v>318</v>
      </c>
      <c r="G7065" s="1">
        <v>43784</v>
      </c>
      <c r="H7065">
        <v>20</v>
      </c>
      <c r="I7065" s="7">
        <f>IF(TableTransactions[[#This Row],[Order type]]=trackOrderType,
TableTransactions[[#This Row],[Transaction quantity]]*-1,
TableTransactions[[#This Row],[Transaction quantity]]
)</f>
        <v>-20</v>
      </c>
      <c r="J70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-673</v>
      </c>
      <c r="K7065" s="7">
        <f ca="1">IF(TableTransactions[[#This Row],[Stock balance backorders]]&lt;0,
0,
TableTransactions[[#This Row],[Stock balance backorders]]
)</f>
        <v>0</v>
      </c>
      <c r="L7065" s="8" t="str">
        <f>VLOOKUP(TableTransactions[[#This Row],[Material]],TableStockBalance[],
MATCH(TableStockBalance[[#Headers],[Supplier name]],TableStockBalance[#Headers],0),
0)</f>
        <v>General Multi Parts AB</v>
      </c>
    </row>
    <row r="7066" spans="1:12" x14ac:dyDescent="0.25">
      <c r="A7066">
        <v>49043813</v>
      </c>
      <c r="B7066">
        <v>120</v>
      </c>
      <c r="C7066" t="s">
        <v>343</v>
      </c>
      <c r="D7066" t="s">
        <v>294</v>
      </c>
      <c r="E7066" t="s">
        <v>295</v>
      </c>
      <c r="F7066" t="s">
        <v>318</v>
      </c>
      <c r="G7066" s="1">
        <v>43787</v>
      </c>
      <c r="H7066">
        <v>20</v>
      </c>
      <c r="I7066" s="7">
        <f>IF(TableTransactions[[#This Row],[Order type]]=trackOrderType,
TableTransactions[[#This Row],[Transaction quantity]]*-1,
TableTransactions[[#This Row],[Transaction quantity]]
)</f>
        <v>-20</v>
      </c>
      <c r="J70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-693</v>
      </c>
      <c r="K7066" s="7">
        <f ca="1">IF(TableTransactions[[#This Row],[Stock balance backorders]]&lt;0,
0,
TableTransactions[[#This Row],[Stock balance backorders]]
)</f>
        <v>0</v>
      </c>
      <c r="L7066" s="8" t="str">
        <f>VLOOKUP(TableTransactions[[#This Row],[Material]],TableStockBalance[],
MATCH(TableStockBalance[[#Headers],[Supplier name]],TableStockBalance[#Headers],0),
0)</f>
        <v>General Multi Parts AB</v>
      </c>
    </row>
    <row r="7067" spans="1:12" x14ac:dyDescent="0.25">
      <c r="A7067">
        <v>49043820</v>
      </c>
      <c r="B7067">
        <v>120</v>
      </c>
      <c r="C7067" t="s">
        <v>343</v>
      </c>
      <c r="D7067" t="s">
        <v>294</v>
      </c>
      <c r="E7067" t="s">
        <v>295</v>
      </c>
      <c r="F7067" t="s">
        <v>313</v>
      </c>
      <c r="G7067" s="1">
        <v>43788</v>
      </c>
      <c r="H7067">
        <v>60</v>
      </c>
      <c r="I7067" s="7">
        <f>IF(TableTransactions[[#This Row],[Order type]]=trackOrderType,
TableTransactions[[#This Row],[Transaction quantity]]*-1,
TableTransactions[[#This Row],[Transaction quantity]]
)</f>
        <v>-60</v>
      </c>
      <c r="J70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-753</v>
      </c>
      <c r="K7067" s="7">
        <f ca="1">IF(TableTransactions[[#This Row],[Stock balance backorders]]&lt;0,
0,
TableTransactions[[#This Row],[Stock balance backorders]]
)</f>
        <v>0</v>
      </c>
      <c r="L7067" s="8" t="str">
        <f>VLOOKUP(TableTransactions[[#This Row],[Material]],TableStockBalance[],
MATCH(TableStockBalance[[#Headers],[Supplier name]],TableStockBalance[#Headers],0),
0)</f>
        <v>General Multi Parts AB</v>
      </c>
    </row>
    <row r="7068" spans="1:12" x14ac:dyDescent="0.25">
      <c r="A7068">
        <v>49043833</v>
      </c>
      <c r="B7068">
        <v>100</v>
      </c>
      <c r="C7068" t="s">
        <v>343</v>
      </c>
      <c r="D7068" t="s">
        <v>294</v>
      </c>
      <c r="E7068" t="s">
        <v>295</v>
      </c>
      <c r="F7068" t="s">
        <v>313</v>
      </c>
      <c r="G7068" s="1">
        <v>43789</v>
      </c>
      <c r="H7068">
        <v>80</v>
      </c>
      <c r="I7068" s="7">
        <f>IF(TableTransactions[[#This Row],[Order type]]=trackOrderType,
TableTransactions[[#This Row],[Transaction quantity]]*-1,
TableTransactions[[#This Row],[Transaction quantity]]
)</f>
        <v>-80</v>
      </c>
      <c r="J70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-833</v>
      </c>
      <c r="K7068" s="7">
        <f ca="1">IF(TableTransactions[[#This Row],[Stock balance backorders]]&lt;0,
0,
TableTransactions[[#This Row],[Stock balance backorders]]
)</f>
        <v>0</v>
      </c>
      <c r="L7068" s="8" t="str">
        <f>VLOOKUP(TableTransactions[[#This Row],[Material]],TableStockBalance[],
MATCH(TableStockBalance[[#Headers],[Supplier name]],TableStockBalance[#Headers],0),
0)</f>
        <v>General Multi Parts AB</v>
      </c>
    </row>
    <row r="7069" spans="1:12" x14ac:dyDescent="0.25">
      <c r="A7069" s="4">
        <v>45057552</v>
      </c>
      <c r="B7069" s="4">
        <v>10</v>
      </c>
      <c r="C7069" s="4" t="s">
        <v>344</v>
      </c>
      <c r="D7069" s="4" t="s">
        <v>294</v>
      </c>
      <c r="E7069" s="4" t="s">
        <v>295</v>
      </c>
      <c r="F7069" s="4" t="s">
        <v>212</v>
      </c>
      <c r="G7069" s="5">
        <v>43790</v>
      </c>
      <c r="H7069" s="4">
        <v>900</v>
      </c>
      <c r="I7069" s="7">
        <f>IF(TableTransactions[[#This Row],[Order type]]=trackOrderType,
TableTransactions[[#This Row],[Transaction quantity]]*-1,
TableTransactions[[#This Row],[Transaction quantity]]
)</f>
        <v>900</v>
      </c>
      <c r="J70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</v>
      </c>
      <c r="K7069" s="7">
        <f ca="1">IF(TableTransactions[[#This Row],[Stock balance backorders]]&lt;0,
0,
TableTransactions[[#This Row],[Stock balance backorders]]
)</f>
        <v>67</v>
      </c>
      <c r="L7069" s="8" t="str">
        <f>VLOOKUP(TableTransactions[[#This Row],[Material]],TableStockBalance[],
MATCH(TableStockBalance[[#Headers],[Supplier name]],TableStockBalance[#Headers],0),
0)</f>
        <v>General Multi Parts AB</v>
      </c>
    </row>
    <row r="7070" spans="1:12" x14ac:dyDescent="0.25">
      <c r="A7070">
        <v>49043862</v>
      </c>
      <c r="B7070">
        <v>260</v>
      </c>
      <c r="C7070" t="s">
        <v>343</v>
      </c>
      <c r="D7070" t="s">
        <v>294</v>
      </c>
      <c r="E7070" t="s">
        <v>295</v>
      </c>
      <c r="F7070" t="s">
        <v>313</v>
      </c>
      <c r="G7070" s="1">
        <v>43791</v>
      </c>
      <c r="H7070">
        <v>80</v>
      </c>
      <c r="I7070" s="7">
        <f>IF(TableTransactions[[#This Row],[Order type]]=trackOrderType,
TableTransactions[[#This Row],[Transaction quantity]]*-1,
TableTransactions[[#This Row],[Transaction quantity]]
)</f>
        <v>-80</v>
      </c>
      <c r="J70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-13</v>
      </c>
      <c r="K7070" s="7">
        <f ca="1">IF(TableTransactions[[#This Row],[Stock balance backorders]]&lt;0,
0,
TableTransactions[[#This Row],[Stock balance backorders]]
)</f>
        <v>0</v>
      </c>
      <c r="L7070" s="8" t="str">
        <f>VLOOKUP(TableTransactions[[#This Row],[Material]],TableStockBalance[],
MATCH(TableStockBalance[[#Headers],[Supplier name]],TableStockBalance[#Headers],0),
0)</f>
        <v>General Multi Parts AB</v>
      </c>
    </row>
    <row r="7071" spans="1:12" x14ac:dyDescent="0.25">
      <c r="A7071">
        <v>49043873</v>
      </c>
      <c r="B7071">
        <v>250</v>
      </c>
      <c r="C7071" t="s">
        <v>343</v>
      </c>
      <c r="D7071" t="s">
        <v>294</v>
      </c>
      <c r="E7071" t="s">
        <v>295</v>
      </c>
      <c r="F7071" t="s">
        <v>317</v>
      </c>
      <c r="G7071" s="1">
        <v>43791</v>
      </c>
      <c r="H7071">
        <v>20</v>
      </c>
      <c r="I7071" s="7">
        <f>IF(TableTransactions[[#This Row],[Order type]]=trackOrderType,
TableTransactions[[#This Row],[Transaction quantity]]*-1,
TableTransactions[[#This Row],[Transaction quantity]]
)</f>
        <v>-20</v>
      </c>
      <c r="J70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-33</v>
      </c>
      <c r="K7071" s="7">
        <f ca="1">IF(TableTransactions[[#This Row],[Stock balance backorders]]&lt;0,
0,
TableTransactions[[#This Row],[Stock balance backorders]]
)</f>
        <v>0</v>
      </c>
      <c r="L7071" s="8" t="str">
        <f>VLOOKUP(TableTransactions[[#This Row],[Material]],TableStockBalance[],
MATCH(TableStockBalance[[#Headers],[Supplier name]],TableStockBalance[#Headers],0),
0)</f>
        <v>General Multi Parts AB</v>
      </c>
    </row>
    <row r="7072" spans="1:12" x14ac:dyDescent="0.25">
      <c r="A7072">
        <v>49043880</v>
      </c>
      <c r="B7072">
        <v>50</v>
      </c>
      <c r="C7072" t="s">
        <v>343</v>
      </c>
      <c r="D7072" t="s">
        <v>294</v>
      </c>
      <c r="E7072" t="s">
        <v>295</v>
      </c>
      <c r="F7072" t="s">
        <v>315</v>
      </c>
      <c r="G7072" s="1">
        <v>43791</v>
      </c>
      <c r="H7072">
        <v>20</v>
      </c>
      <c r="I7072" s="7">
        <f>IF(TableTransactions[[#This Row],[Order type]]=trackOrderType,
TableTransactions[[#This Row],[Transaction quantity]]*-1,
TableTransactions[[#This Row],[Transaction quantity]]
)</f>
        <v>-20</v>
      </c>
      <c r="J70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-53</v>
      </c>
      <c r="K7072" s="7">
        <f ca="1">IF(TableTransactions[[#This Row],[Stock balance backorders]]&lt;0,
0,
TableTransactions[[#This Row],[Stock balance backorders]]
)</f>
        <v>0</v>
      </c>
      <c r="L7072" s="8" t="str">
        <f>VLOOKUP(TableTransactions[[#This Row],[Material]],TableStockBalance[],
MATCH(TableStockBalance[[#Headers],[Supplier name]],TableStockBalance[#Headers],0),
0)</f>
        <v>General Multi Parts AB</v>
      </c>
    </row>
    <row r="7073" spans="1:12" x14ac:dyDescent="0.25">
      <c r="A7073">
        <v>49043956</v>
      </c>
      <c r="B7073">
        <v>320</v>
      </c>
      <c r="C7073" t="s">
        <v>343</v>
      </c>
      <c r="D7073" t="s">
        <v>294</v>
      </c>
      <c r="E7073" t="s">
        <v>295</v>
      </c>
      <c r="F7073" t="s">
        <v>317</v>
      </c>
      <c r="G7073" s="1">
        <v>43798</v>
      </c>
      <c r="H7073">
        <v>60</v>
      </c>
      <c r="I7073" s="7">
        <f>IF(TableTransactions[[#This Row],[Order type]]=trackOrderType,
TableTransactions[[#This Row],[Transaction quantity]]*-1,
TableTransactions[[#This Row],[Transaction quantity]]
)</f>
        <v>-60</v>
      </c>
      <c r="J70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-113</v>
      </c>
      <c r="K7073" s="7">
        <f ca="1">IF(TableTransactions[[#This Row],[Stock balance backorders]]&lt;0,
0,
TableTransactions[[#This Row],[Stock balance backorders]]
)</f>
        <v>0</v>
      </c>
      <c r="L7073" s="8" t="str">
        <f>VLOOKUP(TableTransactions[[#This Row],[Material]],TableStockBalance[],
MATCH(TableStockBalance[[#Headers],[Supplier name]],TableStockBalance[#Headers],0),
0)</f>
        <v>General Multi Parts AB</v>
      </c>
    </row>
    <row r="7074" spans="1:12" x14ac:dyDescent="0.25">
      <c r="A7074">
        <v>49043997</v>
      </c>
      <c r="B7074">
        <v>110</v>
      </c>
      <c r="C7074" t="s">
        <v>343</v>
      </c>
      <c r="D7074" t="s">
        <v>294</v>
      </c>
      <c r="E7074" t="s">
        <v>295</v>
      </c>
      <c r="F7074" t="s">
        <v>313</v>
      </c>
      <c r="G7074" s="1">
        <v>43803</v>
      </c>
      <c r="H7074">
        <v>80</v>
      </c>
      <c r="I7074" s="7">
        <f>IF(TableTransactions[[#This Row],[Order type]]=trackOrderType,
TableTransactions[[#This Row],[Transaction quantity]]*-1,
TableTransactions[[#This Row],[Transaction quantity]]
)</f>
        <v>-80</v>
      </c>
      <c r="J70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-193</v>
      </c>
      <c r="K7074" s="7">
        <f ca="1">IF(TableTransactions[[#This Row],[Stock balance backorders]]&lt;0,
0,
TableTransactions[[#This Row],[Stock balance backorders]]
)</f>
        <v>0</v>
      </c>
      <c r="L7074" s="8" t="str">
        <f>VLOOKUP(TableTransactions[[#This Row],[Material]],TableStockBalance[],
MATCH(TableStockBalance[[#Headers],[Supplier name]],TableStockBalance[#Headers],0),
0)</f>
        <v>General Multi Parts AB</v>
      </c>
    </row>
    <row r="7075" spans="1:12" x14ac:dyDescent="0.25">
      <c r="A7075">
        <v>49044036</v>
      </c>
      <c r="B7075">
        <v>410</v>
      </c>
      <c r="C7075" t="s">
        <v>343</v>
      </c>
      <c r="D7075" t="s">
        <v>294</v>
      </c>
      <c r="E7075" t="s">
        <v>295</v>
      </c>
      <c r="F7075" t="s">
        <v>317</v>
      </c>
      <c r="G7075" s="1">
        <v>43805</v>
      </c>
      <c r="H7075">
        <v>40</v>
      </c>
      <c r="I7075" s="7">
        <f>IF(TableTransactions[[#This Row],[Order type]]=trackOrderType,
TableTransactions[[#This Row],[Transaction quantity]]*-1,
TableTransactions[[#This Row],[Transaction quantity]]
)</f>
        <v>-40</v>
      </c>
      <c r="J70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-233</v>
      </c>
      <c r="K7075" s="7">
        <f ca="1">IF(TableTransactions[[#This Row],[Stock balance backorders]]&lt;0,
0,
TableTransactions[[#This Row],[Stock balance backorders]]
)</f>
        <v>0</v>
      </c>
      <c r="L7075" s="8" t="str">
        <f>VLOOKUP(TableTransactions[[#This Row],[Material]],TableStockBalance[],
MATCH(TableStockBalance[[#Headers],[Supplier name]],TableStockBalance[#Headers],0),
0)</f>
        <v>General Multi Parts AB</v>
      </c>
    </row>
    <row r="7076" spans="1:12" x14ac:dyDescent="0.25">
      <c r="A7076">
        <v>49044056</v>
      </c>
      <c r="B7076">
        <v>90</v>
      </c>
      <c r="C7076" t="s">
        <v>343</v>
      </c>
      <c r="D7076" t="s">
        <v>294</v>
      </c>
      <c r="E7076" t="s">
        <v>295</v>
      </c>
      <c r="F7076" t="s">
        <v>318</v>
      </c>
      <c r="G7076" s="1">
        <v>43808</v>
      </c>
      <c r="H7076">
        <v>80</v>
      </c>
      <c r="I7076" s="7">
        <f>IF(TableTransactions[[#This Row],[Order type]]=trackOrderType,
TableTransactions[[#This Row],[Transaction quantity]]*-1,
TableTransactions[[#This Row],[Transaction quantity]]
)</f>
        <v>-80</v>
      </c>
      <c r="J70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-313</v>
      </c>
      <c r="K7076" s="7">
        <f ca="1">IF(TableTransactions[[#This Row],[Stock balance backorders]]&lt;0,
0,
TableTransactions[[#This Row],[Stock balance backorders]]
)</f>
        <v>0</v>
      </c>
      <c r="L7076" s="8" t="str">
        <f>VLOOKUP(TableTransactions[[#This Row],[Material]],TableStockBalance[],
MATCH(TableStockBalance[[#Headers],[Supplier name]],TableStockBalance[#Headers],0),
0)</f>
        <v>General Multi Parts AB</v>
      </c>
    </row>
    <row r="7077" spans="1:12" x14ac:dyDescent="0.25">
      <c r="A7077" s="4">
        <v>45057614</v>
      </c>
      <c r="B7077" s="4">
        <v>10</v>
      </c>
      <c r="C7077" s="4" t="s">
        <v>344</v>
      </c>
      <c r="D7077" s="4" t="s">
        <v>294</v>
      </c>
      <c r="E7077" s="4" t="s">
        <v>295</v>
      </c>
      <c r="F7077" s="4" t="s">
        <v>212</v>
      </c>
      <c r="G7077" s="5">
        <v>43808</v>
      </c>
      <c r="H7077" s="4">
        <v>396</v>
      </c>
      <c r="I7077" s="7">
        <f>IF(TableTransactions[[#This Row],[Order type]]=trackOrderType,
TableTransactions[[#This Row],[Transaction quantity]]*-1,
TableTransactions[[#This Row],[Transaction quantity]]
)</f>
        <v>396</v>
      </c>
      <c r="J70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</v>
      </c>
      <c r="K7077" s="7">
        <f ca="1">IF(TableTransactions[[#This Row],[Stock balance backorders]]&lt;0,
0,
TableTransactions[[#This Row],[Stock balance backorders]]
)</f>
        <v>83</v>
      </c>
      <c r="L7077" s="8" t="str">
        <f>VLOOKUP(TableTransactions[[#This Row],[Material]],TableStockBalance[],
MATCH(TableStockBalance[[#Headers],[Supplier name]],TableStockBalance[#Headers],0),
0)</f>
        <v>General Multi Parts AB</v>
      </c>
    </row>
    <row r="7078" spans="1:12" x14ac:dyDescent="0.25">
      <c r="A7078">
        <v>49044072</v>
      </c>
      <c r="B7078">
        <v>80</v>
      </c>
      <c r="C7078" t="s">
        <v>343</v>
      </c>
      <c r="D7078" t="s">
        <v>294</v>
      </c>
      <c r="E7078" t="s">
        <v>295</v>
      </c>
      <c r="F7078" t="s">
        <v>313</v>
      </c>
      <c r="G7078" s="1">
        <v>43810</v>
      </c>
      <c r="H7078">
        <v>20</v>
      </c>
      <c r="I7078" s="7">
        <f>IF(TableTransactions[[#This Row],[Order type]]=trackOrderType,
TableTransactions[[#This Row],[Transaction quantity]]*-1,
TableTransactions[[#This Row],[Transaction quantity]]
)</f>
        <v>-20</v>
      </c>
      <c r="J70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</v>
      </c>
      <c r="K7078" s="7">
        <f ca="1">IF(TableTransactions[[#This Row],[Stock balance backorders]]&lt;0,
0,
TableTransactions[[#This Row],[Stock balance backorders]]
)</f>
        <v>63</v>
      </c>
      <c r="L7078" s="8" t="str">
        <f>VLOOKUP(TableTransactions[[#This Row],[Material]],TableStockBalance[],
MATCH(TableStockBalance[[#Headers],[Supplier name]],TableStockBalance[#Headers],0),
0)</f>
        <v>General Multi Parts AB</v>
      </c>
    </row>
    <row r="7079" spans="1:12" x14ac:dyDescent="0.25">
      <c r="A7079">
        <v>49044078</v>
      </c>
      <c r="B7079">
        <v>30</v>
      </c>
      <c r="C7079" t="s">
        <v>343</v>
      </c>
      <c r="D7079" t="s">
        <v>294</v>
      </c>
      <c r="E7079" t="s">
        <v>295</v>
      </c>
      <c r="F7079" t="s">
        <v>325</v>
      </c>
      <c r="G7079" s="1">
        <v>43810</v>
      </c>
      <c r="H7079">
        <v>20</v>
      </c>
      <c r="I7079" s="7">
        <f>IF(TableTransactions[[#This Row],[Order type]]=trackOrderType,
TableTransactions[[#This Row],[Transaction quantity]]*-1,
TableTransactions[[#This Row],[Transaction quantity]]
)</f>
        <v>-20</v>
      </c>
      <c r="J70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</v>
      </c>
      <c r="K7079" s="7">
        <f ca="1">IF(TableTransactions[[#This Row],[Stock balance backorders]]&lt;0,
0,
TableTransactions[[#This Row],[Stock balance backorders]]
)</f>
        <v>43</v>
      </c>
      <c r="L7079" s="8" t="str">
        <f>VLOOKUP(TableTransactions[[#This Row],[Material]],TableStockBalance[],
MATCH(TableStockBalance[[#Headers],[Supplier name]],TableStockBalance[#Headers],0),
0)</f>
        <v>General Multi Parts AB</v>
      </c>
    </row>
    <row r="7080" spans="1:12" x14ac:dyDescent="0.25">
      <c r="A7080">
        <v>49044088</v>
      </c>
      <c r="B7080">
        <v>40</v>
      </c>
      <c r="C7080" t="s">
        <v>343</v>
      </c>
      <c r="D7080" t="s">
        <v>294</v>
      </c>
      <c r="E7080" t="s">
        <v>295</v>
      </c>
      <c r="F7080" t="s">
        <v>316</v>
      </c>
      <c r="G7080" s="1">
        <v>43811</v>
      </c>
      <c r="H7080">
        <v>60</v>
      </c>
      <c r="I7080" s="7">
        <f>IF(TableTransactions[[#This Row],[Order type]]=trackOrderType,
TableTransactions[[#This Row],[Transaction quantity]]*-1,
TableTransactions[[#This Row],[Transaction quantity]]
)</f>
        <v>-60</v>
      </c>
      <c r="J70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-17</v>
      </c>
      <c r="K7080" s="7">
        <f ca="1">IF(TableTransactions[[#This Row],[Stock balance backorders]]&lt;0,
0,
TableTransactions[[#This Row],[Stock balance backorders]]
)</f>
        <v>0</v>
      </c>
      <c r="L7080" s="8" t="str">
        <f>VLOOKUP(TableTransactions[[#This Row],[Material]],TableStockBalance[],
MATCH(TableStockBalance[[#Headers],[Supplier name]],TableStockBalance[#Headers],0),
0)</f>
        <v>General Multi Parts AB</v>
      </c>
    </row>
    <row r="7081" spans="1:12" x14ac:dyDescent="0.25">
      <c r="A7081">
        <v>49044090</v>
      </c>
      <c r="B7081">
        <v>60</v>
      </c>
      <c r="C7081" t="s">
        <v>343</v>
      </c>
      <c r="D7081" t="s">
        <v>294</v>
      </c>
      <c r="E7081" t="s">
        <v>295</v>
      </c>
      <c r="F7081" t="s">
        <v>317</v>
      </c>
      <c r="G7081" s="1">
        <v>43811</v>
      </c>
      <c r="H7081">
        <v>80</v>
      </c>
      <c r="I7081" s="7">
        <f>IF(TableTransactions[[#This Row],[Order type]]=trackOrderType,
TableTransactions[[#This Row],[Transaction quantity]]*-1,
TableTransactions[[#This Row],[Transaction quantity]]
)</f>
        <v>-80</v>
      </c>
      <c r="J70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-97</v>
      </c>
      <c r="K7081" s="7">
        <f ca="1">IF(TableTransactions[[#This Row],[Stock balance backorders]]&lt;0,
0,
TableTransactions[[#This Row],[Stock balance backorders]]
)</f>
        <v>0</v>
      </c>
      <c r="L7081" s="8" t="str">
        <f>VLOOKUP(TableTransactions[[#This Row],[Material]],TableStockBalance[],
MATCH(TableStockBalance[[#Headers],[Supplier name]],TableStockBalance[#Headers],0),
0)</f>
        <v>General Multi Parts AB</v>
      </c>
    </row>
    <row r="7082" spans="1:12" x14ac:dyDescent="0.25">
      <c r="A7082">
        <v>49044098</v>
      </c>
      <c r="B7082">
        <v>170</v>
      </c>
      <c r="C7082" t="s">
        <v>343</v>
      </c>
      <c r="D7082" t="s">
        <v>294</v>
      </c>
      <c r="E7082" t="s">
        <v>295</v>
      </c>
      <c r="F7082" t="s">
        <v>313</v>
      </c>
      <c r="G7082" s="1">
        <v>43812</v>
      </c>
      <c r="H7082">
        <v>80</v>
      </c>
      <c r="I7082" s="7">
        <f>IF(TableTransactions[[#This Row],[Order type]]=trackOrderType,
TableTransactions[[#This Row],[Transaction quantity]]*-1,
TableTransactions[[#This Row],[Transaction quantity]]
)</f>
        <v>-80</v>
      </c>
      <c r="J70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-177</v>
      </c>
      <c r="K7082" s="7">
        <f ca="1">IF(TableTransactions[[#This Row],[Stock balance backorders]]&lt;0,
0,
TableTransactions[[#This Row],[Stock balance backorders]]
)</f>
        <v>0</v>
      </c>
      <c r="L7082" s="8" t="str">
        <f>VLOOKUP(TableTransactions[[#This Row],[Material]],TableStockBalance[],
MATCH(TableStockBalance[[#Headers],[Supplier name]],TableStockBalance[#Headers],0),
0)</f>
        <v>General Multi Parts AB</v>
      </c>
    </row>
    <row r="7083" spans="1:12" x14ac:dyDescent="0.25">
      <c r="A7083">
        <v>49044132</v>
      </c>
      <c r="B7083">
        <v>60</v>
      </c>
      <c r="C7083" t="s">
        <v>343</v>
      </c>
      <c r="D7083" t="s">
        <v>294</v>
      </c>
      <c r="E7083" t="s">
        <v>295</v>
      </c>
      <c r="F7083" t="s">
        <v>313</v>
      </c>
      <c r="G7083" s="1">
        <v>43816</v>
      </c>
      <c r="H7083">
        <v>80</v>
      </c>
      <c r="I7083" s="7">
        <f>IF(TableTransactions[[#This Row],[Order type]]=trackOrderType,
TableTransactions[[#This Row],[Transaction quantity]]*-1,
TableTransactions[[#This Row],[Transaction quantity]]
)</f>
        <v>-80</v>
      </c>
      <c r="J70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-257</v>
      </c>
      <c r="K7083" s="7">
        <f ca="1">IF(TableTransactions[[#This Row],[Stock balance backorders]]&lt;0,
0,
TableTransactions[[#This Row],[Stock balance backorders]]
)</f>
        <v>0</v>
      </c>
      <c r="L7083" s="8" t="str">
        <f>VLOOKUP(TableTransactions[[#This Row],[Material]],TableStockBalance[],
MATCH(TableStockBalance[[#Headers],[Supplier name]],TableStockBalance[#Headers],0),
0)</f>
        <v>General Multi Parts AB</v>
      </c>
    </row>
    <row r="7084" spans="1:12" x14ac:dyDescent="0.25">
      <c r="A7084">
        <v>49044182</v>
      </c>
      <c r="B7084">
        <v>160</v>
      </c>
      <c r="C7084" t="s">
        <v>343</v>
      </c>
      <c r="D7084" t="s">
        <v>294</v>
      </c>
      <c r="E7084" t="s">
        <v>295</v>
      </c>
      <c r="F7084" t="s">
        <v>318</v>
      </c>
      <c r="G7084" s="1">
        <v>43819</v>
      </c>
      <c r="H7084">
        <v>40</v>
      </c>
      <c r="I7084" s="7">
        <f>IF(TableTransactions[[#This Row],[Order type]]=trackOrderType,
TableTransactions[[#This Row],[Transaction quantity]]*-1,
TableTransactions[[#This Row],[Transaction quantity]]
)</f>
        <v>-40</v>
      </c>
      <c r="J70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-297</v>
      </c>
      <c r="K7084" s="7">
        <f ca="1">IF(TableTransactions[[#This Row],[Stock balance backorders]]&lt;0,
0,
TableTransactions[[#This Row],[Stock balance backorders]]
)</f>
        <v>0</v>
      </c>
      <c r="L7084" s="8" t="str">
        <f>VLOOKUP(TableTransactions[[#This Row],[Material]],TableStockBalance[],
MATCH(TableStockBalance[[#Headers],[Supplier name]],TableStockBalance[#Headers],0),
0)</f>
        <v>General Multi Parts AB</v>
      </c>
    </row>
    <row r="7085" spans="1:12" x14ac:dyDescent="0.25">
      <c r="A7085">
        <v>49044198</v>
      </c>
      <c r="B7085">
        <v>50</v>
      </c>
      <c r="C7085" t="s">
        <v>343</v>
      </c>
      <c r="D7085" t="s">
        <v>294</v>
      </c>
      <c r="E7085" t="s">
        <v>295</v>
      </c>
      <c r="F7085" t="s">
        <v>313</v>
      </c>
      <c r="G7085" s="1">
        <v>43823</v>
      </c>
      <c r="H7085">
        <v>80</v>
      </c>
      <c r="I7085" s="7">
        <f>IF(TableTransactions[[#This Row],[Order type]]=trackOrderType,
TableTransactions[[#This Row],[Transaction quantity]]*-1,
TableTransactions[[#This Row],[Transaction quantity]]
)</f>
        <v>-80</v>
      </c>
      <c r="J70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-377</v>
      </c>
      <c r="K7085" s="7">
        <f ca="1">IF(TableTransactions[[#This Row],[Stock balance backorders]]&lt;0,
0,
TableTransactions[[#This Row],[Stock balance backorders]]
)</f>
        <v>0</v>
      </c>
      <c r="L7085" s="8" t="str">
        <f>VLOOKUP(TableTransactions[[#This Row],[Material]],TableStockBalance[],
MATCH(TableStockBalance[[#Headers],[Supplier name]],TableStockBalance[#Headers],0),
0)</f>
        <v>General Multi Parts AB</v>
      </c>
    </row>
    <row r="7086" spans="1:12" x14ac:dyDescent="0.25">
      <c r="A7086">
        <v>49044217</v>
      </c>
      <c r="B7086">
        <v>10</v>
      </c>
      <c r="C7086" t="s">
        <v>343</v>
      </c>
      <c r="D7086" t="s">
        <v>294</v>
      </c>
      <c r="E7086" t="s">
        <v>295</v>
      </c>
      <c r="F7086" t="s">
        <v>316</v>
      </c>
      <c r="G7086" s="1">
        <v>43826</v>
      </c>
      <c r="H7086">
        <v>60</v>
      </c>
      <c r="I7086" s="7">
        <f>IF(TableTransactions[[#This Row],[Order type]]=trackOrderType,
TableTransactions[[#This Row],[Transaction quantity]]*-1,
TableTransactions[[#This Row],[Transaction quantity]]
)</f>
        <v>-60</v>
      </c>
      <c r="J70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-437</v>
      </c>
      <c r="K7086" s="7">
        <f ca="1">IF(TableTransactions[[#This Row],[Stock balance backorders]]&lt;0,
0,
TableTransactions[[#This Row],[Stock balance backorders]]
)</f>
        <v>0</v>
      </c>
      <c r="L7086" s="8" t="str">
        <f>VLOOKUP(TableTransactions[[#This Row],[Material]],TableStockBalance[],
MATCH(TableStockBalance[[#Headers],[Supplier name]],TableStockBalance[#Headers],0),
0)</f>
        <v>General Multi Parts AB</v>
      </c>
    </row>
    <row r="7087" spans="1:12" x14ac:dyDescent="0.25">
      <c r="A7087">
        <v>49044248</v>
      </c>
      <c r="B7087">
        <v>150</v>
      </c>
      <c r="C7087" t="s">
        <v>343</v>
      </c>
      <c r="D7087" t="s">
        <v>294</v>
      </c>
      <c r="E7087" t="s">
        <v>295</v>
      </c>
      <c r="F7087" t="s">
        <v>316</v>
      </c>
      <c r="G7087" s="1">
        <v>43830</v>
      </c>
      <c r="H7087">
        <v>20</v>
      </c>
      <c r="I7087" s="7">
        <f>IF(TableTransactions[[#This Row],[Order type]]=trackOrderType,
TableTransactions[[#This Row],[Transaction quantity]]*-1,
TableTransactions[[#This Row],[Transaction quantity]]
)</f>
        <v>-20</v>
      </c>
      <c r="J70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-457</v>
      </c>
      <c r="K7087" s="7">
        <f ca="1">IF(TableTransactions[[#This Row],[Stock balance backorders]]&lt;0,
0,
TableTransactions[[#This Row],[Stock balance backorders]]
)</f>
        <v>0</v>
      </c>
      <c r="L7087" s="8" t="str">
        <f>VLOOKUP(TableTransactions[[#This Row],[Material]],TableStockBalance[],
MATCH(TableStockBalance[[#Headers],[Supplier name]],TableStockBalance[#Headers],0),
0)</f>
        <v>General Multi Parts AB</v>
      </c>
    </row>
    <row r="7088" spans="1:12" x14ac:dyDescent="0.25">
      <c r="A7088" s="4">
        <v>45057651</v>
      </c>
      <c r="B7088" s="4">
        <v>20</v>
      </c>
      <c r="C7088" s="4" t="s">
        <v>344</v>
      </c>
      <c r="D7088" s="4" t="s">
        <v>294</v>
      </c>
      <c r="E7088" s="4" t="s">
        <v>295</v>
      </c>
      <c r="F7088" s="4" t="s">
        <v>212</v>
      </c>
      <c r="G7088" s="5">
        <v>43830</v>
      </c>
      <c r="H7088" s="4">
        <v>900</v>
      </c>
      <c r="I7088" s="7">
        <f>IF(TableTransactions[[#This Row],[Order type]]=trackOrderType,
TableTransactions[[#This Row],[Transaction quantity]]*-1,
TableTransactions[[#This Row],[Transaction quantity]]
)</f>
        <v>900</v>
      </c>
      <c r="J70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443</v>
      </c>
      <c r="K7088" s="7">
        <f ca="1">IF(TableTransactions[[#This Row],[Stock balance backorders]]&lt;0,
0,
TableTransactions[[#This Row],[Stock balance backorders]]
)</f>
        <v>443</v>
      </c>
      <c r="L7088" s="8" t="str">
        <f>VLOOKUP(TableTransactions[[#This Row],[Material]],TableStockBalance[],
MATCH(TableStockBalance[[#Headers],[Supplier name]],TableStockBalance[#Headers],0),
0)</f>
        <v>General Multi Parts AB</v>
      </c>
    </row>
    <row r="7089" spans="1:12" x14ac:dyDescent="0.25">
      <c r="A7089">
        <v>49040344</v>
      </c>
      <c r="B7089">
        <v>50</v>
      </c>
      <c r="C7089" t="s">
        <v>343</v>
      </c>
      <c r="D7089" t="s">
        <v>292</v>
      </c>
      <c r="E7089" t="s">
        <v>293</v>
      </c>
      <c r="F7089" t="s">
        <v>317</v>
      </c>
      <c r="G7089" s="1">
        <v>43468</v>
      </c>
      <c r="H7089">
        <v>40</v>
      </c>
      <c r="I7089" s="7">
        <f>IF(TableTransactions[[#This Row],[Order type]]=trackOrderType,
TableTransactions[[#This Row],[Transaction quantity]]*-1,
TableTransactions[[#This Row],[Transaction quantity]]
)</f>
        <v>-40</v>
      </c>
      <c r="J70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719</v>
      </c>
      <c r="K7089" s="7">
        <f ca="1">IF(TableTransactions[[#This Row],[Stock balance backorders]]&lt;0,
0,
TableTransactions[[#This Row],[Stock balance backorders]]
)</f>
        <v>719</v>
      </c>
      <c r="L7089" s="8" t="str">
        <f>VLOOKUP(TableTransactions[[#This Row],[Material]],TableStockBalance[],
MATCH(TableStockBalance[[#Headers],[Supplier name]],TableStockBalance[#Headers],0),
0)</f>
        <v>General Multi Parts AB</v>
      </c>
    </row>
    <row r="7090" spans="1:12" x14ac:dyDescent="0.25">
      <c r="A7090">
        <v>49040430</v>
      </c>
      <c r="B7090">
        <v>30</v>
      </c>
      <c r="C7090" t="s">
        <v>343</v>
      </c>
      <c r="D7090" t="s">
        <v>292</v>
      </c>
      <c r="E7090" t="s">
        <v>293</v>
      </c>
      <c r="F7090" t="s">
        <v>329</v>
      </c>
      <c r="G7090" s="1">
        <v>43476</v>
      </c>
      <c r="H7090">
        <v>40</v>
      </c>
      <c r="I7090" s="7">
        <f>IF(TableTransactions[[#This Row],[Order type]]=trackOrderType,
TableTransactions[[#This Row],[Transaction quantity]]*-1,
TableTransactions[[#This Row],[Transaction quantity]]
)</f>
        <v>-40</v>
      </c>
      <c r="J70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679</v>
      </c>
      <c r="K7090" s="7">
        <f ca="1">IF(TableTransactions[[#This Row],[Stock balance backorders]]&lt;0,
0,
TableTransactions[[#This Row],[Stock balance backorders]]
)</f>
        <v>679</v>
      </c>
      <c r="L7090" s="8" t="str">
        <f>VLOOKUP(TableTransactions[[#This Row],[Material]],TableStockBalance[],
MATCH(TableStockBalance[[#Headers],[Supplier name]],TableStockBalance[#Headers],0),
0)</f>
        <v>General Multi Parts AB</v>
      </c>
    </row>
    <row r="7091" spans="1:12" x14ac:dyDescent="0.25">
      <c r="A7091">
        <v>49040437</v>
      </c>
      <c r="B7091">
        <v>310</v>
      </c>
      <c r="C7091" t="s">
        <v>343</v>
      </c>
      <c r="D7091" t="s">
        <v>292</v>
      </c>
      <c r="E7091" t="s">
        <v>293</v>
      </c>
      <c r="F7091" t="s">
        <v>317</v>
      </c>
      <c r="G7091" s="1">
        <v>43476</v>
      </c>
      <c r="H7091">
        <v>40</v>
      </c>
      <c r="I7091" s="7">
        <f>IF(TableTransactions[[#This Row],[Order type]]=trackOrderType,
TableTransactions[[#This Row],[Transaction quantity]]*-1,
TableTransactions[[#This Row],[Transaction quantity]]
)</f>
        <v>-40</v>
      </c>
      <c r="J70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639</v>
      </c>
      <c r="K7091" s="7">
        <f ca="1">IF(TableTransactions[[#This Row],[Stock balance backorders]]&lt;0,
0,
TableTransactions[[#This Row],[Stock balance backorders]]
)</f>
        <v>639</v>
      </c>
      <c r="L7091" s="8" t="str">
        <f>VLOOKUP(TableTransactions[[#This Row],[Material]],TableStockBalance[],
MATCH(TableStockBalance[[#Headers],[Supplier name]],TableStockBalance[#Headers],0),
0)</f>
        <v>General Multi Parts AB</v>
      </c>
    </row>
    <row r="7092" spans="1:12" x14ac:dyDescent="0.25">
      <c r="A7092">
        <v>49040508</v>
      </c>
      <c r="B7092">
        <v>220</v>
      </c>
      <c r="C7092" t="s">
        <v>343</v>
      </c>
      <c r="D7092" t="s">
        <v>292</v>
      </c>
      <c r="E7092" t="s">
        <v>293</v>
      </c>
      <c r="F7092" t="s">
        <v>313</v>
      </c>
      <c r="G7092" s="1">
        <v>43483</v>
      </c>
      <c r="H7092">
        <v>40</v>
      </c>
      <c r="I7092" s="7">
        <f>IF(TableTransactions[[#This Row],[Order type]]=trackOrderType,
TableTransactions[[#This Row],[Transaction quantity]]*-1,
TableTransactions[[#This Row],[Transaction quantity]]
)</f>
        <v>-40</v>
      </c>
      <c r="J70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599</v>
      </c>
      <c r="K7092" s="7">
        <f ca="1">IF(TableTransactions[[#This Row],[Stock balance backorders]]&lt;0,
0,
TableTransactions[[#This Row],[Stock balance backorders]]
)</f>
        <v>599</v>
      </c>
      <c r="L7092" s="8" t="str">
        <f>VLOOKUP(TableTransactions[[#This Row],[Material]],TableStockBalance[],
MATCH(TableStockBalance[[#Headers],[Supplier name]],TableStockBalance[#Headers],0),
0)</f>
        <v>General Multi Parts AB</v>
      </c>
    </row>
    <row r="7093" spans="1:12" x14ac:dyDescent="0.25">
      <c r="A7093">
        <v>49040564</v>
      </c>
      <c r="B7093">
        <v>70</v>
      </c>
      <c r="C7093" t="s">
        <v>343</v>
      </c>
      <c r="D7093" t="s">
        <v>292</v>
      </c>
      <c r="E7093" t="s">
        <v>293</v>
      </c>
      <c r="F7093" t="s">
        <v>318</v>
      </c>
      <c r="G7093" s="1">
        <v>43488</v>
      </c>
      <c r="H7093">
        <v>20</v>
      </c>
      <c r="I7093" s="7">
        <f>IF(TableTransactions[[#This Row],[Order type]]=trackOrderType,
TableTransactions[[#This Row],[Transaction quantity]]*-1,
TableTransactions[[#This Row],[Transaction quantity]]
)</f>
        <v>-20</v>
      </c>
      <c r="J70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579</v>
      </c>
      <c r="K7093" s="7">
        <f ca="1">IF(TableTransactions[[#This Row],[Stock balance backorders]]&lt;0,
0,
TableTransactions[[#This Row],[Stock balance backorders]]
)</f>
        <v>579</v>
      </c>
      <c r="L7093" s="8" t="str">
        <f>VLOOKUP(TableTransactions[[#This Row],[Material]],TableStockBalance[],
MATCH(TableStockBalance[[#Headers],[Supplier name]],TableStockBalance[#Headers],0),
0)</f>
        <v>General Multi Parts AB</v>
      </c>
    </row>
    <row r="7094" spans="1:12" x14ac:dyDescent="0.25">
      <c r="A7094">
        <v>49040586</v>
      </c>
      <c r="B7094">
        <v>40</v>
      </c>
      <c r="C7094" t="s">
        <v>343</v>
      </c>
      <c r="D7094" t="s">
        <v>292</v>
      </c>
      <c r="E7094" t="s">
        <v>293</v>
      </c>
      <c r="F7094" t="s">
        <v>329</v>
      </c>
      <c r="G7094" s="1">
        <v>43490</v>
      </c>
      <c r="H7094">
        <v>80</v>
      </c>
      <c r="I7094" s="7">
        <f>IF(TableTransactions[[#This Row],[Order type]]=trackOrderType,
TableTransactions[[#This Row],[Transaction quantity]]*-1,
TableTransactions[[#This Row],[Transaction quantity]]
)</f>
        <v>-80</v>
      </c>
      <c r="J70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499</v>
      </c>
      <c r="K7094" s="7">
        <f ca="1">IF(TableTransactions[[#This Row],[Stock balance backorders]]&lt;0,
0,
TableTransactions[[#This Row],[Stock balance backorders]]
)</f>
        <v>499</v>
      </c>
      <c r="L7094" s="8" t="str">
        <f>VLOOKUP(TableTransactions[[#This Row],[Material]],TableStockBalance[],
MATCH(TableStockBalance[[#Headers],[Supplier name]],TableStockBalance[#Headers],0),
0)</f>
        <v>General Multi Parts AB</v>
      </c>
    </row>
    <row r="7095" spans="1:12" x14ac:dyDescent="0.25">
      <c r="A7095">
        <v>49040596</v>
      </c>
      <c r="B7095">
        <v>150</v>
      </c>
      <c r="C7095" t="s">
        <v>343</v>
      </c>
      <c r="D7095" t="s">
        <v>292</v>
      </c>
      <c r="E7095" t="s">
        <v>293</v>
      </c>
      <c r="F7095" t="s">
        <v>318</v>
      </c>
      <c r="G7095" s="1">
        <v>43490</v>
      </c>
      <c r="H7095">
        <v>40</v>
      </c>
      <c r="I7095" s="7">
        <f>IF(TableTransactions[[#This Row],[Order type]]=trackOrderType,
TableTransactions[[#This Row],[Transaction quantity]]*-1,
TableTransactions[[#This Row],[Transaction quantity]]
)</f>
        <v>-40</v>
      </c>
      <c r="J70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459</v>
      </c>
      <c r="K7095" s="7">
        <f ca="1">IF(TableTransactions[[#This Row],[Stock balance backorders]]&lt;0,
0,
TableTransactions[[#This Row],[Stock balance backorders]]
)</f>
        <v>459</v>
      </c>
      <c r="L7095" s="8" t="str">
        <f>VLOOKUP(TableTransactions[[#This Row],[Material]],TableStockBalance[],
MATCH(TableStockBalance[[#Headers],[Supplier name]],TableStockBalance[#Headers],0),
0)</f>
        <v>General Multi Parts AB</v>
      </c>
    </row>
    <row r="7096" spans="1:12" x14ac:dyDescent="0.25">
      <c r="A7096">
        <v>49040625</v>
      </c>
      <c r="B7096">
        <v>150</v>
      </c>
      <c r="C7096" t="s">
        <v>343</v>
      </c>
      <c r="D7096" t="s">
        <v>292</v>
      </c>
      <c r="E7096" t="s">
        <v>293</v>
      </c>
      <c r="F7096" t="s">
        <v>317</v>
      </c>
      <c r="G7096" s="1">
        <v>43494</v>
      </c>
      <c r="H7096">
        <v>20</v>
      </c>
      <c r="I7096" s="7">
        <f>IF(TableTransactions[[#This Row],[Order type]]=trackOrderType,
TableTransactions[[#This Row],[Transaction quantity]]*-1,
TableTransactions[[#This Row],[Transaction quantity]]
)</f>
        <v>-20</v>
      </c>
      <c r="J70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439</v>
      </c>
      <c r="K7096" s="7">
        <f ca="1">IF(TableTransactions[[#This Row],[Stock balance backorders]]&lt;0,
0,
TableTransactions[[#This Row],[Stock balance backorders]]
)</f>
        <v>439</v>
      </c>
      <c r="L7096" s="8" t="str">
        <f>VLOOKUP(TableTransactions[[#This Row],[Material]],TableStockBalance[],
MATCH(TableStockBalance[[#Headers],[Supplier name]],TableStockBalance[#Headers],0),
0)</f>
        <v>General Multi Parts AB</v>
      </c>
    </row>
    <row r="7097" spans="1:12" x14ac:dyDescent="0.25">
      <c r="A7097">
        <v>49040690</v>
      </c>
      <c r="B7097">
        <v>90</v>
      </c>
      <c r="C7097" t="s">
        <v>343</v>
      </c>
      <c r="D7097" t="s">
        <v>292</v>
      </c>
      <c r="E7097" t="s">
        <v>293</v>
      </c>
      <c r="F7097" t="s">
        <v>317</v>
      </c>
      <c r="G7097" s="1">
        <v>43500</v>
      </c>
      <c r="H7097">
        <v>80</v>
      </c>
      <c r="I7097" s="7">
        <f>IF(TableTransactions[[#This Row],[Order type]]=trackOrderType,
TableTransactions[[#This Row],[Transaction quantity]]*-1,
TableTransactions[[#This Row],[Transaction quantity]]
)</f>
        <v>-80</v>
      </c>
      <c r="J70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359</v>
      </c>
      <c r="K7097" s="7">
        <f ca="1">IF(TableTransactions[[#This Row],[Stock balance backorders]]&lt;0,
0,
TableTransactions[[#This Row],[Stock balance backorders]]
)</f>
        <v>359</v>
      </c>
      <c r="L7097" s="8" t="str">
        <f>VLOOKUP(TableTransactions[[#This Row],[Material]],TableStockBalance[],
MATCH(TableStockBalance[[#Headers],[Supplier name]],TableStockBalance[#Headers],0),
0)</f>
        <v>General Multi Parts AB</v>
      </c>
    </row>
    <row r="7098" spans="1:12" x14ac:dyDescent="0.25">
      <c r="A7098">
        <v>49040786</v>
      </c>
      <c r="B7098">
        <v>40</v>
      </c>
      <c r="C7098" t="s">
        <v>343</v>
      </c>
      <c r="D7098" t="s">
        <v>292</v>
      </c>
      <c r="E7098" t="s">
        <v>293</v>
      </c>
      <c r="F7098" t="s">
        <v>318</v>
      </c>
      <c r="G7098" s="1">
        <v>43508</v>
      </c>
      <c r="H7098">
        <v>40</v>
      </c>
      <c r="I7098" s="7">
        <f>IF(TableTransactions[[#This Row],[Order type]]=trackOrderType,
TableTransactions[[#This Row],[Transaction quantity]]*-1,
TableTransactions[[#This Row],[Transaction quantity]]
)</f>
        <v>-40</v>
      </c>
      <c r="J70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319</v>
      </c>
      <c r="K7098" s="7">
        <f ca="1">IF(TableTransactions[[#This Row],[Stock balance backorders]]&lt;0,
0,
TableTransactions[[#This Row],[Stock balance backorders]]
)</f>
        <v>319</v>
      </c>
      <c r="L7098" s="8" t="str">
        <f>VLOOKUP(TableTransactions[[#This Row],[Material]],TableStockBalance[],
MATCH(TableStockBalance[[#Headers],[Supplier name]],TableStockBalance[#Headers],0),
0)</f>
        <v>General Multi Parts AB</v>
      </c>
    </row>
    <row r="7099" spans="1:12" x14ac:dyDescent="0.25">
      <c r="A7099">
        <v>49040801</v>
      </c>
      <c r="B7099">
        <v>10</v>
      </c>
      <c r="C7099" t="s">
        <v>343</v>
      </c>
      <c r="D7099" t="s">
        <v>292</v>
      </c>
      <c r="E7099" t="s">
        <v>293</v>
      </c>
      <c r="F7099" t="s">
        <v>334</v>
      </c>
      <c r="G7099" s="1">
        <v>43509</v>
      </c>
      <c r="H7099">
        <v>60</v>
      </c>
      <c r="I7099" s="7">
        <f>IF(TableTransactions[[#This Row],[Order type]]=trackOrderType,
TableTransactions[[#This Row],[Transaction quantity]]*-1,
TableTransactions[[#This Row],[Transaction quantity]]
)</f>
        <v>-60</v>
      </c>
      <c r="J70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259</v>
      </c>
      <c r="K7099" s="7">
        <f ca="1">IF(TableTransactions[[#This Row],[Stock balance backorders]]&lt;0,
0,
TableTransactions[[#This Row],[Stock balance backorders]]
)</f>
        <v>259</v>
      </c>
      <c r="L7099" s="8" t="str">
        <f>VLOOKUP(TableTransactions[[#This Row],[Material]],TableStockBalance[],
MATCH(TableStockBalance[[#Headers],[Supplier name]],TableStockBalance[#Headers],0),
0)</f>
        <v>General Multi Parts AB</v>
      </c>
    </row>
    <row r="7100" spans="1:12" x14ac:dyDescent="0.25">
      <c r="A7100">
        <v>49040894</v>
      </c>
      <c r="B7100">
        <v>130</v>
      </c>
      <c r="C7100" t="s">
        <v>343</v>
      </c>
      <c r="D7100" t="s">
        <v>292</v>
      </c>
      <c r="E7100" t="s">
        <v>293</v>
      </c>
      <c r="F7100" t="s">
        <v>314</v>
      </c>
      <c r="G7100" s="1">
        <v>43518</v>
      </c>
      <c r="H7100">
        <v>60</v>
      </c>
      <c r="I7100" s="7">
        <f>IF(TableTransactions[[#This Row],[Order type]]=trackOrderType,
TableTransactions[[#This Row],[Transaction quantity]]*-1,
TableTransactions[[#This Row],[Transaction quantity]]
)</f>
        <v>-60</v>
      </c>
      <c r="J71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199</v>
      </c>
      <c r="K7100" s="7">
        <f ca="1">IF(TableTransactions[[#This Row],[Stock balance backorders]]&lt;0,
0,
TableTransactions[[#This Row],[Stock balance backorders]]
)</f>
        <v>199</v>
      </c>
      <c r="L7100" s="8" t="str">
        <f>VLOOKUP(TableTransactions[[#This Row],[Material]],TableStockBalance[],
MATCH(TableStockBalance[[#Headers],[Supplier name]],TableStockBalance[#Headers],0),
0)</f>
        <v>General Multi Parts AB</v>
      </c>
    </row>
    <row r="7101" spans="1:12" x14ac:dyDescent="0.25">
      <c r="A7101">
        <v>49040897</v>
      </c>
      <c r="B7101">
        <v>10</v>
      </c>
      <c r="C7101" t="s">
        <v>343</v>
      </c>
      <c r="D7101" t="s">
        <v>292</v>
      </c>
      <c r="E7101" t="s">
        <v>293</v>
      </c>
      <c r="F7101" t="s">
        <v>321</v>
      </c>
      <c r="G7101" s="1">
        <v>43518</v>
      </c>
      <c r="H7101">
        <v>80</v>
      </c>
      <c r="I7101" s="7">
        <f>IF(TableTransactions[[#This Row],[Order type]]=trackOrderType,
TableTransactions[[#This Row],[Transaction quantity]]*-1,
TableTransactions[[#This Row],[Transaction quantity]]
)</f>
        <v>-80</v>
      </c>
      <c r="J71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119</v>
      </c>
      <c r="K7101" s="7">
        <f ca="1">IF(TableTransactions[[#This Row],[Stock balance backorders]]&lt;0,
0,
TableTransactions[[#This Row],[Stock balance backorders]]
)</f>
        <v>119</v>
      </c>
      <c r="L7101" s="8" t="str">
        <f>VLOOKUP(TableTransactions[[#This Row],[Material]],TableStockBalance[],
MATCH(TableStockBalance[[#Headers],[Supplier name]],TableStockBalance[#Headers],0),
0)</f>
        <v>General Multi Parts AB</v>
      </c>
    </row>
    <row r="7102" spans="1:12" x14ac:dyDescent="0.25">
      <c r="A7102">
        <v>49040897</v>
      </c>
      <c r="B7102">
        <v>20</v>
      </c>
      <c r="C7102" t="s">
        <v>343</v>
      </c>
      <c r="D7102" t="s">
        <v>292</v>
      </c>
      <c r="E7102" t="s">
        <v>293</v>
      </c>
      <c r="F7102" t="s">
        <v>321</v>
      </c>
      <c r="G7102" s="1">
        <v>43518</v>
      </c>
      <c r="H7102">
        <v>80</v>
      </c>
      <c r="I7102" s="7">
        <f>IF(TableTransactions[[#This Row],[Order type]]=trackOrderType,
TableTransactions[[#This Row],[Transaction quantity]]*-1,
TableTransactions[[#This Row],[Transaction quantity]]
)</f>
        <v>-80</v>
      </c>
      <c r="J71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</v>
      </c>
      <c r="K7102" s="7">
        <f ca="1">IF(TableTransactions[[#This Row],[Stock balance backorders]]&lt;0,
0,
TableTransactions[[#This Row],[Stock balance backorders]]
)</f>
        <v>39</v>
      </c>
      <c r="L7102" s="8" t="str">
        <f>VLOOKUP(TableTransactions[[#This Row],[Material]],TableStockBalance[],
MATCH(TableStockBalance[[#Headers],[Supplier name]],TableStockBalance[#Headers],0),
0)</f>
        <v>General Multi Parts AB</v>
      </c>
    </row>
    <row r="7103" spans="1:12" x14ac:dyDescent="0.25">
      <c r="A7103">
        <v>49040902</v>
      </c>
      <c r="B7103">
        <v>180</v>
      </c>
      <c r="C7103" t="s">
        <v>343</v>
      </c>
      <c r="D7103" t="s">
        <v>292</v>
      </c>
      <c r="E7103" t="s">
        <v>293</v>
      </c>
      <c r="F7103" t="s">
        <v>316</v>
      </c>
      <c r="G7103" s="1">
        <v>43518</v>
      </c>
      <c r="H7103">
        <v>40</v>
      </c>
      <c r="I7103" s="7">
        <f>IF(TableTransactions[[#This Row],[Order type]]=trackOrderType,
TableTransactions[[#This Row],[Transaction quantity]]*-1,
TableTransactions[[#This Row],[Transaction quantity]]
)</f>
        <v>-40</v>
      </c>
      <c r="J71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</v>
      </c>
      <c r="K7103" s="7">
        <f ca="1">IF(TableTransactions[[#This Row],[Stock balance backorders]]&lt;0,
0,
TableTransactions[[#This Row],[Stock balance backorders]]
)</f>
        <v>0</v>
      </c>
      <c r="L7103" s="8" t="str">
        <f>VLOOKUP(TableTransactions[[#This Row],[Material]],TableStockBalance[],
MATCH(TableStockBalance[[#Headers],[Supplier name]],TableStockBalance[#Headers],0),
0)</f>
        <v>General Multi Parts AB</v>
      </c>
    </row>
    <row r="7104" spans="1:12" x14ac:dyDescent="0.25">
      <c r="A7104">
        <v>49040908</v>
      </c>
      <c r="B7104">
        <v>310</v>
      </c>
      <c r="C7104" t="s">
        <v>343</v>
      </c>
      <c r="D7104" t="s">
        <v>292</v>
      </c>
      <c r="E7104" t="s">
        <v>293</v>
      </c>
      <c r="F7104" t="s">
        <v>318</v>
      </c>
      <c r="G7104" s="1">
        <v>43518</v>
      </c>
      <c r="H7104">
        <v>60</v>
      </c>
      <c r="I7104" s="7">
        <f>IF(TableTransactions[[#This Row],[Order type]]=trackOrderType,
TableTransactions[[#This Row],[Transaction quantity]]*-1,
TableTransactions[[#This Row],[Transaction quantity]]
)</f>
        <v>-60</v>
      </c>
      <c r="J71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-61</v>
      </c>
      <c r="K7104" s="7">
        <f ca="1">IF(TableTransactions[[#This Row],[Stock balance backorders]]&lt;0,
0,
TableTransactions[[#This Row],[Stock balance backorders]]
)</f>
        <v>0</v>
      </c>
      <c r="L7104" s="8" t="str">
        <f>VLOOKUP(TableTransactions[[#This Row],[Material]],TableStockBalance[],
MATCH(TableStockBalance[[#Headers],[Supplier name]],TableStockBalance[#Headers],0),
0)</f>
        <v>General Multi Parts AB</v>
      </c>
    </row>
    <row r="7105" spans="1:12" x14ac:dyDescent="0.25">
      <c r="A7105">
        <v>49040947</v>
      </c>
      <c r="B7105">
        <v>100</v>
      </c>
      <c r="C7105" t="s">
        <v>343</v>
      </c>
      <c r="D7105" t="s">
        <v>292</v>
      </c>
      <c r="E7105" t="s">
        <v>293</v>
      </c>
      <c r="F7105" t="s">
        <v>317</v>
      </c>
      <c r="G7105" s="1">
        <v>43523</v>
      </c>
      <c r="H7105">
        <v>20</v>
      </c>
      <c r="I7105" s="7">
        <f>IF(TableTransactions[[#This Row],[Order type]]=trackOrderType,
TableTransactions[[#This Row],[Transaction quantity]]*-1,
TableTransactions[[#This Row],[Transaction quantity]]
)</f>
        <v>-20</v>
      </c>
      <c r="J71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-81</v>
      </c>
      <c r="K7105" s="7">
        <f ca="1">IF(TableTransactions[[#This Row],[Stock balance backorders]]&lt;0,
0,
TableTransactions[[#This Row],[Stock balance backorders]]
)</f>
        <v>0</v>
      </c>
      <c r="L7105" s="8" t="str">
        <f>VLOOKUP(TableTransactions[[#This Row],[Material]],TableStockBalance[],
MATCH(TableStockBalance[[#Headers],[Supplier name]],TableStockBalance[#Headers],0),
0)</f>
        <v>General Multi Parts AB</v>
      </c>
    </row>
    <row r="7106" spans="1:12" x14ac:dyDescent="0.25">
      <c r="A7106">
        <v>49041035</v>
      </c>
      <c r="B7106">
        <v>120</v>
      </c>
      <c r="C7106" t="s">
        <v>343</v>
      </c>
      <c r="D7106" t="s">
        <v>292</v>
      </c>
      <c r="E7106" t="s">
        <v>293</v>
      </c>
      <c r="F7106" t="s">
        <v>317</v>
      </c>
      <c r="G7106" s="1">
        <v>43530</v>
      </c>
      <c r="H7106">
        <v>80</v>
      </c>
      <c r="I7106" s="7">
        <f>IF(TableTransactions[[#This Row],[Order type]]=trackOrderType,
TableTransactions[[#This Row],[Transaction quantity]]*-1,
TableTransactions[[#This Row],[Transaction quantity]]
)</f>
        <v>-80</v>
      </c>
      <c r="J71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-161</v>
      </c>
      <c r="K7106" s="7">
        <f ca="1">IF(TableTransactions[[#This Row],[Stock balance backorders]]&lt;0,
0,
TableTransactions[[#This Row],[Stock balance backorders]]
)</f>
        <v>0</v>
      </c>
      <c r="L7106" s="8" t="str">
        <f>VLOOKUP(TableTransactions[[#This Row],[Material]],TableStockBalance[],
MATCH(TableStockBalance[[#Headers],[Supplier name]],TableStockBalance[#Headers],0),
0)</f>
        <v>General Multi Parts AB</v>
      </c>
    </row>
    <row r="7107" spans="1:12" x14ac:dyDescent="0.25">
      <c r="A7107">
        <v>49041056</v>
      </c>
      <c r="B7107">
        <v>220</v>
      </c>
      <c r="C7107" t="s">
        <v>343</v>
      </c>
      <c r="D7107" t="s">
        <v>292</v>
      </c>
      <c r="E7107" t="s">
        <v>293</v>
      </c>
      <c r="F7107" t="s">
        <v>314</v>
      </c>
      <c r="G7107" s="1">
        <v>43532</v>
      </c>
      <c r="H7107">
        <v>40</v>
      </c>
      <c r="I7107" s="7">
        <f>IF(TableTransactions[[#This Row],[Order type]]=trackOrderType,
TableTransactions[[#This Row],[Transaction quantity]]*-1,
TableTransactions[[#This Row],[Transaction quantity]]
)</f>
        <v>-40</v>
      </c>
      <c r="J71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-201</v>
      </c>
      <c r="K7107" s="7">
        <f ca="1">IF(TableTransactions[[#This Row],[Stock balance backorders]]&lt;0,
0,
TableTransactions[[#This Row],[Stock balance backorders]]
)</f>
        <v>0</v>
      </c>
      <c r="L7107" s="8" t="str">
        <f>VLOOKUP(TableTransactions[[#This Row],[Material]],TableStockBalance[],
MATCH(TableStockBalance[[#Headers],[Supplier name]],TableStockBalance[#Headers],0),
0)</f>
        <v>General Multi Parts AB</v>
      </c>
    </row>
    <row r="7108" spans="1:12" x14ac:dyDescent="0.25">
      <c r="A7108">
        <v>49041057</v>
      </c>
      <c r="B7108">
        <v>470</v>
      </c>
      <c r="C7108" t="s">
        <v>343</v>
      </c>
      <c r="D7108" t="s">
        <v>292</v>
      </c>
      <c r="E7108" t="s">
        <v>293</v>
      </c>
      <c r="F7108" t="s">
        <v>313</v>
      </c>
      <c r="G7108" s="1">
        <v>43532</v>
      </c>
      <c r="H7108">
        <v>40</v>
      </c>
      <c r="I7108" s="7">
        <f>IF(TableTransactions[[#This Row],[Order type]]=trackOrderType,
TableTransactions[[#This Row],[Transaction quantity]]*-1,
TableTransactions[[#This Row],[Transaction quantity]]
)</f>
        <v>-40</v>
      </c>
      <c r="J71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-241</v>
      </c>
      <c r="K7108" s="7">
        <f ca="1">IF(TableTransactions[[#This Row],[Stock balance backorders]]&lt;0,
0,
TableTransactions[[#This Row],[Stock balance backorders]]
)</f>
        <v>0</v>
      </c>
      <c r="L7108" s="8" t="str">
        <f>VLOOKUP(TableTransactions[[#This Row],[Material]],TableStockBalance[],
MATCH(TableStockBalance[[#Headers],[Supplier name]],TableStockBalance[#Headers],0),
0)</f>
        <v>General Multi Parts AB</v>
      </c>
    </row>
    <row r="7109" spans="1:12" x14ac:dyDescent="0.25">
      <c r="A7109">
        <v>49041085</v>
      </c>
      <c r="B7109">
        <v>50</v>
      </c>
      <c r="C7109" t="s">
        <v>343</v>
      </c>
      <c r="D7109" t="s">
        <v>292</v>
      </c>
      <c r="E7109" t="s">
        <v>293</v>
      </c>
      <c r="F7109" t="s">
        <v>316</v>
      </c>
      <c r="G7109" s="1">
        <v>43535</v>
      </c>
      <c r="H7109">
        <v>60</v>
      </c>
      <c r="I7109" s="7">
        <f>IF(TableTransactions[[#This Row],[Order type]]=trackOrderType,
TableTransactions[[#This Row],[Transaction quantity]]*-1,
TableTransactions[[#This Row],[Transaction quantity]]
)</f>
        <v>-60</v>
      </c>
      <c r="J71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-301</v>
      </c>
      <c r="K7109" s="7">
        <f ca="1">IF(TableTransactions[[#This Row],[Stock balance backorders]]&lt;0,
0,
TableTransactions[[#This Row],[Stock balance backorders]]
)</f>
        <v>0</v>
      </c>
      <c r="L7109" s="8" t="str">
        <f>VLOOKUP(TableTransactions[[#This Row],[Material]],TableStockBalance[],
MATCH(TableStockBalance[[#Headers],[Supplier name]],TableStockBalance[#Headers],0),
0)</f>
        <v>General Multi Parts AB</v>
      </c>
    </row>
    <row r="7110" spans="1:12" x14ac:dyDescent="0.25">
      <c r="A7110">
        <v>49041150</v>
      </c>
      <c r="B7110">
        <v>230</v>
      </c>
      <c r="C7110" t="s">
        <v>343</v>
      </c>
      <c r="D7110" t="s">
        <v>292</v>
      </c>
      <c r="E7110" t="s">
        <v>293</v>
      </c>
      <c r="F7110" t="s">
        <v>317</v>
      </c>
      <c r="G7110" s="1">
        <v>43539</v>
      </c>
      <c r="H7110">
        <v>40</v>
      </c>
      <c r="I7110" s="7">
        <f>IF(TableTransactions[[#This Row],[Order type]]=trackOrderType,
TableTransactions[[#This Row],[Transaction quantity]]*-1,
TableTransactions[[#This Row],[Transaction quantity]]
)</f>
        <v>-40</v>
      </c>
      <c r="J71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-341</v>
      </c>
      <c r="K7110" s="7">
        <f ca="1">IF(TableTransactions[[#This Row],[Stock balance backorders]]&lt;0,
0,
TableTransactions[[#This Row],[Stock balance backorders]]
)</f>
        <v>0</v>
      </c>
      <c r="L7110" s="8" t="str">
        <f>VLOOKUP(TableTransactions[[#This Row],[Material]],TableStockBalance[],
MATCH(TableStockBalance[[#Headers],[Supplier name]],TableStockBalance[#Headers],0),
0)</f>
        <v>General Multi Parts AB</v>
      </c>
    </row>
    <row r="7111" spans="1:12" x14ac:dyDescent="0.25">
      <c r="A7111" s="4">
        <v>45056945</v>
      </c>
      <c r="B7111" s="4">
        <v>10</v>
      </c>
      <c r="C7111" s="4" t="s">
        <v>344</v>
      </c>
      <c r="D7111" s="4" t="s">
        <v>292</v>
      </c>
      <c r="E7111" s="4" t="s">
        <v>293</v>
      </c>
      <c r="F7111" s="4" t="s">
        <v>212</v>
      </c>
      <c r="G7111" s="5">
        <v>43539</v>
      </c>
      <c r="H7111" s="4">
        <v>900</v>
      </c>
      <c r="I7111" s="7">
        <f>IF(TableTransactions[[#This Row],[Order type]]=trackOrderType,
TableTransactions[[#This Row],[Transaction quantity]]*-1,
TableTransactions[[#This Row],[Transaction quantity]]
)</f>
        <v>900</v>
      </c>
      <c r="J71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559</v>
      </c>
      <c r="K7111" s="7">
        <f ca="1">IF(TableTransactions[[#This Row],[Stock balance backorders]]&lt;0,
0,
TableTransactions[[#This Row],[Stock balance backorders]]
)</f>
        <v>559</v>
      </c>
      <c r="L7111" s="8" t="str">
        <f>VLOOKUP(TableTransactions[[#This Row],[Material]],TableStockBalance[],
MATCH(TableStockBalance[[#Headers],[Supplier name]],TableStockBalance[#Headers],0),
0)</f>
        <v>General Multi Parts AB</v>
      </c>
    </row>
    <row r="7112" spans="1:12" x14ac:dyDescent="0.25">
      <c r="A7112">
        <v>49041165</v>
      </c>
      <c r="B7112">
        <v>130</v>
      </c>
      <c r="C7112" t="s">
        <v>343</v>
      </c>
      <c r="D7112" t="s">
        <v>292</v>
      </c>
      <c r="E7112" t="s">
        <v>293</v>
      </c>
      <c r="F7112" t="s">
        <v>317</v>
      </c>
      <c r="G7112" s="1">
        <v>43542</v>
      </c>
      <c r="H7112">
        <v>80</v>
      </c>
      <c r="I7112" s="7">
        <f>IF(TableTransactions[[#This Row],[Order type]]=trackOrderType,
TableTransactions[[#This Row],[Transaction quantity]]*-1,
TableTransactions[[#This Row],[Transaction quantity]]
)</f>
        <v>-80</v>
      </c>
      <c r="J71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479</v>
      </c>
      <c r="K7112" s="7">
        <f ca="1">IF(TableTransactions[[#This Row],[Stock balance backorders]]&lt;0,
0,
TableTransactions[[#This Row],[Stock balance backorders]]
)</f>
        <v>479</v>
      </c>
      <c r="L7112" s="8" t="str">
        <f>VLOOKUP(TableTransactions[[#This Row],[Material]],TableStockBalance[],
MATCH(TableStockBalance[[#Headers],[Supplier name]],TableStockBalance[#Headers],0),
0)</f>
        <v>General Multi Parts AB</v>
      </c>
    </row>
    <row r="7113" spans="1:12" x14ac:dyDescent="0.25">
      <c r="A7113">
        <v>49041174</v>
      </c>
      <c r="B7113">
        <v>30</v>
      </c>
      <c r="C7113" t="s">
        <v>343</v>
      </c>
      <c r="D7113" t="s">
        <v>292</v>
      </c>
      <c r="E7113" t="s">
        <v>293</v>
      </c>
      <c r="F7113" t="s">
        <v>321</v>
      </c>
      <c r="G7113" s="1">
        <v>43543</v>
      </c>
      <c r="H7113">
        <v>60</v>
      </c>
      <c r="I7113" s="7">
        <f>IF(TableTransactions[[#This Row],[Order type]]=trackOrderType,
TableTransactions[[#This Row],[Transaction quantity]]*-1,
TableTransactions[[#This Row],[Transaction quantity]]
)</f>
        <v>-60</v>
      </c>
      <c r="J71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419</v>
      </c>
      <c r="K7113" s="7">
        <f ca="1">IF(TableTransactions[[#This Row],[Stock balance backorders]]&lt;0,
0,
TableTransactions[[#This Row],[Stock balance backorders]]
)</f>
        <v>419</v>
      </c>
      <c r="L7113" s="8" t="str">
        <f>VLOOKUP(TableTransactions[[#This Row],[Material]],TableStockBalance[],
MATCH(TableStockBalance[[#Headers],[Supplier name]],TableStockBalance[#Headers],0),
0)</f>
        <v>General Multi Parts AB</v>
      </c>
    </row>
    <row r="7114" spans="1:12" x14ac:dyDescent="0.25">
      <c r="A7114">
        <v>49041212</v>
      </c>
      <c r="B7114">
        <v>90</v>
      </c>
      <c r="C7114" t="s">
        <v>343</v>
      </c>
      <c r="D7114" t="s">
        <v>292</v>
      </c>
      <c r="E7114" t="s">
        <v>293</v>
      </c>
      <c r="F7114" t="s">
        <v>317</v>
      </c>
      <c r="G7114" s="1">
        <v>43545</v>
      </c>
      <c r="H7114">
        <v>60</v>
      </c>
      <c r="I7114" s="7">
        <f>IF(TableTransactions[[#This Row],[Order type]]=trackOrderType,
TableTransactions[[#This Row],[Transaction quantity]]*-1,
TableTransactions[[#This Row],[Transaction quantity]]
)</f>
        <v>-60</v>
      </c>
      <c r="J71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359</v>
      </c>
      <c r="K7114" s="7">
        <f ca="1">IF(TableTransactions[[#This Row],[Stock balance backorders]]&lt;0,
0,
TableTransactions[[#This Row],[Stock balance backorders]]
)</f>
        <v>359</v>
      </c>
      <c r="L7114" s="8" t="str">
        <f>VLOOKUP(TableTransactions[[#This Row],[Material]],TableStockBalance[],
MATCH(TableStockBalance[[#Headers],[Supplier name]],TableStockBalance[#Headers],0),
0)</f>
        <v>General Multi Parts AB</v>
      </c>
    </row>
    <row r="7115" spans="1:12" x14ac:dyDescent="0.25">
      <c r="A7115">
        <v>49041228</v>
      </c>
      <c r="B7115">
        <v>150</v>
      </c>
      <c r="C7115" t="s">
        <v>343</v>
      </c>
      <c r="D7115" t="s">
        <v>292</v>
      </c>
      <c r="E7115" t="s">
        <v>293</v>
      </c>
      <c r="F7115" t="s">
        <v>316</v>
      </c>
      <c r="G7115" s="1">
        <v>43546</v>
      </c>
      <c r="H7115">
        <v>60</v>
      </c>
      <c r="I7115" s="7">
        <f>IF(TableTransactions[[#This Row],[Order type]]=trackOrderType,
TableTransactions[[#This Row],[Transaction quantity]]*-1,
TableTransactions[[#This Row],[Transaction quantity]]
)</f>
        <v>-60</v>
      </c>
      <c r="J71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299</v>
      </c>
      <c r="K7115" s="7">
        <f ca="1">IF(TableTransactions[[#This Row],[Stock balance backorders]]&lt;0,
0,
TableTransactions[[#This Row],[Stock balance backorders]]
)</f>
        <v>299</v>
      </c>
      <c r="L7115" s="8" t="str">
        <f>VLOOKUP(TableTransactions[[#This Row],[Material]],TableStockBalance[],
MATCH(TableStockBalance[[#Headers],[Supplier name]],TableStockBalance[#Headers],0),
0)</f>
        <v>General Multi Parts AB</v>
      </c>
    </row>
    <row r="7116" spans="1:12" x14ac:dyDescent="0.25">
      <c r="A7116">
        <v>49041230</v>
      </c>
      <c r="B7116">
        <v>260</v>
      </c>
      <c r="C7116" t="s">
        <v>343</v>
      </c>
      <c r="D7116" t="s">
        <v>292</v>
      </c>
      <c r="E7116" t="s">
        <v>293</v>
      </c>
      <c r="F7116" t="s">
        <v>317</v>
      </c>
      <c r="G7116" s="1">
        <v>43546</v>
      </c>
      <c r="H7116">
        <v>80</v>
      </c>
      <c r="I7116" s="7">
        <f>IF(TableTransactions[[#This Row],[Order type]]=trackOrderType,
TableTransactions[[#This Row],[Transaction quantity]]*-1,
TableTransactions[[#This Row],[Transaction quantity]]
)</f>
        <v>-80</v>
      </c>
      <c r="J71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219</v>
      </c>
      <c r="K7116" s="7">
        <f ca="1">IF(TableTransactions[[#This Row],[Stock balance backorders]]&lt;0,
0,
TableTransactions[[#This Row],[Stock balance backorders]]
)</f>
        <v>219</v>
      </c>
      <c r="L7116" s="8" t="str">
        <f>VLOOKUP(TableTransactions[[#This Row],[Material]],TableStockBalance[],
MATCH(TableStockBalance[[#Headers],[Supplier name]],TableStockBalance[#Headers],0),
0)</f>
        <v>General Multi Parts AB</v>
      </c>
    </row>
    <row r="7117" spans="1:12" x14ac:dyDescent="0.25">
      <c r="A7117">
        <v>49041279</v>
      </c>
      <c r="B7117">
        <v>90</v>
      </c>
      <c r="C7117" t="s">
        <v>343</v>
      </c>
      <c r="D7117" t="s">
        <v>292</v>
      </c>
      <c r="E7117" t="s">
        <v>293</v>
      </c>
      <c r="F7117" t="s">
        <v>319</v>
      </c>
      <c r="G7117" s="1">
        <v>43551</v>
      </c>
      <c r="H7117">
        <v>60</v>
      </c>
      <c r="I7117" s="7">
        <f>IF(TableTransactions[[#This Row],[Order type]]=trackOrderType,
TableTransactions[[#This Row],[Transaction quantity]]*-1,
TableTransactions[[#This Row],[Transaction quantity]]
)</f>
        <v>-60</v>
      </c>
      <c r="J71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159</v>
      </c>
      <c r="K7117" s="7">
        <f ca="1">IF(TableTransactions[[#This Row],[Stock balance backorders]]&lt;0,
0,
TableTransactions[[#This Row],[Stock balance backorders]]
)</f>
        <v>159</v>
      </c>
      <c r="L7117" s="8" t="str">
        <f>VLOOKUP(TableTransactions[[#This Row],[Material]],TableStockBalance[],
MATCH(TableStockBalance[[#Headers],[Supplier name]],TableStockBalance[#Headers],0),
0)</f>
        <v>General Multi Parts AB</v>
      </c>
    </row>
    <row r="7118" spans="1:12" x14ac:dyDescent="0.25">
      <c r="A7118">
        <v>49041286</v>
      </c>
      <c r="B7118">
        <v>120</v>
      </c>
      <c r="C7118" t="s">
        <v>343</v>
      </c>
      <c r="D7118" t="s">
        <v>292</v>
      </c>
      <c r="E7118" t="s">
        <v>293</v>
      </c>
      <c r="F7118" t="s">
        <v>313</v>
      </c>
      <c r="G7118" s="1">
        <v>43552</v>
      </c>
      <c r="H7118">
        <v>80</v>
      </c>
      <c r="I7118" s="7">
        <f>IF(TableTransactions[[#This Row],[Order type]]=trackOrderType,
TableTransactions[[#This Row],[Transaction quantity]]*-1,
TableTransactions[[#This Row],[Transaction quantity]]
)</f>
        <v>-80</v>
      </c>
      <c r="J71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</v>
      </c>
      <c r="K7118" s="7">
        <f ca="1">IF(TableTransactions[[#This Row],[Stock balance backorders]]&lt;0,
0,
TableTransactions[[#This Row],[Stock balance backorders]]
)</f>
        <v>79</v>
      </c>
      <c r="L7118" s="8" t="str">
        <f>VLOOKUP(TableTransactions[[#This Row],[Material]],TableStockBalance[],
MATCH(TableStockBalance[[#Headers],[Supplier name]],TableStockBalance[#Headers],0),
0)</f>
        <v>General Multi Parts AB</v>
      </c>
    </row>
    <row r="7119" spans="1:12" x14ac:dyDescent="0.25">
      <c r="A7119">
        <v>49041297</v>
      </c>
      <c r="B7119">
        <v>60</v>
      </c>
      <c r="C7119" t="s">
        <v>343</v>
      </c>
      <c r="D7119" t="s">
        <v>292</v>
      </c>
      <c r="E7119" t="s">
        <v>293</v>
      </c>
      <c r="F7119" t="s">
        <v>318</v>
      </c>
      <c r="G7119" s="1">
        <v>43552</v>
      </c>
      <c r="H7119">
        <v>80</v>
      </c>
      <c r="I7119" s="7">
        <f>IF(TableTransactions[[#This Row],[Order type]]=trackOrderType,
TableTransactions[[#This Row],[Transaction quantity]]*-1,
TableTransactions[[#This Row],[Transaction quantity]]
)</f>
        <v>-80</v>
      </c>
      <c r="J71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</v>
      </c>
      <c r="K7119" s="7">
        <f ca="1">IF(TableTransactions[[#This Row],[Stock balance backorders]]&lt;0,
0,
TableTransactions[[#This Row],[Stock balance backorders]]
)</f>
        <v>0</v>
      </c>
      <c r="L7119" s="8" t="str">
        <f>VLOOKUP(TableTransactions[[#This Row],[Material]],TableStockBalance[],
MATCH(TableStockBalance[[#Headers],[Supplier name]],TableStockBalance[#Headers],0),
0)</f>
        <v>General Multi Parts AB</v>
      </c>
    </row>
    <row r="7120" spans="1:12" x14ac:dyDescent="0.25">
      <c r="A7120">
        <v>49041313</v>
      </c>
      <c r="B7120">
        <v>270</v>
      </c>
      <c r="C7120" t="s">
        <v>343</v>
      </c>
      <c r="D7120" t="s">
        <v>292</v>
      </c>
      <c r="E7120" t="s">
        <v>293</v>
      </c>
      <c r="F7120" t="s">
        <v>316</v>
      </c>
      <c r="G7120" s="1">
        <v>43553</v>
      </c>
      <c r="H7120">
        <v>80</v>
      </c>
      <c r="I7120" s="7">
        <f>IF(TableTransactions[[#This Row],[Order type]]=trackOrderType,
TableTransactions[[#This Row],[Transaction quantity]]*-1,
TableTransactions[[#This Row],[Transaction quantity]]
)</f>
        <v>-80</v>
      </c>
      <c r="J71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-81</v>
      </c>
      <c r="K7120" s="7">
        <f ca="1">IF(TableTransactions[[#This Row],[Stock balance backorders]]&lt;0,
0,
TableTransactions[[#This Row],[Stock balance backorders]]
)</f>
        <v>0</v>
      </c>
      <c r="L7120" s="8" t="str">
        <f>VLOOKUP(TableTransactions[[#This Row],[Material]],TableStockBalance[],
MATCH(TableStockBalance[[#Headers],[Supplier name]],TableStockBalance[#Headers],0),
0)</f>
        <v>General Multi Parts AB</v>
      </c>
    </row>
    <row r="7121" spans="1:12" x14ac:dyDescent="0.25">
      <c r="A7121">
        <v>49041348</v>
      </c>
      <c r="B7121">
        <v>160</v>
      </c>
      <c r="C7121" t="s">
        <v>343</v>
      </c>
      <c r="D7121" t="s">
        <v>292</v>
      </c>
      <c r="E7121" t="s">
        <v>293</v>
      </c>
      <c r="F7121" t="s">
        <v>317</v>
      </c>
      <c r="G7121" s="1">
        <v>43557</v>
      </c>
      <c r="H7121">
        <v>40</v>
      </c>
      <c r="I7121" s="7">
        <f>IF(TableTransactions[[#This Row],[Order type]]=trackOrderType,
TableTransactions[[#This Row],[Transaction quantity]]*-1,
TableTransactions[[#This Row],[Transaction quantity]]
)</f>
        <v>-40</v>
      </c>
      <c r="J71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-121</v>
      </c>
      <c r="K7121" s="7">
        <f ca="1">IF(TableTransactions[[#This Row],[Stock balance backorders]]&lt;0,
0,
TableTransactions[[#This Row],[Stock balance backorders]]
)</f>
        <v>0</v>
      </c>
      <c r="L7121" s="8" t="str">
        <f>VLOOKUP(TableTransactions[[#This Row],[Material]],TableStockBalance[],
MATCH(TableStockBalance[[#Headers],[Supplier name]],TableStockBalance[#Headers],0),
0)</f>
        <v>General Multi Parts AB</v>
      </c>
    </row>
    <row r="7122" spans="1:12" x14ac:dyDescent="0.25">
      <c r="A7122">
        <v>49041397</v>
      </c>
      <c r="B7122">
        <v>90</v>
      </c>
      <c r="C7122" t="s">
        <v>343</v>
      </c>
      <c r="D7122" t="s">
        <v>292</v>
      </c>
      <c r="E7122" t="s">
        <v>293</v>
      </c>
      <c r="F7122" t="s">
        <v>319</v>
      </c>
      <c r="G7122" s="1">
        <v>43560</v>
      </c>
      <c r="H7122">
        <v>20</v>
      </c>
      <c r="I7122" s="7">
        <f>IF(TableTransactions[[#This Row],[Order type]]=trackOrderType,
TableTransactions[[#This Row],[Transaction quantity]]*-1,
TableTransactions[[#This Row],[Transaction quantity]]
)</f>
        <v>-20</v>
      </c>
      <c r="J71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-141</v>
      </c>
      <c r="K7122" s="7">
        <f ca="1">IF(TableTransactions[[#This Row],[Stock balance backorders]]&lt;0,
0,
TableTransactions[[#This Row],[Stock balance backorders]]
)</f>
        <v>0</v>
      </c>
      <c r="L7122" s="8" t="str">
        <f>VLOOKUP(TableTransactions[[#This Row],[Material]],TableStockBalance[],
MATCH(TableStockBalance[[#Headers],[Supplier name]],TableStockBalance[#Headers],0),
0)</f>
        <v>General Multi Parts AB</v>
      </c>
    </row>
    <row r="7123" spans="1:12" x14ac:dyDescent="0.25">
      <c r="A7123">
        <v>49041407</v>
      </c>
      <c r="B7123">
        <v>10</v>
      </c>
      <c r="C7123" t="s">
        <v>343</v>
      </c>
      <c r="D7123" t="s">
        <v>292</v>
      </c>
      <c r="E7123" t="s">
        <v>293</v>
      </c>
      <c r="F7123" t="s">
        <v>320</v>
      </c>
      <c r="G7123" s="1">
        <v>43563</v>
      </c>
      <c r="H7123">
        <v>60</v>
      </c>
      <c r="I7123" s="7">
        <f>IF(TableTransactions[[#This Row],[Order type]]=trackOrderType,
TableTransactions[[#This Row],[Transaction quantity]]*-1,
TableTransactions[[#This Row],[Transaction quantity]]
)</f>
        <v>-60</v>
      </c>
      <c r="J71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-201</v>
      </c>
      <c r="K7123" s="7">
        <f ca="1">IF(TableTransactions[[#This Row],[Stock balance backorders]]&lt;0,
0,
TableTransactions[[#This Row],[Stock balance backorders]]
)</f>
        <v>0</v>
      </c>
      <c r="L7123" s="8" t="str">
        <f>VLOOKUP(TableTransactions[[#This Row],[Material]],TableStockBalance[],
MATCH(TableStockBalance[[#Headers],[Supplier name]],TableStockBalance[#Headers],0),
0)</f>
        <v>General Multi Parts AB</v>
      </c>
    </row>
    <row r="7124" spans="1:12" x14ac:dyDescent="0.25">
      <c r="A7124">
        <v>49041459</v>
      </c>
      <c r="B7124">
        <v>110</v>
      </c>
      <c r="C7124" t="s">
        <v>343</v>
      </c>
      <c r="D7124" t="s">
        <v>292</v>
      </c>
      <c r="E7124" t="s">
        <v>293</v>
      </c>
      <c r="F7124" t="s">
        <v>317</v>
      </c>
      <c r="G7124" s="1">
        <v>43566</v>
      </c>
      <c r="H7124">
        <v>80</v>
      </c>
      <c r="I7124" s="7">
        <f>IF(TableTransactions[[#This Row],[Order type]]=trackOrderType,
TableTransactions[[#This Row],[Transaction quantity]]*-1,
TableTransactions[[#This Row],[Transaction quantity]]
)</f>
        <v>-80</v>
      </c>
      <c r="J71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-281</v>
      </c>
      <c r="K7124" s="7">
        <f ca="1">IF(TableTransactions[[#This Row],[Stock balance backorders]]&lt;0,
0,
TableTransactions[[#This Row],[Stock balance backorders]]
)</f>
        <v>0</v>
      </c>
      <c r="L7124" s="8" t="str">
        <f>VLOOKUP(TableTransactions[[#This Row],[Material]],TableStockBalance[],
MATCH(TableStockBalance[[#Headers],[Supplier name]],TableStockBalance[#Headers],0),
0)</f>
        <v>General Multi Parts AB</v>
      </c>
    </row>
    <row r="7125" spans="1:12" x14ac:dyDescent="0.25">
      <c r="A7125">
        <v>49041462</v>
      </c>
      <c r="B7125">
        <v>120</v>
      </c>
      <c r="C7125" t="s">
        <v>343</v>
      </c>
      <c r="D7125" t="s">
        <v>292</v>
      </c>
      <c r="E7125" t="s">
        <v>293</v>
      </c>
      <c r="F7125" t="s">
        <v>318</v>
      </c>
      <c r="G7125" s="1">
        <v>43566</v>
      </c>
      <c r="H7125">
        <v>40</v>
      </c>
      <c r="I7125" s="7">
        <f>IF(TableTransactions[[#This Row],[Order type]]=trackOrderType,
TableTransactions[[#This Row],[Transaction quantity]]*-1,
TableTransactions[[#This Row],[Transaction quantity]]
)</f>
        <v>-40</v>
      </c>
      <c r="J71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-321</v>
      </c>
      <c r="K7125" s="7">
        <f ca="1">IF(TableTransactions[[#This Row],[Stock balance backorders]]&lt;0,
0,
TableTransactions[[#This Row],[Stock balance backorders]]
)</f>
        <v>0</v>
      </c>
      <c r="L7125" s="8" t="str">
        <f>VLOOKUP(TableTransactions[[#This Row],[Material]],TableStockBalance[],
MATCH(TableStockBalance[[#Headers],[Supplier name]],TableStockBalance[#Headers],0),
0)</f>
        <v>General Multi Parts AB</v>
      </c>
    </row>
    <row r="7126" spans="1:12" x14ac:dyDescent="0.25">
      <c r="A7126">
        <v>49041477</v>
      </c>
      <c r="B7126">
        <v>320</v>
      </c>
      <c r="C7126" t="s">
        <v>343</v>
      </c>
      <c r="D7126" t="s">
        <v>292</v>
      </c>
      <c r="E7126" t="s">
        <v>293</v>
      </c>
      <c r="F7126" t="s">
        <v>317</v>
      </c>
      <c r="G7126" s="1">
        <v>43567</v>
      </c>
      <c r="H7126">
        <v>80</v>
      </c>
      <c r="I7126" s="7">
        <f>IF(TableTransactions[[#This Row],[Order type]]=trackOrderType,
TableTransactions[[#This Row],[Transaction quantity]]*-1,
TableTransactions[[#This Row],[Transaction quantity]]
)</f>
        <v>-80</v>
      </c>
      <c r="J71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-401</v>
      </c>
      <c r="K7126" s="7">
        <f ca="1">IF(TableTransactions[[#This Row],[Stock balance backorders]]&lt;0,
0,
TableTransactions[[#This Row],[Stock balance backorders]]
)</f>
        <v>0</v>
      </c>
      <c r="L7126" s="8" t="str">
        <f>VLOOKUP(TableTransactions[[#This Row],[Material]],TableStockBalance[],
MATCH(TableStockBalance[[#Headers],[Supplier name]],TableStockBalance[#Headers],0),
0)</f>
        <v>General Multi Parts AB</v>
      </c>
    </row>
    <row r="7127" spans="1:12" x14ac:dyDescent="0.25">
      <c r="A7127" s="4">
        <v>45057029</v>
      </c>
      <c r="B7127" s="4">
        <v>10</v>
      </c>
      <c r="C7127" s="4" t="s">
        <v>344</v>
      </c>
      <c r="D7127" s="4" t="s">
        <v>292</v>
      </c>
      <c r="E7127" s="4" t="s">
        <v>293</v>
      </c>
      <c r="F7127" s="4" t="s">
        <v>212</v>
      </c>
      <c r="G7127" s="5">
        <v>43567</v>
      </c>
      <c r="H7127" s="4">
        <v>900</v>
      </c>
      <c r="I7127" s="7">
        <f>IF(TableTransactions[[#This Row],[Order type]]=trackOrderType,
TableTransactions[[#This Row],[Transaction quantity]]*-1,
TableTransactions[[#This Row],[Transaction quantity]]
)</f>
        <v>900</v>
      </c>
      <c r="J71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499</v>
      </c>
      <c r="K7127" s="7">
        <f ca="1">IF(TableTransactions[[#This Row],[Stock balance backorders]]&lt;0,
0,
TableTransactions[[#This Row],[Stock balance backorders]]
)</f>
        <v>499</v>
      </c>
      <c r="L7127" s="8" t="str">
        <f>VLOOKUP(TableTransactions[[#This Row],[Material]],TableStockBalance[],
MATCH(TableStockBalance[[#Headers],[Supplier name]],TableStockBalance[#Headers],0),
0)</f>
        <v>General Multi Parts AB</v>
      </c>
    </row>
    <row r="7128" spans="1:12" x14ac:dyDescent="0.25">
      <c r="A7128">
        <v>49041491</v>
      </c>
      <c r="B7128">
        <v>70</v>
      </c>
      <c r="C7128" t="s">
        <v>343</v>
      </c>
      <c r="D7128" t="s">
        <v>292</v>
      </c>
      <c r="E7128" t="s">
        <v>293</v>
      </c>
      <c r="F7128" t="s">
        <v>316</v>
      </c>
      <c r="G7128" s="1">
        <v>43570</v>
      </c>
      <c r="H7128">
        <v>20</v>
      </c>
      <c r="I7128" s="7">
        <f>IF(TableTransactions[[#This Row],[Order type]]=trackOrderType,
TableTransactions[[#This Row],[Transaction quantity]]*-1,
TableTransactions[[#This Row],[Transaction quantity]]
)</f>
        <v>-20</v>
      </c>
      <c r="J71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479</v>
      </c>
      <c r="K7128" s="7">
        <f ca="1">IF(TableTransactions[[#This Row],[Stock balance backorders]]&lt;0,
0,
TableTransactions[[#This Row],[Stock balance backorders]]
)</f>
        <v>479</v>
      </c>
      <c r="L7128" s="8" t="str">
        <f>VLOOKUP(TableTransactions[[#This Row],[Material]],TableStockBalance[],
MATCH(TableStockBalance[[#Headers],[Supplier name]],TableStockBalance[#Headers],0),
0)</f>
        <v>General Multi Parts AB</v>
      </c>
    </row>
    <row r="7129" spans="1:12" x14ac:dyDescent="0.25">
      <c r="A7129">
        <v>49041507</v>
      </c>
      <c r="B7129">
        <v>130</v>
      </c>
      <c r="C7129" t="s">
        <v>343</v>
      </c>
      <c r="D7129" t="s">
        <v>292</v>
      </c>
      <c r="E7129" t="s">
        <v>293</v>
      </c>
      <c r="F7129" t="s">
        <v>317</v>
      </c>
      <c r="G7129" s="1">
        <v>43571</v>
      </c>
      <c r="H7129">
        <v>20</v>
      </c>
      <c r="I7129" s="7">
        <f>IF(TableTransactions[[#This Row],[Order type]]=trackOrderType,
TableTransactions[[#This Row],[Transaction quantity]]*-1,
TableTransactions[[#This Row],[Transaction quantity]]
)</f>
        <v>-20</v>
      </c>
      <c r="J71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459</v>
      </c>
      <c r="K7129" s="7">
        <f ca="1">IF(TableTransactions[[#This Row],[Stock balance backorders]]&lt;0,
0,
TableTransactions[[#This Row],[Stock balance backorders]]
)</f>
        <v>459</v>
      </c>
      <c r="L7129" s="8" t="str">
        <f>VLOOKUP(TableTransactions[[#This Row],[Material]],TableStockBalance[],
MATCH(TableStockBalance[[#Headers],[Supplier name]],TableStockBalance[#Headers],0),
0)</f>
        <v>General Multi Parts AB</v>
      </c>
    </row>
    <row r="7130" spans="1:12" x14ac:dyDescent="0.25">
      <c r="A7130">
        <v>49041508</v>
      </c>
      <c r="B7130">
        <v>90</v>
      </c>
      <c r="C7130" t="s">
        <v>343</v>
      </c>
      <c r="D7130" t="s">
        <v>292</v>
      </c>
      <c r="E7130" t="s">
        <v>293</v>
      </c>
      <c r="F7130" t="s">
        <v>319</v>
      </c>
      <c r="G7130" s="1">
        <v>43571</v>
      </c>
      <c r="H7130">
        <v>20</v>
      </c>
      <c r="I7130" s="7">
        <f>IF(TableTransactions[[#This Row],[Order type]]=trackOrderType,
TableTransactions[[#This Row],[Transaction quantity]]*-1,
TableTransactions[[#This Row],[Transaction quantity]]
)</f>
        <v>-20</v>
      </c>
      <c r="J71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439</v>
      </c>
      <c r="K7130" s="7">
        <f ca="1">IF(TableTransactions[[#This Row],[Stock balance backorders]]&lt;0,
0,
TableTransactions[[#This Row],[Stock balance backorders]]
)</f>
        <v>439</v>
      </c>
      <c r="L7130" s="8" t="str">
        <f>VLOOKUP(TableTransactions[[#This Row],[Material]],TableStockBalance[],
MATCH(TableStockBalance[[#Headers],[Supplier name]],TableStockBalance[#Headers],0),
0)</f>
        <v>General Multi Parts AB</v>
      </c>
    </row>
    <row r="7131" spans="1:12" x14ac:dyDescent="0.25">
      <c r="A7131">
        <v>49041508</v>
      </c>
      <c r="B7131">
        <v>100</v>
      </c>
      <c r="C7131" t="s">
        <v>343</v>
      </c>
      <c r="D7131" t="s">
        <v>292</v>
      </c>
      <c r="E7131" t="s">
        <v>293</v>
      </c>
      <c r="F7131" t="s">
        <v>319</v>
      </c>
      <c r="G7131" s="1">
        <v>43571</v>
      </c>
      <c r="H7131">
        <v>80</v>
      </c>
      <c r="I7131" s="7">
        <f>IF(TableTransactions[[#This Row],[Order type]]=trackOrderType,
TableTransactions[[#This Row],[Transaction quantity]]*-1,
TableTransactions[[#This Row],[Transaction quantity]]
)</f>
        <v>-80</v>
      </c>
      <c r="J71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359</v>
      </c>
      <c r="K7131" s="7">
        <f ca="1">IF(TableTransactions[[#This Row],[Stock balance backorders]]&lt;0,
0,
TableTransactions[[#This Row],[Stock balance backorders]]
)</f>
        <v>359</v>
      </c>
      <c r="L7131" s="8" t="str">
        <f>VLOOKUP(TableTransactions[[#This Row],[Material]],TableStockBalance[],
MATCH(TableStockBalance[[#Headers],[Supplier name]],TableStockBalance[#Headers],0),
0)</f>
        <v>General Multi Parts AB</v>
      </c>
    </row>
    <row r="7132" spans="1:12" x14ac:dyDescent="0.25">
      <c r="A7132">
        <v>49041511</v>
      </c>
      <c r="B7132">
        <v>10</v>
      </c>
      <c r="C7132" t="s">
        <v>343</v>
      </c>
      <c r="D7132" t="s">
        <v>292</v>
      </c>
      <c r="E7132" t="s">
        <v>293</v>
      </c>
      <c r="F7132" t="s">
        <v>323</v>
      </c>
      <c r="G7132" s="1">
        <v>43571</v>
      </c>
      <c r="H7132">
        <v>60</v>
      </c>
      <c r="I7132" s="7">
        <f>IF(TableTransactions[[#This Row],[Order type]]=trackOrderType,
TableTransactions[[#This Row],[Transaction quantity]]*-1,
TableTransactions[[#This Row],[Transaction quantity]]
)</f>
        <v>-60</v>
      </c>
      <c r="J71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299</v>
      </c>
      <c r="K7132" s="7">
        <f ca="1">IF(TableTransactions[[#This Row],[Stock balance backorders]]&lt;0,
0,
TableTransactions[[#This Row],[Stock balance backorders]]
)</f>
        <v>299</v>
      </c>
      <c r="L7132" s="8" t="str">
        <f>VLOOKUP(TableTransactions[[#This Row],[Material]],TableStockBalance[],
MATCH(TableStockBalance[[#Headers],[Supplier name]],TableStockBalance[#Headers],0),
0)</f>
        <v>General Multi Parts AB</v>
      </c>
    </row>
    <row r="7133" spans="1:12" x14ac:dyDescent="0.25">
      <c r="A7133">
        <v>49041583</v>
      </c>
      <c r="B7133">
        <v>110</v>
      </c>
      <c r="C7133" t="s">
        <v>343</v>
      </c>
      <c r="D7133" t="s">
        <v>292</v>
      </c>
      <c r="E7133" t="s">
        <v>293</v>
      </c>
      <c r="F7133" t="s">
        <v>313</v>
      </c>
      <c r="G7133" s="1">
        <v>43580</v>
      </c>
      <c r="H7133">
        <v>60</v>
      </c>
      <c r="I7133" s="7">
        <f>IF(TableTransactions[[#This Row],[Order type]]=trackOrderType,
TableTransactions[[#This Row],[Transaction quantity]]*-1,
TableTransactions[[#This Row],[Transaction quantity]]
)</f>
        <v>-60</v>
      </c>
      <c r="J71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239</v>
      </c>
      <c r="K7133" s="7">
        <f ca="1">IF(TableTransactions[[#This Row],[Stock balance backorders]]&lt;0,
0,
TableTransactions[[#This Row],[Stock balance backorders]]
)</f>
        <v>239</v>
      </c>
      <c r="L7133" s="8" t="str">
        <f>VLOOKUP(TableTransactions[[#This Row],[Material]],TableStockBalance[],
MATCH(TableStockBalance[[#Headers],[Supplier name]],TableStockBalance[#Headers],0),
0)</f>
        <v>General Multi Parts AB</v>
      </c>
    </row>
    <row r="7134" spans="1:12" x14ac:dyDescent="0.25">
      <c r="A7134">
        <v>49041586</v>
      </c>
      <c r="B7134">
        <v>90</v>
      </c>
      <c r="C7134" t="s">
        <v>343</v>
      </c>
      <c r="D7134" t="s">
        <v>292</v>
      </c>
      <c r="E7134" t="s">
        <v>293</v>
      </c>
      <c r="F7134" t="s">
        <v>316</v>
      </c>
      <c r="G7134" s="1">
        <v>43580</v>
      </c>
      <c r="H7134">
        <v>80</v>
      </c>
      <c r="I7134" s="7">
        <f>IF(TableTransactions[[#This Row],[Order type]]=trackOrderType,
TableTransactions[[#This Row],[Transaction quantity]]*-1,
TableTransactions[[#This Row],[Transaction quantity]]
)</f>
        <v>-80</v>
      </c>
      <c r="J71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159</v>
      </c>
      <c r="K7134" s="7">
        <f ca="1">IF(TableTransactions[[#This Row],[Stock balance backorders]]&lt;0,
0,
TableTransactions[[#This Row],[Stock balance backorders]]
)</f>
        <v>159</v>
      </c>
      <c r="L7134" s="8" t="str">
        <f>VLOOKUP(TableTransactions[[#This Row],[Material]],TableStockBalance[],
MATCH(TableStockBalance[[#Headers],[Supplier name]],TableStockBalance[#Headers],0),
0)</f>
        <v>General Multi Parts AB</v>
      </c>
    </row>
    <row r="7135" spans="1:12" x14ac:dyDescent="0.25">
      <c r="A7135">
        <v>49041598</v>
      </c>
      <c r="B7135">
        <v>10</v>
      </c>
      <c r="C7135" t="s">
        <v>343</v>
      </c>
      <c r="D7135" t="s">
        <v>292</v>
      </c>
      <c r="E7135" t="s">
        <v>293</v>
      </c>
      <c r="F7135" t="s">
        <v>321</v>
      </c>
      <c r="G7135" s="1">
        <v>43581</v>
      </c>
      <c r="H7135">
        <v>80</v>
      </c>
      <c r="I7135" s="7">
        <f>IF(TableTransactions[[#This Row],[Order type]]=trackOrderType,
TableTransactions[[#This Row],[Transaction quantity]]*-1,
TableTransactions[[#This Row],[Transaction quantity]]
)</f>
        <v>-80</v>
      </c>
      <c r="J71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</v>
      </c>
      <c r="K7135" s="7">
        <f ca="1">IF(TableTransactions[[#This Row],[Stock balance backorders]]&lt;0,
0,
TableTransactions[[#This Row],[Stock balance backorders]]
)</f>
        <v>79</v>
      </c>
      <c r="L7135" s="8" t="str">
        <f>VLOOKUP(TableTransactions[[#This Row],[Material]],TableStockBalance[],
MATCH(TableStockBalance[[#Headers],[Supplier name]],TableStockBalance[#Headers],0),
0)</f>
        <v>General Multi Parts AB</v>
      </c>
    </row>
    <row r="7136" spans="1:12" x14ac:dyDescent="0.25">
      <c r="A7136">
        <v>49041615</v>
      </c>
      <c r="B7136">
        <v>20</v>
      </c>
      <c r="C7136" t="s">
        <v>343</v>
      </c>
      <c r="D7136" t="s">
        <v>292</v>
      </c>
      <c r="E7136" t="s">
        <v>293</v>
      </c>
      <c r="F7136" t="s">
        <v>321</v>
      </c>
      <c r="G7136" s="1">
        <v>43584</v>
      </c>
      <c r="H7136">
        <v>20</v>
      </c>
      <c r="I7136" s="7">
        <f>IF(TableTransactions[[#This Row],[Order type]]=trackOrderType,
TableTransactions[[#This Row],[Transaction quantity]]*-1,
TableTransactions[[#This Row],[Transaction quantity]]
)</f>
        <v>-20</v>
      </c>
      <c r="J71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</v>
      </c>
      <c r="K7136" s="7">
        <f ca="1">IF(TableTransactions[[#This Row],[Stock balance backorders]]&lt;0,
0,
TableTransactions[[#This Row],[Stock balance backorders]]
)</f>
        <v>59</v>
      </c>
      <c r="L7136" s="8" t="str">
        <f>VLOOKUP(TableTransactions[[#This Row],[Material]],TableStockBalance[],
MATCH(TableStockBalance[[#Headers],[Supplier name]],TableStockBalance[#Headers],0),
0)</f>
        <v>General Multi Parts AB</v>
      </c>
    </row>
    <row r="7137" spans="1:12" x14ac:dyDescent="0.25">
      <c r="A7137">
        <v>49041623</v>
      </c>
      <c r="B7137">
        <v>310</v>
      </c>
      <c r="C7137" t="s">
        <v>343</v>
      </c>
      <c r="D7137" t="s">
        <v>292</v>
      </c>
      <c r="E7137" t="s">
        <v>293</v>
      </c>
      <c r="F7137" t="s">
        <v>317</v>
      </c>
      <c r="G7137" s="1">
        <v>43584</v>
      </c>
      <c r="H7137">
        <v>20</v>
      </c>
      <c r="I7137" s="7">
        <f>IF(TableTransactions[[#This Row],[Order type]]=trackOrderType,
TableTransactions[[#This Row],[Transaction quantity]]*-1,
TableTransactions[[#This Row],[Transaction quantity]]
)</f>
        <v>-20</v>
      </c>
      <c r="J71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</v>
      </c>
      <c r="K7137" s="7">
        <f ca="1">IF(TableTransactions[[#This Row],[Stock balance backorders]]&lt;0,
0,
TableTransactions[[#This Row],[Stock balance backorders]]
)</f>
        <v>39</v>
      </c>
      <c r="L7137" s="8" t="str">
        <f>VLOOKUP(TableTransactions[[#This Row],[Material]],TableStockBalance[],
MATCH(TableStockBalance[[#Headers],[Supplier name]],TableStockBalance[#Headers],0),
0)</f>
        <v>General Multi Parts AB</v>
      </c>
    </row>
    <row r="7138" spans="1:12" x14ac:dyDescent="0.25">
      <c r="A7138">
        <v>49041640</v>
      </c>
      <c r="B7138">
        <v>70</v>
      </c>
      <c r="C7138" t="s">
        <v>343</v>
      </c>
      <c r="D7138" t="s">
        <v>292</v>
      </c>
      <c r="E7138" t="s">
        <v>293</v>
      </c>
      <c r="F7138" t="s">
        <v>319</v>
      </c>
      <c r="G7138" s="1">
        <v>43585</v>
      </c>
      <c r="H7138">
        <v>80</v>
      </c>
      <c r="I7138" s="7">
        <f>IF(TableTransactions[[#This Row],[Order type]]=trackOrderType,
TableTransactions[[#This Row],[Transaction quantity]]*-1,
TableTransactions[[#This Row],[Transaction quantity]]
)</f>
        <v>-80</v>
      </c>
      <c r="J71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-41</v>
      </c>
      <c r="K7138" s="7">
        <f ca="1">IF(TableTransactions[[#This Row],[Stock balance backorders]]&lt;0,
0,
TableTransactions[[#This Row],[Stock balance backorders]]
)</f>
        <v>0</v>
      </c>
      <c r="L7138" s="8" t="str">
        <f>VLOOKUP(TableTransactions[[#This Row],[Material]],TableStockBalance[],
MATCH(TableStockBalance[[#Headers],[Supplier name]],TableStockBalance[#Headers],0),
0)</f>
        <v>General Multi Parts AB</v>
      </c>
    </row>
    <row r="7139" spans="1:12" x14ac:dyDescent="0.25">
      <c r="A7139">
        <v>49041654</v>
      </c>
      <c r="B7139">
        <v>50</v>
      </c>
      <c r="C7139" t="s">
        <v>343</v>
      </c>
      <c r="D7139" t="s">
        <v>292</v>
      </c>
      <c r="E7139" t="s">
        <v>293</v>
      </c>
      <c r="F7139" t="s">
        <v>316</v>
      </c>
      <c r="G7139" s="1">
        <v>43587</v>
      </c>
      <c r="H7139">
        <v>20</v>
      </c>
      <c r="I7139" s="7">
        <f>IF(TableTransactions[[#This Row],[Order type]]=trackOrderType,
TableTransactions[[#This Row],[Transaction quantity]]*-1,
TableTransactions[[#This Row],[Transaction quantity]]
)</f>
        <v>-20</v>
      </c>
      <c r="J71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-61</v>
      </c>
      <c r="K7139" s="7">
        <f ca="1">IF(TableTransactions[[#This Row],[Stock balance backorders]]&lt;0,
0,
TableTransactions[[#This Row],[Stock balance backorders]]
)</f>
        <v>0</v>
      </c>
      <c r="L7139" s="8" t="str">
        <f>VLOOKUP(TableTransactions[[#This Row],[Material]],TableStockBalance[],
MATCH(TableStockBalance[[#Headers],[Supplier name]],TableStockBalance[#Headers],0),
0)</f>
        <v>General Multi Parts AB</v>
      </c>
    </row>
    <row r="7140" spans="1:12" x14ac:dyDescent="0.25">
      <c r="A7140">
        <v>49041690</v>
      </c>
      <c r="B7140">
        <v>190</v>
      </c>
      <c r="C7140" t="s">
        <v>343</v>
      </c>
      <c r="D7140" t="s">
        <v>292</v>
      </c>
      <c r="E7140" t="s">
        <v>293</v>
      </c>
      <c r="F7140" t="s">
        <v>318</v>
      </c>
      <c r="G7140" s="1">
        <v>43591</v>
      </c>
      <c r="H7140">
        <v>80</v>
      </c>
      <c r="I7140" s="7">
        <f>IF(TableTransactions[[#This Row],[Order type]]=trackOrderType,
TableTransactions[[#This Row],[Transaction quantity]]*-1,
TableTransactions[[#This Row],[Transaction quantity]]
)</f>
        <v>-80</v>
      </c>
      <c r="J71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-141</v>
      </c>
      <c r="K7140" s="7">
        <f ca="1">IF(TableTransactions[[#This Row],[Stock balance backorders]]&lt;0,
0,
TableTransactions[[#This Row],[Stock balance backorders]]
)</f>
        <v>0</v>
      </c>
      <c r="L7140" s="8" t="str">
        <f>VLOOKUP(TableTransactions[[#This Row],[Material]],TableStockBalance[],
MATCH(TableStockBalance[[#Headers],[Supplier name]],TableStockBalance[#Headers],0),
0)</f>
        <v>General Multi Parts AB</v>
      </c>
    </row>
    <row r="7141" spans="1:12" x14ac:dyDescent="0.25">
      <c r="A7141">
        <v>49041716</v>
      </c>
      <c r="B7141">
        <v>200</v>
      </c>
      <c r="C7141" t="s">
        <v>343</v>
      </c>
      <c r="D7141" t="s">
        <v>292</v>
      </c>
      <c r="E7141" t="s">
        <v>293</v>
      </c>
      <c r="F7141" t="s">
        <v>313</v>
      </c>
      <c r="G7141" s="1">
        <v>43593</v>
      </c>
      <c r="H7141">
        <v>40</v>
      </c>
      <c r="I7141" s="7">
        <f>IF(TableTransactions[[#This Row],[Order type]]=trackOrderType,
TableTransactions[[#This Row],[Transaction quantity]]*-1,
TableTransactions[[#This Row],[Transaction quantity]]
)</f>
        <v>-40</v>
      </c>
      <c r="J71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-181</v>
      </c>
      <c r="K7141" s="7">
        <f ca="1">IF(TableTransactions[[#This Row],[Stock balance backorders]]&lt;0,
0,
TableTransactions[[#This Row],[Stock balance backorders]]
)</f>
        <v>0</v>
      </c>
      <c r="L7141" s="8" t="str">
        <f>VLOOKUP(TableTransactions[[#This Row],[Material]],TableStockBalance[],
MATCH(TableStockBalance[[#Headers],[Supplier name]],TableStockBalance[#Headers],0),
0)</f>
        <v>General Multi Parts AB</v>
      </c>
    </row>
    <row r="7142" spans="1:12" x14ac:dyDescent="0.25">
      <c r="A7142">
        <v>49041716</v>
      </c>
      <c r="B7142">
        <v>210</v>
      </c>
      <c r="C7142" t="s">
        <v>343</v>
      </c>
      <c r="D7142" t="s">
        <v>292</v>
      </c>
      <c r="E7142" t="s">
        <v>293</v>
      </c>
      <c r="F7142" t="s">
        <v>313</v>
      </c>
      <c r="G7142" s="1">
        <v>43593</v>
      </c>
      <c r="H7142">
        <v>20</v>
      </c>
      <c r="I7142" s="7">
        <f>IF(TableTransactions[[#This Row],[Order type]]=trackOrderType,
TableTransactions[[#This Row],[Transaction quantity]]*-1,
TableTransactions[[#This Row],[Transaction quantity]]
)</f>
        <v>-20</v>
      </c>
      <c r="J71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-201</v>
      </c>
      <c r="K7142" s="7">
        <f ca="1">IF(TableTransactions[[#This Row],[Stock balance backorders]]&lt;0,
0,
TableTransactions[[#This Row],[Stock balance backorders]]
)</f>
        <v>0</v>
      </c>
      <c r="L7142" s="8" t="str">
        <f>VLOOKUP(TableTransactions[[#This Row],[Material]],TableStockBalance[],
MATCH(TableStockBalance[[#Headers],[Supplier name]],TableStockBalance[#Headers],0),
0)</f>
        <v>General Multi Parts AB</v>
      </c>
    </row>
    <row r="7143" spans="1:12" x14ac:dyDescent="0.25">
      <c r="A7143">
        <v>49041724</v>
      </c>
      <c r="B7143">
        <v>40</v>
      </c>
      <c r="C7143" t="s">
        <v>343</v>
      </c>
      <c r="D7143" t="s">
        <v>292</v>
      </c>
      <c r="E7143" t="s">
        <v>293</v>
      </c>
      <c r="F7143" t="s">
        <v>325</v>
      </c>
      <c r="G7143" s="1">
        <v>43593</v>
      </c>
      <c r="H7143">
        <v>80</v>
      </c>
      <c r="I7143" s="7">
        <f>IF(TableTransactions[[#This Row],[Order type]]=trackOrderType,
TableTransactions[[#This Row],[Transaction quantity]]*-1,
TableTransactions[[#This Row],[Transaction quantity]]
)</f>
        <v>-80</v>
      </c>
      <c r="J71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-281</v>
      </c>
      <c r="K7143" s="7">
        <f ca="1">IF(TableTransactions[[#This Row],[Stock balance backorders]]&lt;0,
0,
TableTransactions[[#This Row],[Stock balance backorders]]
)</f>
        <v>0</v>
      </c>
      <c r="L7143" s="8" t="str">
        <f>VLOOKUP(TableTransactions[[#This Row],[Material]],TableStockBalance[],
MATCH(TableStockBalance[[#Headers],[Supplier name]],TableStockBalance[#Headers],0),
0)</f>
        <v>General Multi Parts AB</v>
      </c>
    </row>
    <row r="7144" spans="1:12" x14ac:dyDescent="0.25">
      <c r="A7144">
        <v>49041763</v>
      </c>
      <c r="B7144">
        <v>270</v>
      </c>
      <c r="C7144" t="s">
        <v>343</v>
      </c>
      <c r="D7144" t="s">
        <v>292</v>
      </c>
      <c r="E7144" t="s">
        <v>293</v>
      </c>
      <c r="F7144" t="s">
        <v>318</v>
      </c>
      <c r="G7144" s="1">
        <v>43595</v>
      </c>
      <c r="H7144">
        <v>60</v>
      </c>
      <c r="I7144" s="7">
        <f>IF(TableTransactions[[#This Row],[Order type]]=trackOrderType,
TableTransactions[[#This Row],[Transaction quantity]]*-1,
TableTransactions[[#This Row],[Transaction quantity]]
)</f>
        <v>-60</v>
      </c>
      <c r="J71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-341</v>
      </c>
      <c r="K7144" s="7">
        <f ca="1">IF(TableTransactions[[#This Row],[Stock balance backorders]]&lt;0,
0,
TableTransactions[[#This Row],[Stock balance backorders]]
)</f>
        <v>0</v>
      </c>
      <c r="L7144" s="8" t="str">
        <f>VLOOKUP(TableTransactions[[#This Row],[Material]],TableStockBalance[],
MATCH(TableStockBalance[[#Headers],[Supplier name]],TableStockBalance[#Headers],0),
0)</f>
        <v>General Multi Parts AB</v>
      </c>
    </row>
    <row r="7145" spans="1:12" x14ac:dyDescent="0.25">
      <c r="A7145" s="4">
        <v>45057091</v>
      </c>
      <c r="B7145" s="4">
        <v>10</v>
      </c>
      <c r="C7145" s="4" t="s">
        <v>344</v>
      </c>
      <c r="D7145" s="4" t="s">
        <v>292</v>
      </c>
      <c r="E7145" s="4" t="s">
        <v>293</v>
      </c>
      <c r="F7145" s="4" t="s">
        <v>212</v>
      </c>
      <c r="G7145" s="5">
        <v>43595</v>
      </c>
      <c r="H7145" s="4">
        <v>900</v>
      </c>
      <c r="I7145" s="7">
        <f>IF(TableTransactions[[#This Row],[Order type]]=trackOrderType,
TableTransactions[[#This Row],[Transaction quantity]]*-1,
TableTransactions[[#This Row],[Transaction quantity]]
)</f>
        <v>900</v>
      </c>
      <c r="J71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559</v>
      </c>
      <c r="K7145" s="7">
        <f ca="1">IF(TableTransactions[[#This Row],[Stock balance backorders]]&lt;0,
0,
TableTransactions[[#This Row],[Stock balance backorders]]
)</f>
        <v>559</v>
      </c>
      <c r="L7145" s="8" t="str">
        <f>VLOOKUP(TableTransactions[[#This Row],[Material]],TableStockBalance[],
MATCH(TableStockBalance[[#Headers],[Supplier name]],TableStockBalance[#Headers],0),
0)</f>
        <v>General Multi Parts AB</v>
      </c>
    </row>
    <row r="7146" spans="1:12" x14ac:dyDescent="0.25">
      <c r="A7146">
        <v>49041801</v>
      </c>
      <c r="B7146">
        <v>120</v>
      </c>
      <c r="C7146" t="s">
        <v>343</v>
      </c>
      <c r="D7146" t="s">
        <v>292</v>
      </c>
      <c r="E7146" t="s">
        <v>293</v>
      </c>
      <c r="F7146" t="s">
        <v>317</v>
      </c>
      <c r="G7146" s="1">
        <v>43600</v>
      </c>
      <c r="H7146">
        <v>40</v>
      </c>
      <c r="I7146" s="7">
        <f>IF(TableTransactions[[#This Row],[Order type]]=trackOrderType,
TableTransactions[[#This Row],[Transaction quantity]]*-1,
TableTransactions[[#This Row],[Transaction quantity]]
)</f>
        <v>-40</v>
      </c>
      <c r="J71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519</v>
      </c>
      <c r="K7146" s="7">
        <f ca="1">IF(TableTransactions[[#This Row],[Stock balance backorders]]&lt;0,
0,
TableTransactions[[#This Row],[Stock balance backorders]]
)</f>
        <v>519</v>
      </c>
      <c r="L7146" s="8" t="str">
        <f>VLOOKUP(TableTransactions[[#This Row],[Material]],TableStockBalance[],
MATCH(TableStockBalance[[#Headers],[Supplier name]],TableStockBalance[#Headers],0),
0)</f>
        <v>General Multi Parts AB</v>
      </c>
    </row>
    <row r="7147" spans="1:12" x14ac:dyDescent="0.25">
      <c r="A7147">
        <v>49041808</v>
      </c>
      <c r="B7147">
        <v>90</v>
      </c>
      <c r="C7147" t="s">
        <v>343</v>
      </c>
      <c r="D7147" t="s">
        <v>292</v>
      </c>
      <c r="E7147" t="s">
        <v>293</v>
      </c>
      <c r="F7147" t="s">
        <v>313</v>
      </c>
      <c r="G7147" s="1">
        <v>43601</v>
      </c>
      <c r="H7147">
        <v>20</v>
      </c>
      <c r="I7147" s="7">
        <f>IF(TableTransactions[[#This Row],[Order type]]=trackOrderType,
TableTransactions[[#This Row],[Transaction quantity]]*-1,
TableTransactions[[#This Row],[Transaction quantity]]
)</f>
        <v>-20</v>
      </c>
      <c r="J71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499</v>
      </c>
      <c r="K7147" s="7">
        <f ca="1">IF(TableTransactions[[#This Row],[Stock balance backorders]]&lt;0,
0,
TableTransactions[[#This Row],[Stock balance backorders]]
)</f>
        <v>499</v>
      </c>
      <c r="L7147" s="8" t="str">
        <f>VLOOKUP(TableTransactions[[#This Row],[Material]],TableStockBalance[],
MATCH(TableStockBalance[[#Headers],[Supplier name]],TableStockBalance[#Headers],0),
0)</f>
        <v>General Multi Parts AB</v>
      </c>
    </row>
    <row r="7148" spans="1:12" x14ac:dyDescent="0.25">
      <c r="A7148">
        <v>49041849</v>
      </c>
      <c r="B7148">
        <v>100</v>
      </c>
      <c r="C7148" t="s">
        <v>343</v>
      </c>
      <c r="D7148" t="s">
        <v>292</v>
      </c>
      <c r="E7148" t="s">
        <v>293</v>
      </c>
      <c r="F7148" t="s">
        <v>319</v>
      </c>
      <c r="G7148" s="1">
        <v>43605</v>
      </c>
      <c r="H7148">
        <v>40</v>
      </c>
      <c r="I7148" s="7">
        <f>IF(TableTransactions[[#This Row],[Order type]]=trackOrderType,
TableTransactions[[#This Row],[Transaction quantity]]*-1,
TableTransactions[[#This Row],[Transaction quantity]]
)</f>
        <v>-40</v>
      </c>
      <c r="J71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459</v>
      </c>
      <c r="K7148" s="7">
        <f ca="1">IF(TableTransactions[[#This Row],[Stock balance backorders]]&lt;0,
0,
TableTransactions[[#This Row],[Stock balance backorders]]
)</f>
        <v>459</v>
      </c>
      <c r="L7148" s="8" t="str">
        <f>VLOOKUP(TableTransactions[[#This Row],[Material]],TableStockBalance[],
MATCH(TableStockBalance[[#Headers],[Supplier name]],TableStockBalance[#Headers],0),
0)</f>
        <v>General Multi Parts AB</v>
      </c>
    </row>
    <row r="7149" spans="1:12" x14ac:dyDescent="0.25">
      <c r="A7149">
        <v>49041879</v>
      </c>
      <c r="B7149">
        <v>160</v>
      </c>
      <c r="C7149" t="s">
        <v>343</v>
      </c>
      <c r="D7149" t="s">
        <v>292</v>
      </c>
      <c r="E7149" t="s">
        <v>293</v>
      </c>
      <c r="F7149" t="s">
        <v>317</v>
      </c>
      <c r="G7149" s="1">
        <v>43607</v>
      </c>
      <c r="H7149">
        <v>80</v>
      </c>
      <c r="I7149" s="7">
        <f>IF(TableTransactions[[#This Row],[Order type]]=trackOrderType,
TableTransactions[[#This Row],[Transaction quantity]]*-1,
TableTransactions[[#This Row],[Transaction quantity]]
)</f>
        <v>-80</v>
      </c>
      <c r="J71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379</v>
      </c>
      <c r="K7149" s="7">
        <f ca="1">IF(TableTransactions[[#This Row],[Stock balance backorders]]&lt;0,
0,
TableTransactions[[#This Row],[Stock balance backorders]]
)</f>
        <v>379</v>
      </c>
      <c r="L7149" s="8" t="str">
        <f>VLOOKUP(TableTransactions[[#This Row],[Material]],TableStockBalance[],
MATCH(TableStockBalance[[#Headers],[Supplier name]],TableStockBalance[#Headers],0),
0)</f>
        <v>General Multi Parts AB</v>
      </c>
    </row>
    <row r="7150" spans="1:12" x14ac:dyDescent="0.25">
      <c r="A7150">
        <v>49041915</v>
      </c>
      <c r="B7150">
        <v>390</v>
      </c>
      <c r="C7150" t="s">
        <v>343</v>
      </c>
      <c r="D7150" t="s">
        <v>292</v>
      </c>
      <c r="E7150" t="s">
        <v>293</v>
      </c>
      <c r="F7150" t="s">
        <v>317</v>
      </c>
      <c r="G7150" s="1">
        <v>43609</v>
      </c>
      <c r="H7150">
        <v>20</v>
      </c>
      <c r="I7150" s="7">
        <f>IF(TableTransactions[[#This Row],[Order type]]=trackOrderType,
TableTransactions[[#This Row],[Transaction quantity]]*-1,
TableTransactions[[#This Row],[Transaction quantity]]
)</f>
        <v>-20</v>
      </c>
      <c r="J71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359</v>
      </c>
      <c r="K7150" s="7">
        <f ca="1">IF(TableTransactions[[#This Row],[Stock balance backorders]]&lt;0,
0,
TableTransactions[[#This Row],[Stock balance backorders]]
)</f>
        <v>359</v>
      </c>
      <c r="L7150" s="8" t="str">
        <f>VLOOKUP(TableTransactions[[#This Row],[Material]],TableStockBalance[],
MATCH(TableStockBalance[[#Headers],[Supplier name]],TableStockBalance[#Headers],0),
0)</f>
        <v>General Multi Parts AB</v>
      </c>
    </row>
    <row r="7151" spans="1:12" x14ac:dyDescent="0.25">
      <c r="A7151">
        <v>49042010</v>
      </c>
      <c r="B7151">
        <v>110</v>
      </c>
      <c r="C7151" t="s">
        <v>343</v>
      </c>
      <c r="D7151" t="s">
        <v>292</v>
      </c>
      <c r="E7151" t="s">
        <v>293</v>
      </c>
      <c r="F7151" t="s">
        <v>317</v>
      </c>
      <c r="G7151" s="1">
        <v>43620</v>
      </c>
      <c r="H7151">
        <v>20</v>
      </c>
      <c r="I7151" s="7">
        <f>IF(TableTransactions[[#This Row],[Order type]]=trackOrderType,
TableTransactions[[#This Row],[Transaction quantity]]*-1,
TableTransactions[[#This Row],[Transaction quantity]]
)</f>
        <v>-20</v>
      </c>
      <c r="J71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339</v>
      </c>
      <c r="K7151" s="7">
        <f ca="1">IF(TableTransactions[[#This Row],[Stock balance backorders]]&lt;0,
0,
TableTransactions[[#This Row],[Stock balance backorders]]
)</f>
        <v>339</v>
      </c>
      <c r="L7151" s="8" t="str">
        <f>VLOOKUP(TableTransactions[[#This Row],[Material]],TableStockBalance[],
MATCH(TableStockBalance[[#Headers],[Supplier name]],TableStockBalance[#Headers],0),
0)</f>
        <v>General Multi Parts AB</v>
      </c>
    </row>
    <row r="7152" spans="1:12" x14ac:dyDescent="0.25">
      <c r="A7152">
        <v>49042067</v>
      </c>
      <c r="B7152">
        <v>140</v>
      </c>
      <c r="C7152" t="s">
        <v>343</v>
      </c>
      <c r="D7152" t="s">
        <v>292</v>
      </c>
      <c r="E7152" t="s">
        <v>293</v>
      </c>
      <c r="F7152" t="s">
        <v>318</v>
      </c>
      <c r="G7152" s="1">
        <v>43626</v>
      </c>
      <c r="H7152">
        <v>20</v>
      </c>
      <c r="I7152" s="7">
        <f>IF(TableTransactions[[#This Row],[Order type]]=trackOrderType,
TableTransactions[[#This Row],[Transaction quantity]]*-1,
TableTransactions[[#This Row],[Transaction quantity]]
)</f>
        <v>-20</v>
      </c>
      <c r="J71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319</v>
      </c>
      <c r="K7152" s="7">
        <f ca="1">IF(TableTransactions[[#This Row],[Stock balance backorders]]&lt;0,
0,
TableTransactions[[#This Row],[Stock balance backorders]]
)</f>
        <v>319</v>
      </c>
      <c r="L7152" s="8" t="str">
        <f>VLOOKUP(TableTransactions[[#This Row],[Material]],TableStockBalance[],
MATCH(TableStockBalance[[#Headers],[Supplier name]],TableStockBalance[#Headers],0),
0)</f>
        <v>General Multi Parts AB</v>
      </c>
    </row>
    <row r="7153" spans="1:12" x14ac:dyDescent="0.25">
      <c r="A7153">
        <v>49042099</v>
      </c>
      <c r="B7153">
        <v>50</v>
      </c>
      <c r="C7153" t="s">
        <v>343</v>
      </c>
      <c r="D7153" t="s">
        <v>292</v>
      </c>
      <c r="E7153" t="s">
        <v>293</v>
      </c>
      <c r="F7153" t="s">
        <v>314</v>
      </c>
      <c r="G7153" s="1">
        <v>43629</v>
      </c>
      <c r="H7153">
        <v>40</v>
      </c>
      <c r="I7153" s="7">
        <f>IF(TableTransactions[[#This Row],[Order type]]=trackOrderType,
TableTransactions[[#This Row],[Transaction quantity]]*-1,
TableTransactions[[#This Row],[Transaction quantity]]
)</f>
        <v>-40</v>
      </c>
      <c r="J71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279</v>
      </c>
      <c r="K7153" s="7">
        <f ca="1">IF(TableTransactions[[#This Row],[Stock balance backorders]]&lt;0,
0,
TableTransactions[[#This Row],[Stock balance backorders]]
)</f>
        <v>279</v>
      </c>
      <c r="L7153" s="8" t="str">
        <f>VLOOKUP(TableTransactions[[#This Row],[Material]],TableStockBalance[],
MATCH(TableStockBalance[[#Headers],[Supplier name]],TableStockBalance[#Headers],0),
0)</f>
        <v>General Multi Parts AB</v>
      </c>
    </row>
    <row r="7154" spans="1:12" x14ac:dyDescent="0.25">
      <c r="A7154">
        <v>49042119</v>
      </c>
      <c r="B7154">
        <v>70</v>
      </c>
      <c r="C7154" t="s">
        <v>343</v>
      </c>
      <c r="D7154" t="s">
        <v>292</v>
      </c>
      <c r="E7154" t="s">
        <v>293</v>
      </c>
      <c r="F7154" t="s">
        <v>314</v>
      </c>
      <c r="G7154" s="1">
        <v>43630</v>
      </c>
      <c r="H7154">
        <v>60</v>
      </c>
      <c r="I7154" s="7">
        <f>IF(TableTransactions[[#This Row],[Order type]]=trackOrderType,
TableTransactions[[#This Row],[Transaction quantity]]*-1,
TableTransactions[[#This Row],[Transaction quantity]]
)</f>
        <v>-60</v>
      </c>
      <c r="J71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219</v>
      </c>
      <c r="K7154" s="7">
        <f ca="1">IF(TableTransactions[[#This Row],[Stock balance backorders]]&lt;0,
0,
TableTransactions[[#This Row],[Stock balance backorders]]
)</f>
        <v>219</v>
      </c>
      <c r="L7154" s="8" t="str">
        <f>VLOOKUP(TableTransactions[[#This Row],[Material]],TableStockBalance[],
MATCH(TableStockBalance[[#Headers],[Supplier name]],TableStockBalance[#Headers],0),
0)</f>
        <v>General Multi Parts AB</v>
      </c>
    </row>
    <row r="7155" spans="1:12" x14ac:dyDescent="0.25">
      <c r="A7155">
        <v>49042121</v>
      </c>
      <c r="B7155">
        <v>120</v>
      </c>
      <c r="C7155" t="s">
        <v>343</v>
      </c>
      <c r="D7155" t="s">
        <v>292</v>
      </c>
      <c r="E7155" t="s">
        <v>293</v>
      </c>
      <c r="F7155" t="s">
        <v>313</v>
      </c>
      <c r="G7155" s="1">
        <v>43630</v>
      </c>
      <c r="H7155">
        <v>60</v>
      </c>
      <c r="I7155" s="7">
        <f>IF(TableTransactions[[#This Row],[Order type]]=trackOrderType,
TableTransactions[[#This Row],[Transaction quantity]]*-1,
TableTransactions[[#This Row],[Transaction quantity]]
)</f>
        <v>-60</v>
      </c>
      <c r="J71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159</v>
      </c>
      <c r="K7155" s="7">
        <f ca="1">IF(TableTransactions[[#This Row],[Stock balance backorders]]&lt;0,
0,
TableTransactions[[#This Row],[Stock balance backorders]]
)</f>
        <v>159</v>
      </c>
      <c r="L7155" s="8" t="str">
        <f>VLOOKUP(TableTransactions[[#This Row],[Material]],TableStockBalance[],
MATCH(TableStockBalance[[#Headers],[Supplier name]],TableStockBalance[#Headers],0),
0)</f>
        <v>General Multi Parts AB</v>
      </c>
    </row>
    <row r="7156" spans="1:12" x14ac:dyDescent="0.25">
      <c r="A7156">
        <v>49042129</v>
      </c>
      <c r="B7156">
        <v>210</v>
      </c>
      <c r="C7156" t="s">
        <v>343</v>
      </c>
      <c r="D7156" t="s">
        <v>292</v>
      </c>
      <c r="E7156" t="s">
        <v>293</v>
      </c>
      <c r="F7156" t="s">
        <v>316</v>
      </c>
      <c r="G7156" s="1">
        <v>43630</v>
      </c>
      <c r="H7156">
        <v>40</v>
      </c>
      <c r="I7156" s="7">
        <f>IF(TableTransactions[[#This Row],[Order type]]=trackOrderType,
TableTransactions[[#This Row],[Transaction quantity]]*-1,
TableTransactions[[#This Row],[Transaction quantity]]
)</f>
        <v>-40</v>
      </c>
      <c r="J71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119</v>
      </c>
      <c r="K7156" s="7">
        <f ca="1">IF(TableTransactions[[#This Row],[Stock balance backorders]]&lt;0,
0,
TableTransactions[[#This Row],[Stock balance backorders]]
)</f>
        <v>119</v>
      </c>
      <c r="L7156" s="8" t="str">
        <f>VLOOKUP(TableTransactions[[#This Row],[Material]],TableStockBalance[],
MATCH(TableStockBalance[[#Headers],[Supplier name]],TableStockBalance[#Headers],0),
0)</f>
        <v>General Multi Parts AB</v>
      </c>
    </row>
    <row r="7157" spans="1:12" x14ac:dyDescent="0.25">
      <c r="A7157">
        <v>49042129</v>
      </c>
      <c r="B7157">
        <v>220</v>
      </c>
      <c r="C7157" t="s">
        <v>343</v>
      </c>
      <c r="D7157" t="s">
        <v>292</v>
      </c>
      <c r="E7157" t="s">
        <v>293</v>
      </c>
      <c r="F7157" t="s">
        <v>316</v>
      </c>
      <c r="G7157" s="1">
        <v>43630</v>
      </c>
      <c r="H7157">
        <v>60</v>
      </c>
      <c r="I7157" s="7">
        <f>IF(TableTransactions[[#This Row],[Order type]]=trackOrderType,
TableTransactions[[#This Row],[Transaction quantity]]*-1,
TableTransactions[[#This Row],[Transaction quantity]]
)</f>
        <v>-60</v>
      </c>
      <c r="J71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</v>
      </c>
      <c r="K7157" s="7">
        <f ca="1">IF(TableTransactions[[#This Row],[Stock balance backorders]]&lt;0,
0,
TableTransactions[[#This Row],[Stock balance backorders]]
)</f>
        <v>59</v>
      </c>
      <c r="L7157" s="8" t="str">
        <f>VLOOKUP(TableTransactions[[#This Row],[Material]],TableStockBalance[],
MATCH(TableStockBalance[[#Headers],[Supplier name]],TableStockBalance[#Headers],0),
0)</f>
        <v>General Multi Parts AB</v>
      </c>
    </row>
    <row r="7158" spans="1:12" x14ac:dyDescent="0.25">
      <c r="A7158">
        <v>49042135</v>
      </c>
      <c r="B7158">
        <v>140</v>
      </c>
      <c r="C7158" t="s">
        <v>343</v>
      </c>
      <c r="D7158" t="s">
        <v>292</v>
      </c>
      <c r="E7158" t="s">
        <v>293</v>
      </c>
      <c r="F7158" t="s">
        <v>318</v>
      </c>
      <c r="G7158" s="1">
        <v>43630</v>
      </c>
      <c r="H7158">
        <v>20</v>
      </c>
      <c r="I7158" s="7">
        <f>IF(TableTransactions[[#This Row],[Order type]]=trackOrderType,
TableTransactions[[#This Row],[Transaction quantity]]*-1,
TableTransactions[[#This Row],[Transaction quantity]]
)</f>
        <v>-20</v>
      </c>
      <c r="J71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</v>
      </c>
      <c r="K7158" s="7">
        <f ca="1">IF(TableTransactions[[#This Row],[Stock balance backorders]]&lt;0,
0,
TableTransactions[[#This Row],[Stock balance backorders]]
)</f>
        <v>39</v>
      </c>
      <c r="L7158" s="8" t="str">
        <f>VLOOKUP(TableTransactions[[#This Row],[Material]],TableStockBalance[],
MATCH(TableStockBalance[[#Headers],[Supplier name]],TableStockBalance[#Headers],0),
0)</f>
        <v>General Multi Parts AB</v>
      </c>
    </row>
    <row r="7159" spans="1:12" x14ac:dyDescent="0.25">
      <c r="A7159">
        <v>49042155</v>
      </c>
      <c r="B7159">
        <v>20</v>
      </c>
      <c r="C7159" t="s">
        <v>343</v>
      </c>
      <c r="D7159" t="s">
        <v>292</v>
      </c>
      <c r="E7159" t="s">
        <v>293</v>
      </c>
      <c r="F7159" t="s">
        <v>315</v>
      </c>
      <c r="G7159" s="1">
        <v>43633</v>
      </c>
      <c r="H7159">
        <v>60</v>
      </c>
      <c r="I7159" s="7">
        <f>IF(TableTransactions[[#This Row],[Order type]]=trackOrderType,
TableTransactions[[#This Row],[Transaction quantity]]*-1,
TableTransactions[[#This Row],[Transaction quantity]]
)</f>
        <v>-60</v>
      </c>
      <c r="J71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-21</v>
      </c>
      <c r="K7159" s="7">
        <f ca="1">IF(TableTransactions[[#This Row],[Stock balance backorders]]&lt;0,
0,
TableTransactions[[#This Row],[Stock balance backorders]]
)</f>
        <v>0</v>
      </c>
      <c r="L7159" s="8" t="str">
        <f>VLOOKUP(TableTransactions[[#This Row],[Material]],TableStockBalance[],
MATCH(TableStockBalance[[#Headers],[Supplier name]],TableStockBalance[#Headers],0),
0)</f>
        <v>General Multi Parts AB</v>
      </c>
    </row>
    <row r="7160" spans="1:12" x14ac:dyDescent="0.25">
      <c r="A7160">
        <v>49042172</v>
      </c>
      <c r="B7160">
        <v>10</v>
      </c>
      <c r="C7160" t="s">
        <v>343</v>
      </c>
      <c r="D7160" t="s">
        <v>292</v>
      </c>
      <c r="E7160" t="s">
        <v>293</v>
      </c>
      <c r="F7160" t="s">
        <v>331</v>
      </c>
      <c r="G7160" s="1">
        <v>43635</v>
      </c>
      <c r="H7160">
        <v>40</v>
      </c>
      <c r="I7160" s="7">
        <f>IF(TableTransactions[[#This Row],[Order type]]=trackOrderType,
TableTransactions[[#This Row],[Transaction quantity]]*-1,
TableTransactions[[#This Row],[Transaction quantity]]
)</f>
        <v>-40</v>
      </c>
      <c r="J71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-61</v>
      </c>
      <c r="K7160" s="7">
        <f ca="1">IF(TableTransactions[[#This Row],[Stock balance backorders]]&lt;0,
0,
TableTransactions[[#This Row],[Stock balance backorders]]
)</f>
        <v>0</v>
      </c>
      <c r="L7160" s="8" t="str">
        <f>VLOOKUP(TableTransactions[[#This Row],[Material]],TableStockBalance[],
MATCH(TableStockBalance[[#Headers],[Supplier name]],TableStockBalance[#Headers],0),
0)</f>
        <v>General Multi Parts AB</v>
      </c>
    </row>
    <row r="7161" spans="1:12" x14ac:dyDescent="0.25">
      <c r="A7161">
        <v>49042205</v>
      </c>
      <c r="B7161">
        <v>20</v>
      </c>
      <c r="C7161" t="s">
        <v>343</v>
      </c>
      <c r="D7161" t="s">
        <v>292</v>
      </c>
      <c r="E7161" t="s">
        <v>293</v>
      </c>
      <c r="F7161" t="s">
        <v>325</v>
      </c>
      <c r="G7161" s="1">
        <v>43637</v>
      </c>
      <c r="H7161">
        <v>40</v>
      </c>
      <c r="I7161" s="7">
        <f>IF(TableTransactions[[#This Row],[Order type]]=trackOrderType,
TableTransactions[[#This Row],[Transaction quantity]]*-1,
TableTransactions[[#This Row],[Transaction quantity]]
)</f>
        <v>-40</v>
      </c>
      <c r="J71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-101</v>
      </c>
      <c r="K7161" s="7">
        <f ca="1">IF(TableTransactions[[#This Row],[Stock balance backorders]]&lt;0,
0,
TableTransactions[[#This Row],[Stock balance backorders]]
)</f>
        <v>0</v>
      </c>
      <c r="L7161" s="8" t="str">
        <f>VLOOKUP(TableTransactions[[#This Row],[Material]],TableStockBalance[],
MATCH(TableStockBalance[[#Headers],[Supplier name]],TableStockBalance[#Headers],0),
0)</f>
        <v>General Multi Parts AB</v>
      </c>
    </row>
    <row r="7162" spans="1:12" x14ac:dyDescent="0.25">
      <c r="A7162">
        <v>49042232</v>
      </c>
      <c r="B7162">
        <v>70</v>
      </c>
      <c r="C7162" t="s">
        <v>343</v>
      </c>
      <c r="D7162" t="s">
        <v>292</v>
      </c>
      <c r="E7162" t="s">
        <v>293</v>
      </c>
      <c r="F7162" t="s">
        <v>313</v>
      </c>
      <c r="G7162" s="1">
        <v>43641</v>
      </c>
      <c r="H7162">
        <v>20</v>
      </c>
      <c r="I7162" s="7">
        <f>IF(TableTransactions[[#This Row],[Order type]]=trackOrderType,
TableTransactions[[#This Row],[Transaction quantity]]*-1,
TableTransactions[[#This Row],[Transaction quantity]]
)</f>
        <v>-20</v>
      </c>
      <c r="J71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-121</v>
      </c>
      <c r="K7162" s="7">
        <f ca="1">IF(TableTransactions[[#This Row],[Stock balance backorders]]&lt;0,
0,
TableTransactions[[#This Row],[Stock balance backorders]]
)</f>
        <v>0</v>
      </c>
      <c r="L7162" s="8" t="str">
        <f>VLOOKUP(TableTransactions[[#This Row],[Material]],TableStockBalance[],
MATCH(TableStockBalance[[#Headers],[Supplier name]],TableStockBalance[#Headers],0),
0)</f>
        <v>General Multi Parts AB</v>
      </c>
    </row>
    <row r="7163" spans="1:12" x14ac:dyDescent="0.25">
      <c r="A7163">
        <v>49042253</v>
      </c>
      <c r="B7163">
        <v>50</v>
      </c>
      <c r="C7163" t="s">
        <v>343</v>
      </c>
      <c r="D7163" t="s">
        <v>292</v>
      </c>
      <c r="E7163" t="s">
        <v>293</v>
      </c>
      <c r="F7163" t="s">
        <v>318</v>
      </c>
      <c r="G7163" s="1">
        <v>43642</v>
      </c>
      <c r="H7163">
        <v>60</v>
      </c>
      <c r="I7163" s="7">
        <f>IF(TableTransactions[[#This Row],[Order type]]=trackOrderType,
TableTransactions[[#This Row],[Transaction quantity]]*-1,
TableTransactions[[#This Row],[Transaction quantity]]
)</f>
        <v>-60</v>
      </c>
      <c r="J71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-181</v>
      </c>
      <c r="K7163" s="7">
        <f ca="1">IF(TableTransactions[[#This Row],[Stock balance backorders]]&lt;0,
0,
TableTransactions[[#This Row],[Stock balance backorders]]
)</f>
        <v>0</v>
      </c>
      <c r="L7163" s="8" t="str">
        <f>VLOOKUP(TableTransactions[[#This Row],[Material]],TableStockBalance[],
MATCH(TableStockBalance[[#Headers],[Supplier name]],TableStockBalance[#Headers],0),
0)</f>
        <v>General Multi Parts AB</v>
      </c>
    </row>
    <row r="7164" spans="1:12" x14ac:dyDescent="0.25">
      <c r="A7164">
        <v>49042260</v>
      </c>
      <c r="B7164">
        <v>20</v>
      </c>
      <c r="C7164" t="s">
        <v>343</v>
      </c>
      <c r="D7164" t="s">
        <v>292</v>
      </c>
      <c r="E7164" t="s">
        <v>293</v>
      </c>
      <c r="F7164" t="s">
        <v>321</v>
      </c>
      <c r="G7164" s="1">
        <v>43643</v>
      </c>
      <c r="H7164">
        <v>80</v>
      </c>
      <c r="I7164" s="7">
        <f>IF(TableTransactions[[#This Row],[Order type]]=trackOrderType,
TableTransactions[[#This Row],[Transaction quantity]]*-1,
TableTransactions[[#This Row],[Transaction quantity]]
)</f>
        <v>-80</v>
      </c>
      <c r="J71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-261</v>
      </c>
      <c r="K7164" s="7">
        <f ca="1">IF(TableTransactions[[#This Row],[Stock balance backorders]]&lt;0,
0,
TableTransactions[[#This Row],[Stock balance backorders]]
)</f>
        <v>0</v>
      </c>
      <c r="L7164" s="8" t="str">
        <f>VLOOKUP(TableTransactions[[#This Row],[Material]],TableStockBalance[],
MATCH(TableStockBalance[[#Headers],[Supplier name]],TableStockBalance[#Headers],0),
0)</f>
        <v>General Multi Parts AB</v>
      </c>
    </row>
    <row r="7165" spans="1:12" x14ac:dyDescent="0.25">
      <c r="A7165">
        <v>49042282</v>
      </c>
      <c r="B7165">
        <v>240</v>
      </c>
      <c r="C7165" t="s">
        <v>343</v>
      </c>
      <c r="D7165" t="s">
        <v>292</v>
      </c>
      <c r="E7165" t="s">
        <v>293</v>
      </c>
      <c r="F7165" t="s">
        <v>317</v>
      </c>
      <c r="G7165" s="1">
        <v>43644</v>
      </c>
      <c r="H7165">
        <v>80</v>
      </c>
      <c r="I7165" s="7">
        <f>IF(TableTransactions[[#This Row],[Order type]]=trackOrderType,
TableTransactions[[#This Row],[Transaction quantity]]*-1,
TableTransactions[[#This Row],[Transaction quantity]]
)</f>
        <v>-80</v>
      </c>
      <c r="J71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-341</v>
      </c>
      <c r="K7165" s="7">
        <f ca="1">IF(TableTransactions[[#This Row],[Stock balance backorders]]&lt;0,
0,
TableTransactions[[#This Row],[Stock balance backorders]]
)</f>
        <v>0</v>
      </c>
      <c r="L7165" s="8" t="str">
        <f>VLOOKUP(TableTransactions[[#This Row],[Material]],TableStockBalance[],
MATCH(TableStockBalance[[#Headers],[Supplier name]],TableStockBalance[#Headers],0),
0)</f>
        <v>General Multi Parts AB</v>
      </c>
    </row>
    <row r="7166" spans="1:12" x14ac:dyDescent="0.25">
      <c r="A7166">
        <v>49042284</v>
      </c>
      <c r="B7166">
        <v>140</v>
      </c>
      <c r="C7166" t="s">
        <v>343</v>
      </c>
      <c r="D7166" t="s">
        <v>292</v>
      </c>
      <c r="E7166" t="s">
        <v>293</v>
      </c>
      <c r="F7166" t="s">
        <v>319</v>
      </c>
      <c r="G7166" s="1">
        <v>43644</v>
      </c>
      <c r="H7166">
        <v>40</v>
      </c>
      <c r="I7166" s="7">
        <f>IF(TableTransactions[[#This Row],[Order type]]=trackOrderType,
TableTransactions[[#This Row],[Transaction quantity]]*-1,
TableTransactions[[#This Row],[Transaction quantity]]
)</f>
        <v>-40</v>
      </c>
      <c r="J71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-381</v>
      </c>
      <c r="K7166" s="7">
        <f ca="1">IF(TableTransactions[[#This Row],[Stock balance backorders]]&lt;0,
0,
TableTransactions[[#This Row],[Stock balance backorders]]
)</f>
        <v>0</v>
      </c>
      <c r="L7166" s="8" t="str">
        <f>VLOOKUP(TableTransactions[[#This Row],[Material]],TableStockBalance[],
MATCH(TableStockBalance[[#Headers],[Supplier name]],TableStockBalance[#Headers],0),
0)</f>
        <v>General Multi Parts AB</v>
      </c>
    </row>
    <row r="7167" spans="1:12" x14ac:dyDescent="0.25">
      <c r="A7167">
        <v>49042359</v>
      </c>
      <c r="B7167">
        <v>210</v>
      </c>
      <c r="C7167" t="s">
        <v>343</v>
      </c>
      <c r="D7167" t="s">
        <v>292</v>
      </c>
      <c r="E7167" t="s">
        <v>293</v>
      </c>
      <c r="F7167" t="s">
        <v>317</v>
      </c>
      <c r="G7167" s="1">
        <v>43651</v>
      </c>
      <c r="H7167">
        <v>20</v>
      </c>
      <c r="I7167" s="7">
        <f>IF(TableTransactions[[#This Row],[Order type]]=trackOrderType,
TableTransactions[[#This Row],[Transaction quantity]]*-1,
TableTransactions[[#This Row],[Transaction quantity]]
)</f>
        <v>-20</v>
      </c>
      <c r="J71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-401</v>
      </c>
      <c r="K7167" s="7">
        <f ca="1">IF(TableTransactions[[#This Row],[Stock balance backorders]]&lt;0,
0,
TableTransactions[[#This Row],[Stock balance backorders]]
)</f>
        <v>0</v>
      </c>
      <c r="L7167" s="8" t="str">
        <f>VLOOKUP(TableTransactions[[#This Row],[Material]],TableStockBalance[],
MATCH(TableStockBalance[[#Headers],[Supplier name]],TableStockBalance[#Headers],0),
0)</f>
        <v>General Multi Parts AB</v>
      </c>
    </row>
    <row r="7168" spans="1:12" x14ac:dyDescent="0.25">
      <c r="A7168" s="4">
        <v>45057222</v>
      </c>
      <c r="B7168" s="4">
        <v>10</v>
      </c>
      <c r="C7168" s="4" t="s">
        <v>344</v>
      </c>
      <c r="D7168" s="4" t="s">
        <v>292</v>
      </c>
      <c r="E7168" s="4" t="s">
        <v>293</v>
      </c>
      <c r="F7168" s="4" t="s">
        <v>212</v>
      </c>
      <c r="G7168" s="5">
        <v>43651</v>
      </c>
      <c r="H7168" s="4">
        <v>900</v>
      </c>
      <c r="I7168" s="7">
        <f>IF(TableTransactions[[#This Row],[Order type]]=trackOrderType,
TableTransactions[[#This Row],[Transaction quantity]]*-1,
TableTransactions[[#This Row],[Transaction quantity]]
)</f>
        <v>900</v>
      </c>
      <c r="J71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499</v>
      </c>
      <c r="K7168" s="7">
        <f ca="1">IF(TableTransactions[[#This Row],[Stock balance backorders]]&lt;0,
0,
TableTransactions[[#This Row],[Stock balance backorders]]
)</f>
        <v>499</v>
      </c>
      <c r="L7168" s="8" t="str">
        <f>VLOOKUP(TableTransactions[[#This Row],[Material]],TableStockBalance[],
MATCH(TableStockBalance[[#Headers],[Supplier name]],TableStockBalance[#Headers],0),
0)</f>
        <v>General Multi Parts AB</v>
      </c>
    </row>
    <row r="7169" spans="1:12" x14ac:dyDescent="0.25">
      <c r="A7169">
        <v>49042377</v>
      </c>
      <c r="B7169">
        <v>150</v>
      </c>
      <c r="C7169" t="s">
        <v>343</v>
      </c>
      <c r="D7169" t="s">
        <v>292</v>
      </c>
      <c r="E7169" t="s">
        <v>293</v>
      </c>
      <c r="F7169" t="s">
        <v>317</v>
      </c>
      <c r="G7169" s="1">
        <v>43654</v>
      </c>
      <c r="H7169">
        <v>20</v>
      </c>
      <c r="I7169" s="7">
        <f>IF(TableTransactions[[#This Row],[Order type]]=trackOrderType,
TableTransactions[[#This Row],[Transaction quantity]]*-1,
TableTransactions[[#This Row],[Transaction quantity]]
)</f>
        <v>-20</v>
      </c>
      <c r="J71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479</v>
      </c>
      <c r="K7169" s="7">
        <f ca="1">IF(TableTransactions[[#This Row],[Stock balance backorders]]&lt;0,
0,
TableTransactions[[#This Row],[Stock balance backorders]]
)</f>
        <v>479</v>
      </c>
      <c r="L7169" s="8" t="str">
        <f>VLOOKUP(TableTransactions[[#This Row],[Material]],TableStockBalance[],
MATCH(TableStockBalance[[#Headers],[Supplier name]],TableStockBalance[#Headers],0),
0)</f>
        <v>General Multi Parts AB</v>
      </c>
    </row>
    <row r="7170" spans="1:12" x14ac:dyDescent="0.25">
      <c r="A7170">
        <v>49042438</v>
      </c>
      <c r="B7170">
        <v>310</v>
      </c>
      <c r="C7170" t="s">
        <v>343</v>
      </c>
      <c r="D7170" t="s">
        <v>292</v>
      </c>
      <c r="E7170" t="s">
        <v>293</v>
      </c>
      <c r="F7170" t="s">
        <v>317</v>
      </c>
      <c r="G7170" s="1">
        <v>43658</v>
      </c>
      <c r="H7170">
        <v>80</v>
      </c>
      <c r="I7170" s="7">
        <f>IF(TableTransactions[[#This Row],[Order type]]=trackOrderType,
TableTransactions[[#This Row],[Transaction quantity]]*-1,
TableTransactions[[#This Row],[Transaction quantity]]
)</f>
        <v>-80</v>
      </c>
      <c r="J71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399</v>
      </c>
      <c r="K7170" s="7">
        <f ca="1">IF(TableTransactions[[#This Row],[Stock balance backorders]]&lt;0,
0,
TableTransactions[[#This Row],[Stock balance backorders]]
)</f>
        <v>399</v>
      </c>
      <c r="L7170" s="8" t="str">
        <f>VLOOKUP(TableTransactions[[#This Row],[Material]],TableStockBalance[],
MATCH(TableStockBalance[[#Headers],[Supplier name]],TableStockBalance[#Headers],0),
0)</f>
        <v>General Multi Parts AB</v>
      </c>
    </row>
    <row r="7171" spans="1:12" x14ac:dyDescent="0.25">
      <c r="A7171">
        <v>49042452</v>
      </c>
      <c r="B7171">
        <v>120</v>
      </c>
      <c r="C7171" t="s">
        <v>343</v>
      </c>
      <c r="D7171" t="s">
        <v>292</v>
      </c>
      <c r="E7171" t="s">
        <v>293</v>
      </c>
      <c r="F7171" t="s">
        <v>317</v>
      </c>
      <c r="G7171" s="1">
        <v>43661</v>
      </c>
      <c r="H7171">
        <v>60</v>
      </c>
      <c r="I7171" s="7">
        <f>IF(TableTransactions[[#This Row],[Order type]]=trackOrderType,
TableTransactions[[#This Row],[Transaction quantity]]*-1,
TableTransactions[[#This Row],[Transaction quantity]]
)</f>
        <v>-60</v>
      </c>
      <c r="J71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339</v>
      </c>
      <c r="K7171" s="7">
        <f ca="1">IF(TableTransactions[[#This Row],[Stock balance backorders]]&lt;0,
0,
TableTransactions[[#This Row],[Stock balance backorders]]
)</f>
        <v>339</v>
      </c>
      <c r="L7171" s="8" t="str">
        <f>VLOOKUP(TableTransactions[[#This Row],[Material]],TableStockBalance[],
MATCH(TableStockBalance[[#Headers],[Supplier name]],TableStockBalance[#Headers],0),
0)</f>
        <v>General Multi Parts AB</v>
      </c>
    </row>
    <row r="7172" spans="1:12" x14ac:dyDescent="0.25">
      <c r="A7172">
        <v>49042454</v>
      </c>
      <c r="B7172">
        <v>20</v>
      </c>
      <c r="C7172" t="s">
        <v>343</v>
      </c>
      <c r="D7172" t="s">
        <v>292</v>
      </c>
      <c r="E7172" t="s">
        <v>293</v>
      </c>
      <c r="F7172" t="s">
        <v>319</v>
      </c>
      <c r="G7172" s="1">
        <v>43661</v>
      </c>
      <c r="H7172">
        <v>40</v>
      </c>
      <c r="I7172" s="7">
        <f>IF(TableTransactions[[#This Row],[Order type]]=trackOrderType,
TableTransactions[[#This Row],[Transaction quantity]]*-1,
TableTransactions[[#This Row],[Transaction quantity]]
)</f>
        <v>-40</v>
      </c>
      <c r="J71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299</v>
      </c>
      <c r="K7172" s="7">
        <f ca="1">IF(TableTransactions[[#This Row],[Stock balance backorders]]&lt;0,
0,
TableTransactions[[#This Row],[Stock balance backorders]]
)</f>
        <v>299</v>
      </c>
      <c r="L7172" s="8" t="str">
        <f>VLOOKUP(TableTransactions[[#This Row],[Material]],TableStockBalance[],
MATCH(TableStockBalance[[#Headers],[Supplier name]],TableStockBalance[#Headers],0),
0)</f>
        <v>General Multi Parts AB</v>
      </c>
    </row>
    <row r="7173" spans="1:12" x14ac:dyDescent="0.25">
      <c r="A7173">
        <v>49042462</v>
      </c>
      <c r="B7173">
        <v>140</v>
      </c>
      <c r="C7173" t="s">
        <v>343</v>
      </c>
      <c r="D7173" t="s">
        <v>292</v>
      </c>
      <c r="E7173" t="s">
        <v>293</v>
      </c>
      <c r="F7173" t="s">
        <v>317</v>
      </c>
      <c r="G7173" s="1">
        <v>43662</v>
      </c>
      <c r="H7173">
        <v>40</v>
      </c>
      <c r="I7173" s="7">
        <f>IF(TableTransactions[[#This Row],[Order type]]=trackOrderType,
TableTransactions[[#This Row],[Transaction quantity]]*-1,
TableTransactions[[#This Row],[Transaction quantity]]
)</f>
        <v>-40</v>
      </c>
      <c r="J71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259</v>
      </c>
      <c r="K7173" s="7">
        <f ca="1">IF(TableTransactions[[#This Row],[Stock balance backorders]]&lt;0,
0,
TableTransactions[[#This Row],[Stock balance backorders]]
)</f>
        <v>259</v>
      </c>
      <c r="L7173" s="8" t="str">
        <f>VLOOKUP(TableTransactions[[#This Row],[Material]],TableStockBalance[],
MATCH(TableStockBalance[[#Headers],[Supplier name]],TableStockBalance[#Headers],0),
0)</f>
        <v>General Multi Parts AB</v>
      </c>
    </row>
    <row r="7174" spans="1:12" x14ac:dyDescent="0.25">
      <c r="A7174">
        <v>49042470</v>
      </c>
      <c r="B7174">
        <v>70</v>
      </c>
      <c r="C7174" t="s">
        <v>343</v>
      </c>
      <c r="D7174" t="s">
        <v>292</v>
      </c>
      <c r="E7174" t="s">
        <v>293</v>
      </c>
      <c r="F7174" t="s">
        <v>313</v>
      </c>
      <c r="G7174" s="1">
        <v>43663</v>
      </c>
      <c r="H7174">
        <v>60</v>
      </c>
      <c r="I7174" s="7">
        <f>IF(TableTransactions[[#This Row],[Order type]]=trackOrderType,
TableTransactions[[#This Row],[Transaction quantity]]*-1,
TableTransactions[[#This Row],[Transaction quantity]]
)</f>
        <v>-60</v>
      </c>
      <c r="J71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199</v>
      </c>
      <c r="K7174" s="7">
        <f ca="1">IF(TableTransactions[[#This Row],[Stock balance backorders]]&lt;0,
0,
TableTransactions[[#This Row],[Stock balance backorders]]
)</f>
        <v>199</v>
      </c>
      <c r="L7174" s="8" t="str">
        <f>VLOOKUP(TableTransactions[[#This Row],[Material]],TableStockBalance[],
MATCH(TableStockBalance[[#Headers],[Supplier name]],TableStockBalance[#Headers],0),
0)</f>
        <v>General Multi Parts AB</v>
      </c>
    </row>
    <row r="7175" spans="1:12" x14ac:dyDescent="0.25">
      <c r="A7175">
        <v>49042537</v>
      </c>
      <c r="B7175">
        <v>60</v>
      </c>
      <c r="C7175" t="s">
        <v>343</v>
      </c>
      <c r="D7175" t="s">
        <v>292</v>
      </c>
      <c r="E7175" t="s">
        <v>293</v>
      </c>
      <c r="F7175" t="s">
        <v>318</v>
      </c>
      <c r="G7175" s="1">
        <v>43669</v>
      </c>
      <c r="H7175">
        <v>20</v>
      </c>
      <c r="I7175" s="7">
        <f>IF(TableTransactions[[#This Row],[Order type]]=trackOrderType,
TableTransactions[[#This Row],[Transaction quantity]]*-1,
TableTransactions[[#This Row],[Transaction quantity]]
)</f>
        <v>-20</v>
      </c>
      <c r="J71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179</v>
      </c>
      <c r="K7175" s="7">
        <f ca="1">IF(TableTransactions[[#This Row],[Stock balance backorders]]&lt;0,
0,
TableTransactions[[#This Row],[Stock balance backorders]]
)</f>
        <v>179</v>
      </c>
      <c r="L7175" s="8" t="str">
        <f>VLOOKUP(TableTransactions[[#This Row],[Material]],TableStockBalance[],
MATCH(TableStockBalance[[#Headers],[Supplier name]],TableStockBalance[#Headers],0),
0)</f>
        <v>General Multi Parts AB</v>
      </c>
    </row>
    <row r="7176" spans="1:12" x14ac:dyDescent="0.25">
      <c r="A7176">
        <v>49042573</v>
      </c>
      <c r="B7176">
        <v>230</v>
      </c>
      <c r="C7176" t="s">
        <v>343</v>
      </c>
      <c r="D7176" t="s">
        <v>292</v>
      </c>
      <c r="E7176" t="s">
        <v>293</v>
      </c>
      <c r="F7176" t="s">
        <v>317</v>
      </c>
      <c r="G7176" s="1">
        <v>43672</v>
      </c>
      <c r="H7176">
        <v>60</v>
      </c>
      <c r="I7176" s="7">
        <f>IF(TableTransactions[[#This Row],[Order type]]=trackOrderType,
TableTransactions[[#This Row],[Transaction quantity]]*-1,
TableTransactions[[#This Row],[Transaction quantity]]
)</f>
        <v>-60</v>
      </c>
      <c r="J71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119</v>
      </c>
      <c r="K7176" s="7">
        <f ca="1">IF(TableTransactions[[#This Row],[Stock balance backorders]]&lt;0,
0,
TableTransactions[[#This Row],[Stock balance backorders]]
)</f>
        <v>119</v>
      </c>
      <c r="L7176" s="8" t="str">
        <f>VLOOKUP(TableTransactions[[#This Row],[Material]],TableStockBalance[],
MATCH(TableStockBalance[[#Headers],[Supplier name]],TableStockBalance[#Headers],0),
0)</f>
        <v>General Multi Parts AB</v>
      </c>
    </row>
    <row r="7177" spans="1:12" x14ac:dyDescent="0.25">
      <c r="A7177">
        <v>49042576</v>
      </c>
      <c r="B7177">
        <v>130</v>
      </c>
      <c r="C7177" t="s">
        <v>343</v>
      </c>
      <c r="D7177" t="s">
        <v>292</v>
      </c>
      <c r="E7177" t="s">
        <v>293</v>
      </c>
      <c r="F7177" t="s">
        <v>319</v>
      </c>
      <c r="G7177" s="1">
        <v>43672</v>
      </c>
      <c r="H7177">
        <v>20</v>
      </c>
      <c r="I7177" s="7">
        <f>IF(TableTransactions[[#This Row],[Order type]]=trackOrderType,
TableTransactions[[#This Row],[Transaction quantity]]*-1,
TableTransactions[[#This Row],[Transaction quantity]]
)</f>
        <v>-20</v>
      </c>
      <c r="J71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99</v>
      </c>
      <c r="K7177" s="7">
        <f ca="1">IF(TableTransactions[[#This Row],[Stock balance backorders]]&lt;0,
0,
TableTransactions[[#This Row],[Stock balance backorders]]
)</f>
        <v>99</v>
      </c>
      <c r="L7177" s="8" t="str">
        <f>VLOOKUP(TableTransactions[[#This Row],[Material]],TableStockBalance[],
MATCH(TableStockBalance[[#Headers],[Supplier name]],TableStockBalance[#Headers],0),
0)</f>
        <v>General Multi Parts AB</v>
      </c>
    </row>
    <row r="7178" spans="1:12" x14ac:dyDescent="0.25">
      <c r="A7178">
        <v>49042645</v>
      </c>
      <c r="B7178">
        <v>120</v>
      </c>
      <c r="C7178" t="s">
        <v>343</v>
      </c>
      <c r="D7178" t="s">
        <v>292</v>
      </c>
      <c r="E7178" t="s">
        <v>293</v>
      </c>
      <c r="F7178" t="s">
        <v>318</v>
      </c>
      <c r="G7178" s="1">
        <v>43679</v>
      </c>
      <c r="H7178">
        <v>80</v>
      </c>
      <c r="I7178" s="7">
        <f>IF(TableTransactions[[#This Row],[Order type]]=trackOrderType,
TableTransactions[[#This Row],[Transaction quantity]]*-1,
TableTransactions[[#This Row],[Transaction quantity]]
)</f>
        <v>-80</v>
      </c>
      <c r="J71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7178" s="7">
        <f ca="1">IF(TableTransactions[[#This Row],[Stock balance backorders]]&lt;0,
0,
TableTransactions[[#This Row],[Stock balance backorders]]
)</f>
        <v>19</v>
      </c>
      <c r="L7178" s="8" t="str">
        <f>VLOOKUP(TableTransactions[[#This Row],[Material]],TableStockBalance[],
MATCH(TableStockBalance[[#Headers],[Supplier name]],TableStockBalance[#Headers],0),
0)</f>
        <v>General Multi Parts AB</v>
      </c>
    </row>
    <row r="7179" spans="1:12" x14ac:dyDescent="0.25">
      <c r="A7179">
        <v>49042670</v>
      </c>
      <c r="B7179">
        <v>10</v>
      </c>
      <c r="C7179" t="s">
        <v>343</v>
      </c>
      <c r="D7179" t="s">
        <v>292</v>
      </c>
      <c r="E7179" t="s">
        <v>293</v>
      </c>
      <c r="F7179" t="s">
        <v>320</v>
      </c>
      <c r="G7179" s="1">
        <v>43683</v>
      </c>
      <c r="H7179">
        <v>20</v>
      </c>
      <c r="I7179" s="7">
        <f>IF(TableTransactions[[#This Row],[Order type]]=trackOrderType,
TableTransactions[[#This Row],[Transaction quantity]]*-1,
TableTransactions[[#This Row],[Transaction quantity]]
)</f>
        <v>-20</v>
      </c>
      <c r="J71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</v>
      </c>
      <c r="K7179" s="7">
        <f ca="1">IF(TableTransactions[[#This Row],[Stock balance backorders]]&lt;0,
0,
TableTransactions[[#This Row],[Stock balance backorders]]
)</f>
        <v>0</v>
      </c>
      <c r="L7179" s="8" t="str">
        <f>VLOOKUP(TableTransactions[[#This Row],[Material]],TableStockBalance[],
MATCH(TableStockBalance[[#Headers],[Supplier name]],TableStockBalance[#Headers],0),
0)</f>
        <v>General Multi Parts AB</v>
      </c>
    </row>
    <row r="7180" spans="1:12" x14ac:dyDescent="0.25">
      <c r="A7180" s="4">
        <v>45057313</v>
      </c>
      <c r="B7180" s="4">
        <v>10</v>
      </c>
      <c r="C7180" s="4" t="s">
        <v>344</v>
      </c>
      <c r="D7180" s="4" t="s">
        <v>292</v>
      </c>
      <c r="E7180" s="4" t="s">
        <v>293</v>
      </c>
      <c r="F7180" s="4" t="s">
        <v>212</v>
      </c>
      <c r="G7180" s="5">
        <v>43685</v>
      </c>
      <c r="H7180" s="4">
        <v>900</v>
      </c>
      <c r="I7180" s="7">
        <f>IF(TableTransactions[[#This Row],[Order type]]=trackOrderType,
TableTransactions[[#This Row],[Transaction quantity]]*-1,
TableTransactions[[#This Row],[Transaction quantity]]
)</f>
        <v>900</v>
      </c>
      <c r="J71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899</v>
      </c>
      <c r="K7180" s="7">
        <f ca="1">IF(TableTransactions[[#This Row],[Stock balance backorders]]&lt;0,
0,
TableTransactions[[#This Row],[Stock balance backorders]]
)</f>
        <v>899</v>
      </c>
      <c r="L7180" s="8" t="str">
        <f>VLOOKUP(TableTransactions[[#This Row],[Material]],TableStockBalance[],
MATCH(TableStockBalance[[#Headers],[Supplier name]],TableStockBalance[#Headers],0),
0)</f>
        <v>General Multi Parts AB</v>
      </c>
    </row>
    <row r="7181" spans="1:12" x14ac:dyDescent="0.25">
      <c r="A7181">
        <v>49042725</v>
      </c>
      <c r="B7181">
        <v>160</v>
      </c>
      <c r="C7181" t="s">
        <v>343</v>
      </c>
      <c r="D7181" t="s">
        <v>292</v>
      </c>
      <c r="E7181" t="s">
        <v>293</v>
      </c>
      <c r="F7181" t="s">
        <v>319</v>
      </c>
      <c r="G7181" s="1">
        <v>43686</v>
      </c>
      <c r="H7181">
        <v>60</v>
      </c>
      <c r="I7181" s="7">
        <f>IF(TableTransactions[[#This Row],[Order type]]=trackOrderType,
TableTransactions[[#This Row],[Transaction quantity]]*-1,
TableTransactions[[#This Row],[Transaction quantity]]
)</f>
        <v>-60</v>
      </c>
      <c r="J71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839</v>
      </c>
      <c r="K7181" s="7">
        <f ca="1">IF(TableTransactions[[#This Row],[Stock balance backorders]]&lt;0,
0,
TableTransactions[[#This Row],[Stock balance backorders]]
)</f>
        <v>839</v>
      </c>
      <c r="L7181" s="8" t="str">
        <f>VLOOKUP(TableTransactions[[#This Row],[Material]],TableStockBalance[],
MATCH(TableStockBalance[[#Headers],[Supplier name]],TableStockBalance[#Headers],0),
0)</f>
        <v>General Multi Parts AB</v>
      </c>
    </row>
    <row r="7182" spans="1:12" x14ac:dyDescent="0.25">
      <c r="A7182">
        <v>49042725</v>
      </c>
      <c r="B7182">
        <v>170</v>
      </c>
      <c r="C7182" t="s">
        <v>343</v>
      </c>
      <c r="D7182" t="s">
        <v>292</v>
      </c>
      <c r="E7182" t="s">
        <v>293</v>
      </c>
      <c r="F7182" t="s">
        <v>319</v>
      </c>
      <c r="G7182" s="1">
        <v>43686</v>
      </c>
      <c r="H7182">
        <v>80</v>
      </c>
      <c r="I7182" s="7">
        <f>IF(TableTransactions[[#This Row],[Order type]]=trackOrderType,
TableTransactions[[#This Row],[Transaction quantity]]*-1,
TableTransactions[[#This Row],[Transaction quantity]]
)</f>
        <v>-80</v>
      </c>
      <c r="J71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759</v>
      </c>
      <c r="K7182" s="7">
        <f ca="1">IF(TableTransactions[[#This Row],[Stock balance backorders]]&lt;0,
0,
TableTransactions[[#This Row],[Stock balance backorders]]
)</f>
        <v>759</v>
      </c>
      <c r="L7182" s="8" t="str">
        <f>VLOOKUP(TableTransactions[[#This Row],[Material]],TableStockBalance[],
MATCH(TableStockBalance[[#Headers],[Supplier name]],TableStockBalance[#Headers],0),
0)</f>
        <v>General Multi Parts AB</v>
      </c>
    </row>
    <row r="7183" spans="1:12" x14ac:dyDescent="0.25">
      <c r="A7183">
        <v>49042868</v>
      </c>
      <c r="B7183">
        <v>130</v>
      </c>
      <c r="C7183" t="s">
        <v>343</v>
      </c>
      <c r="D7183" t="s">
        <v>292</v>
      </c>
      <c r="E7183" t="s">
        <v>293</v>
      </c>
      <c r="F7183" t="s">
        <v>316</v>
      </c>
      <c r="G7183" s="1">
        <v>43700</v>
      </c>
      <c r="H7183">
        <v>20</v>
      </c>
      <c r="I7183" s="7">
        <f>IF(TableTransactions[[#This Row],[Order type]]=trackOrderType,
TableTransactions[[#This Row],[Transaction quantity]]*-1,
TableTransactions[[#This Row],[Transaction quantity]]
)</f>
        <v>-20</v>
      </c>
      <c r="J71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739</v>
      </c>
      <c r="K7183" s="7">
        <f ca="1">IF(TableTransactions[[#This Row],[Stock balance backorders]]&lt;0,
0,
TableTransactions[[#This Row],[Stock balance backorders]]
)</f>
        <v>739</v>
      </c>
      <c r="L7183" s="8" t="str">
        <f>VLOOKUP(TableTransactions[[#This Row],[Material]],TableStockBalance[],
MATCH(TableStockBalance[[#Headers],[Supplier name]],TableStockBalance[#Headers],0),
0)</f>
        <v>General Multi Parts AB</v>
      </c>
    </row>
    <row r="7184" spans="1:12" x14ac:dyDescent="0.25">
      <c r="A7184">
        <v>49042877</v>
      </c>
      <c r="B7184">
        <v>40</v>
      </c>
      <c r="C7184" t="s">
        <v>343</v>
      </c>
      <c r="D7184" t="s">
        <v>292</v>
      </c>
      <c r="E7184" t="s">
        <v>293</v>
      </c>
      <c r="F7184" t="s">
        <v>315</v>
      </c>
      <c r="G7184" s="1">
        <v>43700</v>
      </c>
      <c r="H7184">
        <v>40</v>
      </c>
      <c r="I7184" s="7">
        <f>IF(TableTransactions[[#This Row],[Order type]]=trackOrderType,
TableTransactions[[#This Row],[Transaction quantity]]*-1,
TableTransactions[[#This Row],[Transaction quantity]]
)</f>
        <v>-40</v>
      </c>
      <c r="J71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699</v>
      </c>
      <c r="K7184" s="7">
        <f ca="1">IF(TableTransactions[[#This Row],[Stock balance backorders]]&lt;0,
0,
TableTransactions[[#This Row],[Stock balance backorders]]
)</f>
        <v>699</v>
      </c>
      <c r="L7184" s="8" t="str">
        <f>VLOOKUP(TableTransactions[[#This Row],[Material]],TableStockBalance[],
MATCH(TableStockBalance[[#Headers],[Supplier name]],TableStockBalance[#Headers],0),
0)</f>
        <v>General Multi Parts AB</v>
      </c>
    </row>
    <row r="7185" spans="1:12" x14ac:dyDescent="0.25">
      <c r="A7185">
        <v>49042905</v>
      </c>
      <c r="B7185">
        <v>40</v>
      </c>
      <c r="C7185" t="s">
        <v>343</v>
      </c>
      <c r="D7185" t="s">
        <v>292</v>
      </c>
      <c r="E7185" t="s">
        <v>293</v>
      </c>
      <c r="F7185" t="s">
        <v>319</v>
      </c>
      <c r="G7185" s="1">
        <v>43704</v>
      </c>
      <c r="H7185">
        <v>60</v>
      </c>
      <c r="I7185" s="7">
        <f>IF(TableTransactions[[#This Row],[Order type]]=trackOrderType,
TableTransactions[[#This Row],[Transaction quantity]]*-1,
TableTransactions[[#This Row],[Transaction quantity]]
)</f>
        <v>-60</v>
      </c>
      <c r="J71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639</v>
      </c>
      <c r="K7185" s="7">
        <f ca="1">IF(TableTransactions[[#This Row],[Stock balance backorders]]&lt;0,
0,
TableTransactions[[#This Row],[Stock balance backorders]]
)</f>
        <v>639</v>
      </c>
      <c r="L7185" s="8" t="str">
        <f>VLOOKUP(TableTransactions[[#This Row],[Material]],TableStockBalance[],
MATCH(TableStockBalance[[#Headers],[Supplier name]],TableStockBalance[#Headers],0),
0)</f>
        <v>General Multi Parts AB</v>
      </c>
    </row>
    <row r="7186" spans="1:12" x14ac:dyDescent="0.25">
      <c r="A7186">
        <v>49042949</v>
      </c>
      <c r="B7186">
        <v>180</v>
      </c>
      <c r="C7186" t="s">
        <v>343</v>
      </c>
      <c r="D7186" t="s">
        <v>292</v>
      </c>
      <c r="E7186" t="s">
        <v>293</v>
      </c>
      <c r="F7186" t="s">
        <v>316</v>
      </c>
      <c r="G7186" s="1">
        <v>43707</v>
      </c>
      <c r="H7186">
        <v>20</v>
      </c>
      <c r="I7186" s="7">
        <f>IF(TableTransactions[[#This Row],[Order type]]=trackOrderType,
TableTransactions[[#This Row],[Transaction quantity]]*-1,
TableTransactions[[#This Row],[Transaction quantity]]
)</f>
        <v>-20</v>
      </c>
      <c r="J71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619</v>
      </c>
      <c r="K7186" s="7">
        <f ca="1">IF(TableTransactions[[#This Row],[Stock balance backorders]]&lt;0,
0,
TableTransactions[[#This Row],[Stock balance backorders]]
)</f>
        <v>619</v>
      </c>
      <c r="L7186" s="8" t="str">
        <f>VLOOKUP(TableTransactions[[#This Row],[Material]],TableStockBalance[],
MATCH(TableStockBalance[[#Headers],[Supplier name]],TableStockBalance[#Headers],0),
0)</f>
        <v>General Multi Parts AB</v>
      </c>
    </row>
    <row r="7187" spans="1:12" x14ac:dyDescent="0.25">
      <c r="A7187">
        <v>49043047</v>
      </c>
      <c r="B7187">
        <v>20</v>
      </c>
      <c r="C7187" t="s">
        <v>343</v>
      </c>
      <c r="D7187" t="s">
        <v>292</v>
      </c>
      <c r="E7187" t="s">
        <v>293</v>
      </c>
      <c r="F7187" t="s">
        <v>323</v>
      </c>
      <c r="G7187" s="1">
        <v>43717</v>
      </c>
      <c r="H7187">
        <v>60</v>
      </c>
      <c r="I7187" s="7">
        <f>IF(TableTransactions[[#This Row],[Order type]]=trackOrderType,
TableTransactions[[#This Row],[Transaction quantity]]*-1,
TableTransactions[[#This Row],[Transaction quantity]]
)</f>
        <v>-60</v>
      </c>
      <c r="J71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559</v>
      </c>
      <c r="K7187" s="7">
        <f ca="1">IF(TableTransactions[[#This Row],[Stock balance backorders]]&lt;0,
0,
TableTransactions[[#This Row],[Stock balance backorders]]
)</f>
        <v>559</v>
      </c>
      <c r="L7187" s="8" t="str">
        <f>VLOOKUP(TableTransactions[[#This Row],[Material]],TableStockBalance[],
MATCH(TableStockBalance[[#Headers],[Supplier name]],TableStockBalance[#Headers],0),
0)</f>
        <v>General Multi Parts AB</v>
      </c>
    </row>
    <row r="7188" spans="1:12" x14ac:dyDescent="0.25">
      <c r="A7188">
        <v>49043149</v>
      </c>
      <c r="B7188">
        <v>10</v>
      </c>
      <c r="C7188" t="s">
        <v>343</v>
      </c>
      <c r="D7188" t="s">
        <v>292</v>
      </c>
      <c r="E7188" t="s">
        <v>293</v>
      </c>
      <c r="F7188" t="s">
        <v>315</v>
      </c>
      <c r="G7188" s="1">
        <v>43726</v>
      </c>
      <c r="H7188">
        <v>60</v>
      </c>
      <c r="I7188" s="7">
        <f>IF(TableTransactions[[#This Row],[Order type]]=trackOrderType,
TableTransactions[[#This Row],[Transaction quantity]]*-1,
TableTransactions[[#This Row],[Transaction quantity]]
)</f>
        <v>-60</v>
      </c>
      <c r="J71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499</v>
      </c>
      <c r="K7188" s="7">
        <f ca="1">IF(TableTransactions[[#This Row],[Stock balance backorders]]&lt;0,
0,
TableTransactions[[#This Row],[Stock balance backorders]]
)</f>
        <v>499</v>
      </c>
      <c r="L7188" s="8" t="str">
        <f>VLOOKUP(TableTransactions[[#This Row],[Material]],TableStockBalance[],
MATCH(TableStockBalance[[#Headers],[Supplier name]],TableStockBalance[#Headers],0),
0)</f>
        <v>General Multi Parts AB</v>
      </c>
    </row>
    <row r="7189" spans="1:12" x14ac:dyDescent="0.25">
      <c r="A7189">
        <v>49043173</v>
      </c>
      <c r="B7189">
        <v>30</v>
      </c>
      <c r="C7189" t="s">
        <v>343</v>
      </c>
      <c r="D7189" t="s">
        <v>292</v>
      </c>
      <c r="E7189" t="s">
        <v>293</v>
      </c>
      <c r="F7189" t="s">
        <v>336</v>
      </c>
      <c r="G7189" s="1">
        <v>43728</v>
      </c>
      <c r="H7189">
        <v>60</v>
      </c>
      <c r="I7189" s="7">
        <f>IF(TableTransactions[[#This Row],[Order type]]=trackOrderType,
TableTransactions[[#This Row],[Transaction quantity]]*-1,
TableTransactions[[#This Row],[Transaction quantity]]
)</f>
        <v>-60</v>
      </c>
      <c r="J71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439</v>
      </c>
      <c r="K7189" s="7">
        <f ca="1">IF(TableTransactions[[#This Row],[Stock balance backorders]]&lt;0,
0,
TableTransactions[[#This Row],[Stock balance backorders]]
)</f>
        <v>439</v>
      </c>
      <c r="L7189" s="8" t="str">
        <f>VLOOKUP(TableTransactions[[#This Row],[Material]],TableStockBalance[],
MATCH(TableStockBalance[[#Headers],[Supplier name]],TableStockBalance[#Headers],0),
0)</f>
        <v>General Multi Parts AB</v>
      </c>
    </row>
    <row r="7190" spans="1:12" x14ac:dyDescent="0.25">
      <c r="A7190">
        <v>49043174</v>
      </c>
      <c r="B7190">
        <v>120</v>
      </c>
      <c r="C7190" t="s">
        <v>343</v>
      </c>
      <c r="D7190" t="s">
        <v>292</v>
      </c>
      <c r="E7190" t="s">
        <v>293</v>
      </c>
      <c r="F7190" t="s">
        <v>316</v>
      </c>
      <c r="G7190" s="1">
        <v>43728</v>
      </c>
      <c r="H7190">
        <v>80</v>
      </c>
      <c r="I7190" s="7">
        <f>IF(TableTransactions[[#This Row],[Order type]]=trackOrderType,
TableTransactions[[#This Row],[Transaction quantity]]*-1,
TableTransactions[[#This Row],[Transaction quantity]]
)</f>
        <v>-80</v>
      </c>
      <c r="J71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359</v>
      </c>
      <c r="K7190" s="7">
        <f ca="1">IF(TableTransactions[[#This Row],[Stock balance backorders]]&lt;0,
0,
TableTransactions[[#This Row],[Stock balance backorders]]
)</f>
        <v>359</v>
      </c>
      <c r="L7190" s="8" t="str">
        <f>VLOOKUP(TableTransactions[[#This Row],[Material]],TableStockBalance[],
MATCH(TableStockBalance[[#Headers],[Supplier name]],TableStockBalance[#Headers],0),
0)</f>
        <v>General Multi Parts AB</v>
      </c>
    </row>
    <row r="7191" spans="1:12" x14ac:dyDescent="0.25">
      <c r="A7191">
        <v>49043176</v>
      </c>
      <c r="B7191">
        <v>260</v>
      </c>
      <c r="C7191" t="s">
        <v>343</v>
      </c>
      <c r="D7191" t="s">
        <v>292</v>
      </c>
      <c r="E7191" t="s">
        <v>293</v>
      </c>
      <c r="F7191" t="s">
        <v>317</v>
      </c>
      <c r="G7191" s="1">
        <v>43728</v>
      </c>
      <c r="H7191">
        <v>40</v>
      </c>
      <c r="I7191" s="7">
        <f>IF(TableTransactions[[#This Row],[Order type]]=trackOrderType,
TableTransactions[[#This Row],[Transaction quantity]]*-1,
TableTransactions[[#This Row],[Transaction quantity]]
)</f>
        <v>-40</v>
      </c>
      <c r="J71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319</v>
      </c>
      <c r="K7191" s="7">
        <f ca="1">IF(TableTransactions[[#This Row],[Stock balance backorders]]&lt;0,
0,
TableTransactions[[#This Row],[Stock balance backorders]]
)</f>
        <v>319</v>
      </c>
      <c r="L7191" s="8" t="str">
        <f>VLOOKUP(TableTransactions[[#This Row],[Material]],TableStockBalance[],
MATCH(TableStockBalance[[#Headers],[Supplier name]],TableStockBalance[#Headers],0),
0)</f>
        <v>General Multi Parts AB</v>
      </c>
    </row>
    <row r="7192" spans="1:12" x14ac:dyDescent="0.25">
      <c r="A7192">
        <v>49043178</v>
      </c>
      <c r="B7192">
        <v>110</v>
      </c>
      <c r="C7192" t="s">
        <v>343</v>
      </c>
      <c r="D7192" t="s">
        <v>292</v>
      </c>
      <c r="E7192" t="s">
        <v>293</v>
      </c>
      <c r="F7192" t="s">
        <v>319</v>
      </c>
      <c r="G7192" s="1">
        <v>43728</v>
      </c>
      <c r="H7192">
        <v>80</v>
      </c>
      <c r="I7192" s="7">
        <f>IF(TableTransactions[[#This Row],[Order type]]=trackOrderType,
TableTransactions[[#This Row],[Transaction quantity]]*-1,
TableTransactions[[#This Row],[Transaction quantity]]
)</f>
        <v>-80</v>
      </c>
      <c r="J71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239</v>
      </c>
      <c r="K7192" s="7">
        <f ca="1">IF(TableTransactions[[#This Row],[Stock balance backorders]]&lt;0,
0,
TableTransactions[[#This Row],[Stock balance backorders]]
)</f>
        <v>239</v>
      </c>
      <c r="L7192" s="8" t="str">
        <f>VLOOKUP(TableTransactions[[#This Row],[Material]],TableStockBalance[],
MATCH(TableStockBalance[[#Headers],[Supplier name]],TableStockBalance[#Headers],0),
0)</f>
        <v>General Multi Parts AB</v>
      </c>
    </row>
    <row r="7193" spans="1:12" x14ac:dyDescent="0.25">
      <c r="A7193">
        <v>49043217</v>
      </c>
      <c r="B7193">
        <v>70</v>
      </c>
      <c r="C7193" t="s">
        <v>343</v>
      </c>
      <c r="D7193" t="s">
        <v>292</v>
      </c>
      <c r="E7193" t="s">
        <v>293</v>
      </c>
      <c r="F7193" t="s">
        <v>317</v>
      </c>
      <c r="G7193" s="1">
        <v>43733</v>
      </c>
      <c r="H7193">
        <v>20</v>
      </c>
      <c r="I7193" s="7">
        <f>IF(TableTransactions[[#This Row],[Order type]]=trackOrderType,
TableTransactions[[#This Row],[Transaction quantity]]*-1,
TableTransactions[[#This Row],[Transaction quantity]]
)</f>
        <v>-20</v>
      </c>
      <c r="J71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219</v>
      </c>
      <c r="K7193" s="7">
        <f ca="1">IF(TableTransactions[[#This Row],[Stock balance backorders]]&lt;0,
0,
TableTransactions[[#This Row],[Stock balance backorders]]
)</f>
        <v>219</v>
      </c>
      <c r="L7193" s="8" t="str">
        <f>VLOOKUP(TableTransactions[[#This Row],[Material]],TableStockBalance[],
MATCH(TableStockBalance[[#Headers],[Supplier name]],TableStockBalance[#Headers],0),
0)</f>
        <v>General Multi Parts AB</v>
      </c>
    </row>
    <row r="7194" spans="1:12" x14ac:dyDescent="0.25">
      <c r="A7194">
        <v>49043219</v>
      </c>
      <c r="B7194">
        <v>40</v>
      </c>
      <c r="C7194" t="s">
        <v>343</v>
      </c>
      <c r="D7194" t="s">
        <v>292</v>
      </c>
      <c r="E7194" t="s">
        <v>293</v>
      </c>
      <c r="F7194" t="s">
        <v>319</v>
      </c>
      <c r="G7194" s="1">
        <v>43733</v>
      </c>
      <c r="H7194">
        <v>40</v>
      </c>
      <c r="I7194" s="7">
        <f>IF(TableTransactions[[#This Row],[Order type]]=trackOrderType,
TableTransactions[[#This Row],[Transaction quantity]]*-1,
TableTransactions[[#This Row],[Transaction quantity]]
)</f>
        <v>-40</v>
      </c>
      <c r="J71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179</v>
      </c>
      <c r="K7194" s="7">
        <f ca="1">IF(TableTransactions[[#This Row],[Stock balance backorders]]&lt;0,
0,
TableTransactions[[#This Row],[Stock balance backorders]]
)</f>
        <v>179</v>
      </c>
      <c r="L7194" s="8" t="str">
        <f>VLOOKUP(TableTransactions[[#This Row],[Material]],TableStockBalance[],
MATCH(TableStockBalance[[#Headers],[Supplier name]],TableStockBalance[#Headers],0),
0)</f>
        <v>General Multi Parts AB</v>
      </c>
    </row>
    <row r="7195" spans="1:12" x14ac:dyDescent="0.25">
      <c r="A7195">
        <v>49043243</v>
      </c>
      <c r="B7195">
        <v>80</v>
      </c>
      <c r="C7195" t="s">
        <v>343</v>
      </c>
      <c r="D7195" t="s">
        <v>292</v>
      </c>
      <c r="E7195" t="s">
        <v>293</v>
      </c>
      <c r="F7195" t="s">
        <v>314</v>
      </c>
      <c r="G7195" s="1">
        <v>43735</v>
      </c>
      <c r="H7195">
        <v>40</v>
      </c>
      <c r="I7195" s="7">
        <f>IF(TableTransactions[[#This Row],[Order type]]=trackOrderType,
TableTransactions[[#This Row],[Transaction quantity]]*-1,
TableTransactions[[#This Row],[Transaction quantity]]
)</f>
        <v>-40</v>
      </c>
      <c r="J71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139</v>
      </c>
      <c r="K7195" s="7">
        <f ca="1">IF(TableTransactions[[#This Row],[Stock balance backorders]]&lt;0,
0,
TableTransactions[[#This Row],[Stock balance backorders]]
)</f>
        <v>139</v>
      </c>
      <c r="L7195" s="8" t="str">
        <f>VLOOKUP(TableTransactions[[#This Row],[Material]],TableStockBalance[],
MATCH(TableStockBalance[[#Headers],[Supplier name]],TableStockBalance[#Headers],0),
0)</f>
        <v>General Multi Parts AB</v>
      </c>
    </row>
    <row r="7196" spans="1:12" x14ac:dyDescent="0.25">
      <c r="A7196">
        <v>49043269</v>
      </c>
      <c r="B7196">
        <v>130</v>
      </c>
      <c r="C7196" t="s">
        <v>343</v>
      </c>
      <c r="D7196" t="s">
        <v>292</v>
      </c>
      <c r="E7196" t="s">
        <v>293</v>
      </c>
      <c r="F7196" t="s">
        <v>317</v>
      </c>
      <c r="G7196" s="1">
        <v>43738</v>
      </c>
      <c r="H7196">
        <v>40</v>
      </c>
      <c r="I7196" s="7">
        <f>IF(TableTransactions[[#This Row],[Order type]]=trackOrderType,
TableTransactions[[#This Row],[Transaction quantity]]*-1,
TableTransactions[[#This Row],[Transaction quantity]]
)</f>
        <v>-40</v>
      </c>
      <c r="J71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99</v>
      </c>
      <c r="K7196" s="7">
        <f ca="1">IF(TableTransactions[[#This Row],[Stock balance backorders]]&lt;0,
0,
TableTransactions[[#This Row],[Stock balance backorders]]
)</f>
        <v>99</v>
      </c>
      <c r="L7196" s="8" t="str">
        <f>VLOOKUP(TableTransactions[[#This Row],[Material]],TableStockBalance[],
MATCH(TableStockBalance[[#Headers],[Supplier name]],TableStockBalance[#Headers],0),
0)</f>
        <v>General Multi Parts AB</v>
      </c>
    </row>
    <row r="7197" spans="1:12" x14ac:dyDescent="0.25">
      <c r="A7197">
        <v>49043296</v>
      </c>
      <c r="B7197">
        <v>30</v>
      </c>
      <c r="C7197" t="s">
        <v>343</v>
      </c>
      <c r="D7197" t="s">
        <v>292</v>
      </c>
      <c r="E7197" t="s">
        <v>293</v>
      </c>
      <c r="F7197" t="s">
        <v>319</v>
      </c>
      <c r="G7197" s="1">
        <v>43740</v>
      </c>
      <c r="H7197">
        <v>20</v>
      </c>
      <c r="I7197" s="7">
        <f>IF(TableTransactions[[#This Row],[Order type]]=trackOrderType,
TableTransactions[[#This Row],[Transaction quantity]]*-1,
TableTransactions[[#This Row],[Transaction quantity]]
)</f>
        <v>-20</v>
      </c>
      <c r="J71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</v>
      </c>
      <c r="K7197" s="7">
        <f ca="1">IF(TableTransactions[[#This Row],[Stock balance backorders]]&lt;0,
0,
TableTransactions[[#This Row],[Stock balance backorders]]
)</f>
        <v>79</v>
      </c>
      <c r="L7197" s="8" t="str">
        <f>VLOOKUP(TableTransactions[[#This Row],[Material]],TableStockBalance[],
MATCH(TableStockBalance[[#Headers],[Supplier name]],TableStockBalance[#Headers],0),
0)</f>
        <v>General Multi Parts AB</v>
      </c>
    </row>
    <row r="7198" spans="1:12" x14ac:dyDescent="0.25">
      <c r="A7198">
        <v>49043318</v>
      </c>
      <c r="B7198">
        <v>220</v>
      </c>
      <c r="C7198" t="s">
        <v>343</v>
      </c>
      <c r="D7198" t="s">
        <v>292</v>
      </c>
      <c r="E7198" t="s">
        <v>293</v>
      </c>
      <c r="F7198" t="s">
        <v>316</v>
      </c>
      <c r="G7198" s="1">
        <v>43742</v>
      </c>
      <c r="H7198">
        <v>40</v>
      </c>
      <c r="I7198" s="7">
        <f>IF(TableTransactions[[#This Row],[Order type]]=trackOrderType,
TableTransactions[[#This Row],[Transaction quantity]]*-1,
TableTransactions[[#This Row],[Transaction quantity]]
)</f>
        <v>-40</v>
      </c>
      <c r="J71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</v>
      </c>
      <c r="K7198" s="7">
        <f ca="1">IF(TableTransactions[[#This Row],[Stock balance backorders]]&lt;0,
0,
TableTransactions[[#This Row],[Stock balance backorders]]
)</f>
        <v>39</v>
      </c>
      <c r="L7198" s="8" t="str">
        <f>VLOOKUP(TableTransactions[[#This Row],[Material]],TableStockBalance[],
MATCH(TableStockBalance[[#Headers],[Supplier name]],TableStockBalance[#Headers],0),
0)</f>
        <v>General Multi Parts AB</v>
      </c>
    </row>
    <row r="7199" spans="1:12" x14ac:dyDescent="0.25">
      <c r="A7199">
        <v>49043324</v>
      </c>
      <c r="B7199">
        <v>230</v>
      </c>
      <c r="C7199" t="s">
        <v>343</v>
      </c>
      <c r="D7199" t="s">
        <v>292</v>
      </c>
      <c r="E7199" t="s">
        <v>293</v>
      </c>
      <c r="F7199" t="s">
        <v>318</v>
      </c>
      <c r="G7199" s="1">
        <v>43742</v>
      </c>
      <c r="H7199">
        <v>20</v>
      </c>
      <c r="I7199" s="7">
        <f>IF(TableTransactions[[#This Row],[Order type]]=trackOrderType,
TableTransactions[[#This Row],[Transaction quantity]]*-1,
TableTransactions[[#This Row],[Transaction quantity]]
)</f>
        <v>-20</v>
      </c>
      <c r="J71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7199" s="7">
        <f ca="1">IF(TableTransactions[[#This Row],[Stock balance backorders]]&lt;0,
0,
TableTransactions[[#This Row],[Stock balance backorders]]
)</f>
        <v>19</v>
      </c>
      <c r="L7199" s="8" t="str">
        <f>VLOOKUP(TableTransactions[[#This Row],[Material]],TableStockBalance[],
MATCH(TableStockBalance[[#Headers],[Supplier name]],TableStockBalance[#Headers],0),
0)</f>
        <v>General Multi Parts AB</v>
      </c>
    </row>
    <row r="7200" spans="1:12" x14ac:dyDescent="0.25">
      <c r="A7200">
        <v>49043332</v>
      </c>
      <c r="B7200">
        <v>90</v>
      </c>
      <c r="C7200" t="s">
        <v>343</v>
      </c>
      <c r="D7200" t="s">
        <v>292</v>
      </c>
      <c r="E7200" t="s">
        <v>293</v>
      </c>
      <c r="F7200" t="s">
        <v>317</v>
      </c>
      <c r="G7200" s="1">
        <v>43745</v>
      </c>
      <c r="H7200">
        <v>60</v>
      </c>
      <c r="I7200" s="7">
        <f>IF(TableTransactions[[#This Row],[Order type]]=trackOrderType,
TableTransactions[[#This Row],[Transaction quantity]]*-1,
TableTransactions[[#This Row],[Transaction quantity]]
)</f>
        <v>-60</v>
      </c>
      <c r="J72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-41</v>
      </c>
      <c r="K7200" s="7">
        <f ca="1">IF(TableTransactions[[#This Row],[Stock balance backorders]]&lt;0,
0,
TableTransactions[[#This Row],[Stock balance backorders]]
)</f>
        <v>0</v>
      </c>
      <c r="L7200" s="8" t="str">
        <f>VLOOKUP(TableTransactions[[#This Row],[Material]],TableStockBalance[],
MATCH(TableStockBalance[[#Headers],[Supplier name]],TableStockBalance[#Headers],0),
0)</f>
        <v>General Multi Parts AB</v>
      </c>
    </row>
    <row r="7201" spans="1:12" x14ac:dyDescent="0.25">
      <c r="A7201">
        <v>49043342</v>
      </c>
      <c r="B7201">
        <v>140</v>
      </c>
      <c r="C7201" t="s">
        <v>343</v>
      </c>
      <c r="D7201" t="s">
        <v>292</v>
      </c>
      <c r="E7201" t="s">
        <v>293</v>
      </c>
      <c r="F7201" t="s">
        <v>313</v>
      </c>
      <c r="G7201" s="1">
        <v>43746</v>
      </c>
      <c r="H7201">
        <v>60</v>
      </c>
      <c r="I7201" s="7">
        <f>IF(TableTransactions[[#This Row],[Order type]]=trackOrderType,
TableTransactions[[#This Row],[Transaction quantity]]*-1,
TableTransactions[[#This Row],[Transaction quantity]]
)</f>
        <v>-60</v>
      </c>
      <c r="J72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-101</v>
      </c>
      <c r="K7201" s="7">
        <f ca="1">IF(TableTransactions[[#This Row],[Stock balance backorders]]&lt;0,
0,
TableTransactions[[#This Row],[Stock balance backorders]]
)</f>
        <v>0</v>
      </c>
      <c r="L7201" s="8" t="str">
        <f>VLOOKUP(TableTransactions[[#This Row],[Material]],TableStockBalance[],
MATCH(TableStockBalance[[#Headers],[Supplier name]],TableStockBalance[#Headers],0),
0)</f>
        <v>General Multi Parts AB</v>
      </c>
    </row>
    <row r="7202" spans="1:12" x14ac:dyDescent="0.25">
      <c r="A7202">
        <v>49043352</v>
      </c>
      <c r="B7202">
        <v>40</v>
      </c>
      <c r="C7202" t="s">
        <v>343</v>
      </c>
      <c r="D7202" t="s">
        <v>292</v>
      </c>
      <c r="E7202" t="s">
        <v>293</v>
      </c>
      <c r="F7202" t="s">
        <v>319</v>
      </c>
      <c r="G7202" s="1">
        <v>43746</v>
      </c>
      <c r="H7202">
        <v>40</v>
      </c>
      <c r="I7202" s="7">
        <f>IF(TableTransactions[[#This Row],[Order type]]=trackOrderType,
TableTransactions[[#This Row],[Transaction quantity]]*-1,
TableTransactions[[#This Row],[Transaction quantity]]
)</f>
        <v>-40</v>
      </c>
      <c r="J72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-141</v>
      </c>
      <c r="K7202" s="7">
        <f ca="1">IF(TableTransactions[[#This Row],[Stock balance backorders]]&lt;0,
0,
TableTransactions[[#This Row],[Stock balance backorders]]
)</f>
        <v>0</v>
      </c>
      <c r="L7202" s="8" t="str">
        <f>VLOOKUP(TableTransactions[[#This Row],[Material]],TableStockBalance[],
MATCH(TableStockBalance[[#Headers],[Supplier name]],TableStockBalance[#Headers],0),
0)</f>
        <v>General Multi Parts AB</v>
      </c>
    </row>
    <row r="7203" spans="1:12" x14ac:dyDescent="0.25">
      <c r="A7203">
        <v>49043353</v>
      </c>
      <c r="B7203">
        <v>150</v>
      </c>
      <c r="C7203" t="s">
        <v>343</v>
      </c>
      <c r="D7203" t="s">
        <v>292</v>
      </c>
      <c r="E7203" t="s">
        <v>293</v>
      </c>
      <c r="F7203" t="s">
        <v>318</v>
      </c>
      <c r="G7203" s="1">
        <v>43746</v>
      </c>
      <c r="H7203">
        <v>40</v>
      </c>
      <c r="I7203" s="7">
        <f>IF(TableTransactions[[#This Row],[Order type]]=trackOrderType,
TableTransactions[[#This Row],[Transaction quantity]]*-1,
TableTransactions[[#This Row],[Transaction quantity]]
)</f>
        <v>-40</v>
      </c>
      <c r="J72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-181</v>
      </c>
      <c r="K7203" s="7">
        <f ca="1">IF(TableTransactions[[#This Row],[Stock balance backorders]]&lt;0,
0,
TableTransactions[[#This Row],[Stock balance backorders]]
)</f>
        <v>0</v>
      </c>
      <c r="L7203" s="8" t="str">
        <f>VLOOKUP(TableTransactions[[#This Row],[Material]],TableStockBalance[],
MATCH(TableStockBalance[[#Headers],[Supplier name]],TableStockBalance[#Headers],0),
0)</f>
        <v>General Multi Parts AB</v>
      </c>
    </row>
    <row r="7204" spans="1:12" x14ac:dyDescent="0.25">
      <c r="A7204">
        <v>49043406</v>
      </c>
      <c r="B7204">
        <v>30</v>
      </c>
      <c r="C7204" t="s">
        <v>343</v>
      </c>
      <c r="D7204" t="s">
        <v>292</v>
      </c>
      <c r="E7204" t="s">
        <v>293</v>
      </c>
      <c r="F7204" t="s">
        <v>332</v>
      </c>
      <c r="G7204" s="1">
        <v>43749</v>
      </c>
      <c r="H7204">
        <v>40</v>
      </c>
      <c r="I7204" s="7">
        <f>IF(TableTransactions[[#This Row],[Order type]]=trackOrderType,
TableTransactions[[#This Row],[Transaction quantity]]*-1,
TableTransactions[[#This Row],[Transaction quantity]]
)</f>
        <v>-40</v>
      </c>
      <c r="J72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-221</v>
      </c>
      <c r="K7204" s="7">
        <f ca="1">IF(TableTransactions[[#This Row],[Stock balance backorders]]&lt;0,
0,
TableTransactions[[#This Row],[Stock balance backorders]]
)</f>
        <v>0</v>
      </c>
      <c r="L7204" s="8" t="str">
        <f>VLOOKUP(TableTransactions[[#This Row],[Material]],TableStockBalance[],
MATCH(TableStockBalance[[#Headers],[Supplier name]],TableStockBalance[#Headers],0),
0)</f>
        <v>General Multi Parts AB</v>
      </c>
    </row>
    <row r="7205" spans="1:12" x14ac:dyDescent="0.25">
      <c r="A7205">
        <v>49043419</v>
      </c>
      <c r="B7205">
        <v>120</v>
      </c>
      <c r="C7205" t="s">
        <v>343</v>
      </c>
      <c r="D7205" t="s">
        <v>292</v>
      </c>
      <c r="E7205" t="s">
        <v>293</v>
      </c>
      <c r="F7205" t="s">
        <v>317</v>
      </c>
      <c r="G7205" s="1">
        <v>43752</v>
      </c>
      <c r="H7205">
        <v>40</v>
      </c>
      <c r="I7205" s="7">
        <f>IF(TableTransactions[[#This Row],[Order type]]=trackOrderType,
TableTransactions[[#This Row],[Transaction quantity]]*-1,
TableTransactions[[#This Row],[Transaction quantity]]
)</f>
        <v>-40</v>
      </c>
      <c r="J72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-261</v>
      </c>
      <c r="K7205" s="7">
        <f ca="1">IF(TableTransactions[[#This Row],[Stock balance backorders]]&lt;0,
0,
TableTransactions[[#This Row],[Stock balance backorders]]
)</f>
        <v>0</v>
      </c>
      <c r="L7205" s="8" t="str">
        <f>VLOOKUP(TableTransactions[[#This Row],[Material]],TableStockBalance[],
MATCH(TableStockBalance[[#Headers],[Supplier name]],TableStockBalance[#Headers],0),
0)</f>
        <v>General Multi Parts AB</v>
      </c>
    </row>
    <row r="7206" spans="1:12" x14ac:dyDescent="0.25">
      <c r="A7206">
        <v>49043428</v>
      </c>
      <c r="B7206">
        <v>130</v>
      </c>
      <c r="C7206" t="s">
        <v>343</v>
      </c>
      <c r="D7206" t="s">
        <v>292</v>
      </c>
      <c r="E7206" t="s">
        <v>293</v>
      </c>
      <c r="F7206" t="s">
        <v>313</v>
      </c>
      <c r="G7206" s="1">
        <v>43753</v>
      </c>
      <c r="H7206">
        <v>60</v>
      </c>
      <c r="I7206" s="7">
        <f>IF(TableTransactions[[#This Row],[Order type]]=trackOrderType,
TableTransactions[[#This Row],[Transaction quantity]]*-1,
TableTransactions[[#This Row],[Transaction quantity]]
)</f>
        <v>-60</v>
      </c>
      <c r="J72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-321</v>
      </c>
      <c r="K7206" s="7">
        <f ca="1">IF(TableTransactions[[#This Row],[Stock balance backorders]]&lt;0,
0,
TableTransactions[[#This Row],[Stock balance backorders]]
)</f>
        <v>0</v>
      </c>
      <c r="L7206" s="8" t="str">
        <f>VLOOKUP(TableTransactions[[#This Row],[Material]],TableStockBalance[],
MATCH(TableStockBalance[[#Headers],[Supplier name]],TableStockBalance[#Headers],0),
0)</f>
        <v>General Multi Parts AB</v>
      </c>
    </row>
    <row r="7207" spans="1:12" x14ac:dyDescent="0.25">
      <c r="A7207">
        <v>49043434</v>
      </c>
      <c r="B7207">
        <v>70</v>
      </c>
      <c r="C7207" t="s">
        <v>343</v>
      </c>
      <c r="D7207" t="s">
        <v>292</v>
      </c>
      <c r="E7207" t="s">
        <v>293</v>
      </c>
      <c r="F7207" t="s">
        <v>317</v>
      </c>
      <c r="G7207" s="1">
        <v>43753</v>
      </c>
      <c r="H7207">
        <v>40</v>
      </c>
      <c r="I7207" s="7">
        <f>IF(TableTransactions[[#This Row],[Order type]]=trackOrderType,
TableTransactions[[#This Row],[Transaction quantity]]*-1,
TableTransactions[[#This Row],[Transaction quantity]]
)</f>
        <v>-40</v>
      </c>
      <c r="J72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-361</v>
      </c>
      <c r="K7207" s="7">
        <f ca="1">IF(TableTransactions[[#This Row],[Stock balance backorders]]&lt;0,
0,
TableTransactions[[#This Row],[Stock balance backorders]]
)</f>
        <v>0</v>
      </c>
      <c r="L7207" s="8" t="str">
        <f>VLOOKUP(TableTransactions[[#This Row],[Material]],TableStockBalance[],
MATCH(TableStockBalance[[#Headers],[Supplier name]],TableStockBalance[#Headers],0),
0)</f>
        <v>General Multi Parts AB</v>
      </c>
    </row>
    <row r="7208" spans="1:12" x14ac:dyDescent="0.25">
      <c r="A7208">
        <v>49043436</v>
      </c>
      <c r="B7208">
        <v>50</v>
      </c>
      <c r="C7208" t="s">
        <v>343</v>
      </c>
      <c r="D7208" t="s">
        <v>292</v>
      </c>
      <c r="E7208" t="s">
        <v>293</v>
      </c>
      <c r="F7208" t="s">
        <v>318</v>
      </c>
      <c r="G7208" s="1">
        <v>43753</v>
      </c>
      <c r="H7208">
        <v>80</v>
      </c>
      <c r="I7208" s="7">
        <f>IF(TableTransactions[[#This Row],[Order type]]=trackOrderType,
TableTransactions[[#This Row],[Transaction quantity]]*-1,
TableTransactions[[#This Row],[Transaction quantity]]
)</f>
        <v>-80</v>
      </c>
      <c r="J72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-441</v>
      </c>
      <c r="K7208" s="7">
        <f ca="1">IF(TableTransactions[[#This Row],[Stock balance backorders]]&lt;0,
0,
TableTransactions[[#This Row],[Stock balance backorders]]
)</f>
        <v>0</v>
      </c>
      <c r="L7208" s="8" t="str">
        <f>VLOOKUP(TableTransactions[[#This Row],[Material]],TableStockBalance[],
MATCH(TableStockBalance[[#Headers],[Supplier name]],TableStockBalance[#Headers],0),
0)</f>
        <v>General Multi Parts AB</v>
      </c>
    </row>
    <row r="7209" spans="1:12" x14ac:dyDescent="0.25">
      <c r="A7209" s="4">
        <v>45057454</v>
      </c>
      <c r="B7209" s="4">
        <v>10</v>
      </c>
      <c r="C7209" s="4" t="s">
        <v>344</v>
      </c>
      <c r="D7209" s="4" t="s">
        <v>292</v>
      </c>
      <c r="E7209" s="4" t="s">
        <v>293</v>
      </c>
      <c r="F7209" s="4" t="s">
        <v>212</v>
      </c>
      <c r="G7209" s="5">
        <v>43754</v>
      </c>
      <c r="H7209" s="4">
        <v>726</v>
      </c>
      <c r="I7209" s="7">
        <f>IF(TableTransactions[[#This Row],[Order type]]=trackOrderType,
TableTransactions[[#This Row],[Transaction quantity]]*-1,
TableTransactions[[#This Row],[Transaction quantity]]
)</f>
        <v>726</v>
      </c>
      <c r="J72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285</v>
      </c>
      <c r="K7209" s="7">
        <f ca="1">IF(TableTransactions[[#This Row],[Stock balance backorders]]&lt;0,
0,
TableTransactions[[#This Row],[Stock balance backorders]]
)</f>
        <v>285</v>
      </c>
      <c r="L7209" s="8" t="str">
        <f>VLOOKUP(TableTransactions[[#This Row],[Material]],TableStockBalance[],
MATCH(TableStockBalance[[#Headers],[Supplier name]],TableStockBalance[#Headers],0),
0)</f>
        <v>General Multi Parts AB</v>
      </c>
    </row>
    <row r="7210" spans="1:12" x14ac:dyDescent="0.25">
      <c r="A7210">
        <v>49043466</v>
      </c>
      <c r="B7210">
        <v>150</v>
      </c>
      <c r="C7210" t="s">
        <v>343</v>
      </c>
      <c r="D7210" t="s">
        <v>292</v>
      </c>
      <c r="E7210" t="s">
        <v>293</v>
      </c>
      <c r="F7210" t="s">
        <v>317</v>
      </c>
      <c r="G7210" s="1">
        <v>43755</v>
      </c>
      <c r="H7210">
        <v>20</v>
      </c>
      <c r="I7210" s="7">
        <f>IF(TableTransactions[[#This Row],[Order type]]=trackOrderType,
TableTransactions[[#This Row],[Transaction quantity]]*-1,
TableTransactions[[#This Row],[Transaction quantity]]
)</f>
        <v>-20</v>
      </c>
      <c r="J72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265</v>
      </c>
      <c r="K7210" s="7">
        <f ca="1">IF(TableTransactions[[#This Row],[Stock balance backorders]]&lt;0,
0,
TableTransactions[[#This Row],[Stock balance backorders]]
)</f>
        <v>265</v>
      </c>
      <c r="L7210" s="8" t="str">
        <f>VLOOKUP(TableTransactions[[#This Row],[Material]],TableStockBalance[],
MATCH(TableStockBalance[[#Headers],[Supplier name]],TableStockBalance[#Headers],0),
0)</f>
        <v>General Multi Parts AB</v>
      </c>
    </row>
    <row r="7211" spans="1:12" x14ac:dyDescent="0.25">
      <c r="A7211">
        <v>49043470</v>
      </c>
      <c r="B7211">
        <v>10</v>
      </c>
      <c r="C7211" t="s">
        <v>343</v>
      </c>
      <c r="D7211" t="s">
        <v>292</v>
      </c>
      <c r="E7211" t="s">
        <v>293</v>
      </c>
      <c r="F7211" t="s">
        <v>332</v>
      </c>
      <c r="G7211" s="1">
        <v>43755</v>
      </c>
      <c r="H7211">
        <v>60</v>
      </c>
      <c r="I7211" s="7">
        <f>IF(TableTransactions[[#This Row],[Order type]]=trackOrderType,
TableTransactions[[#This Row],[Transaction quantity]]*-1,
TableTransactions[[#This Row],[Transaction quantity]]
)</f>
        <v>-60</v>
      </c>
      <c r="J72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205</v>
      </c>
      <c r="K7211" s="7">
        <f ca="1">IF(TableTransactions[[#This Row],[Stock balance backorders]]&lt;0,
0,
TableTransactions[[#This Row],[Stock balance backorders]]
)</f>
        <v>205</v>
      </c>
      <c r="L7211" s="8" t="str">
        <f>VLOOKUP(TableTransactions[[#This Row],[Material]],TableStockBalance[],
MATCH(TableStockBalance[[#Headers],[Supplier name]],TableStockBalance[#Headers],0),
0)</f>
        <v>General Multi Parts AB</v>
      </c>
    </row>
    <row r="7212" spans="1:12" x14ac:dyDescent="0.25">
      <c r="A7212">
        <v>49043548</v>
      </c>
      <c r="B7212">
        <v>270</v>
      </c>
      <c r="C7212" t="s">
        <v>343</v>
      </c>
      <c r="D7212" t="s">
        <v>292</v>
      </c>
      <c r="E7212" t="s">
        <v>293</v>
      </c>
      <c r="F7212" t="s">
        <v>313</v>
      </c>
      <c r="G7212" s="1">
        <v>43763</v>
      </c>
      <c r="H7212">
        <v>60</v>
      </c>
      <c r="I7212" s="7">
        <f>IF(TableTransactions[[#This Row],[Order type]]=trackOrderType,
TableTransactions[[#This Row],[Transaction quantity]]*-1,
TableTransactions[[#This Row],[Transaction quantity]]
)</f>
        <v>-60</v>
      </c>
      <c r="J72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145</v>
      </c>
      <c r="K7212" s="7">
        <f ca="1">IF(TableTransactions[[#This Row],[Stock balance backorders]]&lt;0,
0,
TableTransactions[[#This Row],[Stock balance backorders]]
)</f>
        <v>145</v>
      </c>
      <c r="L7212" s="8" t="str">
        <f>VLOOKUP(TableTransactions[[#This Row],[Material]],TableStockBalance[],
MATCH(TableStockBalance[[#Headers],[Supplier name]],TableStockBalance[#Headers],0),
0)</f>
        <v>General Multi Parts AB</v>
      </c>
    </row>
    <row r="7213" spans="1:12" x14ac:dyDescent="0.25">
      <c r="A7213">
        <v>49043561</v>
      </c>
      <c r="B7213">
        <v>120</v>
      </c>
      <c r="C7213" t="s">
        <v>343</v>
      </c>
      <c r="D7213" t="s">
        <v>292</v>
      </c>
      <c r="E7213" t="s">
        <v>293</v>
      </c>
      <c r="F7213" t="s">
        <v>319</v>
      </c>
      <c r="G7213" s="1">
        <v>43763</v>
      </c>
      <c r="H7213">
        <v>20</v>
      </c>
      <c r="I7213" s="7">
        <f>IF(TableTransactions[[#This Row],[Order type]]=trackOrderType,
TableTransactions[[#This Row],[Transaction quantity]]*-1,
TableTransactions[[#This Row],[Transaction quantity]]
)</f>
        <v>-20</v>
      </c>
      <c r="J72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125</v>
      </c>
      <c r="K7213" s="7">
        <f ca="1">IF(TableTransactions[[#This Row],[Stock balance backorders]]&lt;0,
0,
TableTransactions[[#This Row],[Stock balance backorders]]
)</f>
        <v>125</v>
      </c>
      <c r="L7213" s="8" t="str">
        <f>VLOOKUP(TableTransactions[[#This Row],[Material]],TableStockBalance[],
MATCH(TableStockBalance[[#Headers],[Supplier name]],TableStockBalance[#Headers],0),
0)</f>
        <v>General Multi Parts AB</v>
      </c>
    </row>
    <row r="7214" spans="1:12" x14ac:dyDescent="0.25">
      <c r="A7214">
        <v>49043585</v>
      </c>
      <c r="B7214">
        <v>20</v>
      </c>
      <c r="C7214" t="s">
        <v>343</v>
      </c>
      <c r="D7214" t="s">
        <v>292</v>
      </c>
      <c r="E7214" t="s">
        <v>293</v>
      </c>
      <c r="F7214" t="s">
        <v>320</v>
      </c>
      <c r="G7214" s="1">
        <v>43767</v>
      </c>
      <c r="H7214">
        <v>20</v>
      </c>
      <c r="I7214" s="7">
        <f>IF(TableTransactions[[#This Row],[Order type]]=trackOrderType,
TableTransactions[[#This Row],[Transaction quantity]]*-1,
TableTransactions[[#This Row],[Transaction quantity]]
)</f>
        <v>-20</v>
      </c>
      <c r="J72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105</v>
      </c>
      <c r="K7214" s="7">
        <f ca="1">IF(TableTransactions[[#This Row],[Stock balance backorders]]&lt;0,
0,
TableTransactions[[#This Row],[Stock balance backorders]]
)</f>
        <v>105</v>
      </c>
      <c r="L7214" s="8" t="str">
        <f>VLOOKUP(TableTransactions[[#This Row],[Material]],TableStockBalance[],
MATCH(TableStockBalance[[#Headers],[Supplier name]],TableStockBalance[#Headers],0),
0)</f>
        <v>General Multi Parts AB</v>
      </c>
    </row>
    <row r="7215" spans="1:12" x14ac:dyDescent="0.25">
      <c r="A7215">
        <v>49043601</v>
      </c>
      <c r="B7215">
        <v>90</v>
      </c>
      <c r="C7215" t="s">
        <v>343</v>
      </c>
      <c r="D7215" t="s">
        <v>292</v>
      </c>
      <c r="E7215" t="s">
        <v>293</v>
      </c>
      <c r="F7215" t="s">
        <v>317</v>
      </c>
      <c r="G7215" s="1">
        <v>43768</v>
      </c>
      <c r="H7215">
        <v>80</v>
      </c>
      <c r="I7215" s="7">
        <f>IF(TableTransactions[[#This Row],[Order type]]=trackOrderType,
TableTransactions[[#This Row],[Transaction quantity]]*-1,
TableTransactions[[#This Row],[Transaction quantity]]
)</f>
        <v>-80</v>
      </c>
      <c r="J72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</v>
      </c>
      <c r="K7215" s="7">
        <f ca="1">IF(TableTransactions[[#This Row],[Stock balance backorders]]&lt;0,
0,
TableTransactions[[#This Row],[Stock balance backorders]]
)</f>
        <v>25</v>
      </c>
      <c r="L7215" s="8" t="str">
        <f>VLOOKUP(TableTransactions[[#This Row],[Material]],TableStockBalance[],
MATCH(TableStockBalance[[#Headers],[Supplier name]],TableStockBalance[#Headers],0),
0)</f>
        <v>General Multi Parts AB</v>
      </c>
    </row>
    <row r="7216" spans="1:12" x14ac:dyDescent="0.25">
      <c r="A7216">
        <v>49043601</v>
      </c>
      <c r="B7216">
        <v>100</v>
      </c>
      <c r="C7216" t="s">
        <v>343</v>
      </c>
      <c r="D7216" t="s">
        <v>292</v>
      </c>
      <c r="E7216" t="s">
        <v>293</v>
      </c>
      <c r="F7216" t="s">
        <v>317</v>
      </c>
      <c r="G7216" s="1">
        <v>43768</v>
      </c>
      <c r="H7216">
        <v>40</v>
      </c>
      <c r="I7216" s="7">
        <f>IF(TableTransactions[[#This Row],[Order type]]=trackOrderType,
TableTransactions[[#This Row],[Transaction quantity]]*-1,
TableTransactions[[#This Row],[Transaction quantity]]
)</f>
        <v>-40</v>
      </c>
      <c r="J72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-15</v>
      </c>
      <c r="K7216" s="7">
        <f ca="1">IF(TableTransactions[[#This Row],[Stock balance backorders]]&lt;0,
0,
TableTransactions[[#This Row],[Stock balance backorders]]
)</f>
        <v>0</v>
      </c>
      <c r="L7216" s="8" t="str">
        <f>VLOOKUP(TableTransactions[[#This Row],[Material]],TableStockBalance[],
MATCH(TableStockBalance[[#Headers],[Supplier name]],TableStockBalance[#Headers],0),
0)</f>
        <v>General Multi Parts AB</v>
      </c>
    </row>
    <row r="7217" spans="1:12" x14ac:dyDescent="0.25">
      <c r="A7217">
        <v>49043636</v>
      </c>
      <c r="B7217">
        <v>270</v>
      </c>
      <c r="C7217" t="s">
        <v>343</v>
      </c>
      <c r="D7217" t="s">
        <v>292</v>
      </c>
      <c r="E7217" t="s">
        <v>293</v>
      </c>
      <c r="F7217" t="s">
        <v>317</v>
      </c>
      <c r="G7217" s="1">
        <v>43770</v>
      </c>
      <c r="H7217">
        <v>20</v>
      </c>
      <c r="I7217" s="7">
        <f>IF(TableTransactions[[#This Row],[Order type]]=trackOrderType,
TableTransactions[[#This Row],[Transaction quantity]]*-1,
TableTransactions[[#This Row],[Transaction quantity]]
)</f>
        <v>-20</v>
      </c>
      <c r="J72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-35</v>
      </c>
      <c r="K7217" s="7">
        <f ca="1">IF(TableTransactions[[#This Row],[Stock balance backorders]]&lt;0,
0,
TableTransactions[[#This Row],[Stock balance backorders]]
)</f>
        <v>0</v>
      </c>
      <c r="L7217" s="8" t="str">
        <f>VLOOKUP(TableTransactions[[#This Row],[Material]],TableStockBalance[],
MATCH(TableStockBalance[[#Headers],[Supplier name]],TableStockBalance[#Headers],0),
0)</f>
        <v>General Multi Parts AB</v>
      </c>
    </row>
    <row r="7218" spans="1:12" x14ac:dyDescent="0.25">
      <c r="A7218">
        <v>49043638</v>
      </c>
      <c r="B7218">
        <v>140</v>
      </c>
      <c r="C7218" t="s">
        <v>343</v>
      </c>
      <c r="D7218" t="s">
        <v>292</v>
      </c>
      <c r="E7218" t="s">
        <v>293</v>
      </c>
      <c r="F7218" t="s">
        <v>319</v>
      </c>
      <c r="G7218" s="1">
        <v>43770</v>
      </c>
      <c r="H7218">
        <v>60</v>
      </c>
      <c r="I7218" s="7">
        <f>IF(TableTransactions[[#This Row],[Order type]]=trackOrderType,
TableTransactions[[#This Row],[Transaction quantity]]*-1,
TableTransactions[[#This Row],[Transaction quantity]]
)</f>
        <v>-60</v>
      </c>
      <c r="J72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-95</v>
      </c>
      <c r="K7218" s="7">
        <f ca="1">IF(TableTransactions[[#This Row],[Stock balance backorders]]&lt;0,
0,
TableTransactions[[#This Row],[Stock balance backorders]]
)</f>
        <v>0</v>
      </c>
      <c r="L7218" s="8" t="str">
        <f>VLOOKUP(TableTransactions[[#This Row],[Material]],TableStockBalance[],
MATCH(TableStockBalance[[#Headers],[Supplier name]],TableStockBalance[#Headers],0),
0)</f>
        <v>General Multi Parts AB</v>
      </c>
    </row>
    <row r="7219" spans="1:12" x14ac:dyDescent="0.25">
      <c r="A7219">
        <v>49043639</v>
      </c>
      <c r="B7219">
        <v>170</v>
      </c>
      <c r="C7219" t="s">
        <v>343</v>
      </c>
      <c r="D7219" t="s">
        <v>292</v>
      </c>
      <c r="E7219" t="s">
        <v>293</v>
      </c>
      <c r="F7219" t="s">
        <v>318</v>
      </c>
      <c r="G7219" s="1">
        <v>43770</v>
      </c>
      <c r="H7219">
        <v>20</v>
      </c>
      <c r="I7219" s="7">
        <f>IF(TableTransactions[[#This Row],[Order type]]=trackOrderType,
TableTransactions[[#This Row],[Transaction quantity]]*-1,
TableTransactions[[#This Row],[Transaction quantity]]
)</f>
        <v>-20</v>
      </c>
      <c r="J72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-115</v>
      </c>
      <c r="K7219" s="7">
        <f ca="1">IF(TableTransactions[[#This Row],[Stock balance backorders]]&lt;0,
0,
TableTransactions[[#This Row],[Stock balance backorders]]
)</f>
        <v>0</v>
      </c>
      <c r="L7219" s="8" t="str">
        <f>VLOOKUP(TableTransactions[[#This Row],[Material]],TableStockBalance[],
MATCH(TableStockBalance[[#Headers],[Supplier name]],TableStockBalance[#Headers],0),
0)</f>
        <v>General Multi Parts AB</v>
      </c>
    </row>
    <row r="7220" spans="1:12" x14ac:dyDescent="0.25">
      <c r="A7220">
        <v>49043643</v>
      </c>
      <c r="B7220">
        <v>70</v>
      </c>
      <c r="C7220" t="s">
        <v>343</v>
      </c>
      <c r="D7220" t="s">
        <v>292</v>
      </c>
      <c r="E7220" t="s">
        <v>293</v>
      </c>
      <c r="F7220" t="s">
        <v>315</v>
      </c>
      <c r="G7220" s="1">
        <v>43770</v>
      </c>
      <c r="H7220">
        <v>60</v>
      </c>
      <c r="I7220" s="7">
        <f>IF(TableTransactions[[#This Row],[Order type]]=trackOrderType,
TableTransactions[[#This Row],[Transaction quantity]]*-1,
TableTransactions[[#This Row],[Transaction quantity]]
)</f>
        <v>-60</v>
      </c>
      <c r="J72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-175</v>
      </c>
      <c r="K7220" s="7">
        <f ca="1">IF(TableTransactions[[#This Row],[Stock balance backorders]]&lt;0,
0,
TableTransactions[[#This Row],[Stock balance backorders]]
)</f>
        <v>0</v>
      </c>
      <c r="L7220" s="8" t="str">
        <f>VLOOKUP(TableTransactions[[#This Row],[Material]],TableStockBalance[],
MATCH(TableStockBalance[[#Headers],[Supplier name]],TableStockBalance[#Headers],0),
0)</f>
        <v>General Multi Parts AB</v>
      </c>
    </row>
    <row r="7221" spans="1:12" x14ac:dyDescent="0.25">
      <c r="A7221">
        <v>49043645</v>
      </c>
      <c r="B7221">
        <v>50</v>
      </c>
      <c r="C7221" t="s">
        <v>343</v>
      </c>
      <c r="D7221" t="s">
        <v>292</v>
      </c>
      <c r="E7221" t="s">
        <v>293</v>
      </c>
      <c r="F7221" t="s">
        <v>314</v>
      </c>
      <c r="G7221" s="1">
        <v>43773</v>
      </c>
      <c r="H7221">
        <v>60</v>
      </c>
      <c r="I7221" s="7">
        <f>IF(TableTransactions[[#This Row],[Order type]]=trackOrderType,
TableTransactions[[#This Row],[Transaction quantity]]*-1,
TableTransactions[[#This Row],[Transaction quantity]]
)</f>
        <v>-60</v>
      </c>
      <c r="J72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-235</v>
      </c>
      <c r="K7221" s="7">
        <f ca="1">IF(TableTransactions[[#This Row],[Stock balance backorders]]&lt;0,
0,
TableTransactions[[#This Row],[Stock balance backorders]]
)</f>
        <v>0</v>
      </c>
      <c r="L7221" s="8" t="str">
        <f>VLOOKUP(TableTransactions[[#This Row],[Material]],TableStockBalance[],
MATCH(TableStockBalance[[#Headers],[Supplier name]],TableStockBalance[#Headers],0),
0)</f>
        <v>General Multi Parts AB</v>
      </c>
    </row>
    <row r="7222" spans="1:12" x14ac:dyDescent="0.25">
      <c r="A7222">
        <v>49043718</v>
      </c>
      <c r="B7222">
        <v>120</v>
      </c>
      <c r="C7222" t="s">
        <v>343</v>
      </c>
      <c r="D7222" t="s">
        <v>292</v>
      </c>
      <c r="E7222" t="s">
        <v>293</v>
      </c>
      <c r="F7222" t="s">
        <v>319</v>
      </c>
      <c r="G7222" s="1">
        <v>43777</v>
      </c>
      <c r="H7222">
        <v>60</v>
      </c>
      <c r="I7222" s="7">
        <f>IF(TableTransactions[[#This Row],[Order type]]=trackOrderType,
TableTransactions[[#This Row],[Transaction quantity]]*-1,
TableTransactions[[#This Row],[Transaction quantity]]
)</f>
        <v>-60</v>
      </c>
      <c r="J72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-295</v>
      </c>
      <c r="K7222" s="7">
        <f ca="1">IF(TableTransactions[[#This Row],[Stock balance backorders]]&lt;0,
0,
TableTransactions[[#This Row],[Stock balance backorders]]
)</f>
        <v>0</v>
      </c>
      <c r="L7222" s="8" t="str">
        <f>VLOOKUP(TableTransactions[[#This Row],[Material]],TableStockBalance[],
MATCH(TableStockBalance[[#Headers],[Supplier name]],TableStockBalance[#Headers],0),
0)</f>
        <v>General Multi Parts AB</v>
      </c>
    </row>
    <row r="7223" spans="1:12" x14ac:dyDescent="0.25">
      <c r="A7223">
        <v>49043719</v>
      </c>
      <c r="B7223">
        <v>190</v>
      </c>
      <c r="C7223" t="s">
        <v>343</v>
      </c>
      <c r="D7223" t="s">
        <v>292</v>
      </c>
      <c r="E7223" t="s">
        <v>293</v>
      </c>
      <c r="F7223" t="s">
        <v>318</v>
      </c>
      <c r="G7223" s="1">
        <v>43777</v>
      </c>
      <c r="H7223">
        <v>20</v>
      </c>
      <c r="I7223" s="7">
        <f>IF(TableTransactions[[#This Row],[Order type]]=trackOrderType,
TableTransactions[[#This Row],[Transaction quantity]]*-1,
TableTransactions[[#This Row],[Transaction quantity]]
)</f>
        <v>-20</v>
      </c>
      <c r="J72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-315</v>
      </c>
      <c r="K7223" s="7">
        <f ca="1">IF(TableTransactions[[#This Row],[Stock balance backorders]]&lt;0,
0,
TableTransactions[[#This Row],[Stock balance backorders]]
)</f>
        <v>0</v>
      </c>
      <c r="L7223" s="8" t="str">
        <f>VLOOKUP(TableTransactions[[#This Row],[Material]],TableStockBalance[],
MATCH(TableStockBalance[[#Headers],[Supplier name]],TableStockBalance[#Headers],0),
0)</f>
        <v>General Multi Parts AB</v>
      </c>
    </row>
    <row r="7224" spans="1:12" x14ac:dyDescent="0.25">
      <c r="A7224">
        <v>49043719</v>
      </c>
      <c r="B7224">
        <v>200</v>
      </c>
      <c r="C7224" t="s">
        <v>343</v>
      </c>
      <c r="D7224" t="s">
        <v>292</v>
      </c>
      <c r="E7224" t="s">
        <v>293</v>
      </c>
      <c r="F7224" t="s">
        <v>318</v>
      </c>
      <c r="G7224" s="1">
        <v>43777</v>
      </c>
      <c r="H7224">
        <v>40</v>
      </c>
      <c r="I7224" s="7">
        <f>IF(TableTransactions[[#This Row],[Order type]]=trackOrderType,
TableTransactions[[#This Row],[Transaction quantity]]*-1,
TableTransactions[[#This Row],[Transaction quantity]]
)</f>
        <v>-40</v>
      </c>
      <c r="J72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-355</v>
      </c>
      <c r="K7224" s="7">
        <f ca="1">IF(TableTransactions[[#This Row],[Stock balance backorders]]&lt;0,
0,
TableTransactions[[#This Row],[Stock balance backorders]]
)</f>
        <v>0</v>
      </c>
      <c r="L7224" s="8" t="str">
        <f>VLOOKUP(TableTransactions[[#This Row],[Material]],TableStockBalance[],
MATCH(TableStockBalance[[#Headers],[Supplier name]],TableStockBalance[#Headers],0),
0)</f>
        <v>General Multi Parts AB</v>
      </c>
    </row>
    <row r="7225" spans="1:12" x14ac:dyDescent="0.25">
      <c r="A7225" s="4">
        <v>45057533</v>
      </c>
      <c r="B7225" s="4">
        <v>10</v>
      </c>
      <c r="C7225" s="4" t="s">
        <v>344</v>
      </c>
      <c r="D7225" s="4" t="s">
        <v>292</v>
      </c>
      <c r="E7225" s="4" t="s">
        <v>293</v>
      </c>
      <c r="F7225" s="4" t="s">
        <v>212</v>
      </c>
      <c r="G7225" s="5">
        <v>43777</v>
      </c>
      <c r="H7225" s="4">
        <v>900</v>
      </c>
      <c r="I7225" s="7">
        <f>IF(TableTransactions[[#This Row],[Order type]]=trackOrderType,
TableTransactions[[#This Row],[Transaction quantity]]*-1,
TableTransactions[[#This Row],[Transaction quantity]]
)</f>
        <v>900</v>
      </c>
      <c r="J72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545</v>
      </c>
      <c r="K7225" s="7">
        <f ca="1">IF(TableTransactions[[#This Row],[Stock balance backorders]]&lt;0,
0,
TableTransactions[[#This Row],[Stock balance backorders]]
)</f>
        <v>545</v>
      </c>
      <c r="L7225" s="8" t="str">
        <f>VLOOKUP(TableTransactions[[#This Row],[Material]],TableStockBalance[],
MATCH(TableStockBalance[[#Headers],[Supplier name]],TableStockBalance[#Headers],0),
0)</f>
        <v>General Multi Parts AB</v>
      </c>
    </row>
    <row r="7226" spans="1:12" x14ac:dyDescent="0.25">
      <c r="A7226">
        <v>49043726</v>
      </c>
      <c r="B7226">
        <v>90</v>
      </c>
      <c r="C7226" t="s">
        <v>343</v>
      </c>
      <c r="D7226" t="s">
        <v>292</v>
      </c>
      <c r="E7226" t="s">
        <v>293</v>
      </c>
      <c r="F7226" t="s">
        <v>313</v>
      </c>
      <c r="G7226" s="1">
        <v>43780</v>
      </c>
      <c r="H7226">
        <v>20</v>
      </c>
      <c r="I7226" s="7">
        <f>IF(TableTransactions[[#This Row],[Order type]]=trackOrderType,
TableTransactions[[#This Row],[Transaction quantity]]*-1,
TableTransactions[[#This Row],[Transaction quantity]]
)</f>
        <v>-20</v>
      </c>
      <c r="J72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525</v>
      </c>
      <c r="K7226" s="7">
        <f ca="1">IF(TableTransactions[[#This Row],[Stock balance backorders]]&lt;0,
0,
TableTransactions[[#This Row],[Stock balance backorders]]
)</f>
        <v>525</v>
      </c>
      <c r="L7226" s="8" t="str">
        <f>VLOOKUP(TableTransactions[[#This Row],[Material]],TableStockBalance[],
MATCH(TableStockBalance[[#Headers],[Supplier name]],TableStockBalance[#Headers],0),
0)</f>
        <v>General Multi Parts AB</v>
      </c>
    </row>
    <row r="7227" spans="1:12" x14ac:dyDescent="0.25">
      <c r="A7227">
        <v>49043729</v>
      </c>
      <c r="B7227">
        <v>10</v>
      </c>
      <c r="C7227" t="s">
        <v>343</v>
      </c>
      <c r="D7227" t="s">
        <v>292</v>
      </c>
      <c r="E7227" t="s">
        <v>293</v>
      </c>
      <c r="F7227" t="s">
        <v>326</v>
      </c>
      <c r="G7227" s="1">
        <v>43780</v>
      </c>
      <c r="H7227">
        <v>60</v>
      </c>
      <c r="I7227" s="7">
        <f>IF(TableTransactions[[#This Row],[Order type]]=trackOrderType,
TableTransactions[[#This Row],[Transaction quantity]]*-1,
TableTransactions[[#This Row],[Transaction quantity]]
)</f>
        <v>-60</v>
      </c>
      <c r="J72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465</v>
      </c>
      <c r="K7227" s="7">
        <f ca="1">IF(TableTransactions[[#This Row],[Stock balance backorders]]&lt;0,
0,
TableTransactions[[#This Row],[Stock balance backorders]]
)</f>
        <v>465</v>
      </c>
      <c r="L7227" s="8" t="str">
        <f>VLOOKUP(TableTransactions[[#This Row],[Material]],TableStockBalance[],
MATCH(TableStockBalance[[#Headers],[Supplier name]],TableStockBalance[#Headers],0),
0)</f>
        <v>General Multi Parts AB</v>
      </c>
    </row>
    <row r="7228" spans="1:12" x14ac:dyDescent="0.25">
      <c r="A7228">
        <v>49043730</v>
      </c>
      <c r="B7228">
        <v>90</v>
      </c>
      <c r="C7228" t="s">
        <v>343</v>
      </c>
      <c r="D7228" t="s">
        <v>292</v>
      </c>
      <c r="E7228" t="s">
        <v>293</v>
      </c>
      <c r="F7228" t="s">
        <v>316</v>
      </c>
      <c r="G7228" s="1">
        <v>43780</v>
      </c>
      <c r="H7228">
        <v>80</v>
      </c>
      <c r="I7228" s="7">
        <f>IF(TableTransactions[[#This Row],[Order type]]=trackOrderType,
TableTransactions[[#This Row],[Transaction quantity]]*-1,
TableTransactions[[#This Row],[Transaction quantity]]
)</f>
        <v>-80</v>
      </c>
      <c r="J72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385</v>
      </c>
      <c r="K7228" s="7">
        <f ca="1">IF(TableTransactions[[#This Row],[Stock balance backorders]]&lt;0,
0,
TableTransactions[[#This Row],[Stock balance backorders]]
)</f>
        <v>385</v>
      </c>
      <c r="L7228" s="8" t="str">
        <f>VLOOKUP(TableTransactions[[#This Row],[Material]],TableStockBalance[],
MATCH(TableStockBalance[[#Headers],[Supplier name]],TableStockBalance[#Headers],0),
0)</f>
        <v>General Multi Parts AB</v>
      </c>
    </row>
    <row r="7229" spans="1:12" x14ac:dyDescent="0.25">
      <c r="A7229">
        <v>49043773</v>
      </c>
      <c r="B7229">
        <v>70</v>
      </c>
      <c r="C7229" t="s">
        <v>343</v>
      </c>
      <c r="D7229" t="s">
        <v>292</v>
      </c>
      <c r="E7229" t="s">
        <v>293</v>
      </c>
      <c r="F7229" t="s">
        <v>316</v>
      </c>
      <c r="G7229" s="1">
        <v>43783</v>
      </c>
      <c r="H7229">
        <v>20</v>
      </c>
      <c r="I7229" s="7">
        <f>IF(TableTransactions[[#This Row],[Order type]]=trackOrderType,
TableTransactions[[#This Row],[Transaction quantity]]*-1,
TableTransactions[[#This Row],[Transaction quantity]]
)</f>
        <v>-20</v>
      </c>
      <c r="J72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365</v>
      </c>
      <c r="K7229" s="7">
        <f ca="1">IF(TableTransactions[[#This Row],[Stock balance backorders]]&lt;0,
0,
TableTransactions[[#This Row],[Stock balance backorders]]
)</f>
        <v>365</v>
      </c>
      <c r="L7229" s="8" t="str">
        <f>VLOOKUP(TableTransactions[[#This Row],[Material]],TableStockBalance[],
MATCH(TableStockBalance[[#Headers],[Supplier name]],TableStockBalance[#Headers],0),
0)</f>
        <v>General Multi Parts AB</v>
      </c>
    </row>
    <row r="7230" spans="1:12" x14ac:dyDescent="0.25">
      <c r="A7230">
        <v>49043775</v>
      </c>
      <c r="B7230">
        <v>90</v>
      </c>
      <c r="C7230" t="s">
        <v>343</v>
      </c>
      <c r="D7230" t="s">
        <v>292</v>
      </c>
      <c r="E7230" t="s">
        <v>293</v>
      </c>
      <c r="F7230" t="s">
        <v>317</v>
      </c>
      <c r="G7230" s="1">
        <v>43783</v>
      </c>
      <c r="H7230">
        <v>60</v>
      </c>
      <c r="I7230" s="7">
        <f>IF(TableTransactions[[#This Row],[Order type]]=trackOrderType,
TableTransactions[[#This Row],[Transaction quantity]]*-1,
TableTransactions[[#This Row],[Transaction quantity]]
)</f>
        <v>-60</v>
      </c>
      <c r="J72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305</v>
      </c>
      <c r="K7230" s="7">
        <f ca="1">IF(TableTransactions[[#This Row],[Stock balance backorders]]&lt;0,
0,
TableTransactions[[#This Row],[Stock balance backorders]]
)</f>
        <v>305</v>
      </c>
      <c r="L7230" s="8" t="str">
        <f>VLOOKUP(TableTransactions[[#This Row],[Material]],TableStockBalance[],
MATCH(TableStockBalance[[#Headers],[Supplier name]],TableStockBalance[#Headers],0),
0)</f>
        <v>General Multi Parts AB</v>
      </c>
    </row>
    <row r="7231" spans="1:12" x14ac:dyDescent="0.25">
      <c r="A7231">
        <v>49043781</v>
      </c>
      <c r="B7231">
        <v>110</v>
      </c>
      <c r="C7231" t="s">
        <v>343</v>
      </c>
      <c r="D7231" t="s">
        <v>292</v>
      </c>
      <c r="E7231" t="s">
        <v>293</v>
      </c>
      <c r="F7231" t="s">
        <v>314</v>
      </c>
      <c r="G7231" s="1">
        <v>43784</v>
      </c>
      <c r="H7231">
        <v>60</v>
      </c>
      <c r="I7231" s="7">
        <f>IF(TableTransactions[[#This Row],[Order type]]=trackOrderType,
TableTransactions[[#This Row],[Transaction quantity]]*-1,
TableTransactions[[#This Row],[Transaction quantity]]
)</f>
        <v>-60</v>
      </c>
      <c r="J72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245</v>
      </c>
      <c r="K7231" s="7">
        <f ca="1">IF(TableTransactions[[#This Row],[Stock balance backorders]]&lt;0,
0,
TableTransactions[[#This Row],[Stock balance backorders]]
)</f>
        <v>245</v>
      </c>
      <c r="L7231" s="8" t="str">
        <f>VLOOKUP(TableTransactions[[#This Row],[Material]],TableStockBalance[],
MATCH(TableStockBalance[[#Headers],[Supplier name]],TableStockBalance[#Headers],0),
0)</f>
        <v>General Multi Parts AB</v>
      </c>
    </row>
    <row r="7232" spans="1:12" x14ac:dyDescent="0.25">
      <c r="A7232">
        <v>49043796</v>
      </c>
      <c r="B7232">
        <v>110</v>
      </c>
      <c r="C7232" t="s">
        <v>343</v>
      </c>
      <c r="D7232" t="s">
        <v>292</v>
      </c>
      <c r="E7232" t="s">
        <v>293</v>
      </c>
      <c r="F7232" t="s">
        <v>318</v>
      </c>
      <c r="G7232" s="1">
        <v>43784</v>
      </c>
      <c r="H7232">
        <v>60</v>
      </c>
      <c r="I7232" s="7">
        <f>IF(TableTransactions[[#This Row],[Order type]]=trackOrderType,
TableTransactions[[#This Row],[Transaction quantity]]*-1,
TableTransactions[[#This Row],[Transaction quantity]]
)</f>
        <v>-60</v>
      </c>
      <c r="J72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185</v>
      </c>
      <c r="K7232" s="7">
        <f ca="1">IF(TableTransactions[[#This Row],[Stock balance backorders]]&lt;0,
0,
TableTransactions[[#This Row],[Stock balance backorders]]
)</f>
        <v>185</v>
      </c>
      <c r="L7232" s="8" t="str">
        <f>VLOOKUP(TableTransactions[[#This Row],[Material]],TableStockBalance[],
MATCH(TableStockBalance[[#Headers],[Supplier name]],TableStockBalance[#Headers],0),
0)</f>
        <v>General Multi Parts AB</v>
      </c>
    </row>
    <row r="7233" spans="1:12" x14ac:dyDescent="0.25">
      <c r="A7233">
        <v>49043825</v>
      </c>
      <c r="B7233">
        <v>150</v>
      </c>
      <c r="C7233" t="s">
        <v>343</v>
      </c>
      <c r="D7233" t="s">
        <v>292</v>
      </c>
      <c r="E7233" t="s">
        <v>293</v>
      </c>
      <c r="F7233" t="s">
        <v>317</v>
      </c>
      <c r="G7233" s="1">
        <v>43788</v>
      </c>
      <c r="H7233">
        <v>80</v>
      </c>
      <c r="I7233" s="7">
        <f>IF(TableTransactions[[#This Row],[Order type]]=trackOrderType,
TableTransactions[[#This Row],[Transaction quantity]]*-1,
TableTransactions[[#This Row],[Transaction quantity]]
)</f>
        <v>-80</v>
      </c>
      <c r="J72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105</v>
      </c>
      <c r="K7233" s="7">
        <f ca="1">IF(TableTransactions[[#This Row],[Stock balance backorders]]&lt;0,
0,
TableTransactions[[#This Row],[Stock balance backorders]]
)</f>
        <v>105</v>
      </c>
      <c r="L7233" s="8" t="str">
        <f>VLOOKUP(TableTransactions[[#This Row],[Material]],TableStockBalance[],
MATCH(TableStockBalance[[#Headers],[Supplier name]],TableStockBalance[#Headers],0),
0)</f>
        <v>General Multi Parts AB</v>
      </c>
    </row>
    <row r="7234" spans="1:12" x14ac:dyDescent="0.25">
      <c r="A7234">
        <v>49043825</v>
      </c>
      <c r="B7234">
        <v>160</v>
      </c>
      <c r="C7234" t="s">
        <v>343</v>
      </c>
      <c r="D7234" t="s">
        <v>292</v>
      </c>
      <c r="E7234" t="s">
        <v>293</v>
      </c>
      <c r="F7234" t="s">
        <v>317</v>
      </c>
      <c r="G7234" s="1">
        <v>43788</v>
      </c>
      <c r="H7234">
        <v>20</v>
      </c>
      <c r="I7234" s="7">
        <f>IF(TableTransactions[[#This Row],[Order type]]=trackOrderType,
TableTransactions[[#This Row],[Transaction quantity]]*-1,
TableTransactions[[#This Row],[Transaction quantity]]
)</f>
        <v>-20</v>
      </c>
      <c r="J72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</v>
      </c>
      <c r="K7234" s="7">
        <f ca="1">IF(TableTransactions[[#This Row],[Stock balance backorders]]&lt;0,
0,
TableTransactions[[#This Row],[Stock balance backorders]]
)</f>
        <v>85</v>
      </c>
      <c r="L7234" s="8" t="str">
        <f>VLOOKUP(TableTransactions[[#This Row],[Material]],TableStockBalance[],
MATCH(TableStockBalance[[#Headers],[Supplier name]],TableStockBalance[#Headers],0),
0)</f>
        <v>General Multi Parts AB</v>
      </c>
    </row>
    <row r="7235" spans="1:12" x14ac:dyDescent="0.25">
      <c r="A7235">
        <v>49043825</v>
      </c>
      <c r="B7235">
        <v>170</v>
      </c>
      <c r="C7235" t="s">
        <v>343</v>
      </c>
      <c r="D7235" t="s">
        <v>292</v>
      </c>
      <c r="E7235" t="s">
        <v>293</v>
      </c>
      <c r="F7235" t="s">
        <v>317</v>
      </c>
      <c r="G7235" s="1">
        <v>43788</v>
      </c>
      <c r="H7235">
        <v>60</v>
      </c>
      <c r="I7235" s="7">
        <f>IF(TableTransactions[[#This Row],[Order type]]=trackOrderType,
TableTransactions[[#This Row],[Transaction quantity]]*-1,
TableTransactions[[#This Row],[Transaction quantity]]
)</f>
        <v>-60</v>
      </c>
      <c r="J72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</v>
      </c>
      <c r="K7235" s="7">
        <f ca="1">IF(TableTransactions[[#This Row],[Stock balance backorders]]&lt;0,
0,
TableTransactions[[#This Row],[Stock balance backorders]]
)</f>
        <v>25</v>
      </c>
      <c r="L7235" s="8" t="str">
        <f>VLOOKUP(TableTransactions[[#This Row],[Material]],TableStockBalance[],
MATCH(TableStockBalance[[#Headers],[Supplier name]],TableStockBalance[#Headers],0),
0)</f>
        <v>General Multi Parts AB</v>
      </c>
    </row>
    <row r="7236" spans="1:12" x14ac:dyDescent="0.25">
      <c r="A7236">
        <v>49043828</v>
      </c>
      <c r="B7236">
        <v>70</v>
      </c>
      <c r="C7236" t="s">
        <v>343</v>
      </c>
      <c r="D7236" t="s">
        <v>292</v>
      </c>
      <c r="E7236" t="s">
        <v>293</v>
      </c>
      <c r="F7236" t="s">
        <v>318</v>
      </c>
      <c r="G7236" s="1">
        <v>43788</v>
      </c>
      <c r="H7236">
        <v>60</v>
      </c>
      <c r="I7236" s="7">
        <f>IF(TableTransactions[[#This Row],[Order type]]=trackOrderType,
TableTransactions[[#This Row],[Transaction quantity]]*-1,
TableTransactions[[#This Row],[Transaction quantity]]
)</f>
        <v>-60</v>
      </c>
      <c r="J72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-35</v>
      </c>
      <c r="K7236" s="7">
        <f ca="1">IF(TableTransactions[[#This Row],[Stock balance backorders]]&lt;0,
0,
TableTransactions[[#This Row],[Stock balance backorders]]
)</f>
        <v>0</v>
      </c>
      <c r="L7236" s="8" t="str">
        <f>VLOOKUP(TableTransactions[[#This Row],[Material]],TableStockBalance[],
MATCH(TableStockBalance[[#Headers],[Supplier name]],TableStockBalance[#Headers],0),
0)</f>
        <v>General Multi Parts AB</v>
      </c>
    </row>
    <row r="7237" spans="1:12" x14ac:dyDescent="0.25">
      <c r="A7237">
        <v>49043843</v>
      </c>
      <c r="B7237">
        <v>120</v>
      </c>
      <c r="C7237" t="s">
        <v>343</v>
      </c>
      <c r="D7237" t="s">
        <v>292</v>
      </c>
      <c r="E7237" t="s">
        <v>293</v>
      </c>
      <c r="F7237" t="s">
        <v>318</v>
      </c>
      <c r="G7237" s="1">
        <v>43789</v>
      </c>
      <c r="H7237">
        <v>60</v>
      </c>
      <c r="I7237" s="7">
        <f>IF(TableTransactions[[#This Row],[Order type]]=trackOrderType,
TableTransactions[[#This Row],[Transaction quantity]]*-1,
TableTransactions[[#This Row],[Transaction quantity]]
)</f>
        <v>-60</v>
      </c>
      <c r="J72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-95</v>
      </c>
      <c r="K7237" s="7">
        <f ca="1">IF(TableTransactions[[#This Row],[Stock balance backorders]]&lt;0,
0,
TableTransactions[[#This Row],[Stock balance backorders]]
)</f>
        <v>0</v>
      </c>
      <c r="L7237" s="8" t="str">
        <f>VLOOKUP(TableTransactions[[#This Row],[Material]],TableStockBalance[],
MATCH(TableStockBalance[[#Headers],[Supplier name]],TableStockBalance[#Headers],0),
0)</f>
        <v>General Multi Parts AB</v>
      </c>
    </row>
    <row r="7238" spans="1:12" x14ac:dyDescent="0.25">
      <c r="A7238">
        <v>49043885</v>
      </c>
      <c r="B7238">
        <v>60</v>
      </c>
      <c r="C7238" t="s">
        <v>343</v>
      </c>
      <c r="D7238" t="s">
        <v>292</v>
      </c>
      <c r="E7238" t="s">
        <v>293</v>
      </c>
      <c r="F7238" t="s">
        <v>316</v>
      </c>
      <c r="G7238" s="1">
        <v>43794</v>
      </c>
      <c r="H7238">
        <v>20</v>
      </c>
      <c r="I7238" s="7">
        <f>IF(TableTransactions[[#This Row],[Order type]]=trackOrderType,
TableTransactions[[#This Row],[Transaction quantity]]*-1,
TableTransactions[[#This Row],[Transaction quantity]]
)</f>
        <v>-20</v>
      </c>
      <c r="J72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-115</v>
      </c>
      <c r="K7238" s="7">
        <f ca="1">IF(TableTransactions[[#This Row],[Stock balance backorders]]&lt;0,
0,
TableTransactions[[#This Row],[Stock balance backorders]]
)</f>
        <v>0</v>
      </c>
      <c r="L7238" s="8" t="str">
        <f>VLOOKUP(TableTransactions[[#This Row],[Material]],TableStockBalance[],
MATCH(TableStockBalance[[#Headers],[Supplier name]],TableStockBalance[#Headers],0),
0)</f>
        <v>General Multi Parts AB</v>
      </c>
    </row>
    <row r="7239" spans="1:12" x14ac:dyDescent="0.25">
      <c r="A7239">
        <v>49043893</v>
      </c>
      <c r="B7239">
        <v>10</v>
      </c>
      <c r="C7239" t="s">
        <v>343</v>
      </c>
      <c r="D7239" t="s">
        <v>292</v>
      </c>
      <c r="E7239" t="s">
        <v>293</v>
      </c>
      <c r="F7239" t="s">
        <v>323</v>
      </c>
      <c r="G7239" s="1">
        <v>43794</v>
      </c>
      <c r="H7239">
        <v>60</v>
      </c>
      <c r="I7239" s="7">
        <f>IF(TableTransactions[[#This Row],[Order type]]=trackOrderType,
TableTransactions[[#This Row],[Transaction quantity]]*-1,
TableTransactions[[#This Row],[Transaction quantity]]
)</f>
        <v>-60</v>
      </c>
      <c r="J72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-175</v>
      </c>
      <c r="K7239" s="7">
        <f ca="1">IF(TableTransactions[[#This Row],[Stock balance backorders]]&lt;0,
0,
TableTransactions[[#This Row],[Stock balance backorders]]
)</f>
        <v>0</v>
      </c>
      <c r="L7239" s="8" t="str">
        <f>VLOOKUP(TableTransactions[[#This Row],[Material]],TableStockBalance[],
MATCH(TableStockBalance[[#Headers],[Supplier name]],TableStockBalance[#Headers],0),
0)</f>
        <v>General Multi Parts AB</v>
      </c>
    </row>
    <row r="7240" spans="1:12" x14ac:dyDescent="0.25">
      <c r="A7240">
        <v>49043956</v>
      </c>
      <c r="B7240">
        <v>330</v>
      </c>
      <c r="C7240" t="s">
        <v>343</v>
      </c>
      <c r="D7240" t="s">
        <v>292</v>
      </c>
      <c r="E7240" t="s">
        <v>293</v>
      </c>
      <c r="F7240" t="s">
        <v>317</v>
      </c>
      <c r="G7240" s="1">
        <v>43798</v>
      </c>
      <c r="H7240">
        <v>40</v>
      </c>
      <c r="I7240" s="7">
        <f>IF(TableTransactions[[#This Row],[Order type]]=trackOrderType,
TableTransactions[[#This Row],[Transaction quantity]]*-1,
TableTransactions[[#This Row],[Transaction quantity]]
)</f>
        <v>-40</v>
      </c>
      <c r="J72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-215</v>
      </c>
      <c r="K7240" s="7">
        <f ca="1">IF(TableTransactions[[#This Row],[Stock balance backorders]]&lt;0,
0,
TableTransactions[[#This Row],[Stock balance backorders]]
)</f>
        <v>0</v>
      </c>
      <c r="L7240" s="8" t="str">
        <f>VLOOKUP(TableTransactions[[#This Row],[Material]],TableStockBalance[],
MATCH(TableStockBalance[[#Headers],[Supplier name]],TableStockBalance[#Headers],0),
0)</f>
        <v>General Multi Parts AB</v>
      </c>
    </row>
    <row r="7241" spans="1:12" x14ac:dyDescent="0.25">
      <c r="A7241">
        <v>49043956</v>
      </c>
      <c r="B7241">
        <v>340</v>
      </c>
      <c r="C7241" t="s">
        <v>343</v>
      </c>
      <c r="D7241" t="s">
        <v>292</v>
      </c>
      <c r="E7241" t="s">
        <v>293</v>
      </c>
      <c r="F7241" t="s">
        <v>317</v>
      </c>
      <c r="G7241" s="1">
        <v>43798</v>
      </c>
      <c r="H7241">
        <v>60</v>
      </c>
      <c r="I7241" s="7">
        <f>IF(TableTransactions[[#This Row],[Order type]]=trackOrderType,
TableTransactions[[#This Row],[Transaction quantity]]*-1,
TableTransactions[[#This Row],[Transaction quantity]]
)</f>
        <v>-60</v>
      </c>
      <c r="J72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-275</v>
      </c>
      <c r="K7241" s="7">
        <f ca="1">IF(TableTransactions[[#This Row],[Stock balance backorders]]&lt;0,
0,
TableTransactions[[#This Row],[Stock balance backorders]]
)</f>
        <v>0</v>
      </c>
      <c r="L7241" s="8" t="str">
        <f>VLOOKUP(TableTransactions[[#This Row],[Material]],TableStockBalance[],
MATCH(TableStockBalance[[#Headers],[Supplier name]],TableStockBalance[#Headers],0),
0)</f>
        <v>General Multi Parts AB</v>
      </c>
    </row>
    <row r="7242" spans="1:12" x14ac:dyDescent="0.25">
      <c r="A7242">
        <v>49043969</v>
      </c>
      <c r="B7242">
        <v>10</v>
      </c>
      <c r="C7242" t="s">
        <v>343</v>
      </c>
      <c r="D7242" t="s">
        <v>292</v>
      </c>
      <c r="E7242" t="s">
        <v>293</v>
      </c>
      <c r="F7242" t="s">
        <v>333</v>
      </c>
      <c r="G7242" s="1">
        <v>43801</v>
      </c>
      <c r="H7242">
        <v>20</v>
      </c>
      <c r="I7242" s="7">
        <f>IF(TableTransactions[[#This Row],[Order type]]=trackOrderType,
TableTransactions[[#This Row],[Transaction quantity]]*-1,
TableTransactions[[#This Row],[Transaction quantity]]
)</f>
        <v>-20</v>
      </c>
      <c r="J72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-295</v>
      </c>
      <c r="K7242" s="7">
        <f ca="1">IF(TableTransactions[[#This Row],[Stock balance backorders]]&lt;0,
0,
TableTransactions[[#This Row],[Stock balance backorders]]
)</f>
        <v>0</v>
      </c>
      <c r="L7242" s="8" t="str">
        <f>VLOOKUP(TableTransactions[[#This Row],[Material]],TableStockBalance[],
MATCH(TableStockBalance[[#Headers],[Supplier name]],TableStockBalance[#Headers],0),
0)</f>
        <v>General Multi Parts AB</v>
      </c>
    </row>
    <row r="7243" spans="1:12" x14ac:dyDescent="0.25">
      <c r="A7243">
        <v>49044028</v>
      </c>
      <c r="B7243">
        <v>270</v>
      </c>
      <c r="C7243" t="s">
        <v>343</v>
      </c>
      <c r="D7243" t="s">
        <v>292</v>
      </c>
      <c r="E7243" t="s">
        <v>293</v>
      </c>
      <c r="F7243" t="s">
        <v>313</v>
      </c>
      <c r="G7243" s="1">
        <v>43805</v>
      </c>
      <c r="H7243">
        <v>20</v>
      </c>
      <c r="I7243" s="7">
        <f>IF(TableTransactions[[#This Row],[Order type]]=trackOrderType,
TableTransactions[[#This Row],[Transaction quantity]]*-1,
TableTransactions[[#This Row],[Transaction quantity]]
)</f>
        <v>-20</v>
      </c>
      <c r="J72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-315</v>
      </c>
      <c r="K7243" s="7">
        <f ca="1">IF(TableTransactions[[#This Row],[Stock balance backorders]]&lt;0,
0,
TableTransactions[[#This Row],[Stock balance backorders]]
)</f>
        <v>0</v>
      </c>
      <c r="L7243" s="8" t="str">
        <f>VLOOKUP(TableTransactions[[#This Row],[Material]],TableStockBalance[],
MATCH(TableStockBalance[[#Headers],[Supplier name]],TableStockBalance[#Headers],0),
0)</f>
        <v>General Multi Parts AB</v>
      </c>
    </row>
    <row r="7244" spans="1:12" x14ac:dyDescent="0.25">
      <c r="A7244">
        <v>49044036</v>
      </c>
      <c r="B7244">
        <v>420</v>
      </c>
      <c r="C7244" t="s">
        <v>343</v>
      </c>
      <c r="D7244" t="s">
        <v>292</v>
      </c>
      <c r="E7244" t="s">
        <v>293</v>
      </c>
      <c r="F7244" t="s">
        <v>317</v>
      </c>
      <c r="G7244" s="1">
        <v>43805</v>
      </c>
      <c r="H7244">
        <v>60</v>
      </c>
      <c r="I7244" s="7">
        <f>IF(TableTransactions[[#This Row],[Order type]]=trackOrderType,
TableTransactions[[#This Row],[Transaction quantity]]*-1,
TableTransactions[[#This Row],[Transaction quantity]]
)</f>
        <v>-60</v>
      </c>
      <c r="J72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-375</v>
      </c>
      <c r="K7244" s="7">
        <f ca="1">IF(TableTransactions[[#This Row],[Stock balance backorders]]&lt;0,
0,
TableTransactions[[#This Row],[Stock balance backorders]]
)</f>
        <v>0</v>
      </c>
      <c r="L7244" s="8" t="str">
        <f>VLOOKUP(TableTransactions[[#This Row],[Material]],TableStockBalance[],
MATCH(TableStockBalance[[#Headers],[Supplier name]],TableStockBalance[#Headers],0),
0)</f>
        <v>General Multi Parts AB</v>
      </c>
    </row>
    <row r="7245" spans="1:12" x14ac:dyDescent="0.25">
      <c r="A7245">
        <v>49044036</v>
      </c>
      <c r="B7245">
        <v>430</v>
      </c>
      <c r="C7245" t="s">
        <v>343</v>
      </c>
      <c r="D7245" t="s">
        <v>292</v>
      </c>
      <c r="E7245" t="s">
        <v>293</v>
      </c>
      <c r="F7245" t="s">
        <v>317</v>
      </c>
      <c r="G7245" s="1">
        <v>43805</v>
      </c>
      <c r="H7245">
        <v>80</v>
      </c>
      <c r="I7245" s="7">
        <f>IF(TableTransactions[[#This Row],[Order type]]=trackOrderType,
TableTransactions[[#This Row],[Transaction quantity]]*-1,
TableTransactions[[#This Row],[Transaction quantity]]
)</f>
        <v>-80</v>
      </c>
      <c r="J72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-455</v>
      </c>
      <c r="K7245" s="7">
        <f ca="1">IF(TableTransactions[[#This Row],[Stock balance backorders]]&lt;0,
0,
TableTransactions[[#This Row],[Stock balance backorders]]
)</f>
        <v>0</v>
      </c>
      <c r="L7245" s="8" t="str">
        <f>VLOOKUP(TableTransactions[[#This Row],[Material]],TableStockBalance[],
MATCH(TableStockBalance[[#Headers],[Supplier name]],TableStockBalance[#Headers],0),
0)</f>
        <v>General Multi Parts AB</v>
      </c>
    </row>
    <row r="7246" spans="1:12" x14ac:dyDescent="0.25">
      <c r="A7246">
        <v>49044053</v>
      </c>
      <c r="B7246">
        <v>50</v>
      </c>
      <c r="C7246" t="s">
        <v>343</v>
      </c>
      <c r="D7246" t="s">
        <v>292</v>
      </c>
      <c r="E7246" t="s">
        <v>293</v>
      </c>
      <c r="F7246" t="s">
        <v>317</v>
      </c>
      <c r="G7246" s="1">
        <v>43808</v>
      </c>
      <c r="H7246">
        <v>80</v>
      </c>
      <c r="I7246" s="7">
        <f>IF(TableTransactions[[#This Row],[Order type]]=trackOrderType,
TableTransactions[[#This Row],[Transaction quantity]]*-1,
TableTransactions[[#This Row],[Transaction quantity]]
)</f>
        <v>-80</v>
      </c>
      <c r="J72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-535</v>
      </c>
      <c r="K7246" s="7">
        <f ca="1">IF(TableTransactions[[#This Row],[Stock balance backorders]]&lt;0,
0,
TableTransactions[[#This Row],[Stock balance backorders]]
)</f>
        <v>0</v>
      </c>
      <c r="L7246" s="8" t="str">
        <f>VLOOKUP(TableTransactions[[#This Row],[Material]],TableStockBalance[],
MATCH(TableStockBalance[[#Headers],[Supplier name]],TableStockBalance[#Headers],0),
0)</f>
        <v>General Multi Parts AB</v>
      </c>
    </row>
    <row r="7247" spans="1:12" x14ac:dyDescent="0.25">
      <c r="A7247" s="4">
        <v>45057606</v>
      </c>
      <c r="B7247" s="4">
        <v>10</v>
      </c>
      <c r="C7247" s="4" t="s">
        <v>344</v>
      </c>
      <c r="D7247" s="4" t="s">
        <v>292</v>
      </c>
      <c r="E7247" s="4" t="s">
        <v>293</v>
      </c>
      <c r="F7247" s="4" t="s">
        <v>212</v>
      </c>
      <c r="G7247" s="5">
        <v>43809</v>
      </c>
      <c r="H7247" s="4">
        <v>737</v>
      </c>
      <c r="I7247" s="7">
        <f>IF(TableTransactions[[#This Row],[Order type]]=trackOrderType,
TableTransactions[[#This Row],[Transaction quantity]]*-1,
TableTransactions[[#This Row],[Transaction quantity]]
)</f>
        <v>737</v>
      </c>
      <c r="J72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202</v>
      </c>
      <c r="K7247" s="7">
        <f ca="1">IF(TableTransactions[[#This Row],[Stock balance backorders]]&lt;0,
0,
TableTransactions[[#This Row],[Stock balance backorders]]
)</f>
        <v>202</v>
      </c>
      <c r="L7247" s="8" t="str">
        <f>VLOOKUP(TableTransactions[[#This Row],[Material]],TableStockBalance[],
MATCH(TableStockBalance[[#Headers],[Supplier name]],TableStockBalance[#Headers],0),
0)</f>
        <v>General Multi Parts AB</v>
      </c>
    </row>
    <row r="7248" spans="1:12" x14ac:dyDescent="0.25">
      <c r="A7248">
        <v>49044111</v>
      </c>
      <c r="B7248">
        <v>120</v>
      </c>
      <c r="C7248" t="s">
        <v>343</v>
      </c>
      <c r="D7248" t="s">
        <v>292</v>
      </c>
      <c r="E7248" t="s">
        <v>293</v>
      </c>
      <c r="F7248" t="s">
        <v>318</v>
      </c>
      <c r="G7248" s="1">
        <v>43812</v>
      </c>
      <c r="H7248">
        <v>60</v>
      </c>
      <c r="I7248" s="7">
        <f>IF(TableTransactions[[#This Row],[Order type]]=trackOrderType,
TableTransactions[[#This Row],[Transaction quantity]]*-1,
TableTransactions[[#This Row],[Transaction quantity]]
)</f>
        <v>-60</v>
      </c>
      <c r="J72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142</v>
      </c>
      <c r="K7248" s="7">
        <f ca="1">IF(TableTransactions[[#This Row],[Stock balance backorders]]&lt;0,
0,
TableTransactions[[#This Row],[Stock balance backorders]]
)</f>
        <v>142</v>
      </c>
      <c r="L7248" s="8" t="str">
        <f>VLOOKUP(TableTransactions[[#This Row],[Material]],TableStockBalance[],
MATCH(TableStockBalance[[#Headers],[Supplier name]],TableStockBalance[#Headers],0),
0)</f>
        <v>General Multi Parts AB</v>
      </c>
    </row>
    <row r="7249" spans="1:12" x14ac:dyDescent="0.25">
      <c r="A7249">
        <v>49044127</v>
      </c>
      <c r="B7249">
        <v>30</v>
      </c>
      <c r="C7249" t="s">
        <v>343</v>
      </c>
      <c r="D7249" t="s">
        <v>292</v>
      </c>
      <c r="E7249" t="s">
        <v>293</v>
      </c>
      <c r="F7249" t="s">
        <v>319</v>
      </c>
      <c r="G7249" s="1">
        <v>43815</v>
      </c>
      <c r="H7249">
        <v>20</v>
      </c>
      <c r="I7249" s="7">
        <f>IF(TableTransactions[[#This Row],[Order type]]=trackOrderType,
TableTransactions[[#This Row],[Transaction quantity]]*-1,
TableTransactions[[#This Row],[Transaction quantity]]
)</f>
        <v>-20</v>
      </c>
      <c r="J72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122</v>
      </c>
      <c r="K7249" s="7">
        <f ca="1">IF(TableTransactions[[#This Row],[Stock balance backorders]]&lt;0,
0,
TableTransactions[[#This Row],[Stock balance backorders]]
)</f>
        <v>122</v>
      </c>
      <c r="L7249" s="8" t="str">
        <f>VLOOKUP(TableTransactions[[#This Row],[Material]],TableStockBalance[],
MATCH(TableStockBalance[[#Headers],[Supplier name]],TableStockBalance[#Headers],0),
0)</f>
        <v>General Multi Parts AB</v>
      </c>
    </row>
    <row r="7250" spans="1:12" x14ac:dyDescent="0.25">
      <c r="A7250">
        <v>49044189</v>
      </c>
      <c r="B7250">
        <v>30</v>
      </c>
      <c r="C7250" t="s">
        <v>343</v>
      </c>
      <c r="D7250" t="s">
        <v>292</v>
      </c>
      <c r="E7250" t="s">
        <v>293</v>
      </c>
      <c r="F7250" t="s">
        <v>316</v>
      </c>
      <c r="G7250" s="1">
        <v>43822</v>
      </c>
      <c r="H7250">
        <v>20</v>
      </c>
      <c r="I7250" s="7">
        <f>IF(TableTransactions[[#This Row],[Order type]]=trackOrderType,
TableTransactions[[#This Row],[Transaction quantity]]*-1,
TableTransactions[[#This Row],[Transaction quantity]]
)</f>
        <v>-20</v>
      </c>
      <c r="J72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102</v>
      </c>
      <c r="K7250" s="7">
        <f ca="1">IF(TableTransactions[[#This Row],[Stock balance backorders]]&lt;0,
0,
TableTransactions[[#This Row],[Stock balance backorders]]
)</f>
        <v>102</v>
      </c>
      <c r="L7250" s="8" t="str">
        <f>VLOOKUP(TableTransactions[[#This Row],[Material]],TableStockBalance[],
MATCH(TableStockBalance[[#Headers],[Supplier name]],TableStockBalance[#Headers],0),
0)</f>
        <v>General Multi Parts AB</v>
      </c>
    </row>
    <row r="7251" spans="1:12" x14ac:dyDescent="0.25">
      <c r="A7251">
        <v>49044211</v>
      </c>
      <c r="B7251">
        <v>30</v>
      </c>
      <c r="C7251" t="s">
        <v>343</v>
      </c>
      <c r="D7251" t="s">
        <v>292</v>
      </c>
      <c r="E7251" t="s">
        <v>293</v>
      </c>
      <c r="F7251" t="s">
        <v>314</v>
      </c>
      <c r="G7251" s="1">
        <v>43826</v>
      </c>
      <c r="H7251">
        <v>40</v>
      </c>
      <c r="I7251" s="7">
        <f>IF(TableTransactions[[#This Row],[Order type]]=trackOrderType,
TableTransactions[[#This Row],[Transaction quantity]]*-1,
TableTransactions[[#This Row],[Transaction quantity]]
)</f>
        <v>-40</v>
      </c>
      <c r="J72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</v>
      </c>
      <c r="K7251" s="7">
        <f ca="1">IF(TableTransactions[[#This Row],[Stock balance backorders]]&lt;0,
0,
TableTransactions[[#This Row],[Stock balance backorders]]
)</f>
        <v>62</v>
      </c>
      <c r="L7251" s="8" t="str">
        <f>VLOOKUP(TableTransactions[[#This Row],[Material]],TableStockBalance[],
MATCH(TableStockBalance[[#Headers],[Supplier name]],TableStockBalance[#Headers],0),
0)</f>
        <v>General Multi Parts AB</v>
      </c>
    </row>
    <row r="7252" spans="1:12" x14ac:dyDescent="0.25">
      <c r="A7252">
        <v>49044211</v>
      </c>
      <c r="B7252">
        <v>40</v>
      </c>
      <c r="C7252" t="s">
        <v>343</v>
      </c>
      <c r="D7252" t="s">
        <v>292</v>
      </c>
      <c r="E7252" t="s">
        <v>293</v>
      </c>
      <c r="F7252" t="s">
        <v>314</v>
      </c>
      <c r="G7252" s="1">
        <v>43826</v>
      </c>
      <c r="H7252">
        <v>60</v>
      </c>
      <c r="I7252" s="7">
        <f>IF(TableTransactions[[#This Row],[Order type]]=trackOrderType,
TableTransactions[[#This Row],[Transaction quantity]]*-1,
TableTransactions[[#This Row],[Transaction quantity]]
)</f>
        <v>-60</v>
      </c>
      <c r="J72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7252" s="7">
        <f ca="1">IF(TableTransactions[[#This Row],[Stock balance backorders]]&lt;0,
0,
TableTransactions[[#This Row],[Stock balance backorders]]
)</f>
        <v>2</v>
      </c>
      <c r="L7252" s="8" t="str">
        <f>VLOOKUP(TableTransactions[[#This Row],[Material]],TableStockBalance[],
MATCH(TableStockBalance[[#Headers],[Supplier name]],TableStockBalance[#Headers],0),
0)</f>
        <v>General Multi Parts AB</v>
      </c>
    </row>
    <row r="7253" spans="1:12" x14ac:dyDescent="0.25">
      <c r="A7253">
        <v>49044248</v>
      </c>
      <c r="B7253">
        <v>160</v>
      </c>
      <c r="C7253" t="s">
        <v>343</v>
      </c>
      <c r="D7253" t="s">
        <v>292</v>
      </c>
      <c r="E7253" t="s">
        <v>293</v>
      </c>
      <c r="F7253" t="s">
        <v>316</v>
      </c>
      <c r="G7253" s="1">
        <v>43830</v>
      </c>
      <c r="H7253">
        <v>80</v>
      </c>
      <c r="I7253" s="7">
        <f>IF(TableTransactions[[#This Row],[Order type]]=trackOrderType,
TableTransactions[[#This Row],[Transaction quantity]]*-1,
TableTransactions[[#This Row],[Transaction quantity]]
)</f>
        <v>-80</v>
      </c>
      <c r="J72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-78</v>
      </c>
      <c r="K7253" s="7">
        <f ca="1">IF(TableTransactions[[#This Row],[Stock balance backorders]]&lt;0,
0,
TableTransactions[[#This Row],[Stock balance backorders]]
)</f>
        <v>0</v>
      </c>
      <c r="L7253" s="8" t="str">
        <f>VLOOKUP(TableTransactions[[#This Row],[Material]],TableStockBalance[],
MATCH(TableStockBalance[[#Headers],[Supplier name]],TableStockBalance[#Headers],0),
0)</f>
        <v>General Multi Parts AB</v>
      </c>
    </row>
    <row r="7254" spans="1:12" x14ac:dyDescent="0.25">
      <c r="A7254">
        <v>49040334</v>
      </c>
      <c r="B7254">
        <v>30</v>
      </c>
      <c r="C7254" t="s">
        <v>343</v>
      </c>
      <c r="D7254" t="s">
        <v>298</v>
      </c>
      <c r="E7254" t="s">
        <v>299</v>
      </c>
      <c r="F7254" t="s">
        <v>317</v>
      </c>
      <c r="G7254" s="1">
        <v>43467</v>
      </c>
      <c r="H7254">
        <v>60</v>
      </c>
      <c r="I7254" s="7">
        <f>IF(TableTransactions[[#This Row],[Order type]]=trackOrderType,
TableTransactions[[#This Row],[Transaction quantity]]*-1,
TableTransactions[[#This Row],[Transaction quantity]]
)</f>
        <v>-60</v>
      </c>
      <c r="J72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196</v>
      </c>
      <c r="K7254" s="7">
        <f ca="1">IF(TableTransactions[[#This Row],[Stock balance backorders]]&lt;0,
0,
TableTransactions[[#This Row],[Stock balance backorders]]
)</f>
        <v>196</v>
      </c>
      <c r="L7254" s="8" t="str">
        <f>VLOOKUP(TableTransactions[[#This Row],[Material]],TableStockBalance[],
MATCH(TableStockBalance[[#Headers],[Supplier name]],TableStockBalance[#Headers],0),
0)</f>
        <v>General Multi Parts AB</v>
      </c>
    </row>
    <row r="7255" spans="1:12" x14ac:dyDescent="0.25">
      <c r="A7255">
        <v>49040390</v>
      </c>
      <c r="B7255">
        <v>180</v>
      </c>
      <c r="C7255" t="s">
        <v>343</v>
      </c>
      <c r="D7255" t="s">
        <v>298</v>
      </c>
      <c r="E7255" t="s">
        <v>299</v>
      </c>
      <c r="F7255" t="s">
        <v>318</v>
      </c>
      <c r="G7255" s="1">
        <v>43473</v>
      </c>
      <c r="H7255">
        <v>40</v>
      </c>
      <c r="I7255" s="7">
        <f>IF(TableTransactions[[#This Row],[Order type]]=trackOrderType,
TableTransactions[[#This Row],[Transaction quantity]]*-1,
TableTransactions[[#This Row],[Transaction quantity]]
)</f>
        <v>-40</v>
      </c>
      <c r="J72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156</v>
      </c>
      <c r="K7255" s="7">
        <f ca="1">IF(TableTransactions[[#This Row],[Stock balance backorders]]&lt;0,
0,
TableTransactions[[#This Row],[Stock balance backorders]]
)</f>
        <v>156</v>
      </c>
      <c r="L7255" s="8" t="str">
        <f>VLOOKUP(TableTransactions[[#This Row],[Material]],TableStockBalance[],
MATCH(TableStockBalance[[#Headers],[Supplier name]],TableStockBalance[#Headers],0),
0)</f>
        <v>General Multi Parts AB</v>
      </c>
    </row>
    <row r="7256" spans="1:12" x14ac:dyDescent="0.25">
      <c r="A7256">
        <v>49040404</v>
      </c>
      <c r="B7256">
        <v>60</v>
      </c>
      <c r="C7256" t="s">
        <v>343</v>
      </c>
      <c r="D7256" t="s">
        <v>298</v>
      </c>
      <c r="E7256" t="s">
        <v>299</v>
      </c>
      <c r="F7256" t="s">
        <v>317</v>
      </c>
      <c r="G7256" s="1">
        <v>43474</v>
      </c>
      <c r="H7256">
        <v>20</v>
      </c>
      <c r="I7256" s="7">
        <f>IF(TableTransactions[[#This Row],[Order type]]=trackOrderType,
TableTransactions[[#This Row],[Transaction quantity]]*-1,
TableTransactions[[#This Row],[Transaction quantity]]
)</f>
        <v>-20</v>
      </c>
      <c r="J72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136</v>
      </c>
      <c r="K7256" s="7">
        <f ca="1">IF(TableTransactions[[#This Row],[Stock balance backorders]]&lt;0,
0,
TableTransactions[[#This Row],[Stock balance backorders]]
)</f>
        <v>136</v>
      </c>
      <c r="L7256" s="8" t="str">
        <f>VLOOKUP(TableTransactions[[#This Row],[Material]],TableStockBalance[],
MATCH(TableStockBalance[[#Headers],[Supplier name]],TableStockBalance[#Headers],0),
0)</f>
        <v>General Multi Parts AB</v>
      </c>
    </row>
    <row r="7257" spans="1:12" x14ac:dyDescent="0.25">
      <c r="A7257">
        <v>49040482</v>
      </c>
      <c r="B7257">
        <v>10</v>
      </c>
      <c r="C7257" t="s">
        <v>343</v>
      </c>
      <c r="D7257" t="s">
        <v>298</v>
      </c>
      <c r="E7257" t="s">
        <v>299</v>
      </c>
      <c r="F7257" t="s">
        <v>325</v>
      </c>
      <c r="G7257" s="1">
        <v>43481</v>
      </c>
      <c r="H7257">
        <v>60</v>
      </c>
      <c r="I7257" s="7">
        <f>IF(TableTransactions[[#This Row],[Order type]]=trackOrderType,
TableTransactions[[#This Row],[Transaction quantity]]*-1,
TableTransactions[[#This Row],[Transaction quantity]]
)</f>
        <v>-60</v>
      </c>
      <c r="J72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</v>
      </c>
      <c r="K7257" s="7">
        <f ca="1">IF(TableTransactions[[#This Row],[Stock balance backorders]]&lt;0,
0,
TableTransactions[[#This Row],[Stock balance backorders]]
)</f>
        <v>76</v>
      </c>
      <c r="L7257" s="8" t="str">
        <f>VLOOKUP(TableTransactions[[#This Row],[Material]],TableStockBalance[],
MATCH(TableStockBalance[[#Headers],[Supplier name]],TableStockBalance[#Headers],0),
0)</f>
        <v>General Multi Parts AB</v>
      </c>
    </row>
    <row r="7258" spans="1:12" x14ac:dyDescent="0.25">
      <c r="A7258">
        <v>49040497</v>
      </c>
      <c r="B7258">
        <v>50</v>
      </c>
      <c r="C7258" t="s">
        <v>343</v>
      </c>
      <c r="D7258" t="s">
        <v>298</v>
      </c>
      <c r="E7258" t="s">
        <v>299</v>
      </c>
      <c r="F7258" t="s">
        <v>316</v>
      </c>
      <c r="G7258" s="1">
        <v>43482</v>
      </c>
      <c r="H7258">
        <v>40</v>
      </c>
      <c r="I7258" s="7">
        <f>IF(TableTransactions[[#This Row],[Order type]]=trackOrderType,
TableTransactions[[#This Row],[Transaction quantity]]*-1,
TableTransactions[[#This Row],[Transaction quantity]]
)</f>
        <v>-40</v>
      </c>
      <c r="J72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</v>
      </c>
      <c r="K7258" s="7">
        <f ca="1">IF(TableTransactions[[#This Row],[Stock balance backorders]]&lt;0,
0,
TableTransactions[[#This Row],[Stock balance backorders]]
)</f>
        <v>36</v>
      </c>
      <c r="L7258" s="8" t="str">
        <f>VLOOKUP(TableTransactions[[#This Row],[Material]],TableStockBalance[],
MATCH(TableStockBalance[[#Headers],[Supplier name]],TableStockBalance[#Headers],0),
0)</f>
        <v>General Multi Parts AB</v>
      </c>
    </row>
    <row r="7259" spans="1:12" x14ac:dyDescent="0.25">
      <c r="A7259">
        <v>49040504</v>
      </c>
      <c r="B7259">
        <v>10</v>
      </c>
      <c r="C7259" t="s">
        <v>343</v>
      </c>
      <c r="D7259" t="s">
        <v>298</v>
      </c>
      <c r="E7259" t="s">
        <v>299</v>
      </c>
      <c r="F7259" t="s">
        <v>323</v>
      </c>
      <c r="G7259" s="1">
        <v>43482</v>
      </c>
      <c r="H7259">
        <v>60</v>
      </c>
      <c r="I7259" s="7">
        <f>IF(TableTransactions[[#This Row],[Order type]]=trackOrderType,
TableTransactions[[#This Row],[Transaction quantity]]*-1,
TableTransactions[[#This Row],[Transaction quantity]]
)</f>
        <v>-60</v>
      </c>
      <c r="J72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-24</v>
      </c>
      <c r="K7259" s="7">
        <f ca="1">IF(TableTransactions[[#This Row],[Stock balance backorders]]&lt;0,
0,
TableTransactions[[#This Row],[Stock balance backorders]]
)</f>
        <v>0</v>
      </c>
      <c r="L7259" s="8" t="str">
        <f>VLOOKUP(TableTransactions[[#This Row],[Material]],TableStockBalance[],
MATCH(TableStockBalance[[#Headers],[Supplier name]],TableStockBalance[#Headers],0),
0)</f>
        <v>General Multi Parts AB</v>
      </c>
    </row>
    <row r="7260" spans="1:12" x14ac:dyDescent="0.25">
      <c r="A7260">
        <v>49040510</v>
      </c>
      <c r="B7260">
        <v>30</v>
      </c>
      <c r="C7260" t="s">
        <v>343</v>
      </c>
      <c r="D7260" t="s">
        <v>298</v>
      </c>
      <c r="E7260" t="s">
        <v>299</v>
      </c>
      <c r="F7260" t="s">
        <v>321</v>
      </c>
      <c r="G7260" s="1">
        <v>43483</v>
      </c>
      <c r="H7260">
        <v>20</v>
      </c>
      <c r="I7260" s="7">
        <f>IF(TableTransactions[[#This Row],[Order type]]=trackOrderType,
TableTransactions[[#This Row],[Transaction quantity]]*-1,
TableTransactions[[#This Row],[Transaction quantity]]
)</f>
        <v>-20</v>
      </c>
      <c r="J72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-44</v>
      </c>
      <c r="K7260" s="7">
        <f ca="1">IF(TableTransactions[[#This Row],[Stock balance backorders]]&lt;0,
0,
TableTransactions[[#This Row],[Stock balance backorders]]
)</f>
        <v>0</v>
      </c>
      <c r="L7260" s="8" t="str">
        <f>VLOOKUP(TableTransactions[[#This Row],[Material]],TableStockBalance[],
MATCH(TableStockBalance[[#Headers],[Supplier name]],TableStockBalance[#Headers],0),
0)</f>
        <v>General Multi Parts AB</v>
      </c>
    </row>
    <row r="7261" spans="1:12" x14ac:dyDescent="0.25">
      <c r="A7261">
        <v>49040541</v>
      </c>
      <c r="B7261">
        <v>10</v>
      </c>
      <c r="C7261" t="s">
        <v>343</v>
      </c>
      <c r="D7261" t="s">
        <v>298</v>
      </c>
      <c r="E7261" t="s">
        <v>299</v>
      </c>
      <c r="F7261" t="s">
        <v>314</v>
      </c>
      <c r="G7261" s="1">
        <v>43487</v>
      </c>
      <c r="H7261">
        <v>80</v>
      </c>
      <c r="I7261" s="7">
        <f>IF(TableTransactions[[#This Row],[Order type]]=trackOrderType,
TableTransactions[[#This Row],[Transaction quantity]]*-1,
TableTransactions[[#This Row],[Transaction quantity]]
)</f>
        <v>-80</v>
      </c>
      <c r="J72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-124</v>
      </c>
      <c r="K7261" s="7">
        <f ca="1">IF(TableTransactions[[#This Row],[Stock balance backorders]]&lt;0,
0,
TableTransactions[[#This Row],[Stock balance backorders]]
)</f>
        <v>0</v>
      </c>
      <c r="L7261" s="8" t="str">
        <f>VLOOKUP(TableTransactions[[#This Row],[Material]],TableStockBalance[],
MATCH(TableStockBalance[[#Headers],[Supplier name]],TableStockBalance[#Headers],0),
0)</f>
        <v>General Multi Parts AB</v>
      </c>
    </row>
    <row r="7262" spans="1:12" x14ac:dyDescent="0.25">
      <c r="A7262">
        <v>49040546</v>
      </c>
      <c r="B7262">
        <v>20</v>
      </c>
      <c r="C7262" t="s">
        <v>343</v>
      </c>
      <c r="D7262" t="s">
        <v>298</v>
      </c>
      <c r="E7262" t="s">
        <v>299</v>
      </c>
      <c r="F7262" t="s">
        <v>325</v>
      </c>
      <c r="G7262" s="1">
        <v>43487</v>
      </c>
      <c r="H7262">
        <v>60</v>
      </c>
      <c r="I7262" s="7">
        <f>IF(TableTransactions[[#This Row],[Order type]]=trackOrderType,
TableTransactions[[#This Row],[Transaction quantity]]*-1,
TableTransactions[[#This Row],[Transaction quantity]]
)</f>
        <v>-60</v>
      </c>
      <c r="J72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-184</v>
      </c>
      <c r="K7262" s="7">
        <f ca="1">IF(TableTransactions[[#This Row],[Stock balance backorders]]&lt;0,
0,
TableTransactions[[#This Row],[Stock balance backorders]]
)</f>
        <v>0</v>
      </c>
      <c r="L7262" s="8" t="str">
        <f>VLOOKUP(TableTransactions[[#This Row],[Material]],TableStockBalance[],
MATCH(TableStockBalance[[#Headers],[Supplier name]],TableStockBalance[#Headers],0),
0)</f>
        <v>General Multi Parts AB</v>
      </c>
    </row>
    <row r="7263" spans="1:12" x14ac:dyDescent="0.25">
      <c r="A7263">
        <v>49040551</v>
      </c>
      <c r="B7263">
        <v>90</v>
      </c>
      <c r="C7263" t="s">
        <v>343</v>
      </c>
      <c r="D7263" t="s">
        <v>298</v>
      </c>
      <c r="E7263" t="s">
        <v>299</v>
      </c>
      <c r="F7263" t="s">
        <v>318</v>
      </c>
      <c r="G7263" s="1">
        <v>43487</v>
      </c>
      <c r="H7263">
        <v>60</v>
      </c>
      <c r="I7263" s="7">
        <f>IF(TableTransactions[[#This Row],[Order type]]=trackOrderType,
TableTransactions[[#This Row],[Transaction quantity]]*-1,
TableTransactions[[#This Row],[Transaction quantity]]
)</f>
        <v>-60</v>
      </c>
      <c r="J72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-244</v>
      </c>
      <c r="K7263" s="7">
        <f ca="1">IF(TableTransactions[[#This Row],[Stock balance backorders]]&lt;0,
0,
TableTransactions[[#This Row],[Stock balance backorders]]
)</f>
        <v>0</v>
      </c>
      <c r="L7263" s="8" t="str">
        <f>VLOOKUP(TableTransactions[[#This Row],[Material]],TableStockBalance[],
MATCH(TableStockBalance[[#Headers],[Supplier name]],TableStockBalance[#Headers],0),
0)</f>
        <v>General Multi Parts AB</v>
      </c>
    </row>
    <row r="7264" spans="1:12" x14ac:dyDescent="0.25">
      <c r="A7264">
        <v>49040574</v>
      </c>
      <c r="B7264">
        <v>30</v>
      </c>
      <c r="C7264" t="s">
        <v>343</v>
      </c>
      <c r="D7264" t="s">
        <v>298</v>
      </c>
      <c r="E7264" t="s">
        <v>299</v>
      </c>
      <c r="F7264" t="s">
        <v>316</v>
      </c>
      <c r="G7264" s="1">
        <v>43489</v>
      </c>
      <c r="H7264">
        <v>40</v>
      </c>
      <c r="I7264" s="7">
        <f>IF(TableTransactions[[#This Row],[Order type]]=trackOrderType,
TableTransactions[[#This Row],[Transaction quantity]]*-1,
TableTransactions[[#This Row],[Transaction quantity]]
)</f>
        <v>-40</v>
      </c>
      <c r="J72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-284</v>
      </c>
      <c r="K7264" s="7">
        <f ca="1">IF(TableTransactions[[#This Row],[Stock balance backorders]]&lt;0,
0,
TableTransactions[[#This Row],[Stock balance backorders]]
)</f>
        <v>0</v>
      </c>
      <c r="L7264" s="8" t="str">
        <f>VLOOKUP(TableTransactions[[#This Row],[Material]],TableStockBalance[],
MATCH(TableStockBalance[[#Headers],[Supplier name]],TableStockBalance[#Headers],0),
0)</f>
        <v>General Multi Parts AB</v>
      </c>
    </row>
    <row r="7265" spans="1:12" x14ac:dyDescent="0.25">
      <c r="A7265" s="4">
        <v>45056832</v>
      </c>
      <c r="B7265" s="4">
        <v>20</v>
      </c>
      <c r="C7265" s="4" t="s">
        <v>344</v>
      </c>
      <c r="D7265" s="4" t="s">
        <v>298</v>
      </c>
      <c r="E7265" s="4" t="s">
        <v>299</v>
      </c>
      <c r="F7265" s="4" t="s">
        <v>212</v>
      </c>
      <c r="G7265" s="5">
        <v>43490</v>
      </c>
      <c r="H7265" s="4">
        <v>900</v>
      </c>
      <c r="I7265" s="7">
        <f>IF(TableTransactions[[#This Row],[Order type]]=trackOrderType,
TableTransactions[[#This Row],[Transaction quantity]]*-1,
TableTransactions[[#This Row],[Transaction quantity]]
)</f>
        <v>900</v>
      </c>
      <c r="J72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616</v>
      </c>
      <c r="K7265" s="7">
        <f ca="1">IF(TableTransactions[[#This Row],[Stock balance backorders]]&lt;0,
0,
TableTransactions[[#This Row],[Stock balance backorders]]
)</f>
        <v>616</v>
      </c>
      <c r="L7265" s="8" t="str">
        <f>VLOOKUP(TableTransactions[[#This Row],[Material]],TableStockBalance[],
MATCH(TableStockBalance[[#Headers],[Supplier name]],TableStockBalance[#Headers],0),
0)</f>
        <v>General Multi Parts AB</v>
      </c>
    </row>
    <row r="7266" spans="1:12" x14ac:dyDescent="0.25">
      <c r="A7266">
        <v>49040610</v>
      </c>
      <c r="B7266">
        <v>90</v>
      </c>
      <c r="C7266" t="s">
        <v>343</v>
      </c>
      <c r="D7266" t="s">
        <v>298</v>
      </c>
      <c r="E7266" t="s">
        <v>299</v>
      </c>
      <c r="F7266" t="s">
        <v>317</v>
      </c>
      <c r="G7266" s="1">
        <v>43493</v>
      </c>
      <c r="H7266">
        <v>40</v>
      </c>
      <c r="I7266" s="7">
        <f>IF(TableTransactions[[#This Row],[Order type]]=trackOrderType,
TableTransactions[[#This Row],[Transaction quantity]]*-1,
TableTransactions[[#This Row],[Transaction quantity]]
)</f>
        <v>-40</v>
      </c>
      <c r="J72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576</v>
      </c>
      <c r="K7266" s="7">
        <f ca="1">IF(TableTransactions[[#This Row],[Stock balance backorders]]&lt;0,
0,
TableTransactions[[#This Row],[Stock balance backorders]]
)</f>
        <v>576</v>
      </c>
      <c r="L7266" s="8" t="str">
        <f>VLOOKUP(TableTransactions[[#This Row],[Material]],TableStockBalance[],
MATCH(TableStockBalance[[#Headers],[Supplier name]],TableStockBalance[#Headers],0),
0)</f>
        <v>General Multi Parts AB</v>
      </c>
    </row>
    <row r="7267" spans="1:12" x14ac:dyDescent="0.25">
      <c r="A7267">
        <v>49040625</v>
      </c>
      <c r="B7267">
        <v>160</v>
      </c>
      <c r="C7267" t="s">
        <v>343</v>
      </c>
      <c r="D7267" t="s">
        <v>298</v>
      </c>
      <c r="E7267" t="s">
        <v>299</v>
      </c>
      <c r="F7267" t="s">
        <v>317</v>
      </c>
      <c r="G7267" s="1">
        <v>43494</v>
      </c>
      <c r="H7267">
        <v>80</v>
      </c>
      <c r="I7267" s="7">
        <f>IF(TableTransactions[[#This Row],[Order type]]=trackOrderType,
TableTransactions[[#This Row],[Transaction quantity]]*-1,
TableTransactions[[#This Row],[Transaction quantity]]
)</f>
        <v>-80</v>
      </c>
      <c r="J72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496</v>
      </c>
      <c r="K7267" s="7">
        <f ca="1">IF(TableTransactions[[#This Row],[Stock balance backorders]]&lt;0,
0,
TableTransactions[[#This Row],[Stock balance backorders]]
)</f>
        <v>496</v>
      </c>
      <c r="L7267" s="8" t="str">
        <f>VLOOKUP(TableTransactions[[#This Row],[Material]],TableStockBalance[],
MATCH(TableStockBalance[[#Headers],[Supplier name]],TableStockBalance[#Headers],0),
0)</f>
        <v>General Multi Parts AB</v>
      </c>
    </row>
    <row r="7268" spans="1:12" x14ac:dyDescent="0.25">
      <c r="A7268">
        <v>49040678</v>
      </c>
      <c r="B7268">
        <v>10</v>
      </c>
      <c r="C7268" t="s">
        <v>343</v>
      </c>
      <c r="D7268" t="s">
        <v>298</v>
      </c>
      <c r="E7268" t="s">
        <v>299</v>
      </c>
      <c r="F7268" t="s">
        <v>332</v>
      </c>
      <c r="G7268" s="1">
        <v>43497</v>
      </c>
      <c r="H7268">
        <v>40</v>
      </c>
      <c r="I7268" s="7">
        <f>IF(TableTransactions[[#This Row],[Order type]]=trackOrderType,
TableTransactions[[#This Row],[Transaction quantity]]*-1,
TableTransactions[[#This Row],[Transaction quantity]]
)</f>
        <v>-40</v>
      </c>
      <c r="J72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456</v>
      </c>
      <c r="K7268" s="7">
        <f ca="1">IF(TableTransactions[[#This Row],[Stock balance backorders]]&lt;0,
0,
TableTransactions[[#This Row],[Stock balance backorders]]
)</f>
        <v>456</v>
      </c>
      <c r="L7268" s="8" t="str">
        <f>VLOOKUP(TableTransactions[[#This Row],[Material]],TableStockBalance[],
MATCH(TableStockBalance[[#Headers],[Supplier name]],TableStockBalance[#Headers],0),
0)</f>
        <v>General Multi Parts AB</v>
      </c>
    </row>
    <row r="7269" spans="1:12" x14ac:dyDescent="0.25">
      <c r="A7269">
        <v>49040718</v>
      </c>
      <c r="B7269">
        <v>100</v>
      </c>
      <c r="C7269" t="s">
        <v>343</v>
      </c>
      <c r="D7269" t="s">
        <v>298</v>
      </c>
      <c r="E7269" t="s">
        <v>299</v>
      </c>
      <c r="F7269" t="s">
        <v>318</v>
      </c>
      <c r="G7269" s="1">
        <v>43502</v>
      </c>
      <c r="H7269">
        <v>60</v>
      </c>
      <c r="I7269" s="7">
        <f>IF(TableTransactions[[#This Row],[Order type]]=trackOrderType,
TableTransactions[[#This Row],[Transaction quantity]]*-1,
TableTransactions[[#This Row],[Transaction quantity]]
)</f>
        <v>-60</v>
      </c>
      <c r="J72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396</v>
      </c>
      <c r="K7269" s="7">
        <f ca="1">IF(TableTransactions[[#This Row],[Stock balance backorders]]&lt;0,
0,
TableTransactions[[#This Row],[Stock balance backorders]]
)</f>
        <v>396</v>
      </c>
      <c r="L7269" s="8" t="str">
        <f>VLOOKUP(TableTransactions[[#This Row],[Material]],TableStockBalance[],
MATCH(TableStockBalance[[#Headers],[Supplier name]],TableStockBalance[#Headers],0),
0)</f>
        <v>General Multi Parts AB</v>
      </c>
    </row>
    <row r="7270" spans="1:12" x14ac:dyDescent="0.25">
      <c r="A7270">
        <v>49040724</v>
      </c>
      <c r="B7270">
        <v>10</v>
      </c>
      <c r="C7270" t="s">
        <v>343</v>
      </c>
      <c r="D7270" t="s">
        <v>298</v>
      </c>
      <c r="E7270" t="s">
        <v>299</v>
      </c>
      <c r="F7270" t="s">
        <v>329</v>
      </c>
      <c r="G7270" s="1">
        <v>43503</v>
      </c>
      <c r="H7270">
        <v>40</v>
      </c>
      <c r="I7270" s="7">
        <f>IF(TableTransactions[[#This Row],[Order type]]=trackOrderType,
TableTransactions[[#This Row],[Transaction quantity]]*-1,
TableTransactions[[#This Row],[Transaction quantity]]
)</f>
        <v>-40</v>
      </c>
      <c r="J72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356</v>
      </c>
      <c r="K7270" s="7">
        <f ca="1">IF(TableTransactions[[#This Row],[Stock balance backorders]]&lt;0,
0,
TableTransactions[[#This Row],[Stock balance backorders]]
)</f>
        <v>356</v>
      </c>
      <c r="L7270" s="8" t="str">
        <f>VLOOKUP(TableTransactions[[#This Row],[Material]],TableStockBalance[],
MATCH(TableStockBalance[[#Headers],[Supplier name]],TableStockBalance[#Headers],0),
0)</f>
        <v>General Multi Parts AB</v>
      </c>
    </row>
    <row r="7271" spans="1:12" x14ac:dyDescent="0.25">
      <c r="A7271">
        <v>49040739</v>
      </c>
      <c r="B7271">
        <v>180</v>
      </c>
      <c r="C7271" t="s">
        <v>343</v>
      </c>
      <c r="D7271" t="s">
        <v>298</v>
      </c>
      <c r="E7271" t="s">
        <v>299</v>
      </c>
      <c r="F7271" t="s">
        <v>313</v>
      </c>
      <c r="G7271" s="1">
        <v>43504</v>
      </c>
      <c r="H7271">
        <v>80</v>
      </c>
      <c r="I7271" s="7">
        <f>IF(TableTransactions[[#This Row],[Order type]]=trackOrderType,
TableTransactions[[#This Row],[Transaction quantity]]*-1,
TableTransactions[[#This Row],[Transaction quantity]]
)</f>
        <v>-80</v>
      </c>
      <c r="J72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276</v>
      </c>
      <c r="K7271" s="7">
        <f ca="1">IF(TableTransactions[[#This Row],[Stock balance backorders]]&lt;0,
0,
TableTransactions[[#This Row],[Stock balance backorders]]
)</f>
        <v>276</v>
      </c>
      <c r="L7271" s="8" t="str">
        <f>VLOOKUP(TableTransactions[[#This Row],[Material]],TableStockBalance[],
MATCH(TableStockBalance[[#Headers],[Supplier name]],TableStockBalance[#Headers],0),
0)</f>
        <v>General Multi Parts AB</v>
      </c>
    </row>
    <row r="7272" spans="1:12" x14ac:dyDescent="0.25">
      <c r="A7272">
        <v>49040739</v>
      </c>
      <c r="B7272">
        <v>190</v>
      </c>
      <c r="C7272" t="s">
        <v>343</v>
      </c>
      <c r="D7272" t="s">
        <v>298</v>
      </c>
      <c r="E7272" t="s">
        <v>299</v>
      </c>
      <c r="F7272" t="s">
        <v>313</v>
      </c>
      <c r="G7272" s="1">
        <v>43504</v>
      </c>
      <c r="H7272">
        <v>20</v>
      </c>
      <c r="I7272" s="7">
        <f>IF(TableTransactions[[#This Row],[Order type]]=trackOrderType,
TableTransactions[[#This Row],[Transaction quantity]]*-1,
TableTransactions[[#This Row],[Transaction quantity]]
)</f>
        <v>-20</v>
      </c>
      <c r="J72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256</v>
      </c>
      <c r="K7272" s="7">
        <f ca="1">IF(TableTransactions[[#This Row],[Stock balance backorders]]&lt;0,
0,
TableTransactions[[#This Row],[Stock balance backorders]]
)</f>
        <v>256</v>
      </c>
      <c r="L7272" s="8" t="str">
        <f>VLOOKUP(TableTransactions[[#This Row],[Material]],TableStockBalance[],
MATCH(TableStockBalance[[#Headers],[Supplier name]],TableStockBalance[#Headers],0),
0)</f>
        <v>General Multi Parts AB</v>
      </c>
    </row>
    <row r="7273" spans="1:12" x14ac:dyDescent="0.25">
      <c r="A7273">
        <v>49040753</v>
      </c>
      <c r="B7273">
        <v>250</v>
      </c>
      <c r="C7273" t="s">
        <v>343</v>
      </c>
      <c r="D7273" t="s">
        <v>298</v>
      </c>
      <c r="E7273" t="s">
        <v>299</v>
      </c>
      <c r="F7273" t="s">
        <v>318</v>
      </c>
      <c r="G7273" s="1">
        <v>43504</v>
      </c>
      <c r="H7273">
        <v>60</v>
      </c>
      <c r="I7273" s="7">
        <f>IF(TableTransactions[[#This Row],[Order type]]=trackOrderType,
TableTransactions[[#This Row],[Transaction quantity]]*-1,
TableTransactions[[#This Row],[Transaction quantity]]
)</f>
        <v>-60</v>
      </c>
      <c r="J72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196</v>
      </c>
      <c r="K7273" s="7">
        <f ca="1">IF(TableTransactions[[#This Row],[Stock balance backorders]]&lt;0,
0,
TableTransactions[[#This Row],[Stock balance backorders]]
)</f>
        <v>196</v>
      </c>
      <c r="L7273" s="8" t="str">
        <f>VLOOKUP(TableTransactions[[#This Row],[Material]],TableStockBalance[],
MATCH(TableStockBalance[[#Headers],[Supplier name]],TableStockBalance[#Headers],0),
0)</f>
        <v>General Multi Parts AB</v>
      </c>
    </row>
    <row r="7274" spans="1:12" x14ac:dyDescent="0.25">
      <c r="A7274">
        <v>49040795</v>
      </c>
      <c r="B7274">
        <v>40</v>
      </c>
      <c r="C7274" t="s">
        <v>343</v>
      </c>
      <c r="D7274" t="s">
        <v>298</v>
      </c>
      <c r="E7274" t="s">
        <v>299</v>
      </c>
      <c r="F7274" t="s">
        <v>316</v>
      </c>
      <c r="G7274" s="1">
        <v>43509</v>
      </c>
      <c r="H7274">
        <v>20</v>
      </c>
      <c r="I7274" s="7">
        <f>IF(TableTransactions[[#This Row],[Order type]]=trackOrderType,
TableTransactions[[#This Row],[Transaction quantity]]*-1,
TableTransactions[[#This Row],[Transaction quantity]]
)</f>
        <v>-20</v>
      </c>
      <c r="J72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176</v>
      </c>
      <c r="K7274" s="7">
        <f ca="1">IF(TableTransactions[[#This Row],[Stock balance backorders]]&lt;0,
0,
TableTransactions[[#This Row],[Stock balance backorders]]
)</f>
        <v>176</v>
      </c>
      <c r="L7274" s="8" t="str">
        <f>VLOOKUP(TableTransactions[[#This Row],[Material]],TableStockBalance[],
MATCH(TableStockBalance[[#Headers],[Supplier name]],TableStockBalance[#Headers],0),
0)</f>
        <v>General Multi Parts AB</v>
      </c>
    </row>
    <row r="7275" spans="1:12" x14ac:dyDescent="0.25">
      <c r="A7275">
        <v>49040807</v>
      </c>
      <c r="B7275">
        <v>60</v>
      </c>
      <c r="C7275" t="s">
        <v>343</v>
      </c>
      <c r="D7275" t="s">
        <v>298</v>
      </c>
      <c r="E7275" t="s">
        <v>299</v>
      </c>
      <c r="F7275" t="s">
        <v>316</v>
      </c>
      <c r="G7275" s="1">
        <v>43510</v>
      </c>
      <c r="H7275">
        <v>40</v>
      </c>
      <c r="I7275" s="7">
        <f>IF(TableTransactions[[#This Row],[Order type]]=trackOrderType,
TableTransactions[[#This Row],[Transaction quantity]]*-1,
TableTransactions[[#This Row],[Transaction quantity]]
)</f>
        <v>-40</v>
      </c>
      <c r="J72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136</v>
      </c>
      <c r="K7275" s="7">
        <f ca="1">IF(TableTransactions[[#This Row],[Stock balance backorders]]&lt;0,
0,
TableTransactions[[#This Row],[Stock balance backorders]]
)</f>
        <v>136</v>
      </c>
      <c r="L7275" s="8" t="str">
        <f>VLOOKUP(TableTransactions[[#This Row],[Material]],TableStockBalance[],
MATCH(TableStockBalance[[#Headers],[Supplier name]],TableStockBalance[#Headers],0),
0)</f>
        <v>General Multi Parts AB</v>
      </c>
    </row>
    <row r="7276" spans="1:12" x14ac:dyDescent="0.25">
      <c r="A7276">
        <v>49040864</v>
      </c>
      <c r="B7276">
        <v>90</v>
      </c>
      <c r="C7276" t="s">
        <v>343</v>
      </c>
      <c r="D7276" t="s">
        <v>298</v>
      </c>
      <c r="E7276" t="s">
        <v>299</v>
      </c>
      <c r="F7276" t="s">
        <v>313</v>
      </c>
      <c r="G7276" s="1">
        <v>43516</v>
      </c>
      <c r="H7276">
        <v>20</v>
      </c>
      <c r="I7276" s="7">
        <f>IF(TableTransactions[[#This Row],[Order type]]=trackOrderType,
TableTransactions[[#This Row],[Transaction quantity]]*-1,
TableTransactions[[#This Row],[Transaction quantity]]
)</f>
        <v>-20</v>
      </c>
      <c r="J72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116</v>
      </c>
      <c r="K7276" s="7">
        <f ca="1">IF(TableTransactions[[#This Row],[Stock balance backorders]]&lt;0,
0,
TableTransactions[[#This Row],[Stock balance backorders]]
)</f>
        <v>116</v>
      </c>
      <c r="L7276" s="8" t="str">
        <f>VLOOKUP(TableTransactions[[#This Row],[Material]],TableStockBalance[],
MATCH(TableStockBalance[[#Headers],[Supplier name]],TableStockBalance[#Headers],0),
0)</f>
        <v>General Multi Parts AB</v>
      </c>
    </row>
    <row r="7277" spans="1:12" x14ac:dyDescent="0.25">
      <c r="A7277">
        <v>49040871</v>
      </c>
      <c r="B7277">
        <v>30</v>
      </c>
      <c r="C7277" t="s">
        <v>343</v>
      </c>
      <c r="D7277" t="s">
        <v>298</v>
      </c>
      <c r="E7277" t="s">
        <v>299</v>
      </c>
      <c r="F7277" t="s">
        <v>325</v>
      </c>
      <c r="G7277" s="1">
        <v>43516</v>
      </c>
      <c r="H7277">
        <v>40</v>
      </c>
      <c r="I7277" s="7">
        <f>IF(TableTransactions[[#This Row],[Order type]]=trackOrderType,
TableTransactions[[#This Row],[Transaction quantity]]*-1,
TableTransactions[[#This Row],[Transaction quantity]]
)</f>
        <v>-40</v>
      </c>
      <c r="J72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</v>
      </c>
      <c r="K7277" s="7">
        <f ca="1">IF(TableTransactions[[#This Row],[Stock balance backorders]]&lt;0,
0,
TableTransactions[[#This Row],[Stock balance backorders]]
)</f>
        <v>76</v>
      </c>
      <c r="L7277" s="8" t="str">
        <f>VLOOKUP(TableTransactions[[#This Row],[Material]],TableStockBalance[],
MATCH(TableStockBalance[[#Headers],[Supplier name]],TableStockBalance[#Headers],0),
0)</f>
        <v>General Multi Parts AB</v>
      </c>
    </row>
    <row r="7278" spans="1:12" x14ac:dyDescent="0.25">
      <c r="A7278">
        <v>49040967</v>
      </c>
      <c r="B7278">
        <v>50</v>
      </c>
      <c r="C7278" t="s">
        <v>343</v>
      </c>
      <c r="D7278" t="s">
        <v>298</v>
      </c>
      <c r="E7278" t="s">
        <v>299</v>
      </c>
      <c r="F7278" t="s">
        <v>319</v>
      </c>
      <c r="G7278" s="1">
        <v>43524</v>
      </c>
      <c r="H7278">
        <v>20</v>
      </c>
      <c r="I7278" s="7">
        <f>IF(TableTransactions[[#This Row],[Order type]]=trackOrderType,
TableTransactions[[#This Row],[Transaction quantity]]*-1,
TableTransactions[[#This Row],[Transaction quantity]]
)</f>
        <v>-20</v>
      </c>
      <c r="J72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</v>
      </c>
      <c r="K7278" s="7">
        <f ca="1">IF(TableTransactions[[#This Row],[Stock balance backorders]]&lt;0,
0,
TableTransactions[[#This Row],[Stock balance backorders]]
)</f>
        <v>56</v>
      </c>
      <c r="L7278" s="8" t="str">
        <f>VLOOKUP(TableTransactions[[#This Row],[Material]],TableStockBalance[],
MATCH(TableStockBalance[[#Headers],[Supplier name]],TableStockBalance[#Headers],0),
0)</f>
        <v>General Multi Parts AB</v>
      </c>
    </row>
    <row r="7279" spans="1:12" x14ac:dyDescent="0.25">
      <c r="A7279">
        <v>49040973</v>
      </c>
      <c r="B7279">
        <v>60</v>
      </c>
      <c r="C7279" t="s">
        <v>343</v>
      </c>
      <c r="D7279" t="s">
        <v>298</v>
      </c>
      <c r="E7279" t="s">
        <v>299</v>
      </c>
      <c r="F7279" t="s">
        <v>329</v>
      </c>
      <c r="G7279" s="1">
        <v>43525</v>
      </c>
      <c r="H7279">
        <v>40</v>
      </c>
      <c r="I7279" s="7">
        <f>IF(TableTransactions[[#This Row],[Order type]]=trackOrderType,
TableTransactions[[#This Row],[Transaction quantity]]*-1,
TableTransactions[[#This Row],[Transaction quantity]]
)</f>
        <v>-40</v>
      </c>
      <c r="J72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7279" s="7">
        <f ca="1">IF(TableTransactions[[#This Row],[Stock balance backorders]]&lt;0,
0,
TableTransactions[[#This Row],[Stock balance backorders]]
)</f>
        <v>16</v>
      </c>
      <c r="L7279" s="8" t="str">
        <f>VLOOKUP(TableTransactions[[#This Row],[Material]],TableStockBalance[],
MATCH(TableStockBalance[[#Headers],[Supplier name]],TableStockBalance[#Headers],0),
0)</f>
        <v>General Multi Parts AB</v>
      </c>
    </row>
    <row r="7280" spans="1:12" x14ac:dyDescent="0.25">
      <c r="A7280" s="4">
        <v>45056922</v>
      </c>
      <c r="B7280" s="4">
        <v>10</v>
      </c>
      <c r="C7280" s="4" t="s">
        <v>344</v>
      </c>
      <c r="D7280" s="4" t="s">
        <v>298</v>
      </c>
      <c r="E7280" s="4" t="s">
        <v>299</v>
      </c>
      <c r="F7280" s="4" t="s">
        <v>212</v>
      </c>
      <c r="G7280" s="5">
        <v>43525</v>
      </c>
      <c r="H7280" s="4">
        <v>900</v>
      </c>
      <c r="I7280" s="7">
        <f>IF(TableTransactions[[#This Row],[Order type]]=trackOrderType,
TableTransactions[[#This Row],[Transaction quantity]]*-1,
TableTransactions[[#This Row],[Transaction quantity]]
)</f>
        <v>900</v>
      </c>
      <c r="J72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916</v>
      </c>
      <c r="K7280" s="7">
        <f ca="1">IF(TableTransactions[[#This Row],[Stock balance backorders]]&lt;0,
0,
TableTransactions[[#This Row],[Stock balance backorders]]
)</f>
        <v>916</v>
      </c>
      <c r="L7280" s="8" t="str">
        <f>VLOOKUP(TableTransactions[[#This Row],[Material]],TableStockBalance[],
MATCH(TableStockBalance[[#Headers],[Supplier name]],TableStockBalance[#Headers],0),
0)</f>
        <v>General Multi Parts AB</v>
      </c>
    </row>
    <row r="7281" spans="1:12" x14ac:dyDescent="0.25">
      <c r="A7281">
        <v>49041009</v>
      </c>
      <c r="B7281">
        <v>60</v>
      </c>
      <c r="C7281" t="s">
        <v>343</v>
      </c>
      <c r="D7281" t="s">
        <v>298</v>
      </c>
      <c r="E7281" t="s">
        <v>299</v>
      </c>
      <c r="F7281" t="s">
        <v>313</v>
      </c>
      <c r="G7281" s="1">
        <v>43529</v>
      </c>
      <c r="H7281">
        <v>40</v>
      </c>
      <c r="I7281" s="7">
        <f>IF(TableTransactions[[#This Row],[Order type]]=trackOrderType,
TableTransactions[[#This Row],[Transaction quantity]]*-1,
TableTransactions[[#This Row],[Transaction quantity]]
)</f>
        <v>-40</v>
      </c>
      <c r="J72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876</v>
      </c>
      <c r="K7281" s="7">
        <f ca="1">IF(TableTransactions[[#This Row],[Stock balance backorders]]&lt;0,
0,
TableTransactions[[#This Row],[Stock balance backorders]]
)</f>
        <v>876</v>
      </c>
      <c r="L7281" s="8" t="str">
        <f>VLOOKUP(TableTransactions[[#This Row],[Material]],TableStockBalance[],
MATCH(TableStockBalance[[#Headers],[Supplier name]],TableStockBalance[#Headers],0),
0)</f>
        <v>General Multi Parts AB</v>
      </c>
    </row>
    <row r="7282" spans="1:12" x14ac:dyDescent="0.25">
      <c r="A7282">
        <v>49041056</v>
      </c>
      <c r="B7282">
        <v>230</v>
      </c>
      <c r="C7282" t="s">
        <v>343</v>
      </c>
      <c r="D7282" t="s">
        <v>298</v>
      </c>
      <c r="E7282" t="s">
        <v>299</v>
      </c>
      <c r="F7282" t="s">
        <v>314</v>
      </c>
      <c r="G7282" s="1">
        <v>43532</v>
      </c>
      <c r="H7282">
        <v>40</v>
      </c>
      <c r="I7282" s="7">
        <f>IF(TableTransactions[[#This Row],[Order type]]=trackOrderType,
TableTransactions[[#This Row],[Transaction quantity]]*-1,
TableTransactions[[#This Row],[Transaction quantity]]
)</f>
        <v>-40</v>
      </c>
      <c r="J72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836</v>
      </c>
      <c r="K7282" s="7">
        <f ca="1">IF(TableTransactions[[#This Row],[Stock balance backorders]]&lt;0,
0,
TableTransactions[[#This Row],[Stock balance backorders]]
)</f>
        <v>836</v>
      </c>
      <c r="L7282" s="8" t="str">
        <f>VLOOKUP(TableTransactions[[#This Row],[Material]],TableStockBalance[],
MATCH(TableStockBalance[[#Headers],[Supplier name]],TableStockBalance[#Headers],0),
0)</f>
        <v>General Multi Parts AB</v>
      </c>
    </row>
    <row r="7283" spans="1:12" x14ac:dyDescent="0.25">
      <c r="A7283">
        <v>49041057</v>
      </c>
      <c r="B7283">
        <v>480</v>
      </c>
      <c r="C7283" t="s">
        <v>343</v>
      </c>
      <c r="D7283" t="s">
        <v>298</v>
      </c>
      <c r="E7283" t="s">
        <v>299</v>
      </c>
      <c r="F7283" t="s">
        <v>313</v>
      </c>
      <c r="G7283" s="1">
        <v>43532</v>
      </c>
      <c r="H7283">
        <v>20</v>
      </c>
      <c r="I7283" s="7">
        <f>IF(TableTransactions[[#This Row],[Order type]]=trackOrderType,
TableTransactions[[#This Row],[Transaction quantity]]*-1,
TableTransactions[[#This Row],[Transaction quantity]]
)</f>
        <v>-20</v>
      </c>
      <c r="J72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816</v>
      </c>
      <c r="K7283" s="7">
        <f ca="1">IF(TableTransactions[[#This Row],[Stock balance backorders]]&lt;0,
0,
TableTransactions[[#This Row],[Stock balance backorders]]
)</f>
        <v>816</v>
      </c>
      <c r="L7283" s="8" t="str">
        <f>VLOOKUP(TableTransactions[[#This Row],[Material]],TableStockBalance[],
MATCH(TableStockBalance[[#Headers],[Supplier name]],TableStockBalance[#Headers],0),
0)</f>
        <v>General Multi Parts AB</v>
      </c>
    </row>
    <row r="7284" spans="1:12" x14ac:dyDescent="0.25">
      <c r="A7284">
        <v>49041066</v>
      </c>
      <c r="B7284">
        <v>50</v>
      </c>
      <c r="C7284" t="s">
        <v>343</v>
      </c>
      <c r="D7284" t="s">
        <v>298</v>
      </c>
      <c r="E7284" t="s">
        <v>299</v>
      </c>
      <c r="F7284" t="s">
        <v>325</v>
      </c>
      <c r="G7284" s="1">
        <v>43532</v>
      </c>
      <c r="H7284">
        <v>60</v>
      </c>
      <c r="I7284" s="7">
        <f>IF(TableTransactions[[#This Row],[Order type]]=trackOrderType,
TableTransactions[[#This Row],[Transaction quantity]]*-1,
TableTransactions[[#This Row],[Transaction quantity]]
)</f>
        <v>-60</v>
      </c>
      <c r="J72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756</v>
      </c>
      <c r="K7284" s="7">
        <f ca="1">IF(TableTransactions[[#This Row],[Stock balance backorders]]&lt;0,
0,
TableTransactions[[#This Row],[Stock balance backorders]]
)</f>
        <v>756</v>
      </c>
      <c r="L7284" s="8" t="str">
        <f>VLOOKUP(TableTransactions[[#This Row],[Material]],TableStockBalance[],
MATCH(TableStockBalance[[#Headers],[Supplier name]],TableStockBalance[#Headers],0),
0)</f>
        <v>General Multi Parts AB</v>
      </c>
    </row>
    <row r="7285" spans="1:12" x14ac:dyDescent="0.25">
      <c r="A7285">
        <v>49041067</v>
      </c>
      <c r="B7285">
        <v>640</v>
      </c>
      <c r="C7285" t="s">
        <v>343</v>
      </c>
      <c r="D7285" t="s">
        <v>298</v>
      </c>
      <c r="E7285" t="s">
        <v>299</v>
      </c>
      <c r="F7285" t="s">
        <v>317</v>
      </c>
      <c r="G7285" s="1">
        <v>43532</v>
      </c>
      <c r="H7285">
        <v>20</v>
      </c>
      <c r="I7285" s="7">
        <f>IF(TableTransactions[[#This Row],[Order type]]=trackOrderType,
TableTransactions[[#This Row],[Transaction quantity]]*-1,
TableTransactions[[#This Row],[Transaction quantity]]
)</f>
        <v>-20</v>
      </c>
      <c r="J72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736</v>
      </c>
      <c r="K7285" s="7">
        <f ca="1">IF(TableTransactions[[#This Row],[Stock balance backorders]]&lt;0,
0,
TableTransactions[[#This Row],[Stock balance backorders]]
)</f>
        <v>736</v>
      </c>
      <c r="L7285" s="8" t="str">
        <f>VLOOKUP(TableTransactions[[#This Row],[Material]],TableStockBalance[],
MATCH(TableStockBalance[[#Headers],[Supplier name]],TableStockBalance[#Headers],0),
0)</f>
        <v>General Multi Parts AB</v>
      </c>
    </row>
    <row r="7286" spans="1:12" x14ac:dyDescent="0.25">
      <c r="A7286">
        <v>49041070</v>
      </c>
      <c r="B7286">
        <v>230</v>
      </c>
      <c r="C7286" t="s">
        <v>343</v>
      </c>
      <c r="D7286" t="s">
        <v>298</v>
      </c>
      <c r="E7286" t="s">
        <v>299</v>
      </c>
      <c r="F7286" t="s">
        <v>319</v>
      </c>
      <c r="G7286" s="1">
        <v>43532</v>
      </c>
      <c r="H7286">
        <v>40</v>
      </c>
      <c r="I7286" s="7">
        <f>IF(TableTransactions[[#This Row],[Order type]]=trackOrderType,
TableTransactions[[#This Row],[Transaction quantity]]*-1,
TableTransactions[[#This Row],[Transaction quantity]]
)</f>
        <v>-40</v>
      </c>
      <c r="J72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696</v>
      </c>
      <c r="K7286" s="7">
        <f ca="1">IF(TableTransactions[[#This Row],[Stock balance backorders]]&lt;0,
0,
TableTransactions[[#This Row],[Stock balance backorders]]
)</f>
        <v>696</v>
      </c>
      <c r="L7286" s="8" t="str">
        <f>VLOOKUP(TableTransactions[[#This Row],[Material]],TableStockBalance[],
MATCH(TableStockBalance[[#Headers],[Supplier name]],TableStockBalance[#Headers],0),
0)</f>
        <v>General Multi Parts AB</v>
      </c>
    </row>
    <row r="7287" spans="1:12" x14ac:dyDescent="0.25">
      <c r="A7287">
        <v>49041094</v>
      </c>
      <c r="B7287">
        <v>30</v>
      </c>
      <c r="C7287" t="s">
        <v>343</v>
      </c>
      <c r="D7287" t="s">
        <v>298</v>
      </c>
      <c r="E7287" t="s">
        <v>299</v>
      </c>
      <c r="F7287" t="s">
        <v>314</v>
      </c>
      <c r="G7287" s="1">
        <v>43536</v>
      </c>
      <c r="H7287">
        <v>40</v>
      </c>
      <c r="I7287" s="7">
        <f>IF(TableTransactions[[#This Row],[Order type]]=trackOrderType,
TableTransactions[[#This Row],[Transaction quantity]]*-1,
TableTransactions[[#This Row],[Transaction quantity]]
)</f>
        <v>-40</v>
      </c>
      <c r="J72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656</v>
      </c>
      <c r="K7287" s="7">
        <f ca="1">IF(TableTransactions[[#This Row],[Stock balance backorders]]&lt;0,
0,
TableTransactions[[#This Row],[Stock balance backorders]]
)</f>
        <v>656</v>
      </c>
      <c r="L7287" s="8" t="str">
        <f>VLOOKUP(TableTransactions[[#This Row],[Material]],TableStockBalance[],
MATCH(TableStockBalance[[#Headers],[Supplier name]],TableStockBalance[#Headers],0),
0)</f>
        <v>General Multi Parts AB</v>
      </c>
    </row>
    <row r="7288" spans="1:12" x14ac:dyDescent="0.25">
      <c r="A7288">
        <v>49041114</v>
      </c>
      <c r="B7288">
        <v>90</v>
      </c>
      <c r="C7288" t="s">
        <v>343</v>
      </c>
      <c r="D7288" t="s">
        <v>298</v>
      </c>
      <c r="E7288" t="s">
        <v>299</v>
      </c>
      <c r="F7288" t="s">
        <v>316</v>
      </c>
      <c r="G7288" s="1">
        <v>43537</v>
      </c>
      <c r="H7288">
        <v>40</v>
      </c>
      <c r="I7288" s="7">
        <f>IF(TableTransactions[[#This Row],[Order type]]=trackOrderType,
TableTransactions[[#This Row],[Transaction quantity]]*-1,
TableTransactions[[#This Row],[Transaction quantity]]
)</f>
        <v>-40</v>
      </c>
      <c r="J72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616</v>
      </c>
      <c r="K7288" s="7">
        <f ca="1">IF(TableTransactions[[#This Row],[Stock balance backorders]]&lt;0,
0,
TableTransactions[[#This Row],[Stock balance backorders]]
)</f>
        <v>616</v>
      </c>
      <c r="L7288" s="8" t="str">
        <f>VLOOKUP(TableTransactions[[#This Row],[Material]],TableStockBalance[],
MATCH(TableStockBalance[[#Headers],[Supplier name]],TableStockBalance[#Headers],0),
0)</f>
        <v>General Multi Parts AB</v>
      </c>
    </row>
    <row r="7289" spans="1:12" x14ac:dyDescent="0.25">
      <c r="A7289">
        <v>49041250</v>
      </c>
      <c r="B7289">
        <v>60</v>
      </c>
      <c r="C7289" t="s">
        <v>343</v>
      </c>
      <c r="D7289" t="s">
        <v>298</v>
      </c>
      <c r="E7289" t="s">
        <v>299</v>
      </c>
      <c r="F7289" t="s">
        <v>318</v>
      </c>
      <c r="G7289" s="1">
        <v>43549</v>
      </c>
      <c r="H7289">
        <v>80</v>
      </c>
      <c r="I7289" s="7">
        <f>IF(TableTransactions[[#This Row],[Order type]]=trackOrderType,
TableTransactions[[#This Row],[Transaction quantity]]*-1,
TableTransactions[[#This Row],[Transaction quantity]]
)</f>
        <v>-80</v>
      </c>
      <c r="J72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536</v>
      </c>
      <c r="K7289" s="7">
        <f ca="1">IF(TableTransactions[[#This Row],[Stock balance backorders]]&lt;0,
0,
TableTransactions[[#This Row],[Stock balance backorders]]
)</f>
        <v>536</v>
      </c>
      <c r="L7289" s="8" t="str">
        <f>VLOOKUP(TableTransactions[[#This Row],[Material]],TableStockBalance[],
MATCH(TableStockBalance[[#Headers],[Supplier name]],TableStockBalance[#Headers],0),
0)</f>
        <v>General Multi Parts AB</v>
      </c>
    </row>
    <row r="7290" spans="1:12" x14ac:dyDescent="0.25">
      <c r="A7290">
        <v>49041262</v>
      </c>
      <c r="B7290">
        <v>30</v>
      </c>
      <c r="C7290" t="s">
        <v>343</v>
      </c>
      <c r="D7290" t="s">
        <v>298</v>
      </c>
      <c r="E7290" t="s">
        <v>299</v>
      </c>
      <c r="F7290" t="s">
        <v>316</v>
      </c>
      <c r="G7290" s="1">
        <v>43550</v>
      </c>
      <c r="H7290">
        <v>60</v>
      </c>
      <c r="I7290" s="7">
        <f>IF(TableTransactions[[#This Row],[Order type]]=trackOrderType,
TableTransactions[[#This Row],[Transaction quantity]]*-1,
TableTransactions[[#This Row],[Transaction quantity]]
)</f>
        <v>-60</v>
      </c>
      <c r="J72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476</v>
      </c>
      <c r="K7290" s="7">
        <f ca="1">IF(TableTransactions[[#This Row],[Stock balance backorders]]&lt;0,
0,
TableTransactions[[#This Row],[Stock balance backorders]]
)</f>
        <v>476</v>
      </c>
      <c r="L7290" s="8" t="str">
        <f>VLOOKUP(TableTransactions[[#This Row],[Material]],TableStockBalance[],
MATCH(TableStockBalance[[#Headers],[Supplier name]],TableStockBalance[#Headers],0),
0)</f>
        <v>General Multi Parts AB</v>
      </c>
    </row>
    <row r="7291" spans="1:12" x14ac:dyDescent="0.25">
      <c r="A7291">
        <v>49041265</v>
      </c>
      <c r="B7291">
        <v>20</v>
      </c>
      <c r="C7291" t="s">
        <v>343</v>
      </c>
      <c r="D7291" t="s">
        <v>298</v>
      </c>
      <c r="E7291" t="s">
        <v>299</v>
      </c>
      <c r="F7291" t="s">
        <v>330</v>
      </c>
      <c r="G7291" s="1">
        <v>43550</v>
      </c>
      <c r="H7291">
        <v>40</v>
      </c>
      <c r="I7291" s="7">
        <f>IF(TableTransactions[[#This Row],[Order type]]=trackOrderType,
TableTransactions[[#This Row],[Transaction quantity]]*-1,
TableTransactions[[#This Row],[Transaction quantity]]
)</f>
        <v>-40</v>
      </c>
      <c r="J72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436</v>
      </c>
      <c r="K7291" s="7">
        <f ca="1">IF(TableTransactions[[#This Row],[Stock balance backorders]]&lt;0,
0,
TableTransactions[[#This Row],[Stock balance backorders]]
)</f>
        <v>436</v>
      </c>
      <c r="L7291" s="8" t="str">
        <f>VLOOKUP(TableTransactions[[#This Row],[Material]],TableStockBalance[],
MATCH(TableStockBalance[[#Headers],[Supplier name]],TableStockBalance[#Headers],0),
0)</f>
        <v>General Multi Parts AB</v>
      </c>
    </row>
    <row r="7292" spans="1:12" x14ac:dyDescent="0.25">
      <c r="A7292">
        <v>49041267</v>
      </c>
      <c r="B7292">
        <v>100</v>
      </c>
      <c r="C7292" t="s">
        <v>343</v>
      </c>
      <c r="D7292" t="s">
        <v>298</v>
      </c>
      <c r="E7292" t="s">
        <v>299</v>
      </c>
      <c r="F7292" t="s">
        <v>318</v>
      </c>
      <c r="G7292" s="1">
        <v>43550</v>
      </c>
      <c r="H7292">
        <v>20</v>
      </c>
      <c r="I7292" s="7">
        <f>IF(TableTransactions[[#This Row],[Order type]]=trackOrderType,
TableTransactions[[#This Row],[Transaction quantity]]*-1,
TableTransactions[[#This Row],[Transaction quantity]]
)</f>
        <v>-20</v>
      </c>
      <c r="J72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416</v>
      </c>
      <c r="K7292" s="7">
        <f ca="1">IF(TableTransactions[[#This Row],[Stock balance backorders]]&lt;0,
0,
TableTransactions[[#This Row],[Stock balance backorders]]
)</f>
        <v>416</v>
      </c>
      <c r="L7292" s="8" t="str">
        <f>VLOOKUP(TableTransactions[[#This Row],[Material]],TableStockBalance[],
MATCH(TableStockBalance[[#Headers],[Supplier name]],TableStockBalance[#Headers],0),
0)</f>
        <v>General Multi Parts AB</v>
      </c>
    </row>
    <row r="7293" spans="1:12" x14ac:dyDescent="0.25">
      <c r="A7293">
        <v>49041273</v>
      </c>
      <c r="B7293">
        <v>110</v>
      </c>
      <c r="C7293" t="s">
        <v>343</v>
      </c>
      <c r="D7293" t="s">
        <v>298</v>
      </c>
      <c r="E7293" t="s">
        <v>299</v>
      </c>
      <c r="F7293" t="s">
        <v>313</v>
      </c>
      <c r="G7293" s="1">
        <v>43551</v>
      </c>
      <c r="H7293">
        <v>20</v>
      </c>
      <c r="I7293" s="7">
        <f>IF(TableTransactions[[#This Row],[Order type]]=trackOrderType,
TableTransactions[[#This Row],[Transaction quantity]]*-1,
TableTransactions[[#This Row],[Transaction quantity]]
)</f>
        <v>-20</v>
      </c>
      <c r="J72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396</v>
      </c>
      <c r="K7293" s="7">
        <f ca="1">IF(TableTransactions[[#This Row],[Stock balance backorders]]&lt;0,
0,
TableTransactions[[#This Row],[Stock balance backorders]]
)</f>
        <v>396</v>
      </c>
      <c r="L7293" s="8" t="str">
        <f>VLOOKUP(TableTransactions[[#This Row],[Material]],TableStockBalance[],
MATCH(TableStockBalance[[#Headers],[Supplier name]],TableStockBalance[#Headers],0),
0)</f>
        <v>General Multi Parts AB</v>
      </c>
    </row>
    <row r="7294" spans="1:12" x14ac:dyDescent="0.25">
      <c r="A7294">
        <v>49041286</v>
      </c>
      <c r="B7294">
        <v>130</v>
      </c>
      <c r="C7294" t="s">
        <v>343</v>
      </c>
      <c r="D7294" t="s">
        <v>298</v>
      </c>
      <c r="E7294" t="s">
        <v>299</v>
      </c>
      <c r="F7294" t="s">
        <v>313</v>
      </c>
      <c r="G7294" s="1">
        <v>43552</v>
      </c>
      <c r="H7294">
        <v>80</v>
      </c>
      <c r="I7294" s="7">
        <f>IF(TableTransactions[[#This Row],[Order type]]=trackOrderType,
TableTransactions[[#This Row],[Transaction quantity]]*-1,
TableTransactions[[#This Row],[Transaction quantity]]
)</f>
        <v>-80</v>
      </c>
      <c r="J72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316</v>
      </c>
      <c r="K7294" s="7">
        <f ca="1">IF(TableTransactions[[#This Row],[Stock balance backorders]]&lt;0,
0,
TableTransactions[[#This Row],[Stock balance backorders]]
)</f>
        <v>316</v>
      </c>
      <c r="L7294" s="8" t="str">
        <f>VLOOKUP(TableTransactions[[#This Row],[Material]],TableStockBalance[],
MATCH(TableStockBalance[[#Headers],[Supplier name]],TableStockBalance[#Headers],0),
0)</f>
        <v>General Multi Parts AB</v>
      </c>
    </row>
    <row r="7295" spans="1:12" x14ac:dyDescent="0.25">
      <c r="A7295">
        <v>49041346</v>
      </c>
      <c r="B7295">
        <v>60</v>
      </c>
      <c r="C7295" t="s">
        <v>343</v>
      </c>
      <c r="D7295" t="s">
        <v>298</v>
      </c>
      <c r="E7295" t="s">
        <v>299</v>
      </c>
      <c r="F7295" t="s">
        <v>316</v>
      </c>
      <c r="G7295" s="1">
        <v>43557</v>
      </c>
      <c r="H7295">
        <v>60</v>
      </c>
      <c r="I7295" s="7">
        <f>IF(TableTransactions[[#This Row],[Order type]]=trackOrderType,
TableTransactions[[#This Row],[Transaction quantity]]*-1,
TableTransactions[[#This Row],[Transaction quantity]]
)</f>
        <v>-60</v>
      </c>
      <c r="J72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256</v>
      </c>
      <c r="K7295" s="7">
        <f ca="1">IF(TableTransactions[[#This Row],[Stock balance backorders]]&lt;0,
0,
TableTransactions[[#This Row],[Stock balance backorders]]
)</f>
        <v>256</v>
      </c>
      <c r="L7295" s="8" t="str">
        <f>VLOOKUP(TableTransactions[[#This Row],[Material]],TableStockBalance[],
MATCH(TableStockBalance[[#Headers],[Supplier name]],TableStockBalance[#Headers],0),
0)</f>
        <v>General Multi Parts AB</v>
      </c>
    </row>
    <row r="7296" spans="1:12" x14ac:dyDescent="0.25">
      <c r="A7296">
        <v>49041355</v>
      </c>
      <c r="B7296">
        <v>10</v>
      </c>
      <c r="C7296" t="s">
        <v>343</v>
      </c>
      <c r="D7296" t="s">
        <v>298</v>
      </c>
      <c r="E7296" t="s">
        <v>299</v>
      </c>
      <c r="F7296" t="s">
        <v>329</v>
      </c>
      <c r="G7296" s="1">
        <v>43558</v>
      </c>
      <c r="H7296">
        <v>60</v>
      </c>
      <c r="I7296" s="7">
        <f>IF(TableTransactions[[#This Row],[Order type]]=trackOrderType,
TableTransactions[[#This Row],[Transaction quantity]]*-1,
TableTransactions[[#This Row],[Transaction quantity]]
)</f>
        <v>-60</v>
      </c>
      <c r="J72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196</v>
      </c>
      <c r="K7296" s="7">
        <f ca="1">IF(TableTransactions[[#This Row],[Stock balance backorders]]&lt;0,
0,
TableTransactions[[#This Row],[Stock balance backorders]]
)</f>
        <v>196</v>
      </c>
      <c r="L7296" s="8" t="str">
        <f>VLOOKUP(TableTransactions[[#This Row],[Material]],TableStockBalance[],
MATCH(TableStockBalance[[#Headers],[Supplier name]],TableStockBalance[#Headers],0),
0)</f>
        <v>General Multi Parts AB</v>
      </c>
    </row>
    <row r="7297" spans="1:12" x14ac:dyDescent="0.25">
      <c r="A7297">
        <v>49041394</v>
      </c>
      <c r="B7297">
        <v>330</v>
      </c>
      <c r="C7297" t="s">
        <v>343</v>
      </c>
      <c r="D7297" t="s">
        <v>298</v>
      </c>
      <c r="E7297" t="s">
        <v>299</v>
      </c>
      <c r="F7297" t="s">
        <v>317</v>
      </c>
      <c r="G7297" s="1">
        <v>43560</v>
      </c>
      <c r="H7297">
        <v>60</v>
      </c>
      <c r="I7297" s="7">
        <f>IF(TableTransactions[[#This Row],[Order type]]=trackOrderType,
TableTransactions[[#This Row],[Transaction quantity]]*-1,
TableTransactions[[#This Row],[Transaction quantity]]
)</f>
        <v>-60</v>
      </c>
      <c r="J72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136</v>
      </c>
      <c r="K7297" s="7">
        <f ca="1">IF(TableTransactions[[#This Row],[Stock balance backorders]]&lt;0,
0,
TableTransactions[[#This Row],[Stock balance backorders]]
)</f>
        <v>136</v>
      </c>
      <c r="L7297" s="8" t="str">
        <f>VLOOKUP(TableTransactions[[#This Row],[Material]],TableStockBalance[],
MATCH(TableStockBalance[[#Headers],[Supplier name]],TableStockBalance[#Headers],0),
0)</f>
        <v>General Multi Parts AB</v>
      </c>
    </row>
    <row r="7298" spans="1:12" x14ac:dyDescent="0.25">
      <c r="A7298">
        <v>49041397</v>
      </c>
      <c r="B7298">
        <v>100</v>
      </c>
      <c r="C7298" t="s">
        <v>343</v>
      </c>
      <c r="D7298" t="s">
        <v>298</v>
      </c>
      <c r="E7298" t="s">
        <v>299</v>
      </c>
      <c r="F7298" t="s">
        <v>319</v>
      </c>
      <c r="G7298" s="1">
        <v>43560</v>
      </c>
      <c r="H7298">
        <v>60</v>
      </c>
      <c r="I7298" s="7">
        <f>IF(TableTransactions[[#This Row],[Order type]]=trackOrderType,
TableTransactions[[#This Row],[Transaction quantity]]*-1,
TableTransactions[[#This Row],[Transaction quantity]]
)</f>
        <v>-60</v>
      </c>
      <c r="J72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</v>
      </c>
      <c r="K7298" s="7">
        <f ca="1">IF(TableTransactions[[#This Row],[Stock balance backorders]]&lt;0,
0,
TableTransactions[[#This Row],[Stock balance backorders]]
)</f>
        <v>76</v>
      </c>
      <c r="L7298" s="8" t="str">
        <f>VLOOKUP(TableTransactions[[#This Row],[Material]],TableStockBalance[],
MATCH(TableStockBalance[[#Headers],[Supplier name]],TableStockBalance[#Headers],0),
0)</f>
        <v>General Multi Parts AB</v>
      </c>
    </row>
    <row r="7299" spans="1:12" x14ac:dyDescent="0.25">
      <c r="A7299">
        <v>49041411</v>
      </c>
      <c r="B7299">
        <v>160</v>
      </c>
      <c r="C7299" t="s">
        <v>343</v>
      </c>
      <c r="D7299" t="s">
        <v>298</v>
      </c>
      <c r="E7299" t="s">
        <v>299</v>
      </c>
      <c r="F7299" t="s">
        <v>317</v>
      </c>
      <c r="G7299" s="1">
        <v>43563</v>
      </c>
      <c r="H7299">
        <v>20</v>
      </c>
      <c r="I7299" s="7">
        <f>IF(TableTransactions[[#This Row],[Order type]]=trackOrderType,
TableTransactions[[#This Row],[Transaction quantity]]*-1,
TableTransactions[[#This Row],[Transaction quantity]]
)</f>
        <v>-20</v>
      </c>
      <c r="J72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</v>
      </c>
      <c r="K7299" s="7">
        <f ca="1">IF(TableTransactions[[#This Row],[Stock balance backorders]]&lt;0,
0,
TableTransactions[[#This Row],[Stock balance backorders]]
)</f>
        <v>56</v>
      </c>
      <c r="L7299" s="8" t="str">
        <f>VLOOKUP(TableTransactions[[#This Row],[Material]],TableStockBalance[],
MATCH(TableStockBalance[[#Headers],[Supplier name]],TableStockBalance[#Headers],0),
0)</f>
        <v>General Multi Parts AB</v>
      </c>
    </row>
    <row r="7300" spans="1:12" x14ac:dyDescent="0.25">
      <c r="A7300">
        <v>49041436</v>
      </c>
      <c r="B7300">
        <v>140</v>
      </c>
      <c r="C7300" t="s">
        <v>343</v>
      </c>
      <c r="D7300" t="s">
        <v>298</v>
      </c>
      <c r="E7300" t="s">
        <v>299</v>
      </c>
      <c r="F7300" t="s">
        <v>313</v>
      </c>
      <c r="G7300" s="1">
        <v>43565</v>
      </c>
      <c r="H7300">
        <v>40</v>
      </c>
      <c r="I7300" s="7">
        <f>IF(TableTransactions[[#This Row],[Order type]]=trackOrderType,
TableTransactions[[#This Row],[Transaction quantity]]*-1,
TableTransactions[[#This Row],[Transaction quantity]]
)</f>
        <v>-40</v>
      </c>
      <c r="J73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7300" s="7">
        <f ca="1">IF(TableTransactions[[#This Row],[Stock balance backorders]]&lt;0,
0,
TableTransactions[[#This Row],[Stock balance backorders]]
)</f>
        <v>16</v>
      </c>
      <c r="L7300" s="8" t="str">
        <f>VLOOKUP(TableTransactions[[#This Row],[Material]],TableStockBalance[],
MATCH(TableStockBalance[[#Headers],[Supplier name]],TableStockBalance[#Headers],0),
0)</f>
        <v>General Multi Parts AB</v>
      </c>
    </row>
    <row r="7301" spans="1:12" x14ac:dyDescent="0.25">
      <c r="A7301">
        <v>49041477</v>
      </c>
      <c r="B7301">
        <v>340</v>
      </c>
      <c r="C7301" t="s">
        <v>343</v>
      </c>
      <c r="D7301" t="s">
        <v>298</v>
      </c>
      <c r="E7301" t="s">
        <v>299</v>
      </c>
      <c r="F7301" t="s">
        <v>317</v>
      </c>
      <c r="G7301" s="1">
        <v>43567</v>
      </c>
      <c r="H7301">
        <v>20</v>
      </c>
      <c r="I7301" s="7">
        <f>IF(TableTransactions[[#This Row],[Order type]]=trackOrderType,
TableTransactions[[#This Row],[Transaction quantity]]*-1,
TableTransactions[[#This Row],[Transaction quantity]]
)</f>
        <v>-20</v>
      </c>
      <c r="J73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</v>
      </c>
      <c r="K7301" s="7">
        <f ca="1">IF(TableTransactions[[#This Row],[Stock balance backorders]]&lt;0,
0,
TableTransactions[[#This Row],[Stock balance backorders]]
)</f>
        <v>0</v>
      </c>
      <c r="L7301" s="8" t="str">
        <f>VLOOKUP(TableTransactions[[#This Row],[Material]],TableStockBalance[],
MATCH(TableStockBalance[[#Headers],[Supplier name]],TableStockBalance[#Headers],0),
0)</f>
        <v>General Multi Parts AB</v>
      </c>
    </row>
    <row r="7302" spans="1:12" x14ac:dyDescent="0.25">
      <c r="A7302">
        <v>49041477</v>
      </c>
      <c r="B7302">
        <v>350</v>
      </c>
      <c r="C7302" t="s">
        <v>343</v>
      </c>
      <c r="D7302" t="s">
        <v>298</v>
      </c>
      <c r="E7302" t="s">
        <v>299</v>
      </c>
      <c r="F7302" t="s">
        <v>317</v>
      </c>
      <c r="G7302" s="1">
        <v>43567</v>
      </c>
      <c r="H7302">
        <v>80</v>
      </c>
      <c r="I7302" s="7">
        <f>IF(TableTransactions[[#This Row],[Order type]]=trackOrderType,
TableTransactions[[#This Row],[Transaction quantity]]*-1,
TableTransactions[[#This Row],[Transaction quantity]]
)</f>
        <v>-80</v>
      </c>
      <c r="J73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-84</v>
      </c>
      <c r="K7302" s="7">
        <f ca="1">IF(TableTransactions[[#This Row],[Stock balance backorders]]&lt;0,
0,
TableTransactions[[#This Row],[Stock balance backorders]]
)</f>
        <v>0</v>
      </c>
      <c r="L7302" s="8" t="str">
        <f>VLOOKUP(TableTransactions[[#This Row],[Material]],TableStockBalance[],
MATCH(TableStockBalance[[#Headers],[Supplier name]],TableStockBalance[#Headers],0),
0)</f>
        <v>General Multi Parts AB</v>
      </c>
    </row>
    <row r="7303" spans="1:12" x14ac:dyDescent="0.25">
      <c r="A7303">
        <v>49041500</v>
      </c>
      <c r="B7303">
        <v>30</v>
      </c>
      <c r="C7303" t="s">
        <v>343</v>
      </c>
      <c r="D7303" t="s">
        <v>298</v>
      </c>
      <c r="E7303" t="s">
        <v>299</v>
      </c>
      <c r="F7303" t="s">
        <v>314</v>
      </c>
      <c r="G7303" s="1">
        <v>43571</v>
      </c>
      <c r="H7303">
        <v>60</v>
      </c>
      <c r="I7303" s="7">
        <f>IF(TableTransactions[[#This Row],[Order type]]=trackOrderType,
TableTransactions[[#This Row],[Transaction quantity]]*-1,
TableTransactions[[#This Row],[Transaction quantity]]
)</f>
        <v>-60</v>
      </c>
      <c r="J73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-144</v>
      </c>
      <c r="K7303" s="7">
        <f ca="1">IF(TableTransactions[[#This Row],[Stock balance backorders]]&lt;0,
0,
TableTransactions[[#This Row],[Stock balance backorders]]
)</f>
        <v>0</v>
      </c>
      <c r="L7303" s="8" t="str">
        <f>VLOOKUP(TableTransactions[[#This Row],[Material]],TableStockBalance[],
MATCH(TableStockBalance[[#Headers],[Supplier name]],TableStockBalance[#Headers],0),
0)</f>
        <v>General Multi Parts AB</v>
      </c>
    </row>
    <row r="7304" spans="1:12" x14ac:dyDescent="0.25">
      <c r="A7304">
        <v>49041547</v>
      </c>
      <c r="B7304">
        <v>280</v>
      </c>
      <c r="C7304" t="s">
        <v>343</v>
      </c>
      <c r="D7304" t="s">
        <v>298</v>
      </c>
      <c r="E7304" t="s">
        <v>299</v>
      </c>
      <c r="F7304" t="s">
        <v>313</v>
      </c>
      <c r="G7304" s="1">
        <v>43578</v>
      </c>
      <c r="H7304">
        <v>80</v>
      </c>
      <c r="I7304" s="7">
        <f>IF(TableTransactions[[#This Row],[Order type]]=trackOrderType,
TableTransactions[[#This Row],[Transaction quantity]]*-1,
TableTransactions[[#This Row],[Transaction quantity]]
)</f>
        <v>-80</v>
      </c>
      <c r="J73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-224</v>
      </c>
      <c r="K7304" s="7">
        <f ca="1">IF(TableTransactions[[#This Row],[Stock balance backorders]]&lt;0,
0,
TableTransactions[[#This Row],[Stock balance backorders]]
)</f>
        <v>0</v>
      </c>
      <c r="L7304" s="8" t="str">
        <f>VLOOKUP(TableTransactions[[#This Row],[Material]],TableStockBalance[],
MATCH(TableStockBalance[[#Headers],[Supplier name]],TableStockBalance[#Headers],0),
0)</f>
        <v>General Multi Parts AB</v>
      </c>
    </row>
    <row r="7305" spans="1:12" x14ac:dyDescent="0.25">
      <c r="A7305">
        <v>49041554</v>
      </c>
      <c r="B7305">
        <v>320</v>
      </c>
      <c r="C7305" t="s">
        <v>343</v>
      </c>
      <c r="D7305" t="s">
        <v>298</v>
      </c>
      <c r="E7305" t="s">
        <v>299</v>
      </c>
      <c r="F7305" t="s">
        <v>316</v>
      </c>
      <c r="G7305" s="1">
        <v>43578</v>
      </c>
      <c r="H7305">
        <v>20</v>
      </c>
      <c r="I7305" s="7">
        <f>IF(TableTransactions[[#This Row],[Order type]]=trackOrderType,
TableTransactions[[#This Row],[Transaction quantity]]*-1,
TableTransactions[[#This Row],[Transaction quantity]]
)</f>
        <v>-20</v>
      </c>
      <c r="J73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-244</v>
      </c>
      <c r="K7305" s="7">
        <f ca="1">IF(TableTransactions[[#This Row],[Stock balance backorders]]&lt;0,
0,
TableTransactions[[#This Row],[Stock balance backorders]]
)</f>
        <v>0</v>
      </c>
      <c r="L7305" s="8" t="str">
        <f>VLOOKUP(TableTransactions[[#This Row],[Material]],TableStockBalance[],
MATCH(TableStockBalance[[#Headers],[Supplier name]],TableStockBalance[#Headers],0),
0)</f>
        <v>General Multi Parts AB</v>
      </c>
    </row>
    <row r="7306" spans="1:12" x14ac:dyDescent="0.25">
      <c r="A7306">
        <v>49041555</v>
      </c>
      <c r="B7306">
        <v>20</v>
      </c>
      <c r="C7306" t="s">
        <v>343</v>
      </c>
      <c r="D7306" t="s">
        <v>298</v>
      </c>
      <c r="E7306" t="s">
        <v>299</v>
      </c>
      <c r="F7306" t="s">
        <v>325</v>
      </c>
      <c r="G7306" s="1">
        <v>43578</v>
      </c>
      <c r="H7306">
        <v>40</v>
      </c>
      <c r="I7306" s="7">
        <f>IF(TableTransactions[[#This Row],[Order type]]=trackOrderType,
TableTransactions[[#This Row],[Transaction quantity]]*-1,
TableTransactions[[#This Row],[Transaction quantity]]
)</f>
        <v>-40</v>
      </c>
      <c r="J73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-284</v>
      </c>
      <c r="K7306" s="7">
        <f ca="1">IF(TableTransactions[[#This Row],[Stock balance backorders]]&lt;0,
0,
TableTransactions[[#This Row],[Stock balance backorders]]
)</f>
        <v>0</v>
      </c>
      <c r="L7306" s="8" t="str">
        <f>VLOOKUP(TableTransactions[[#This Row],[Material]],TableStockBalance[],
MATCH(TableStockBalance[[#Headers],[Supplier name]],TableStockBalance[#Headers],0),
0)</f>
        <v>General Multi Parts AB</v>
      </c>
    </row>
    <row r="7307" spans="1:12" x14ac:dyDescent="0.25">
      <c r="A7307">
        <v>49041556</v>
      </c>
      <c r="B7307">
        <v>330</v>
      </c>
      <c r="C7307" t="s">
        <v>343</v>
      </c>
      <c r="D7307" t="s">
        <v>298</v>
      </c>
      <c r="E7307" t="s">
        <v>299</v>
      </c>
      <c r="F7307" t="s">
        <v>317</v>
      </c>
      <c r="G7307" s="1">
        <v>43578</v>
      </c>
      <c r="H7307">
        <v>40</v>
      </c>
      <c r="I7307" s="7">
        <f>IF(TableTransactions[[#This Row],[Order type]]=trackOrderType,
TableTransactions[[#This Row],[Transaction quantity]]*-1,
TableTransactions[[#This Row],[Transaction quantity]]
)</f>
        <v>-40</v>
      </c>
      <c r="J73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-324</v>
      </c>
      <c r="K7307" s="7">
        <f ca="1">IF(TableTransactions[[#This Row],[Stock balance backorders]]&lt;0,
0,
TableTransactions[[#This Row],[Stock balance backorders]]
)</f>
        <v>0</v>
      </c>
      <c r="L7307" s="8" t="str">
        <f>VLOOKUP(TableTransactions[[#This Row],[Material]],TableStockBalance[],
MATCH(TableStockBalance[[#Headers],[Supplier name]],TableStockBalance[#Headers],0),
0)</f>
        <v>General Multi Parts AB</v>
      </c>
    </row>
    <row r="7308" spans="1:12" x14ac:dyDescent="0.25">
      <c r="A7308" s="4">
        <v>45057056</v>
      </c>
      <c r="B7308" s="4">
        <v>10</v>
      </c>
      <c r="C7308" s="4" t="s">
        <v>344</v>
      </c>
      <c r="D7308" s="4" t="s">
        <v>298</v>
      </c>
      <c r="E7308" s="4" t="s">
        <v>299</v>
      </c>
      <c r="F7308" s="4" t="s">
        <v>212</v>
      </c>
      <c r="G7308" s="5">
        <v>43579</v>
      </c>
      <c r="H7308" s="4">
        <v>900</v>
      </c>
      <c r="I7308" s="7">
        <f>IF(TableTransactions[[#This Row],[Order type]]=trackOrderType,
TableTransactions[[#This Row],[Transaction quantity]]*-1,
TableTransactions[[#This Row],[Transaction quantity]]
)</f>
        <v>900</v>
      </c>
      <c r="J73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576</v>
      </c>
      <c r="K7308" s="7">
        <f ca="1">IF(TableTransactions[[#This Row],[Stock balance backorders]]&lt;0,
0,
TableTransactions[[#This Row],[Stock balance backorders]]
)</f>
        <v>576</v>
      </c>
      <c r="L7308" s="8" t="str">
        <f>VLOOKUP(TableTransactions[[#This Row],[Material]],TableStockBalance[],
MATCH(TableStockBalance[[#Headers],[Supplier name]],TableStockBalance[#Headers],0),
0)</f>
        <v>General Multi Parts AB</v>
      </c>
    </row>
    <row r="7309" spans="1:12" x14ac:dyDescent="0.25">
      <c r="A7309">
        <v>49041604</v>
      </c>
      <c r="B7309">
        <v>120</v>
      </c>
      <c r="C7309" t="s">
        <v>343</v>
      </c>
      <c r="D7309" t="s">
        <v>298</v>
      </c>
      <c r="E7309" t="s">
        <v>299</v>
      </c>
      <c r="F7309" t="s">
        <v>317</v>
      </c>
      <c r="G7309" s="1">
        <v>43581</v>
      </c>
      <c r="H7309">
        <v>40</v>
      </c>
      <c r="I7309" s="7">
        <f>IF(TableTransactions[[#This Row],[Order type]]=trackOrderType,
TableTransactions[[#This Row],[Transaction quantity]]*-1,
TableTransactions[[#This Row],[Transaction quantity]]
)</f>
        <v>-40</v>
      </c>
      <c r="J73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536</v>
      </c>
      <c r="K7309" s="7">
        <f ca="1">IF(TableTransactions[[#This Row],[Stock balance backorders]]&lt;0,
0,
TableTransactions[[#This Row],[Stock balance backorders]]
)</f>
        <v>536</v>
      </c>
      <c r="L7309" s="8" t="str">
        <f>VLOOKUP(TableTransactions[[#This Row],[Material]],TableStockBalance[],
MATCH(TableStockBalance[[#Headers],[Supplier name]],TableStockBalance[#Headers],0),
0)</f>
        <v>General Multi Parts AB</v>
      </c>
    </row>
    <row r="7310" spans="1:12" x14ac:dyDescent="0.25">
      <c r="A7310">
        <v>49041613</v>
      </c>
      <c r="B7310">
        <v>480</v>
      </c>
      <c r="C7310" t="s">
        <v>343</v>
      </c>
      <c r="D7310" t="s">
        <v>298</v>
      </c>
      <c r="E7310" t="s">
        <v>299</v>
      </c>
      <c r="F7310" t="s">
        <v>313</v>
      </c>
      <c r="G7310" s="1">
        <v>43584</v>
      </c>
      <c r="H7310">
        <v>40</v>
      </c>
      <c r="I7310" s="7">
        <f>IF(TableTransactions[[#This Row],[Order type]]=trackOrderType,
TableTransactions[[#This Row],[Transaction quantity]]*-1,
TableTransactions[[#This Row],[Transaction quantity]]
)</f>
        <v>-40</v>
      </c>
      <c r="J73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496</v>
      </c>
      <c r="K7310" s="7">
        <f ca="1">IF(TableTransactions[[#This Row],[Stock balance backorders]]&lt;0,
0,
TableTransactions[[#This Row],[Stock balance backorders]]
)</f>
        <v>496</v>
      </c>
      <c r="L7310" s="8" t="str">
        <f>VLOOKUP(TableTransactions[[#This Row],[Material]],TableStockBalance[],
MATCH(TableStockBalance[[#Headers],[Supplier name]],TableStockBalance[#Headers],0),
0)</f>
        <v>General Multi Parts AB</v>
      </c>
    </row>
    <row r="7311" spans="1:12" x14ac:dyDescent="0.25">
      <c r="A7311">
        <v>49041622</v>
      </c>
      <c r="B7311">
        <v>70</v>
      </c>
      <c r="C7311" t="s">
        <v>343</v>
      </c>
      <c r="D7311" t="s">
        <v>298</v>
      </c>
      <c r="E7311" t="s">
        <v>299</v>
      </c>
      <c r="F7311" t="s">
        <v>325</v>
      </c>
      <c r="G7311" s="1">
        <v>43584</v>
      </c>
      <c r="H7311">
        <v>20</v>
      </c>
      <c r="I7311" s="7">
        <f>IF(TableTransactions[[#This Row],[Order type]]=trackOrderType,
TableTransactions[[#This Row],[Transaction quantity]]*-1,
TableTransactions[[#This Row],[Transaction quantity]]
)</f>
        <v>-20</v>
      </c>
      <c r="J73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476</v>
      </c>
      <c r="K7311" s="7">
        <f ca="1">IF(TableTransactions[[#This Row],[Stock balance backorders]]&lt;0,
0,
TableTransactions[[#This Row],[Stock balance backorders]]
)</f>
        <v>476</v>
      </c>
      <c r="L7311" s="8" t="str">
        <f>VLOOKUP(TableTransactions[[#This Row],[Material]],TableStockBalance[],
MATCH(TableStockBalance[[#Headers],[Supplier name]],TableStockBalance[#Headers],0),
0)</f>
        <v>General Multi Parts AB</v>
      </c>
    </row>
    <row r="7312" spans="1:12" x14ac:dyDescent="0.25">
      <c r="A7312">
        <v>49041623</v>
      </c>
      <c r="B7312">
        <v>320</v>
      </c>
      <c r="C7312" t="s">
        <v>343</v>
      </c>
      <c r="D7312" t="s">
        <v>298</v>
      </c>
      <c r="E7312" t="s">
        <v>299</v>
      </c>
      <c r="F7312" t="s">
        <v>317</v>
      </c>
      <c r="G7312" s="1">
        <v>43584</v>
      </c>
      <c r="H7312">
        <v>20</v>
      </c>
      <c r="I7312" s="7">
        <f>IF(TableTransactions[[#This Row],[Order type]]=trackOrderType,
TableTransactions[[#This Row],[Transaction quantity]]*-1,
TableTransactions[[#This Row],[Transaction quantity]]
)</f>
        <v>-20</v>
      </c>
      <c r="J73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456</v>
      </c>
      <c r="K7312" s="7">
        <f ca="1">IF(TableTransactions[[#This Row],[Stock balance backorders]]&lt;0,
0,
TableTransactions[[#This Row],[Stock balance backorders]]
)</f>
        <v>456</v>
      </c>
      <c r="L7312" s="8" t="str">
        <f>VLOOKUP(TableTransactions[[#This Row],[Material]],TableStockBalance[],
MATCH(TableStockBalance[[#Headers],[Supplier name]],TableStockBalance[#Headers],0),
0)</f>
        <v>General Multi Parts AB</v>
      </c>
    </row>
    <row r="7313" spans="1:12" x14ac:dyDescent="0.25">
      <c r="A7313">
        <v>49041623</v>
      </c>
      <c r="B7313">
        <v>330</v>
      </c>
      <c r="C7313" t="s">
        <v>343</v>
      </c>
      <c r="D7313" t="s">
        <v>298</v>
      </c>
      <c r="E7313" t="s">
        <v>299</v>
      </c>
      <c r="F7313" t="s">
        <v>317</v>
      </c>
      <c r="G7313" s="1">
        <v>43584</v>
      </c>
      <c r="H7313">
        <v>20</v>
      </c>
      <c r="I7313" s="7">
        <f>IF(TableTransactions[[#This Row],[Order type]]=trackOrderType,
TableTransactions[[#This Row],[Transaction quantity]]*-1,
TableTransactions[[#This Row],[Transaction quantity]]
)</f>
        <v>-20</v>
      </c>
      <c r="J73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436</v>
      </c>
      <c r="K7313" s="7">
        <f ca="1">IF(TableTransactions[[#This Row],[Stock balance backorders]]&lt;0,
0,
TableTransactions[[#This Row],[Stock balance backorders]]
)</f>
        <v>436</v>
      </c>
      <c r="L7313" s="8" t="str">
        <f>VLOOKUP(TableTransactions[[#This Row],[Material]],TableStockBalance[],
MATCH(TableStockBalance[[#Headers],[Supplier name]],TableStockBalance[#Headers],0),
0)</f>
        <v>General Multi Parts AB</v>
      </c>
    </row>
    <row r="7314" spans="1:12" x14ac:dyDescent="0.25">
      <c r="A7314">
        <v>49041627</v>
      </c>
      <c r="B7314">
        <v>400</v>
      </c>
      <c r="C7314" t="s">
        <v>343</v>
      </c>
      <c r="D7314" t="s">
        <v>298</v>
      </c>
      <c r="E7314" t="s">
        <v>299</v>
      </c>
      <c r="F7314" t="s">
        <v>318</v>
      </c>
      <c r="G7314" s="1">
        <v>43584</v>
      </c>
      <c r="H7314">
        <v>60</v>
      </c>
      <c r="I7314" s="7">
        <f>IF(TableTransactions[[#This Row],[Order type]]=trackOrderType,
TableTransactions[[#This Row],[Transaction quantity]]*-1,
TableTransactions[[#This Row],[Transaction quantity]]
)</f>
        <v>-60</v>
      </c>
      <c r="J73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376</v>
      </c>
      <c r="K7314" s="7">
        <f ca="1">IF(TableTransactions[[#This Row],[Stock balance backorders]]&lt;0,
0,
TableTransactions[[#This Row],[Stock balance backorders]]
)</f>
        <v>376</v>
      </c>
      <c r="L7314" s="8" t="str">
        <f>VLOOKUP(TableTransactions[[#This Row],[Material]],TableStockBalance[],
MATCH(TableStockBalance[[#Headers],[Supplier name]],TableStockBalance[#Headers],0),
0)</f>
        <v>General Multi Parts AB</v>
      </c>
    </row>
    <row r="7315" spans="1:12" x14ac:dyDescent="0.25">
      <c r="A7315">
        <v>49041633</v>
      </c>
      <c r="B7315">
        <v>50</v>
      </c>
      <c r="C7315" t="s">
        <v>343</v>
      </c>
      <c r="D7315" t="s">
        <v>298</v>
      </c>
      <c r="E7315" t="s">
        <v>299</v>
      </c>
      <c r="F7315" t="s">
        <v>314</v>
      </c>
      <c r="G7315" s="1">
        <v>43585</v>
      </c>
      <c r="H7315">
        <v>80</v>
      </c>
      <c r="I7315" s="7">
        <f>IF(TableTransactions[[#This Row],[Order type]]=trackOrderType,
TableTransactions[[#This Row],[Transaction quantity]]*-1,
TableTransactions[[#This Row],[Transaction quantity]]
)</f>
        <v>-80</v>
      </c>
      <c r="J73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296</v>
      </c>
      <c r="K7315" s="7">
        <f ca="1">IF(TableTransactions[[#This Row],[Stock balance backorders]]&lt;0,
0,
TableTransactions[[#This Row],[Stock balance backorders]]
)</f>
        <v>296</v>
      </c>
      <c r="L7315" s="8" t="str">
        <f>VLOOKUP(TableTransactions[[#This Row],[Material]],TableStockBalance[],
MATCH(TableStockBalance[[#Headers],[Supplier name]],TableStockBalance[#Headers],0),
0)</f>
        <v>General Multi Parts AB</v>
      </c>
    </row>
    <row r="7316" spans="1:12" x14ac:dyDescent="0.25">
      <c r="A7316">
        <v>49041654</v>
      </c>
      <c r="B7316">
        <v>60</v>
      </c>
      <c r="C7316" t="s">
        <v>343</v>
      </c>
      <c r="D7316" t="s">
        <v>298</v>
      </c>
      <c r="E7316" t="s">
        <v>299</v>
      </c>
      <c r="F7316" t="s">
        <v>316</v>
      </c>
      <c r="G7316" s="1">
        <v>43587</v>
      </c>
      <c r="H7316">
        <v>20</v>
      </c>
      <c r="I7316" s="7">
        <f>IF(TableTransactions[[#This Row],[Order type]]=trackOrderType,
TableTransactions[[#This Row],[Transaction quantity]]*-1,
TableTransactions[[#This Row],[Transaction quantity]]
)</f>
        <v>-20</v>
      </c>
      <c r="J73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276</v>
      </c>
      <c r="K7316" s="7">
        <f ca="1">IF(TableTransactions[[#This Row],[Stock balance backorders]]&lt;0,
0,
TableTransactions[[#This Row],[Stock balance backorders]]
)</f>
        <v>276</v>
      </c>
      <c r="L7316" s="8" t="str">
        <f>VLOOKUP(TableTransactions[[#This Row],[Material]],TableStockBalance[],
MATCH(TableStockBalance[[#Headers],[Supplier name]],TableStockBalance[#Headers],0),
0)</f>
        <v>General Multi Parts AB</v>
      </c>
    </row>
    <row r="7317" spans="1:12" x14ac:dyDescent="0.25">
      <c r="A7317">
        <v>49041663</v>
      </c>
      <c r="B7317">
        <v>140</v>
      </c>
      <c r="C7317" t="s">
        <v>343</v>
      </c>
      <c r="D7317" t="s">
        <v>298</v>
      </c>
      <c r="E7317" t="s">
        <v>299</v>
      </c>
      <c r="F7317" t="s">
        <v>313</v>
      </c>
      <c r="G7317" s="1">
        <v>43588</v>
      </c>
      <c r="H7317">
        <v>20</v>
      </c>
      <c r="I7317" s="7">
        <f>IF(TableTransactions[[#This Row],[Order type]]=trackOrderType,
TableTransactions[[#This Row],[Transaction quantity]]*-1,
TableTransactions[[#This Row],[Transaction quantity]]
)</f>
        <v>-20</v>
      </c>
      <c r="J73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256</v>
      </c>
      <c r="K7317" s="7">
        <f ca="1">IF(TableTransactions[[#This Row],[Stock balance backorders]]&lt;0,
0,
TableTransactions[[#This Row],[Stock balance backorders]]
)</f>
        <v>256</v>
      </c>
      <c r="L7317" s="8" t="str">
        <f>VLOOKUP(TableTransactions[[#This Row],[Material]],TableStockBalance[],
MATCH(TableStockBalance[[#Headers],[Supplier name]],TableStockBalance[#Headers],0),
0)</f>
        <v>General Multi Parts AB</v>
      </c>
    </row>
    <row r="7318" spans="1:12" x14ac:dyDescent="0.25">
      <c r="A7318">
        <v>49041692</v>
      </c>
      <c r="B7318">
        <v>20</v>
      </c>
      <c r="C7318" t="s">
        <v>343</v>
      </c>
      <c r="D7318" t="s">
        <v>298</v>
      </c>
      <c r="E7318" t="s">
        <v>299</v>
      </c>
      <c r="F7318" t="s">
        <v>332</v>
      </c>
      <c r="G7318" s="1">
        <v>43591</v>
      </c>
      <c r="H7318">
        <v>40</v>
      </c>
      <c r="I7318" s="7">
        <f>IF(TableTransactions[[#This Row],[Order type]]=trackOrderType,
TableTransactions[[#This Row],[Transaction quantity]]*-1,
TableTransactions[[#This Row],[Transaction quantity]]
)</f>
        <v>-40</v>
      </c>
      <c r="J73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216</v>
      </c>
      <c r="K7318" s="7">
        <f ca="1">IF(TableTransactions[[#This Row],[Stock balance backorders]]&lt;0,
0,
TableTransactions[[#This Row],[Stock balance backorders]]
)</f>
        <v>216</v>
      </c>
      <c r="L7318" s="8" t="str">
        <f>VLOOKUP(TableTransactions[[#This Row],[Material]],TableStockBalance[],
MATCH(TableStockBalance[[#Headers],[Supplier name]],TableStockBalance[#Headers],0),
0)</f>
        <v>General Multi Parts AB</v>
      </c>
    </row>
    <row r="7319" spans="1:12" x14ac:dyDescent="0.25">
      <c r="A7319">
        <v>49041698</v>
      </c>
      <c r="B7319">
        <v>10</v>
      </c>
      <c r="C7319" t="s">
        <v>343</v>
      </c>
      <c r="D7319" t="s">
        <v>298</v>
      </c>
      <c r="E7319" t="s">
        <v>299</v>
      </c>
      <c r="F7319" t="s">
        <v>328</v>
      </c>
      <c r="G7319" s="1">
        <v>43592</v>
      </c>
      <c r="H7319">
        <v>60</v>
      </c>
      <c r="I7319" s="7">
        <f>IF(TableTransactions[[#This Row],[Order type]]=trackOrderType,
TableTransactions[[#This Row],[Transaction quantity]]*-1,
TableTransactions[[#This Row],[Transaction quantity]]
)</f>
        <v>-60</v>
      </c>
      <c r="J73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156</v>
      </c>
      <c r="K7319" s="7">
        <f ca="1">IF(TableTransactions[[#This Row],[Stock balance backorders]]&lt;0,
0,
TableTransactions[[#This Row],[Stock balance backorders]]
)</f>
        <v>156</v>
      </c>
      <c r="L7319" s="8" t="str">
        <f>VLOOKUP(TableTransactions[[#This Row],[Material]],TableStockBalance[],
MATCH(TableStockBalance[[#Headers],[Supplier name]],TableStockBalance[#Headers],0),
0)</f>
        <v>General Multi Parts AB</v>
      </c>
    </row>
    <row r="7320" spans="1:12" x14ac:dyDescent="0.25">
      <c r="A7320">
        <v>49041700</v>
      </c>
      <c r="B7320">
        <v>10</v>
      </c>
      <c r="C7320" t="s">
        <v>343</v>
      </c>
      <c r="D7320" t="s">
        <v>298</v>
      </c>
      <c r="E7320" t="s">
        <v>299</v>
      </c>
      <c r="F7320" t="s">
        <v>326</v>
      </c>
      <c r="G7320" s="1">
        <v>43592</v>
      </c>
      <c r="H7320">
        <v>20</v>
      </c>
      <c r="I7320" s="7">
        <f>IF(TableTransactions[[#This Row],[Order type]]=trackOrderType,
TableTransactions[[#This Row],[Transaction quantity]]*-1,
TableTransactions[[#This Row],[Transaction quantity]]
)</f>
        <v>-20</v>
      </c>
      <c r="J73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136</v>
      </c>
      <c r="K7320" s="7">
        <f ca="1">IF(TableTransactions[[#This Row],[Stock balance backorders]]&lt;0,
0,
TableTransactions[[#This Row],[Stock balance backorders]]
)</f>
        <v>136</v>
      </c>
      <c r="L7320" s="8" t="str">
        <f>VLOOKUP(TableTransactions[[#This Row],[Material]],TableStockBalance[],
MATCH(TableStockBalance[[#Headers],[Supplier name]],TableStockBalance[#Headers],0),
0)</f>
        <v>General Multi Parts AB</v>
      </c>
    </row>
    <row r="7321" spans="1:12" x14ac:dyDescent="0.25">
      <c r="A7321">
        <v>49041751</v>
      </c>
      <c r="B7321">
        <v>330</v>
      </c>
      <c r="C7321" t="s">
        <v>343</v>
      </c>
      <c r="D7321" t="s">
        <v>298</v>
      </c>
      <c r="E7321" t="s">
        <v>299</v>
      </c>
      <c r="F7321" t="s">
        <v>313</v>
      </c>
      <c r="G7321" s="1">
        <v>43595</v>
      </c>
      <c r="H7321">
        <v>20</v>
      </c>
      <c r="I7321" s="7">
        <f>IF(TableTransactions[[#This Row],[Order type]]=trackOrderType,
TableTransactions[[#This Row],[Transaction quantity]]*-1,
TableTransactions[[#This Row],[Transaction quantity]]
)</f>
        <v>-20</v>
      </c>
      <c r="J73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116</v>
      </c>
      <c r="K7321" s="7">
        <f ca="1">IF(TableTransactions[[#This Row],[Stock balance backorders]]&lt;0,
0,
TableTransactions[[#This Row],[Stock balance backorders]]
)</f>
        <v>116</v>
      </c>
      <c r="L7321" s="8" t="str">
        <f>VLOOKUP(TableTransactions[[#This Row],[Material]],TableStockBalance[],
MATCH(TableStockBalance[[#Headers],[Supplier name]],TableStockBalance[#Headers],0),
0)</f>
        <v>General Multi Parts AB</v>
      </c>
    </row>
    <row r="7322" spans="1:12" x14ac:dyDescent="0.25">
      <c r="A7322">
        <v>49041760</v>
      </c>
      <c r="B7322">
        <v>340</v>
      </c>
      <c r="C7322" t="s">
        <v>343</v>
      </c>
      <c r="D7322" t="s">
        <v>298</v>
      </c>
      <c r="E7322" t="s">
        <v>299</v>
      </c>
      <c r="F7322" t="s">
        <v>317</v>
      </c>
      <c r="G7322" s="1">
        <v>43595</v>
      </c>
      <c r="H7322">
        <v>20</v>
      </c>
      <c r="I7322" s="7">
        <f>IF(TableTransactions[[#This Row],[Order type]]=trackOrderType,
TableTransactions[[#This Row],[Transaction quantity]]*-1,
TableTransactions[[#This Row],[Transaction quantity]]
)</f>
        <v>-20</v>
      </c>
      <c r="J73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</v>
      </c>
      <c r="K7322" s="7">
        <f ca="1">IF(TableTransactions[[#This Row],[Stock balance backorders]]&lt;0,
0,
TableTransactions[[#This Row],[Stock balance backorders]]
)</f>
        <v>96</v>
      </c>
      <c r="L7322" s="8" t="str">
        <f>VLOOKUP(TableTransactions[[#This Row],[Material]],TableStockBalance[],
MATCH(TableStockBalance[[#Headers],[Supplier name]],TableStockBalance[#Headers],0),
0)</f>
        <v>General Multi Parts AB</v>
      </c>
    </row>
    <row r="7323" spans="1:12" x14ac:dyDescent="0.25">
      <c r="A7323">
        <v>49041762</v>
      </c>
      <c r="B7323">
        <v>110</v>
      </c>
      <c r="C7323" t="s">
        <v>343</v>
      </c>
      <c r="D7323" t="s">
        <v>298</v>
      </c>
      <c r="E7323" t="s">
        <v>299</v>
      </c>
      <c r="F7323" t="s">
        <v>319</v>
      </c>
      <c r="G7323" s="1">
        <v>43595</v>
      </c>
      <c r="H7323">
        <v>60</v>
      </c>
      <c r="I7323" s="7">
        <f>IF(TableTransactions[[#This Row],[Order type]]=trackOrderType,
TableTransactions[[#This Row],[Transaction quantity]]*-1,
TableTransactions[[#This Row],[Transaction quantity]]
)</f>
        <v>-60</v>
      </c>
      <c r="J73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</v>
      </c>
      <c r="K7323" s="7">
        <f ca="1">IF(TableTransactions[[#This Row],[Stock balance backorders]]&lt;0,
0,
TableTransactions[[#This Row],[Stock balance backorders]]
)</f>
        <v>36</v>
      </c>
      <c r="L7323" s="8" t="str">
        <f>VLOOKUP(TableTransactions[[#This Row],[Material]],TableStockBalance[],
MATCH(TableStockBalance[[#Headers],[Supplier name]],TableStockBalance[#Headers],0),
0)</f>
        <v>General Multi Parts AB</v>
      </c>
    </row>
    <row r="7324" spans="1:12" x14ac:dyDescent="0.25">
      <c r="A7324">
        <v>49041776</v>
      </c>
      <c r="B7324">
        <v>120</v>
      </c>
      <c r="C7324" t="s">
        <v>343</v>
      </c>
      <c r="D7324" t="s">
        <v>298</v>
      </c>
      <c r="E7324" t="s">
        <v>299</v>
      </c>
      <c r="F7324" t="s">
        <v>317</v>
      </c>
      <c r="G7324" s="1">
        <v>43598</v>
      </c>
      <c r="H7324">
        <v>20</v>
      </c>
      <c r="I7324" s="7">
        <f>IF(TableTransactions[[#This Row],[Order type]]=trackOrderType,
TableTransactions[[#This Row],[Transaction quantity]]*-1,
TableTransactions[[#This Row],[Transaction quantity]]
)</f>
        <v>-20</v>
      </c>
      <c r="J73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7324" s="7">
        <f ca="1">IF(TableTransactions[[#This Row],[Stock balance backorders]]&lt;0,
0,
TableTransactions[[#This Row],[Stock balance backorders]]
)</f>
        <v>16</v>
      </c>
      <c r="L7324" s="8" t="str">
        <f>VLOOKUP(TableTransactions[[#This Row],[Material]],TableStockBalance[],
MATCH(TableStockBalance[[#Headers],[Supplier name]],TableStockBalance[#Headers],0),
0)</f>
        <v>General Multi Parts AB</v>
      </c>
    </row>
    <row r="7325" spans="1:12" x14ac:dyDescent="0.25">
      <c r="A7325">
        <v>49041834</v>
      </c>
      <c r="B7325">
        <v>160</v>
      </c>
      <c r="C7325" t="s">
        <v>343</v>
      </c>
      <c r="D7325" t="s">
        <v>298</v>
      </c>
      <c r="E7325" t="s">
        <v>299</v>
      </c>
      <c r="F7325" t="s">
        <v>318</v>
      </c>
      <c r="G7325" s="1">
        <v>43602</v>
      </c>
      <c r="H7325">
        <v>60</v>
      </c>
      <c r="I7325" s="7">
        <f>IF(TableTransactions[[#This Row],[Order type]]=trackOrderType,
TableTransactions[[#This Row],[Transaction quantity]]*-1,
TableTransactions[[#This Row],[Transaction quantity]]
)</f>
        <v>-60</v>
      </c>
      <c r="J73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-44</v>
      </c>
      <c r="K7325" s="7">
        <f ca="1">IF(TableTransactions[[#This Row],[Stock balance backorders]]&lt;0,
0,
TableTransactions[[#This Row],[Stock balance backorders]]
)</f>
        <v>0</v>
      </c>
      <c r="L7325" s="8" t="str">
        <f>VLOOKUP(TableTransactions[[#This Row],[Material]],TableStockBalance[],
MATCH(TableStockBalance[[#Headers],[Supplier name]],TableStockBalance[#Headers],0),
0)</f>
        <v>General Multi Parts AB</v>
      </c>
    </row>
    <row r="7326" spans="1:12" x14ac:dyDescent="0.25">
      <c r="A7326" s="4">
        <v>45057124</v>
      </c>
      <c r="B7326" s="4">
        <v>30</v>
      </c>
      <c r="C7326" s="4" t="s">
        <v>344</v>
      </c>
      <c r="D7326" s="4" t="s">
        <v>298</v>
      </c>
      <c r="E7326" s="4" t="s">
        <v>299</v>
      </c>
      <c r="F7326" s="4" t="s">
        <v>212</v>
      </c>
      <c r="G7326" s="5">
        <v>43607</v>
      </c>
      <c r="H7326" s="4">
        <v>784</v>
      </c>
      <c r="I7326" s="7">
        <f>IF(TableTransactions[[#This Row],[Order type]]=trackOrderType,
TableTransactions[[#This Row],[Transaction quantity]]*-1,
TableTransactions[[#This Row],[Transaction quantity]]
)</f>
        <v>784</v>
      </c>
      <c r="J73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740</v>
      </c>
      <c r="K7326" s="7">
        <f ca="1">IF(TableTransactions[[#This Row],[Stock balance backorders]]&lt;0,
0,
TableTransactions[[#This Row],[Stock balance backorders]]
)</f>
        <v>740</v>
      </c>
      <c r="L7326" s="8" t="str">
        <f>VLOOKUP(TableTransactions[[#This Row],[Material]],TableStockBalance[],
MATCH(TableStockBalance[[#Headers],[Supplier name]],TableStockBalance[#Headers],0),
0)</f>
        <v>General Multi Parts AB</v>
      </c>
    </row>
    <row r="7327" spans="1:12" x14ac:dyDescent="0.25">
      <c r="A7327">
        <v>49041928</v>
      </c>
      <c r="B7327">
        <v>70</v>
      </c>
      <c r="C7327" t="s">
        <v>343</v>
      </c>
      <c r="D7327" t="s">
        <v>298</v>
      </c>
      <c r="E7327" t="s">
        <v>299</v>
      </c>
      <c r="F7327" t="s">
        <v>316</v>
      </c>
      <c r="G7327" s="1">
        <v>43612</v>
      </c>
      <c r="H7327">
        <v>40</v>
      </c>
      <c r="I7327" s="7">
        <f>IF(TableTransactions[[#This Row],[Order type]]=trackOrderType,
TableTransactions[[#This Row],[Transaction quantity]]*-1,
TableTransactions[[#This Row],[Transaction quantity]]
)</f>
        <v>-40</v>
      </c>
      <c r="J73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700</v>
      </c>
      <c r="K7327" s="7">
        <f ca="1">IF(TableTransactions[[#This Row],[Stock balance backorders]]&lt;0,
0,
TableTransactions[[#This Row],[Stock balance backorders]]
)</f>
        <v>700</v>
      </c>
      <c r="L7327" s="8" t="str">
        <f>VLOOKUP(TableTransactions[[#This Row],[Material]],TableStockBalance[],
MATCH(TableStockBalance[[#Headers],[Supplier name]],TableStockBalance[#Headers],0),
0)</f>
        <v>General Multi Parts AB</v>
      </c>
    </row>
    <row r="7328" spans="1:12" x14ac:dyDescent="0.25">
      <c r="A7328">
        <v>49041960</v>
      </c>
      <c r="B7328">
        <v>110</v>
      </c>
      <c r="C7328" t="s">
        <v>343</v>
      </c>
      <c r="D7328" t="s">
        <v>298</v>
      </c>
      <c r="E7328" t="s">
        <v>299</v>
      </c>
      <c r="F7328" t="s">
        <v>318</v>
      </c>
      <c r="G7328" s="1">
        <v>43614</v>
      </c>
      <c r="H7328">
        <v>40</v>
      </c>
      <c r="I7328" s="7">
        <f>IF(TableTransactions[[#This Row],[Order type]]=trackOrderType,
TableTransactions[[#This Row],[Transaction quantity]]*-1,
TableTransactions[[#This Row],[Transaction quantity]]
)</f>
        <v>-40</v>
      </c>
      <c r="J73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660</v>
      </c>
      <c r="K7328" s="7">
        <f ca="1">IF(TableTransactions[[#This Row],[Stock balance backorders]]&lt;0,
0,
TableTransactions[[#This Row],[Stock balance backorders]]
)</f>
        <v>660</v>
      </c>
      <c r="L7328" s="8" t="str">
        <f>VLOOKUP(TableTransactions[[#This Row],[Material]],TableStockBalance[],
MATCH(TableStockBalance[[#Headers],[Supplier name]],TableStockBalance[#Headers],0),
0)</f>
        <v>General Multi Parts AB</v>
      </c>
    </row>
    <row r="7329" spans="1:12" x14ac:dyDescent="0.25">
      <c r="A7329">
        <v>49041975</v>
      </c>
      <c r="B7329">
        <v>80</v>
      </c>
      <c r="C7329" t="s">
        <v>343</v>
      </c>
      <c r="D7329" t="s">
        <v>298</v>
      </c>
      <c r="E7329" t="s">
        <v>299</v>
      </c>
      <c r="F7329" t="s">
        <v>318</v>
      </c>
      <c r="G7329" s="1">
        <v>43616</v>
      </c>
      <c r="H7329">
        <v>80</v>
      </c>
      <c r="I7329" s="7">
        <f>IF(TableTransactions[[#This Row],[Order type]]=trackOrderType,
TableTransactions[[#This Row],[Transaction quantity]]*-1,
TableTransactions[[#This Row],[Transaction quantity]]
)</f>
        <v>-80</v>
      </c>
      <c r="J73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580</v>
      </c>
      <c r="K7329" s="7">
        <f ca="1">IF(TableTransactions[[#This Row],[Stock balance backorders]]&lt;0,
0,
TableTransactions[[#This Row],[Stock balance backorders]]
)</f>
        <v>580</v>
      </c>
      <c r="L7329" s="8" t="str">
        <f>VLOOKUP(TableTransactions[[#This Row],[Material]],TableStockBalance[],
MATCH(TableStockBalance[[#Headers],[Supplier name]],TableStockBalance[#Headers],0),
0)</f>
        <v>General Multi Parts AB</v>
      </c>
    </row>
    <row r="7330" spans="1:12" x14ac:dyDescent="0.25">
      <c r="A7330">
        <v>49041983</v>
      </c>
      <c r="B7330">
        <v>60</v>
      </c>
      <c r="C7330" t="s">
        <v>343</v>
      </c>
      <c r="D7330" t="s">
        <v>298</v>
      </c>
      <c r="E7330" t="s">
        <v>299</v>
      </c>
      <c r="F7330" t="s">
        <v>320</v>
      </c>
      <c r="G7330" s="1">
        <v>43619</v>
      </c>
      <c r="H7330">
        <v>80</v>
      </c>
      <c r="I7330" s="7">
        <f>IF(TableTransactions[[#This Row],[Order type]]=trackOrderType,
TableTransactions[[#This Row],[Transaction quantity]]*-1,
TableTransactions[[#This Row],[Transaction quantity]]
)</f>
        <v>-80</v>
      </c>
      <c r="J73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500</v>
      </c>
      <c r="K7330" s="7">
        <f ca="1">IF(TableTransactions[[#This Row],[Stock balance backorders]]&lt;0,
0,
TableTransactions[[#This Row],[Stock balance backorders]]
)</f>
        <v>500</v>
      </c>
      <c r="L7330" s="8" t="str">
        <f>VLOOKUP(TableTransactions[[#This Row],[Material]],TableStockBalance[],
MATCH(TableStockBalance[[#Headers],[Supplier name]],TableStockBalance[#Headers],0),
0)</f>
        <v>General Multi Parts AB</v>
      </c>
    </row>
    <row r="7331" spans="1:12" x14ac:dyDescent="0.25">
      <c r="A7331">
        <v>49041989</v>
      </c>
      <c r="B7331">
        <v>30</v>
      </c>
      <c r="C7331" t="s">
        <v>343</v>
      </c>
      <c r="D7331" t="s">
        <v>298</v>
      </c>
      <c r="E7331" t="s">
        <v>299</v>
      </c>
      <c r="F7331" t="s">
        <v>330</v>
      </c>
      <c r="G7331" s="1">
        <v>43619</v>
      </c>
      <c r="H7331">
        <v>20</v>
      </c>
      <c r="I7331" s="7">
        <f>IF(TableTransactions[[#This Row],[Order type]]=trackOrderType,
TableTransactions[[#This Row],[Transaction quantity]]*-1,
TableTransactions[[#This Row],[Transaction quantity]]
)</f>
        <v>-20</v>
      </c>
      <c r="J73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480</v>
      </c>
      <c r="K7331" s="7">
        <f ca="1">IF(TableTransactions[[#This Row],[Stock balance backorders]]&lt;0,
0,
TableTransactions[[#This Row],[Stock balance backorders]]
)</f>
        <v>480</v>
      </c>
      <c r="L7331" s="8" t="str">
        <f>VLOOKUP(TableTransactions[[#This Row],[Material]],TableStockBalance[],
MATCH(TableStockBalance[[#Headers],[Supplier name]],TableStockBalance[#Headers],0),
0)</f>
        <v>General Multi Parts AB</v>
      </c>
    </row>
    <row r="7332" spans="1:12" x14ac:dyDescent="0.25">
      <c r="A7332">
        <v>49042001</v>
      </c>
      <c r="B7332">
        <v>70</v>
      </c>
      <c r="C7332" t="s">
        <v>343</v>
      </c>
      <c r="D7332" t="s">
        <v>298</v>
      </c>
      <c r="E7332" t="s">
        <v>299</v>
      </c>
      <c r="F7332" t="s">
        <v>313</v>
      </c>
      <c r="G7332" s="1">
        <v>43620</v>
      </c>
      <c r="H7332">
        <v>80</v>
      </c>
      <c r="I7332" s="7">
        <f>IF(TableTransactions[[#This Row],[Order type]]=trackOrderType,
TableTransactions[[#This Row],[Transaction quantity]]*-1,
TableTransactions[[#This Row],[Transaction quantity]]
)</f>
        <v>-80</v>
      </c>
      <c r="J73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400</v>
      </c>
      <c r="K7332" s="7">
        <f ca="1">IF(TableTransactions[[#This Row],[Stock balance backorders]]&lt;0,
0,
TableTransactions[[#This Row],[Stock balance backorders]]
)</f>
        <v>400</v>
      </c>
      <c r="L7332" s="8" t="str">
        <f>VLOOKUP(TableTransactions[[#This Row],[Material]],TableStockBalance[],
MATCH(TableStockBalance[[#Headers],[Supplier name]],TableStockBalance[#Headers],0),
0)</f>
        <v>General Multi Parts AB</v>
      </c>
    </row>
    <row r="7333" spans="1:12" x14ac:dyDescent="0.25">
      <c r="A7333">
        <v>49042002</v>
      </c>
      <c r="B7333">
        <v>20</v>
      </c>
      <c r="C7333" t="s">
        <v>343</v>
      </c>
      <c r="D7333" t="s">
        <v>298</v>
      </c>
      <c r="E7333" t="s">
        <v>299</v>
      </c>
      <c r="F7333" t="s">
        <v>329</v>
      </c>
      <c r="G7333" s="1">
        <v>43620</v>
      </c>
      <c r="H7333">
        <v>80</v>
      </c>
      <c r="I7333" s="7">
        <f>IF(TableTransactions[[#This Row],[Order type]]=trackOrderType,
TableTransactions[[#This Row],[Transaction quantity]]*-1,
TableTransactions[[#This Row],[Transaction quantity]]
)</f>
        <v>-80</v>
      </c>
      <c r="J73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320</v>
      </c>
      <c r="K7333" s="7">
        <f ca="1">IF(TableTransactions[[#This Row],[Stock balance backorders]]&lt;0,
0,
TableTransactions[[#This Row],[Stock balance backorders]]
)</f>
        <v>320</v>
      </c>
      <c r="L7333" s="8" t="str">
        <f>VLOOKUP(TableTransactions[[#This Row],[Material]],TableStockBalance[],
MATCH(TableStockBalance[[#Headers],[Supplier name]],TableStockBalance[#Headers],0),
0)</f>
        <v>General Multi Parts AB</v>
      </c>
    </row>
    <row r="7334" spans="1:12" x14ac:dyDescent="0.25">
      <c r="A7334">
        <v>49042056</v>
      </c>
      <c r="B7334">
        <v>20</v>
      </c>
      <c r="C7334" t="s">
        <v>343</v>
      </c>
      <c r="D7334" t="s">
        <v>298</v>
      </c>
      <c r="E7334" t="s">
        <v>299</v>
      </c>
      <c r="F7334" t="s">
        <v>329</v>
      </c>
      <c r="G7334" s="1">
        <v>43626</v>
      </c>
      <c r="H7334">
        <v>40</v>
      </c>
      <c r="I7334" s="7">
        <f>IF(TableTransactions[[#This Row],[Order type]]=trackOrderType,
TableTransactions[[#This Row],[Transaction quantity]]*-1,
TableTransactions[[#This Row],[Transaction quantity]]
)</f>
        <v>-40</v>
      </c>
      <c r="J73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280</v>
      </c>
      <c r="K7334" s="7">
        <f ca="1">IF(TableTransactions[[#This Row],[Stock balance backorders]]&lt;0,
0,
TableTransactions[[#This Row],[Stock balance backorders]]
)</f>
        <v>280</v>
      </c>
      <c r="L7334" s="8" t="str">
        <f>VLOOKUP(TableTransactions[[#This Row],[Material]],TableStockBalance[],
MATCH(TableStockBalance[[#Headers],[Supplier name]],TableStockBalance[#Headers],0),
0)</f>
        <v>General Multi Parts AB</v>
      </c>
    </row>
    <row r="7335" spans="1:12" x14ac:dyDescent="0.25">
      <c r="A7335">
        <v>49042102</v>
      </c>
      <c r="B7335">
        <v>40</v>
      </c>
      <c r="C7335" t="s">
        <v>343</v>
      </c>
      <c r="D7335" t="s">
        <v>298</v>
      </c>
      <c r="E7335" t="s">
        <v>299</v>
      </c>
      <c r="F7335" t="s">
        <v>329</v>
      </c>
      <c r="G7335" s="1">
        <v>43629</v>
      </c>
      <c r="H7335">
        <v>60</v>
      </c>
      <c r="I7335" s="7">
        <f>IF(TableTransactions[[#This Row],[Order type]]=trackOrderType,
TableTransactions[[#This Row],[Transaction quantity]]*-1,
TableTransactions[[#This Row],[Transaction quantity]]
)</f>
        <v>-60</v>
      </c>
      <c r="J73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220</v>
      </c>
      <c r="K7335" s="7">
        <f ca="1">IF(TableTransactions[[#This Row],[Stock balance backorders]]&lt;0,
0,
TableTransactions[[#This Row],[Stock balance backorders]]
)</f>
        <v>220</v>
      </c>
      <c r="L7335" s="8" t="str">
        <f>VLOOKUP(TableTransactions[[#This Row],[Material]],TableStockBalance[],
MATCH(TableStockBalance[[#Headers],[Supplier name]],TableStockBalance[#Headers],0),
0)</f>
        <v>General Multi Parts AB</v>
      </c>
    </row>
    <row r="7336" spans="1:12" x14ac:dyDescent="0.25">
      <c r="A7336">
        <v>49042131</v>
      </c>
      <c r="B7336">
        <v>270</v>
      </c>
      <c r="C7336" t="s">
        <v>343</v>
      </c>
      <c r="D7336" t="s">
        <v>298</v>
      </c>
      <c r="E7336" t="s">
        <v>299</v>
      </c>
      <c r="F7336" t="s">
        <v>317</v>
      </c>
      <c r="G7336" s="1">
        <v>43630</v>
      </c>
      <c r="H7336">
        <v>20</v>
      </c>
      <c r="I7336" s="7">
        <f>IF(TableTransactions[[#This Row],[Order type]]=trackOrderType,
TableTransactions[[#This Row],[Transaction quantity]]*-1,
TableTransactions[[#This Row],[Transaction quantity]]
)</f>
        <v>-20</v>
      </c>
      <c r="J73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200</v>
      </c>
      <c r="K7336" s="7">
        <f ca="1">IF(TableTransactions[[#This Row],[Stock balance backorders]]&lt;0,
0,
TableTransactions[[#This Row],[Stock balance backorders]]
)</f>
        <v>200</v>
      </c>
      <c r="L7336" s="8" t="str">
        <f>VLOOKUP(TableTransactions[[#This Row],[Material]],TableStockBalance[],
MATCH(TableStockBalance[[#Headers],[Supplier name]],TableStockBalance[#Headers],0),
0)</f>
        <v>General Multi Parts AB</v>
      </c>
    </row>
    <row r="7337" spans="1:12" x14ac:dyDescent="0.25">
      <c r="A7337">
        <v>49042178</v>
      </c>
      <c r="B7337">
        <v>30</v>
      </c>
      <c r="C7337" t="s">
        <v>343</v>
      </c>
      <c r="D7337" t="s">
        <v>298</v>
      </c>
      <c r="E7337" t="s">
        <v>299</v>
      </c>
      <c r="F7337" t="s">
        <v>319</v>
      </c>
      <c r="G7337" s="1">
        <v>43635</v>
      </c>
      <c r="H7337">
        <v>40</v>
      </c>
      <c r="I7337" s="7">
        <f>IF(TableTransactions[[#This Row],[Order type]]=trackOrderType,
TableTransactions[[#This Row],[Transaction quantity]]*-1,
TableTransactions[[#This Row],[Transaction quantity]]
)</f>
        <v>-40</v>
      </c>
      <c r="J73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160</v>
      </c>
      <c r="K7337" s="7">
        <f ca="1">IF(TableTransactions[[#This Row],[Stock balance backorders]]&lt;0,
0,
TableTransactions[[#This Row],[Stock balance backorders]]
)</f>
        <v>160</v>
      </c>
      <c r="L7337" s="8" t="str">
        <f>VLOOKUP(TableTransactions[[#This Row],[Material]],TableStockBalance[],
MATCH(TableStockBalance[[#Headers],[Supplier name]],TableStockBalance[#Headers],0),
0)</f>
        <v>General Multi Parts AB</v>
      </c>
    </row>
    <row r="7338" spans="1:12" x14ac:dyDescent="0.25">
      <c r="A7338">
        <v>49042178</v>
      </c>
      <c r="B7338">
        <v>40</v>
      </c>
      <c r="C7338" t="s">
        <v>343</v>
      </c>
      <c r="D7338" t="s">
        <v>298</v>
      </c>
      <c r="E7338" t="s">
        <v>299</v>
      </c>
      <c r="F7338" t="s">
        <v>319</v>
      </c>
      <c r="G7338" s="1">
        <v>43635</v>
      </c>
      <c r="H7338">
        <v>60</v>
      </c>
      <c r="I7338" s="7">
        <f>IF(TableTransactions[[#This Row],[Order type]]=trackOrderType,
TableTransactions[[#This Row],[Transaction quantity]]*-1,
TableTransactions[[#This Row],[Transaction quantity]]
)</f>
        <v>-60</v>
      </c>
      <c r="J73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</v>
      </c>
      <c r="K7338" s="7">
        <f ca="1">IF(TableTransactions[[#This Row],[Stock balance backorders]]&lt;0,
0,
TableTransactions[[#This Row],[Stock balance backorders]]
)</f>
        <v>100</v>
      </c>
      <c r="L7338" s="8" t="str">
        <f>VLOOKUP(TableTransactions[[#This Row],[Material]],TableStockBalance[],
MATCH(TableStockBalance[[#Headers],[Supplier name]],TableStockBalance[#Headers],0),
0)</f>
        <v>General Multi Parts AB</v>
      </c>
    </row>
    <row r="7339" spans="1:12" x14ac:dyDescent="0.25">
      <c r="A7339">
        <v>49042263</v>
      </c>
      <c r="B7339">
        <v>90</v>
      </c>
      <c r="C7339" t="s">
        <v>343</v>
      </c>
      <c r="D7339" t="s">
        <v>298</v>
      </c>
      <c r="E7339" t="s">
        <v>299</v>
      </c>
      <c r="F7339" t="s">
        <v>316</v>
      </c>
      <c r="G7339" s="1">
        <v>43643</v>
      </c>
      <c r="H7339">
        <v>60</v>
      </c>
      <c r="I7339" s="7">
        <f>IF(TableTransactions[[#This Row],[Order type]]=trackOrderType,
TableTransactions[[#This Row],[Transaction quantity]]*-1,
TableTransactions[[#This Row],[Transaction quantity]]
)</f>
        <v>-60</v>
      </c>
      <c r="J73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7339" s="7">
        <f ca="1">IF(TableTransactions[[#This Row],[Stock balance backorders]]&lt;0,
0,
TableTransactions[[#This Row],[Stock balance backorders]]
)</f>
        <v>40</v>
      </c>
      <c r="L7339" s="8" t="str">
        <f>VLOOKUP(TableTransactions[[#This Row],[Material]],TableStockBalance[],
MATCH(TableStockBalance[[#Headers],[Supplier name]],TableStockBalance[#Headers],0),
0)</f>
        <v>General Multi Parts AB</v>
      </c>
    </row>
    <row r="7340" spans="1:12" x14ac:dyDescent="0.25">
      <c r="A7340" s="4">
        <v>45057222</v>
      </c>
      <c r="B7340" s="4">
        <v>20</v>
      </c>
      <c r="C7340" s="4" t="s">
        <v>344</v>
      </c>
      <c r="D7340" s="4" t="s">
        <v>298</v>
      </c>
      <c r="E7340" s="4" t="s">
        <v>299</v>
      </c>
      <c r="F7340" s="4" t="s">
        <v>212</v>
      </c>
      <c r="G7340" s="5">
        <v>43644</v>
      </c>
      <c r="H7340" s="4">
        <v>900</v>
      </c>
      <c r="I7340" s="7">
        <f>IF(TableTransactions[[#This Row],[Order type]]=trackOrderType,
TableTransactions[[#This Row],[Transaction quantity]]*-1,
TableTransactions[[#This Row],[Transaction quantity]]
)</f>
        <v>900</v>
      </c>
      <c r="J73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940</v>
      </c>
      <c r="K7340" s="7">
        <f ca="1">IF(TableTransactions[[#This Row],[Stock balance backorders]]&lt;0,
0,
TableTransactions[[#This Row],[Stock balance backorders]]
)</f>
        <v>940</v>
      </c>
      <c r="L7340" s="8" t="str">
        <f>VLOOKUP(TableTransactions[[#This Row],[Material]],TableStockBalance[],
MATCH(TableStockBalance[[#Headers],[Supplier name]],TableStockBalance[#Headers],0),
0)</f>
        <v>General Multi Parts AB</v>
      </c>
    </row>
    <row r="7341" spans="1:12" x14ac:dyDescent="0.25">
      <c r="A7341">
        <v>49042325</v>
      </c>
      <c r="B7341">
        <v>40</v>
      </c>
      <c r="C7341" t="s">
        <v>343</v>
      </c>
      <c r="D7341" t="s">
        <v>298</v>
      </c>
      <c r="E7341" t="s">
        <v>299</v>
      </c>
      <c r="F7341" t="s">
        <v>316</v>
      </c>
      <c r="G7341" s="1">
        <v>43649</v>
      </c>
      <c r="H7341">
        <v>20</v>
      </c>
      <c r="I7341" s="7">
        <f>IF(TableTransactions[[#This Row],[Order type]]=trackOrderType,
TableTransactions[[#This Row],[Transaction quantity]]*-1,
TableTransactions[[#This Row],[Transaction quantity]]
)</f>
        <v>-20</v>
      </c>
      <c r="J73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920</v>
      </c>
      <c r="K7341" s="7">
        <f ca="1">IF(TableTransactions[[#This Row],[Stock balance backorders]]&lt;0,
0,
TableTransactions[[#This Row],[Stock balance backorders]]
)</f>
        <v>920</v>
      </c>
      <c r="L7341" s="8" t="str">
        <f>VLOOKUP(TableTransactions[[#This Row],[Material]],TableStockBalance[],
MATCH(TableStockBalance[[#Headers],[Supplier name]],TableStockBalance[#Headers],0),
0)</f>
        <v>General Multi Parts AB</v>
      </c>
    </row>
    <row r="7342" spans="1:12" x14ac:dyDescent="0.25">
      <c r="A7342">
        <v>49042357</v>
      </c>
      <c r="B7342">
        <v>60</v>
      </c>
      <c r="C7342" t="s">
        <v>343</v>
      </c>
      <c r="D7342" t="s">
        <v>298</v>
      </c>
      <c r="E7342" t="s">
        <v>299</v>
      </c>
      <c r="F7342" t="s">
        <v>316</v>
      </c>
      <c r="G7342" s="1">
        <v>43651</v>
      </c>
      <c r="H7342">
        <v>60</v>
      </c>
      <c r="I7342" s="7">
        <f>IF(TableTransactions[[#This Row],[Order type]]=trackOrderType,
TableTransactions[[#This Row],[Transaction quantity]]*-1,
TableTransactions[[#This Row],[Transaction quantity]]
)</f>
        <v>-60</v>
      </c>
      <c r="J73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860</v>
      </c>
      <c r="K7342" s="7">
        <f ca="1">IF(TableTransactions[[#This Row],[Stock balance backorders]]&lt;0,
0,
TableTransactions[[#This Row],[Stock balance backorders]]
)</f>
        <v>860</v>
      </c>
      <c r="L7342" s="8" t="str">
        <f>VLOOKUP(TableTransactions[[#This Row],[Material]],TableStockBalance[],
MATCH(TableStockBalance[[#Headers],[Supplier name]],TableStockBalance[#Headers],0),
0)</f>
        <v>General Multi Parts AB</v>
      </c>
    </row>
    <row r="7343" spans="1:12" x14ac:dyDescent="0.25">
      <c r="A7343">
        <v>49042506</v>
      </c>
      <c r="B7343">
        <v>50</v>
      </c>
      <c r="C7343" t="s">
        <v>343</v>
      </c>
      <c r="D7343" t="s">
        <v>298</v>
      </c>
      <c r="E7343" t="s">
        <v>299</v>
      </c>
      <c r="F7343" t="s">
        <v>325</v>
      </c>
      <c r="G7343" s="1">
        <v>43665</v>
      </c>
      <c r="H7343">
        <v>20</v>
      </c>
      <c r="I7343" s="7">
        <f>IF(TableTransactions[[#This Row],[Order type]]=trackOrderType,
TableTransactions[[#This Row],[Transaction quantity]]*-1,
TableTransactions[[#This Row],[Transaction quantity]]
)</f>
        <v>-20</v>
      </c>
      <c r="J73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840</v>
      </c>
      <c r="K7343" s="7">
        <f ca="1">IF(TableTransactions[[#This Row],[Stock balance backorders]]&lt;0,
0,
TableTransactions[[#This Row],[Stock balance backorders]]
)</f>
        <v>840</v>
      </c>
      <c r="L7343" s="8" t="str">
        <f>VLOOKUP(TableTransactions[[#This Row],[Material]],TableStockBalance[],
MATCH(TableStockBalance[[#Headers],[Supplier name]],TableStockBalance[#Headers],0),
0)</f>
        <v>General Multi Parts AB</v>
      </c>
    </row>
    <row r="7344" spans="1:12" x14ac:dyDescent="0.25">
      <c r="A7344">
        <v>49042545</v>
      </c>
      <c r="B7344">
        <v>160</v>
      </c>
      <c r="C7344" t="s">
        <v>343</v>
      </c>
      <c r="D7344" t="s">
        <v>298</v>
      </c>
      <c r="E7344" t="s">
        <v>299</v>
      </c>
      <c r="F7344" t="s">
        <v>317</v>
      </c>
      <c r="G7344" s="1">
        <v>43670</v>
      </c>
      <c r="H7344">
        <v>40</v>
      </c>
      <c r="I7344" s="7">
        <f>IF(TableTransactions[[#This Row],[Order type]]=trackOrderType,
TableTransactions[[#This Row],[Transaction quantity]]*-1,
TableTransactions[[#This Row],[Transaction quantity]]
)</f>
        <v>-40</v>
      </c>
      <c r="J73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800</v>
      </c>
      <c r="K7344" s="7">
        <f ca="1">IF(TableTransactions[[#This Row],[Stock balance backorders]]&lt;0,
0,
TableTransactions[[#This Row],[Stock balance backorders]]
)</f>
        <v>800</v>
      </c>
      <c r="L7344" s="8" t="str">
        <f>VLOOKUP(TableTransactions[[#This Row],[Material]],TableStockBalance[],
MATCH(TableStockBalance[[#Headers],[Supplier name]],TableStockBalance[#Headers],0),
0)</f>
        <v>General Multi Parts AB</v>
      </c>
    </row>
    <row r="7345" spans="1:12" x14ac:dyDescent="0.25">
      <c r="A7345">
        <v>49042573</v>
      </c>
      <c r="B7345">
        <v>250</v>
      </c>
      <c r="C7345" t="s">
        <v>343</v>
      </c>
      <c r="D7345" t="s">
        <v>298</v>
      </c>
      <c r="E7345" t="s">
        <v>299</v>
      </c>
      <c r="F7345" t="s">
        <v>317</v>
      </c>
      <c r="G7345" s="1">
        <v>43672</v>
      </c>
      <c r="H7345">
        <v>20</v>
      </c>
      <c r="I7345" s="7">
        <f>IF(TableTransactions[[#This Row],[Order type]]=trackOrderType,
TableTransactions[[#This Row],[Transaction quantity]]*-1,
TableTransactions[[#This Row],[Transaction quantity]]
)</f>
        <v>-20</v>
      </c>
      <c r="J73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780</v>
      </c>
      <c r="K7345" s="7">
        <f ca="1">IF(TableTransactions[[#This Row],[Stock balance backorders]]&lt;0,
0,
TableTransactions[[#This Row],[Stock balance backorders]]
)</f>
        <v>780</v>
      </c>
      <c r="L7345" s="8" t="str">
        <f>VLOOKUP(TableTransactions[[#This Row],[Material]],TableStockBalance[],
MATCH(TableStockBalance[[#Headers],[Supplier name]],TableStockBalance[#Headers],0),
0)</f>
        <v>General Multi Parts AB</v>
      </c>
    </row>
    <row r="7346" spans="1:12" x14ac:dyDescent="0.25">
      <c r="A7346">
        <v>49042754</v>
      </c>
      <c r="B7346">
        <v>70</v>
      </c>
      <c r="C7346" t="s">
        <v>343</v>
      </c>
      <c r="D7346" t="s">
        <v>298</v>
      </c>
      <c r="E7346" t="s">
        <v>299</v>
      </c>
      <c r="F7346" t="s">
        <v>318</v>
      </c>
      <c r="G7346" s="1">
        <v>43690</v>
      </c>
      <c r="H7346">
        <v>40</v>
      </c>
      <c r="I7346" s="7">
        <f>IF(TableTransactions[[#This Row],[Order type]]=trackOrderType,
TableTransactions[[#This Row],[Transaction quantity]]*-1,
TableTransactions[[#This Row],[Transaction quantity]]
)</f>
        <v>-40</v>
      </c>
      <c r="J73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740</v>
      </c>
      <c r="K7346" s="7">
        <f ca="1">IF(TableTransactions[[#This Row],[Stock balance backorders]]&lt;0,
0,
TableTransactions[[#This Row],[Stock balance backorders]]
)</f>
        <v>740</v>
      </c>
      <c r="L7346" s="8" t="str">
        <f>VLOOKUP(TableTransactions[[#This Row],[Material]],TableStockBalance[],
MATCH(TableStockBalance[[#Headers],[Supplier name]],TableStockBalance[#Headers],0),
0)</f>
        <v>General Multi Parts AB</v>
      </c>
    </row>
    <row r="7347" spans="1:12" x14ac:dyDescent="0.25">
      <c r="A7347">
        <v>49042824</v>
      </c>
      <c r="B7347">
        <v>140</v>
      </c>
      <c r="C7347" t="s">
        <v>343</v>
      </c>
      <c r="D7347" t="s">
        <v>298</v>
      </c>
      <c r="E7347" t="s">
        <v>299</v>
      </c>
      <c r="F7347" t="s">
        <v>317</v>
      </c>
      <c r="G7347" s="1">
        <v>43697</v>
      </c>
      <c r="H7347">
        <v>20</v>
      </c>
      <c r="I7347" s="7">
        <f>IF(TableTransactions[[#This Row],[Order type]]=trackOrderType,
TableTransactions[[#This Row],[Transaction quantity]]*-1,
TableTransactions[[#This Row],[Transaction quantity]]
)</f>
        <v>-20</v>
      </c>
      <c r="J73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720</v>
      </c>
      <c r="K7347" s="7">
        <f ca="1">IF(TableTransactions[[#This Row],[Stock balance backorders]]&lt;0,
0,
TableTransactions[[#This Row],[Stock balance backorders]]
)</f>
        <v>720</v>
      </c>
      <c r="L7347" s="8" t="str">
        <f>VLOOKUP(TableTransactions[[#This Row],[Material]],TableStockBalance[],
MATCH(TableStockBalance[[#Headers],[Supplier name]],TableStockBalance[#Headers],0),
0)</f>
        <v>General Multi Parts AB</v>
      </c>
    </row>
    <row r="7348" spans="1:12" x14ac:dyDescent="0.25">
      <c r="A7348">
        <v>49042837</v>
      </c>
      <c r="B7348">
        <v>20</v>
      </c>
      <c r="C7348" t="s">
        <v>343</v>
      </c>
      <c r="D7348" t="s">
        <v>298</v>
      </c>
      <c r="E7348" t="s">
        <v>299</v>
      </c>
      <c r="F7348" t="s">
        <v>320</v>
      </c>
      <c r="G7348" s="1">
        <v>43698</v>
      </c>
      <c r="H7348">
        <v>20</v>
      </c>
      <c r="I7348" s="7">
        <f>IF(TableTransactions[[#This Row],[Order type]]=trackOrderType,
TableTransactions[[#This Row],[Transaction quantity]]*-1,
TableTransactions[[#This Row],[Transaction quantity]]
)</f>
        <v>-20</v>
      </c>
      <c r="J73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700</v>
      </c>
      <c r="K7348" s="7">
        <f ca="1">IF(TableTransactions[[#This Row],[Stock balance backorders]]&lt;0,
0,
TableTransactions[[#This Row],[Stock balance backorders]]
)</f>
        <v>700</v>
      </c>
      <c r="L7348" s="8" t="str">
        <f>VLOOKUP(TableTransactions[[#This Row],[Material]],TableStockBalance[],
MATCH(TableStockBalance[[#Headers],[Supplier name]],TableStockBalance[#Headers],0),
0)</f>
        <v>General Multi Parts AB</v>
      </c>
    </row>
    <row r="7349" spans="1:12" x14ac:dyDescent="0.25">
      <c r="A7349">
        <v>49042840</v>
      </c>
      <c r="B7349">
        <v>100</v>
      </c>
      <c r="C7349" t="s">
        <v>343</v>
      </c>
      <c r="D7349" t="s">
        <v>298</v>
      </c>
      <c r="E7349" t="s">
        <v>299</v>
      </c>
      <c r="F7349" t="s">
        <v>317</v>
      </c>
      <c r="G7349" s="1">
        <v>43698</v>
      </c>
      <c r="H7349">
        <v>40</v>
      </c>
      <c r="I7349" s="7">
        <f>IF(TableTransactions[[#This Row],[Order type]]=trackOrderType,
TableTransactions[[#This Row],[Transaction quantity]]*-1,
TableTransactions[[#This Row],[Transaction quantity]]
)</f>
        <v>-40</v>
      </c>
      <c r="J73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660</v>
      </c>
      <c r="K7349" s="7">
        <f ca="1">IF(TableTransactions[[#This Row],[Stock balance backorders]]&lt;0,
0,
TableTransactions[[#This Row],[Stock balance backorders]]
)</f>
        <v>660</v>
      </c>
      <c r="L7349" s="8" t="str">
        <f>VLOOKUP(TableTransactions[[#This Row],[Material]],TableStockBalance[],
MATCH(TableStockBalance[[#Headers],[Supplier name]],TableStockBalance[#Headers],0),
0)</f>
        <v>General Multi Parts AB</v>
      </c>
    </row>
    <row r="7350" spans="1:12" x14ac:dyDescent="0.25">
      <c r="A7350">
        <v>49042873</v>
      </c>
      <c r="B7350">
        <v>110</v>
      </c>
      <c r="C7350" t="s">
        <v>343</v>
      </c>
      <c r="D7350" t="s">
        <v>298</v>
      </c>
      <c r="E7350" t="s">
        <v>299</v>
      </c>
      <c r="F7350" t="s">
        <v>318</v>
      </c>
      <c r="G7350" s="1">
        <v>43700</v>
      </c>
      <c r="H7350">
        <v>40</v>
      </c>
      <c r="I7350" s="7">
        <f>IF(TableTransactions[[#This Row],[Order type]]=trackOrderType,
TableTransactions[[#This Row],[Transaction quantity]]*-1,
TableTransactions[[#This Row],[Transaction quantity]]
)</f>
        <v>-40</v>
      </c>
      <c r="J73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620</v>
      </c>
      <c r="K7350" s="7">
        <f ca="1">IF(TableTransactions[[#This Row],[Stock balance backorders]]&lt;0,
0,
TableTransactions[[#This Row],[Stock balance backorders]]
)</f>
        <v>620</v>
      </c>
      <c r="L7350" s="8" t="str">
        <f>VLOOKUP(TableTransactions[[#This Row],[Material]],TableStockBalance[],
MATCH(TableStockBalance[[#Headers],[Supplier name]],TableStockBalance[#Headers],0),
0)</f>
        <v>General Multi Parts AB</v>
      </c>
    </row>
    <row r="7351" spans="1:12" x14ac:dyDescent="0.25">
      <c r="A7351">
        <v>49042918</v>
      </c>
      <c r="B7351">
        <v>100</v>
      </c>
      <c r="C7351" t="s">
        <v>343</v>
      </c>
      <c r="D7351" t="s">
        <v>298</v>
      </c>
      <c r="E7351" t="s">
        <v>299</v>
      </c>
      <c r="F7351" t="s">
        <v>317</v>
      </c>
      <c r="G7351" s="1">
        <v>43705</v>
      </c>
      <c r="H7351">
        <v>40</v>
      </c>
      <c r="I7351" s="7">
        <f>IF(TableTransactions[[#This Row],[Order type]]=trackOrderType,
TableTransactions[[#This Row],[Transaction quantity]]*-1,
TableTransactions[[#This Row],[Transaction quantity]]
)</f>
        <v>-40</v>
      </c>
      <c r="J73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580</v>
      </c>
      <c r="K7351" s="7">
        <f ca="1">IF(TableTransactions[[#This Row],[Stock balance backorders]]&lt;0,
0,
TableTransactions[[#This Row],[Stock balance backorders]]
)</f>
        <v>580</v>
      </c>
      <c r="L7351" s="8" t="str">
        <f>VLOOKUP(TableTransactions[[#This Row],[Material]],TableStockBalance[],
MATCH(TableStockBalance[[#Headers],[Supplier name]],TableStockBalance[#Headers],0),
0)</f>
        <v>General Multi Parts AB</v>
      </c>
    </row>
    <row r="7352" spans="1:12" x14ac:dyDescent="0.25">
      <c r="A7352">
        <v>49042935</v>
      </c>
      <c r="B7352">
        <v>80</v>
      </c>
      <c r="C7352" t="s">
        <v>343</v>
      </c>
      <c r="D7352" t="s">
        <v>298</v>
      </c>
      <c r="E7352" t="s">
        <v>299</v>
      </c>
      <c r="F7352" t="s">
        <v>317</v>
      </c>
      <c r="G7352" s="1">
        <v>43706</v>
      </c>
      <c r="H7352">
        <v>40</v>
      </c>
      <c r="I7352" s="7">
        <f>IF(TableTransactions[[#This Row],[Order type]]=trackOrderType,
TableTransactions[[#This Row],[Transaction quantity]]*-1,
TableTransactions[[#This Row],[Transaction quantity]]
)</f>
        <v>-40</v>
      </c>
      <c r="J73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540</v>
      </c>
      <c r="K7352" s="7">
        <f ca="1">IF(TableTransactions[[#This Row],[Stock balance backorders]]&lt;0,
0,
TableTransactions[[#This Row],[Stock balance backorders]]
)</f>
        <v>540</v>
      </c>
      <c r="L7352" s="8" t="str">
        <f>VLOOKUP(TableTransactions[[#This Row],[Material]],TableStockBalance[],
MATCH(TableStockBalance[[#Headers],[Supplier name]],TableStockBalance[#Headers],0),
0)</f>
        <v>General Multi Parts AB</v>
      </c>
    </row>
    <row r="7353" spans="1:12" x14ac:dyDescent="0.25">
      <c r="A7353">
        <v>49042935</v>
      </c>
      <c r="B7353">
        <v>90</v>
      </c>
      <c r="C7353" t="s">
        <v>343</v>
      </c>
      <c r="D7353" t="s">
        <v>298</v>
      </c>
      <c r="E7353" t="s">
        <v>299</v>
      </c>
      <c r="F7353" t="s">
        <v>317</v>
      </c>
      <c r="G7353" s="1">
        <v>43706</v>
      </c>
      <c r="H7353">
        <v>40</v>
      </c>
      <c r="I7353" s="7">
        <f>IF(TableTransactions[[#This Row],[Order type]]=trackOrderType,
TableTransactions[[#This Row],[Transaction quantity]]*-1,
TableTransactions[[#This Row],[Transaction quantity]]
)</f>
        <v>-40</v>
      </c>
      <c r="J73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500</v>
      </c>
      <c r="K7353" s="7">
        <f ca="1">IF(TableTransactions[[#This Row],[Stock balance backorders]]&lt;0,
0,
TableTransactions[[#This Row],[Stock balance backorders]]
)</f>
        <v>500</v>
      </c>
      <c r="L7353" s="8" t="str">
        <f>VLOOKUP(TableTransactions[[#This Row],[Material]],TableStockBalance[],
MATCH(TableStockBalance[[#Headers],[Supplier name]],TableStockBalance[#Headers],0),
0)</f>
        <v>General Multi Parts AB</v>
      </c>
    </row>
    <row r="7354" spans="1:12" x14ac:dyDescent="0.25">
      <c r="A7354">
        <v>49042942</v>
      </c>
      <c r="B7354">
        <v>190</v>
      </c>
      <c r="C7354" t="s">
        <v>343</v>
      </c>
      <c r="D7354" t="s">
        <v>298</v>
      </c>
      <c r="E7354" t="s">
        <v>299</v>
      </c>
      <c r="F7354" t="s">
        <v>313</v>
      </c>
      <c r="G7354" s="1">
        <v>43707</v>
      </c>
      <c r="H7354">
        <v>20</v>
      </c>
      <c r="I7354" s="7">
        <f>IF(TableTransactions[[#This Row],[Order type]]=trackOrderType,
TableTransactions[[#This Row],[Transaction quantity]]*-1,
TableTransactions[[#This Row],[Transaction quantity]]
)</f>
        <v>-20</v>
      </c>
      <c r="J73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480</v>
      </c>
      <c r="K7354" s="7">
        <f ca="1">IF(TableTransactions[[#This Row],[Stock balance backorders]]&lt;0,
0,
TableTransactions[[#This Row],[Stock balance backorders]]
)</f>
        <v>480</v>
      </c>
      <c r="L7354" s="8" t="str">
        <f>VLOOKUP(TableTransactions[[#This Row],[Material]],TableStockBalance[],
MATCH(TableStockBalance[[#Headers],[Supplier name]],TableStockBalance[#Headers],0),
0)</f>
        <v>General Multi Parts AB</v>
      </c>
    </row>
    <row r="7355" spans="1:12" x14ac:dyDescent="0.25">
      <c r="A7355">
        <v>49043004</v>
      </c>
      <c r="B7355">
        <v>60</v>
      </c>
      <c r="C7355" t="s">
        <v>343</v>
      </c>
      <c r="D7355" t="s">
        <v>298</v>
      </c>
      <c r="E7355" t="s">
        <v>299</v>
      </c>
      <c r="F7355" t="s">
        <v>316</v>
      </c>
      <c r="G7355" s="1">
        <v>43713</v>
      </c>
      <c r="H7355">
        <v>80</v>
      </c>
      <c r="I7355" s="7">
        <f>IF(TableTransactions[[#This Row],[Order type]]=trackOrderType,
TableTransactions[[#This Row],[Transaction quantity]]*-1,
TableTransactions[[#This Row],[Transaction quantity]]
)</f>
        <v>-80</v>
      </c>
      <c r="J73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400</v>
      </c>
      <c r="K7355" s="7">
        <f ca="1">IF(TableTransactions[[#This Row],[Stock balance backorders]]&lt;0,
0,
TableTransactions[[#This Row],[Stock balance backorders]]
)</f>
        <v>400</v>
      </c>
      <c r="L7355" s="8" t="str">
        <f>VLOOKUP(TableTransactions[[#This Row],[Material]],TableStockBalance[],
MATCH(TableStockBalance[[#Headers],[Supplier name]],TableStockBalance[#Headers],0),
0)</f>
        <v>General Multi Parts AB</v>
      </c>
    </row>
    <row r="7356" spans="1:12" x14ac:dyDescent="0.25">
      <c r="A7356">
        <v>49043004</v>
      </c>
      <c r="B7356">
        <v>70</v>
      </c>
      <c r="C7356" t="s">
        <v>343</v>
      </c>
      <c r="D7356" t="s">
        <v>298</v>
      </c>
      <c r="E7356" t="s">
        <v>299</v>
      </c>
      <c r="F7356" t="s">
        <v>316</v>
      </c>
      <c r="G7356" s="1">
        <v>43713</v>
      </c>
      <c r="H7356">
        <v>40</v>
      </c>
      <c r="I7356" s="7">
        <f>IF(TableTransactions[[#This Row],[Order type]]=trackOrderType,
TableTransactions[[#This Row],[Transaction quantity]]*-1,
TableTransactions[[#This Row],[Transaction quantity]]
)</f>
        <v>-40</v>
      </c>
      <c r="J73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360</v>
      </c>
      <c r="K7356" s="7">
        <f ca="1">IF(TableTransactions[[#This Row],[Stock balance backorders]]&lt;0,
0,
TableTransactions[[#This Row],[Stock balance backorders]]
)</f>
        <v>360</v>
      </c>
      <c r="L7356" s="8" t="str">
        <f>VLOOKUP(TableTransactions[[#This Row],[Material]],TableStockBalance[],
MATCH(TableStockBalance[[#Headers],[Supplier name]],TableStockBalance[#Headers],0),
0)</f>
        <v>General Multi Parts AB</v>
      </c>
    </row>
    <row r="7357" spans="1:12" x14ac:dyDescent="0.25">
      <c r="A7357">
        <v>49043041</v>
      </c>
      <c r="B7357">
        <v>140</v>
      </c>
      <c r="C7357" t="s">
        <v>343</v>
      </c>
      <c r="D7357" t="s">
        <v>298</v>
      </c>
      <c r="E7357" t="s">
        <v>299</v>
      </c>
      <c r="F7357" t="s">
        <v>317</v>
      </c>
      <c r="G7357" s="1">
        <v>43717</v>
      </c>
      <c r="H7357">
        <v>60</v>
      </c>
      <c r="I7357" s="7">
        <f>IF(TableTransactions[[#This Row],[Order type]]=trackOrderType,
TableTransactions[[#This Row],[Transaction quantity]]*-1,
TableTransactions[[#This Row],[Transaction quantity]]
)</f>
        <v>-60</v>
      </c>
      <c r="J73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300</v>
      </c>
      <c r="K7357" s="7">
        <f ca="1">IF(TableTransactions[[#This Row],[Stock balance backorders]]&lt;0,
0,
TableTransactions[[#This Row],[Stock balance backorders]]
)</f>
        <v>300</v>
      </c>
      <c r="L7357" s="8" t="str">
        <f>VLOOKUP(TableTransactions[[#This Row],[Material]],TableStockBalance[],
MATCH(TableStockBalance[[#Headers],[Supplier name]],TableStockBalance[#Headers],0),
0)</f>
        <v>General Multi Parts AB</v>
      </c>
    </row>
    <row r="7358" spans="1:12" x14ac:dyDescent="0.25">
      <c r="A7358">
        <v>49043071</v>
      </c>
      <c r="B7358">
        <v>40</v>
      </c>
      <c r="C7358" t="s">
        <v>343</v>
      </c>
      <c r="D7358" t="s">
        <v>298</v>
      </c>
      <c r="E7358" t="s">
        <v>299</v>
      </c>
      <c r="F7358" t="s">
        <v>318</v>
      </c>
      <c r="G7358" s="1">
        <v>43719</v>
      </c>
      <c r="H7358">
        <v>60</v>
      </c>
      <c r="I7358" s="7">
        <f>IF(TableTransactions[[#This Row],[Order type]]=trackOrderType,
TableTransactions[[#This Row],[Transaction quantity]]*-1,
TableTransactions[[#This Row],[Transaction quantity]]
)</f>
        <v>-60</v>
      </c>
      <c r="J73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240</v>
      </c>
      <c r="K7358" s="7">
        <f ca="1">IF(TableTransactions[[#This Row],[Stock balance backorders]]&lt;0,
0,
TableTransactions[[#This Row],[Stock balance backorders]]
)</f>
        <v>240</v>
      </c>
      <c r="L7358" s="8" t="str">
        <f>VLOOKUP(TableTransactions[[#This Row],[Material]],TableStockBalance[],
MATCH(TableStockBalance[[#Headers],[Supplier name]],TableStockBalance[#Headers],0),
0)</f>
        <v>General Multi Parts AB</v>
      </c>
    </row>
    <row r="7359" spans="1:12" x14ac:dyDescent="0.25">
      <c r="A7359">
        <v>49043096</v>
      </c>
      <c r="B7359">
        <v>180</v>
      </c>
      <c r="C7359" t="s">
        <v>343</v>
      </c>
      <c r="D7359" t="s">
        <v>298</v>
      </c>
      <c r="E7359" t="s">
        <v>299</v>
      </c>
      <c r="F7359" t="s">
        <v>316</v>
      </c>
      <c r="G7359" s="1">
        <v>43721</v>
      </c>
      <c r="H7359">
        <v>80</v>
      </c>
      <c r="I7359" s="7">
        <f>IF(TableTransactions[[#This Row],[Order type]]=trackOrderType,
TableTransactions[[#This Row],[Transaction quantity]]*-1,
TableTransactions[[#This Row],[Transaction quantity]]
)</f>
        <v>-80</v>
      </c>
      <c r="J73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160</v>
      </c>
      <c r="K7359" s="7">
        <f ca="1">IF(TableTransactions[[#This Row],[Stock balance backorders]]&lt;0,
0,
TableTransactions[[#This Row],[Stock balance backorders]]
)</f>
        <v>160</v>
      </c>
      <c r="L7359" s="8" t="str">
        <f>VLOOKUP(TableTransactions[[#This Row],[Material]],TableStockBalance[],
MATCH(TableStockBalance[[#Headers],[Supplier name]],TableStockBalance[#Headers],0),
0)</f>
        <v>General Multi Parts AB</v>
      </c>
    </row>
    <row r="7360" spans="1:12" x14ac:dyDescent="0.25">
      <c r="A7360">
        <v>49043146</v>
      </c>
      <c r="B7360">
        <v>110</v>
      </c>
      <c r="C7360" t="s">
        <v>343</v>
      </c>
      <c r="D7360" t="s">
        <v>298</v>
      </c>
      <c r="E7360" t="s">
        <v>299</v>
      </c>
      <c r="F7360" t="s">
        <v>318</v>
      </c>
      <c r="G7360" s="1">
        <v>43726</v>
      </c>
      <c r="H7360">
        <v>60</v>
      </c>
      <c r="I7360" s="7">
        <f>IF(TableTransactions[[#This Row],[Order type]]=trackOrderType,
TableTransactions[[#This Row],[Transaction quantity]]*-1,
TableTransactions[[#This Row],[Transaction quantity]]
)</f>
        <v>-60</v>
      </c>
      <c r="J73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</v>
      </c>
      <c r="K7360" s="7">
        <f ca="1">IF(TableTransactions[[#This Row],[Stock balance backorders]]&lt;0,
0,
TableTransactions[[#This Row],[Stock balance backorders]]
)</f>
        <v>100</v>
      </c>
      <c r="L7360" s="8" t="str">
        <f>VLOOKUP(TableTransactions[[#This Row],[Material]],TableStockBalance[],
MATCH(TableStockBalance[[#Headers],[Supplier name]],TableStockBalance[#Headers],0),
0)</f>
        <v>General Multi Parts AB</v>
      </c>
    </row>
    <row r="7361" spans="1:12" x14ac:dyDescent="0.25">
      <c r="A7361">
        <v>49043155</v>
      </c>
      <c r="B7361">
        <v>90</v>
      </c>
      <c r="C7361" t="s">
        <v>343</v>
      </c>
      <c r="D7361" t="s">
        <v>298</v>
      </c>
      <c r="E7361" t="s">
        <v>299</v>
      </c>
      <c r="F7361" t="s">
        <v>316</v>
      </c>
      <c r="G7361" s="1">
        <v>43727</v>
      </c>
      <c r="H7361">
        <v>60</v>
      </c>
      <c r="I7361" s="7">
        <f>IF(TableTransactions[[#This Row],[Order type]]=trackOrderType,
TableTransactions[[#This Row],[Transaction quantity]]*-1,
TableTransactions[[#This Row],[Transaction quantity]]
)</f>
        <v>-60</v>
      </c>
      <c r="J73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7361" s="7">
        <f ca="1">IF(TableTransactions[[#This Row],[Stock balance backorders]]&lt;0,
0,
TableTransactions[[#This Row],[Stock balance backorders]]
)</f>
        <v>40</v>
      </c>
      <c r="L7361" s="8" t="str">
        <f>VLOOKUP(TableTransactions[[#This Row],[Material]],TableStockBalance[],
MATCH(TableStockBalance[[#Headers],[Supplier name]],TableStockBalance[#Headers],0),
0)</f>
        <v>General Multi Parts AB</v>
      </c>
    </row>
    <row r="7362" spans="1:12" x14ac:dyDescent="0.25">
      <c r="A7362">
        <v>49043155</v>
      </c>
      <c r="B7362">
        <v>100</v>
      </c>
      <c r="C7362" t="s">
        <v>343</v>
      </c>
      <c r="D7362" t="s">
        <v>298</v>
      </c>
      <c r="E7362" t="s">
        <v>299</v>
      </c>
      <c r="F7362" t="s">
        <v>316</v>
      </c>
      <c r="G7362" s="1">
        <v>43727</v>
      </c>
      <c r="H7362">
        <v>60</v>
      </c>
      <c r="I7362" s="7">
        <f>IF(TableTransactions[[#This Row],[Order type]]=trackOrderType,
TableTransactions[[#This Row],[Transaction quantity]]*-1,
TableTransactions[[#This Row],[Transaction quantity]]
)</f>
        <v>-60</v>
      </c>
      <c r="J73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-20</v>
      </c>
      <c r="K7362" s="7">
        <f ca="1">IF(TableTransactions[[#This Row],[Stock balance backorders]]&lt;0,
0,
TableTransactions[[#This Row],[Stock balance backorders]]
)</f>
        <v>0</v>
      </c>
      <c r="L7362" s="8" t="str">
        <f>VLOOKUP(TableTransactions[[#This Row],[Material]],TableStockBalance[],
MATCH(TableStockBalance[[#Headers],[Supplier name]],TableStockBalance[#Headers],0),
0)</f>
        <v>General Multi Parts AB</v>
      </c>
    </row>
    <row r="7363" spans="1:12" x14ac:dyDescent="0.25">
      <c r="A7363" s="4">
        <v>45057429</v>
      </c>
      <c r="B7363" s="4">
        <v>10</v>
      </c>
      <c r="C7363" s="4" t="s">
        <v>344</v>
      </c>
      <c r="D7363" s="4" t="s">
        <v>298</v>
      </c>
      <c r="E7363" s="4" t="s">
        <v>299</v>
      </c>
      <c r="F7363" s="4" t="s">
        <v>212</v>
      </c>
      <c r="G7363" s="5">
        <v>43735</v>
      </c>
      <c r="H7363" s="4">
        <v>900</v>
      </c>
      <c r="I7363" s="7">
        <f>IF(TableTransactions[[#This Row],[Order type]]=trackOrderType,
TableTransactions[[#This Row],[Transaction quantity]]*-1,
TableTransactions[[#This Row],[Transaction quantity]]
)</f>
        <v>900</v>
      </c>
      <c r="J73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880</v>
      </c>
      <c r="K7363" s="7">
        <f ca="1">IF(TableTransactions[[#This Row],[Stock balance backorders]]&lt;0,
0,
TableTransactions[[#This Row],[Stock balance backorders]]
)</f>
        <v>880</v>
      </c>
      <c r="L7363" s="8" t="str">
        <f>VLOOKUP(TableTransactions[[#This Row],[Material]],TableStockBalance[],
MATCH(TableStockBalance[[#Headers],[Supplier name]],TableStockBalance[#Headers],0),
0)</f>
        <v>General Multi Parts AB</v>
      </c>
    </row>
    <row r="7364" spans="1:12" x14ac:dyDescent="0.25">
      <c r="A7364">
        <v>49043283</v>
      </c>
      <c r="B7364">
        <v>50</v>
      </c>
      <c r="C7364" t="s">
        <v>343</v>
      </c>
      <c r="D7364" t="s">
        <v>298</v>
      </c>
      <c r="E7364" t="s">
        <v>299</v>
      </c>
      <c r="F7364" t="s">
        <v>318</v>
      </c>
      <c r="G7364" s="1">
        <v>43739</v>
      </c>
      <c r="H7364">
        <v>40</v>
      </c>
      <c r="I7364" s="7">
        <f>IF(TableTransactions[[#This Row],[Order type]]=trackOrderType,
TableTransactions[[#This Row],[Transaction quantity]]*-1,
TableTransactions[[#This Row],[Transaction quantity]]
)</f>
        <v>-40</v>
      </c>
      <c r="J73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840</v>
      </c>
      <c r="K7364" s="7">
        <f ca="1">IF(TableTransactions[[#This Row],[Stock balance backorders]]&lt;0,
0,
TableTransactions[[#This Row],[Stock balance backorders]]
)</f>
        <v>840</v>
      </c>
      <c r="L7364" s="8" t="str">
        <f>VLOOKUP(TableTransactions[[#This Row],[Material]],TableStockBalance[],
MATCH(TableStockBalance[[#Headers],[Supplier name]],TableStockBalance[#Headers],0),
0)</f>
        <v>General Multi Parts AB</v>
      </c>
    </row>
    <row r="7365" spans="1:12" x14ac:dyDescent="0.25">
      <c r="A7365">
        <v>49043300</v>
      </c>
      <c r="B7365">
        <v>120</v>
      </c>
      <c r="C7365" t="s">
        <v>343</v>
      </c>
      <c r="D7365" t="s">
        <v>298</v>
      </c>
      <c r="E7365" t="s">
        <v>299</v>
      </c>
      <c r="F7365" t="s">
        <v>313</v>
      </c>
      <c r="G7365" s="1">
        <v>43741</v>
      </c>
      <c r="H7365">
        <v>60</v>
      </c>
      <c r="I7365" s="7">
        <f>IF(TableTransactions[[#This Row],[Order type]]=trackOrderType,
TableTransactions[[#This Row],[Transaction quantity]]*-1,
TableTransactions[[#This Row],[Transaction quantity]]
)</f>
        <v>-60</v>
      </c>
      <c r="J73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780</v>
      </c>
      <c r="K7365" s="7">
        <f ca="1">IF(TableTransactions[[#This Row],[Stock balance backorders]]&lt;0,
0,
TableTransactions[[#This Row],[Stock balance backorders]]
)</f>
        <v>780</v>
      </c>
      <c r="L7365" s="8" t="str">
        <f>VLOOKUP(TableTransactions[[#This Row],[Material]],TableStockBalance[],
MATCH(TableStockBalance[[#Headers],[Supplier name]],TableStockBalance[#Headers],0),
0)</f>
        <v>General Multi Parts AB</v>
      </c>
    </row>
    <row r="7366" spans="1:12" x14ac:dyDescent="0.25">
      <c r="A7366">
        <v>49043318</v>
      </c>
      <c r="B7366">
        <v>230</v>
      </c>
      <c r="C7366" t="s">
        <v>343</v>
      </c>
      <c r="D7366" t="s">
        <v>298</v>
      </c>
      <c r="E7366" t="s">
        <v>299</v>
      </c>
      <c r="F7366" t="s">
        <v>316</v>
      </c>
      <c r="G7366" s="1">
        <v>43742</v>
      </c>
      <c r="H7366">
        <v>20</v>
      </c>
      <c r="I7366" s="7">
        <f>IF(TableTransactions[[#This Row],[Order type]]=trackOrderType,
TableTransactions[[#This Row],[Transaction quantity]]*-1,
TableTransactions[[#This Row],[Transaction quantity]]
)</f>
        <v>-20</v>
      </c>
      <c r="J73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760</v>
      </c>
      <c r="K7366" s="7">
        <f ca="1">IF(TableTransactions[[#This Row],[Stock balance backorders]]&lt;0,
0,
TableTransactions[[#This Row],[Stock balance backorders]]
)</f>
        <v>760</v>
      </c>
      <c r="L7366" s="8" t="str">
        <f>VLOOKUP(TableTransactions[[#This Row],[Material]],TableStockBalance[],
MATCH(TableStockBalance[[#Headers],[Supplier name]],TableStockBalance[#Headers],0),
0)</f>
        <v>General Multi Parts AB</v>
      </c>
    </row>
    <row r="7367" spans="1:12" x14ac:dyDescent="0.25">
      <c r="A7367">
        <v>49043353</v>
      </c>
      <c r="B7367">
        <v>170</v>
      </c>
      <c r="C7367" t="s">
        <v>343</v>
      </c>
      <c r="D7367" t="s">
        <v>298</v>
      </c>
      <c r="E7367" t="s">
        <v>299</v>
      </c>
      <c r="F7367" t="s">
        <v>318</v>
      </c>
      <c r="G7367" s="1">
        <v>43746</v>
      </c>
      <c r="H7367">
        <v>80</v>
      </c>
      <c r="I7367" s="7">
        <f>IF(TableTransactions[[#This Row],[Order type]]=trackOrderType,
TableTransactions[[#This Row],[Transaction quantity]]*-1,
TableTransactions[[#This Row],[Transaction quantity]]
)</f>
        <v>-80</v>
      </c>
      <c r="J73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680</v>
      </c>
      <c r="K7367" s="7">
        <f ca="1">IF(TableTransactions[[#This Row],[Stock balance backorders]]&lt;0,
0,
TableTransactions[[#This Row],[Stock balance backorders]]
)</f>
        <v>680</v>
      </c>
      <c r="L7367" s="8" t="str">
        <f>VLOOKUP(TableTransactions[[#This Row],[Material]],TableStockBalance[],
MATCH(TableStockBalance[[#Headers],[Supplier name]],TableStockBalance[#Headers],0),
0)</f>
        <v>General Multi Parts AB</v>
      </c>
    </row>
    <row r="7368" spans="1:12" x14ac:dyDescent="0.25">
      <c r="A7368">
        <v>49043401</v>
      </c>
      <c r="B7368">
        <v>320</v>
      </c>
      <c r="C7368" t="s">
        <v>343</v>
      </c>
      <c r="D7368" t="s">
        <v>298</v>
      </c>
      <c r="E7368" t="s">
        <v>299</v>
      </c>
      <c r="F7368" t="s">
        <v>317</v>
      </c>
      <c r="G7368" s="1">
        <v>43749</v>
      </c>
      <c r="H7368">
        <v>20</v>
      </c>
      <c r="I7368" s="7">
        <f>IF(TableTransactions[[#This Row],[Order type]]=trackOrderType,
TableTransactions[[#This Row],[Transaction quantity]]*-1,
TableTransactions[[#This Row],[Transaction quantity]]
)</f>
        <v>-20</v>
      </c>
      <c r="J73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660</v>
      </c>
      <c r="K7368" s="7">
        <f ca="1">IF(TableTransactions[[#This Row],[Stock balance backorders]]&lt;0,
0,
TableTransactions[[#This Row],[Stock balance backorders]]
)</f>
        <v>660</v>
      </c>
      <c r="L7368" s="8" t="str">
        <f>VLOOKUP(TableTransactions[[#This Row],[Material]],TableStockBalance[],
MATCH(TableStockBalance[[#Headers],[Supplier name]],TableStockBalance[#Headers],0),
0)</f>
        <v>General Multi Parts AB</v>
      </c>
    </row>
    <row r="7369" spans="1:12" x14ac:dyDescent="0.25">
      <c r="A7369">
        <v>49043411</v>
      </c>
      <c r="B7369">
        <v>80</v>
      </c>
      <c r="C7369" t="s">
        <v>343</v>
      </c>
      <c r="D7369" t="s">
        <v>298</v>
      </c>
      <c r="E7369" t="s">
        <v>299</v>
      </c>
      <c r="F7369" t="s">
        <v>313</v>
      </c>
      <c r="G7369" s="1">
        <v>43752</v>
      </c>
      <c r="H7369">
        <v>60</v>
      </c>
      <c r="I7369" s="7">
        <f>IF(TableTransactions[[#This Row],[Order type]]=trackOrderType,
TableTransactions[[#This Row],[Transaction quantity]]*-1,
TableTransactions[[#This Row],[Transaction quantity]]
)</f>
        <v>-60</v>
      </c>
      <c r="J73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600</v>
      </c>
      <c r="K7369" s="7">
        <f ca="1">IF(TableTransactions[[#This Row],[Stock balance backorders]]&lt;0,
0,
TableTransactions[[#This Row],[Stock balance backorders]]
)</f>
        <v>600</v>
      </c>
      <c r="L7369" s="8" t="str">
        <f>VLOOKUP(TableTransactions[[#This Row],[Material]],TableStockBalance[],
MATCH(TableStockBalance[[#Headers],[Supplier name]],TableStockBalance[#Headers],0),
0)</f>
        <v>General Multi Parts AB</v>
      </c>
    </row>
    <row r="7370" spans="1:12" x14ac:dyDescent="0.25">
      <c r="A7370">
        <v>49043485</v>
      </c>
      <c r="B7370">
        <v>310</v>
      </c>
      <c r="C7370" t="s">
        <v>343</v>
      </c>
      <c r="D7370" t="s">
        <v>298</v>
      </c>
      <c r="E7370" t="s">
        <v>299</v>
      </c>
      <c r="F7370" t="s">
        <v>317</v>
      </c>
      <c r="G7370" s="1">
        <v>43756</v>
      </c>
      <c r="H7370">
        <v>40</v>
      </c>
      <c r="I7370" s="7">
        <f>IF(TableTransactions[[#This Row],[Order type]]=trackOrderType,
TableTransactions[[#This Row],[Transaction quantity]]*-1,
TableTransactions[[#This Row],[Transaction quantity]]
)</f>
        <v>-40</v>
      </c>
      <c r="J73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560</v>
      </c>
      <c r="K7370" s="7">
        <f ca="1">IF(TableTransactions[[#This Row],[Stock balance backorders]]&lt;0,
0,
TableTransactions[[#This Row],[Stock balance backorders]]
)</f>
        <v>560</v>
      </c>
      <c r="L7370" s="8" t="str">
        <f>VLOOKUP(TableTransactions[[#This Row],[Material]],TableStockBalance[],
MATCH(TableStockBalance[[#Headers],[Supplier name]],TableStockBalance[#Headers],0),
0)</f>
        <v>General Multi Parts AB</v>
      </c>
    </row>
    <row r="7371" spans="1:12" x14ac:dyDescent="0.25">
      <c r="A7371">
        <v>49043489</v>
      </c>
      <c r="B7371">
        <v>210</v>
      </c>
      <c r="C7371" t="s">
        <v>343</v>
      </c>
      <c r="D7371" t="s">
        <v>298</v>
      </c>
      <c r="E7371" t="s">
        <v>299</v>
      </c>
      <c r="F7371" t="s">
        <v>318</v>
      </c>
      <c r="G7371" s="1">
        <v>43756</v>
      </c>
      <c r="H7371">
        <v>80</v>
      </c>
      <c r="I7371" s="7">
        <f>IF(TableTransactions[[#This Row],[Order type]]=trackOrderType,
TableTransactions[[#This Row],[Transaction quantity]]*-1,
TableTransactions[[#This Row],[Transaction quantity]]
)</f>
        <v>-80</v>
      </c>
      <c r="J73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480</v>
      </c>
      <c r="K7371" s="7">
        <f ca="1">IF(TableTransactions[[#This Row],[Stock balance backorders]]&lt;0,
0,
TableTransactions[[#This Row],[Stock balance backorders]]
)</f>
        <v>480</v>
      </c>
      <c r="L7371" s="8" t="str">
        <f>VLOOKUP(TableTransactions[[#This Row],[Material]],TableStockBalance[],
MATCH(TableStockBalance[[#Headers],[Supplier name]],TableStockBalance[#Headers],0),
0)</f>
        <v>General Multi Parts AB</v>
      </c>
    </row>
    <row r="7372" spans="1:12" x14ac:dyDescent="0.25">
      <c r="A7372">
        <v>49043495</v>
      </c>
      <c r="B7372">
        <v>90</v>
      </c>
      <c r="C7372" t="s">
        <v>343</v>
      </c>
      <c r="D7372" t="s">
        <v>298</v>
      </c>
      <c r="E7372" t="s">
        <v>299</v>
      </c>
      <c r="F7372" t="s">
        <v>313</v>
      </c>
      <c r="G7372" s="1">
        <v>43759</v>
      </c>
      <c r="H7372">
        <v>40</v>
      </c>
      <c r="I7372" s="7">
        <f>IF(TableTransactions[[#This Row],[Order type]]=trackOrderType,
TableTransactions[[#This Row],[Transaction quantity]]*-1,
TableTransactions[[#This Row],[Transaction quantity]]
)</f>
        <v>-40</v>
      </c>
      <c r="J73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440</v>
      </c>
      <c r="K7372" s="7">
        <f ca="1">IF(TableTransactions[[#This Row],[Stock balance backorders]]&lt;0,
0,
TableTransactions[[#This Row],[Stock balance backorders]]
)</f>
        <v>440</v>
      </c>
      <c r="L7372" s="8" t="str">
        <f>VLOOKUP(TableTransactions[[#This Row],[Material]],TableStockBalance[],
MATCH(TableStockBalance[[#Headers],[Supplier name]],TableStockBalance[#Headers],0),
0)</f>
        <v>General Multi Parts AB</v>
      </c>
    </row>
    <row r="7373" spans="1:12" x14ac:dyDescent="0.25">
      <c r="A7373">
        <v>49043498</v>
      </c>
      <c r="B7373">
        <v>20</v>
      </c>
      <c r="C7373" t="s">
        <v>343</v>
      </c>
      <c r="D7373" t="s">
        <v>298</v>
      </c>
      <c r="E7373" t="s">
        <v>299</v>
      </c>
      <c r="F7373" t="s">
        <v>320</v>
      </c>
      <c r="G7373" s="1">
        <v>43759</v>
      </c>
      <c r="H7373">
        <v>40</v>
      </c>
      <c r="I7373" s="7">
        <f>IF(TableTransactions[[#This Row],[Order type]]=trackOrderType,
TableTransactions[[#This Row],[Transaction quantity]]*-1,
TableTransactions[[#This Row],[Transaction quantity]]
)</f>
        <v>-40</v>
      </c>
      <c r="J73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400</v>
      </c>
      <c r="K7373" s="7">
        <f ca="1">IF(TableTransactions[[#This Row],[Stock balance backorders]]&lt;0,
0,
TableTransactions[[#This Row],[Stock balance backorders]]
)</f>
        <v>400</v>
      </c>
      <c r="L7373" s="8" t="str">
        <f>VLOOKUP(TableTransactions[[#This Row],[Material]],TableStockBalance[],
MATCH(TableStockBalance[[#Headers],[Supplier name]],TableStockBalance[#Headers],0),
0)</f>
        <v>General Multi Parts AB</v>
      </c>
    </row>
    <row r="7374" spans="1:12" x14ac:dyDescent="0.25">
      <c r="A7374">
        <v>49043509</v>
      </c>
      <c r="B7374">
        <v>60</v>
      </c>
      <c r="C7374" t="s">
        <v>343</v>
      </c>
      <c r="D7374" t="s">
        <v>298</v>
      </c>
      <c r="E7374" t="s">
        <v>299</v>
      </c>
      <c r="F7374" t="s">
        <v>314</v>
      </c>
      <c r="G7374" s="1">
        <v>43760</v>
      </c>
      <c r="H7374">
        <v>20</v>
      </c>
      <c r="I7374" s="7">
        <f>IF(TableTransactions[[#This Row],[Order type]]=trackOrderType,
TableTransactions[[#This Row],[Transaction quantity]]*-1,
TableTransactions[[#This Row],[Transaction quantity]]
)</f>
        <v>-20</v>
      </c>
      <c r="J73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380</v>
      </c>
      <c r="K7374" s="7">
        <f ca="1">IF(TableTransactions[[#This Row],[Stock balance backorders]]&lt;0,
0,
TableTransactions[[#This Row],[Stock balance backorders]]
)</f>
        <v>380</v>
      </c>
      <c r="L7374" s="8" t="str">
        <f>VLOOKUP(TableTransactions[[#This Row],[Material]],TableStockBalance[],
MATCH(TableStockBalance[[#Headers],[Supplier name]],TableStockBalance[#Headers],0),
0)</f>
        <v>General Multi Parts AB</v>
      </c>
    </row>
    <row r="7375" spans="1:12" x14ac:dyDescent="0.25">
      <c r="A7375">
        <v>49043510</v>
      </c>
      <c r="B7375">
        <v>80</v>
      </c>
      <c r="C7375" t="s">
        <v>343</v>
      </c>
      <c r="D7375" t="s">
        <v>298</v>
      </c>
      <c r="E7375" t="s">
        <v>299</v>
      </c>
      <c r="F7375" t="s">
        <v>313</v>
      </c>
      <c r="G7375" s="1">
        <v>43760</v>
      </c>
      <c r="H7375">
        <v>40</v>
      </c>
      <c r="I7375" s="7">
        <f>IF(TableTransactions[[#This Row],[Order type]]=trackOrderType,
TableTransactions[[#This Row],[Transaction quantity]]*-1,
TableTransactions[[#This Row],[Transaction quantity]]
)</f>
        <v>-40</v>
      </c>
      <c r="J73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340</v>
      </c>
      <c r="K7375" s="7">
        <f ca="1">IF(TableTransactions[[#This Row],[Stock balance backorders]]&lt;0,
0,
TableTransactions[[#This Row],[Stock balance backorders]]
)</f>
        <v>340</v>
      </c>
      <c r="L7375" s="8" t="str">
        <f>VLOOKUP(TableTransactions[[#This Row],[Material]],TableStockBalance[],
MATCH(TableStockBalance[[#Headers],[Supplier name]],TableStockBalance[#Headers],0),
0)</f>
        <v>General Multi Parts AB</v>
      </c>
    </row>
    <row r="7376" spans="1:12" x14ac:dyDescent="0.25">
      <c r="A7376">
        <v>49043512</v>
      </c>
      <c r="B7376">
        <v>100</v>
      </c>
      <c r="C7376" t="s">
        <v>343</v>
      </c>
      <c r="D7376" t="s">
        <v>298</v>
      </c>
      <c r="E7376" t="s">
        <v>299</v>
      </c>
      <c r="F7376" t="s">
        <v>316</v>
      </c>
      <c r="G7376" s="1">
        <v>43760</v>
      </c>
      <c r="H7376">
        <v>40</v>
      </c>
      <c r="I7376" s="7">
        <f>IF(TableTransactions[[#This Row],[Order type]]=trackOrderType,
TableTransactions[[#This Row],[Transaction quantity]]*-1,
TableTransactions[[#This Row],[Transaction quantity]]
)</f>
        <v>-40</v>
      </c>
      <c r="J73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300</v>
      </c>
      <c r="K7376" s="7">
        <f ca="1">IF(TableTransactions[[#This Row],[Stock balance backorders]]&lt;0,
0,
TableTransactions[[#This Row],[Stock balance backorders]]
)</f>
        <v>300</v>
      </c>
      <c r="L7376" s="8" t="str">
        <f>VLOOKUP(TableTransactions[[#This Row],[Material]],TableStockBalance[],
MATCH(TableStockBalance[[#Headers],[Supplier name]],TableStockBalance[#Headers],0),
0)</f>
        <v>General Multi Parts AB</v>
      </c>
    </row>
    <row r="7377" spans="1:12" x14ac:dyDescent="0.25">
      <c r="A7377">
        <v>49043548</v>
      </c>
      <c r="B7377">
        <v>290</v>
      </c>
      <c r="C7377" t="s">
        <v>343</v>
      </c>
      <c r="D7377" t="s">
        <v>298</v>
      </c>
      <c r="E7377" t="s">
        <v>299</v>
      </c>
      <c r="F7377" t="s">
        <v>313</v>
      </c>
      <c r="G7377" s="1">
        <v>43763</v>
      </c>
      <c r="H7377">
        <v>40</v>
      </c>
      <c r="I7377" s="7">
        <f>IF(TableTransactions[[#This Row],[Order type]]=trackOrderType,
TableTransactions[[#This Row],[Transaction quantity]]*-1,
TableTransactions[[#This Row],[Transaction quantity]]
)</f>
        <v>-40</v>
      </c>
      <c r="J73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260</v>
      </c>
      <c r="K7377" s="7">
        <f ca="1">IF(TableTransactions[[#This Row],[Stock balance backorders]]&lt;0,
0,
TableTransactions[[#This Row],[Stock balance backorders]]
)</f>
        <v>260</v>
      </c>
      <c r="L7377" s="8" t="str">
        <f>VLOOKUP(TableTransactions[[#This Row],[Material]],TableStockBalance[],
MATCH(TableStockBalance[[#Headers],[Supplier name]],TableStockBalance[#Headers],0),
0)</f>
        <v>General Multi Parts AB</v>
      </c>
    </row>
    <row r="7378" spans="1:12" x14ac:dyDescent="0.25">
      <c r="A7378">
        <v>49043553</v>
      </c>
      <c r="B7378">
        <v>20</v>
      </c>
      <c r="C7378" t="s">
        <v>343</v>
      </c>
      <c r="D7378" t="s">
        <v>298</v>
      </c>
      <c r="E7378" t="s">
        <v>299</v>
      </c>
      <c r="F7378" t="s">
        <v>328</v>
      </c>
      <c r="G7378" s="1">
        <v>43763</v>
      </c>
      <c r="H7378">
        <v>80</v>
      </c>
      <c r="I7378" s="7">
        <f>IF(TableTransactions[[#This Row],[Order type]]=trackOrderType,
TableTransactions[[#This Row],[Transaction quantity]]*-1,
TableTransactions[[#This Row],[Transaction quantity]]
)</f>
        <v>-80</v>
      </c>
      <c r="J73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180</v>
      </c>
      <c r="K7378" s="7">
        <f ca="1">IF(TableTransactions[[#This Row],[Stock balance backorders]]&lt;0,
0,
TableTransactions[[#This Row],[Stock balance backorders]]
)</f>
        <v>180</v>
      </c>
      <c r="L7378" s="8" t="str">
        <f>VLOOKUP(TableTransactions[[#This Row],[Material]],TableStockBalance[],
MATCH(TableStockBalance[[#Headers],[Supplier name]],TableStockBalance[#Headers],0),
0)</f>
        <v>General Multi Parts AB</v>
      </c>
    </row>
    <row r="7379" spans="1:12" x14ac:dyDescent="0.25">
      <c r="A7379">
        <v>49043590</v>
      </c>
      <c r="B7379">
        <v>60</v>
      </c>
      <c r="C7379" t="s">
        <v>343</v>
      </c>
      <c r="D7379" t="s">
        <v>298</v>
      </c>
      <c r="E7379" t="s">
        <v>299</v>
      </c>
      <c r="F7379" t="s">
        <v>319</v>
      </c>
      <c r="G7379" s="1">
        <v>43767</v>
      </c>
      <c r="H7379">
        <v>40</v>
      </c>
      <c r="I7379" s="7">
        <f>IF(TableTransactions[[#This Row],[Order type]]=trackOrderType,
TableTransactions[[#This Row],[Transaction quantity]]*-1,
TableTransactions[[#This Row],[Transaction quantity]]
)</f>
        <v>-40</v>
      </c>
      <c r="J73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140</v>
      </c>
      <c r="K7379" s="7">
        <f ca="1">IF(TableTransactions[[#This Row],[Stock balance backorders]]&lt;0,
0,
TableTransactions[[#This Row],[Stock balance backorders]]
)</f>
        <v>140</v>
      </c>
      <c r="L7379" s="8" t="str">
        <f>VLOOKUP(TableTransactions[[#This Row],[Material]],TableStockBalance[],
MATCH(TableStockBalance[[#Headers],[Supplier name]],TableStockBalance[#Headers],0),
0)</f>
        <v>General Multi Parts AB</v>
      </c>
    </row>
    <row r="7380" spans="1:12" x14ac:dyDescent="0.25">
      <c r="A7380">
        <v>49043666</v>
      </c>
      <c r="B7380">
        <v>110</v>
      </c>
      <c r="C7380" t="s">
        <v>343</v>
      </c>
      <c r="D7380" t="s">
        <v>298</v>
      </c>
      <c r="E7380" t="s">
        <v>299</v>
      </c>
      <c r="F7380" t="s">
        <v>319</v>
      </c>
      <c r="G7380" s="1">
        <v>43774</v>
      </c>
      <c r="H7380">
        <v>80</v>
      </c>
      <c r="I7380" s="7">
        <f>IF(TableTransactions[[#This Row],[Order type]]=trackOrderType,
TableTransactions[[#This Row],[Transaction quantity]]*-1,
TableTransactions[[#This Row],[Transaction quantity]]
)</f>
        <v>-80</v>
      </c>
      <c r="J73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</v>
      </c>
      <c r="K7380" s="7">
        <f ca="1">IF(TableTransactions[[#This Row],[Stock balance backorders]]&lt;0,
0,
TableTransactions[[#This Row],[Stock balance backorders]]
)</f>
        <v>60</v>
      </c>
      <c r="L7380" s="8" t="str">
        <f>VLOOKUP(TableTransactions[[#This Row],[Material]],TableStockBalance[],
MATCH(TableStockBalance[[#Headers],[Supplier name]],TableStockBalance[#Headers],0),
0)</f>
        <v>General Multi Parts AB</v>
      </c>
    </row>
    <row r="7381" spans="1:12" x14ac:dyDescent="0.25">
      <c r="A7381">
        <v>49043715</v>
      </c>
      <c r="B7381">
        <v>320</v>
      </c>
      <c r="C7381" t="s">
        <v>343</v>
      </c>
      <c r="D7381" t="s">
        <v>298</v>
      </c>
      <c r="E7381" t="s">
        <v>299</v>
      </c>
      <c r="F7381" t="s">
        <v>317</v>
      </c>
      <c r="G7381" s="1">
        <v>43777</v>
      </c>
      <c r="H7381">
        <v>20</v>
      </c>
      <c r="I7381" s="7">
        <f>IF(TableTransactions[[#This Row],[Order type]]=trackOrderType,
TableTransactions[[#This Row],[Transaction quantity]]*-1,
TableTransactions[[#This Row],[Transaction quantity]]
)</f>
        <v>-20</v>
      </c>
      <c r="J73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7381" s="7">
        <f ca="1">IF(TableTransactions[[#This Row],[Stock balance backorders]]&lt;0,
0,
TableTransactions[[#This Row],[Stock balance backorders]]
)</f>
        <v>40</v>
      </c>
      <c r="L7381" s="8" t="str">
        <f>VLOOKUP(TableTransactions[[#This Row],[Material]],TableStockBalance[],
MATCH(TableStockBalance[[#Headers],[Supplier name]],TableStockBalance[#Headers],0),
0)</f>
        <v>General Multi Parts AB</v>
      </c>
    </row>
    <row r="7382" spans="1:12" x14ac:dyDescent="0.25">
      <c r="A7382" s="4">
        <v>45057533</v>
      </c>
      <c r="B7382" s="4">
        <v>20</v>
      </c>
      <c r="C7382" s="4" t="s">
        <v>344</v>
      </c>
      <c r="D7382" s="4" t="s">
        <v>298</v>
      </c>
      <c r="E7382" s="4" t="s">
        <v>299</v>
      </c>
      <c r="F7382" s="4" t="s">
        <v>212</v>
      </c>
      <c r="G7382" s="5">
        <v>43777</v>
      </c>
      <c r="H7382" s="4">
        <v>900</v>
      </c>
      <c r="I7382" s="7">
        <f>IF(TableTransactions[[#This Row],[Order type]]=trackOrderType,
TableTransactions[[#This Row],[Transaction quantity]]*-1,
TableTransactions[[#This Row],[Transaction quantity]]
)</f>
        <v>900</v>
      </c>
      <c r="J73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940</v>
      </c>
      <c r="K7382" s="7">
        <f ca="1">IF(TableTransactions[[#This Row],[Stock balance backorders]]&lt;0,
0,
TableTransactions[[#This Row],[Stock balance backorders]]
)</f>
        <v>940</v>
      </c>
      <c r="L7382" s="8" t="str">
        <f>VLOOKUP(TableTransactions[[#This Row],[Material]],TableStockBalance[],
MATCH(TableStockBalance[[#Headers],[Supplier name]],TableStockBalance[#Headers],0),
0)</f>
        <v>General Multi Parts AB</v>
      </c>
    </row>
    <row r="7383" spans="1:12" x14ac:dyDescent="0.25">
      <c r="A7383">
        <v>49043730</v>
      </c>
      <c r="B7383">
        <v>100</v>
      </c>
      <c r="C7383" t="s">
        <v>343</v>
      </c>
      <c r="D7383" t="s">
        <v>298</v>
      </c>
      <c r="E7383" t="s">
        <v>299</v>
      </c>
      <c r="F7383" t="s">
        <v>316</v>
      </c>
      <c r="G7383" s="1">
        <v>43780</v>
      </c>
      <c r="H7383">
        <v>40</v>
      </c>
      <c r="I7383" s="7">
        <f>IF(TableTransactions[[#This Row],[Order type]]=trackOrderType,
TableTransactions[[#This Row],[Transaction quantity]]*-1,
TableTransactions[[#This Row],[Transaction quantity]]
)</f>
        <v>-40</v>
      </c>
      <c r="J73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900</v>
      </c>
      <c r="K7383" s="7">
        <f ca="1">IF(TableTransactions[[#This Row],[Stock balance backorders]]&lt;0,
0,
TableTransactions[[#This Row],[Stock balance backorders]]
)</f>
        <v>900</v>
      </c>
      <c r="L7383" s="8" t="str">
        <f>VLOOKUP(TableTransactions[[#This Row],[Material]],TableStockBalance[],
MATCH(TableStockBalance[[#Headers],[Supplier name]],TableStockBalance[#Headers],0),
0)</f>
        <v>General Multi Parts AB</v>
      </c>
    </row>
    <row r="7384" spans="1:12" x14ac:dyDescent="0.25">
      <c r="A7384">
        <v>49043769</v>
      </c>
      <c r="B7384">
        <v>70</v>
      </c>
      <c r="C7384" t="s">
        <v>343</v>
      </c>
      <c r="D7384" t="s">
        <v>298</v>
      </c>
      <c r="E7384" t="s">
        <v>299</v>
      </c>
      <c r="F7384" t="s">
        <v>314</v>
      </c>
      <c r="G7384" s="1">
        <v>43783</v>
      </c>
      <c r="H7384">
        <v>80</v>
      </c>
      <c r="I7384" s="7">
        <f>IF(TableTransactions[[#This Row],[Order type]]=trackOrderType,
TableTransactions[[#This Row],[Transaction quantity]]*-1,
TableTransactions[[#This Row],[Transaction quantity]]
)</f>
        <v>-80</v>
      </c>
      <c r="J73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820</v>
      </c>
      <c r="K7384" s="7">
        <f ca="1">IF(TableTransactions[[#This Row],[Stock balance backorders]]&lt;0,
0,
TableTransactions[[#This Row],[Stock balance backorders]]
)</f>
        <v>820</v>
      </c>
      <c r="L7384" s="8" t="str">
        <f>VLOOKUP(TableTransactions[[#This Row],[Material]],TableStockBalance[],
MATCH(TableStockBalance[[#Headers],[Supplier name]],TableStockBalance[#Headers],0),
0)</f>
        <v>General Multi Parts AB</v>
      </c>
    </row>
    <row r="7385" spans="1:12" x14ac:dyDescent="0.25">
      <c r="A7385">
        <v>49043783</v>
      </c>
      <c r="B7385">
        <v>340</v>
      </c>
      <c r="C7385" t="s">
        <v>343</v>
      </c>
      <c r="D7385" t="s">
        <v>298</v>
      </c>
      <c r="E7385" t="s">
        <v>299</v>
      </c>
      <c r="F7385" t="s">
        <v>313</v>
      </c>
      <c r="G7385" s="1">
        <v>43784</v>
      </c>
      <c r="H7385">
        <v>60</v>
      </c>
      <c r="I7385" s="7">
        <f>IF(TableTransactions[[#This Row],[Order type]]=trackOrderType,
TableTransactions[[#This Row],[Transaction quantity]]*-1,
TableTransactions[[#This Row],[Transaction quantity]]
)</f>
        <v>-60</v>
      </c>
      <c r="J73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760</v>
      </c>
      <c r="K7385" s="7">
        <f ca="1">IF(TableTransactions[[#This Row],[Stock balance backorders]]&lt;0,
0,
TableTransactions[[#This Row],[Stock balance backorders]]
)</f>
        <v>760</v>
      </c>
      <c r="L7385" s="8" t="str">
        <f>VLOOKUP(TableTransactions[[#This Row],[Material]],TableStockBalance[],
MATCH(TableStockBalance[[#Headers],[Supplier name]],TableStockBalance[#Headers],0),
0)</f>
        <v>General Multi Parts AB</v>
      </c>
    </row>
    <row r="7386" spans="1:12" x14ac:dyDescent="0.25">
      <c r="A7386">
        <v>49043877</v>
      </c>
      <c r="B7386">
        <v>170</v>
      </c>
      <c r="C7386" t="s">
        <v>343</v>
      </c>
      <c r="D7386" t="s">
        <v>298</v>
      </c>
      <c r="E7386" t="s">
        <v>299</v>
      </c>
      <c r="F7386" t="s">
        <v>318</v>
      </c>
      <c r="G7386" s="1">
        <v>43791</v>
      </c>
      <c r="H7386">
        <v>20</v>
      </c>
      <c r="I7386" s="7">
        <f>IF(TableTransactions[[#This Row],[Order type]]=trackOrderType,
TableTransactions[[#This Row],[Transaction quantity]]*-1,
TableTransactions[[#This Row],[Transaction quantity]]
)</f>
        <v>-20</v>
      </c>
      <c r="J73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740</v>
      </c>
      <c r="K7386" s="7">
        <f ca="1">IF(TableTransactions[[#This Row],[Stock balance backorders]]&lt;0,
0,
TableTransactions[[#This Row],[Stock balance backorders]]
)</f>
        <v>740</v>
      </c>
      <c r="L7386" s="8" t="str">
        <f>VLOOKUP(TableTransactions[[#This Row],[Material]],TableStockBalance[],
MATCH(TableStockBalance[[#Headers],[Supplier name]],TableStockBalance[#Headers],0),
0)</f>
        <v>General Multi Parts AB</v>
      </c>
    </row>
    <row r="7387" spans="1:12" x14ac:dyDescent="0.25">
      <c r="A7387">
        <v>49043901</v>
      </c>
      <c r="B7387">
        <v>10</v>
      </c>
      <c r="C7387" t="s">
        <v>343</v>
      </c>
      <c r="D7387" t="s">
        <v>298</v>
      </c>
      <c r="E7387" t="s">
        <v>299</v>
      </c>
      <c r="F7387" t="s">
        <v>331</v>
      </c>
      <c r="G7387" s="1">
        <v>43795</v>
      </c>
      <c r="H7387">
        <v>40</v>
      </c>
      <c r="I7387" s="7">
        <f>IF(TableTransactions[[#This Row],[Order type]]=trackOrderType,
TableTransactions[[#This Row],[Transaction quantity]]*-1,
TableTransactions[[#This Row],[Transaction quantity]]
)</f>
        <v>-40</v>
      </c>
      <c r="J73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700</v>
      </c>
      <c r="K7387" s="7">
        <f ca="1">IF(TableTransactions[[#This Row],[Stock balance backorders]]&lt;0,
0,
TableTransactions[[#This Row],[Stock balance backorders]]
)</f>
        <v>700</v>
      </c>
      <c r="L7387" s="8" t="str">
        <f>VLOOKUP(TableTransactions[[#This Row],[Material]],TableStockBalance[],
MATCH(TableStockBalance[[#Headers],[Supplier name]],TableStockBalance[#Headers],0),
0)</f>
        <v>General Multi Parts AB</v>
      </c>
    </row>
    <row r="7388" spans="1:12" x14ac:dyDescent="0.25">
      <c r="A7388">
        <v>49044126</v>
      </c>
      <c r="B7388">
        <v>130</v>
      </c>
      <c r="C7388" t="s">
        <v>343</v>
      </c>
      <c r="D7388" t="s">
        <v>298</v>
      </c>
      <c r="E7388" t="s">
        <v>299</v>
      </c>
      <c r="F7388" t="s">
        <v>317</v>
      </c>
      <c r="G7388" s="1">
        <v>43815</v>
      </c>
      <c r="H7388">
        <v>80</v>
      </c>
      <c r="I7388" s="7">
        <f>IF(TableTransactions[[#This Row],[Order type]]=trackOrderType,
TableTransactions[[#This Row],[Transaction quantity]]*-1,
TableTransactions[[#This Row],[Transaction quantity]]
)</f>
        <v>-80</v>
      </c>
      <c r="J73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620</v>
      </c>
      <c r="K7388" s="7">
        <f ca="1">IF(TableTransactions[[#This Row],[Stock balance backorders]]&lt;0,
0,
TableTransactions[[#This Row],[Stock balance backorders]]
)</f>
        <v>620</v>
      </c>
      <c r="L7388" s="8" t="str">
        <f>VLOOKUP(TableTransactions[[#This Row],[Material]],TableStockBalance[],
MATCH(TableStockBalance[[#Headers],[Supplier name]],TableStockBalance[#Headers],0),
0)</f>
        <v>General Multi Parts AB</v>
      </c>
    </row>
    <row r="7389" spans="1:12" x14ac:dyDescent="0.25">
      <c r="A7389">
        <v>49044152</v>
      </c>
      <c r="B7389">
        <v>30</v>
      </c>
      <c r="C7389" t="s">
        <v>343</v>
      </c>
      <c r="D7389" t="s">
        <v>298</v>
      </c>
      <c r="E7389" t="s">
        <v>299</v>
      </c>
      <c r="F7389" t="s">
        <v>319</v>
      </c>
      <c r="G7389" s="1">
        <v>43817</v>
      </c>
      <c r="H7389">
        <v>80</v>
      </c>
      <c r="I7389" s="7">
        <f>IF(TableTransactions[[#This Row],[Order type]]=trackOrderType,
TableTransactions[[#This Row],[Transaction quantity]]*-1,
TableTransactions[[#This Row],[Transaction quantity]]
)</f>
        <v>-80</v>
      </c>
      <c r="J73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540</v>
      </c>
      <c r="K7389" s="7">
        <f ca="1">IF(TableTransactions[[#This Row],[Stock balance backorders]]&lt;0,
0,
TableTransactions[[#This Row],[Stock balance backorders]]
)</f>
        <v>540</v>
      </c>
      <c r="L7389" s="8" t="str">
        <f>VLOOKUP(TableTransactions[[#This Row],[Material]],TableStockBalance[],
MATCH(TableStockBalance[[#Headers],[Supplier name]],TableStockBalance[#Headers],0),
0)</f>
        <v>General Multi Parts AB</v>
      </c>
    </row>
    <row r="7390" spans="1:12" x14ac:dyDescent="0.25">
      <c r="A7390">
        <v>49044177</v>
      </c>
      <c r="B7390">
        <v>20</v>
      </c>
      <c r="C7390" t="s">
        <v>343</v>
      </c>
      <c r="D7390" t="s">
        <v>298</v>
      </c>
      <c r="E7390" t="s">
        <v>299</v>
      </c>
      <c r="F7390" t="s">
        <v>325</v>
      </c>
      <c r="G7390" s="1">
        <v>43819</v>
      </c>
      <c r="H7390">
        <v>80</v>
      </c>
      <c r="I7390" s="7">
        <f>IF(TableTransactions[[#This Row],[Order type]]=trackOrderType,
TableTransactions[[#This Row],[Transaction quantity]]*-1,
TableTransactions[[#This Row],[Transaction quantity]]
)</f>
        <v>-80</v>
      </c>
      <c r="J73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460</v>
      </c>
      <c r="K7390" s="7">
        <f ca="1">IF(TableTransactions[[#This Row],[Stock balance backorders]]&lt;0,
0,
TableTransactions[[#This Row],[Stock balance backorders]]
)</f>
        <v>460</v>
      </c>
      <c r="L7390" s="8" t="str">
        <f>VLOOKUP(TableTransactions[[#This Row],[Material]],TableStockBalance[],
MATCH(TableStockBalance[[#Headers],[Supplier name]],TableStockBalance[#Headers],0),
0)</f>
        <v>General Multi Parts AB</v>
      </c>
    </row>
    <row r="7391" spans="1:12" x14ac:dyDescent="0.25">
      <c r="A7391">
        <v>49044180</v>
      </c>
      <c r="B7391">
        <v>10</v>
      </c>
      <c r="C7391" t="s">
        <v>343</v>
      </c>
      <c r="D7391" t="s">
        <v>298</v>
      </c>
      <c r="E7391" t="s">
        <v>299</v>
      </c>
      <c r="F7391" t="s">
        <v>335</v>
      </c>
      <c r="G7391" s="1">
        <v>43819</v>
      </c>
      <c r="H7391">
        <v>80</v>
      </c>
      <c r="I7391" s="7">
        <f>IF(TableTransactions[[#This Row],[Order type]]=trackOrderType,
TableTransactions[[#This Row],[Transaction quantity]]*-1,
TableTransactions[[#This Row],[Transaction quantity]]
)</f>
        <v>-80</v>
      </c>
      <c r="J73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380</v>
      </c>
      <c r="K7391" s="7">
        <f ca="1">IF(TableTransactions[[#This Row],[Stock balance backorders]]&lt;0,
0,
TableTransactions[[#This Row],[Stock balance backorders]]
)</f>
        <v>380</v>
      </c>
      <c r="L7391" s="8" t="str">
        <f>VLOOKUP(TableTransactions[[#This Row],[Material]],TableStockBalance[],
MATCH(TableStockBalance[[#Headers],[Supplier name]],TableStockBalance[#Headers],0),
0)</f>
        <v>General Multi Parts AB</v>
      </c>
    </row>
    <row r="7392" spans="1:12" x14ac:dyDescent="0.25">
      <c r="A7392">
        <v>49044182</v>
      </c>
      <c r="B7392">
        <v>180</v>
      </c>
      <c r="C7392" t="s">
        <v>343</v>
      </c>
      <c r="D7392" t="s">
        <v>298</v>
      </c>
      <c r="E7392" t="s">
        <v>299</v>
      </c>
      <c r="F7392" t="s">
        <v>318</v>
      </c>
      <c r="G7392" s="1">
        <v>43819</v>
      </c>
      <c r="H7392">
        <v>20</v>
      </c>
      <c r="I7392" s="7">
        <f>IF(TableTransactions[[#This Row],[Order type]]=trackOrderType,
TableTransactions[[#This Row],[Transaction quantity]]*-1,
TableTransactions[[#This Row],[Transaction quantity]]
)</f>
        <v>-20</v>
      </c>
      <c r="J73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360</v>
      </c>
      <c r="K7392" s="7">
        <f ca="1">IF(TableTransactions[[#This Row],[Stock balance backorders]]&lt;0,
0,
TableTransactions[[#This Row],[Stock balance backorders]]
)</f>
        <v>360</v>
      </c>
      <c r="L7392" s="8" t="str">
        <f>VLOOKUP(TableTransactions[[#This Row],[Material]],TableStockBalance[],
MATCH(TableStockBalance[[#Headers],[Supplier name]],TableStockBalance[#Headers],0),
0)</f>
        <v>General Multi Parts AB</v>
      </c>
    </row>
    <row r="7393" spans="1:12" x14ac:dyDescent="0.25">
      <c r="A7393">
        <v>49044191</v>
      </c>
      <c r="B7393">
        <v>90</v>
      </c>
      <c r="C7393" t="s">
        <v>343</v>
      </c>
      <c r="D7393" t="s">
        <v>298</v>
      </c>
      <c r="E7393" t="s">
        <v>299</v>
      </c>
      <c r="F7393" t="s">
        <v>317</v>
      </c>
      <c r="G7393" s="1">
        <v>43822</v>
      </c>
      <c r="H7393">
        <v>60</v>
      </c>
      <c r="I7393" s="7">
        <f>IF(TableTransactions[[#This Row],[Order type]]=trackOrderType,
TableTransactions[[#This Row],[Transaction quantity]]*-1,
TableTransactions[[#This Row],[Transaction quantity]]
)</f>
        <v>-60</v>
      </c>
      <c r="J73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300</v>
      </c>
      <c r="K7393" s="7">
        <f ca="1">IF(TableTransactions[[#This Row],[Stock balance backorders]]&lt;0,
0,
TableTransactions[[#This Row],[Stock balance backorders]]
)</f>
        <v>300</v>
      </c>
      <c r="L7393" s="8" t="str">
        <f>VLOOKUP(TableTransactions[[#This Row],[Material]],TableStockBalance[],
MATCH(TableStockBalance[[#Headers],[Supplier name]],TableStockBalance[#Headers],0),
0)</f>
        <v>General Multi Parts AB</v>
      </c>
    </row>
    <row r="7394" spans="1:12" x14ac:dyDescent="0.25">
      <c r="A7394">
        <v>49044240</v>
      </c>
      <c r="B7394">
        <v>160</v>
      </c>
      <c r="C7394" t="s">
        <v>343</v>
      </c>
      <c r="D7394" t="s">
        <v>298</v>
      </c>
      <c r="E7394" t="s">
        <v>299</v>
      </c>
      <c r="F7394" t="s">
        <v>313</v>
      </c>
      <c r="G7394" s="1">
        <v>43830</v>
      </c>
      <c r="H7394">
        <v>60</v>
      </c>
      <c r="I7394" s="7">
        <f>IF(TableTransactions[[#This Row],[Order type]]=trackOrderType,
TableTransactions[[#This Row],[Transaction quantity]]*-1,
TableTransactions[[#This Row],[Transaction quantity]]
)</f>
        <v>-60</v>
      </c>
      <c r="J73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240</v>
      </c>
      <c r="K7394" s="7">
        <f ca="1">IF(TableTransactions[[#This Row],[Stock balance backorders]]&lt;0,
0,
TableTransactions[[#This Row],[Stock balance backorders]]
)</f>
        <v>240</v>
      </c>
      <c r="L7394" s="8" t="str">
        <f>VLOOKUP(TableTransactions[[#This Row],[Material]],TableStockBalance[],
MATCH(TableStockBalance[[#Headers],[Supplier name]],TableStockBalance[#Headers],0),
0)</f>
        <v>General Multi Parts AB</v>
      </c>
    </row>
    <row r="7395" spans="1:12" x14ac:dyDescent="0.25">
      <c r="A7395">
        <v>49044253</v>
      </c>
      <c r="B7395">
        <v>130</v>
      </c>
      <c r="C7395" t="s">
        <v>343</v>
      </c>
      <c r="D7395" t="s">
        <v>298</v>
      </c>
      <c r="E7395" t="s">
        <v>299</v>
      </c>
      <c r="F7395" t="s">
        <v>318</v>
      </c>
      <c r="G7395" s="1">
        <v>43830</v>
      </c>
      <c r="H7395">
        <v>40</v>
      </c>
      <c r="I7395" s="7">
        <f>IF(TableTransactions[[#This Row],[Order type]]=trackOrderType,
TableTransactions[[#This Row],[Transaction quantity]]*-1,
TableTransactions[[#This Row],[Transaction quantity]]
)</f>
        <v>-40</v>
      </c>
      <c r="J73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200</v>
      </c>
      <c r="K7395" s="7">
        <f ca="1">IF(TableTransactions[[#This Row],[Stock balance backorders]]&lt;0,
0,
TableTransactions[[#This Row],[Stock balance backorders]]
)</f>
        <v>200</v>
      </c>
      <c r="L7395" s="8" t="str">
        <f>VLOOKUP(TableTransactions[[#This Row],[Material]],TableStockBalance[],
MATCH(TableStockBalance[[#Headers],[Supplier name]],TableStockBalance[#Headers],0),
0)</f>
        <v>General Multi Parts AB</v>
      </c>
    </row>
    <row r="7396" spans="1:12" x14ac:dyDescent="0.25">
      <c r="A7396" s="4">
        <v>45056789</v>
      </c>
      <c r="B7396" s="4">
        <v>10</v>
      </c>
      <c r="C7396" s="4" t="s">
        <v>344</v>
      </c>
      <c r="D7396" s="4" t="s">
        <v>216</v>
      </c>
      <c r="E7396" s="4" t="s">
        <v>217</v>
      </c>
      <c r="F7396" s="4" t="s">
        <v>213</v>
      </c>
      <c r="G7396" s="5">
        <v>43469</v>
      </c>
      <c r="H7396" s="4">
        <v>1100</v>
      </c>
      <c r="I7396" s="7">
        <f>IF(TableTransactions[[#This Row],[Order type]]=trackOrderType,
TableTransactions[[#This Row],[Transaction quantity]]*-1,
TableTransactions[[#This Row],[Transaction quantity]]
)</f>
        <v>1100</v>
      </c>
      <c r="J73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1155</v>
      </c>
      <c r="K7396" s="7">
        <f ca="1">IF(TableTransactions[[#This Row],[Stock balance backorders]]&lt;0,
0,
TableTransactions[[#This Row],[Stock balance backorders]]
)</f>
        <v>1155</v>
      </c>
      <c r="L7396" s="8" t="str">
        <f>VLOOKUP(TableTransactions[[#This Row],[Material]],TableStockBalance[],
MATCH(TableStockBalance[[#Headers],[Supplier name]],TableStockBalance[#Headers],0),
0)</f>
        <v>Broehmer Industrial GmbH</v>
      </c>
    </row>
    <row r="7397" spans="1:12" x14ac:dyDescent="0.25">
      <c r="A7397">
        <v>49040387</v>
      </c>
      <c r="B7397">
        <v>260</v>
      </c>
      <c r="C7397" t="s">
        <v>343</v>
      </c>
      <c r="D7397" t="s">
        <v>216</v>
      </c>
      <c r="E7397" t="s">
        <v>217</v>
      </c>
      <c r="F7397" t="s">
        <v>317</v>
      </c>
      <c r="G7397" s="1">
        <v>43473</v>
      </c>
      <c r="H7397">
        <v>40</v>
      </c>
      <c r="I7397" s="7">
        <f>IF(TableTransactions[[#This Row],[Order type]]=trackOrderType,
TableTransactions[[#This Row],[Transaction quantity]]*-1,
TableTransactions[[#This Row],[Transaction quantity]]
)</f>
        <v>-40</v>
      </c>
      <c r="J73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1115</v>
      </c>
      <c r="K7397" s="7">
        <f ca="1">IF(TableTransactions[[#This Row],[Stock balance backorders]]&lt;0,
0,
TableTransactions[[#This Row],[Stock balance backorders]]
)</f>
        <v>1115</v>
      </c>
      <c r="L7397" s="8" t="str">
        <f>VLOOKUP(TableTransactions[[#This Row],[Material]],TableStockBalance[],
MATCH(TableStockBalance[[#Headers],[Supplier name]],TableStockBalance[#Headers],0),
0)</f>
        <v>Broehmer Industrial GmbH</v>
      </c>
    </row>
    <row r="7398" spans="1:12" x14ac:dyDescent="0.25">
      <c r="A7398">
        <v>49040428</v>
      </c>
      <c r="B7398">
        <v>80</v>
      </c>
      <c r="C7398" t="s">
        <v>343</v>
      </c>
      <c r="D7398" t="s">
        <v>216</v>
      </c>
      <c r="E7398" t="s">
        <v>217</v>
      </c>
      <c r="F7398" t="s">
        <v>314</v>
      </c>
      <c r="G7398" s="1">
        <v>43476</v>
      </c>
      <c r="H7398">
        <v>60</v>
      </c>
      <c r="I7398" s="7">
        <f>IF(TableTransactions[[#This Row],[Order type]]=trackOrderType,
TableTransactions[[#This Row],[Transaction quantity]]*-1,
TableTransactions[[#This Row],[Transaction quantity]]
)</f>
        <v>-60</v>
      </c>
      <c r="J73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1055</v>
      </c>
      <c r="K7398" s="7">
        <f ca="1">IF(TableTransactions[[#This Row],[Stock balance backorders]]&lt;0,
0,
TableTransactions[[#This Row],[Stock balance backorders]]
)</f>
        <v>1055</v>
      </c>
      <c r="L7398" s="8" t="str">
        <f>VLOOKUP(TableTransactions[[#This Row],[Material]],TableStockBalance[],
MATCH(TableStockBalance[[#Headers],[Supplier name]],TableStockBalance[#Headers],0),
0)</f>
        <v>Broehmer Industrial GmbH</v>
      </c>
    </row>
    <row r="7399" spans="1:12" x14ac:dyDescent="0.25">
      <c r="A7399">
        <v>49040429</v>
      </c>
      <c r="B7399">
        <v>210</v>
      </c>
      <c r="C7399" t="s">
        <v>343</v>
      </c>
      <c r="D7399" t="s">
        <v>216</v>
      </c>
      <c r="E7399" t="s">
        <v>217</v>
      </c>
      <c r="F7399" t="s">
        <v>313</v>
      </c>
      <c r="G7399" s="1">
        <v>43476</v>
      </c>
      <c r="H7399">
        <v>80</v>
      </c>
      <c r="I7399" s="7">
        <f>IF(TableTransactions[[#This Row],[Order type]]=trackOrderType,
TableTransactions[[#This Row],[Transaction quantity]]*-1,
TableTransactions[[#This Row],[Transaction quantity]]
)</f>
        <v>-80</v>
      </c>
      <c r="J73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975</v>
      </c>
      <c r="K7399" s="7">
        <f ca="1">IF(TableTransactions[[#This Row],[Stock balance backorders]]&lt;0,
0,
TableTransactions[[#This Row],[Stock balance backorders]]
)</f>
        <v>975</v>
      </c>
      <c r="L7399" s="8" t="str">
        <f>VLOOKUP(TableTransactions[[#This Row],[Material]],TableStockBalance[],
MATCH(TableStockBalance[[#Headers],[Supplier name]],TableStockBalance[#Headers],0),
0)</f>
        <v>Broehmer Industrial GmbH</v>
      </c>
    </row>
    <row r="7400" spans="1:12" x14ac:dyDescent="0.25">
      <c r="A7400">
        <v>49040437</v>
      </c>
      <c r="B7400">
        <v>340</v>
      </c>
      <c r="C7400" t="s">
        <v>343</v>
      </c>
      <c r="D7400" t="s">
        <v>216</v>
      </c>
      <c r="E7400" t="s">
        <v>217</v>
      </c>
      <c r="F7400" t="s">
        <v>317</v>
      </c>
      <c r="G7400" s="1">
        <v>43476</v>
      </c>
      <c r="H7400">
        <v>80</v>
      </c>
      <c r="I7400" s="7">
        <f>IF(TableTransactions[[#This Row],[Order type]]=trackOrderType,
TableTransactions[[#This Row],[Transaction quantity]]*-1,
TableTransactions[[#This Row],[Transaction quantity]]
)</f>
        <v>-80</v>
      </c>
      <c r="J74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895</v>
      </c>
      <c r="K7400" s="7">
        <f ca="1">IF(TableTransactions[[#This Row],[Stock balance backorders]]&lt;0,
0,
TableTransactions[[#This Row],[Stock balance backorders]]
)</f>
        <v>895</v>
      </c>
      <c r="L7400" s="8" t="str">
        <f>VLOOKUP(TableTransactions[[#This Row],[Material]],TableStockBalance[],
MATCH(TableStockBalance[[#Headers],[Supplier name]],TableStockBalance[#Headers],0),
0)</f>
        <v>Broehmer Industrial GmbH</v>
      </c>
    </row>
    <row r="7401" spans="1:12" x14ac:dyDescent="0.25">
      <c r="A7401">
        <v>49040439</v>
      </c>
      <c r="B7401">
        <v>160</v>
      </c>
      <c r="C7401" t="s">
        <v>343</v>
      </c>
      <c r="D7401" t="s">
        <v>216</v>
      </c>
      <c r="E7401" t="s">
        <v>217</v>
      </c>
      <c r="F7401" t="s">
        <v>319</v>
      </c>
      <c r="G7401" s="1">
        <v>43476</v>
      </c>
      <c r="H7401">
        <v>20</v>
      </c>
      <c r="I7401" s="7">
        <f>IF(TableTransactions[[#This Row],[Order type]]=trackOrderType,
TableTransactions[[#This Row],[Transaction quantity]]*-1,
TableTransactions[[#This Row],[Transaction quantity]]
)</f>
        <v>-20</v>
      </c>
      <c r="J74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875</v>
      </c>
      <c r="K7401" s="7">
        <f ca="1">IF(TableTransactions[[#This Row],[Stock balance backorders]]&lt;0,
0,
TableTransactions[[#This Row],[Stock balance backorders]]
)</f>
        <v>875</v>
      </c>
      <c r="L7401" s="8" t="str">
        <f>VLOOKUP(TableTransactions[[#This Row],[Material]],TableStockBalance[],
MATCH(TableStockBalance[[#Headers],[Supplier name]],TableStockBalance[#Headers],0),
0)</f>
        <v>Broehmer Industrial GmbH</v>
      </c>
    </row>
    <row r="7402" spans="1:12" x14ac:dyDescent="0.25">
      <c r="A7402">
        <v>49040445</v>
      </c>
      <c r="B7402">
        <v>70</v>
      </c>
      <c r="C7402" t="s">
        <v>343</v>
      </c>
      <c r="D7402" t="s">
        <v>216</v>
      </c>
      <c r="E7402" t="s">
        <v>217</v>
      </c>
      <c r="F7402" t="s">
        <v>315</v>
      </c>
      <c r="G7402" s="1">
        <v>43476</v>
      </c>
      <c r="H7402">
        <v>80</v>
      </c>
      <c r="I7402" s="7">
        <f>IF(TableTransactions[[#This Row],[Order type]]=trackOrderType,
TableTransactions[[#This Row],[Transaction quantity]]*-1,
TableTransactions[[#This Row],[Transaction quantity]]
)</f>
        <v>-80</v>
      </c>
      <c r="J74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795</v>
      </c>
      <c r="K7402" s="7">
        <f ca="1">IF(TableTransactions[[#This Row],[Stock balance backorders]]&lt;0,
0,
TableTransactions[[#This Row],[Stock balance backorders]]
)</f>
        <v>795</v>
      </c>
      <c r="L7402" s="8" t="str">
        <f>VLOOKUP(TableTransactions[[#This Row],[Material]],TableStockBalance[],
MATCH(TableStockBalance[[#Headers],[Supplier name]],TableStockBalance[#Headers],0),
0)</f>
        <v>Broehmer Industrial GmbH</v>
      </c>
    </row>
    <row r="7403" spans="1:12" x14ac:dyDescent="0.25">
      <c r="A7403">
        <v>49040445</v>
      </c>
      <c r="B7403">
        <v>80</v>
      </c>
      <c r="C7403" t="s">
        <v>343</v>
      </c>
      <c r="D7403" t="s">
        <v>216</v>
      </c>
      <c r="E7403" t="s">
        <v>217</v>
      </c>
      <c r="F7403" t="s">
        <v>315</v>
      </c>
      <c r="G7403" s="1">
        <v>43476</v>
      </c>
      <c r="H7403">
        <v>20</v>
      </c>
      <c r="I7403" s="7">
        <f>IF(TableTransactions[[#This Row],[Order type]]=trackOrderType,
TableTransactions[[#This Row],[Transaction quantity]]*-1,
TableTransactions[[#This Row],[Transaction quantity]]
)</f>
        <v>-20</v>
      </c>
      <c r="J74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775</v>
      </c>
      <c r="K7403" s="7">
        <f ca="1">IF(TableTransactions[[#This Row],[Stock balance backorders]]&lt;0,
0,
TableTransactions[[#This Row],[Stock balance backorders]]
)</f>
        <v>775</v>
      </c>
      <c r="L7403" s="8" t="str">
        <f>VLOOKUP(TableTransactions[[#This Row],[Material]],TableStockBalance[],
MATCH(TableStockBalance[[#Headers],[Supplier name]],TableStockBalance[#Headers],0),
0)</f>
        <v>Broehmer Industrial GmbH</v>
      </c>
    </row>
    <row r="7404" spans="1:12" x14ac:dyDescent="0.25">
      <c r="A7404">
        <v>49040523</v>
      </c>
      <c r="B7404">
        <v>250</v>
      </c>
      <c r="C7404" t="s">
        <v>343</v>
      </c>
      <c r="D7404" t="s">
        <v>216</v>
      </c>
      <c r="E7404" t="s">
        <v>217</v>
      </c>
      <c r="F7404" t="s">
        <v>318</v>
      </c>
      <c r="G7404" s="1">
        <v>43483</v>
      </c>
      <c r="H7404">
        <v>60</v>
      </c>
      <c r="I7404" s="7">
        <f>IF(TableTransactions[[#This Row],[Order type]]=trackOrderType,
TableTransactions[[#This Row],[Transaction quantity]]*-1,
TableTransactions[[#This Row],[Transaction quantity]]
)</f>
        <v>-60</v>
      </c>
      <c r="J74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715</v>
      </c>
      <c r="K7404" s="7">
        <f ca="1">IF(TableTransactions[[#This Row],[Stock balance backorders]]&lt;0,
0,
TableTransactions[[#This Row],[Stock balance backorders]]
)</f>
        <v>715</v>
      </c>
      <c r="L7404" s="8" t="str">
        <f>VLOOKUP(TableTransactions[[#This Row],[Material]],TableStockBalance[],
MATCH(TableStockBalance[[#Headers],[Supplier name]],TableStockBalance[#Headers],0),
0)</f>
        <v>Broehmer Industrial GmbH</v>
      </c>
    </row>
    <row r="7405" spans="1:12" x14ac:dyDescent="0.25">
      <c r="A7405">
        <v>49040536</v>
      </c>
      <c r="B7405">
        <v>170</v>
      </c>
      <c r="C7405" t="s">
        <v>343</v>
      </c>
      <c r="D7405" t="s">
        <v>216</v>
      </c>
      <c r="E7405" t="s">
        <v>217</v>
      </c>
      <c r="F7405" t="s">
        <v>317</v>
      </c>
      <c r="G7405" s="1">
        <v>43486</v>
      </c>
      <c r="H7405">
        <v>20</v>
      </c>
      <c r="I7405" s="7">
        <f>IF(TableTransactions[[#This Row],[Order type]]=trackOrderType,
TableTransactions[[#This Row],[Transaction quantity]]*-1,
TableTransactions[[#This Row],[Transaction quantity]]
)</f>
        <v>-20</v>
      </c>
      <c r="J74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695</v>
      </c>
      <c r="K7405" s="7">
        <f ca="1">IF(TableTransactions[[#This Row],[Stock balance backorders]]&lt;0,
0,
TableTransactions[[#This Row],[Stock balance backorders]]
)</f>
        <v>695</v>
      </c>
      <c r="L7405" s="8" t="str">
        <f>VLOOKUP(TableTransactions[[#This Row],[Material]],TableStockBalance[],
MATCH(TableStockBalance[[#Headers],[Supplier name]],TableStockBalance[#Headers],0),
0)</f>
        <v>Broehmer Industrial GmbH</v>
      </c>
    </row>
    <row r="7406" spans="1:12" x14ac:dyDescent="0.25">
      <c r="A7406">
        <v>49040538</v>
      </c>
      <c r="B7406">
        <v>80</v>
      </c>
      <c r="C7406" t="s">
        <v>343</v>
      </c>
      <c r="D7406" t="s">
        <v>216</v>
      </c>
      <c r="E7406" t="s">
        <v>217</v>
      </c>
      <c r="F7406" t="s">
        <v>318</v>
      </c>
      <c r="G7406" s="1">
        <v>43486</v>
      </c>
      <c r="H7406">
        <v>80</v>
      </c>
      <c r="I7406" s="7">
        <f>IF(TableTransactions[[#This Row],[Order type]]=trackOrderType,
TableTransactions[[#This Row],[Transaction quantity]]*-1,
TableTransactions[[#This Row],[Transaction quantity]]
)</f>
        <v>-80</v>
      </c>
      <c r="J74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615</v>
      </c>
      <c r="K7406" s="7">
        <f ca="1">IF(TableTransactions[[#This Row],[Stock balance backorders]]&lt;0,
0,
TableTransactions[[#This Row],[Stock balance backorders]]
)</f>
        <v>615</v>
      </c>
      <c r="L7406" s="8" t="str">
        <f>VLOOKUP(TableTransactions[[#This Row],[Material]],TableStockBalance[],
MATCH(TableStockBalance[[#Headers],[Supplier name]],TableStockBalance[#Headers],0),
0)</f>
        <v>Broehmer Industrial GmbH</v>
      </c>
    </row>
    <row r="7407" spans="1:12" x14ac:dyDescent="0.25">
      <c r="A7407">
        <v>49040546</v>
      </c>
      <c r="B7407">
        <v>30</v>
      </c>
      <c r="C7407" t="s">
        <v>343</v>
      </c>
      <c r="D7407" t="s">
        <v>216</v>
      </c>
      <c r="E7407" t="s">
        <v>217</v>
      </c>
      <c r="F7407" t="s">
        <v>325</v>
      </c>
      <c r="G7407" s="1">
        <v>43487</v>
      </c>
      <c r="H7407">
        <v>80</v>
      </c>
      <c r="I7407" s="7">
        <f>IF(TableTransactions[[#This Row],[Order type]]=trackOrderType,
TableTransactions[[#This Row],[Transaction quantity]]*-1,
TableTransactions[[#This Row],[Transaction quantity]]
)</f>
        <v>-80</v>
      </c>
      <c r="J74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535</v>
      </c>
      <c r="K7407" s="7">
        <f ca="1">IF(TableTransactions[[#This Row],[Stock balance backorders]]&lt;0,
0,
TableTransactions[[#This Row],[Stock balance backorders]]
)</f>
        <v>535</v>
      </c>
      <c r="L7407" s="8" t="str">
        <f>VLOOKUP(TableTransactions[[#This Row],[Material]],TableStockBalance[],
MATCH(TableStockBalance[[#Headers],[Supplier name]],TableStockBalance[#Headers],0),
0)</f>
        <v>Broehmer Industrial GmbH</v>
      </c>
    </row>
    <row r="7408" spans="1:12" x14ac:dyDescent="0.25">
      <c r="A7408">
        <v>49040554</v>
      </c>
      <c r="B7408">
        <v>60</v>
      </c>
      <c r="C7408" t="s">
        <v>343</v>
      </c>
      <c r="D7408" t="s">
        <v>216</v>
      </c>
      <c r="E7408" t="s">
        <v>217</v>
      </c>
      <c r="F7408" t="s">
        <v>313</v>
      </c>
      <c r="G7408" s="1">
        <v>43488</v>
      </c>
      <c r="H7408">
        <v>80</v>
      </c>
      <c r="I7408" s="7">
        <f>IF(TableTransactions[[#This Row],[Order type]]=trackOrderType,
TableTransactions[[#This Row],[Transaction quantity]]*-1,
TableTransactions[[#This Row],[Transaction quantity]]
)</f>
        <v>-80</v>
      </c>
      <c r="J74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455</v>
      </c>
      <c r="K7408" s="7">
        <f ca="1">IF(TableTransactions[[#This Row],[Stock balance backorders]]&lt;0,
0,
TableTransactions[[#This Row],[Stock balance backorders]]
)</f>
        <v>455</v>
      </c>
      <c r="L7408" s="8" t="str">
        <f>VLOOKUP(TableTransactions[[#This Row],[Material]],TableStockBalance[],
MATCH(TableStockBalance[[#Headers],[Supplier name]],TableStockBalance[#Headers],0),
0)</f>
        <v>Broehmer Industrial GmbH</v>
      </c>
    </row>
    <row r="7409" spans="1:12" x14ac:dyDescent="0.25">
      <c r="A7409">
        <v>49040593</v>
      </c>
      <c r="B7409">
        <v>300</v>
      </c>
      <c r="C7409" t="s">
        <v>343</v>
      </c>
      <c r="D7409" t="s">
        <v>216</v>
      </c>
      <c r="E7409" t="s">
        <v>217</v>
      </c>
      <c r="F7409" t="s">
        <v>317</v>
      </c>
      <c r="G7409" s="1">
        <v>43490</v>
      </c>
      <c r="H7409">
        <v>80</v>
      </c>
      <c r="I7409" s="7">
        <f>IF(TableTransactions[[#This Row],[Order type]]=trackOrderType,
TableTransactions[[#This Row],[Transaction quantity]]*-1,
TableTransactions[[#This Row],[Transaction quantity]]
)</f>
        <v>-80</v>
      </c>
      <c r="J74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375</v>
      </c>
      <c r="K7409" s="7">
        <f ca="1">IF(TableTransactions[[#This Row],[Stock balance backorders]]&lt;0,
0,
TableTransactions[[#This Row],[Stock balance backorders]]
)</f>
        <v>375</v>
      </c>
      <c r="L7409" s="8" t="str">
        <f>VLOOKUP(TableTransactions[[#This Row],[Material]],TableStockBalance[],
MATCH(TableStockBalance[[#Headers],[Supplier name]],TableStockBalance[#Headers],0),
0)</f>
        <v>Broehmer Industrial GmbH</v>
      </c>
    </row>
    <row r="7410" spans="1:12" x14ac:dyDescent="0.25">
      <c r="A7410">
        <v>49040593</v>
      </c>
      <c r="B7410">
        <v>310</v>
      </c>
      <c r="C7410" t="s">
        <v>343</v>
      </c>
      <c r="D7410" t="s">
        <v>216</v>
      </c>
      <c r="E7410" t="s">
        <v>217</v>
      </c>
      <c r="F7410" t="s">
        <v>317</v>
      </c>
      <c r="G7410" s="1">
        <v>43490</v>
      </c>
      <c r="H7410">
        <v>80</v>
      </c>
      <c r="I7410" s="7">
        <f>IF(TableTransactions[[#This Row],[Order type]]=trackOrderType,
TableTransactions[[#This Row],[Transaction quantity]]*-1,
TableTransactions[[#This Row],[Transaction quantity]]
)</f>
        <v>-80</v>
      </c>
      <c r="J74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295</v>
      </c>
      <c r="K7410" s="7">
        <f ca="1">IF(TableTransactions[[#This Row],[Stock balance backorders]]&lt;0,
0,
TableTransactions[[#This Row],[Stock balance backorders]]
)</f>
        <v>295</v>
      </c>
      <c r="L7410" s="8" t="str">
        <f>VLOOKUP(TableTransactions[[#This Row],[Material]],TableStockBalance[],
MATCH(TableStockBalance[[#Headers],[Supplier name]],TableStockBalance[#Headers],0),
0)</f>
        <v>Broehmer Industrial GmbH</v>
      </c>
    </row>
    <row r="7411" spans="1:12" x14ac:dyDescent="0.25">
      <c r="A7411">
        <v>49040610</v>
      </c>
      <c r="B7411">
        <v>110</v>
      </c>
      <c r="C7411" t="s">
        <v>343</v>
      </c>
      <c r="D7411" t="s">
        <v>216</v>
      </c>
      <c r="E7411" t="s">
        <v>217</v>
      </c>
      <c r="F7411" t="s">
        <v>317</v>
      </c>
      <c r="G7411" s="1">
        <v>43493</v>
      </c>
      <c r="H7411">
        <v>80</v>
      </c>
      <c r="I7411" s="7">
        <f>IF(TableTransactions[[#This Row],[Order type]]=trackOrderType,
TableTransactions[[#This Row],[Transaction quantity]]*-1,
TableTransactions[[#This Row],[Transaction quantity]]
)</f>
        <v>-80</v>
      </c>
      <c r="J74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215</v>
      </c>
      <c r="K7411" s="7">
        <f ca="1">IF(TableTransactions[[#This Row],[Stock balance backorders]]&lt;0,
0,
TableTransactions[[#This Row],[Stock balance backorders]]
)</f>
        <v>215</v>
      </c>
      <c r="L7411" s="8" t="str">
        <f>VLOOKUP(TableTransactions[[#This Row],[Material]],TableStockBalance[],
MATCH(TableStockBalance[[#Headers],[Supplier name]],TableStockBalance[#Headers],0),
0)</f>
        <v>Broehmer Industrial GmbH</v>
      </c>
    </row>
    <row r="7412" spans="1:12" x14ac:dyDescent="0.25">
      <c r="A7412">
        <v>49040654</v>
      </c>
      <c r="B7412">
        <v>20</v>
      </c>
      <c r="C7412" t="s">
        <v>343</v>
      </c>
      <c r="D7412" t="s">
        <v>216</v>
      </c>
      <c r="E7412" t="s">
        <v>217</v>
      </c>
      <c r="F7412" t="s">
        <v>335</v>
      </c>
      <c r="G7412" s="1">
        <v>43496</v>
      </c>
      <c r="H7412">
        <v>80</v>
      </c>
      <c r="I7412" s="7">
        <f>IF(TableTransactions[[#This Row],[Order type]]=trackOrderType,
TableTransactions[[#This Row],[Transaction quantity]]*-1,
TableTransactions[[#This Row],[Transaction quantity]]
)</f>
        <v>-80</v>
      </c>
      <c r="J74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135</v>
      </c>
      <c r="K7412" s="7">
        <f ca="1">IF(TableTransactions[[#This Row],[Stock balance backorders]]&lt;0,
0,
TableTransactions[[#This Row],[Stock balance backorders]]
)</f>
        <v>135</v>
      </c>
      <c r="L7412" s="8" t="str">
        <f>VLOOKUP(TableTransactions[[#This Row],[Material]],TableStockBalance[],
MATCH(TableStockBalance[[#Headers],[Supplier name]],TableStockBalance[#Headers],0),
0)</f>
        <v>Broehmer Industrial GmbH</v>
      </c>
    </row>
    <row r="7413" spans="1:12" x14ac:dyDescent="0.25">
      <c r="A7413">
        <v>49040660</v>
      </c>
      <c r="B7413">
        <v>90</v>
      </c>
      <c r="C7413" t="s">
        <v>343</v>
      </c>
      <c r="D7413" t="s">
        <v>216</v>
      </c>
      <c r="E7413" t="s">
        <v>217</v>
      </c>
      <c r="F7413" t="s">
        <v>314</v>
      </c>
      <c r="G7413" s="1">
        <v>43497</v>
      </c>
      <c r="H7413">
        <v>20</v>
      </c>
      <c r="I7413" s="7">
        <f>IF(TableTransactions[[#This Row],[Order type]]=trackOrderType,
TableTransactions[[#This Row],[Transaction quantity]]*-1,
TableTransactions[[#This Row],[Transaction quantity]]
)</f>
        <v>-20</v>
      </c>
      <c r="J74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115</v>
      </c>
      <c r="K7413" s="7">
        <f ca="1">IF(TableTransactions[[#This Row],[Stock balance backorders]]&lt;0,
0,
TableTransactions[[#This Row],[Stock balance backorders]]
)</f>
        <v>115</v>
      </c>
      <c r="L7413" s="8" t="str">
        <f>VLOOKUP(TableTransactions[[#This Row],[Material]],TableStockBalance[],
MATCH(TableStockBalance[[#Headers],[Supplier name]],TableStockBalance[#Headers],0),
0)</f>
        <v>Broehmer Industrial GmbH</v>
      </c>
    </row>
    <row r="7414" spans="1:12" x14ac:dyDescent="0.25">
      <c r="A7414">
        <v>49040674</v>
      </c>
      <c r="B7414">
        <v>100</v>
      </c>
      <c r="C7414" t="s">
        <v>343</v>
      </c>
      <c r="D7414" t="s">
        <v>216</v>
      </c>
      <c r="E7414" t="s">
        <v>217</v>
      </c>
      <c r="F7414" t="s">
        <v>319</v>
      </c>
      <c r="G7414" s="1">
        <v>43497</v>
      </c>
      <c r="H7414">
        <v>40</v>
      </c>
      <c r="I7414" s="7">
        <f>IF(TableTransactions[[#This Row],[Order type]]=trackOrderType,
TableTransactions[[#This Row],[Transaction quantity]]*-1,
TableTransactions[[#This Row],[Transaction quantity]]
)</f>
        <v>-40</v>
      </c>
      <c r="J74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</v>
      </c>
      <c r="K7414" s="7">
        <f ca="1">IF(TableTransactions[[#This Row],[Stock balance backorders]]&lt;0,
0,
TableTransactions[[#This Row],[Stock balance backorders]]
)</f>
        <v>75</v>
      </c>
      <c r="L7414" s="8" t="str">
        <f>VLOOKUP(TableTransactions[[#This Row],[Material]],TableStockBalance[],
MATCH(TableStockBalance[[#Headers],[Supplier name]],TableStockBalance[#Headers],0),
0)</f>
        <v>Broehmer Industrial GmbH</v>
      </c>
    </row>
    <row r="7415" spans="1:12" x14ac:dyDescent="0.25">
      <c r="A7415">
        <v>49040729</v>
      </c>
      <c r="B7415">
        <v>60</v>
      </c>
      <c r="C7415" t="s">
        <v>343</v>
      </c>
      <c r="D7415" t="s">
        <v>216</v>
      </c>
      <c r="E7415" t="s">
        <v>217</v>
      </c>
      <c r="F7415" t="s">
        <v>316</v>
      </c>
      <c r="G7415" s="1">
        <v>43503</v>
      </c>
      <c r="H7415">
        <v>80</v>
      </c>
      <c r="I7415" s="7">
        <f>IF(TableTransactions[[#This Row],[Order type]]=trackOrderType,
TableTransactions[[#This Row],[Transaction quantity]]*-1,
TableTransactions[[#This Row],[Transaction quantity]]
)</f>
        <v>-80</v>
      </c>
      <c r="J74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</v>
      </c>
      <c r="K7415" s="7">
        <f ca="1">IF(TableTransactions[[#This Row],[Stock balance backorders]]&lt;0,
0,
TableTransactions[[#This Row],[Stock balance backorders]]
)</f>
        <v>0</v>
      </c>
      <c r="L7415" s="8" t="str">
        <f>VLOOKUP(TableTransactions[[#This Row],[Material]],TableStockBalance[],
MATCH(TableStockBalance[[#Headers],[Supplier name]],TableStockBalance[#Headers],0),
0)</f>
        <v>Broehmer Industrial GmbH</v>
      </c>
    </row>
    <row r="7416" spans="1:12" x14ac:dyDescent="0.25">
      <c r="A7416">
        <v>49040740</v>
      </c>
      <c r="B7416">
        <v>60</v>
      </c>
      <c r="C7416" t="s">
        <v>343</v>
      </c>
      <c r="D7416" t="s">
        <v>216</v>
      </c>
      <c r="E7416" t="s">
        <v>217</v>
      </c>
      <c r="F7416" t="s">
        <v>329</v>
      </c>
      <c r="G7416" s="1">
        <v>43504</v>
      </c>
      <c r="H7416">
        <v>20</v>
      </c>
      <c r="I7416" s="7">
        <f>IF(TableTransactions[[#This Row],[Order type]]=trackOrderType,
TableTransactions[[#This Row],[Transaction quantity]]*-1,
TableTransactions[[#This Row],[Transaction quantity]]
)</f>
        <v>-20</v>
      </c>
      <c r="J74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-25</v>
      </c>
      <c r="K7416" s="7">
        <f ca="1">IF(TableTransactions[[#This Row],[Stock balance backorders]]&lt;0,
0,
TableTransactions[[#This Row],[Stock balance backorders]]
)</f>
        <v>0</v>
      </c>
      <c r="L7416" s="8" t="str">
        <f>VLOOKUP(TableTransactions[[#This Row],[Material]],TableStockBalance[],
MATCH(TableStockBalance[[#Headers],[Supplier name]],TableStockBalance[#Headers],0),
0)</f>
        <v>Broehmer Industrial GmbH</v>
      </c>
    </row>
    <row r="7417" spans="1:12" x14ac:dyDescent="0.25">
      <c r="A7417">
        <v>49040750</v>
      </c>
      <c r="B7417">
        <v>350</v>
      </c>
      <c r="C7417" t="s">
        <v>343</v>
      </c>
      <c r="D7417" t="s">
        <v>216</v>
      </c>
      <c r="E7417" t="s">
        <v>217</v>
      </c>
      <c r="F7417" t="s">
        <v>317</v>
      </c>
      <c r="G7417" s="1">
        <v>43504</v>
      </c>
      <c r="H7417">
        <v>60</v>
      </c>
      <c r="I7417" s="7">
        <f>IF(TableTransactions[[#This Row],[Order type]]=trackOrderType,
TableTransactions[[#This Row],[Transaction quantity]]*-1,
TableTransactions[[#This Row],[Transaction quantity]]
)</f>
        <v>-60</v>
      </c>
      <c r="J74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-85</v>
      </c>
      <c r="K7417" s="7">
        <f ca="1">IF(TableTransactions[[#This Row],[Stock balance backorders]]&lt;0,
0,
TableTransactions[[#This Row],[Stock balance backorders]]
)</f>
        <v>0</v>
      </c>
      <c r="L7417" s="8" t="str">
        <f>VLOOKUP(TableTransactions[[#This Row],[Material]],TableStockBalance[],
MATCH(TableStockBalance[[#Headers],[Supplier name]],TableStockBalance[#Headers],0),
0)</f>
        <v>Broehmer Industrial GmbH</v>
      </c>
    </row>
    <row r="7418" spans="1:12" x14ac:dyDescent="0.25">
      <c r="A7418">
        <v>49040798</v>
      </c>
      <c r="B7418">
        <v>80</v>
      </c>
      <c r="C7418" t="s">
        <v>343</v>
      </c>
      <c r="D7418" t="s">
        <v>216</v>
      </c>
      <c r="E7418" t="s">
        <v>217</v>
      </c>
      <c r="F7418" t="s">
        <v>319</v>
      </c>
      <c r="G7418" s="1">
        <v>43509</v>
      </c>
      <c r="H7418">
        <v>60</v>
      </c>
      <c r="I7418" s="7">
        <f>IF(TableTransactions[[#This Row],[Order type]]=trackOrderType,
TableTransactions[[#This Row],[Transaction quantity]]*-1,
TableTransactions[[#This Row],[Transaction quantity]]
)</f>
        <v>-60</v>
      </c>
      <c r="J74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-145</v>
      </c>
      <c r="K7418" s="7">
        <f ca="1">IF(TableTransactions[[#This Row],[Stock balance backorders]]&lt;0,
0,
TableTransactions[[#This Row],[Stock balance backorders]]
)</f>
        <v>0</v>
      </c>
      <c r="L7418" s="8" t="str">
        <f>VLOOKUP(TableTransactions[[#This Row],[Material]],TableStockBalance[],
MATCH(TableStockBalance[[#Headers],[Supplier name]],TableStockBalance[#Headers],0),
0)</f>
        <v>Broehmer Industrial GmbH</v>
      </c>
    </row>
    <row r="7419" spans="1:12" x14ac:dyDescent="0.25">
      <c r="A7419">
        <v>49040813</v>
      </c>
      <c r="B7419">
        <v>10</v>
      </c>
      <c r="C7419" t="s">
        <v>343</v>
      </c>
      <c r="D7419" t="s">
        <v>216</v>
      </c>
      <c r="E7419" t="s">
        <v>217</v>
      </c>
      <c r="F7419" t="s">
        <v>327</v>
      </c>
      <c r="G7419" s="1">
        <v>43510</v>
      </c>
      <c r="H7419">
        <v>80</v>
      </c>
      <c r="I7419" s="7">
        <f>IF(TableTransactions[[#This Row],[Order type]]=trackOrderType,
TableTransactions[[#This Row],[Transaction quantity]]*-1,
TableTransactions[[#This Row],[Transaction quantity]]
)</f>
        <v>-80</v>
      </c>
      <c r="J74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-225</v>
      </c>
      <c r="K7419" s="7">
        <f ca="1">IF(TableTransactions[[#This Row],[Stock balance backorders]]&lt;0,
0,
TableTransactions[[#This Row],[Stock balance backorders]]
)</f>
        <v>0</v>
      </c>
      <c r="L7419" s="8" t="str">
        <f>VLOOKUP(TableTransactions[[#This Row],[Material]],TableStockBalance[],
MATCH(TableStockBalance[[#Headers],[Supplier name]],TableStockBalance[#Headers],0),
0)</f>
        <v>Broehmer Industrial GmbH</v>
      </c>
    </row>
    <row r="7420" spans="1:12" x14ac:dyDescent="0.25">
      <c r="A7420" s="4">
        <v>45056873</v>
      </c>
      <c r="B7420" s="4">
        <v>10</v>
      </c>
      <c r="C7420" s="4" t="s">
        <v>344</v>
      </c>
      <c r="D7420" s="4" t="s">
        <v>216</v>
      </c>
      <c r="E7420" s="4" t="s">
        <v>217</v>
      </c>
      <c r="F7420" s="4" t="s">
        <v>213</v>
      </c>
      <c r="G7420" s="5">
        <v>43510</v>
      </c>
      <c r="H7420" s="4">
        <v>1100</v>
      </c>
      <c r="I7420" s="7">
        <f>IF(TableTransactions[[#This Row],[Order type]]=trackOrderType,
TableTransactions[[#This Row],[Transaction quantity]]*-1,
TableTransactions[[#This Row],[Transaction quantity]]
)</f>
        <v>1100</v>
      </c>
      <c r="J74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875</v>
      </c>
      <c r="K7420" s="7">
        <f ca="1">IF(TableTransactions[[#This Row],[Stock balance backorders]]&lt;0,
0,
TableTransactions[[#This Row],[Stock balance backorders]]
)</f>
        <v>875</v>
      </c>
      <c r="L7420" s="8" t="str">
        <f>VLOOKUP(TableTransactions[[#This Row],[Material]],TableStockBalance[],
MATCH(TableStockBalance[[#Headers],[Supplier name]],TableStockBalance[#Headers],0),
0)</f>
        <v>Broehmer Industrial GmbH</v>
      </c>
    </row>
    <row r="7421" spans="1:12" x14ac:dyDescent="0.25">
      <c r="A7421">
        <v>49040822</v>
      </c>
      <c r="B7421">
        <v>10</v>
      </c>
      <c r="C7421" t="s">
        <v>343</v>
      </c>
      <c r="D7421" t="s">
        <v>216</v>
      </c>
      <c r="E7421" t="s">
        <v>217</v>
      </c>
      <c r="F7421" t="s">
        <v>336</v>
      </c>
      <c r="G7421" s="1">
        <v>43511</v>
      </c>
      <c r="H7421">
        <v>40</v>
      </c>
      <c r="I7421" s="7">
        <f>IF(TableTransactions[[#This Row],[Order type]]=trackOrderType,
TableTransactions[[#This Row],[Transaction quantity]]*-1,
TableTransactions[[#This Row],[Transaction quantity]]
)</f>
        <v>-40</v>
      </c>
      <c r="J74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835</v>
      </c>
      <c r="K7421" s="7">
        <f ca="1">IF(TableTransactions[[#This Row],[Stock balance backorders]]&lt;0,
0,
TableTransactions[[#This Row],[Stock balance backorders]]
)</f>
        <v>835</v>
      </c>
      <c r="L7421" s="8" t="str">
        <f>VLOOKUP(TableTransactions[[#This Row],[Material]],TableStockBalance[],
MATCH(TableStockBalance[[#Headers],[Supplier name]],TableStockBalance[#Headers],0),
0)</f>
        <v>Broehmer Industrial GmbH</v>
      </c>
    </row>
    <row r="7422" spans="1:12" x14ac:dyDescent="0.25">
      <c r="A7422">
        <v>49040881</v>
      </c>
      <c r="B7422">
        <v>100</v>
      </c>
      <c r="C7422" t="s">
        <v>343</v>
      </c>
      <c r="D7422" t="s">
        <v>216</v>
      </c>
      <c r="E7422" t="s">
        <v>217</v>
      </c>
      <c r="F7422" t="s">
        <v>313</v>
      </c>
      <c r="G7422" s="1">
        <v>43517</v>
      </c>
      <c r="H7422">
        <v>80</v>
      </c>
      <c r="I7422" s="7">
        <f>IF(TableTransactions[[#This Row],[Order type]]=trackOrderType,
TableTransactions[[#This Row],[Transaction quantity]]*-1,
TableTransactions[[#This Row],[Transaction quantity]]
)</f>
        <v>-80</v>
      </c>
      <c r="J74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755</v>
      </c>
      <c r="K7422" s="7">
        <f ca="1">IF(TableTransactions[[#This Row],[Stock balance backorders]]&lt;0,
0,
TableTransactions[[#This Row],[Stock balance backorders]]
)</f>
        <v>755</v>
      </c>
      <c r="L7422" s="8" t="str">
        <f>VLOOKUP(TableTransactions[[#This Row],[Material]],TableStockBalance[],
MATCH(TableStockBalance[[#Headers],[Supplier name]],TableStockBalance[#Headers],0),
0)</f>
        <v>Broehmer Industrial GmbH</v>
      </c>
    </row>
    <row r="7423" spans="1:12" x14ac:dyDescent="0.25">
      <c r="A7423">
        <v>49040894</v>
      </c>
      <c r="B7423">
        <v>140</v>
      </c>
      <c r="C7423" t="s">
        <v>343</v>
      </c>
      <c r="D7423" t="s">
        <v>216</v>
      </c>
      <c r="E7423" t="s">
        <v>217</v>
      </c>
      <c r="F7423" t="s">
        <v>314</v>
      </c>
      <c r="G7423" s="1">
        <v>43518</v>
      </c>
      <c r="H7423">
        <v>60</v>
      </c>
      <c r="I7423" s="7">
        <f>IF(TableTransactions[[#This Row],[Order type]]=trackOrderType,
TableTransactions[[#This Row],[Transaction quantity]]*-1,
TableTransactions[[#This Row],[Transaction quantity]]
)</f>
        <v>-60</v>
      </c>
      <c r="J74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695</v>
      </c>
      <c r="K7423" s="7">
        <f ca="1">IF(TableTransactions[[#This Row],[Stock balance backorders]]&lt;0,
0,
TableTransactions[[#This Row],[Stock balance backorders]]
)</f>
        <v>695</v>
      </c>
      <c r="L7423" s="8" t="str">
        <f>VLOOKUP(TableTransactions[[#This Row],[Material]],TableStockBalance[],
MATCH(TableStockBalance[[#Headers],[Supplier name]],TableStockBalance[#Headers],0),
0)</f>
        <v>Broehmer Industrial GmbH</v>
      </c>
    </row>
    <row r="7424" spans="1:12" x14ac:dyDescent="0.25">
      <c r="A7424">
        <v>49040894</v>
      </c>
      <c r="B7424">
        <v>150</v>
      </c>
      <c r="C7424" t="s">
        <v>343</v>
      </c>
      <c r="D7424" t="s">
        <v>216</v>
      </c>
      <c r="E7424" t="s">
        <v>217</v>
      </c>
      <c r="F7424" t="s">
        <v>314</v>
      </c>
      <c r="G7424" s="1">
        <v>43518</v>
      </c>
      <c r="H7424">
        <v>60</v>
      </c>
      <c r="I7424" s="7">
        <f>IF(TableTransactions[[#This Row],[Order type]]=trackOrderType,
TableTransactions[[#This Row],[Transaction quantity]]*-1,
TableTransactions[[#This Row],[Transaction quantity]]
)</f>
        <v>-60</v>
      </c>
      <c r="J74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635</v>
      </c>
      <c r="K7424" s="7">
        <f ca="1">IF(TableTransactions[[#This Row],[Stock balance backorders]]&lt;0,
0,
TableTransactions[[#This Row],[Stock balance backorders]]
)</f>
        <v>635</v>
      </c>
      <c r="L7424" s="8" t="str">
        <f>VLOOKUP(TableTransactions[[#This Row],[Material]],TableStockBalance[],
MATCH(TableStockBalance[[#Headers],[Supplier name]],TableStockBalance[#Headers],0),
0)</f>
        <v>Broehmer Industrial GmbH</v>
      </c>
    </row>
    <row r="7425" spans="1:12" x14ac:dyDescent="0.25">
      <c r="A7425">
        <v>49040895</v>
      </c>
      <c r="B7425">
        <v>240</v>
      </c>
      <c r="C7425" t="s">
        <v>343</v>
      </c>
      <c r="D7425" t="s">
        <v>216</v>
      </c>
      <c r="E7425" t="s">
        <v>217</v>
      </c>
      <c r="F7425" t="s">
        <v>313</v>
      </c>
      <c r="G7425" s="1">
        <v>43518</v>
      </c>
      <c r="H7425">
        <v>80</v>
      </c>
      <c r="I7425" s="7">
        <f>IF(TableTransactions[[#This Row],[Order type]]=trackOrderType,
TableTransactions[[#This Row],[Transaction quantity]]*-1,
TableTransactions[[#This Row],[Transaction quantity]]
)</f>
        <v>-80</v>
      </c>
      <c r="J74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555</v>
      </c>
      <c r="K7425" s="7">
        <f ca="1">IF(TableTransactions[[#This Row],[Stock balance backorders]]&lt;0,
0,
TableTransactions[[#This Row],[Stock balance backorders]]
)</f>
        <v>555</v>
      </c>
      <c r="L7425" s="8" t="str">
        <f>VLOOKUP(TableTransactions[[#This Row],[Material]],TableStockBalance[],
MATCH(TableStockBalance[[#Headers],[Supplier name]],TableStockBalance[#Headers],0),
0)</f>
        <v>Broehmer Industrial GmbH</v>
      </c>
    </row>
    <row r="7426" spans="1:12" x14ac:dyDescent="0.25">
      <c r="A7426">
        <v>49040895</v>
      </c>
      <c r="B7426">
        <v>250</v>
      </c>
      <c r="C7426" t="s">
        <v>343</v>
      </c>
      <c r="D7426" t="s">
        <v>216</v>
      </c>
      <c r="E7426" t="s">
        <v>217</v>
      </c>
      <c r="F7426" t="s">
        <v>313</v>
      </c>
      <c r="G7426" s="1">
        <v>43518</v>
      </c>
      <c r="H7426">
        <v>80</v>
      </c>
      <c r="I7426" s="7">
        <f>IF(TableTransactions[[#This Row],[Order type]]=trackOrderType,
TableTransactions[[#This Row],[Transaction quantity]]*-1,
TableTransactions[[#This Row],[Transaction quantity]]
)</f>
        <v>-80</v>
      </c>
      <c r="J74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475</v>
      </c>
      <c r="K7426" s="7">
        <f ca="1">IF(TableTransactions[[#This Row],[Stock balance backorders]]&lt;0,
0,
TableTransactions[[#This Row],[Stock balance backorders]]
)</f>
        <v>475</v>
      </c>
      <c r="L7426" s="8" t="str">
        <f>VLOOKUP(TableTransactions[[#This Row],[Material]],TableStockBalance[],
MATCH(TableStockBalance[[#Headers],[Supplier name]],TableStockBalance[#Headers],0),
0)</f>
        <v>Broehmer Industrial GmbH</v>
      </c>
    </row>
    <row r="7427" spans="1:12" x14ac:dyDescent="0.25">
      <c r="A7427">
        <v>49040895</v>
      </c>
      <c r="B7427">
        <v>260</v>
      </c>
      <c r="C7427" t="s">
        <v>343</v>
      </c>
      <c r="D7427" t="s">
        <v>216</v>
      </c>
      <c r="E7427" t="s">
        <v>217</v>
      </c>
      <c r="F7427" t="s">
        <v>313</v>
      </c>
      <c r="G7427" s="1">
        <v>43518</v>
      </c>
      <c r="H7427">
        <v>60</v>
      </c>
      <c r="I7427" s="7">
        <f>IF(TableTransactions[[#This Row],[Order type]]=trackOrderType,
TableTransactions[[#This Row],[Transaction quantity]]*-1,
TableTransactions[[#This Row],[Transaction quantity]]
)</f>
        <v>-60</v>
      </c>
      <c r="J74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415</v>
      </c>
      <c r="K7427" s="7">
        <f ca="1">IF(TableTransactions[[#This Row],[Stock balance backorders]]&lt;0,
0,
TableTransactions[[#This Row],[Stock balance backorders]]
)</f>
        <v>415</v>
      </c>
      <c r="L7427" s="8" t="str">
        <f>VLOOKUP(TableTransactions[[#This Row],[Material]],TableStockBalance[],
MATCH(TableStockBalance[[#Headers],[Supplier name]],TableStockBalance[#Headers],0),
0)</f>
        <v>Broehmer Industrial GmbH</v>
      </c>
    </row>
    <row r="7428" spans="1:12" x14ac:dyDescent="0.25">
      <c r="A7428">
        <v>49040895</v>
      </c>
      <c r="B7428">
        <v>270</v>
      </c>
      <c r="C7428" t="s">
        <v>343</v>
      </c>
      <c r="D7428" t="s">
        <v>216</v>
      </c>
      <c r="E7428" t="s">
        <v>217</v>
      </c>
      <c r="F7428" t="s">
        <v>313</v>
      </c>
      <c r="G7428" s="1">
        <v>43518</v>
      </c>
      <c r="H7428">
        <v>40</v>
      </c>
      <c r="I7428" s="7">
        <f>IF(TableTransactions[[#This Row],[Order type]]=trackOrderType,
TableTransactions[[#This Row],[Transaction quantity]]*-1,
TableTransactions[[#This Row],[Transaction quantity]]
)</f>
        <v>-40</v>
      </c>
      <c r="J74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375</v>
      </c>
      <c r="K7428" s="7">
        <f ca="1">IF(TableTransactions[[#This Row],[Stock balance backorders]]&lt;0,
0,
TableTransactions[[#This Row],[Stock balance backorders]]
)</f>
        <v>375</v>
      </c>
      <c r="L7428" s="8" t="str">
        <f>VLOOKUP(TableTransactions[[#This Row],[Material]],TableStockBalance[],
MATCH(TableStockBalance[[#Headers],[Supplier name]],TableStockBalance[#Headers],0),
0)</f>
        <v>Broehmer Industrial GmbH</v>
      </c>
    </row>
    <row r="7429" spans="1:12" x14ac:dyDescent="0.25">
      <c r="A7429">
        <v>49040904</v>
      </c>
      <c r="B7429">
        <v>340</v>
      </c>
      <c r="C7429" t="s">
        <v>343</v>
      </c>
      <c r="D7429" t="s">
        <v>216</v>
      </c>
      <c r="E7429" t="s">
        <v>217</v>
      </c>
      <c r="F7429" t="s">
        <v>317</v>
      </c>
      <c r="G7429" s="1">
        <v>43518</v>
      </c>
      <c r="H7429">
        <v>60</v>
      </c>
      <c r="I7429" s="7">
        <f>IF(TableTransactions[[#This Row],[Order type]]=trackOrderType,
TableTransactions[[#This Row],[Transaction quantity]]*-1,
TableTransactions[[#This Row],[Transaction quantity]]
)</f>
        <v>-60</v>
      </c>
      <c r="J74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315</v>
      </c>
      <c r="K7429" s="7">
        <f ca="1">IF(TableTransactions[[#This Row],[Stock balance backorders]]&lt;0,
0,
TableTransactions[[#This Row],[Stock balance backorders]]
)</f>
        <v>315</v>
      </c>
      <c r="L7429" s="8" t="str">
        <f>VLOOKUP(TableTransactions[[#This Row],[Material]],TableStockBalance[],
MATCH(TableStockBalance[[#Headers],[Supplier name]],TableStockBalance[#Headers],0),
0)</f>
        <v>Broehmer Industrial GmbH</v>
      </c>
    </row>
    <row r="7430" spans="1:12" x14ac:dyDescent="0.25">
      <c r="A7430">
        <v>49040986</v>
      </c>
      <c r="B7430">
        <v>180</v>
      </c>
      <c r="C7430" t="s">
        <v>343</v>
      </c>
      <c r="D7430" t="s">
        <v>216</v>
      </c>
      <c r="E7430" t="s">
        <v>217</v>
      </c>
      <c r="F7430" t="s">
        <v>318</v>
      </c>
      <c r="G7430" s="1">
        <v>43525</v>
      </c>
      <c r="H7430">
        <v>60</v>
      </c>
      <c r="I7430" s="7">
        <f>IF(TableTransactions[[#This Row],[Order type]]=trackOrderType,
TableTransactions[[#This Row],[Transaction quantity]]*-1,
TableTransactions[[#This Row],[Transaction quantity]]
)</f>
        <v>-60</v>
      </c>
      <c r="J74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255</v>
      </c>
      <c r="K7430" s="7">
        <f ca="1">IF(TableTransactions[[#This Row],[Stock balance backorders]]&lt;0,
0,
TableTransactions[[#This Row],[Stock balance backorders]]
)</f>
        <v>255</v>
      </c>
      <c r="L7430" s="8" t="str">
        <f>VLOOKUP(TableTransactions[[#This Row],[Material]],TableStockBalance[],
MATCH(TableStockBalance[[#Headers],[Supplier name]],TableStockBalance[#Headers],0),
0)</f>
        <v>Broehmer Industrial GmbH</v>
      </c>
    </row>
    <row r="7431" spans="1:12" x14ac:dyDescent="0.25">
      <c r="A7431">
        <v>49040986</v>
      </c>
      <c r="B7431">
        <v>190</v>
      </c>
      <c r="C7431" t="s">
        <v>343</v>
      </c>
      <c r="D7431" t="s">
        <v>216</v>
      </c>
      <c r="E7431" t="s">
        <v>217</v>
      </c>
      <c r="F7431" t="s">
        <v>318</v>
      </c>
      <c r="G7431" s="1">
        <v>43525</v>
      </c>
      <c r="H7431">
        <v>80</v>
      </c>
      <c r="I7431" s="7">
        <f>IF(TableTransactions[[#This Row],[Order type]]=trackOrderType,
TableTransactions[[#This Row],[Transaction quantity]]*-1,
TableTransactions[[#This Row],[Transaction quantity]]
)</f>
        <v>-80</v>
      </c>
      <c r="J74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175</v>
      </c>
      <c r="K7431" s="7">
        <f ca="1">IF(TableTransactions[[#This Row],[Stock balance backorders]]&lt;0,
0,
TableTransactions[[#This Row],[Stock balance backorders]]
)</f>
        <v>175</v>
      </c>
      <c r="L7431" s="8" t="str">
        <f>VLOOKUP(TableTransactions[[#This Row],[Material]],TableStockBalance[],
MATCH(TableStockBalance[[#Headers],[Supplier name]],TableStockBalance[#Headers],0),
0)</f>
        <v>Broehmer Industrial GmbH</v>
      </c>
    </row>
    <row r="7432" spans="1:12" x14ac:dyDescent="0.25">
      <c r="A7432">
        <v>49041035</v>
      </c>
      <c r="B7432">
        <v>140</v>
      </c>
      <c r="C7432" t="s">
        <v>343</v>
      </c>
      <c r="D7432" t="s">
        <v>216</v>
      </c>
      <c r="E7432" t="s">
        <v>217</v>
      </c>
      <c r="F7432" t="s">
        <v>317</v>
      </c>
      <c r="G7432" s="1">
        <v>43530</v>
      </c>
      <c r="H7432">
        <v>20</v>
      </c>
      <c r="I7432" s="7">
        <f>IF(TableTransactions[[#This Row],[Order type]]=trackOrderType,
TableTransactions[[#This Row],[Transaction quantity]]*-1,
TableTransactions[[#This Row],[Transaction quantity]]
)</f>
        <v>-20</v>
      </c>
      <c r="J74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155</v>
      </c>
      <c r="K7432" s="7">
        <f ca="1">IF(TableTransactions[[#This Row],[Stock balance backorders]]&lt;0,
0,
TableTransactions[[#This Row],[Stock balance backorders]]
)</f>
        <v>155</v>
      </c>
      <c r="L7432" s="8" t="str">
        <f>VLOOKUP(TableTransactions[[#This Row],[Material]],TableStockBalance[],
MATCH(TableStockBalance[[#Headers],[Supplier name]],TableStockBalance[#Headers],0),
0)</f>
        <v>Broehmer Industrial GmbH</v>
      </c>
    </row>
    <row r="7433" spans="1:12" x14ac:dyDescent="0.25">
      <c r="A7433">
        <v>49041057</v>
      </c>
      <c r="B7433">
        <v>500</v>
      </c>
      <c r="C7433" t="s">
        <v>343</v>
      </c>
      <c r="D7433" t="s">
        <v>216</v>
      </c>
      <c r="E7433" t="s">
        <v>217</v>
      </c>
      <c r="F7433" t="s">
        <v>313</v>
      </c>
      <c r="G7433" s="1">
        <v>43532</v>
      </c>
      <c r="H7433">
        <v>60</v>
      </c>
      <c r="I7433" s="7">
        <f>IF(TableTransactions[[#This Row],[Order type]]=trackOrderType,
TableTransactions[[#This Row],[Transaction quantity]]*-1,
TableTransactions[[#This Row],[Transaction quantity]]
)</f>
        <v>-60</v>
      </c>
      <c r="J74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</v>
      </c>
      <c r="K7433" s="7">
        <f ca="1">IF(TableTransactions[[#This Row],[Stock balance backorders]]&lt;0,
0,
TableTransactions[[#This Row],[Stock balance backorders]]
)</f>
        <v>95</v>
      </c>
      <c r="L7433" s="8" t="str">
        <f>VLOOKUP(TableTransactions[[#This Row],[Material]],TableStockBalance[],
MATCH(TableStockBalance[[#Headers],[Supplier name]],TableStockBalance[#Headers],0),
0)</f>
        <v>Broehmer Industrial GmbH</v>
      </c>
    </row>
    <row r="7434" spans="1:12" x14ac:dyDescent="0.25">
      <c r="A7434">
        <v>49041070</v>
      </c>
      <c r="B7434">
        <v>290</v>
      </c>
      <c r="C7434" t="s">
        <v>343</v>
      </c>
      <c r="D7434" t="s">
        <v>216</v>
      </c>
      <c r="E7434" t="s">
        <v>217</v>
      </c>
      <c r="F7434" t="s">
        <v>319</v>
      </c>
      <c r="G7434" s="1">
        <v>43532</v>
      </c>
      <c r="H7434">
        <v>20</v>
      </c>
      <c r="I7434" s="7">
        <f>IF(TableTransactions[[#This Row],[Order type]]=trackOrderType,
TableTransactions[[#This Row],[Transaction quantity]]*-1,
TableTransactions[[#This Row],[Transaction quantity]]
)</f>
        <v>-20</v>
      </c>
      <c r="J74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</v>
      </c>
      <c r="K7434" s="7">
        <f ca="1">IF(TableTransactions[[#This Row],[Stock balance backorders]]&lt;0,
0,
TableTransactions[[#This Row],[Stock balance backorders]]
)</f>
        <v>75</v>
      </c>
      <c r="L7434" s="8" t="str">
        <f>VLOOKUP(TableTransactions[[#This Row],[Material]],TableStockBalance[],
MATCH(TableStockBalance[[#Headers],[Supplier name]],TableStockBalance[#Headers],0),
0)</f>
        <v>Broehmer Industrial GmbH</v>
      </c>
    </row>
    <row r="7435" spans="1:12" x14ac:dyDescent="0.25">
      <c r="A7435">
        <v>49041071</v>
      </c>
      <c r="B7435">
        <v>490</v>
      </c>
      <c r="C7435" t="s">
        <v>343</v>
      </c>
      <c r="D7435" t="s">
        <v>216</v>
      </c>
      <c r="E7435" t="s">
        <v>217</v>
      </c>
      <c r="F7435" t="s">
        <v>318</v>
      </c>
      <c r="G7435" s="1">
        <v>43532</v>
      </c>
      <c r="H7435">
        <v>20</v>
      </c>
      <c r="I7435" s="7">
        <f>IF(TableTransactions[[#This Row],[Order type]]=trackOrderType,
TableTransactions[[#This Row],[Transaction quantity]]*-1,
TableTransactions[[#This Row],[Transaction quantity]]
)</f>
        <v>-20</v>
      </c>
      <c r="J74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</v>
      </c>
      <c r="K7435" s="7">
        <f ca="1">IF(TableTransactions[[#This Row],[Stock balance backorders]]&lt;0,
0,
TableTransactions[[#This Row],[Stock balance backorders]]
)</f>
        <v>55</v>
      </c>
      <c r="L7435" s="8" t="str">
        <f>VLOOKUP(TableTransactions[[#This Row],[Material]],TableStockBalance[],
MATCH(TableStockBalance[[#Headers],[Supplier name]],TableStockBalance[#Headers],0),
0)</f>
        <v>Broehmer Industrial GmbH</v>
      </c>
    </row>
    <row r="7436" spans="1:12" x14ac:dyDescent="0.25">
      <c r="A7436">
        <v>49041071</v>
      </c>
      <c r="B7436">
        <v>500</v>
      </c>
      <c r="C7436" t="s">
        <v>343</v>
      </c>
      <c r="D7436" t="s">
        <v>216</v>
      </c>
      <c r="E7436" t="s">
        <v>217</v>
      </c>
      <c r="F7436" t="s">
        <v>318</v>
      </c>
      <c r="G7436" s="1">
        <v>43532</v>
      </c>
      <c r="H7436">
        <v>20</v>
      </c>
      <c r="I7436" s="7">
        <f>IF(TableTransactions[[#This Row],[Order type]]=trackOrderType,
TableTransactions[[#This Row],[Transaction quantity]]*-1,
TableTransactions[[#This Row],[Transaction quantity]]
)</f>
        <v>-20</v>
      </c>
      <c r="J74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</v>
      </c>
      <c r="K7436" s="7">
        <f ca="1">IF(TableTransactions[[#This Row],[Stock balance backorders]]&lt;0,
0,
TableTransactions[[#This Row],[Stock balance backorders]]
)</f>
        <v>35</v>
      </c>
      <c r="L7436" s="8" t="str">
        <f>VLOOKUP(TableTransactions[[#This Row],[Material]],TableStockBalance[],
MATCH(TableStockBalance[[#Headers],[Supplier name]],TableStockBalance[#Headers],0),
0)</f>
        <v>Broehmer Industrial GmbH</v>
      </c>
    </row>
    <row r="7437" spans="1:12" x14ac:dyDescent="0.25">
      <c r="A7437">
        <v>49041071</v>
      </c>
      <c r="B7437">
        <v>510</v>
      </c>
      <c r="C7437" t="s">
        <v>343</v>
      </c>
      <c r="D7437" t="s">
        <v>216</v>
      </c>
      <c r="E7437" t="s">
        <v>217</v>
      </c>
      <c r="F7437" t="s">
        <v>318</v>
      </c>
      <c r="G7437" s="1">
        <v>43532</v>
      </c>
      <c r="H7437">
        <v>40</v>
      </c>
      <c r="I7437" s="7">
        <f>IF(TableTransactions[[#This Row],[Order type]]=trackOrderType,
TableTransactions[[#This Row],[Transaction quantity]]*-1,
TableTransactions[[#This Row],[Transaction quantity]]
)</f>
        <v>-40</v>
      </c>
      <c r="J74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</v>
      </c>
      <c r="K7437" s="7">
        <f ca="1">IF(TableTransactions[[#This Row],[Stock balance backorders]]&lt;0,
0,
TableTransactions[[#This Row],[Stock balance backorders]]
)</f>
        <v>0</v>
      </c>
      <c r="L7437" s="8" t="str">
        <f>VLOOKUP(TableTransactions[[#This Row],[Material]],TableStockBalance[],
MATCH(TableStockBalance[[#Headers],[Supplier name]],TableStockBalance[#Headers],0),
0)</f>
        <v>Broehmer Industrial GmbH</v>
      </c>
    </row>
    <row r="7438" spans="1:12" x14ac:dyDescent="0.25">
      <c r="A7438">
        <v>49041099</v>
      </c>
      <c r="B7438">
        <v>50</v>
      </c>
      <c r="C7438" t="s">
        <v>343</v>
      </c>
      <c r="D7438" t="s">
        <v>216</v>
      </c>
      <c r="E7438" t="s">
        <v>217</v>
      </c>
      <c r="F7438" t="s">
        <v>316</v>
      </c>
      <c r="G7438" s="1">
        <v>43536</v>
      </c>
      <c r="H7438">
        <v>80</v>
      </c>
      <c r="I7438" s="7">
        <f>IF(TableTransactions[[#This Row],[Order type]]=trackOrderType,
TableTransactions[[#This Row],[Transaction quantity]]*-1,
TableTransactions[[#This Row],[Transaction quantity]]
)</f>
        <v>-80</v>
      </c>
      <c r="J74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-85</v>
      </c>
      <c r="K7438" s="7">
        <f ca="1">IF(TableTransactions[[#This Row],[Stock balance backorders]]&lt;0,
0,
TableTransactions[[#This Row],[Stock balance backorders]]
)</f>
        <v>0</v>
      </c>
      <c r="L7438" s="8" t="str">
        <f>VLOOKUP(TableTransactions[[#This Row],[Material]],TableStockBalance[],
MATCH(TableStockBalance[[#Headers],[Supplier name]],TableStockBalance[#Headers],0),
0)</f>
        <v>Broehmer Industrial GmbH</v>
      </c>
    </row>
    <row r="7439" spans="1:12" x14ac:dyDescent="0.25">
      <c r="A7439">
        <v>49041119</v>
      </c>
      <c r="B7439">
        <v>50</v>
      </c>
      <c r="C7439" t="s">
        <v>343</v>
      </c>
      <c r="D7439" t="s">
        <v>216</v>
      </c>
      <c r="E7439" t="s">
        <v>217</v>
      </c>
      <c r="F7439" t="s">
        <v>319</v>
      </c>
      <c r="G7439" s="1">
        <v>43537</v>
      </c>
      <c r="H7439">
        <v>80</v>
      </c>
      <c r="I7439" s="7">
        <f>IF(TableTransactions[[#This Row],[Order type]]=trackOrderType,
TableTransactions[[#This Row],[Transaction quantity]]*-1,
TableTransactions[[#This Row],[Transaction quantity]]
)</f>
        <v>-80</v>
      </c>
      <c r="J74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-165</v>
      </c>
      <c r="K7439" s="7">
        <f ca="1">IF(TableTransactions[[#This Row],[Stock balance backorders]]&lt;0,
0,
TableTransactions[[#This Row],[Stock balance backorders]]
)</f>
        <v>0</v>
      </c>
      <c r="L7439" s="8" t="str">
        <f>VLOOKUP(TableTransactions[[#This Row],[Material]],TableStockBalance[],
MATCH(TableStockBalance[[#Headers],[Supplier name]],TableStockBalance[#Headers],0),
0)</f>
        <v>Broehmer Industrial GmbH</v>
      </c>
    </row>
    <row r="7440" spans="1:12" x14ac:dyDescent="0.25">
      <c r="A7440">
        <v>49041129</v>
      </c>
      <c r="B7440">
        <v>80</v>
      </c>
      <c r="C7440" t="s">
        <v>343</v>
      </c>
      <c r="D7440" t="s">
        <v>216</v>
      </c>
      <c r="E7440" t="s">
        <v>217</v>
      </c>
      <c r="F7440" t="s">
        <v>316</v>
      </c>
      <c r="G7440" s="1">
        <v>43538</v>
      </c>
      <c r="H7440">
        <v>80</v>
      </c>
      <c r="I7440" s="7">
        <f>IF(TableTransactions[[#This Row],[Order type]]=trackOrderType,
TableTransactions[[#This Row],[Transaction quantity]]*-1,
TableTransactions[[#This Row],[Transaction quantity]]
)</f>
        <v>-80</v>
      </c>
      <c r="J74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-245</v>
      </c>
      <c r="K7440" s="7">
        <f ca="1">IF(TableTransactions[[#This Row],[Stock balance backorders]]&lt;0,
0,
TableTransactions[[#This Row],[Stock balance backorders]]
)</f>
        <v>0</v>
      </c>
      <c r="L7440" s="8" t="str">
        <f>VLOOKUP(TableTransactions[[#This Row],[Material]],TableStockBalance[],
MATCH(TableStockBalance[[#Headers],[Supplier name]],TableStockBalance[#Headers],0),
0)</f>
        <v>Broehmer Industrial GmbH</v>
      </c>
    </row>
    <row r="7441" spans="1:12" x14ac:dyDescent="0.25">
      <c r="A7441" s="4">
        <v>45056941</v>
      </c>
      <c r="B7441" s="4">
        <v>10</v>
      </c>
      <c r="C7441" s="4" t="s">
        <v>344</v>
      </c>
      <c r="D7441" s="4" t="s">
        <v>216</v>
      </c>
      <c r="E7441" s="4" t="s">
        <v>217</v>
      </c>
      <c r="F7441" s="4" t="s">
        <v>213</v>
      </c>
      <c r="G7441" s="5">
        <v>43538</v>
      </c>
      <c r="H7441" s="4">
        <v>1100</v>
      </c>
      <c r="I7441" s="7">
        <f>IF(TableTransactions[[#This Row],[Order type]]=trackOrderType,
TableTransactions[[#This Row],[Transaction quantity]]*-1,
TableTransactions[[#This Row],[Transaction quantity]]
)</f>
        <v>1100</v>
      </c>
      <c r="J74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855</v>
      </c>
      <c r="K7441" s="7">
        <f ca="1">IF(TableTransactions[[#This Row],[Stock balance backorders]]&lt;0,
0,
TableTransactions[[#This Row],[Stock balance backorders]]
)</f>
        <v>855</v>
      </c>
      <c r="L7441" s="8" t="str">
        <f>VLOOKUP(TableTransactions[[#This Row],[Material]],TableStockBalance[],
MATCH(TableStockBalance[[#Headers],[Supplier name]],TableStockBalance[#Headers],0),
0)</f>
        <v>Broehmer Industrial GmbH</v>
      </c>
    </row>
    <row r="7442" spans="1:12" x14ac:dyDescent="0.25">
      <c r="A7442">
        <v>49041148</v>
      </c>
      <c r="B7442">
        <v>120</v>
      </c>
      <c r="C7442" t="s">
        <v>343</v>
      </c>
      <c r="D7442" t="s">
        <v>216</v>
      </c>
      <c r="E7442" t="s">
        <v>217</v>
      </c>
      <c r="F7442" t="s">
        <v>316</v>
      </c>
      <c r="G7442" s="1">
        <v>43539</v>
      </c>
      <c r="H7442">
        <v>60</v>
      </c>
      <c r="I7442" s="7">
        <f>IF(TableTransactions[[#This Row],[Order type]]=trackOrderType,
TableTransactions[[#This Row],[Transaction quantity]]*-1,
TableTransactions[[#This Row],[Transaction quantity]]
)</f>
        <v>-60</v>
      </c>
      <c r="J74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795</v>
      </c>
      <c r="K7442" s="7">
        <f ca="1">IF(TableTransactions[[#This Row],[Stock balance backorders]]&lt;0,
0,
TableTransactions[[#This Row],[Stock balance backorders]]
)</f>
        <v>795</v>
      </c>
      <c r="L7442" s="8" t="str">
        <f>VLOOKUP(TableTransactions[[#This Row],[Material]],TableStockBalance[],
MATCH(TableStockBalance[[#Headers],[Supplier name]],TableStockBalance[#Headers],0),
0)</f>
        <v>Broehmer Industrial GmbH</v>
      </c>
    </row>
    <row r="7443" spans="1:12" x14ac:dyDescent="0.25">
      <c r="A7443">
        <v>49041183</v>
      </c>
      <c r="B7443">
        <v>50</v>
      </c>
      <c r="C7443" t="s">
        <v>343</v>
      </c>
      <c r="D7443" t="s">
        <v>216</v>
      </c>
      <c r="E7443" t="s">
        <v>217</v>
      </c>
      <c r="F7443" t="s">
        <v>319</v>
      </c>
      <c r="G7443" s="1">
        <v>43543</v>
      </c>
      <c r="H7443">
        <v>60</v>
      </c>
      <c r="I7443" s="7">
        <f>IF(TableTransactions[[#This Row],[Order type]]=trackOrderType,
TableTransactions[[#This Row],[Transaction quantity]]*-1,
TableTransactions[[#This Row],[Transaction quantity]]
)</f>
        <v>-60</v>
      </c>
      <c r="J74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735</v>
      </c>
      <c r="K7443" s="7">
        <f ca="1">IF(TableTransactions[[#This Row],[Stock balance backorders]]&lt;0,
0,
TableTransactions[[#This Row],[Stock balance backorders]]
)</f>
        <v>735</v>
      </c>
      <c r="L7443" s="8" t="str">
        <f>VLOOKUP(TableTransactions[[#This Row],[Material]],TableStockBalance[],
MATCH(TableStockBalance[[#Headers],[Supplier name]],TableStockBalance[#Headers],0),
0)</f>
        <v>Broehmer Industrial GmbH</v>
      </c>
    </row>
    <row r="7444" spans="1:12" x14ac:dyDescent="0.25">
      <c r="A7444">
        <v>49041228</v>
      </c>
      <c r="B7444">
        <v>170</v>
      </c>
      <c r="C7444" t="s">
        <v>343</v>
      </c>
      <c r="D7444" t="s">
        <v>216</v>
      </c>
      <c r="E7444" t="s">
        <v>217</v>
      </c>
      <c r="F7444" t="s">
        <v>316</v>
      </c>
      <c r="G7444" s="1">
        <v>43546</v>
      </c>
      <c r="H7444">
        <v>20</v>
      </c>
      <c r="I7444" s="7">
        <f>IF(TableTransactions[[#This Row],[Order type]]=trackOrderType,
TableTransactions[[#This Row],[Transaction quantity]]*-1,
TableTransactions[[#This Row],[Transaction quantity]]
)</f>
        <v>-20</v>
      </c>
      <c r="J74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715</v>
      </c>
      <c r="K7444" s="7">
        <f ca="1">IF(TableTransactions[[#This Row],[Stock balance backorders]]&lt;0,
0,
TableTransactions[[#This Row],[Stock balance backorders]]
)</f>
        <v>715</v>
      </c>
      <c r="L7444" s="8" t="str">
        <f>VLOOKUP(TableTransactions[[#This Row],[Material]],TableStockBalance[],
MATCH(TableStockBalance[[#Headers],[Supplier name]],TableStockBalance[#Headers],0),
0)</f>
        <v>Broehmer Industrial GmbH</v>
      </c>
    </row>
    <row r="7445" spans="1:12" x14ac:dyDescent="0.25">
      <c r="A7445">
        <v>49041247</v>
      </c>
      <c r="B7445">
        <v>20</v>
      </c>
      <c r="C7445" t="s">
        <v>343</v>
      </c>
      <c r="D7445" t="s">
        <v>216</v>
      </c>
      <c r="E7445" t="s">
        <v>217</v>
      </c>
      <c r="F7445" t="s">
        <v>316</v>
      </c>
      <c r="G7445" s="1">
        <v>43549</v>
      </c>
      <c r="H7445">
        <v>20</v>
      </c>
      <c r="I7445" s="7">
        <f>IF(TableTransactions[[#This Row],[Order type]]=trackOrderType,
TableTransactions[[#This Row],[Transaction quantity]]*-1,
TableTransactions[[#This Row],[Transaction quantity]]
)</f>
        <v>-20</v>
      </c>
      <c r="J74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695</v>
      </c>
      <c r="K7445" s="7">
        <f ca="1">IF(TableTransactions[[#This Row],[Stock balance backorders]]&lt;0,
0,
TableTransactions[[#This Row],[Stock balance backorders]]
)</f>
        <v>695</v>
      </c>
      <c r="L7445" s="8" t="str">
        <f>VLOOKUP(TableTransactions[[#This Row],[Material]],TableStockBalance[],
MATCH(TableStockBalance[[#Headers],[Supplier name]],TableStockBalance[#Headers],0),
0)</f>
        <v>Broehmer Industrial GmbH</v>
      </c>
    </row>
    <row r="7446" spans="1:12" x14ac:dyDescent="0.25">
      <c r="A7446">
        <v>49041337</v>
      </c>
      <c r="B7446">
        <v>10</v>
      </c>
      <c r="C7446" t="s">
        <v>343</v>
      </c>
      <c r="D7446" t="s">
        <v>216</v>
      </c>
      <c r="E7446" t="s">
        <v>217</v>
      </c>
      <c r="F7446" t="s">
        <v>332</v>
      </c>
      <c r="G7446" s="1">
        <v>43556</v>
      </c>
      <c r="H7446">
        <v>40</v>
      </c>
      <c r="I7446" s="7">
        <f>IF(TableTransactions[[#This Row],[Order type]]=trackOrderType,
TableTransactions[[#This Row],[Transaction quantity]]*-1,
TableTransactions[[#This Row],[Transaction quantity]]
)</f>
        <v>-40</v>
      </c>
      <c r="J74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655</v>
      </c>
      <c r="K7446" s="7">
        <f ca="1">IF(TableTransactions[[#This Row],[Stock balance backorders]]&lt;0,
0,
TableTransactions[[#This Row],[Stock balance backorders]]
)</f>
        <v>655</v>
      </c>
      <c r="L7446" s="8" t="str">
        <f>VLOOKUP(TableTransactions[[#This Row],[Material]],TableStockBalance[],
MATCH(TableStockBalance[[#Headers],[Supplier name]],TableStockBalance[#Headers],0),
0)</f>
        <v>Broehmer Industrial GmbH</v>
      </c>
    </row>
    <row r="7447" spans="1:12" x14ac:dyDescent="0.25">
      <c r="A7447">
        <v>49041398</v>
      </c>
      <c r="B7447">
        <v>200</v>
      </c>
      <c r="C7447" t="s">
        <v>343</v>
      </c>
      <c r="D7447" t="s">
        <v>216</v>
      </c>
      <c r="E7447" t="s">
        <v>217</v>
      </c>
      <c r="F7447" t="s">
        <v>318</v>
      </c>
      <c r="G7447" s="1">
        <v>43560</v>
      </c>
      <c r="H7447">
        <v>20</v>
      </c>
      <c r="I7447" s="7">
        <f>IF(TableTransactions[[#This Row],[Order type]]=trackOrderType,
TableTransactions[[#This Row],[Transaction quantity]]*-1,
TableTransactions[[#This Row],[Transaction quantity]]
)</f>
        <v>-20</v>
      </c>
      <c r="J74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635</v>
      </c>
      <c r="K7447" s="7">
        <f ca="1">IF(TableTransactions[[#This Row],[Stock balance backorders]]&lt;0,
0,
TableTransactions[[#This Row],[Stock balance backorders]]
)</f>
        <v>635</v>
      </c>
      <c r="L7447" s="8" t="str">
        <f>VLOOKUP(TableTransactions[[#This Row],[Material]],TableStockBalance[],
MATCH(TableStockBalance[[#Headers],[Supplier name]],TableStockBalance[#Headers],0),
0)</f>
        <v>Broehmer Industrial GmbH</v>
      </c>
    </row>
    <row r="7448" spans="1:12" x14ac:dyDescent="0.25">
      <c r="A7448">
        <v>49041436</v>
      </c>
      <c r="B7448">
        <v>150</v>
      </c>
      <c r="C7448" t="s">
        <v>343</v>
      </c>
      <c r="D7448" t="s">
        <v>216</v>
      </c>
      <c r="E7448" t="s">
        <v>217</v>
      </c>
      <c r="F7448" t="s">
        <v>313</v>
      </c>
      <c r="G7448" s="1">
        <v>43565</v>
      </c>
      <c r="H7448">
        <v>40</v>
      </c>
      <c r="I7448" s="7">
        <f>IF(TableTransactions[[#This Row],[Order type]]=trackOrderType,
TableTransactions[[#This Row],[Transaction quantity]]*-1,
TableTransactions[[#This Row],[Transaction quantity]]
)</f>
        <v>-40</v>
      </c>
      <c r="J74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595</v>
      </c>
      <c r="K7448" s="7">
        <f ca="1">IF(TableTransactions[[#This Row],[Stock balance backorders]]&lt;0,
0,
TableTransactions[[#This Row],[Stock balance backorders]]
)</f>
        <v>595</v>
      </c>
      <c r="L7448" s="8" t="str">
        <f>VLOOKUP(TableTransactions[[#This Row],[Material]],TableStockBalance[],
MATCH(TableStockBalance[[#Headers],[Supplier name]],TableStockBalance[#Headers],0),
0)</f>
        <v>Broehmer Industrial GmbH</v>
      </c>
    </row>
    <row r="7449" spans="1:12" x14ac:dyDescent="0.25">
      <c r="A7449">
        <v>49041477</v>
      </c>
      <c r="B7449">
        <v>370</v>
      </c>
      <c r="C7449" t="s">
        <v>343</v>
      </c>
      <c r="D7449" t="s">
        <v>216</v>
      </c>
      <c r="E7449" t="s">
        <v>217</v>
      </c>
      <c r="F7449" t="s">
        <v>317</v>
      </c>
      <c r="G7449" s="1">
        <v>43567</v>
      </c>
      <c r="H7449">
        <v>20</v>
      </c>
      <c r="I7449" s="7">
        <f>IF(TableTransactions[[#This Row],[Order type]]=trackOrderType,
TableTransactions[[#This Row],[Transaction quantity]]*-1,
TableTransactions[[#This Row],[Transaction quantity]]
)</f>
        <v>-20</v>
      </c>
      <c r="J74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575</v>
      </c>
      <c r="K7449" s="7">
        <f ca="1">IF(TableTransactions[[#This Row],[Stock balance backorders]]&lt;0,
0,
TableTransactions[[#This Row],[Stock balance backorders]]
)</f>
        <v>575</v>
      </c>
      <c r="L7449" s="8" t="str">
        <f>VLOOKUP(TableTransactions[[#This Row],[Material]],TableStockBalance[],
MATCH(TableStockBalance[[#Headers],[Supplier name]],TableStockBalance[#Headers],0),
0)</f>
        <v>Broehmer Industrial GmbH</v>
      </c>
    </row>
    <row r="7450" spans="1:12" x14ac:dyDescent="0.25">
      <c r="A7450">
        <v>49041490</v>
      </c>
      <c r="B7450">
        <v>20</v>
      </c>
      <c r="C7450" t="s">
        <v>343</v>
      </c>
      <c r="D7450" t="s">
        <v>216</v>
      </c>
      <c r="E7450" t="s">
        <v>217</v>
      </c>
      <c r="F7450" t="s">
        <v>320</v>
      </c>
      <c r="G7450" s="1">
        <v>43570</v>
      </c>
      <c r="H7450">
        <v>80</v>
      </c>
      <c r="I7450" s="7">
        <f>IF(TableTransactions[[#This Row],[Order type]]=trackOrderType,
TableTransactions[[#This Row],[Transaction quantity]]*-1,
TableTransactions[[#This Row],[Transaction quantity]]
)</f>
        <v>-80</v>
      </c>
      <c r="J74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495</v>
      </c>
      <c r="K7450" s="7">
        <f ca="1">IF(TableTransactions[[#This Row],[Stock balance backorders]]&lt;0,
0,
TableTransactions[[#This Row],[Stock balance backorders]]
)</f>
        <v>495</v>
      </c>
      <c r="L7450" s="8" t="str">
        <f>VLOOKUP(TableTransactions[[#This Row],[Material]],TableStockBalance[],
MATCH(TableStockBalance[[#Headers],[Supplier name]],TableStockBalance[#Headers],0),
0)</f>
        <v>Broehmer Industrial GmbH</v>
      </c>
    </row>
    <row r="7451" spans="1:12" x14ac:dyDescent="0.25">
      <c r="A7451">
        <v>49041498</v>
      </c>
      <c r="B7451">
        <v>20</v>
      </c>
      <c r="C7451" t="s">
        <v>343</v>
      </c>
      <c r="D7451" t="s">
        <v>216</v>
      </c>
      <c r="E7451" t="s">
        <v>217</v>
      </c>
      <c r="F7451" t="s">
        <v>315</v>
      </c>
      <c r="G7451" s="1">
        <v>43570</v>
      </c>
      <c r="H7451">
        <v>80</v>
      </c>
      <c r="I7451" s="7">
        <f>IF(TableTransactions[[#This Row],[Order type]]=trackOrderType,
TableTransactions[[#This Row],[Transaction quantity]]*-1,
TableTransactions[[#This Row],[Transaction quantity]]
)</f>
        <v>-80</v>
      </c>
      <c r="J74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415</v>
      </c>
      <c r="K7451" s="7">
        <f ca="1">IF(TableTransactions[[#This Row],[Stock balance backorders]]&lt;0,
0,
TableTransactions[[#This Row],[Stock balance backorders]]
)</f>
        <v>415</v>
      </c>
      <c r="L7451" s="8" t="str">
        <f>VLOOKUP(TableTransactions[[#This Row],[Material]],TableStockBalance[],
MATCH(TableStockBalance[[#Headers],[Supplier name]],TableStockBalance[#Headers],0),
0)</f>
        <v>Broehmer Industrial GmbH</v>
      </c>
    </row>
    <row r="7452" spans="1:12" x14ac:dyDescent="0.25">
      <c r="A7452">
        <v>49041503</v>
      </c>
      <c r="B7452">
        <v>10</v>
      </c>
      <c r="C7452" t="s">
        <v>343</v>
      </c>
      <c r="D7452" t="s">
        <v>216</v>
      </c>
      <c r="E7452" t="s">
        <v>217</v>
      </c>
      <c r="F7452" t="s">
        <v>331</v>
      </c>
      <c r="G7452" s="1">
        <v>43571</v>
      </c>
      <c r="H7452">
        <v>60</v>
      </c>
      <c r="I7452" s="7">
        <f>IF(TableTransactions[[#This Row],[Order type]]=trackOrderType,
TableTransactions[[#This Row],[Transaction quantity]]*-1,
TableTransactions[[#This Row],[Transaction quantity]]
)</f>
        <v>-60</v>
      </c>
      <c r="J74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355</v>
      </c>
      <c r="K7452" s="7">
        <f ca="1">IF(TableTransactions[[#This Row],[Stock balance backorders]]&lt;0,
0,
TableTransactions[[#This Row],[Stock balance backorders]]
)</f>
        <v>355</v>
      </c>
      <c r="L7452" s="8" t="str">
        <f>VLOOKUP(TableTransactions[[#This Row],[Material]],TableStockBalance[],
MATCH(TableStockBalance[[#Headers],[Supplier name]],TableStockBalance[#Headers],0),
0)</f>
        <v>Broehmer Industrial GmbH</v>
      </c>
    </row>
    <row r="7453" spans="1:12" x14ac:dyDescent="0.25">
      <c r="A7453">
        <v>49041547</v>
      </c>
      <c r="B7453">
        <v>300</v>
      </c>
      <c r="C7453" t="s">
        <v>343</v>
      </c>
      <c r="D7453" t="s">
        <v>216</v>
      </c>
      <c r="E7453" t="s">
        <v>217</v>
      </c>
      <c r="F7453" t="s">
        <v>313</v>
      </c>
      <c r="G7453" s="1">
        <v>43578</v>
      </c>
      <c r="H7453">
        <v>80</v>
      </c>
      <c r="I7453" s="7">
        <f>IF(TableTransactions[[#This Row],[Order type]]=trackOrderType,
TableTransactions[[#This Row],[Transaction quantity]]*-1,
TableTransactions[[#This Row],[Transaction quantity]]
)</f>
        <v>-80</v>
      </c>
      <c r="J74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275</v>
      </c>
      <c r="K7453" s="7">
        <f ca="1">IF(TableTransactions[[#This Row],[Stock balance backorders]]&lt;0,
0,
TableTransactions[[#This Row],[Stock balance backorders]]
)</f>
        <v>275</v>
      </c>
      <c r="L7453" s="8" t="str">
        <f>VLOOKUP(TableTransactions[[#This Row],[Material]],TableStockBalance[],
MATCH(TableStockBalance[[#Headers],[Supplier name]],TableStockBalance[#Headers],0),
0)</f>
        <v>Broehmer Industrial GmbH</v>
      </c>
    </row>
    <row r="7454" spans="1:12" x14ac:dyDescent="0.25">
      <c r="A7454">
        <v>49041547</v>
      </c>
      <c r="B7454">
        <v>310</v>
      </c>
      <c r="C7454" t="s">
        <v>343</v>
      </c>
      <c r="D7454" t="s">
        <v>216</v>
      </c>
      <c r="E7454" t="s">
        <v>217</v>
      </c>
      <c r="F7454" t="s">
        <v>313</v>
      </c>
      <c r="G7454" s="1">
        <v>43578</v>
      </c>
      <c r="H7454">
        <v>20</v>
      </c>
      <c r="I7454" s="7">
        <f>IF(TableTransactions[[#This Row],[Order type]]=trackOrderType,
TableTransactions[[#This Row],[Transaction quantity]]*-1,
TableTransactions[[#This Row],[Transaction quantity]]
)</f>
        <v>-20</v>
      </c>
      <c r="J74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255</v>
      </c>
      <c r="K7454" s="7">
        <f ca="1">IF(TableTransactions[[#This Row],[Stock balance backorders]]&lt;0,
0,
TableTransactions[[#This Row],[Stock balance backorders]]
)</f>
        <v>255</v>
      </c>
      <c r="L7454" s="8" t="str">
        <f>VLOOKUP(TableTransactions[[#This Row],[Material]],TableStockBalance[],
MATCH(TableStockBalance[[#Headers],[Supplier name]],TableStockBalance[#Headers],0),
0)</f>
        <v>Broehmer Industrial GmbH</v>
      </c>
    </row>
    <row r="7455" spans="1:12" x14ac:dyDescent="0.25">
      <c r="A7455">
        <v>49041547</v>
      </c>
      <c r="B7455">
        <v>320</v>
      </c>
      <c r="C7455" t="s">
        <v>343</v>
      </c>
      <c r="D7455" t="s">
        <v>216</v>
      </c>
      <c r="E7455" t="s">
        <v>217</v>
      </c>
      <c r="F7455" t="s">
        <v>313</v>
      </c>
      <c r="G7455" s="1">
        <v>43578</v>
      </c>
      <c r="H7455">
        <v>60</v>
      </c>
      <c r="I7455" s="7">
        <f>IF(TableTransactions[[#This Row],[Order type]]=trackOrderType,
TableTransactions[[#This Row],[Transaction quantity]]*-1,
TableTransactions[[#This Row],[Transaction quantity]]
)</f>
        <v>-60</v>
      </c>
      <c r="J74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195</v>
      </c>
      <c r="K7455" s="7">
        <f ca="1">IF(TableTransactions[[#This Row],[Stock balance backorders]]&lt;0,
0,
TableTransactions[[#This Row],[Stock balance backorders]]
)</f>
        <v>195</v>
      </c>
      <c r="L7455" s="8" t="str">
        <f>VLOOKUP(TableTransactions[[#This Row],[Material]],TableStockBalance[],
MATCH(TableStockBalance[[#Headers],[Supplier name]],TableStockBalance[#Headers],0),
0)</f>
        <v>Broehmer Industrial GmbH</v>
      </c>
    </row>
    <row r="7456" spans="1:12" x14ac:dyDescent="0.25">
      <c r="A7456">
        <v>49041556</v>
      </c>
      <c r="B7456">
        <v>360</v>
      </c>
      <c r="C7456" t="s">
        <v>343</v>
      </c>
      <c r="D7456" t="s">
        <v>216</v>
      </c>
      <c r="E7456" t="s">
        <v>217</v>
      </c>
      <c r="F7456" t="s">
        <v>317</v>
      </c>
      <c r="G7456" s="1">
        <v>43578</v>
      </c>
      <c r="H7456">
        <v>40</v>
      </c>
      <c r="I7456" s="7">
        <f>IF(TableTransactions[[#This Row],[Order type]]=trackOrderType,
TableTransactions[[#This Row],[Transaction quantity]]*-1,
TableTransactions[[#This Row],[Transaction quantity]]
)</f>
        <v>-40</v>
      </c>
      <c r="J74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155</v>
      </c>
      <c r="K7456" s="7">
        <f ca="1">IF(TableTransactions[[#This Row],[Stock balance backorders]]&lt;0,
0,
TableTransactions[[#This Row],[Stock balance backorders]]
)</f>
        <v>155</v>
      </c>
      <c r="L7456" s="8" t="str">
        <f>VLOOKUP(TableTransactions[[#This Row],[Material]],TableStockBalance[],
MATCH(TableStockBalance[[#Headers],[Supplier name]],TableStockBalance[#Headers],0),
0)</f>
        <v>Broehmer Industrial GmbH</v>
      </c>
    </row>
    <row r="7457" spans="1:12" x14ac:dyDescent="0.25">
      <c r="A7457">
        <v>49041560</v>
      </c>
      <c r="B7457">
        <v>250</v>
      </c>
      <c r="C7457" t="s">
        <v>343</v>
      </c>
      <c r="D7457" t="s">
        <v>216</v>
      </c>
      <c r="E7457" t="s">
        <v>217</v>
      </c>
      <c r="F7457" t="s">
        <v>318</v>
      </c>
      <c r="G7457" s="1">
        <v>43578</v>
      </c>
      <c r="H7457">
        <v>40</v>
      </c>
      <c r="I7457" s="7">
        <f>IF(TableTransactions[[#This Row],[Order type]]=trackOrderType,
TableTransactions[[#This Row],[Transaction quantity]]*-1,
TableTransactions[[#This Row],[Transaction quantity]]
)</f>
        <v>-40</v>
      </c>
      <c r="J74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115</v>
      </c>
      <c r="K7457" s="7">
        <f ca="1">IF(TableTransactions[[#This Row],[Stock balance backorders]]&lt;0,
0,
TableTransactions[[#This Row],[Stock balance backorders]]
)</f>
        <v>115</v>
      </c>
      <c r="L7457" s="8" t="str">
        <f>VLOOKUP(TableTransactions[[#This Row],[Material]],TableStockBalance[],
MATCH(TableStockBalance[[#Headers],[Supplier name]],TableStockBalance[#Headers],0),
0)</f>
        <v>Broehmer Industrial GmbH</v>
      </c>
    </row>
    <row r="7458" spans="1:12" x14ac:dyDescent="0.25">
      <c r="A7458">
        <v>49041597</v>
      </c>
      <c r="B7458">
        <v>150</v>
      </c>
      <c r="C7458" t="s">
        <v>343</v>
      </c>
      <c r="D7458" t="s">
        <v>216</v>
      </c>
      <c r="E7458" t="s">
        <v>217</v>
      </c>
      <c r="F7458" t="s">
        <v>313</v>
      </c>
      <c r="G7458" s="1">
        <v>43581</v>
      </c>
      <c r="H7458">
        <v>80</v>
      </c>
      <c r="I7458" s="7">
        <f>IF(TableTransactions[[#This Row],[Order type]]=trackOrderType,
TableTransactions[[#This Row],[Transaction quantity]]*-1,
TableTransactions[[#This Row],[Transaction quantity]]
)</f>
        <v>-80</v>
      </c>
      <c r="J74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</v>
      </c>
      <c r="K7458" s="7">
        <f ca="1">IF(TableTransactions[[#This Row],[Stock balance backorders]]&lt;0,
0,
TableTransactions[[#This Row],[Stock balance backorders]]
)</f>
        <v>35</v>
      </c>
      <c r="L7458" s="8" t="str">
        <f>VLOOKUP(TableTransactions[[#This Row],[Material]],TableStockBalance[],
MATCH(TableStockBalance[[#Headers],[Supplier name]],TableStockBalance[#Headers],0),
0)</f>
        <v>Broehmer Industrial GmbH</v>
      </c>
    </row>
    <row r="7459" spans="1:12" x14ac:dyDescent="0.25">
      <c r="A7459">
        <v>49041612</v>
      </c>
      <c r="B7459">
        <v>150</v>
      </c>
      <c r="C7459" t="s">
        <v>343</v>
      </c>
      <c r="D7459" t="s">
        <v>216</v>
      </c>
      <c r="E7459" t="s">
        <v>217</v>
      </c>
      <c r="F7459" t="s">
        <v>314</v>
      </c>
      <c r="G7459" s="1">
        <v>43584</v>
      </c>
      <c r="H7459">
        <v>20</v>
      </c>
      <c r="I7459" s="7">
        <f>IF(TableTransactions[[#This Row],[Order type]]=trackOrderType,
TableTransactions[[#This Row],[Transaction quantity]]*-1,
TableTransactions[[#This Row],[Transaction quantity]]
)</f>
        <v>-20</v>
      </c>
      <c r="J74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</v>
      </c>
      <c r="K7459" s="7">
        <f ca="1">IF(TableTransactions[[#This Row],[Stock balance backorders]]&lt;0,
0,
TableTransactions[[#This Row],[Stock balance backorders]]
)</f>
        <v>15</v>
      </c>
      <c r="L7459" s="8" t="str">
        <f>VLOOKUP(TableTransactions[[#This Row],[Material]],TableStockBalance[],
MATCH(TableStockBalance[[#Headers],[Supplier name]],TableStockBalance[#Headers],0),
0)</f>
        <v>Broehmer Industrial GmbH</v>
      </c>
    </row>
    <row r="7460" spans="1:12" x14ac:dyDescent="0.25">
      <c r="A7460">
        <v>49041623</v>
      </c>
      <c r="B7460">
        <v>360</v>
      </c>
      <c r="C7460" t="s">
        <v>343</v>
      </c>
      <c r="D7460" t="s">
        <v>216</v>
      </c>
      <c r="E7460" t="s">
        <v>217</v>
      </c>
      <c r="F7460" t="s">
        <v>317</v>
      </c>
      <c r="G7460" s="1">
        <v>43584</v>
      </c>
      <c r="H7460">
        <v>40</v>
      </c>
      <c r="I7460" s="7">
        <f>IF(TableTransactions[[#This Row],[Order type]]=trackOrderType,
TableTransactions[[#This Row],[Transaction quantity]]*-1,
TableTransactions[[#This Row],[Transaction quantity]]
)</f>
        <v>-40</v>
      </c>
      <c r="J74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-25</v>
      </c>
      <c r="K7460" s="7">
        <f ca="1">IF(TableTransactions[[#This Row],[Stock balance backorders]]&lt;0,
0,
TableTransactions[[#This Row],[Stock balance backorders]]
)</f>
        <v>0</v>
      </c>
      <c r="L7460" s="8" t="str">
        <f>VLOOKUP(TableTransactions[[#This Row],[Material]],TableStockBalance[],
MATCH(TableStockBalance[[#Headers],[Supplier name]],TableStockBalance[#Headers],0),
0)</f>
        <v>Broehmer Industrial GmbH</v>
      </c>
    </row>
    <row r="7461" spans="1:12" x14ac:dyDescent="0.25">
      <c r="A7461">
        <v>49041656</v>
      </c>
      <c r="B7461">
        <v>130</v>
      </c>
      <c r="C7461" t="s">
        <v>343</v>
      </c>
      <c r="D7461" t="s">
        <v>216</v>
      </c>
      <c r="E7461" t="s">
        <v>217</v>
      </c>
      <c r="F7461" t="s">
        <v>317</v>
      </c>
      <c r="G7461" s="1">
        <v>43587</v>
      </c>
      <c r="H7461">
        <v>60</v>
      </c>
      <c r="I7461" s="7">
        <f>IF(TableTransactions[[#This Row],[Order type]]=trackOrderType,
TableTransactions[[#This Row],[Transaction quantity]]*-1,
TableTransactions[[#This Row],[Transaction quantity]]
)</f>
        <v>-60</v>
      </c>
      <c r="J74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-85</v>
      </c>
      <c r="K7461" s="7">
        <f ca="1">IF(TableTransactions[[#This Row],[Stock balance backorders]]&lt;0,
0,
TableTransactions[[#This Row],[Stock balance backorders]]
)</f>
        <v>0</v>
      </c>
      <c r="L7461" s="8" t="str">
        <f>VLOOKUP(TableTransactions[[#This Row],[Material]],TableStockBalance[],
MATCH(TableStockBalance[[#Headers],[Supplier name]],TableStockBalance[#Headers],0),
0)</f>
        <v>Broehmer Industrial GmbH</v>
      </c>
    </row>
    <row r="7462" spans="1:12" x14ac:dyDescent="0.25">
      <c r="A7462">
        <v>49041668</v>
      </c>
      <c r="B7462">
        <v>150</v>
      </c>
      <c r="C7462" t="s">
        <v>343</v>
      </c>
      <c r="D7462" t="s">
        <v>216</v>
      </c>
      <c r="E7462" t="s">
        <v>217</v>
      </c>
      <c r="F7462" t="s">
        <v>317</v>
      </c>
      <c r="G7462" s="1">
        <v>43588</v>
      </c>
      <c r="H7462">
        <v>20</v>
      </c>
      <c r="I7462" s="7">
        <f>IF(TableTransactions[[#This Row],[Order type]]=trackOrderType,
TableTransactions[[#This Row],[Transaction quantity]]*-1,
TableTransactions[[#This Row],[Transaction quantity]]
)</f>
        <v>-20</v>
      </c>
      <c r="J74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-105</v>
      </c>
      <c r="K7462" s="7">
        <f ca="1">IF(TableTransactions[[#This Row],[Stock balance backorders]]&lt;0,
0,
TableTransactions[[#This Row],[Stock balance backorders]]
)</f>
        <v>0</v>
      </c>
      <c r="L7462" s="8" t="str">
        <f>VLOOKUP(TableTransactions[[#This Row],[Material]],TableStockBalance[],
MATCH(TableStockBalance[[#Headers],[Supplier name]],TableStockBalance[#Headers],0),
0)</f>
        <v>Broehmer Industrial GmbH</v>
      </c>
    </row>
    <row r="7463" spans="1:12" x14ac:dyDescent="0.25">
      <c r="A7463">
        <v>49041677</v>
      </c>
      <c r="B7463">
        <v>350</v>
      </c>
      <c r="C7463" t="s">
        <v>343</v>
      </c>
      <c r="D7463" t="s">
        <v>216</v>
      </c>
      <c r="E7463" t="s">
        <v>217</v>
      </c>
      <c r="F7463" t="s">
        <v>313</v>
      </c>
      <c r="G7463" s="1">
        <v>43591</v>
      </c>
      <c r="H7463">
        <v>20</v>
      </c>
      <c r="I7463" s="7">
        <f>IF(TableTransactions[[#This Row],[Order type]]=trackOrderType,
TableTransactions[[#This Row],[Transaction quantity]]*-1,
TableTransactions[[#This Row],[Transaction quantity]]
)</f>
        <v>-20</v>
      </c>
      <c r="J74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-125</v>
      </c>
      <c r="K7463" s="7">
        <f ca="1">IF(TableTransactions[[#This Row],[Stock balance backorders]]&lt;0,
0,
TableTransactions[[#This Row],[Stock balance backorders]]
)</f>
        <v>0</v>
      </c>
      <c r="L7463" s="8" t="str">
        <f>VLOOKUP(TableTransactions[[#This Row],[Material]],TableStockBalance[],
MATCH(TableStockBalance[[#Headers],[Supplier name]],TableStockBalance[#Headers],0),
0)</f>
        <v>Broehmer Industrial GmbH</v>
      </c>
    </row>
    <row r="7464" spans="1:12" x14ac:dyDescent="0.25">
      <c r="A7464">
        <v>49041688</v>
      </c>
      <c r="B7464">
        <v>10</v>
      </c>
      <c r="C7464" t="s">
        <v>343</v>
      </c>
      <c r="D7464" t="s">
        <v>216</v>
      </c>
      <c r="E7464" t="s">
        <v>217</v>
      </c>
      <c r="F7464" t="s">
        <v>335</v>
      </c>
      <c r="G7464" s="1">
        <v>43591</v>
      </c>
      <c r="H7464">
        <v>60</v>
      </c>
      <c r="I7464" s="7">
        <f>IF(TableTransactions[[#This Row],[Order type]]=trackOrderType,
TableTransactions[[#This Row],[Transaction quantity]]*-1,
TableTransactions[[#This Row],[Transaction quantity]]
)</f>
        <v>-60</v>
      </c>
      <c r="J74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-185</v>
      </c>
      <c r="K7464" s="7">
        <f ca="1">IF(TableTransactions[[#This Row],[Stock balance backorders]]&lt;0,
0,
TableTransactions[[#This Row],[Stock balance backorders]]
)</f>
        <v>0</v>
      </c>
      <c r="L7464" s="8" t="str">
        <f>VLOOKUP(TableTransactions[[#This Row],[Material]],TableStockBalance[],
MATCH(TableStockBalance[[#Headers],[Supplier name]],TableStockBalance[#Headers],0),
0)</f>
        <v>Broehmer Industrial GmbH</v>
      </c>
    </row>
    <row r="7465" spans="1:12" x14ac:dyDescent="0.25">
      <c r="A7465" s="4">
        <v>45057075</v>
      </c>
      <c r="B7465" s="4">
        <v>10</v>
      </c>
      <c r="C7465" s="4" t="s">
        <v>344</v>
      </c>
      <c r="D7465" s="4" t="s">
        <v>216</v>
      </c>
      <c r="E7465" s="4" t="s">
        <v>217</v>
      </c>
      <c r="F7465" s="4" t="s">
        <v>213</v>
      </c>
      <c r="G7465" s="5">
        <v>43591</v>
      </c>
      <c r="H7465" s="4">
        <v>196</v>
      </c>
      <c r="I7465" s="7">
        <f>IF(TableTransactions[[#This Row],[Order type]]=trackOrderType,
TableTransactions[[#This Row],[Transaction quantity]]*-1,
TableTransactions[[#This Row],[Transaction quantity]]
)</f>
        <v>196</v>
      </c>
      <c r="J74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</v>
      </c>
      <c r="K7465" s="7">
        <f ca="1">IF(TableTransactions[[#This Row],[Stock balance backorders]]&lt;0,
0,
TableTransactions[[#This Row],[Stock balance backorders]]
)</f>
        <v>11</v>
      </c>
      <c r="L7465" s="8" t="str">
        <f>VLOOKUP(TableTransactions[[#This Row],[Material]],TableStockBalance[],
MATCH(TableStockBalance[[#Headers],[Supplier name]],TableStockBalance[#Headers],0),
0)</f>
        <v>Broehmer Industrial GmbH</v>
      </c>
    </row>
    <row r="7466" spans="1:12" x14ac:dyDescent="0.25">
      <c r="A7466">
        <v>49041706</v>
      </c>
      <c r="B7466">
        <v>80</v>
      </c>
      <c r="C7466" t="s">
        <v>343</v>
      </c>
      <c r="D7466" t="s">
        <v>216</v>
      </c>
      <c r="E7466" t="s">
        <v>217</v>
      </c>
      <c r="F7466" t="s">
        <v>318</v>
      </c>
      <c r="G7466" s="1">
        <v>43592</v>
      </c>
      <c r="H7466">
        <v>60</v>
      </c>
      <c r="I7466" s="7">
        <f>IF(TableTransactions[[#This Row],[Order type]]=trackOrderType,
TableTransactions[[#This Row],[Transaction quantity]]*-1,
TableTransactions[[#This Row],[Transaction quantity]]
)</f>
        <v>-60</v>
      </c>
      <c r="J74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-49</v>
      </c>
      <c r="K7466" s="7">
        <f ca="1">IF(TableTransactions[[#This Row],[Stock balance backorders]]&lt;0,
0,
TableTransactions[[#This Row],[Stock balance backorders]]
)</f>
        <v>0</v>
      </c>
      <c r="L7466" s="8" t="str">
        <f>VLOOKUP(TableTransactions[[#This Row],[Material]],TableStockBalance[],
MATCH(TableStockBalance[[#Headers],[Supplier name]],TableStockBalance[#Headers],0),
0)</f>
        <v>Broehmer Industrial GmbH</v>
      </c>
    </row>
    <row r="7467" spans="1:12" x14ac:dyDescent="0.25">
      <c r="A7467">
        <v>49041725</v>
      </c>
      <c r="B7467">
        <v>350</v>
      </c>
      <c r="C7467" t="s">
        <v>343</v>
      </c>
      <c r="D7467" t="s">
        <v>216</v>
      </c>
      <c r="E7467" t="s">
        <v>217</v>
      </c>
      <c r="F7467" t="s">
        <v>317</v>
      </c>
      <c r="G7467" s="1">
        <v>43593</v>
      </c>
      <c r="H7467">
        <v>20</v>
      </c>
      <c r="I7467" s="7">
        <f>IF(TableTransactions[[#This Row],[Order type]]=trackOrderType,
TableTransactions[[#This Row],[Transaction quantity]]*-1,
TableTransactions[[#This Row],[Transaction quantity]]
)</f>
        <v>-20</v>
      </c>
      <c r="J74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-69</v>
      </c>
      <c r="K7467" s="7">
        <f ca="1">IF(TableTransactions[[#This Row],[Stock balance backorders]]&lt;0,
0,
TableTransactions[[#This Row],[Stock balance backorders]]
)</f>
        <v>0</v>
      </c>
      <c r="L7467" s="8" t="str">
        <f>VLOOKUP(TableTransactions[[#This Row],[Material]],TableStockBalance[],
MATCH(TableStockBalance[[#Headers],[Supplier name]],TableStockBalance[#Headers],0),
0)</f>
        <v>Broehmer Industrial GmbH</v>
      </c>
    </row>
    <row r="7468" spans="1:12" x14ac:dyDescent="0.25">
      <c r="A7468">
        <v>49041763</v>
      </c>
      <c r="B7468">
        <v>320</v>
      </c>
      <c r="C7468" t="s">
        <v>343</v>
      </c>
      <c r="D7468" t="s">
        <v>216</v>
      </c>
      <c r="E7468" t="s">
        <v>217</v>
      </c>
      <c r="F7468" t="s">
        <v>318</v>
      </c>
      <c r="G7468" s="1">
        <v>43595</v>
      </c>
      <c r="H7468">
        <v>20</v>
      </c>
      <c r="I7468" s="7">
        <f>IF(TableTransactions[[#This Row],[Order type]]=trackOrderType,
TableTransactions[[#This Row],[Transaction quantity]]*-1,
TableTransactions[[#This Row],[Transaction quantity]]
)</f>
        <v>-20</v>
      </c>
      <c r="J74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-89</v>
      </c>
      <c r="K7468" s="7">
        <f ca="1">IF(TableTransactions[[#This Row],[Stock balance backorders]]&lt;0,
0,
TableTransactions[[#This Row],[Stock balance backorders]]
)</f>
        <v>0</v>
      </c>
      <c r="L7468" s="8" t="str">
        <f>VLOOKUP(TableTransactions[[#This Row],[Material]],TableStockBalance[],
MATCH(TableStockBalance[[#Headers],[Supplier name]],TableStockBalance[#Headers],0),
0)</f>
        <v>Broehmer Industrial GmbH</v>
      </c>
    </row>
    <row r="7469" spans="1:12" x14ac:dyDescent="0.25">
      <c r="A7469">
        <v>49041789</v>
      </c>
      <c r="B7469">
        <v>50</v>
      </c>
      <c r="C7469" t="s">
        <v>343</v>
      </c>
      <c r="D7469" t="s">
        <v>216</v>
      </c>
      <c r="E7469" t="s">
        <v>217</v>
      </c>
      <c r="F7469" t="s">
        <v>319</v>
      </c>
      <c r="G7469" s="1">
        <v>43599</v>
      </c>
      <c r="H7469">
        <v>80</v>
      </c>
      <c r="I7469" s="7">
        <f>IF(TableTransactions[[#This Row],[Order type]]=trackOrderType,
TableTransactions[[#This Row],[Transaction quantity]]*-1,
TableTransactions[[#This Row],[Transaction quantity]]
)</f>
        <v>-80</v>
      </c>
      <c r="J74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-169</v>
      </c>
      <c r="K7469" s="7">
        <f ca="1">IF(TableTransactions[[#This Row],[Stock balance backorders]]&lt;0,
0,
TableTransactions[[#This Row],[Stock balance backorders]]
)</f>
        <v>0</v>
      </c>
      <c r="L7469" s="8" t="str">
        <f>VLOOKUP(TableTransactions[[#This Row],[Material]],TableStockBalance[],
MATCH(TableStockBalance[[#Headers],[Supplier name]],TableStockBalance[#Headers],0),
0)</f>
        <v>Broehmer Industrial GmbH</v>
      </c>
    </row>
    <row r="7470" spans="1:12" x14ac:dyDescent="0.25">
      <c r="A7470">
        <v>49041799</v>
      </c>
      <c r="B7470">
        <v>60</v>
      </c>
      <c r="C7470" t="s">
        <v>343</v>
      </c>
      <c r="D7470" t="s">
        <v>216</v>
      </c>
      <c r="E7470" t="s">
        <v>217</v>
      </c>
      <c r="F7470" t="s">
        <v>316</v>
      </c>
      <c r="G7470" s="1">
        <v>43600</v>
      </c>
      <c r="H7470">
        <v>60</v>
      </c>
      <c r="I7470" s="7">
        <f>IF(TableTransactions[[#This Row],[Order type]]=trackOrderType,
TableTransactions[[#This Row],[Transaction quantity]]*-1,
TableTransactions[[#This Row],[Transaction quantity]]
)</f>
        <v>-60</v>
      </c>
      <c r="J74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-229</v>
      </c>
      <c r="K7470" s="7">
        <f ca="1">IF(TableTransactions[[#This Row],[Stock balance backorders]]&lt;0,
0,
TableTransactions[[#This Row],[Stock balance backorders]]
)</f>
        <v>0</v>
      </c>
      <c r="L7470" s="8" t="str">
        <f>VLOOKUP(TableTransactions[[#This Row],[Material]],TableStockBalance[],
MATCH(TableStockBalance[[#Headers],[Supplier name]],TableStockBalance[#Headers],0),
0)</f>
        <v>Broehmer Industrial GmbH</v>
      </c>
    </row>
    <row r="7471" spans="1:12" x14ac:dyDescent="0.25">
      <c r="A7471">
        <v>49041813</v>
      </c>
      <c r="B7471">
        <v>90</v>
      </c>
      <c r="C7471" t="s">
        <v>343</v>
      </c>
      <c r="D7471" t="s">
        <v>216</v>
      </c>
      <c r="E7471" t="s">
        <v>217</v>
      </c>
      <c r="F7471" t="s">
        <v>316</v>
      </c>
      <c r="G7471" s="1">
        <v>43601</v>
      </c>
      <c r="H7471">
        <v>60</v>
      </c>
      <c r="I7471" s="7">
        <f>IF(TableTransactions[[#This Row],[Order type]]=trackOrderType,
TableTransactions[[#This Row],[Transaction quantity]]*-1,
TableTransactions[[#This Row],[Transaction quantity]]
)</f>
        <v>-60</v>
      </c>
      <c r="J74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-289</v>
      </c>
      <c r="K7471" s="7">
        <f ca="1">IF(TableTransactions[[#This Row],[Stock balance backorders]]&lt;0,
0,
TableTransactions[[#This Row],[Stock balance backorders]]
)</f>
        <v>0</v>
      </c>
      <c r="L7471" s="8" t="str">
        <f>VLOOKUP(TableTransactions[[#This Row],[Material]],TableStockBalance[],
MATCH(TableStockBalance[[#Headers],[Supplier name]],TableStockBalance[#Headers],0),
0)</f>
        <v>Broehmer Industrial GmbH</v>
      </c>
    </row>
    <row r="7472" spans="1:12" x14ac:dyDescent="0.25">
      <c r="A7472">
        <v>49041830</v>
      </c>
      <c r="B7472">
        <v>280</v>
      </c>
      <c r="C7472" t="s">
        <v>343</v>
      </c>
      <c r="D7472" t="s">
        <v>216</v>
      </c>
      <c r="E7472" t="s">
        <v>217</v>
      </c>
      <c r="F7472" t="s">
        <v>317</v>
      </c>
      <c r="G7472" s="1">
        <v>43602</v>
      </c>
      <c r="H7472">
        <v>60</v>
      </c>
      <c r="I7472" s="7">
        <f>IF(TableTransactions[[#This Row],[Order type]]=trackOrderType,
TableTransactions[[#This Row],[Transaction quantity]]*-1,
TableTransactions[[#This Row],[Transaction quantity]]
)</f>
        <v>-60</v>
      </c>
      <c r="J74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-349</v>
      </c>
      <c r="K7472" s="7">
        <f ca="1">IF(TableTransactions[[#This Row],[Stock balance backorders]]&lt;0,
0,
TableTransactions[[#This Row],[Stock balance backorders]]
)</f>
        <v>0</v>
      </c>
      <c r="L7472" s="8" t="str">
        <f>VLOOKUP(TableTransactions[[#This Row],[Material]],TableStockBalance[],
MATCH(TableStockBalance[[#Headers],[Supplier name]],TableStockBalance[#Headers],0),
0)</f>
        <v>Broehmer Industrial GmbH</v>
      </c>
    </row>
    <row r="7473" spans="1:12" x14ac:dyDescent="0.25">
      <c r="A7473">
        <v>49041859</v>
      </c>
      <c r="B7473">
        <v>30</v>
      </c>
      <c r="C7473" t="s">
        <v>343</v>
      </c>
      <c r="D7473" t="s">
        <v>216</v>
      </c>
      <c r="E7473" t="s">
        <v>217</v>
      </c>
      <c r="F7473" t="s">
        <v>325</v>
      </c>
      <c r="G7473" s="1">
        <v>43606</v>
      </c>
      <c r="H7473">
        <v>20</v>
      </c>
      <c r="I7473" s="7">
        <f>IF(TableTransactions[[#This Row],[Order type]]=trackOrderType,
TableTransactions[[#This Row],[Transaction quantity]]*-1,
TableTransactions[[#This Row],[Transaction quantity]]
)</f>
        <v>-20</v>
      </c>
      <c r="J74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-369</v>
      </c>
      <c r="K7473" s="7">
        <f ca="1">IF(TableTransactions[[#This Row],[Stock balance backorders]]&lt;0,
0,
TableTransactions[[#This Row],[Stock balance backorders]]
)</f>
        <v>0</v>
      </c>
      <c r="L7473" s="8" t="str">
        <f>VLOOKUP(TableTransactions[[#This Row],[Material]],TableStockBalance[],
MATCH(TableStockBalance[[#Headers],[Supplier name]],TableStockBalance[#Headers],0),
0)</f>
        <v>Broehmer Industrial GmbH</v>
      </c>
    </row>
    <row r="7474" spans="1:12" x14ac:dyDescent="0.25">
      <c r="A7474">
        <v>49041864</v>
      </c>
      <c r="B7474">
        <v>10</v>
      </c>
      <c r="C7474" t="s">
        <v>343</v>
      </c>
      <c r="D7474" t="s">
        <v>216</v>
      </c>
      <c r="E7474" t="s">
        <v>217</v>
      </c>
      <c r="F7474" t="s">
        <v>332</v>
      </c>
      <c r="G7474" s="1">
        <v>43606</v>
      </c>
      <c r="H7474">
        <v>80</v>
      </c>
      <c r="I7474" s="7">
        <f>IF(TableTransactions[[#This Row],[Order type]]=trackOrderType,
TableTransactions[[#This Row],[Transaction quantity]]*-1,
TableTransactions[[#This Row],[Transaction quantity]]
)</f>
        <v>-80</v>
      </c>
      <c r="J74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-449</v>
      </c>
      <c r="K7474" s="7">
        <f ca="1">IF(TableTransactions[[#This Row],[Stock balance backorders]]&lt;0,
0,
TableTransactions[[#This Row],[Stock balance backorders]]
)</f>
        <v>0</v>
      </c>
      <c r="L7474" s="8" t="str">
        <f>VLOOKUP(TableTransactions[[#This Row],[Material]],TableStockBalance[],
MATCH(TableStockBalance[[#Headers],[Supplier name]],TableStockBalance[#Headers],0),
0)</f>
        <v>Broehmer Industrial GmbH</v>
      </c>
    </row>
    <row r="7475" spans="1:12" x14ac:dyDescent="0.25">
      <c r="A7475">
        <v>49041905</v>
      </c>
      <c r="B7475">
        <v>310</v>
      </c>
      <c r="C7475" t="s">
        <v>343</v>
      </c>
      <c r="D7475" t="s">
        <v>216</v>
      </c>
      <c r="E7475" t="s">
        <v>217</v>
      </c>
      <c r="F7475" t="s">
        <v>313</v>
      </c>
      <c r="G7475" s="1">
        <v>43609</v>
      </c>
      <c r="H7475">
        <v>40</v>
      </c>
      <c r="I7475" s="7">
        <f>IF(TableTransactions[[#This Row],[Order type]]=trackOrderType,
TableTransactions[[#This Row],[Transaction quantity]]*-1,
TableTransactions[[#This Row],[Transaction quantity]]
)</f>
        <v>-40</v>
      </c>
      <c r="J74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-489</v>
      </c>
      <c r="K7475" s="7">
        <f ca="1">IF(TableTransactions[[#This Row],[Stock balance backorders]]&lt;0,
0,
TableTransactions[[#This Row],[Stock balance backorders]]
)</f>
        <v>0</v>
      </c>
      <c r="L7475" s="8" t="str">
        <f>VLOOKUP(TableTransactions[[#This Row],[Material]],TableStockBalance[],
MATCH(TableStockBalance[[#Headers],[Supplier name]],TableStockBalance[#Headers],0),
0)</f>
        <v>Broehmer Industrial GmbH</v>
      </c>
    </row>
    <row r="7476" spans="1:12" x14ac:dyDescent="0.25">
      <c r="A7476">
        <v>49041914</v>
      </c>
      <c r="B7476">
        <v>50</v>
      </c>
      <c r="C7476" t="s">
        <v>343</v>
      </c>
      <c r="D7476" t="s">
        <v>216</v>
      </c>
      <c r="E7476" t="s">
        <v>217</v>
      </c>
      <c r="F7476" t="s">
        <v>325</v>
      </c>
      <c r="G7476" s="1">
        <v>43609</v>
      </c>
      <c r="H7476">
        <v>60</v>
      </c>
      <c r="I7476" s="7">
        <f>IF(TableTransactions[[#This Row],[Order type]]=trackOrderType,
TableTransactions[[#This Row],[Transaction quantity]]*-1,
TableTransactions[[#This Row],[Transaction quantity]]
)</f>
        <v>-60</v>
      </c>
      <c r="J74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-549</v>
      </c>
      <c r="K7476" s="7">
        <f ca="1">IF(TableTransactions[[#This Row],[Stock balance backorders]]&lt;0,
0,
TableTransactions[[#This Row],[Stock balance backorders]]
)</f>
        <v>0</v>
      </c>
      <c r="L7476" s="8" t="str">
        <f>VLOOKUP(TableTransactions[[#This Row],[Material]],TableStockBalance[],
MATCH(TableStockBalance[[#Headers],[Supplier name]],TableStockBalance[#Headers],0),
0)</f>
        <v>Broehmer Industrial GmbH</v>
      </c>
    </row>
    <row r="7477" spans="1:12" x14ac:dyDescent="0.25">
      <c r="A7477">
        <v>49041915</v>
      </c>
      <c r="B7477">
        <v>420</v>
      </c>
      <c r="C7477" t="s">
        <v>343</v>
      </c>
      <c r="D7477" t="s">
        <v>216</v>
      </c>
      <c r="E7477" t="s">
        <v>217</v>
      </c>
      <c r="F7477" t="s">
        <v>317</v>
      </c>
      <c r="G7477" s="1">
        <v>43609</v>
      </c>
      <c r="H7477">
        <v>60</v>
      </c>
      <c r="I7477" s="7">
        <f>IF(TableTransactions[[#This Row],[Order type]]=trackOrderType,
TableTransactions[[#This Row],[Transaction quantity]]*-1,
TableTransactions[[#This Row],[Transaction quantity]]
)</f>
        <v>-60</v>
      </c>
      <c r="J74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-609</v>
      </c>
      <c r="K7477" s="7">
        <f ca="1">IF(TableTransactions[[#This Row],[Stock balance backorders]]&lt;0,
0,
TableTransactions[[#This Row],[Stock balance backorders]]
)</f>
        <v>0</v>
      </c>
      <c r="L7477" s="8" t="str">
        <f>VLOOKUP(TableTransactions[[#This Row],[Material]],TableStockBalance[],
MATCH(TableStockBalance[[#Headers],[Supplier name]],TableStockBalance[#Headers],0),
0)</f>
        <v>Broehmer Industrial GmbH</v>
      </c>
    </row>
    <row r="7478" spans="1:12" x14ac:dyDescent="0.25">
      <c r="A7478" s="4">
        <v>45057122</v>
      </c>
      <c r="B7478" s="4">
        <v>20</v>
      </c>
      <c r="C7478" s="4" t="s">
        <v>344</v>
      </c>
      <c r="D7478" s="4" t="s">
        <v>216</v>
      </c>
      <c r="E7478" s="4" t="s">
        <v>217</v>
      </c>
      <c r="F7478" s="4" t="s">
        <v>213</v>
      </c>
      <c r="G7478" s="5">
        <v>43609</v>
      </c>
      <c r="H7478" s="4">
        <v>435</v>
      </c>
      <c r="I7478" s="7">
        <f>IF(TableTransactions[[#This Row],[Order type]]=trackOrderType,
TableTransactions[[#This Row],[Transaction quantity]]*-1,
TableTransactions[[#This Row],[Transaction quantity]]
)</f>
        <v>435</v>
      </c>
      <c r="J74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-174</v>
      </c>
      <c r="K7478" s="7">
        <f ca="1">IF(TableTransactions[[#This Row],[Stock balance backorders]]&lt;0,
0,
TableTransactions[[#This Row],[Stock balance backorders]]
)</f>
        <v>0</v>
      </c>
      <c r="L7478" s="8" t="str">
        <f>VLOOKUP(TableTransactions[[#This Row],[Material]],TableStockBalance[],
MATCH(TableStockBalance[[#Headers],[Supplier name]],TableStockBalance[#Headers],0),
0)</f>
        <v>Broehmer Industrial GmbH</v>
      </c>
    </row>
    <row r="7479" spans="1:12" x14ac:dyDescent="0.25">
      <c r="A7479">
        <v>49041934</v>
      </c>
      <c r="B7479">
        <v>20</v>
      </c>
      <c r="C7479" t="s">
        <v>343</v>
      </c>
      <c r="D7479" t="s">
        <v>216</v>
      </c>
      <c r="E7479" t="s">
        <v>217</v>
      </c>
      <c r="F7479" t="s">
        <v>315</v>
      </c>
      <c r="G7479" s="1">
        <v>43612</v>
      </c>
      <c r="H7479">
        <v>60</v>
      </c>
      <c r="I7479" s="7">
        <f>IF(TableTransactions[[#This Row],[Order type]]=trackOrderType,
TableTransactions[[#This Row],[Transaction quantity]]*-1,
TableTransactions[[#This Row],[Transaction quantity]]
)</f>
        <v>-60</v>
      </c>
      <c r="J74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-234</v>
      </c>
      <c r="K7479" s="7">
        <f ca="1">IF(TableTransactions[[#This Row],[Stock balance backorders]]&lt;0,
0,
TableTransactions[[#This Row],[Stock balance backorders]]
)</f>
        <v>0</v>
      </c>
      <c r="L7479" s="8" t="str">
        <f>VLOOKUP(TableTransactions[[#This Row],[Material]],TableStockBalance[],
MATCH(TableStockBalance[[#Headers],[Supplier name]],TableStockBalance[#Headers],0),
0)</f>
        <v>Broehmer Industrial GmbH</v>
      </c>
    </row>
    <row r="7480" spans="1:12" x14ac:dyDescent="0.25">
      <c r="A7480">
        <v>49041992</v>
      </c>
      <c r="B7480">
        <v>250</v>
      </c>
      <c r="C7480" t="s">
        <v>343</v>
      </c>
      <c r="D7480" t="s">
        <v>216</v>
      </c>
      <c r="E7480" t="s">
        <v>217</v>
      </c>
      <c r="F7480" t="s">
        <v>318</v>
      </c>
      <c r="G7480" s="1">
        <v>43619</v>
      </c>
      <c r="H7480">
        <v>60</v>
      </c>
      <c r="I7480" s="7">
        <f>IF(TableTransactions[[#This Row],[Order type]]=trackOrderType,
TableTransactions[[#This Row],[Transaction quantity]]*-1,
TableTransactions[[#This Row],[Transaction quantity]]
)</f>
        <v>-60</v>
      </c>
      <c r="J74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-294</v>
      </c>
      <c r="K7480" s="7">
        <f ca="1">IF(TableTransactions[[#This Row],[Stock balance backorders]]&lt;0,
0,
TableTransactions[[#This Row],[Stock balance backorders]]
)</f>
        <v>0</v>
      </c>
      <c r="L7480" s="8" t="str">
        <f>VLOOKUP(TableTransactions[[#This Row],[Material]],TableStockBalance[],
MATCH(TableStockBalance[[#Headers],[Supplier name]],TableStockBalance[#Headers],0),
0)</f>
        <v>Broehmer Industrial GmbH</v>
      </c>
    </row>
    <row r="7481" spans="1:12" x14ac:dyDescent="0.25">
      <c r="A7481">
        <v>49042008</v>
      </c>
      <c r="B7481">
        <v>50</v>
      </c>
      <c r="C7481" t="s">
        <v>343</v>
      </c>
      <c r="D7481" t="s">
        <v>216</v>
      </c>
      <c r="E7481" t="s">
        <v>217</v>
      </c>
      <c r="F7481" t="s">
        <v>316</v>
      </c>
      <c r="G7481" s="1">
        <v>43620</v>
      </c>
      <c r="H7481">
        <v>80</v>
      </c>
      <c r="I7481" s="7">
        <f>IF(TableTransactions[[#This Row],[Order type]]=trackOrderType,
TableTransactions[[#This Row],[Transaction quantity]]*-1,
TableTransactions[[#This Row],[Transaction quantity]]
)</f>
        <v>-80</v>
      </c>
      <c r="J74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-374</v>
      </c>
      <c r="K7481" s="7">
        <f ca="1">IF(TableTransactions[[#This Row],[Stock balance backorders]]&lt;0,
0,
TableTransactions[[#This Row],[Stock balance backorders]]
)</f>
        <v>0</v>
      </c>
      <c r="L7481" s="8" t="str">
        <f>VLOOKUP(TableTransactions[[#This Row],[Material]],TableStockBalance[],
MATCH(TableStockBalance[[#Headers],[Supplier name]],TableStockBalance[#Headers],0),
0)</f>
        <v>Broehmer Industrial GmbH</v>
      </c>
    </row>
    <row r="7482" spans="1:12" x14ac:dyDescent="0.25">
      <c r="A7482">
        <v>49042045</v>
      </c>
      <c r="B7482">
        <v>230</v>
      </c>
      <c r="C7482" t="s">
        <v>343</v>
      </c>
      <c r="D7482" t="s">
        <v>216</v>
      </c>
      <c r="E7482" t="s">
        <v>217</v>
      </c>
      <c r="F7482" t="s">
        <v>317</v>
      </c>
      <c r="G7482" s="1">
        <v>43623</v>
      </c>
      <c r="H7482">
        <v>80</v>
      </c>
      <c r="I7482" s="7">
        <f>IF(TableTransactions[[#This Row],[Order type]]=trackOrderType,
TableTransactions[[#This Row],[Transaction quantity]]*-1,
TableTransactions[[#This Row],[Transaction quantity]]
)</f>
        <v>-80</v>
      </c>
      <c r="J74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-454</v>
      </c>
      <c r="K7482" s="7">
        <f ca="1">IF(TableTransactions[[#This Row],[Stock balance backorders]]&lt;0,
0,
TableTransactions[[#This Row],[Stock balance backorders]]
)</f>
        <v>0</v>
      </c>
      <c r="L7482" s="8" t="str">
        <f>VLOOKUP(TableTransactions[[#This Row],[Material]],TableStockBalance[],
MATCH(TableStockBalance[[#Headers],[Supplier name]],TableStockBalance[#Headers],0),
0)</f>
        <v>Broehmer Industrial GmbH</v>
      </c>
    </row>
    <row r="7483" spans="1:12" x14ac:dyDescent="0.25">
      <c r="A7483">
        <v>49042063</v>
      </c>
      <c r="B7483">
        <v>310</v>
      </c>
      <c r="C7483" t="s">
        <v>343</v>
      </c>
      <c r="D7483" t="s">
        <v>216</v>
      </c>
      <c r="E7483" t="s">
        <v>217</v>
      </c>
      <c r="F7483" t="s">
        <v>317</v>
      </c>
      <c r="G7483" s="1">
        <v>43626</v>
      </c>
      <c r="H7483">
        <v>20</v>
      </c>
      <c r="I7483" s="7">
        <f>IF(TableTransactions[[#This Row],[Order type]]=trackOrderType,
TableTransactions[[#This Row],[Transaction quantity]]*-1,
TableTransactions[[#This Row],[Transaction quantity]]
)</f>
        <v>-20</v>
      </c>
      <c r="J74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-474</v>
      </c>
      <c r="K7483" s="7">
        <f ca="1">IF(TableTransactions[[#This Row],[Stock balance backorders]]&lt;0,
0,
TableTransactions[[#This Row],[Stock balance backorders]]
)</f>
        <v>0</v>
      </c>
      <c r="L7483" s="8" t="str">
        <f>VLOOKUP(TableTransactions[[#This Row],[Material]],TableStockBalance[],
MATCH(TableStockBalance[[#Headers],[Supplier name]],TableStockBalance[#Headers],0),
0)</f>
        <v>Broehmer Industrial GmbH</v>
      </c>
    </row>
    <row r="7484" spans="1:12" x14ac:dyDescent="0.25">
      <c r="A7484">
        <v>49042077</v>
      </c>
      <c r="B7484">
        <v>110</v>
      </c>
      <c r="C7484" t="s">
        <v>343</v>
      </c>
      <c r="D7484" t="s">
        <v>216</v>
      </c>
      <c r="E7484" t="s">
        <v>217</v>
      </c>
      <c r="F7484" t="s">
        <v>317</v>
      </c>
      <c r="G7484" s="1">
        <v>43627</v>
      </c>
      <c r="H7484">
        <v>20</v>
      </c>
      <c r="I7484" s="7">
        <f>IF(TableTransactions[[#This Row],[Order type]]=trackOrderType,
TableTransactions[[#This Row],[Transaction quantity]]*-1,
TableTransactions[[#This Row],[Transaction quantity]]
)</f>
        <v>-20</v>
      </c>
      <c r="J74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-494</v>
      </c>
      <c r="K7484" s="7">
        <f ca="1">IF(TableTransactions[[#This Row],[Stock balance backorders]]&lt;0,
0,
TableTransactions[[#This Row],[Stock balance backorders]]
)</f>
        <v>0</v>
      </c>
      <c r="L7484" s="8" t="str">
        <f>VLOOKUP(TableTransactions[[#This Row],[Material]],TableStockBalance[],
MATCH(TableStockBalance[[#Headers],[Supplier name]],TableStockBalance[#Headers],0),
0)</f>
        <v>Broehmer Industrial GmbH</v>
      </c>
    </row>
    <row r="7485" spans="1:12" x14ac:dyDescent="0.25">
      <c r="A7485">
        <v>49042097</v>
      </c>
      <c r="B7485">
        <v>20</v>
      </c>
      <c r="C7485" t="s">
        <v>343</v>
      </c>
      <c r="D7485" t="s">
        <v>216</v>
      </c>
      <c r="E7485" t="s">
        <v>217</v>
      </c>
      <c r="F7485" t="s">
        <v>315</v>
      </c>
      <c r="G7485" s="1">
        <v>43628</v>
      </c>
      <c r="H7485">
        <v>80</v>
      </c>
      <c r="I7485" s="7">
        <f>IF(TableTransactions[[#This Row],[Order type]]=trackOrderType,
TableTransactions[[#This Row],[Transaction quantity]]*-1,
TableTransactions[[#This Row],[Transaction quantity]]
)</f>
        <v>-80</v>
      </c>
      <c r="J74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-574</v>
      </c>
      <c r="K7485" s="7">
        <f ca="1">IF(TableTransactions[[#This Row],[Stock balance backorders]]&lt;0,
0,
TableTransactions[[#This Row],[Stock balance backorders]]
)</f>
        <v>0</v>
      </c>
      <c r="L7485" s="8" t="str">
        <f>VLOOKUP(TableTransactions[[#This Row],[Material]],TableStockBalance[],
MATCH(TableStockBalance[[#Headers],[Supplier name]],TableStockBalance[#Headers],0),
0)</f>
        <v>Broehmer Industrial GmbH</v>
      </c>
    </row>
    <row r="7486" spans="1:12" x14ac:dyDescent="0.25">
      <c r="A7486">
        <v>49042102</v>
      </c>
      <c r="B7486">
        <v>50</v>
      </c>
      <c r="C7486" t="s">
        <v>343</v>
      </c>
      <c r="D7486" t="s">
        <v>216</v>
      </c>
      <c r="E7486" t="s">
        <v>217</v>
      </c>
      <c r="F7486" t="s">
        <v>329</v>
      </c>
      <c r="G7486" s="1">
        <v>43629</v>
      </c>
      <c r="H7486">
        <v>20</v>
      </c>
      <c r="I7486" s="7">
        <f>IF(TableTransactions[[#This Row],[Order type]]=trackOrderType,
TableTransactions[[#This Row],[Transaction quantity]]*-1,
TableTransactions[[#This Row],[Transaction quantity]]
)</f>
        <v>-20</v>
      </c>
      <c r="J74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-594</v>
      </c>
      <c r="K7486" s="7">
        <f ca="1">IF(TableTransactions[[#This Row],[Stock balance backorders]]&lt;0,
0,
TableTransactions[[#This Row],[Stock balance backorders]]
)</f>
        <v>0</v>
      </c>
      <c r="L7486" s="8" t="str">
        <f>VLOOKUP(TableTransactions[[#This Row],[Material]],TableStockBalance[],
MATCH(TableStockBalance[[#Headers],[Supplier name]],TableStockBalance[#Headers],0),
0)</f>
        <v>Broehmer Industrial GmbH</v>
      </c>
    </row>
    <row r="7487" spans="1:12" x14ac:dyDescent="0.25">
      <c r="A7487">
        <v>49042108</v>
      </c>
      <c r="B7487">
        <v>100</v>
      </c>
      <c r="C7487" t="s">
        <v>343</v>
      </c>
      <c r="D7487" t="s">
        <v>216</v>
      </c>
      <c r="E7487" t="s">
        <v>217</v>
      </c>
      <c r="F7487" t="s">
        <v>316</v>
      </c>
      <c r="G7487" s="1">
        <v>43629</v>
      </c>
      <c r="H7487">
        <v>60</v>
      </c>
      <c r="I7487" s="7">
        <f>IF(TableTransactions[[#This Row],[Order type]]=trackOrderType,
TableTransactions[[#This Row],[Transaction quantity]]*-1,
TableTransactions[[#This Row],[Transaction quantity]]
)</f>
        <v>-60</v>
      </c>
      <c r="J74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-654</v>
      </c>
      <c r="K7487" s="7">
        <f ca="1">IF(TableTransactions[[#This Row],[Stock balance backorders]]&lt;0,
0,
TableTransactions[[#This Row],[Stock balance backorders]]
)</f>
        <v>0</v>
      </c>
      <c r="L7487" s="8" t="str">
        <f>VLOOKUP(TableTransactions[[#This Row],[Material]],TableStockBalance[],
MATCH(TableStockBalance[[#Headers],[Supplier name]],TableStockBalance[#Headers],0),
0)</f>
        <v>Broehmer Industrial GmbH</v>
      </c>
    </row>
    <row r="7488" spans="1:12" x14ac:dyDescent="0.25">
      <c r="A7488">
        <v>49042110</v>
      </c>
      <c r="B7488">
        <v>170</v>
      </c>
      <c r="C7488" t="s">
        <v>343</v>
      </c>
      <c r="D7488" t="s">
        <v>216</v>
      </c>
      <c r="E7488" t="s">
        <v>217</v>
      </c>
      <c r="F7488" t="s">
        <v>317</v>
      </c>
      <c r="G7488" s="1">
        <v>43629</v>
      </c>
      <c r="H7488">
        <v>40</v>
      </c>
      <c r="I7488" s="7">
        <f>IF(TableTransactions[[#This Row],[Order type]]=trackOrderType,
TableTransactions[[#This Row],[Transaction quantity]]*-1,
TableTransactions[[#This Row],[Transaction quantity]]
)</f>
        <v>-40</v>
      </c>
      <c r="J74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-694</v>
      </c>
      <c r="K7488" s="7">
        <f ca="1">IF(TableTransactions[[#This Row],[Stock balance backorders]]&lt;0,
0,
TableTransactions[[#This Row],[Stock balance backorders]]
)</f>
        <v>0</v>
      </c>
      <c r="L7488" s="8" t="str">
        <f>VLOOKUP(TableTransactions[[#This Row],[Material]],TableStockBalance[],
MATCH(TableStockBalance[[#Headers],[Supplier name]],TableStockBalance[#Headers],0),
0)</f>
        <v>Broehmer Industrial GmbH</v>
      </c>
    </row>
    <row r="7489" spans="1:12" x14ac:dyDescent="0.25">
      <c r="A7489">
        <v>49042142</v>
      </c>
      <c r="B7489">
        <v>30</v>
      </c>
      <c r="C7489" t="s">
        <v>343</v>
      </c>
      <c r="D7489" t="s">
        <v>216</v>
      </c>
      <c r="E7489" t="s">
        <v>217</v>
      </c>
      <c r="F7489" t="s">
        <v>314</v>
      </c>
      <c r="G7489" s="1">
        <v>43633</v>
      </c>
      <c r="H7489">
        <v>80</v>
      </c>
      <c r="I7489" s="7">
        <f>IF(TableTransactions[[#This Row],[Order type]]=trackOrderType,
TableTransactions[[#This Row],[Transaction quantity]]*-1,
TableTransactions[[#This Row],[Transaction quantity]]
)</f>
        <v>-80</v>
      </c>
      <c r="J74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-774</v>
      </c>
      <c r="K7489" s="7">
        <f ca="1">IF(TableTransactions[[#This Row],[Stock balance backorders]]&lt;0,
0,
TableTransactions[[#This Row],[Stock balance backorders]]
)</f>
        <v>0</v>
      </c>
      <c r="L7489" s="8" t="str">
        <f>VLOOKUP(TableTransactions[[#This Row],[Material]],TableStockBalance[],
MATCH(TableStockBalance[[#Headers],[Supplier name]],TableStockBalance[#Headers],0),
0)</f>
        <v>Broehmer Industrial GmbH</v>
      </c>
    </row>
    <row r="7490" spans="1:12" x14ac:dyDescent="0.25">
      <c r="A7490">
        <v>49042150</v>
      </c>
      <c r="B7490">
        <v>50</v>
      </c>
      <c r="C7490" t="s">
        <v>343</v>
      </c>
      <c r="D7490" t="s">
        <v>216</v>
      </c>
      <c r="E7490" t="s">
        <v>217</v>
      </c>
      <c r="F7490" t="s">
        <v>319</v>
      </c>
      <c r="G7490" s="1">
        <v>43633</v>
      </c>
      <c r="H7490">
        <v>20</v>
      </c>
      <c r="I7490" s="7">
        <f>IF(TableTransactions[[#This Row],[Order type]]=trackOrderType,
TableTransactions[[#This Row],[Transaction quantity]]*-1,
TableTransactions[[#This Row],[Transaction quantity]]
)</f>
        <v>-20</v>
      </c>
      <c r="J74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-794</v>
      </c>
      <c r="K7490" s="7">
        <f ca="1">IF(TableTransactions[[#This Row],[Stock balance backorders]]&lt;0,
0,
TableTransactions[[#This Row],[Stock balance backorders]]
)</f>
        <v>0</v>
      </c>
      <c r="L7490" s="8" t="str">
        <f>VLOOKUP(TableTransactions[[#This Row],[Material]],TableStockBalance[],
MATCH(TableStockBalance[[#Headers],[Supplier name]],TableStockBalance[#Headers],0),
0)</f>
        <v>Broehmer Industrial GmbH</v>
      </c>
    </row>
    <row r="7491" spans="1:12" x14ac:dyDescent="0.25">
      <c r="A7491">
        <v>49042193</v>
      </c>
      <c r="B7491">
        <v>30</v>
      </c>
      <c r="C7491" t="s">
        <v>343</v>
      </c>
      <c r="D7491" t="s">
        <v>216</v>
      </c>
      <c r="E7491" t="s">
        <v>217</v>
      </c>
      <c r="F7491" t="s">
        <v>315</v>
      </c>
      <c r="G7491" s="1">
        <v>43636</v>
      </c>
      <c r="H7491">
        <v>40</v>
      </c>
      <c r="I7491" s="7">
        <f>IF(TableTransactions[[#This Row],[Order type]]=trackOrderType,
TableTransactions[[#This Row],[Transaction quantity]]*-1,
TableTransactions[[#This Row],[Transaction quantity]]
)</f>
        <v>-40</v>
      </c>
      <c r="J74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-834</v>
      </c>
      <c r="K7491" s="7">
        <f ca="1">IF(TableTransactions[[#This Row],[Stock balance backorders]]&lt;0,
0,
TableTransactions[[#This Row],[Stock balance backorders]]
)</f>
        <v>0</v>
      </c>
      <c r="L7491" s="8" t="str">
        <f>VLOOKUP(TableTransactions[[#This Row],[Material]],TableStockBalance[],
MATCH(TableStockBalance[[#Headers],[Supplier name]],TableStockBalance[#Headers],0),
0)</f>
        <v>Broehmer Industrial GmbH</v>
      </c>
    </row>
    <row r="7492" spans="1:12" x14ac:dyDescent="0.25">
      <c r="A7492" s="4">
        <v>45057172</v>
      </c>
      <c r="B7492" s="4">
        <v>10</v>
      </c>
      <c r="C7492" s="4" t="s">
        <v>344</v>
      </c>
      <c r="D7492" s="4" t="s">
        <v>216</v>
      </c>
      <c r="E7492" s="4" t="s">
        <v>217</v>
      </c>
      <c r="F7492" s="4" t="s">
        <v>213</v>
      </c>
      <c r="G7492" s="5">
        <v>43636</v>
      </c>
      <c r="H7492" s="4">
        <v>1100</v>
      </c>
      <c r="I7492" s="7">
        <f>IF(TableTransactions[[#This Row],[Order type]]=trackOrderType,
TableTransactions[[#This Row],[Transaction quantity]]*-1,
TableTransactions[[#This Row],[Transaction quantity]]
)</f>
        <v>1100</v>
      </c>
      <c r="J74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266</v>
      </c>
      <c r="K7492" s="7">
        <f ca="1">IF(TableTransactions[[#This Row],[Stock balance backorders]]&lt;0,
0,
TableTransactions[[#This Row],[Stock balance backorders]]
)</f>
        <v>266</v>
      </c>
      <c r="L7492" s="8" t="str">
        <f>VLOOKUP(TableTransactions[[#This Row],[Material]],TableStockBalance[],
MATCH(TableStockBalance[[#Headers],[Supplier name]],TableStockBalance[#Headers],0),
0)</f>
        <v>Broehmer Industrial GmbH</v>
      </c>
    </row>
    <row r="7493" spans="1:12" x14ac:dyDescent="0.25">
      <c r="A7493">
        <v>49042211</v>
      </c>
      <c r="B7493">
        <v>10</v>
      </c>
      <c r="C7493" t="s">
        <v>343</v>
      </c>
      <c r="D7493" t="s">
        <v>216</v>
      </c>
      <c r="E7493" t="s">
        <v>217</v>
      </c>
      <c r="F7493" t="s">
        <v>322</v>
      </c>
      <c r="G7493" s="1">
        <v>43637</v>
      </c>
      <c r="H7493">
        <v>40</v>
      </c>
      <c r="I7493" s="7">
        <f>IF(TableTransactions[[#This Row],[Order type]]=trackOrderType,
TableTransactions[[#This Row],[Transaction quantity]]*-1,
TableTransactions[[#This Row],[Transaction quantity]]
)</f>
        <v>-40</v>
      </c>
      <c r="J74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226</v>
      </c>
      <c r="K7493" s="7">
        <f ca="1">IF(TableTransactions[[#This Row],[Stock balance backorders]]&lt;0,
0,
TableTransactions[[#This Row],[Stock balance backorders]]
)</f>
        <v>226</v>
      </c>
      <c r="L7493" s="8" t="str">
        <f>VLOOKUP(TableTransactions[[#This Row],[Material]],TableStockBalance[],
MATCH(TableStockBalance[[#Headers],[Supplier name]],TableStockBalance[#Headers],0),
0)</f>
        <v>Broehmer Industrial GmbH</v>
      </c>
    </row>
    <row r="7494" spans="1:12" x14ac:dyDescent="0.25">
      <c r="A7494">
        <v>49042222</v>
      </c>
      <c r="B7494">
        <v>50</v>
      </c>
      <c r="C7494" t="s">
        <v>343</v>
      </c>
      <c r="D7494" t="s">
        <v>216</v>
      </c>
      <c r="E7494" t="s">
        <v>217</v>
      </c>
      <c r="F7494" t="s">
        <v>316</v>
      </c>
      <c r="G7494" s="1">
        <v>43640</v>
      </c>
      <c r="H7494">
        <v>80</v>
      </c>
      <c r="I7494" s="7">
        <f>IF(TableTransactions[[#This Row],[Order type]]=trackOrderType,
TableTransactions[[#This Row],[Transaction quantity]]*-1,
TableTransactions[[#This Row],[Transaction quantity]]
)</f>
        <v>-80</v>
      </c>
      <c r="J74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146</v>
      </c>
      <c r="K7494" s="7">
        <f ca="1">IF(TableTransactions[[#This Row],[Stock balance backorders]]&lt;0,
0,
TableTransactions[[#This Row],[Stock balance backorders]]
)</f>
        <v>146</v>
      </c>
      <c r="L7494" s="8" t="str">
        <f>VLOOKUP(TableTransactions[[#This Row],[Material]],TableStockBalance[],
MATCH(TableStockBalance[[#Headers],[Supplier name]],TableStockBalance[#Headers],0),
0)</f>
        <v>Broehmer Industrial GmbH</v>
      </c>
    </row>
    <row r="7495" spans="1:12" x14ac:dyDescent="0.25">
      <c r="A7495">
        <v>49042279</v>
      </c>
      <c r="B7495">
        <v>10</v>
      </c>
      <c r="C7495" t="s">
        <v>343</v>
      </c>
      <c r="D7495" t="s">
        <v>216</v>
      </c>
      <c r="E7495" t="s">
        <v>217</v>
      </c>
      <c r="F7495" t="s">
        <v>326</v>
      </c>
      <c r="G7495" s="1">
        <v>43644</v>
      </c>
      <c r="H7495">
        <v>20</v>
      </c>
      <c r="I7495" s="7">
        <f>IF(TableTransactions[[#This Row],[Order type]]=trackOrderType,
TableTransactions[[#This Row],[Transaction quantity]]*-1,
TableTransactions[[#This Row],[Transaction quantity]]
)</f>
        <v>-20</v>
      </c>
      <c r="J74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126</v>
      </c>
      <c r="K7495" s="7">
        <f ca="1">IF(TableTransactions[[#This Row],[Stock balance backorders]]&lt;0,
0,
TableTransactions[[#This Row],[Stock balance backorders]]
)</f>
        <v>126</v>
      </c>
      <c r="L7495" s="8" t="str">
        <f>VLOOKUP(TableTransactions[[#This Row],[Material]],TableStockBalance[],
MATCH(TableStockBalance[[#Headers],[Supplier name]],TableStockBalance[#Headers],0),
0)</f>
        <v>Broehmer Industrial GmbH</v>
      </c>
    </row>
    <row r="7496" spans="1:12" x14ac:dyDescent="0.25">
      <c r="A7496">
        <v>49042280</v>
      </c>
      <c r="B7496">
        <v>220</v>
      </c>
      <c r="C7496" t="s">
        <v>343</v>
      </c>
      <c r="D7496" t="s">
        <v>216</v>
      </c>
      <c r="E7496" t="s">
        <v>217</v>
      </c>
      <c r="F7496" t="s">
        <v>316</v>
      </c>
      <c r="G7496" s="1">
        <v>43644</v>
      </c>
      <c r="H7496">
        <v>80</v>
      </c>
      <c r="I7496" s="7">
        <f>IF(TableTransactions[[#This Row],[Order type]]=trackOrderType,
TableTransactions[[#This Row],[Transaction quantity]]*-1,
TableTransactions[[#This Row],[Transaction quantity]]
)</f>
        <v>-80</v>
      </c>
      <c r="J74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</v>
      </c>
      <c r="K7496" s="7">
        <f ca="1">IF(TableTransactions[[#This Row],[Stock balance backorders]]&lt;0,
0,
TableTransactions[[#This Row],[Stock balance backorders]]
)</f>
        <v>46</v>
      </c>
      <c r="L7496" s="8" t="str">
        <f>VLOOKUP(TableTransactions[[#This Row],[Material]],TableStockBalance[],
MATCH(TableStockBalance[[#Headers],[Supplier name]],TableStockBalance[#Headers],0),
0)</f>
        <v>Broehmer Industrial GmbH</v>
      </c>
    </row>
    <row r="7497" spans="1:12" x14ac:dyDescent="0.25">
      <c r="A7497">
        <v>49042294</v>
      </c>
      <c r="B7497">
        <v>20</v>
      </c>
      <c r="C7497" t="s">
        <v>343</v>
      </c>
      <c r="D7497" t="s">
        <v>216</v>
      </c>
      <c r="E7497" t="s">
        <v>217</v>
      </c>
      <c r="F7497" t="s">
        <v>321</v>
      </c>
      <c r="G7497" s="1">
        <v>43647</v>
      </c>
      <c r="H7497">
        <v>60</v>
      </c>
      <c r="I7497" s="7">
        <f>IF(TableTransactions[[#This Row],[Order type]]=trackOrderType,
TableTransactions[[#This Row],[Transaction quantity]]*-1,
TableTransactions[[#This Row],[Transaction quantity]]
)</f>
        <v>-60</v>
      </c>
      <c r="J74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-14</v>
      </c>
      <c r="K7497" s="7">
        <f ca="1">IF(TableTransactions[[#This Row],[Stock balance backorders]]&lt;0,
0,
TableTransactions[[#This Row],[Stock balance backorders]]
)</f>
        <v>0</v>
      </c>
      <c r="L7497" s="8" t="str">
        <f>VLOOKUP(TableTransactions[[#This Row],[Material]],TableStockBalance[],
MATCH(TableStockBalance[[#Headers],[Supplier name]],TableStockBalance[#Headers],0),
0)</f>
        <v>Broehmer Industrial GmbH</v>
      </c>
    </row>
    <row r="7498" spans="1:12" x14ac:dyDescent="0.25">
      <c r="A7498">
        <v>49042308</v>
      </c>
      <c r="B7498">
        <v>70</v>
      </c>
      <c r="C7498" t="s">
        <v>343</v>
      </c>
      <c r="D7498" t="s">
        <v>216</v>
      </c>
      <c r="E7498" t="s">
        <v>217</v>
      </c>
      <c r="F7498" t="s">
        <v>313</v>
      </c>
      <c r="G7498" s="1">
        <v>43648</v>
      </c>
      <c r="H7498">
        <v>60</v>
      </c>
      <c r="I7498" s="7">
        <f>IF(TableTransactions[[#This Row],[Order type]]=trackOrderType,
TableTransactions[[#This Row],[Transaction quantity]]*-1,
TableTransactions[[#This Row],[Transaction quantity]]
)</f>
        <v>-60</v>
      </c>
      <c r="J74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-74</v>
      </c>
      <c r="K7498" s="7">
        <f ca="1">IF(TableTransactions[[#This Row],[Stock balance backorders]]&lt;0,
0,
TableTransactions[[#This Row],[Stock balance backorders]]
)</f>
        <v>0</v>
      </c>
      <c r="L7498" s="8" t="str">
        <f>VLOOKUP(TableTransactions[[#This Row],[Material]],TableStockBalance[],
MATCH(TableStockBalance[[#Headers],[Supplier name]],TableStockBalance[#Headers],0),
0)</f>
        <v>Broehmer Industrial GmbH</v>
      </c>
    </row>
    <row r="7499" spans="1:12" x14ac:dyDescent="0.25">
      <c r="A7499">
        <v>49042339</v>
      </c>
      <c r="B7499">
        <v>80</v>
      </c>
      <c r="C7499" t="s">
        <v>343</v>
      </c>
      <c r="D7499" t="s">
        <v>216</v>
      </c>
      <c r="E7499" t="s">
        <v>217</v>
      </c>
      <c r="F7499" t="s">
        <v>317</v>
      </c>
      <c r="G7499" s="1">
        <v>43650</v>
      </c>
      <c r="H7499">
        <v>20</v>
      </c>
      <c r="I7499" s="7">
        <f>IF(TableTransactions[[#This Row],[Order type]]=trackOrderType,
TableTransactions[[#This Row],[Transaction quantity]]*-1,
TableTransactions[[#This Row],[Transaction quantity]]
)</f>
        <v>-20</v>
      </c>
      <c r="J74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-94</v>
      </c>
      <c r="K7499" s="7">
        <f ca="1">IF(TableTransactions[[#This Row],[Stock balance backorders]]&lt;0,
0,
TableTransactions[[#This Row],[Stock balance backorders]]
)</f>
        <v>0</v>
      </c>
      <c r="L7499" s="8" t="str">
        <f>VLOOKUP(TableTransactions[[#This Row],[Material]],TableStockBalance[],
MATCH(TableStockBalance[[#Headers],[Supplier name]],TableStockBalance[#Headers],0),
0)</f>
        <v>Broehmer Industrial GmbH</v>
      </c>
    </row>
    <row r="7500" spans="1:12" x14ac:dyDescent="0.25">
      <c r="A7500">
        <v>49042359</v>
      </c>
      <c r="B7500">
        <v>230</v>
      </c>
      <c r="C7500" t="s">
        <v>343</v>
      </c>
      <c r="D7500" t="s">
        <v>216</v>
      </c>
      <c r="E7500" t="s">
        <v>217</v>
      </c>
      <c r="F7500" t="s">
        <v>317</v>
      </c>
      <c r="G7500" s="1">
        <v>43651</v>
      </c>
      <c r="H7500">
        <v>40</v>
      </c>
      <c r="I7500" s="7">
        <f>IF(TableTransactions[[#This Row],[Order type]]=trackOrderType,
TableTransactions[[#This Row],[Transaction quantity]]*-1,
TableTransactions[[#This Row],[Transaction quantity]]
)</f>
        <v>-40</v>
      </c>
      <c r="J75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-134</v>
      </c>
      <c r="K7500" s="7">
        <f ca="1">IF(TableTransactions[[#This Row],[Stock balance backorders]]&lt;0,
0,
TableTransactions[[#This Row],[Stock balance backorders]]
)</f>
        <v>0</v>
      </c>
      <c r="L7500" s="8" t="str">
        <f>VLOOKUP(TableTransactions[[#This Row],[Material]],TableStockBalance[],
MATCH(TableStockBalance[[#Headers],[Supplier name]],TableStockBalance[#Headers],0),
0)</f>
        <v>Broehmer Industrial GmbH</v>
      </c>
    </row>
    <row r="7501" spans="1:12" x14ac:dyDescent="0.25">
      <c r="A7501">
        <v>49042366</v>
      </c>
      <c r="B7501">
        <v>20</v>
      </c>
      <c r="C7501" t="s">
        <v>343</v>
      </c>
      <c r="D7501" t="s">
        <v>216</v>
      </c>
      <c r="E7501" t="s">
        <v>217</v>
      </c>
      <c r="F7501" t="s">
        <v>332</v>
      </c>
      <c r="G7501" s="1">
        <v>43651</v>
      </c>
      <c r="H7501">
        <v>40</v>
      </c>
      <c r="I7501" s="7">
        <f>IF(TableTransactions[[#This Row],[Order type]]=trackOrderType,
TableTransactions[[#This Row],[Transaction quantity]]*-1,
TableTransactions[[#This Row],[Transaction quantity]]
)</f>
        <v>-40</v>
      </c>
      <c r="J75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-174</v>
      </c>
      <c r="K7501" s="7">
        <f ca="1">IF(TableTransactions[[#This Row],[Stock balance backorders]]&lt;0,
0,
TableTransactions[[#This Row],[Stock balance backorders]]
)</f>
        <v>0</v>
      </c>
      <c r="L7501" s="8" t="str">
        <f>VLOOKUP(TableTransactions[[#This Row],[Material]],TableStockBalance[],
MATCH(TableStockBalance[[#Headers],[Supplier name]],TableStockBalance[#Headers],0),
0)</f>
        <v>Broehmer Industrial GmbH</v>
      </c>
    </row>
    <row r="7502" spans="1:12" x14ac:dyDescent="0.25">
      <c r="A7502">
        <v>49042380</v>
      </c>
      <c r="B7502">
        <v>170</v>
      </c>
      <c r="C7502" t="s">
        <v>343</v>
      </c>
      <c r="D7502" t="s">
        <v>216</v>
      </c>
      <c r="E7502" t="s">
        <v>217</v>
      </c>
      <c r="F7502" t="s">
        <v>318</v>
      </c>
      <c r="G7502" s="1">
        <v>43654</v>
      </c>
      <c r="H7502">
        <v>20</v>
      </c>
      <c r="I7502" s="7">
        <f>IF(TableTransactions[[#This Row],[Order type]]=trackOrderType,
TableTransactions[[#This Row],[Transaction quantity]]*-1,
TableTransactions[[#This Row],[Transaction quantity]]
)</f>
        <v>-20</v>
      </c>
      <c r="J75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-194</v>
      </c>
      <c r="K7502" s="7">
        <f ca="1">IF(TableTransactions[[#This Row],[Stock balance backorders]]&lt;0,
0,
TableTransactions[[#This Row],[Stock balance backorders]]
)</f>
        <v>0</v>
      </c>
      <c r="L7502" s="8" t="str">
        <f>VLOOKUP(TableTransactions[[#This Row],[Material]],TableStockBalance[],
MATCH(TableStockBalance[[#Headers],[Supplier name]],TableStockBalance[#Headers],0),
0)</f>
        <v>Broehmer Industrial GmbH</v>
      </c>
    </row>
    <row r="7503" spans="1:12" x14ac:dyDescent="0.25">
      <c r="A7503">
        <v>49042387</v>
      </c>
      <c r="B7503">
        <v>10</v>
      </c>
      <c r="C7503" t="s">
        <v>343</v>
      </c>
      <c r="D7503" t="s">
        <v>216</v>
      </c>
      <c r="E7503" t="s">
        <v>217</v>
      </c>
      <c r="F7503" t="s">
        <v>326</v>
      </c>
      <c r="G7503" s="1">
        <v>43655</v>
      </c>
      <c r="H7503">
        <v>20</v>
      </c>
      <c r="I7503" s="7">
        <f>IF(TableTransactions[[#This Row],[Order type]]=trackOrderType,
TableTransactions[[#This Row],[Transaction quantity]]*-1,
TableTransactions[[#This Row],[Transaction quantity]]
)</f>
        <v>-20</v>
      </c>
      <c r="J75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-214</v>
      </c>
      <c r="K7503" s="7">
        <f ca="1">IF(TableTransactions[[#This Row],[Stock balance backorders]]&lt;0,
0,
TableTransactions[[#This Row],[Stock balance backorders]]
)</f>
        <v>0</v>
      </c>
      <c r="L7503" s="8" t="str">
        <f>VLOOKUP(TableTransactions[[#This Row],[Material]],TableStockBalance[],
MATCH(TableStockBalance[[#Headers],[Supplier name]],TableStockBalance[#Headers],0),
0)</f>
        <v>Broehmer Industrial GmbH</v>
      </c>
    </row>
    <row r="7504" spans="1:12" x14ac:dyDescent="0.25">
      <c r="A7504">
        <v>49042392</v>
      </c>
      <c r="B7504">
        <v>30</v>
      </c>
      <c r="C7504" t="s">
        <v>343</v>
      </c>
      <c r="D7504" t="s">
        <v>216</v>
      </c>
      <c r="E7504" t="s">
        <v>217</v>
      </c>
      <c r="F7504" t="s">
        <v>319</v>
      </c>
      <c r="G7504" s="1">
        <v>43655</v>
      </c>
      <c r="H7504">
        <v>80</v>
      </c>
      <c r="I7504" s="7">
        <f>IF(TableTransactions[[#This Row],[Order type]]=trackOrderType,
TableTransactions[[#This Row],[Transaction quantity]]*-1,
TableTransactions[[#This Row],[Transaction quantity]]
)</f>
        <v>-80</v>
      </c>
      <c r="J75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-294</v>
      </c>
      <c r="K7504" s="7">
        <f ca="1">IF(TableTransactions[[#This Row],[Stock balance backorders]]&lt;0,
0,
TableTransactions[[#This Row],[Stock balance backorders]]
)</f>
        <v>0</v>
      </c>
      <c r="L7504" s="8" t="str">
        <f>VLOOKUP(TableTransactions[[#This Row],[Material]],TableStockBalance[],
MATCH(TableStockBalance[[#Headers],[Supplier name]],TableStockBalance[#Headers],0),
0)</f>
        <v>Broehmer Industrial GmbH</v>
      </c>
    </row>
    <row r="7505" spans="1:12" x14ac:dyDescent="0.25">
      <c r="A7505">
        <v>49042401</v>
      </c>
      <c r="B7505">
        <v>40</v>
      </c>
      <c r="C7505" t="s">
        <v>343</v>
      </c>
      <c r="D7505" t="s">
        <v>216</v>
      </c>
      <c r="E7505" t="s">
        <v>217</v>
      </c>
      <c r="F7505" t="s">
        <v>316</v>
      </c>
      <c r="G7505" s="1">
        <v>43656</v>
      </c>
      <c r="H7505">
        <v>80</v>
      </c>
      <c r="I7505" s="7">
        <f>IF(TableTransactions[[#This Row],[Order type]]=trackOrderType,
TableTransactions[[#This Row],[Transaction quantity]]*-1,
TableTransactions[[#This Row],[Transaction quantity]]
)</f>
        <v>-80</v>
      </c>
      <c r="J75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-374</v>
      </c>
      <c r="K7505" s="7">
        <f ca="1">IF(TableTransactions[[#This Row],[Stock balance backorders]]&lt;0,
0,
TableTransactions[[#This Row],[Stock balance backorders]]
)</f>
        <v>0</v>
      </c>
      <c r="L7505" s="8" t="str">
        <f>VLOOKUP(TableTransactions[[#This Row],[Material]],TableStockBalance[],
MATCH(TableStockBalance[[#Headers],[Supplier name]],TableStockBalance[#Headers],0),
0)</f>
        <v>Broehmer Industrial GmbH</v>
      </c>
    </row>
    <row r="7506" spans="1:12" x14ac:dyDescent="0.25">
      <c r="A7506" s="4">
        <v>45057237</v>
      </c>
      <c r="B7506" s="4">
        <v>30</v>
      </c>
      <c r="C7506" s="4" t="s">
        <v>344</v>
      </c>
      <c r="D7506" s="4" t="s">
        <v>216</v>
      </c>
      <c r="E7506" s="4" t="s">
        <v>217</v>
      </c>
      <c r="F7506" s="4" t="s">
        <v>213</v>
      </c>
      <c r="G7506" s="5">
        <v>43656</v>
      </c>
      <c r="H7506" s="4">
        <v>1100</v>
      </c>
      <c r="I7506" s="7">
        <f>IF(TableTransactions[[#This Row],[Order type]]=trackOrderType,
TableTransactions[[#This Row],[Transaction quantity]]*-1,
TableTransactions[[#This Row],[Transaction quantity]]
)</f>
        <v>1100</v>
      </c>
      <c r="J75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726</v>
      </c>
      <c r="K7506" s="7">
        <f ca="1">IF(TableTransactions[[#This Row],[Stock balance backorders]]&lt;0,
0,
TableTransactions[[#This Row],[Stock balance backorders]]
)</f>
        <v>726</v>
      </c>
      <c r="L7506" s="8" t="str">
        <f>VLOOKUP(TableTransactions[[#This Row],[Material]],TableStockBalance[],
MATCH(TableStockBalance[[#Headers],[Supplier name]],TableStockBalance[#Headers],0),
0)</f>
        <v>Broehmer Industrial GmbH</v>
      </c>
    </row>
    <row r="7507" spans="1:12" x14ac:dyDescent="0.25">
      <c r="A7507">
        <v>49042428</v>
      </c>
      <c r="B7507">
        <v>100</v>
      </c>
      <c r="C7507" t="s">
        <v>343</v>
      </c>
      <c r="D7507" t="s">
        <v>216</v>
      </c>
      <c r="E7507" t="s">
        <v>217</v>
      </c>
      <c r="F7507" t="s">
        <v>314</v>
      </c>
      <c r="G7507" s="1">
        <v>43658</v>
      </c>
      <c r="H7507">
        <v>80</v>
      </c>
      <c r="I7507" s="7">
        <f>IF(TableTransactions[[#This Row],[Order type]]=trackOrderType,
TableTransactions[[#This Row],[Transaction quantity]]*-1,
TableTransactions[[#This Row],[Transaction quantity]]
)</f>
        <v>-80</v>
      </c>
      <c r="J75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646</v>
      </c>
      <c r="K7507" s="7">
        <f ca="1">IF(TableTransactions[[#This Row],[Stock balance backorders]]&lt;0,
0,
TableTransactions[[#This Row],[Stock balance backorders]]
)</f>
        <v>646</v>
      </c>
      <c r="L7507" s="8" t="str">
        <f>VLOOKUP(TableTransactions[[#This Row],[Material]],TableStockBalance[],
MATCH(TableStockBalance[[#Headers],[Supplier name]],TableStockBalance[#Headers],0),
0)</f>
        <v>Broehmer Industrial GmbH</v>
      </c>
    </row>
    <row r="7508" spans="1:12" x14ac:dyDescent="0.25">
      <c r="A7508">
        <v>49042431</v>
      </c>
      <c r="B7508">
        <v>40</v>
      </c>
      <c r="C7508" t="s">
        <v>343</v>
      </c>
      <c r="D7508" t="s">
        <v>216</v>
      </c>
      <c r="E7508" t="s">
        <v>217</v>
      </c>
      <c r="F7508" t="s">
        <v>321</v>
      </c>
      <c r="G7508" s="1">
        <v>43658</v>
      </c>
      <c r="H7508">
        <v>60</v>
      </c>
      <c r="I7508" s="7">
        <f>IF(TableTransactions[[#This Row],[Order type]]=trackOrderType,
TableTransactions[[#This Row],[Transaction quantity]]*-1,
TableTransactions[[#This Row],[Transaction quantity]]
)</f>
        <v>-60</v>
      </c>
      <c r="J75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586</v>
      </c>
      <c r="K7508" s="7">
        <f ca="1">IF(TableTransactions[[#This Row],[Stock balance backorders]]&lt;0,
0,
TableTransactions[[#This Row],[Stock balance backorders]]
)</f>
        <v>586</v>
      </c>
      <c r="L7508" s="8" t="str">
        <f>VLOOKUP(TableTransactions[[#This Row],[Material]],TableStockBalance[],
MATCH(TableStockBalance[[#Headers],[Supplier name]],TableStockBalance[#Headers],0),
0)</f>
        <v>Broehmer Industrial GmbH</v>
      </c>
    </row>
    <row r="7509" spans="1:12" x14ac:dyDescent="0.25">
      <c r="A7509">
        <v>49042458</v>
      </c>
      <c r="B7509">
        <v>10</v>
      </c>
      <c r="C7509" t="s">
        <v>343</v>
      </c>
      <c r="D7509" t="s">
        <v>216</v>
      </c>
      <c r="E7509" t="s">
        <v>217</v>
      </c>
      <c r="F7509" t="s">
        <v>329</v>
      </c>
      <c r="G7509" s="1">
        <v>43662</v>
      </c>
      <c r="H7509">
        <v>60</v>
      </c>
      <c r="I7509" s="7">
        <f>IF(TableTransactions[[#This Row],[Order type]]=trackOrderType,
TableTransactions[[#This Row],[Transaction quantity]]*-1,
TableTransactions[[#This Row],[Transaction quantity]]
)</f>
        <v>-60</v>
      </c>
      <c r="J75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526</v>
      </c>
      <c r="K7509" s="7">
        <f ca="1">IF(TableTransactions[[#This Row],[Stock balance backorders]]&lt;0,
0,
TableTransactions[[#This Row],[Stock balance backorders]]
)</f>
        <v>526</v>
      </c>
      <c r="L7509" s="8" t="str">
        <f>VLOOKUP(TableTransactions[[#This Row],[Material]],TableStockBalance[],
MATCH(TableStockBalance[[#Headers],[Supplier name]],TableStockBalance[#Headers],0),
0)</f>
        <v>Broehmer Industrial GmbH</v>
      </c>
    </row>
    <row r="7510" spans="1:12" x14ac:dyDescent="0.25">
      <c r="A7510">
        <v>49042479</v>
      </c>
      <c r="B7510">
        <v>80</v>
      </c>
      <c r="C7510" t="s">
        <v>343</v>
      </c>
      <c r="D7510" t="s">
        <v>216</v>
      </c>
      <c r="E7510" t="s">
        <v>217</v>
      </c>
      <c r="F7510" t="s">
        <v>318</v>
      </c>
      <c r="G7510" s="1">
        <v>43663</v>
      </c>
      <c r="H7510">
        <v>80</v>
      </c>
      <c r="I7510" s="7">
        <f>IF(TableTransactions[[#This Row],[Order type]]=trackOrderType,
TableTransactions[[#This Row],[Transaction quantity]]*-1,
TableTransactions[[#This Row],[Transaction quantity]]
)</f>
        <v>-80</v>
      </c>
      <c r="J75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446</v>
      </c>
      <c r="K7510" s="7">
        <f ca="1">IF(TableTransactions[[#This Row],[Stock balance backorders]]&lt;0,
0,
TableTransactions[[#This Row],[Stock balance backorders]]
)</f>
        <v>446</v>
      </c>
      <c r="L7510" s="8" t="str">
        <f>VLOOKUP(TableTransactions[[#This Row],[Material]],TableStockBalance[],
MATCH(TableStockBalance[[#Headers],[Supplier name]],TableStockBalance[#Headers],0),
0)</f>
        <v>Broehmer Industrial GmbH</v>
      </c>
    </row>
    <row r="7511" spans="1:12" x14ac:dyDescent="0.25">
      <c r="A7511">
        <v>49042493</v>
      </c>
      <c r="B7511">
        <v>10</v>
      </c>
      <c r="C7511" t="s">
        <v>343</v>
      </c>
      <c r="D7511" t="s">
        <v>216</v>
      </c>
      <c r="E7511" t="s">
        <v>217</v>
      </c>
      <c r="F7511" t="s">
        <v>323</v>
      </c>
      <c r="G7511" s="1">
        <v>43664</v>
      </c>
      <c r="H7511">
        <v>80</v>
      </c>
      <c r="I7511" s="7">
        <f>IF(TableTransactions[[#This Row],[Order type]]=trackOrderType,
TableTransactions[[#This Row],[Transaction quantity]]*-1,
TableTransactions[[#This Row],[Transaction quantity]]
)</f>
        <v>-80</v>
      </c>
      <c r="J75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366</v>
      </c>
      <c r="K7511" s="7">
        <f ca="1">IF(TableTransactions[[#This Row],[Stock balance backorders]]&lt;0,
0,
TableTransactions[[#This Row],[Stock balance backorders]]
)</f>
        <v>366</v>
      </c>
      <c r="L7511" s="8" t="str">
        <f>VLOOKUP(TableTransactions[[#This Row],[Material]],TableStockBalance[],
MATCH(TableStockBalance[[#Headers],[Supplier name]],TableStockBalance[#Headers],0),
0)</f>
        <v>Broehmer Industrial GmbH</v>
      </c>
    </row>
    <row r="7512" spans="1:12" x14ac:dyDescent="0.25">
      <c r="A7512">
        <v>49042547</v>
      </c>
      <c r="B7512">
        <v>60</v>
      </c>
      <c r="C7512" t="s">
        <v>343</v>
      </c>
      <c r="D7512" t="s">
        <v>216</v>
      </c>
      <c r="E7512" t="s">
        <v>217</v>
      </c>
      <c r="F7512" t="s">
        <v>318</v>
      </c>
      <c r="G7512" s="1">
        <v>43670</v>
      </c>
      <c r="H7512">
        <v>80</v>
      </c>
      <c r="I7512" s="7">
        <f>IF(TableTransactions[[#This Row],[Order type]]=trackOrderType,
TableTransactions[[#This Row],[Transaction quantity]]*-1,
TableTransactions[[#This Row],[Transaction quantity]]
)</f>
        <v>-80</v>
      </c>
      <c r="J75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286</v>
      </c>
      <c r="K7512" s="7">
        <f ca="1">IF(TableTransactions[[#This Row],[Stock balance backorders]]&lt;0,
0,
TableTransactions[[#This Row],[Stock balance backorders]]
)</f>
        <v>286</v>
      </c>
      <c r="L7512" s="8" t="str">
        <f>VLOOKUP(TableTransactions[[#This Row],[Material]],TableStockBalance[],
MATCH(TableStockBalance[[#Headers],[Supplier name]],TableStockBalance[#Headers],0),
0)</f>
        <v>Broehmer Industrial GmbH</v>
      </c>
    </row>
    <row r="7513" spans="1:12" x14ac:dyDescent="0.25">
      <c r="A7513">
        <v>49042555</v>
      </c>
      <c r="B7513">
        <v>80</v>
      </c>
      <c r="C7513" t="s">
        <v>343</v>
      </c>
      <c r="D7513" t="s">
        <v>216</v>
      </c>
      <c r="E7513" t="s">
        <v>217</v>
      </c>
      <c r="F7513" t="s">
        <v>316</v>
      </c>
      <c r="G7513" s="1">
        <v>43671</v>
      </c>
      <c r="H7513">
        <v>80</v>
      </c>
      <c r="I7513" s="7">
        <f>IF(TableTransactions[[#This Row],[Order type]]=trackOrderType,
TableTransactions[[#This Row],[Transaction quantity]]*-1,
TableTransactions[[#This Row],[Transaction quantity]]
)</f>
        <v>-80</v>
      </c>
      <c r="J75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206</v>
      </c>
      <c r="K7513" s="7">
        <f ca="1">IF(TableTransactions[[#This Row],[Stock balance backorders]]&lt;0,
0,
TableTransactions[[#This Row],[Stock balance backorders]]
)</f>
        <v>206</v>
      </c>
      <c r="L7513" s="8" t="str">
        <f>VLOOKUP(TableTransactions[[#This Row],[Material]],TableStockBalance[],
MATCH(TableStockBalance[[#Headers],[Supplier name]],TableStockBalance[#Headers],0),
0)</f>
        <v>Broehmer Industrial GmbH</v>
      </c>
    </row>
    <row r="7514" spans="1:12" x14ac:dyDescent="0.25">
      <c r="A7514">
        <v>49042572</v>
      </c>
      <c r="B7514">
        <v>50</v>
      </c>
      <c r="C7514" t="s">
        <v>343</v>
      </c>
      <c r="D7514" t="s">
        <v>216</v>
      </c>
      <c r="E7514" t="s">
        <v>217</v>
      </c>
      <c r="F7514" t="s">
        <v>325</v>
      </c>
      <c r="G7514" s="1">
        <v>43672</v>
      </c>
      <c r="H7514">
        <v>60</v>
      </c>
      <c r="I7514" s="7">
        <f>IF(TableTransactions[[#This Row],[Order type]]=trackOrderType,
TableTransactions[[#This Row],[Transaction quantity]]*-1,
TableTransactions[[#This Row],[Transaction quantity]]
)</f>
        <v>-60</v>
      </c>
      <c r="J75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146</v>
      </c>
      <c r="K7514" s="7">
        <f ca="1">IF(TableTransactions[[#This Row],[Stock balance backorders]]&lt;0,
0,
TableTransactions[[#This Row],[Stock balance backorders]]
)</f>
        <v>146</v>
      </c>
      <c r="L7514" s="8" t="str">
        <f>VLOOKUP(TableTransactions[[#This Row],[Material]],TableStockBalance[],
MATCH(TableStockBalance[[#Headers],[Supplier name]],TableStockBalance[#Headers],0),
0)</f>
        <v>Broehmer Industrial GmbH</v>
      </c>
    </row>
    <row r="7515" spans="1:12" x14ac:dyDescent="0.25">
      <c r="A7515">
        <v>49042573</v>
      </c>
      <c r="B7515">
        <v>260</v>
      </c>
      <c r="C7515" t="s">
        <v>343</v>
      </c>
      <c r="D7515" t="s">
        <v>216</v>
      </c>
      <c r="E7515" t="s">
        <v>217</v>
      </c>
      <c r="F7515" t="s">
        <v>317</v>
      </c>
      <c r="G7515" s="1">
        <v>43672</v>
      </c>
      <c r="H7515">
        <v>80</v>
      </c>
      <c r="I7515" s="7">
        <f>IF(TableTransactions[[#This Row],[Order type]]=trackOrderType,
TableTransactions[[#This Row],[Transaction quantity]]*-1,
TableTransactions[[#This Row],[Transaction quantity]]
)</f>
        <v>-80</v>
      </c>
      <c r="J75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</v>
      </c>
      <c r="K7515" s="7">
        <f ca="1">IF(TableTransactions[[#This Row],[Stock balance backorders]]&lt;0,
0,
TableTransactions[[#This Row],[Stock balance backorders]]
)</f>
        <v>66</v>
      </c>
      <c r="L7515" s="8" t="str">
        <f>VLOOKUP(TableTransactions[[#This Row],[Material]],TableStockBalance[],
MATCH(TableStockBalance[[#Headers],[Supplier name]],TableStockBalance[#Headers],0),
0)</f>
        <v>Broehmer Industrial GmbH</v>
      </c>
    </row>
    <row r="7516" spans="1:12" x14ac:dyDescent="0.25">
      <c r="A7516">
        <v>49042601</v>
      </c>
      <c r="B7516">
        <v>80</v>
      </c>
      <c r="C7516" t="s">
        <v>343</v>
      </c>
      <c r="D7516" t="s">
        <v>216</v>
      </c>
      <c r="E7516" t="s">
        <v>217</v>
      </c>
      <c r="F7516" t="s">
        <v>317</v>
      </c>
      <c r="G7516" s="1">
        <v>43676</v>
      </c>
      <c r="H7516">
        <v>60</v>
      </c>
      <c r="I7516" s="7">
        <f>IF(TableTransactions[[#This Row],[Order type]]=trackOrderType,
TableTransactions[[#This Row],[Transaction quantity]]*-1,
TableTransactions[[#This Row],[Transaction quantity]]
)</f>
        <v>-60</v>
      </c>
      <c r="J75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7516" s="7">
        <f ca="1">IF(TableTransactions[[#This Row],[Stock balance backorders]]&lt;0,
0,
TableTransactions[[#This Row],[Stock balance backorders]]
)</f>
        <v>6</v>
      </c>
      <c r="L7516" s="8" t="str">
        <f>VLOOKUP(TableTransactions[[#This Row],[Material]],TableStockBalance[],
MATCH(TableStockBalance[[#Headers],[Supplier name]],TableStockBalance[#Headers],0),
0)</f>
        <v>Broehmer Industrial GmbH</v>
      </c>
    </row>
    <row r="7517" spans="1:12" x14ac:dyDescent="0.25">
      <c r="A7517">
        <v>49042612</v>
      </c>
      <c r="B7517">
        <v>10</v>
      </c>
      <c r="C7517" t="s">
        <v>343</v>
      </c>
      <c r="D7517" t="s">
        <v>216</v>
      </c>
      <c r="E7517" t="s">
        <v>217</v>
      </c>
      <c r="F7517" t="s">
        <v>336</v>
      </c>
      <c r="G7517" s="1">
        <v>43677</v>
      </c>
      <c r="H7517">
        <v>60</v>
      </c>
      <c r="I7517" s="7">
        <f>IF(TableTransactions[[#This Row],[Order type]]=trackOrderType,
TableTransactions[[#This Row],[Transaction quantity]]*-1,
TableTransactions[[#This Row],[Transaction quantity]]
)</f>
        <v>-60</v>
      </c>
      <c r="J75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-54</v>
      </c>
      <c r="K7517" s="7">
        <f ca="1">IF(TableTransactions[[#This Row],[Stock balance backorders]]&lt;0,
0,
TableTransactions[[#This Row],[Stock balance backorders]]
)</f>
        <v>0</v>
      </c>
      <c r="L7517" s="8" t="str">
        <f>VLOOKUP(TableTransactions[[#This Row],[Material]],TableStockBalance[],
MATCH(TableStockBalance[[#Headers],[Supplier name]],TableStockBalance[#Headers],0),
0)</f>
        <v>Broehmer Industrial GmbH</v>
      </c>
    </row>
    <row r="7518" spans="1:12" x14ac:dyDescent="0.25">
      <c r="A7518">
        <v>49042635</v>
      </c>
      <c r="B7518">
        <v>30</v>
      </c>
      <c r="C7518" t="s">
        <v>343</v>
      </c>
      <c r="D7518" t="s">
        <v>216</v>
      </c>
      <c r="E7518" t="s">
        <v>217</v>
      </c>
      <c r="F7518" t="s">
        <v>329</v>
      </c>
      <c r="G7518" s="1">
        <v>43679</v>
      </c>
      <c r="H7518">
        <v>40</v>
      </c>
      <c r="I7518" s="7">
        <f>IF(TableTransactions[[#This Row],[Order type]]=trackOrderType,
TableTransactions[[#This Row],[Transaction quantity]]*-1,
TableTransactions[[#This Row],[Transaction quantity]]
)</f>
        <v>-40</v>
      </c>
      <c r="J75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-94</v>
      </c>
      <c r="K7518" s="7">
        <f ca="1">IF(TableTransactions[[#This Row],[Stock balance backorders]]&lt;0,
0,
TableTransactions[[#This Row],[Stock balance backorders]]
)</f>
        <v>0</v>
      </c>
      <c r="L7518" s="8" t="str">
        <f>VLOOKUP(TableTransactions[[#This Row],[Material]],TableStockBalance[],
MATCH(TableStockBalance[[#Headers],[Supplier name]],TableStockBalance[#Headers],0),
0)</f>
        <v>Broehmer Industrial GmbH</v>
      </c>
    </row>
    <row r="7519" spans="1:12" x14ac:dyDescent="0.25">
      <c r="A7519">
        <v>49042640</v>
      </c>
      <c r="B7519">
        <v>170</v>
      </c>
      <c r="C7519" t="s">
        <v>343</v>
      </c>
      <c r="D7519" t="s">
        <v>216</v>
      </c>
      <c r="E7519" t="s">
        <v>217</v>
      </c>
      <c r="F7519" t="s">
        <v>316</v>
      </c>
      <c r="G7519" s="1">
        <v>43679</v>
      </c>
      <c r="H7519">
        <v>20</v>
      </c>
      <c r="I7519" s="7">
        <f>IF(TableTransactions[[#This Row],[Order type]]=trackOrderType,
TableTransactions[[#This Row],[Transaction quantity]]*-1,
TableTransactions[[#This Row],[Transaction quantity]]
)</f>
        <v>-20</v>
      </c>
      <c r="J75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-114</v>
      </c>
      <c r="K7519" s="7">
        <f ca="1">IF(TableTransactions[[#This Row],[Stock balance backorders]]&lt;0,
0,
TableTransactions[[#This Row],[Stock balance backorders]]
)</f>
        <v>0</v>
      </c>
      <c r="L7519" s="8" t="str">
        <f>VLOOKUP(TableTransactions[[#This Row],[Material]],TableStockBalance[],
MATCH(TableStockBalance[[#Headers],[Supplier name]],TableStockBalance[#Headers],0),
0)</f>
        <v>Broehmer Industrial GmbH</v>
      </c>
    </row>
    <row r="7520" spans="1:12" x14ac:dyDescent="0.25">
      <c r="A7520">
        <v>49042645</v>
      </c>
      <c r="B7520">
        <v>140</v>
      </c>
      <c r="C7520" t="s">
        <v>343</v>
      </c>
      <c r="D7520" t="s">
        <v>216</v>
      </c>
      <c r="E7520" t="s">
        <v>217</v>
      </c>
      <c r="F7520" t="s">
        <v>318</v>
      </c>
      <c r="G7520" s="1">
        <v>43679</v>
      </c>
      <c r="H7520">
        <v>60</v>
      </c>
      <c r="I7520" s="7">
        <f>IF(TableTransactions[[#This Row],[Order type]]=trackOrderType,
TableTransactions[[#This Row],[Transaction quantity]]*-1,
TableTransactions[[#This Row],[Transaction quantity]]
)</f>
        <v>-60</v>
      </c>
      <c r="J75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-174</v>
      </c>
      <c r="K7520" s="7">
        <f ca="1">IF(TableTransactions[[#This Row],[Stock balance backorders]]&lt;0,
0,
TableTransactions[[#This Row],[Stock balance backorders]]
)</f>
        <v>0</v>
      </c>
      <c r="L7520" s="8" t="str">
        <f>VLOOKUP(TableTransactions[[#This Row],[Material]],TableStockBalance[],
MATCH(TableStockBalance[[#Headers],[Supplier name]],TableStockBalance[#Headers],0),
0)</f>
        <v>Broehmer Industrial GmbH</v>
      </c>
    </row>
    <row r="7521" spans="1:12" x14ac:dyDescent="0.25">
      <c r="A7521">
        <v>49042645</v>
      </c>
      <c r="B7521">
        <v>150</v>
      </c>
      <c r="C7521" t="s">
        <v>343</v>
      </c>
      <c r="D7521" t="s">
        <v>216</v>
      </c>
      <c r="E7521" t="s">
        <v>217</v>
      </c>
      <c r="F7521" t="s">
        <v>318</v>
      </c>
      <c r="G7521" s="1">
        <v>43679</v>
      </c>
      <c r="H7521">
        <v>60</v>
      </c>
      <c r="I7521" s="7">
        <f>IF(TableTransactions[[#This Row],[Order type]]=trackOrderType,
TableTransactions[[#This Row],[Transaction quantity]]*-1,
TableTransactions[[#This Row],[Transaction quantity]]
)</f>
        <v>-60</v>
      </c>
      <c r="J75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-234</v>
      </c>
      <c r="K7521" s="7">
        <f ca="1">IF(TableTransactions[[#This Row],[Stock balance backorders]]&lt;0,
0,
TableTransactions[[#This Row],[Stock balance backorders]]
)</f>
        <v>0</v>
      </c>
      <c r="L7521" s="8" t="str">
        <f>VLOOKUP(TableTransactions[[#This Row],[Material]],TableStockBalance[],
MATCH(TableStockBalance[[#Headers],[Supplier name]],TableStockBalance[#Headers],0),
0)</f>
        <v>Broehmer Industrial GmbH</v>
      </c>
    </row>
    <row r="7522" spans="1:12" x14ac:dyDescent="0.25">
      <c r="A7522">
        <v>49042668</v>
      </c>
      <c r="B7522">
        <v>20</v>
      </c>
      <c r="C7522" t="s">
        <v>343</v>
      </c>
      <c r="D7522" t="s">
        <v>216</v>
      </c>
      <c r="E7522" t="s">
        <v>217</v>
      </c>
      <c r="F7522" t="s">
        <v>313</v>
      </c>
      <c r="G7522" s="1">
        <v>43683</v>
      </c>
      <c r="H7522">
        <v>40</v>
      </c>
      <c r="I7522" s="7">
        <f>IF(TableTransactions[[#This Row],[Order type]]=trackOrderType,
TableTransactions[[#This Row],[Transaction quantity]]*-1,
TableTransactions[[#This Row],[Transaction quantity]]
)</f>
        <v>-40</v>
      </c>
      <c r="J75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-274</v>
      </c>
      <c r="K7522" s="7">
        <f ca="1">IF(TableTransactions[[#This Row],[Stock balance backorders]]&lt;0,
0,
TableTransactions[[#This Row],[Stock balance backorders]]
)</f>
        <v>0</v>
      </c>
      <c r="L7522" s="8" t="str">
        <f>VLOOKUP(TableTransactions[[#This Row],[Material]],TableStockBalance[],
MATCH(TableStockBalance[[#Headers],[Supplier name]],TableStockBalance[#Headers],0),
0)</f>
        <v>Broehmer Industrial GmbH</v>
      </c>
    </row>
    <row r="7523" spans="1:12" x14ac:dyDescent="0.25">
      <c r="A7523" s="4">
        <v>45057301</v>
      </c>
      <c r="B7523" s="4">
        <v>10</v>
      </c>
      <c r="C7523" s="4" t="s">
        <v>344</v>
      </c>
      <c r="D7523" s="4" t="s">
        <v>216</v>
      </c>
      <c r="E7523" s="4" t="s">
        <v>217</v>
      </c>
      <c r="F7523" s="4" t="s">
        <v>213</v>
      </c>
      <c r="G7523" s="5">
        <v>43684</v>
      </c>
      <c r="H7523" s="4">
        <v>1100</v>
      </c>
      <c r="I7523" s="7">
        <f>IF(TableTransactions[[#This Row],[Order type]]=trackOrderType,
TableTransactions[[#This Row],[Transaction quantity]]*-1,
TableTransactions[[#This Row],[Transaction quantity]]
)</f>
        <v>1100</v>
      </c>
      <c r="J75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826</v>
      </c>
      <c r="K7523" s="7">
        <f ca="1">IF(TableTransactions[[#This Row],[Stock balance backorders]]&lt;0,
0,
TableTransactions[[#This Row],[Stock balance backorders]]
)</f>
        <v>826</v>
      </c>
      <c r="L7523" s="8" t="str">
        <f>VLOOKUP(TableTransactions[[#This Row],[Material]],TableStockBalance[],
MATCH(TableStockBalance[[#Headers],[Supplier name]],TableStockBalance[#Headers],0),
0)</f>
        <v>Broehmer Industrial GmbH</v>
      </c>
    </row>
    <row r="7524" spans="1:12" x14ac:dyDescent="0.25">
      <c r="A7524">
        <v>49042706</v>
      </c>
      <c r="B7524">
        <v>70</v>
      </c>
      <c r="C7524" t="s">
        <v>343</v>
      </c>
      <c r="D7524" t="s">
        <v>216</v>
      </c>
      <c r="E7524" t="s">
        <v>217</v>
      </c>
      <c r="F7524" t="s">
        <v>318</v>
      </c>
      <c r="G7524" s="1">
        <v>43685</v>
      </c>
      <c r="H7524">
        <v>40</v>
      </c>
      <c r="I7524" s="7">
        <f>IF(TableTransactions[[#This Row],[Order type]]=trackOrderType,
TableTransactions[[#This Row],[Transaction quantity]]*-1,
TableTransactions[[#This Row],[Transaction quantity]]
)</f>
        <v>-40</v>
      </c>
      <c r="J75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786</v>
      </c>
      <c r="K7524" s="7">
        <f ca="1">IF(TableTransactions[[#This Row],[Stock balance backorders]]&lt;0,
0,
TableTransactions[[#This Row],[Stock balance backorders]]
)</f>
        <v>786</v>
      </c>
      <c r="L7524" s="8" t="str">
        <f>VLOOKUP(TableTransactions[[#This Row],[Material]],TableStockBalance[],
MATCH(TableStockBalance[[#Headers],[Supplier name]],TableStockBalance[#Headers],0),
0)</f>
        <v>Broehmer Industrial GmbH</v>
      </c>
    </row>
    <row r="7525" spans="1:12" x14ac:dyDescent="0.25">
      <c r="A7525">
        <v>49042722</v>
      </c>
      <c r="B7525">
        <v>230</v>
      </c>
      <c r="C7525" t="s">
        <v>343</v>
      </c>
      <c r="D7525" t="s">
        <v>216</v>
      </c>
      <c r="E7525" t="s">
        <v>217</v>
      </c>
      <c r="F7525" t="s">
        <v>317</v>
      </c>
      <c r="G7525" s="1">
        <v>43686</v>
      </c>
      <c r="H7525">
        <v>80</v>
      </c>
      <c r="I7525" s="7">
        <f>IF(TableTransactions[[#This Row],[Order type]]=trackOrderType,
TableTransactions[[#This Row],[Transaction quantity]]*-1,
TableTransactions[[#This Row],[Transaction quantity]]
)</f>
        <v>-80</v>
      </c>
      <c r="J75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706</v>
      </c>
      <c r="K7525" s="7">
        <f ca="1">IF(TableTransactions[[#This Row],[Stock balance backorders]]&lt;0,
0,
TableTransactions[[#This Row],[Stock balance backorders]]
)</f>
        <v>706</v>
      </c>
      <c r="L7525" s="8" t="str">
        <f>VLOOKUP(TableTransactions[[#This Row],[Material]],TableStockBalance[],
MATCH(TableStockBalance[[#Headers],[Supplier name]],TableStockBalance[#Headers],0),
0)</f>
        <v>Broehmer Industrial GmbH</v>
      </c>
    </row>
    <row r="7526" spans="1:12" x14ac:dyDescent="0.25">
      <c r="A7526">
        <v>49042733</v>
      </c>
      <c r="B7526">
        <v>40</v>
      </c>
      <c r="C7526" t="s">
        <v>343</v>
      </c>
      <c r="D7526" t="s">
        <v>216</v>
      </c>
      <c r="E7526" t="s">
        <v>217</v>
      </c>
      <c r="F7526" t="s">
        <v>313</v>
      </c>
      <c r="G7526" s="1">
        <v>43689</v>
      </c>
      <c r="H7526">
        <v>60</v>
      </c>
      <c r="I7526" s="7">
        <f>IF(TableTransactions[[#This Row],[Order type]]=trackOrderType,
TableTransactions[[#This Row],[Transaction quantity]]*-1,
TableTransactions[[#This Row],[Transaction quantity]]
)</f>
        <v>-60</v>
      </c>
      <c r="J75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646</v>
      </c>
      <c r="K7526" s="7">
        <f ca="1">IF(TableTransactions[[#This Row],[Stock balance backorders]]&lt;0,
0,
TableTransactions[[#This Row],[Stock balance backorders]]
)</f>
        <v>646</v>
      </c>
      <c r="L7526" s="8" t="str">
        <f>VLOOKUP(TableTransactions[[#This Row],[Material]],TableStockBalance[],
MATCH(TableStockBalance[[#Headers],[Supplier name]],TableStockBalance[#Headers],0),
0)</f>
        <v>Broehmer Industrial GmbH</v>
      </c>
    </row>
    <row r="7527" spans="1:12" x14ac:dyDescent="0.25">
      <c r="A7527">
        <v>49042734</v>
      </c>
      <c r="B7527">
        <v>10</v>
      </c>
      <c r="C7527" t="s">
        <v>343</v>
      </c>
      <c r="D7527" t="s">
        <v>216</v>
      </c>
      <c r="E7527" t="s">
        <v>217</v>
      </c>
      <c r="F7527" t="s">
        <v>331</v>
      </c>
      <c r="G7527" s="1">
        <v>43689</v>
      </c>
      <c r="H7527">
        <v>60</v>
      </c>
      <c r="I7527" s="7">
        <f>IF(TableTransactions[[#This Row],[Order type]]=trackOrderType,
TableTransactions[[#This Row],[Transaction quantity]]*-1,
TableTransactions[[#This Row],[Transaction quantity]]
)</f>
        <v>-60</v>
      </c>
      <c r="J75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586</v>
      </c>
      <c r="K7527" s="7">
        <f ca="1">IF(TableTransactions[[#This Row],[Stock balance backorders]]&lt;0,
0,
TableTransactions[[#This Row],[Stock balance backorders]]
)</f>
        <v>586</v>
      </c>
      <c r="L7527" s="8" t="str">
        <f>VLOOKUP(TableTransactions[[#This Row],[Material]],TableStockBalance[],
MATCH(TableStockBalance[[#Headers],[Supplier name]],TableStockBalance[#Headers],0),
0)</f>
        <v>Broehmer Industrial GmbH</v>
      </c>
    </row>
    <row r="7528" spans="1:12" x14ac:dyDescent="0.25">
      <c r="A7528">
        <v>49042762</v>
      </c>
      <c r="B7528">
        <v>50</v>
      </c>
      <c r="C7528" t="s">
        <v>343</v>
      </c>
      <c r="D7528" t="s">
        <v>216</v>
      </c>
      <c r="E7528" t="s">
        <v>217</v>
      </c>
      <c r="F7528" t="s">
        <v>316</v>
      </c>
      <c r="G7528" s="1">
        <v>43691</v>
      </c>
      <c r="H7528">
        <v>20</v>
      </c>
      <c r="I7528" s="7">
        <f>IF(TableTransactions[[#This Row],[Order type]]=trackOrderType,
TableTransactions[[#This Row],[Transaction quantity]]*-1,
TableTransactions[[#This Row],[Transaction quantity]]
)</f>
        <v>-20</v>
      </c>
      <c r="J75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566</v>
      </c>
      <c r="K7528" s="7">
        <f ca="1">IF(TableTransactions[[#This Row],[Stock balance backorders]]&lt;0,
0,
TableTransactions[[#This Row],[Stock balance backorders]]
)</f>
        <v>566</v>
      </c>
      <c r="L7528" s="8" t="str">
        <f>VLOOKUP(TableTransactions[[#This Row],[Material]],TableStockBalance[],
MATCH(TableStockBalance[[#Headers],[Supplier name]],TableStockBalance[#Headers],0),
0)</f>
        <v>Broehmer Industrial GmbH</v>
      </c>
    </row>
    <row r="7529" spans="1:12" x14ac:dyDescent="0.25">
      <c r="A7529">
        <v>49042781</v>
      </c>
      <c r="B7529">
        <v>30</v>
      </c>
      <c r="C7529" t="s">
        <v>343</v>
      </c>
      <c r="D7529" t="s">
        <v>216</v>
      </c>
      <c r="E7529" t="s">
        <v>217</v>
      </c>
      <c r="F7529" t="s">
        <v>322</v>
      </c>
      <c r="G7529" s="1">
        <v>43692</v>
      </c>
      <c r="H7529">
        <v>80</v>
      </c>
      <c r="I7529" s="7">
        <f>IF(TableTransactions[[#This Row],[Order type]]=trackOrderType,
TableTransactions[[#This Row],[Transaction quantity]]*-1,
TableTransactions[[#This Row],[Transaction quantity]]
)</f>
        <v>-80</v>
      </c>
      <c r="J75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486</v>
      </c>
      <c r="K7529" s="7">
        <f ca="1">IF(TableTransactions[[#This Row],[Stock balance backorders]]&lt;0,
0,
TableTransactions[[#This Row],[Stock balance backorders]]
)</f>
        <v>486</v>
      </c>
      <c r="L7529" s="8" t="str">
        <f>VLOOKUP(TableTransactions[[#This Row],[Material]],TableStockBalance[],
MATCH(TableStockBalance[[#Headers],[Supplier name]],TableStockBalance[#Headers],0),
0)</f>
        <v>Broehmer Industrial GmbH</v>
      </c>
    </row>
    <row r="7530" spans="1:12" x14ac:dyDescent="0.25">
      <c r="A7530">
        <v>49042793</v>
      </c>
      <c r="B7530">
        <v>120</v>
      </c>
      <c r="C7530" t="s">
        <v>343</v>
      </c>
      <c r="D7530" t="s">
        <v>216</v>
      </c>
      <c r="E7530" t="s">
        <v>217</v>
      </c>
      <c r="F7530" t="s">
        <v>316</v>
      </c>
      <c r="G7530" s="1">
        <v>43693</v>
      </c>
      <c r="H7530">
        <v>60</v>
      </c>
      <c r="I7530" s="7">
        <f>IF(TableTransactions[[#This Row],[Order type]]=trackOrderType,
TableTransactions[[#This Row],[Transaction quantity]]*-1,
TableTransactions[[#This Row],[Transaction quantity]]
)</f>
        <v>-60</v>
      </c>
      <c r="J75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426</v>
      </c>
      <c r="K7530" s="7">
        <f ca="1">IF(TableTransactions[[#This Row],[Stock balance backorders]]&lt;0,
0,
TableTransactions[[#This Row],[Stock balance backorders]]
)</f>
        <v>426</v>
      </c>
      <c r="L7530" s="8" t="str">
        <f>VLOOKUP(TableTransactions[[#This Row],[Material]],TableStockBalance[],
MATCH(TableStockBalance[[#Headers],[Supplier name]],TableStockBalance[#Headers],0),
0)</f>
        <v>Broehmer Industrial GmbH</v>
      </c>
    </row>
    <row r="7531" spans="1:12" x14ac:dyDescent="0.25">
      <c r="A7531">
        <v>49042818</v>
      </c>
      <c r="B7531">
        <v>40</v>
      </c>
      <c r="C7531" t="s">
        <v>343</v>
      </c>
      <c r="D7531" t="s">
        <v>216</v>
      </c>
      <c r="E7531" t="s">
        <v>217</v>
      </c>
      <c r="F7531" t="s">
        <v>314</v>
      </c>
      <c r="G7531" s="1">
        <v>43697</v>
      </c>
      <c r="H7531">
        <v>80</v>
      </c>
      <c r="I7531" s="7">
        <f>IF(TableTransactions[[#This Row],[Order type]]=trackOrderType,
TableTransactions[[#This Row],[Transaction quantity]]*-1,
TableTransactions[[#This Row],[Transaction quantity]]
)</f>
        <v>-80</v>
      </c>
      <c r="J75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346</v>
      </c>
      <c r="K7531" s="7">
        <f ca="1">IF(TableTransactions[[#This Row],[Stock balance backorders]]&lt;0,
0,
TableTransactions[[#This Row],[Stock balance backorders]]
)</f>
        <v>346</v>
      </c>
      <c r="L7531" s="8" t="str">
        <f>VLOOKUP(TableTransactions[[#This Row],[Material]],TableStockBalance[],
MATCH(TableStockBalance[[#Headers],[Supplier name]],TableStockBalance[#Headers],0),
0)</f>
        <v>Broehmer Industrial GmbH</v>
      </c>
    </row>
    <row r="7532" spans="1:12" x14ac:dyDescent="0.25">
      <c r="A7532">
        <v>49042822</v>
      </c>
      <c r="B7532">
        <v>50</v>
      </c>
      <c r="C7532" t="s">
        <v>343</v>
      </c>
      <c r="D7532" t="s">
        <v>216</v>
      </c>
      <c r="E7532" t="s">
        <v>217</v>
      </c>
      <c r="F7532" t="s">
        <v>316</v>
      </c>
      <c r="G7532" s="1">
        <v>43697</v>
      </c>
      <c r="H7532">
        <v>80</v>
      </c>
      <c r="I7532" s="7">
        <f>IF(TableTransactions[[#This Row],[Order type]]=trackOrderType,
TableTransactions[[#This Row],[Transaction quantity]]*-1,
TableTransactions[[#This Row],[Transaction quantity]]
)</f>
        <v>-80</v>
      </c>
      <c r="J75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266</v>
      </c>
      <c r="K7532" s="7">
        <f ca="1">IF(TableTransactions[[#This Row],[Stock balance backorders]]&lt;0,
0,
TableTransactions[[#This Row],[Stock balance backorders]]
)</f>
        <v>266</v>
      </c>
      <c r="L7532" s="8" t="str">
        <f>VLOOKUP(TableTransactions[[#This Row],[Material]],TableStockBalance[],
MATCH(TableStockBalance[[#Headers],[Supplier name]],TableStockBalance[#Headers],0),
0)</f>
        <v>Broehmer Industrial GmbH</v>
      </c>
    </row>
    <row r="7533" spans="1:12" x14ac:dyDescent="0.25">
      <c r="A7533">
        <v>49042850</v>
      </c>
      <c r="B7533">
        <v>30</v>
      </c>
      <c r="C7533" t="s">
        <v>343</v>
      </c>
      <c r="D7533" t="s">
        <v>216</v>
      </c>
      <c r="E7533" t="s">
        <v>217</v>
      </c>
      <c r="F7533" t="s">
        <v>316</v>
      </c>
      <c r="G7533" s="1">
        <v>43699</v>
      </c>
      <c r="H7533">
        <v>80</v>
      </c>
      <c r="I7533" s="7">
        <f>IF(TableTransactions[[#This Row],[Order type]]=trackOrderType,
TableTransactions[[#This Row],[Transaction quantity]]*-1,
TableTransactions[[#This Row],[Transaction quantity]]
)</f>
        <v>-80</v>
      </c>
      <c r="J75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186</v>
      </c>
      <c r="K7533" s="7">
        <f ca="1">IF(TableTransactions[[#This Row],[Stock balance backorders]]&lt;0,
0,
TableTransactions[[#This Row],[Stock balance backorders]]
)</f>
        <v>186</v>
      </c>
      <c r="L7533" s="8" t="str">
        <f>VLOOKUP(TableTransactions[[#This Row],[Material]],TableStockBalance[],
MATCH(TableStockBalance[[#Headers],[Supplier name]],TableStockBalance[#Headers],0),
0)</f>
        <v>Broehmer Industrial GmbH</v>
      </c>
    </row>
    <row r="7534" spans="1:12" x14ac:dyDescent="0.25">
      <c r="A7534">
        <v>49042887</v>
      </c>
      <c r="B7534">
        <v>60</v>
      </c>
      <c r="C7534" t="s">
        <v>343</v>
      </c>
      <c r="D7534" t="s">
        <v>216</v>
      </c>
      <c r="E7534" t="s">
        <v>217</v>
      </c>
      <c r="F7534" t="s">
        <v>317</v>
      </c>
      <c r="G7534" s="1">
        <v>43703</v>
      </c>
      <c r="H7534">
        <v>80</v>
      </c>
      <c r="I7534" s="7">
        <f>IF(TableTransactions[[#This Row],[Order type]]=trackOrderType,
TableTransactions[[#This Row],[Transaction quantity]]*-1,
TableTransactions[[#This Row],[Transaction quantity]]
)</f>
        <v>-80</v>
      </c>
      <c r="J75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106</v>
      </c>
      <c r="K7534" s="7">
        <f ca="1">IF(TableTransactions[[#This Row],[Stock balance backorders]]&lt;0,
0,
TableTransactions[[#This Row],[Stock balance backorders]]
)</f>
        <v>106</v>
      </c>
      <c r="L7534" s="8" t="str">
        <f>VLOOKUP(TableTransactions[[#This Row],[Material]],TableStockBalance[],
MATCH(TableStockBalance[[#Headers],[Supplier name]],TableStockBalance[#Headers],0),
0)</f>
        <v>Broehmer Industrial GmbH</v>
      </c>
    </row>
    <row r="7535" spans="1:12" x14ac:dyDescent="0.25">
      <c r="A7535">
        <v>49042962</v>
      </c>
      <c r="B7535">
        <v>40</v>
      </c>
      <c r="C7535" t="s">
        <v>343</v>
      </c>
      <c r="D7535" t="s">
        <v>216</v>
      </c>
      <c r="E7535" t="s">
        <v>217</v>
      </c>
      <c r="F7535" t="s">
        <v>313</v>
      </c>
      <c r="G7535" s="1">
        <v>43710</v>
      </c>
      <c r="H7535">
        <v>40</v>
      </c>
      <c r="I7535" s="7">
        <f>IF(TableTransactions[[#This Row],[Order type]]=trackOrderType,
TableTransactions[[#This Row],[Transaction quantity]]*-1,
TableTransactions[[#This Row],[Transaction quantity]]
)</f>
        <v>-40</v>
      </c>
      <c r="J75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</v>
      </c>
      <c r="K7535" s="7">
        <f ca="1">IF(TableTransactions[[#This Row],[Stock balance backorders]]&lt;0,
0,
TableTransactions[[#This Row],[Stock balance backorders]]
)</f>
        <v>66</v>
      </c>
      <c r="L7535" s="8" t="str">
        <f>VLOOKUP(TableTransactions[[#This Row],[Material]],TableStockBalance[],
MATCH(TableStockBalance[[#Headers],[Supplier name]],TableStockBalance[#Headers],0),
0)</f>
        <v>Broehmer Industrial GmbH</v>
      </c>
    </row>
    <row r="7536" spans="1:12" x14ac:dyDescent="0.25">
      <c r="A7536">
        <v>49042986</v>
      </c>
      <c r="B7536">
        <v>20</v>
      </c>
      <c r="C7536" t="s">
        <v>343</v>
      </c>
      <c r="D7536" t="s">
        <v>216</v>
      </c>
      <c r="E7536" t="s">
        <v>217</v>
      </c>
      <c r="F7536" t="s">
        <v>314</v>
      </c>
      <c r="G7536" s="1">
        <v>43712</v>
      </c>
      <c r="H7536">
        <v>80</v>
      </c>
      <c r="I7536" s="7">
        <f>IF(TableTransactions[[#This Row],[Order type]]=trackOrderType,
TableTransactions[[#This Row],[Transaction quantity]]*-1,
TableTransactions[[#This Row],[Transaction quantity]]
)</f>
        <v>-80</v>
      </c>
      <c r="J75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-14</v>
      </c>
      <c r="K7536" s="7">
        <f ca="1">IF(TableTransactions[[#This Row],[Stock balance backorders]]&lt;0,
0,
TableTransactions[[#This Row],[Stock balance backorders]]
)</f>
        <v>0</v>
      </c>
      <c r="L7536" s="8" t="str">
        <f>VLOOKUP(TableTransactions[[#This Row],[Material]],TableStockBalance[],
MATCH(TableStockBalance[[#Headers],[Supplier name]],TableStockBalance[#Headers],0),
0)</f>
        <v>Broehmer Industrial GmbH</v>
      </c>
    </row>
    <row r="7537" spans="1:12" x14ac:dyDescent="0.25">
      <c r="A7537" s="4">
        <v>45057362</v>
      </c>
      <c r="B7537" s="4">
        <v>10</v>
      </c>
      <c r="C7537" s="4" t="s">
        <v>344</v>
      </c>
      <c r="D7537" s="4" t="s">
        <v>216</v>
      </c>
      <c r="E7537" s="4" t="s">
        <v>217</v>
      </c>
      <c r="F7537" s="4" t="s">
        <v>213</v>
      </c>
      <c r="G7537" s="5">
        <v>43712</v>
      </c>
      <c r="H7537" s="4">
        <v>1100</v>
      </c>
      <c r="I7537" s="7">
        <f>IF(TableTransactions[[#This Row],[Order type]]=trackOrderType,
TableTransactions[[#This Row],[Transaction quantity]]*-1,
TableTransactions[[#This Row],[Transaction quantity]]
)</f>
        <v>1100</v>
      </c>
      <c r="J75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1086</v>
      </c>
      <c r="K7537" s="7">
        <f ca="1">IF(TableTransactions[[#This Row],[Stock balance backorders]]&lt;0,
0,
TableTransactions[[#This Row],[Stock balance backorders]]
)</f>
        <v>1086</v>
      </c>
      <c r="L7537" s="8" t="str">
        <f>VLOOKUP(TableTransactions[[#This Row],[Material]],TableStockBalance[],
MATCH(TableStockBalance[[#Headers],[Supplier name]],TableStockBalance[#Headers],0),
0)</f>
        <v>Broehmer Industrial GmbH</v>
      </c>
    </row>
    <row r="7538" spans="1:12" x14ac:dyDescent="0.25">
      <c r="A7538">
        <v>49043013</v>
      </c>
      <c r="B7538">
        <v>190</v>
      </c>
      <c r="C7538" t="s">
        <v>343</v>
      </c>
      <c r="D7538" t="s">
        <v>216</v>
      </c>
      <c r="E7538" t="s">
        <v>217</v>
      </c>
      <c r="F7538" t="s">
        <v>313</v>
      </c>
      <c r="G7538" s="1">
        <v>43714</v>
      </c>
      <c r="H7538">
        <v>20</v>
      </c>
      <c r="I7538" s="7">
        <f>IF(TableTransactions[[#This Row],[Order type]]=trackOrderType,
TableTransactions[[#This Row],[Transaction quantity]]*-1,
TableTransactions[[#This Row],[Transaction quantity]]
)</f>
        <v>-20</v>
      </c>
      <c r="J75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1066</v>
      </c>
      <c r="K7538" s="7">
        <f ca="1">IF(TableTransactions[[#This Row],[Stock balance backorders]]&lt;0,
0,
TableTransactions[[#This Row],[Stock balance backorders]]
)</f>
        <v>1066</v>
      </c>
      <c r="L7538" s="8" t="str">
        <f>VLOOKUP(TableTransactions[[#This Row],[Material]],TableStockBalance[],
MATCH(TableStockBalance[[#Headers],[Supplier name]],TableStockBalance[#Headers],0),
0)</f>
        <v>Broehmer Industrial GmbH</v>
      </c>
    </row>
    <row r="7539" spans="1:12" x14ac:dyDescent="0.25">
      <c r="A7539">
        <v>49043025</v>
      </c>
      <c r="B7539">
        <v>120</v>
      </c>
      <c r="C7539" t="s">
        <v>343</v>
      </c>
      <c r="D7539" t="s">
        <v>216</v>
      </c>
      <c r="E7539" t="s">
        <v>217</v>
      </c>
      <c r="F7539" t="s">
        <v>319</v>
      </c>
      <c r="G7539" s="1">
        <v>43714</v>
      </c>
      <c r="H7539">
        <v>20</v>
      </c>
      <c r="I7539" s="7">
        <f>IF(TableTransactions[[#This Row],[Order type]]=trackOrderType,
TableTransactions[[#This Row],[Transaction quantity]]*-1,
TableTransactions[[#This Row],[Transaction quantity]]
)</f>
        <v>-20</v>
      </c>
      <c r="J75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1046</v>
      </c>
      <c r="K7539" s="7">
        <f ca="1">IF(TableTransactions[[#This Row],[Stock balance backorders]]&lt;0,
0,
TableTransactions[[#This Row],[Stock balance backorders]]
)</f>
        <v>1046</v>
      </c>
      <c r="L7539" s="8" t="str">
        <f>VLOOKUP(TableTransactions[[#This Row],[Material]],TableStockBalance[],
MATCH(TableStockBalance[[#Headers],[Supplier name]],TableStockBalance[#Headers],0),
0)</f>
        <v>Broehmer Industrial GmbH</v>
      </c>
    </row>
    <row r="7540" spans="1:12" x14ac:dyDescent="0.25">
      <c r="A7540">
        <v>49043026</v>
      </c>
      <c r="B7540">
        <v>210</v>
      </c>
      <c r="C7540" t="s">
        <v>343</v>
      </c>
      <c r="D7540" t="s">
        <v>216</v>
      </c>
      <c r="E7540" t="s">
        <v>217</v>
      </c>
      <c r="F7540" t="s">
        <v>318</v>
      </c>
      <c r="G7540" s="1">
        <v>43714</v>
      </c>
      <c r="H7540">
        <v>60</v>
      </c>
      <c r="I7540" s="7">
        <f>IF(TableTransactions[[#This Row],[Order type]]=trackOrderType,
TableTransactions[[#This Row],[Transaction quantity]]*-1,
TableTransactions[[#This Row],[Transaction quantity]]
)</f>
        <v>-60</v>
      </c>
      <c r="J75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986</v>
      </c>
      <c r="K7540" s="7">
        <f ca="1">IF(TableTransactions[[#This Row],[Stock balance backorders]]&lt;0,
0,
TableTransactions[[#This Row],[Stock balance backorders]]
)</f>
        <v>986</v>
      </c>
      <c r="L7540" s="8" t="str">
        <f>VLOOKUP(TableTransactions[[#This Row],[Material]],TableStockBalance[],
MATCH(TableStockBalance[[#Headers],[Supplier name]],TableStockBalance[#Headers],0),
0)</f>
        <v>Broehmer Industrial GmbH</v>
      </c>
    </row>
    <row r="7541" spans="1:12" x14ac:dyDescent="0.25">
      <c r="A7541">
        <v>49043045</v>
      </c>
      <c r="B7541">
        <v>80</v>
      </c>
      <c r="C7541" t="s">
        <v>343</v>
      </c>
      <c r="D7541" t="s">
        <v>216</v>
      </c>
      <c r="E7541" t="s">
        <v>217</v>
      </c>
      <c r="F7541" t="s">
        <v>318</v>
      </c>
      <c r="G7541" s="1">
        <v>43717</v>
      </c>
      <c r="H7541">
        <v>60</v>
      </c>
      <c r="I7541" s="7">
        <f>IF(TableTransactions[[#This Row],[Order type]]=trackOrderType,
TableTransactions[[#This Row],[Transaction quantity]]*-1,
TableTransactions[[#This Row],[Transaction quantity]]
)</f>
        <v>-60</v>
      </c>
      <c r="J75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926</v>
      </c>
      <c r="K7541" s="7">
        <f ca="1">IF(TableTransactions[[#This Row],[Stock balance backorders]]&lt;0,
0,
TableTransactions[[#This Row],[Stock balance backorders]]
)</f>
        <v>926</v>
      </c>
      <c r="L7541" s="8" t="str">
        <f>VLOOKUP(TableTransactions[[#This Row],[Material]],TableStockBalance[],
MATCH(TableStockBalance[[#Headers],[Supplier name]],TableStockBalance[#Headers],0),
0)</f>
        <v>Broehmer Industrial GmbH</v>
      </c>
    </row>
    <row r="7542" spans="1:12" x14ac:dyDescent="0.25">
      <c r="A7542">
        <v>49043091</v>
      </c>
      <c r="B7542">
        <v>20</v>
      </c>
      <c r="C7542" t="s">
        <v>343</v>
      </c>
      <c r="D7542" t="s">
        <v>216</v>
      </c>
      <c r="E7542" t="s">
        <v>217</v>
      </c>
      <c r="F7542" t="s">
        <v>320</v>
      </c>
      <c r="G7542" s="1">
        <v>43721</v>
      </c>
      <c r="H7542">
        <v>80</v>
      </c>
      <c r="I7542" s="7">
        <f>IF(TableTransactions[[#This Row],[Order type]]=trackOrderType,
TableTransactions[[#This Row],[Transaction quantity]]*-1,
TableTransactions[[#This Row],[Transaction quantity]]
)</f>
        <v>-80</v>
      </c>
      <c r="J75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846</v>
      </c>
      <c r="K7542" s="7">
        <f ca="1">IF(TableTransactions[[#This Row],[Stock balance backorders]]&lt;0,
0,
TableTransactions[[#This Row],[Stock balance backorders]]
)</f>
        <v>846</v>
      </c>
      <c r="L7542" s="8" t="str">
        <f>VLOOKUP(TableTransactions[[#This Row],[Material]],TableStockBalance[],
MATCH(TableStockBalance[[#Headers],[Supplier name]],TableStockBalance[#Headers],0),
0)</f>
        <v>Broehmer Industrial GmbH</v>
      </c>
    </row>
    <row r="7543" spans="1:12" x14ac:dyDescent="0.25">
      <c r="A7543">
        <v>49043096</v>
      </c>
      <c r="B7543">
        <v>210</v>
      </c>
      <c r="C7543" t="s">
        <v>343</v>
      </c>
      <c r="D7543" t="s">
        <v>216</v>
      </c>
      <c r="E7543" t="s">
        <v>217</v>
      </c>
      <c r="F7543" t="s">
        <v>316</v>
      </c>
      <c r="G7543" s="1">
        <v>43721</v>
      </c>
      <c r="H7543">
        <v>60</v>
      </c>
      <c r="I7543" s="7">
        <f>IF(TableTransactions[[#This Row],[Order type]]=trackOrderType,
TableTransactions[[#This Row],[Transaction quantity]]*-1,
TableTransactions[[#This Row],[Transaction quantity]]
)</f>
        <v>-60</v>
      </c>
      <c r="J75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786</v>
      </c>
      <c r="K7543" s="7">
        <f ca="1">IF(TableTransactions[[#This Row],[Stock balance backorders]]&lt;0,
0,
TableTransactions[[#This Row],[Stock balance backorders]]
)</f>
        <v>786</v>
      </c>
      <c r="L7543" s="8" t="str">
        <f>VLOOKUP(TableTransactions[[#This Row],[Material]],TableStockBalance[],
MATCH(TableStockBalance[[#Headers],[Supplier name]],TableStockBalance[#Headers],0),
0)</f>
        <v>Broehmer Industrial GmbH</v>
      </c>
    </row>
    <row r="7544" spans="1:12" x14ac:dyDescent="0.25">
      <c r="A7544">
        <v>49043116</v>
      </c>
      <c r="B7544">
        <v>10</v>
      </c>
      <c r="C7544" t="s">
        <v>343</v>
      </c>
      <c r="D7544" t="s">
        <v>216</v>
      </c>
      <c r="E7544" t="s">
        <v>217</v>
      </c>
      <c r="F7544" t="s">
        <v>332</v>
      </c>
      <c r="G7544" s="1">
        <v>43724</v>
      </c>
      <c r="H7544">
        <v>40</v>
      </c>
      <c r="I7544" s="7">
        <f>IF(TableTransactions[[#This Row],[Order type]]=trackOrderType,
TableTransactions[[#This Row],[Transaction quantity]]*-1,
TableTransactions[[#This Row],[Transaction quantity]]
)</f>
        <v>-40</v>
      </c>
      <c r="J75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746</v>
      </c>
      <c r="K7544" s="7">
        <f ca="1">IF(TableTransactions[[#This Row],[Stock balance backorders]]&lt;0,
0,
TableTransactions[[#This Row],[Stock balance backorders]]
)</f>
        <v>746</v>
      </c>
      <c r="L7544" s="8" t="str">
        <f>VLOOKUP(TableTransactions[[#This Row],[Material]],TableStockBalance[],
MATCH(TableStockBalance[[#Headers],[Supplier name]],TableStockBalance[#Headers],0),
0)</f>
        <v>Broehmer Industrial GmbH</v>
      </c>
    </row>
    <row r="7545" spans="1:12" x14ac:dyDescent="0.25">
      <c r="A7545">
        <v>49043127</v>
      </c>
      <c r="B7545">
        <v>10</v>
      </c>
      <c r="C7545" t="s">
        <v>343</v>
      </c>
      <c r="D7545" t="s">
        <v>216</v>
      </c>
      <c r="E7545" t="s">
        <v>217</v>
      </c>
      <c r="F7545" t="s">
        <v>325</v>
      </c>
      <c r="G7545" s="1">
        <v>43725</v>
      </c>
      <c r="H7545">
        <v>60</v>
      </c>
      <c r="I7545" s="7">
        <f>IF(TableTransactions[[#This Row],[Order type]]=trackOrderType,
TableTransactions[[#This Row],[Transaction quantity]]*-1,
TableTransactions[[#This Row],[Transaction quantity]]
)</f>
        <v>-60</v>
      </c>
      <c r="J75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686</v>
      </c>
      <c r="K7545" s="7">
        <f ca="1">IF(TableTransactions[[#This Row],[Stock balance backorders]]&lt;0,
0,
TableTransactions[[#This Row],[Stock balance backorders]]
)</f>
        <v>686</v>
      </c>
      <c r="L7545" s="8" t="str">
        <f>VLOOKUP(TableTransactions[[#This Row],[Material]],TableStockBalance[],
MATCH(TableStockBalance[[#Headers],[Supplier name]],TableStockBalance[#Headers],0),
0)</f>
        <v>Broehmer Industrial GmbH</v>
      </c>
    </row>
    <row r="7546" spans="1:12" x14ac:dyDescent="0.25">
      <c r="A7546">
        <v>49043137</v>
      </c>
      <c r="B7546">
        <v>50</v>
      </c>
      <c r="C7546" t="s">
        <v>343</v>
      </c>
      <c r="D7546" t="s">
        <v>216</v>
      </c>
      <c r="E7546" t="s">
        <v>217</v>
      </c>
      <c r="F7546" t="s">
        <v>313</v>
      </c>
      <c r="G7546" s="1">
        <v>43726</v>
      </c>
      <c r="H7546">
        <v>40</v>
      </c>
      <c r="I7546" s="7">
        <f>IF(TableTransactions[[#This Row],[Order type]]=trackOrderType,
TableTransactions[[#This Row],[Transaction quantity]]*-1,
TableTransactions[[#This Row],[Transaction quantity]]
)</f>
        <v>-40</v>
      </c>
      <c r="J75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646</v>
      </c>
      <c r="K7546" s="7">
        <f ca="1">IF(TableTransactions[[#This Row],[Stock balance backorders]]&lt;0,
0,
TableTransactions[[#This Row],[Stock balance backorders]]
)</f>
        <v>646</v>
      </c>
      <c r="L7546" s="8" t="str">
        <f>VLOOKUP(TableTransactions[[#This Row],[Material]],TableStockBalance[],
MATCH(TableStockBalance[[#Headers],[Supplier name]],TableStockBalance[#Headers],0),
0)</f>
        <v>Broehmer Industrial GmbH</v>
      </c>
    </row>
    <row r="7547" spans="1:12" x14ac:dyDescent="0.25">
      <c r="A7547">
        <v>49043151</v>
      </c>
      <c r="B7547">
        <v>100</v>
      </c>
      <c r="C7547" t="s">
        <v>343</v>
      </c>
      <c r="D7547" t="s">
        <v>216</v>
      </c>
      <c r="E7547" t="s">
        <v>217</v>
      </c>
      <c r="F7547" t="s">
        <v>313</v>
      </c>
      <c r="G7547" s="1">
        <v>43727</v>
      </c>
      <c r="H7547">
        <v>20</v>
      </c>
      <c r="I7547" s="7">
        <f>IF(TableTransactions[[#This Row],[Order type]]=trackOrderType,
TableTransactions[[#This Row],[Transaction quantity]]*-1,
TableTransactions[[#This Row],[Transaction quantity]]
)</f>
        <v>-20</v>
      </c>
      <c r="J75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626</v>
      </c>
      <c r="K7547" s="7">
        <f ca="1">IF(TableTransactions[[#This Row],[Stock balance backorders]]&lt;0,
0,
TableTransactions[[#This Row],[Stock balance backorders]]
)</f>
        <v>626</v>
      </c>
      <c r="L7547" s="8" t="str">
        <f>VLOOKUP(TableTransactions[[#This Row],[Material]],TableStockBalance[],
MATCH(TableStockBalance[[#Headers],[Supplier name]],TableStockBalance[#Headers],0),
0)</f>
        <v>Broehmer Industrial GmbH</v>
      </c>
    </row>
    <row r="7548" spans="1:12" x14ac:dyDescent="0.25">
      <c r="A7548">
        <v>49043157</v>
      </c>
      <c r="B7548">
        <v>90</v>
      </c>
      <c r="C7548" t="s">
        <v>343</v>
      </c>
      <c r="D7548" t="s">
        <v>216</v>
      </c>
      <c r="E7548" t="s">
        <v>217</v>
      </c>
      <c r="F7548" t="s">
        <v>317</v>
      </c>
      <c r="G7548" s="1">
        <v>43727</v>
      </c>
      <c r="H7548">
        <v>80</v>
      </c>
      <c r="I7548" s="7">
        <f>IF(TableTransactions[[#This Row],[Order type]]=trackOrderType,
TableTransactions[[#This Row],[Transaction quantity]]*-1,
TableTransactions[[#This Row],[Transaction quantity]]
)</f>
        <v>-80</v>
      </c>
      <c r="J75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546</v>
      </c>
      <c r="K7548" s="7">
        <f ca="1">IF(TableTransactions[[#This Row],[Stock balance backorders]]&lt;0,
0,
TableTransactions[[#This Row],[Stock balance backorders]]
)</f>
        <v>546</v>
      </c>
      <c r="L7548" s="8" t="str">
        <f>VLOOKUP(TableTransactions[[#This Row],[Material]],TableStockBalance[],
MATCH(TableStockBalance[[#Headers],[Supplier name]],TableStockBalance[#Headers],0),
0)</f>
        <v>Broehmer Industrial GmbH</v>
      </c>
    </row>
    <row r="7549" spans="1:12" x14ac:dyDescent="0.25">
      <c r="A7549">
        <v>49043174</v>
      </c>
      <c r="B7549">
        <v>130</v>
      </c>
      <c r="C7549" t="s">
        <v>343</v>
      </c>
      <c r="D7549" t="s">
        <v>216</v>
      </c>
      <c r="E7549" t="s">
        <v>217</v>
      </c>
      <c r="F7549" t="s">
        <v>316</v>
      </c>
      <c r="G7549" s="1">
        <v>43728</v>
      </c>
      <c r="H7549">
        <v>60</v>
      </c>
      <c r="I7549" s="7">
        <f>IF(TableTransactions[[#This Row],[Order type]]=trackOrderType,
TableTransactions[[#This Row],[Transaction quantity]]*-1,
TableTransactions[[#This Row],[Transaction quantity]]
)</f>
        <v>-60</v>
      </c>
      <c r="J75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486</v>
      </c>
      <c r="K7549" s="7">
        <f ca="1">IF(TableTransactions[[#This Row],[Stock balance backorders]]&lt;0,
0,
TableTransactions[[#This Row],[Stock balance backorders]]
)</f>
        <v>486</v>
      </c>
      <c r="L7549" s="8" t="str">
        <f>VLOOKUP(TableTransactions[[#This Row],[Material]],TableStockBalance[],
MATCH(TableStockBalance[[#Headers],[Supplier name]],TableStockBalance[#Headers],0),
0)</f>
        <v>Broehmer Industrial GmbH</v>
      </c>
    </row>
    <row r="7550" spans="1:12" x14ac:dyDescent="0.25">
      <c r="A7550">
        <v>49043227</v>
      </c>
      <c r="B7550">
        <v>60</v>
      </c>
      <c r="C7550" t="s">
        <v>343</v>
      </c>
      <c r="D7550" t="s">
        <v>216</v>
      </c>
      <c r="E7550" t="s">
        <v>217</v>
      </c>
      <c r="F7550" t="s">
        <v>313</v>
      </c>
      <c r="G7550" s="1">
        <v>43734</v>
      </c>
      <c r="H7550">
        <v>80</v>
      </c>
      <c r="I7550" s="7">
        <f>IF(TableTransactions[[#This Row],[Order type]]=trackOrderType,
TableTransactions[[#This Row],[Transaction quantity]]*-1,
TableTransactions[[#This Row],[Transaction quantity]]
)</f>
        <v>-80</v>
      </c>
      <c r="J75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406</v>
      </c>
      <c r="K7550" s="7">
        <f ca="1">IF(TableTransactions[[#This Row],[Stock balance backorders]]&lt;0,
0,
TableTransactions[[#This Row],[Stock balance backorders]]
)</f>
        <v>406</v>
      </c>
      <c r="L7550" s="8" t="str">
        <f>VLOOKUP(TableTransactions[[#This Row],[Material]],TableStockBalance[],
MATCH(TableStockBalance[[#Headers],[Supplier name]],TableStockBalance[#Headers],0),
0)</f>
        <v>Broehmer Industrial GmbH</v>
      </c>
    </row>
    <row r="7551" spans="1:12" x14ac:dyDescent="0.25">
      <c r="A7551">
        <v>49043246</v>
      </c>
      <c r="B7551">
        <v>20</v>
      </c>
      <c r="C7551" t="s">
        <v>343</v>
      </c>
      <c r="D7551" t="s">
        <v>216</v>
      </c>
      <c r="E7551" t="s">
        <v>217</v>
      </c>
      <c r="F7551" t="s">
        <v>321</v>
      </c>
      <c r="G7551" s="1">
        <v>43735</v>
      </c>
      <c r="H7551">
        <v>40</v>
      </c>
      <c r="I7551" s="7">
        <f>IF(TableTransactions[[#This Row],[Order type]]=trackOrderType,
TableTransactions[[#This Row],[Transaction quantity]]*-1,
TableTransactions[[#This Row],[Transaction quantity]]
)</f>
        <v>-40</v>
      </c>
      <c r="J75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366</v>
      </c>
      <c r="K7551" s="7">
        <f ca="1">IF(TableTransactions[[#This Row],[Stock balance backorders]]&lt;0,
0,
TableTransactions[[#This Row],[Stock balance backorders]]
)</f>
        <v>366</v>
      </c>
      <c r="L7551" s="8" t="str">
        <f>VLOOKUP(TableTransactions[[#This Row],[Material]],TableStockBalance[],
MATCH(TableStockBalance[[#Headers],[Supplier name]],TableStockBalance[#Headers],0),
0)</f>
        <v>Broehmer Industrial GmbH</v>
      </c>
    </row>
    <row r="7552" spans="1:12" x14ac:dyDescent="0.25">
      <c r="A7552">
        <v>49043256</v>
      </c>
      <c r="B7552">
        <v>140</v>
      </c>
      <c r="C7552" t="s">
        <v>343</v>
      </c>
      <c r="D7552" t="s">
        <v>216</v>
      </c>
      <c r="E7552" t="s">
        <v>217</v>
      </c>
      <c r="F7552" t="s">
        <v>319</v>
      </c>
      <c r="G7552" s="1">
        <v>43735</v>
      </c>
      <c r="H7552">
        <v>80</v>
      </c>
      <c r="I7552" s="7">
        <f>IF(TableTransactions[[#This Row],[Order type]]=trackOrderType,
TableTransactions[[#This Row],[Transaction quantity]]*-1,
TableTransactions[[#This Row],[Transaction quantity]]
)</f>
        <v>-80</v>
      </c>
      <c r="J75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286</v>
      </c>
      <c r="K7552" s="7">
        <f ca="1">IF(TableTransactions[[#This Row],[Stock balance backorders]]&lt;0,
0,
TableTransactions[[#This Row],[Stock balance backorders]]
)</f>
        <v>286</v>
      </c>
      <c r="L7552" s="8" t="str">
        <f>VLOOKUP(TableTransactions[[#This Row],[Material]],TableStockBalance[],
MATCH(TableStockBalance[[#Headers],[Supplier name]],TableStockBalance[#Headers],0),
0)</f>
        <v>Broehmer Industrial GmbH</v>
      </c>
    </row>
    <row r="7553" spans="1:12" x14ac:dyDescent="0.25">
      <c r="A7553">
        <v>49043306</v>
      </c>
      <c r="B7553">
        <v>80</v>
      </c>
      <c r="C7553" t="s">
        <v>343</v>
      </c>
      <c r="D7553" t="s">
        <v>216</v>
      </c>
      <c r="E7553" t="s">
        <v>217</v>
      </c>
      <c r="F7553" t="s">
        <v>318</v>
      </c>
      <c r="G7553" s="1">
        <v>43741</v>
      </c>
      <c r="H7553">
        <v>40</v>
      </c>
      <c r="I7553" s="7">
        <f>IF(TableTransactions[[#This Row],[Order type]]=trackOrderType,
TableTransactions[[#This Row],[Transaction quantity]]*-1,
TableTransactions[[#This Row],[Transaction quantity]]
)</f>
        <v>-40</v>
      </c>
      <c r="J75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246</v>
      </c>
      <c r="K7553" s="7">
        <f ca="1">IF(TableTransactions[[#This Row],[Stock balance backorders]]&lt;0,
0,
TableTransactions[[#This Row],[Stock balance backorders]]
)</f>
        <v>246</v>
      </c>
      <c r="L7553" s="8" t="str">
        <f>VLOOKUP(TableTransactions[[#This Row],[Material]],TableStockBalance[],
MATCH(TableStockBalance[[#Headers],[Supplier name]],TableStockBalance[#Headers],0),
0)</f>
        <v>Broehmer Industrial GmbH</v>
      </c>
    </row>
    <row r="7554" spans="1:12" x14ac:dyDescent="0.25">
      <c r="A7554">
        <v>49043317</v>
      </c>
      <c r="B7554">
        <v>20</v>
      </c>
      <c r="C7554" t="s">
        <v>343</v>
      </c>
      <c r="D7554" t="s">
        <v>216</v>
      </c>
      <c r="E7554" t="s">
        <v>217</v>
      </c>
      <c r="F7554" t="s">
        <v>336</v>
      </c>
      <c r="G7554" s="1">
        <v>43742</v>
      </c>
      <c r="H7554">
        <v>40</v>
      </c>
      <c r="I7554" s="7">
        <f>IF(TableTransactions[[#This Row],[Order type]]=trackOrderType,
TableTransactions[[#This Row],[Transaction quantity]]*-1,
TableTransactions[[#This Row],[Transaction quantity]]
)</f>
        <v>-40</v>
      </c>
      <c r="J75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206</v>
      </c>
      <c r="K7554" s="7">
        <f ca="1">IF(TableTransactions[[#This Row],[Stock balance backorders]]&lt;0,
0,
TableTransactions[[#This Row],[Stock balance backorders]]
)</f>
        <v>206</v>
      </c>
      <c r="L7554" s="8" t="str">
        <f>VLOOKUP(TableTransactions[[#This Row],[Material]],TableStockBalance[],
MATCH(TableStockBalance[[#Headers],[Supplier name]],TableStockBalance[#Headers],0),
0)</f>
        <v>Broehmer Industrial GmbH</v>
      </c>
    </row>
    <row r="7555" spans="1:12" x14ac:dyDescent="0.25">
      <c r="A7555">
        <v>49043324</v>
      </c>
      <c r="B7555">
        <v>240</v>
      </c>
      <c r="C7555" t="s">
        <v>343</v>
      </c>
      <c r="D7555" t="s">
        <v>216</v>
      </c>
      <c r="E7555" t="s">
        <v>217</v>
      </c>
      <c r="F7555" t="s">
        <v>318</v>
      </c>
      <c r="G7555" s="1">
        <v>43742</v>
      </c>
      <c r="H7555">
        <v>20</v>
      </c>
      <c r="I7555" s="7">
        <f>IF(TableTransactions[[#This Row],[Order type]]=trackOrderType,
TableTransactions[[#This Row],[Transaction quantity]]*-1,
TableTransactions[[#This Row],[Transaction quantity]]
)</f>
        <v>-20</v>
      </c>
      <c r="J75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186</v>
      </c>
      <c r="K7555" s="7">
        <f ca="1">IF(TableTransactions[[#This Row],[Stock balance backorders]]&lt;0,
0,
TableTransactions[[#This Row],[Stock balance backorders]]
)</f>
        <v>186</v>
      </c>
      <c r="L7555" s="8" t="str">
        <f>VLOOKUP(TableTransactions[[#This Row],[Material]],TableStockBalance[],
MATCH(TableStockBalance[[#Headers],[Supplier name]],TableStockBalance[#Headers],0),
0)</f>
        <v>Broehmer Industrial GmbH</v>
      </c>
    </row>
    <row r="7556" spans="1:12" x14ac:dyDescent="0.25">
      <c r="A7556">
        <v>49043338</v>
      </c>
      <c r="B7556">
        <v>10</v>
      </c>
      <c r="C7556" t="s">
        <v>343</v>
      </c>
      <c r="D7556" t="s">
        <v>216</v>
      </c>
      <c r="E7556" t="s">
        <v>217</v>
      </c>
      <c r="F7556" t="s">
        <v>323</v>
      </c>
      <c r="G7556" s="1">
        <v>43745</v>
      </c>
      <c r="H7556">
        <v>20</v>
      </c>
      <c r="I7556" s="7">
        <f>IF(TableTransactions[[#This Row],[Order type]]=trackOrderType,
TableTransactions[[#This Row],[Transaction quantity]]*-1,
TableTransactions[[#This Row],[Transaction quantity]]
)</f>
        <v>-20</v>
      </c>
      <c r="J75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166</v>
      </c>
      <c r="K7556" s="7">
        <f ca="1">IF(TableTransactions[[#This Row],[Stock balance backorders]]&lt;0,
0,
TableTransactions[[#This Row],[Stock balance backorders]]
)</f>
        <v>166</v>
      </c>
      <c r="L7556" s="8" t="str">
        <f>VLOOKUP(TableTransactions[[#This Row],[Material]],TableStockBalance[],
MATCH(TableStockBalance[[#Headers],[Supplier name]],TableStockBalance[#Headers],0),
0)</f>
        <v>Broehmer Industrial GmbH</v>
      </c>
    </row>
    <row r="7557" spans="1:12" x14ac:dyDescent="0.25">
      <c r="A7557">
        <v>49043363</v>
      </c>
      <c r="B7557">
        <v>10</v>
      </c>
      <c r="C7557" t="s">
        <v>343</v>
      </c>
      <c r="D7557" t="s">
        <v>216</v>
      </c>
      <c r="E7557" t="s">
        <v>217</v>
      </c>
      <c r="F7557" t="s">
        <v>320</v>
      </c>
      <c r="G7557" s="1">
        <v>43747</v>
      </c>
      <c r="H7557">
        <v>40</v>
      </c>
      <c r="I7557" s="7">
        <f>IF(TableTransactions[[#This Row],[Order type]]=trackOrderType,
TableTransactions[[#This Row],[Transaction quantity]]*-1,
TableTransactions[[#This Row],[Transaction quantity]]
)</f>
        <v>-40</v>
      </c>
      <c r="J75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126</v>
      </c>
      <c r="K7557" s="7">
        <f ca="1">IF(TableTransactions[[#This Row],[Stock balance backorders]]&lt;0,
0,
TableTransactions[[#This Row],[Stock balance backorders]]
)</f>
        <v>126</v>
      </c>
      <c r="L7557" s="8" t="str">
        <f>VLOOKUP(TableTransactions[[#This Row],[Material]],TableStockBalance[],
MATCH(TableStockBalance[[#Headers],[Supplier name]],TableStockBalance[#Headers],0),
0)</f>
        <v>Broehmer Industrial GmbH</v>
      </c>
    </row>
    <row r="7558" spans="1:12" x14ac:dyDescent="0.25">
      <c r="A7558">
        <v>49043379</v>
      </c>
      <c r="B7558">
        <v>50</v>
      </c>
      <c r="C7558" t="s">
        <v>343</v>
      </c>
      <c r="D7558" t="s">
        <v>216</v>
      </c>
      <c r="E7558" t="s">
        <v>217</v>
      </c>
      <c r="F7558" t="s">
        <v>316</v>
      </c>
      <c r="G7558" s="1">
        <v>43748</v>
      </c>
      <c r="H7558">
        <v>80</v>
      </c>
      <c r="I7558" s="7">
        <f>IF(TableTransactions[[#This Row],[Order type]]=trackOrderType,
TableTransactions[[#This Row],[Transaction quantity]]*-1,
TableTransactions[[#This Row],[Transaction quantity]]
)</f>
        <v>-80</v>
      </c>
      <c r="J75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</v>
      </c>
      <c r="K7558" s="7">
        <f ca="1">IF(TableTransactions[[#This Row],[Stock balance backorders]]&lt;0,
0,
TableTransactions[[#This Row],[Stock balance backorders]]
)</f>
        <v>46</v>
      </c>
      <c r="L7558" s="8" t="str">
        <f>VLOOKUP(TableTransactions[[#This Row],[Material]],TableStockBalance[],
MATCH(TableStockBalance[[#Headers],[Supplier name]],TableStockBalance[#Headers],0),
0)</f>
        <v>Broehmer Industrial GmbH</v>
      </c>
    </row>
    <row r="7559" spans="1:12" x14ac:dyDescent="0.25">
      <c r="A7559">
        <v>49043401</v>
      </c>
      <c r="B7559">
        <v>340</v>
      </c>
      <c r="C7559" t="s">
        <v>343</v>
      </c>
      <c r="D7559" t="s">
        <v>216</v>
      </c>
      <c r="E7559" t="s">
        <v>217</v>
      </c>
      <c r="F7559" t="s">
        <v>317</v>
      </c>
      <c r="G7559" s="1">
        <v>43749</v>
      </c>
      <c r="H7559">
        <v>60</v>
      </c>
      <c r="I7559" s="7">
        <f>IF(TableTransactions[[#This Row],[Order type]]=trackOrderType,
TableTransactions[[#This Row],[Transaction quantity]]*-1,
TableTransactions[[#This Row],[Transaction quantity]]
)</f>
        <v>-60</v>
      </c>
      <c r="J75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-14</v>
      </c>
      <c r="K7559" s="7">
        <f ca="1">IF(TableTransactions[[#This Row],[Stock balance backorders]]&lt;0,
0,
TableTransactions[[#This Row],[Stock balance backorders]]
)</f>
        <v>0</v>
      </c>
      <c r="L7559" s="8" t="str">
        <f>VLOOKUP(TableTransactions[[#This Row],[Material]],TableStockBalance[],
MATCH(TableStockBalance[[#Headers],[Supplier name]],TableStockBalance[#Headers],0),
0)</f>
        <v>Broehmer Industrial GmbH</v>
      </c>
    </row>
    <row r="7560" spans="1:12" x14ac:dyDescent="0.25">
      <c r="A7560">
        <v>49043419</v>
      </c>
      <c r="B7560">
        <v>140</v>
      </c>
      <c r="C7560" t="s">
        <v>343</v>
      </c>
      <c r="D7560" t="s">
        <v>216</v>
      </c>
      <c r="E7560" t="s">
        <v>217</v>
      </c>
      <c r="F7560" t="s">
        <v>317</v>
      </c>
      <c r="G7560" s="1">
        <v>43752</v>
      </c>
      <c r="H7560">
        <v>40</v>
      </c>
      <c r="I7560" s="7">
        <f>IF(TableTransactions[[#This Row],[Order type]]=trackOrderType,
TableTransactions[[#This Row],[Transaction quantity]]*-1,
TableTransactions[[#This Row],[Transaction quantity]]
)</f>
        <v>-40</v>
      </c>
      <c r="J75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-54</v>
      </c>
      <c r="K7560" s="7">
        <f ca="1">IF(TableTransactions[[#This Row],[Stock balance backorders]]&lt;0,
0,
TableTransactions[[#This Row],[Stock balance backorders]]
)</f>
        <v>0</v>
      </c>
      <c r="L7560" s="8" t="str">
        <f>VLOOKUP(TableTransactions[[#This Row],[Material]],TableStockBalance[],
MATCH(TableStockBalance[[#Headers],[Supplier name]],TableStockBalance[#Headers],0),
0)</f>
        <v>Broehmer Industrial GmbH</v>
      </c>
    </row>
    <row r="7561" spans="1:12" x14ac:dyDescent="0.25">
      <c r="A7561">
        <v>49043468</v>
      </c>
      <c r="B7561">
        <v>50</v>
      </c>
      <c r="C7561" t="s">
        <v>343</v>
      </c>
      <c r="D7561" t="s">
        <v>216</v>
      </c>
      <c r="E7561" t="s">
        <v>217</v>
      </c>
      <c r="F7561" t="s">
        <v>318</v>
      </c>
      <c r="G7561" s="1">
        <v>43755</v>
      </c>
      <c r="H7561">
        <v>20</v>
      </c>
      <c r="I7561" s="7">
        <f>IF(TableTransactions[[#This Row],[Order type]]=trackOrderType,
TableTransactions[[#This Row],[Transaction quantity]]*-1,
TableTransactions[[#This Row],[Transaction quantity]]
)</f>
        <v>-20</v>
      </c>
      <c r="J75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-74</v>
      </c>
      <c r="K7561" s="7">
        <f ca="1">IF(TableTransactions[[#This Row],[Stock balance backorders]]&lt;0,
0,
TableTransactions[[#This Row],[Stock balance backorders]]
)</f>
        <v>0</v>
      </c>
      <c r="L7561" s="8" t="str">
        <f>VLOOKUP(TableTransactions[[#This Row],[Material]],TableStockBalance[],
MATCH(TableStockBalance[[#Headers],[Supplier name]],TableStockBalance[#Headers],0),
0)</f>
        <v>Broehmer Industrial GmbH</v>
      </c>
    </row>
    <row r="7562" spans="1:12" x14ac:dyDescent="0.25">
      <c r="A7562">
        <v>49043470</v>
      </c>
      <c r="B7562">
        <v>20</v>
      </c>
      <c r="C7562" t="s">
        <v>343</v>
      </c>
      <c r="D7562" t="s">
        <v>216</v>
      </c>
      <c r="E7562" t="s">
        <v>217</v>
      </c>
      <c r="F7562" t="s">
        <v>332</v>
      </c>
      <c r="G7562" s="1">
        <v>43755</v>
      </c>
      <c r="H7562">
        <v>80</v>
      </c>
      <c r="I7562" s="7">
        <f>IF(TableTransactions[[#This Row],[Order type]]=trackOrderType,
TableTransactions[[#This Row],[Transaction quantity]]*-1,
TableTransactions[[#This Row],[Transaction quantity]]
)</f>
        <v>-80</v>
      </c>
      <c r="J75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-154</v>
      </c>
      <c r="K7562" s="7">
        <f ca="1">IF(TableTransactions[[#This Row],[Stock balance backorders]]&lt;0,
0,
TableTransactions[[#This Row],[Stock balance backorders]]
)</f>
        <v>0</v>
      </c>
      <c r="L7562" s="8" t="str">
        <f>VLOOKUP(TableTransactions[[#This Row],[Material]],TableStockBalance[],
MATCH(TableStockBalance[[#Headers],[Supplier name]],TableStockBalance[#Headers],0),
0)</f>
        <v>Broehmer Industrial GmbH</v>
      </c>
    </row>
    <row r="7563" spans="1:12" x14ac:dyDescent="0.25">
      <c r="A7563" s="4">
        <v>45057462</v>
      </c>
      <c r="B7563" s="4">
        <v>10</v>
      </c>
      <c r="C7563" s="4" t="s">
        <v>344</v>
      </c>
      <c r="D7563" s="4" t="s">
        <v>216</v>
      </c>
      <c r="E7563" s="4" t="s">
        <v>217</v>
      </c>
      <c r="F7563" s="4" t="s">
        <v>213</v>
      </c>
      <c r="G7563" s="5">
        <v>43756</v>
      </c>
      <c r="H7563" s="4">
        <v>1100</v>
      </c>
      <c r="I7563" s="7">
        <f>IF(TableTransactions[[#This Row],[Order type]]=trackOrderType,
TableTransactions[[#This Row],[Transaction quantity]]*-1,
TableTransactions[[#This Row],[Transaction quantity]]
)</f>
        <v>1100</v>
      </c>
      <c r="J75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946</v>
      </c>
      <c r="K7563" s="7">
        <f ca="1">IF(TableTransactions[[#This Row],[Stock balance backorders]]&lt;0,
0,
TableTransactions[[#This Row],[Stock balance backorders]]
)</f>
        <v>946</v>
      </c>
      <c r="L7563" s="8" t="str">
        <f>VLOOKUP(TableTransactions[[#This Row],[Material]],TableStockBalance[],
MATCH(TableStockBalance[[#Headers],[Supplier name]],TableStockBalance[#Headers],0),
0)</f>
        <v>Broehmer Industrial GmbH</v>
      </c>
    </row>
    <row r="7564" spans="1:12" x14ac:dyDescent="0.25">
      <c r="A7564">
        <v>49043512</v>
      </c>
      <c r="B7564">
        <v>120</v>
      </c>
      <c r="C7564" t="s">
        <v>343</v>
      </c>
      <c r="D7564" t="s">
        <v>216</v>
      </c>
      <c r="E7564" t="s">
        <v>217</v>
      </c>
      <c r="F7564" t="s">
        <v>316</v>
      </c>
      <c r="G7564" s="1">
        <v>43760</v>
      </c>
      <c r="H7564">
        <v>80</v>
      </c>
      <c r="I7564" s="7">
        <f>IF(TableTransactions[[#This Row],[Order type]]=trackOrderType,
TableTransactions[[#This Row],[Transaction quantity]]*-1,
TableTransactions[[#This Row],[Transaction quantity]]
)</f>
        <v>-80</v>
      </c>
      <c r="J75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866</v>
      </c>
      <c r="K7564" s="7">
        <f ca="1">IF(TableTransactions[[#This Row],[Stock balance backorders]]&lt;0,
0,
TableTransactions[[#This Row],[Stock balance backorders]]
)</f>
        <v>866</v>
      </c>
      <c r="L7564" s="8" t="str">
        <f>VLOOKUP(TableTransactions[[#This Row],[Material]],TableStockBalance[],
MATCH(TableStockBalance[[#Headers],[Supplier name]],TableStockBalance[#Headers],0),
0)</f>
        <v>Broehmer Industrial GmbH</v>
      </c>
    </row>
    <row r="7565" spans="1:12" x14ac:dyDescent="0.25">
      <c r="A7565">
        <v>49043517</v>
      </c>
      <c r="B7565">
        <v>20</v>
      </c>
      <c r="C7565" t="s">
        <v>343</v>
      </c>
      <c r="D7565" t="s">
        <v>216</v>
      </c>
      <c r="E7565" t="s">
        <v>217</v>
      </c>
      <c r="F7565" t="s">
        <v>324</v>
      </c>
      <c r="G7565" s="1">
        <v>43761</v>
      </c>
      <c r="H7565">
        <v>60</v>
      </c>
      <c r="I7565" s="7">
        <f>IF(TableTransactions[[#This Row],[Order type]]=trackOrderType,
TableTransactions[[#This Row],[Transaction quantity]]*-1,
TableTransactions[[#This Row],[Transaction quantity]]
)</f>
        <v>-60</v>
      </c>
      <c r="J75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806</v>
      </c>
      <c r="K7565" s="7">
        <f ca="1">IF(TableTransactions[[#This Row],[Stock balance backorders]]&lt;0,
0,
TableTransactions[[#This Row],[Stock balance backorders]]
)</f>
        <v>806</v>
      </c>
      <c r="L7565" s="8" t="str">
        <f>VLOOKUP(TableTransactions[[#This Row],[Material]],TableStockBalance[],
MATCH(TableStockBalance[[#Headers],[Supplier name]],TableStockBalance[#Headers],0),
0)</f>
        <v>Broehmer Industrial GmbH</v>
      </c>
    </row>
    <row r="7566" spans="1:12" x14ac:dyDescent="0.25">
      <c r="A7566">
        <v>49043548</v>
      </c>
      <c r="B7566">
        <v>310</v>
      </c>
      <c r="C7566" t="s">
        <v>343</v>
      </c>
      <c r="D7566" t="s">
        <v>216</v>
      </c>
      <c r="E7566" t="s">
        <v>217</v>
      </c>
      <c r="F7566" t="s">
        <v>313</v>
      </c>
      <c r="G7566" s="1">
        <v>43763</v>
      </c>
      <c r="H7566">
        <v>80</v>
      </c>
      <c r="I7566" s="7">
        <f>IF(TableTransactions[[#This Row],[Order type]]=trackOrderType,
TableTransactions[[#This Row],[Transaction quantity]]*-1,
TableTransactions[[#This Row],[Transaction quantity]]
)</f>
        <v>-80</v>
      </c>
      <c r="J75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726</v>
      </c>
      <c r="K7566" s="7">
        <f ca="1">IF(TableTransactions[[#This Row],[Stock balance backorders]]&lt;0,
0,
TableTransactions[[#This Row],[Stock balance backorders]]
)</f>
        <v>726</v>
      </c>
      <c r="L7566" s="8" t="str">
        <f>VLOOKUP(TableTransactions[[#This Row],[Material]],TableStockBalance[],
MATCH(TableStockBalance[[#Headers],[Supplier name]],TableStockBalance[#Headers],0),
0)</f>
        <v>Broehmer Industrial GmbH</v>
      </c>
    </row>
    <row r="7567" spans="1:12" x14ac:dyDescent="0.25">
      <c r="A7567">
        <v>49043556</v>
      </c>
      <c r="B7567">
        <v>180</v>
      </c>
      <c r="C7567" t="s">
        <v>343</v>
      </c>
      <c r="D7567" t="s">
        <v>216</v>
      </c>
      <c r="E7567" t="s">
        <v>217</v>
      </c>
      <c r="F7567" t="s">
        <v>316</v>
      </c>
      <c r="G7567" s="1">
        <v>43763</v>
      </c>
      <c r="H7567">
        <v>80</v>
      </c>
      <c r="I7567" s="7">
        <f>IF(TableTransactions[[#This Row],[Order type]]=trackOrderType,
TableTransactions[[#This Row],[Transaction quantity]]*-1,
TableTransactions[[#This Row],[Transaction quantity]]
)</f>
        <v>-80</v>
      </c>
      <c r="J75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646</v>
      </c>
      <c r="K7567" s="7">
        <f ca="1">IF(TableTransactions[[#This Row],[Stock balance backorders]]&lt;0,
0,
TableTransactions[[#This Row],[Stock balance backorders]]
)</f>
        <v>646</v>
      </c>
      <c r="L7567" s="8" t="str">
        <f>VLOOKUP(TableTransactions[[#This Row],[Material]],TableStockBalance[],
MATCH(TableStockBalance[[#Headers],[Supplier name]],TableStockBalance[#Headers],0),
0)</f>
        <v>Broehmer Industrial GmbH</v>
      </c>
    </row>
    <row r="7568" spans="1:12" x14ac:dyDescent="0.25">
      <c r="A7568">
        <v>49043590</v>
      </c>
      <c r="B7568">
        <v>70</v>
      </c>
      <c r="C7568" t="s">
        <v>343</v>
      </c>
      <c r="D7568" t="s">
        <v>216</v>
      </c>
      <c r="E7568" t="s">
        <v>217</v>
      </c>
      <c r="F7568" t="s">
        <v>319</v>
      </c>
      <c r="G7568" s="1">
        <v>43767</v>
      </c>
      <c r="H7568">
        <v>80</v>
      </c>
      <c r="I7568" s="7">
        <f>IF(TableTransactions[[#This Row],[Order type]]=trackOrderType,
TableTransactions[[#This Row],[Transaction quantity]]*-1,
TableTransactions[[#This Row],[Transaction quantity]]
)</f>
        <v>-80</v>
      </c>
      <c r="J75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566</v>
      </c>
      <c r="K7568" s="7">
        <f ca="1">IF(TableTransactions[[#This Row],[Stock balance backorders]]&lt;0,
0,
TableTransactions[[#This Row],[Stock balance backorders]]
)</f>
        <v>566</v>
      </c>
      <c r="L7568" s="8" t="str">
        <f>VLOOKUP(TableTransactions[[#This Row],[Material]],TableStockBalance[],
MATCH(TableStockBalance[[#Headers],[Supplier name]],TableStockBalance[#Headers],0),
0)</f>
        <v>Broehmer Industrial GmbH</v>
      </c>
    </row>
    <row r="7569" spans="1:12" x14ac:dyDescent="0.25">
      <c r="A7569">
        <v>49043631</v>
      </c>
      <c r="B7569">
        <v>70</v>
      </c>
      <c r="C7569" t="s">
        <v>343</v>
      </c>
      <c r="D7569" t="s">
        <v>216</v>
      </c>
      <c r="E7569" t="s">
        <v>217</v>
      </c>
      <c r="F7569" t="s">
        <v>320</v>
      </c>
      <c r="G7569" s="1">
        <v>43770</v>
      </c>
      <c r="H7569">
        <v>80</v>
      </c>
      <c r="I7569" s="7">
        <f>IF(TableTransactions[[#This Row],[Order type]]=trackOrderType,
TableTransactions[[#This Row],[Transaction quantity]]*-1,
TableTransactions[[#This Row],[Transaction quantity]]
)</f>
        <v>-80</v>
      </c>
      <c r="J75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486</v>
      </c>
      <c r="K7569" s="7">
        <f ca="1">IF(TableTransactions[[#This Row],[Stock balance backorders]]&lt;0,
0,
TableTransactions[[#This Row],[Stock balance backorders]]
)</f>
        <v>486</v>
      </c>
      <c r="L7569" s="8" t="str">
        <f>VLOOKUP(TableTransactions[[#This Row],[Material]],TableStockBalance[],
MATCH(TableStockBalance[[#Headers],[Supplier name]],TableStockBalance[#Headers],0),
0)</f>
        <v>Broehmer Industrial GmbH</v>
      </c>
    </row>
    <row r="7570" spans="1:12" x14ac:dyDescent="0.25">
      <c r="A7570">
        <v>49043643</v>
      </c>
      <c r="B7570">
        <v>80</v>
      </c>
      <c r="C7570" t="s">
        <v>343</v>
      </c>
      <c r="D7570" t="s">
        <v>216</v>
      </c>
      <c r="E7570" t="s">
        <v>217</v>
      </c>
      <c r="F7570" t="s">
        <v>315</v>
      </c>
      <c r="G7570" s="1">
        <v>43770</v>
      </c>
      <c r="H7570">
        <v>40</v>
      </c>
      <c r="I7570" s="7">
        <f>IF(TableTransactions[[#This Row],[Order type]]=trackOrderType,
TableTransactions[[#This Row],[Transaction quantity]]*-1,
TableTransactions[[#This Row],[Transaction quantity]]
)</f>
        <v>-40</v>
      </c>
      <c r="J75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446</v>
      </c>
      <c r="K7570" s="7">
        <f ca="1">IF(TableTransactions[[#This Row],[Stock balance backorders]]&lt;0,
0,
TableTransactions[[#This Row],[Stock balance backorders]]
)</f>
        <v>446</v>
      </c>
      <c r="L7570" s="8" t="str">
        <f>VLOOKUP(TableTransactions[[#This Row],[Material]],TableStockBalance[],
MATCH(TableStockBalance[[#Headers],[Supplier name]],TableStockBalance[#Headers],0),
0)</f>
        <v>Broehmer Industrial GmbH</v>
      </c>
    </row>
    <row r="7571" spans="1:12" x14ac:dyDescent="0.25">
      <c r="A7571">
        <v>49043652</v>
      </c>
      <c r="B7571">
        <v>110</v>
      </c>
      <c r="C7571" t="s">
        <v>343</v>
      </c>
      <c r="D7571" t="s">
        <v>216</v>
      </c>
      <c r="E7571" t="s">
        <v>217</v>
      </c>
      <c r="F7571" t="s">
        <v>317</v>
      </c>
      <c r="G7571" s="1">
        <v>43773</v>
      </c>
      <c r="H7571">
        <v>80</v>
      </c>
      <c r="I7571" s="7">
        <f>IF(TableTransactions[[#This Row],[Order type]]=trackOrderType,
TableTransactions[[#This Row],[Transaction quantity]]*-1,
TableTransactions[[#This Row],[Transaction quantity]]
)</f>
        <v>-80</v>
      </c>
      <c r="J75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366</v>
      </c>
      <c r="K7571" s="7">
        <f ca="1">IF(TableTransactions[[#This Row],[Stock balance backorders]]&lt;0,
0,
TableTransactions[[#This Row],[Stock balance backorders]]
)</f>
        <v>366</v>
      </c>
      <c r="L7571" s="8" t="str">
        <f>VLOOKUP(TableTransactions[[#This Row],[Material]],TableStockBalance[],
MATCH(TableStockBalance[[#Headers],[Supplier name]],TableStockBalance[#Headers],0),
0)</f>
        <v>Broehmer Industrial GmbH</v>
      </c>
    </row>
    <row r="7572" spans="1:12" x14ac:dyDescent="0.25">
      <c r="A7572">
        <v>49043697</v>
      </c>
      <c r="B7572">
        <v>60</v>
      </c>
      <c r="C7572" t="s">
        <v>343</v>
      </c>
      <c r="D7572" t="s">
        <v>216</v>
      </c>
      <c r="E7572" t="s">
        <v>217</v>
      </c>
      <c r="F7572" t="s">
        <v>319</v>
      </c>
      <c r="G7572" s="1">
        <v>43776</v>
      </c>
      <c r="H7572">
        <v>80</v>
      </c>
      <c r="I7572" s="7">
        <f>IF(TableTransactions[[#This Row],[Order type]]=trackOrderType,
TableTransactions[[#This Row],[Transaction quantity]]*-1,
TableTransactions[[#This Row],[Transaction quantity]]
)</f>
        <v>-80</v>
      </c>
      <c r="J75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286</v>
      </c>
      <c r="K7572" s="7">
        <f ca="1">IF(TableTransactions[[#This Row],[Stock balance backorders]]&lt;0,
0,
TableTransactions[[#This Row],[Stock balance backorders]]
)</f>
        <v>286</v>
      </c>
      <c r="L7572" s="8" t="str">
        <f>VLOOKUP(TableTransactions[[#This Row],[Material]],TableStockBalance[],
MATCH(TableStockBalance[[#Headers],[Supplier name]],TableStockBalance[#Headers],0),
0)</f>
        <v>Broehmer Industrial GmbH</v>
      </c>
    </row>
    <row r="7573" spans="1:12" x14ac:dyDescent="0.25">
      <c r="A7573">
        <v>49043705</v>
      </c>
      <c r="B7573">
        <v>310</v>
      </c>
      <c r="C7573" t="s">
        <v>343</v>
      </c>
      <c r="D7573" t="s">
        <v>216</v>
      </c>
      <c r="E7573" t="s">
        <v>217</v>
      </c>
      <c r="F7573" t="s">
        <v>313</v>
      </c>
      <c r="G7573" s="1">
        <v>43777</v>
      </c>
      <c r="H7573">
        <v>80</v>
      </c>
      <c r="I7573" s="7">
        <f>IF(TableTransactions[[#This Row],[Order type]]=trackOrderType,
TableTransactions[[#This Row],[Transaction quantity]]*-1,
TableTransactions[[#This Row],[Transaction quantity]]
)</f>
        <v>-80</v>
      </c>
      <c r="J75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206</v>
      </c>
      <c r="K7573" s="7">
        <f ca="1">IF(TableTransactions[[#This Row],[Stock balance backorders]]&lt;0,
0,
TableTransactions[[#This Row],[Stock balance backorders]]
)</f>
        <v>206</v>
      </c>
      <c r="L7573" s="8" t="str">
        <f>VLOOKUP(TableTransactions[[#This Row],[Material]],TableStockBalance[],
MATCH(TableStockBalance[[#Headers],[Supplier name]],TableStockBalance[#Headers],0),
0)</f>
        <v>Broehmer Industrial GmbH</v>
      </c>
    </row>
    <row r="7574" spans="1:12" x14ac:dyDescent="0.25">
      <c r="A7574">
        <v>49043705</v>
      </c>
      <c r="B7574">
        <v>320</v>
      </c>
      <c r="C7574" t="s">
        <v>343</v>
      </c>
      <c r="D7574" t="s">
        <v>216</v>
      </c>
      <c r="E7574" t="s">
        <v>217</v>
      </c>
      <c r="F7574" t="s">
        <v>313</v>
      </c>
      <c r="G7574" s="1">
        <v>43777</v>
      </c>
      <c r="H7574">
        <v>20</v>
      </c>
      <c r="I7574" s="7">
        <f>IF(TableTransactions[[#This Row],[Order type]]=trackOrderType,
TableTransactions[[#This Row],[Transaction quantity]]*-1,
TableTransactions[[#This Row],[Transaction quantity]]
)</f>
        <v>-20</v>
      </c>
      <c r="J75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186</v>
      </c>
      <c r="K7574" s="7">
        <f ca="1">IF(TableTransactions[[#This Row],[Stock balance backorders]]&lt;0,
0,
TableTransactions[[#This Row],[Stock balance backorders]]
)</f>
        <v>186</v>
      </c>
      <c r="L7574" s="8" t="str">
        <f>VLOOKUP(TableTransactions[[#This Row],[Material]],TableStockBalance[],
MATCH(TableStockBalance[[#Headers],[Supplier name]],TableStockBalance[#Headers],0),
0)</f>
        <v>Broehmer Industrial GmbH</v>
      </c>
    </row>
    <row r="7575" spans="1:12" x14ac:dyDescent="0.25">
      <c r="A7575">
        <v>49043708</v>
      </c>
      <c r="B7575">
        <v>30</v>
      </c>
      <c r="C7575" t="s">
        <v>343</v>
      </c>
      <c r="D7575" t="s">
        <v>216</v>
      </c>
      <c r="E7575" t="s">
        <v>217</v>
      </c>
      <c r="F7575" t="s">
        <v>331</v>
      </c>
      <c r="G7575" s="1">
        <v>43777</v>
      </c>
      <c r="H7575">
        <v>40</v>
      </c>
      <c r="I7575" s="7">
        <f>IF(TableTransactions[[#This Row],[Order type]]=trackOrderType,
TableTransactions[[#This Row],[Transaction quantity]]*-1,
TableTransactions[[#This Row],[Transaction quantity]]
)</f>
        <v>-40</v>
      </c>
      <c r="J75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146</v>
      </c>
      <c r="K7575" s="7">
        <f ca="1">IF(TableTransactions[[#This Row],[Stock balance backorders]]&lt;0,
0,
TableTransactions[[#This Row],[Stock balance backorders]]
)</f>
        <v>146</v>
      </c>
      <c r="L7575" s="8" t="str">
        <f>VLOOKUP(TableTransactions[[#This Row],[Material]],TableStockBalance[],
MATCH(TableStockBalance[[#Headers],[Supplier name]],TableStockBalance[#Headers],0),
0)</f>
        <v>Broehmer Industrial GmbH</v>
      </c>
    </row>
    <row r="7576" spans="1:12" x14ac:dyDescent="0.25">
      <c r="A7576">
        <v>49043747</v>
      </c>
      <c r="B7576">
        <v>80</v>
      </c>
      <c r="C7576" t="s">
        <v>343</v>
      </c>
      <c r="D7576" t="s">
        <v>216</v>
      </c>
      <c r="E7576" t="s">
        <v>217</v>
      </c>
      <c r="F7576" t="s">
        <v>318</v>
      </c>
      <c r="G7576" s="1">
        <v>43781</v>
      </c>
      <c r="H7576">
        <v>80</v>
      </c>
      <c r="I7576" s="7">
        <f>IF(TableTransactions[[#This Row],[Order type]]=trackOrderType,
TableTransactions[[#This Row],[Transaction quantity]]*-1,
TableTransactions[[#This Row],[Transaction quantity]]
)</f>
        <v>-80</v>
      </c>
      <c r="J75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</v>
      </c>
      <c r="K7576" s="7">
        <f ca="1">IF(TableTransactions[[#This Row],[Stock balance backorders]]&lt;0,
0,
TableTransactions[[#This Row],[Stock balance backorders]]
)</f>
        <v>66</v>
      </c>
      <c r="L7576" s="8" t="str">
        <f>VLOOKUP(TableTransactions[[#This Row],[Material]],TableStockBalance[],
MATCH(TableStockBalance[[#Headers],[Supplier name]],TableStockBalance[#Headers],0),
0)</f>
        <v>Broehmer Industrial GmbH</v>
      </c>
    </row>
    <row r="7577" spans="1:12" x14ac:dyDescent="0.25">
      <c r="A7577">
        <v>49043790</v>
      </c>
      <c r="B7577">
        <v>290</v>
      </c>
      <c r="C7577" t="s">
        <v>343</v>
      </c>
      <c r="D7577" t="s">
        <v>216</v>
      </c>
      <c r="E7577" t="s">
        <v>217</v>
      </c>
      <c r="F7577" t="s">
        <v>316</v>
      </c>
      <c r="G7577" s="1">
        <v>43784</v>
      </c>
      <c r="H7577">
        <v>80</v>
      </c>
      <c r="I7577" s="7">
        <f>IF(TableTransactions[[#This Row],[Order type]]=trackOrderType,
TableTransactions[[#This Row],[Transaction quantity]]*-1,
TableTransactions[[#This Row],[Transaction quantity]]
)</f>
        <v>-80</v>
      </c>
      <c r="J75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-14</v>
      </c>
      <c r="K7577" s="7">
        <f ca="1">IF(TableTransactions[[#This Row],[Stock balance backorders]]&lt;0,
0,
TableTransactions[[#This Row],[Stock balance backorders]]
)</f>
        <v>0</v>
      </c>
      <c r="L7577" s="8" t="str">
        <f>VLOOKUP(TableTransactions[[#This Row],[Material]],TableStockBalance[],
MATCH(TableStockBalance[[#Headers],[Supplier name]],TableStockBalance[#Headers],0),
0)</f>
        <v>Broehmer Industrial GmbH</v>
      </c>
    </row>
    <row r="7578" spans="1:12" x14ac:dyDescent="0.25">
      <c r="A7578">
        <v>49043871</v>
      </c>
      <c r="B7578">
        <v>200</v>
      </c>
      <c r="C7578" t="s">
        <v>343</v>
      </c>
      <c r="D7578" t="s">
        <v>216</v>
      </c>
      <c r="E7578" t="s">
        <v>217</v>
      </c>
      <c r="F7578" t="s">
        <v>316</v>
      </c>
      <c r="G7578" s="1">
        <v>43791</v>
      </c>
      <c r="H7578">
        <v>60</v>
      </c>
      <c r="I7578" s="7">
        <f>IF(TableTransactions[[#This Row],[Order type]]=trackOrderType,
TableTransactions[[#This Row],[Transaction quantity]]*-1,
TableTransactions[[#This Row],[Transaction quantity]]
)</f>
        <v>-60</v>
      </c>
      <c r="J75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-74</v>
      </c>
      <c r="K7578" s="7">
        <f ca="1">IF(TableTransactions[[#This Row],[Stock balance backorders]]&lt;0,
0,
TableTransactions[[#This Row],[Stock balance backorders]]
)</f>
        <v>0</v>
      </c>
      <c r="L7578" s="8" t="str">
        <f>VLOOKUP(TableTransactions[[#This Row],[Material]],TableStockBalance[],
MATCH(TableStockBalance[[#Headers],[Supplier name]],TableStockBalance[#Headers],0),
0)</f>
        <v>Broehmer Industrial GmbH</v>
      </c>
    </row>
    <row r="7579" spans="1:12" x14ac:dyDescent="0.25">
      <c r="A7579">
        <v>49043873</v>
      </c>
      <c r="B7579">
        <v>280</v>
      </c>
      <c r="C7579" t="s">
        <v>343</v>
      </c>
      <c r="D7579" t="s">
        <v>216</v>
      </c>
      <c r="E7579" t="s">
        <v>217</v>
      </c>
      <c r="F7579" t="s">
        <v>317</v>
      </c>
      <c r="G7579" s="1">
        <v>43791</v>
      </c>
      <c r="H7579">
        <v>20</v>
      </c>
      <c r="I7579" s="7">
        <f>IF(TableTransactions[[#This Row],[Order type]]=trackOrderType,
TableTransactions[[#This Row],[Transaction quantity]]*-1,
TableTransactions[[#This Row],[Transaction quantity]]
)</f>
        <v>-20</v>
      </c>
      <c r="J75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-94</v>
      </c>
      <c r="K7579" s="7">
        <f ca="1">IF(TableTransactions[[#This Row],[Stock balance backorders]]&lt;0,
0,
TableTransactions[[#This Row],[Stock balance backorders]]
)</f>
        <v>0</v>
      </c>
      <c r="L7579" s="8" t="str">
        <f>VLOOKUP(TableTransactions[[#This Row],[Material]],TableStockBalance[],
MATCH(TableStockBalance[[#Headers],[Supplier name]],TableStockBalance[#Headers],0),
0)</f>
        <v>Broehmer Industrial GmbH</v>
      </c>
    </row>
    <row r="7580" spans="1:12" x14ac:dyDescent="0.25">
      <c r="A7580" s="4">
        <v>45057565</v>
      </c>
      <c r="B7580" s="4">
        <v>10</v>
      </c>
      <c r="C7580" s="4" t="s">
        <v>344</v>
      </c>
      <c r="D7580" s="4" t="s">
        <v>216</v>
      </c>
      <c r="E7580" s="4" t="s">
        <v>217</v>
      </c>
      <c r="F7580" s="4" t="s">
        <v>213</v>
      </c>
      <c r="G7580" s="5">
        <v>43791</v>
      </c>
      <c r="H7580" s="4">
        <v>1100</v>
      </c>
      <c r="I7580" s="7">
        <f>IF(TableTransactions[[#This Row],[Order type]]=trackOrderType,
TableTransactions[[#This Row],[Transaction quantity]]*-1,
TableTransactions[[#This Row],[Transaction quantity]]
)</f>
        <v>1100</v>
      </c>
      <c r="J75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1006</v>
      </c>
      <c r="K7580" s="7">
        <f ca="1">IF(TableTransactions[[#This Row],[Stock balance backorders]]&lt;0,
0,
TableTransactions[[#This Row],[Stock balance backorders]]
)</f>
        <v>1006</v>
      </c>
      <c r="L7580" s="8" t="str">
        <f>VLOOKUP(TableTransactions[[#This Row],[Material]],TableStockBalance[],
MATCH(TableStockBalance[[#Headers],[Supplier name]],TableStockBalance[#Headers],0),
0)</f>
        <v>Broehmer Industrial GmbH</v>
      </c>
    </row>
    <row r="7581" spans="1:12" x14ac:dyDescent="0.25">
      <c r="A7581">
        <v>49043902</v>
      </c>
      <c r="B7581">
        <v>20</v>
      </c>
      <c r="C7581" t="s">
        <v>343</v>
      </c>
      <c r="D7581" t="s">
        <v>216</v>
      </c>
      <c r="E7581" t="s">
        <v>217</v>
      </c>
      <c r="F7581" t="s">
        <v>320</v>
      </c>
      <c r="G7581" s="1">
        <v>43795</v>
      </c>
      <c r="H7581">
        <v>60</v>
      </c>
      <c r="I7581" s="7">
        <f>IF(TableTransactions[[#This Row],[Order type]]=trackOrderType,
TableTransactions[[#This Row],[Transaction quantity]]*-1,
TableTransactions[[#This Row],[Transaction quantity]]
)</f>
        <v>-60</v>
      </c>
      <c r="J75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946</v>
      </c>
      <c r="K7581" s="7">
        <f ca="1">IF(TableTransactions[[#This Row],[Stock balance backorders]]&lt;0,
0,
TableTransactions[[#This Row],[Stock balance backorders]]
)</f>
        <v>946</v>
      </c>
      <c r="L7581" s="8" t="str">
        <f>VLOOKUP(TableTransactions[[#This Row],[Material]],TableStockBalance[],
MATCH(TableStockBalance[[#Headers],[Supplier name]],TableStockBalance[#Headers],0),
0)</f>
        <v>Broehmer Industrial GmbH</v>
      </c>
    </row>
    <row r="7582" spans="1:12" x14ac:dyDescent="0.25">
      <c r="A7582">
        <v>49043907</v>
      </c>
      <c r="B7582">
        <v>120</v>
      </c>
      <c r="C7582" t="s">
        <v>343</v>
      </c>
      <c r="D7582" t="s">
        <v>216</v>
      </c>
      <c r="E7582" t="s">
        <v>217</v>
      </c>
      <c r="F7582" t="s">
        <v>317</v>
      </c>
      <c r="G7582" s="1">
        <v>43795</v>
      </c>
      <c r="H7582">
        <v>80</v>
      </c>
      <c r="I7582" s="7">
        <f>IF(TableTransactions[[#This Row],[Order type]]=trackOrderType,
TableTransactions[[#This Row],[Transaction quantity]]*-1,
TableTransactions[[#This Row],[Transaction quantity]]
)</f>
        <v>-80</v>
      </c>
      <c r="J75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866</v>
      </c>
      <c r="K7582" s="7">
        <f ca="1">IF(TableTransactions[[#This Row],[Stock balance backorders]]&lt;0,
0,
TableTransactions[[#This Row],[Stock balance backorders]]
)</f>
        <v>866</v>
      </c>
      <c r="L7582" s="8" t="str">
        <f>VLOOKUP(TableTransactions[[#This Row],[Material]],TableStockBalance[],
MATCH(TableStockBalance[[#Headers],[Supplier name]],TableStockBalance[#Headers],0),
0)</f>
        <v>Broehmer Industrial GmbH</v>
      </c>
    </row>
    <row r="7583" spans="1:12" x14ac:dyDescent="0.25">
      <c r="A7583">
        <v>49043927</v>
      </c>
      <c r="B7583">
        <v>100</v>
      </c>
      <c r="C7583" t="s">
        <v>343</v>
      </c>
      <c r="D7583" t="s">
        <v>216</v>
      </c>
      <c r="E7583" t="s">
        <v>217</v>
      </c>
      <c r="F7583" t="s">
        <v>313</v>
      </c>
      <c r="G7583" s="1">
        <v>43797</v>
      </c>
      <c r="H7583">
        <v>40</v>
      </c>
      <c r="I7583" s="7">
        <f>IF(TableTransactions[[#This Row],[Order type]]=trackOrderType,
TableTransactions[[#This Row],[Transaction quantity]]*-1,
TableTransactions[[#This Row],[Transaction quantity]]
)</f>
        <v>-40</v>
      </c>
      <c r="J75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826</v>
      </c>
      <c r="K7583" s="7">
        <f ca="1">IF(TableTransactions[[#This Row],[Stock balance backorders]]&lt;0,
0,
TableTransactions[[#This Row],[Stock balance backorders]]
)</f>
        <v>826</v>
      </c>
      <c r="L7583" s="8" t="str">
        <f>VLOOKUP(TableTransactions[[#This Row],[Material]],TableStockBalance[],
MATCH(TableStockBalance[[#Headers],[Supplier name]],TableStockBalance[#Headers],0),
0)</f>
        <v>Broehmer Industrial GmbH</v>
      </c>
    </row>
    <row r="7584" spans="1:12" x14ac:dyDescent="0.25">
      <c r="A7584">
        <v>49043940</v>
      </c>
      <c r="B7584">
        <v>110</v>
      </c>
      <c r="C7584" t="s">
        <v>343</v>
      </c>
      <c r="D7584" t="s">
        <v>216</v>
      </c>
      <c r="E7584" t="s">
        <v>217</v>
      </c>
      <c r="F7584" t="s">
        <v>318</v>
      </c>
      <c r="G7584" s="1">
        <v>43797</v>
      </c>
      <c r="H7584">
        <v>80</v>
      </c>
      <c r="I7584" s="7">
        <f>IF(TableTransactions[[#This Row],[Order type]]=trackOrderType,
TableTransactions[[#This Row],[Transaction quantity]]*-1,
TableTransactions[[#This Row],[Transaction quantity]]
)</f>
        <v>-80</v>
      </c>
      <c r="J75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746</v>
      </c>
      <c r="K7584" s="7">
        <f ca="1">IF(TableTransactions[[#This Row],[Stock balance backorders]]&lt;0,
0,
TableTransactions[[#This Row],[Stock balance backorders]]
)</f>
        <v>746</v>
      </c>
      <c r="L7584" s="8" t="str">
        <f>VLOOKUP(TableTransactions[[#This Row],[Material]],TableStockBalance[],
MATCH(TableStockBalance[[#Headers],[Supplier name]],TableStockBalance[#Headers],0),
0)</f>
        <v>Broehmer Industrial GmbH</v>
      </c>
    </row>
    <row r="7585" spans="1:12" x14ac:dyDescent="0.25">
      <c r="A7585">
        <v>49043956</v>
      </c>
      <c r="B7585">
        <v>370</v>
      </c>
      <c r="C7585" t="s">
        <v>343</v>
      </c>
      <c r="D7585" t="s">
        <v>216</v>
      </c>
      <c r="E7585" t="s">
        <v>217</v>
      </c>
      <c r="F7585" t="s">
        <v>317</v>
      </c>
      <c r="G7585" s="1">
        <v>43798</v>
      </c>
      <c r="H7585">
        <v>60</v>
      </c>
      <c r="I7585" s="7">
        <f>IF(TableTransactions[[#This Row],[Order type]]=trackOrderType,
TableTransactions[[#This Row],[Transaction quantity]]*-1,
TableTransactions[[#This Row],[Transaction quantity]]
)</f>
        <v>-60</v>
      </c>
      <c r="J75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686</v>
      </c>
      <c r="K7585" s="7">
        <f ca="1">IF(TableTransactions[[#This Row],[Stock balance backorders]]&lt;0,
0,
TableTransactions[[#This Row],[Stock balance backorders]]
)</f>
        <v>686</v>
      </c>
      <c r="L7585" s="8" t="str">
        <f>VLOOKUP(TableTransactions[[#This Row],[Material]],TableStockBalance[],
MATCH(TableStockBalance[[#Headers],[Supplier name]],TableStockBalance[#Headers],0),
0)</f>
        <v>Broehmer Industrial GmbH</v>
      </c>
    </row>
    <row r="7586" spans="1:12" x14ac:dyDescent="0.25">
      <c r="A7586">
        <v>49043959</v>
      </c>
      <c r="B7586">
        <v>130</v>
      </c>
      <c r="C7586" t="s">
        <v>343</v>
      </c>
      <c r="D7586" t="s">
        <v>216</v>
      </c>
      <c r="E7586" t="s">
        <v>217</v>
      </c>
      <c r="F7586" t="s">
        <v>319</v>
      </c>
      <c r="G7586" s="1">
        <v>43798</v>
      </c>
      <c r="H7586">
        <v>40</v>
      </c>
      <c r="I7586" s="7">
        <f>IF(TableTransactions[[#This Row],[Order type]]=trackOrderType,
TableTransactions[[#This Row],[Transaction quantity]]*-1,
TableTransactions[[#This Row],[Transaction quantity]]
)</f>
        <v>-40</v>
      </c>
      <c r="J75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646</v>
      </c>
      <c r="K7586" s="7">
        <f ca="1">IF(TableTransactions[[#This Row],[Stock balance backorders]]&lt;0,
0,
TableTransactions[[#This Row],[Stock balance backorders]]
)</f>
        <v>646</v>
      </c>
      <c r="L7586" s="8" t="str">
        <f>VLOOKUP(TableTransactions[[#This Row],[Material]],TableStockBalance[],
MATCH(TableStockBalance[[#Headers],[Supplier name]],TableStockBalance[#Headers],0),
0)</f>
        <v>Broehmer Industrial GmbH</v>
      </c>
    </row>
    <row r="7587" spans="1:12" x14ac:dyDescent="0.25">
      <c r="A7587">
        <v>49044039</v>
      </c>
      <c r="B7587">
        <v>260</v>
      </c>
      <c r="C7587" t="s">
        <v>343</v>
      </c>
      <c r="D7587" t="s">
        <v>216</v>
      </c>
      <c r="E7587" t="s">
        <v>217</v>
      </c>
      <c r="F7587" t="s">
        <v>319</v>
      </c>
      <c r="G7587" s="1">
        <v>43805</v>
      </c>
      <c r="H7587">
        <v>40</v>
      </c>
      <c r="I7587" s="7">
        <f>IF(TableTransactions[[#This Row],[Order type]]=trackOrderType,
TableTransactions[[#This Row],[Transaction quantity]]*-1,
TableTransactions[[#This Row],[Transaction quantity]]
)</f>
        <v>-40</v>
      </c>
      <c r="J75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606</v>
      </c>
      <c r="K7587" s="7">
        <f ca="1">IF(TableTransactions[[#This Row],[Stock balance backorders]]&lt;0,
0,
TableTransactions[[#This Row],[Stock balance backorders]]
)</f>
        <v>606</v>
      </c>
      <c r="L7587" s="8" t="str">
        <f>VLOOKUP(TableTransactions[[#This Row],[Material]],TableStockBalance[],
MATCH(TableStockBalance[[#Headers],[Supplier name]],TableStockBalance[#Headers],0),
0)</f>
        <v>Broehmer Industrial GmbH</v>
      </c>
    </row>
    <row r="7588" spans="1:12" x14ac:dyDescent="0.25">
      <c r="A7588">
        <v>49044063</v>
      </c>
      <c r="B7588">
        <v>50</v>
      </c>
      <c r="C7588" t="s">
        <v>343</v>
      </c>
      <c r="D7588" t="s">
        <v>216</v>
      </c>
      <c r="E7588" t="s">
        <v>217</v>
      </c>
      <c r="F7588" t="s">
        <v>316</v>
      </c>
      <c r="G7588" s="1">
        <v>43809</v>
      </c>
      <c r="H7588">
        <v>20</v>
      </c>
      <c r="I7588" s="7">
        <f>IF(TableTransactions[[#This Row],[Order type]]=trackOrderType,
TableTransactions[[#This Row],[Transaction quantity]]*-1,
TableTransactions[[#This Row],[Transaction quantity]]
)</f>
        <v>-20</v>
      </c>
      <c r="J75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586</v>
      </c>
      <c r="K7588" s="7">
        <f ca="1">IF(TableTransactions[[#This Row],[Stock balance backorders]]&lt;0,
0,
TableTransactions[[#This Row],[Stock balance backorders]]
)</f>
        <v>586</v>
      </c>
      <c r="L7588" s="8" t="str">
        <f>VLOOKUP(TableTransactions[[#This Row],[Material]],TableStockBalance[],
MATCH(TableStockBalance[[#Headers],[Supplier name]],TableStockBalance[#Headers],0),
0)</f>
        <v>Broehmer Industrial GmbH</v>
      </c>
    </row>
    <row r="7589" spans="1:12" x14ac:dyDescent="0.25">
      <c r="A7589">
        <v>49044073</v>
      </c>
      <c r="B7589">
        <v>10</v>
      </c>
      <c r="C7589" t="s">
        <v>343</v>
      </c>
      <c r="D7589" t="s">
        <v>216</v>
      </c>
      <c r="E7589" t="s">
        <v>217</v>
      </c>
      <c r="F7589" t="s">
        <v>329</v>
      </c>
      <c r="G7589" s="1">
        <v>43810</v>
      </c>
      <c r="H7589">
        <v>80</v>
      </c>
      <c r="I7589" s="7">
        <f>IF(TableTransactions[[#This Row],[Order type]]=trackOrderType,
TableTransactions[[#This Row],[Transaction quantity]]*-1,
TableTransactions[[#This Row],[Transaction quantity]]
)</f>
        <v>-80</v>
      </c>
      <c r="J75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506</v>
      </c>
      <c r="K7589" s="7">
        <f ca="1">IF(TableTransactions[[#This Row],[Stock balance backorders]]&lt;0,
0,
TableTransactions[[#This Row],[Stock balance backorders]]
)</f>
        <v>506</v>
      </c>
      <c r="L7589" s="8" t="str">
        <f>VLOOKUP(TableTransactions[[#This Row],[Material]],TableStockBalance[],
MATCH(TableStockBalance[[#Headers],[Supplier name]],TableStockBalance[#Headers],0),
0)</f>
        <v>Broehmer Industrial GmbH</v>
      </c>
    </row>
    <row r="7590" spans="1:12" x14ac:dyDescent="0.25">
      <c r="A7590">
        <v>49044094</v>
      </c>
      <c r="B7590">
        <v>10</v>
      </c>
      <c r="C7590" t="s">
        <v>343</v>
      </c>
      <c r="D7590" t="s">
        <v>216</v>
      </c>
      <c r="E7590" t="s">
        <v>217</v>
      </c>
      <c r="F7590" t="s">
        <v>323</v>
      </c>
      <c r="G7590" s="1">
        <v>43811</v>
      </c>
      <c r="H7590">
        <v>60</v>
      </c>
      <c r="I7590" s="7">
        <f>IF(TableTransactions[[#This Row],[Order type]]=trackOrderType,
TableTransactions[[#This Row],[Transaction quantity]]*-1,
TableTransactions[[#This Row],[Transaction quantity]]
)</f>
        <v>-60</v>
      </c>
      <c r="J75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446</v>
      </c>
      <c r="K7590" s="7">
        <f ca="1">IF(TableTransactions[[#This Row],[Stock balance backorders]]&lt;0,
0,
TableTransactions[[#This Row],[Stock balance backorders]]
)</f>
        <v>446</v>
      </c>
      <c r="L7590" s="8" t="str">
        <f>VLOOKUP(TableTransactions[[#This Row],[Material]],TableStockBalance[],
MATCH(TableStockBalance[[#Headers],[Supplier name]],TableStockBalance[#Headers],0),
0)</f>
        <v>Broehmer Industrial GmbH</v>
      </c>
    </row>
    <row r="7591" spans="1:12" x14ac:dyDescent="0.25">
      <c r="A7591">
        <v>49044111</v>
      </c>
      <c r="B7591">
        <v>130</v>
      </c>
      <c r="C7591" t="s">
        <v>343</v>
      </c>
      <c r="D7591" t="s">
        <v>216</v>
      </c>
      <c r="E7591" t="s">
        <v>217</v>
      </c>
      <c r="F7591" t="s">
        <v>318</v>
      </c>
      <c r="G7591" s="1">
        <v>43812</v>
      </c>
      <c r="H7591">
        <v>80</v>
      </c>
      <c r="I7591" s="7">
        <f>IF(TableTransactions[[#This Row],[Order type]]=trackOrderType,
TableTransactions[[#This Row],[Transaction quantity]]*-1,
TableTransactions[[#This Row],[Transaction quantity]]
)</f>
        <v>-80</v>
      </c>
      <c r="J75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366</v>
      </c>
      <c r="K7591" s="7">
        <f ca="1">IF(TableTransactions[[#This Row],[Stock balance backorders]]&lt;0,
0,
TableTransactions[[#This Row],[Stock balance backorders]]
)</f>
        <v>366</v>
      </c>
      <c r="L7591" s="8" t="str">
        <f>VLOOKUP(TableTransactions[[#This Row],[Material]],TableStockBalance[],
MATCH(TableStockBalance[[#Headers],[Supplier name]],TableStockBalance[#Headers],0),
0)</f>
        <v>Broehmer Industrial GmbH</v>
      </c>
    </row>
    <row r="7592" spans="1:12" x14ac:dyDescent="0.25">
      <c r="A7592">
        <v>49044129</v>
      </c>
      <c r="B7592">
        <v>20</v>
      </c>
      <c r="C7592" t="s">
        <v>343</v>
      </c>
      <c r="D7592" t="s">
        <v>216</v>
      </c>
      <c r="E7592" t="s">
        <v>217</v>
      </c>
      <c r="F7592" t="s">
        <v>315</v>
      </c>
      <c r="G7592" s="1">
        <v>43815</v>
      </c>
      <c r="H7592">
        <v>20</v>
      </c>
      <c r="I7592" s="7">
        <f>IF(TableTransactions[[#This Row],[Order type]]=trackOrderType,
TableTransactions[[#This Row],[Transaction quantity]]*-1,
TableTransactions[[#This Row],[Transaction quantity]]
)</f>
        <v>-20</v>
      </c>
      <c r="J75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346</v>
      </c>
      <c r="K7592" s="7">
        <f ca="1">IF(TableTransactions[[#This Row],[Stock balance backorders]]&lt;0,
0,
TableTransactions[[#This Row],[Stock balance backorders]]
)</f>
        <v>346</v>
      </c>
      <c r="L7592" s="8" t="str">
        <f>VLOOKUP(TableTransactions[[#This Row],[Material]],TableStockBalance[],
MATCH(TableStockBalance[[#Headers],[Supplier name]],TableStockBalance[#Headers],0),
0)</f>
        <v>Broehmer Industrial GmbH</v>
      </c>
    </row>
    <row r="7593" spans="1:12" x14ac:dyDescent="0.25">
      <c r="A7593">
        <v>49044150</v>
      </c>
      <c r="B7593">
        <v>10</v>
      </c>
      <c r="C7593" t="s">
        <v>343</v>
      </c>
      <c r="D7593" t="s">
        <v>216</v>
      </c>
      <c r="E7593" t="s">
        <v>217</v>
      </c>
      <c r="F7593" t="s">
        <v>325</v>
      </c>
      <c r="G7593" s="1">
        <v>43817</v>
      </c>
      <c r="H7593">
        <v>60</v>
      </c>
      <c r="I7593" s="7">
        <f>IF(TableTransactions[[#This Row],[Order type]]=trackOrderType,
TableTransactions[[#This Row],[Transaction quantity]]*-1,
TableTransactions[[#This Row],[Transaction quantity]]
)</f>
        <v>-60</v>
      </c>
      <c r="J75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286</v>
      </c>
      <c r="K7593" s="7">
        <f ca="1">IF(TableTransactions[[#This Row],[Stock balance backorders]]&lt;0,
0,
TableTransactions[[#This Row],[Stock balance backorders]]
)</f>
        <v>286</v>
      </c>
      <c r="L7593" s="8" t="str">
        <f>VLOOKUP(TableTransactions[[#This Row],[Material]],TableStockBalance[],
MATCH(TableStockBalance[[#Headers],[Supplier name]],TableStockBalance[#Headers],0),
0)</f>
        <v>Broehmer Industrial GmbH</v>
      </c>
    </row>
    <row r="7594" spans="1:12" x14ac:dyDescent="0.25">
      <c r="A7594">
        <v>49044178</v>
      </c>
      <c r="B7594">
        <v>250</v>
      </c>
      <c r="C7594" t="s">
        <v>343</v>
      </c>
      <c r="D7594" t="s">
        <v>216</v>
      </c>
      <c r="E7594" t="s">
        <v>217</v>
      </c>
      <c r="F7594" t="s">
        <v>317</v>
      </c>
      <c r="G7594" s="1">
        <v>43819</v>
      </c>
      <c r="H7594">
        <v>60</v>
      </c>
      <c r="I7594" s="7">
        <f>IF(TableTransactions[[#This Row],[Order type]]=trackOrderType,
TableTransactions[[#This Row],[Transaction quantity]]*-1,
TableTransactions[[#This Row],[Transaction quantity]]
)</f>
        <v>-60</v>
      </c>
      <c r="J75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226</v>
      </c>
      <c r="K7594" s="7">
        <f ca="1">IF(TableTransactions[[#This Row],[Stock balance backorders]]&lt;0,
0,
TableTransactions[[#This Row],[Stock balance backorders]]
)</f>
        <v>226</v>
      </c>
      <c r="L7594" s="8" t="str">
        <f>VLOOKUP(TableTransactions[[#This Row],[Material]],TableStockBalance[],
MATCH(TableStockBalance[[#Headers],[Supplier name]],TableStockBalance[#Headers],0),
0)</f>
        <v>Broehmer Industrial GmbH</v>
      </c>
    </row>
    <row r="7595" spans="1:12" x14ac:dyDescent="0.25">
      <c r="A7595">
        <v>49044199</v>
      </c>
      <c r="B7595">
        <v>10</v>
      </c>
      <c r="C7595" t="s">
        <v>343</v>
      </c>
      <c r="D7595" t="s">
        <v>216</v>
      </c>
      <c r="E7595" t="s">
        <v>217</v>
      </c>
      <c r="F7595" t="s">
        <v>331</v>
      </c>
      <c r="G7595" s="1">
        <v>43823</v>
      </c>
      <c r="H7595">
        <v>40</v>
      </c>
      <c r="I7595" s="7">
        <f>IF(TableTransactions[[#This Row],[Order type]]=trackOrderType,
TableTransactions[[#This Row],[Transaction quantity]]*-1,
TableTransactions[[#This Row],[Transaction quantity]]
)</f>
        <v>-40</v>
      </c>
      <c r="J75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186</v>
      </c>
      <c r="K7595" s="7">
        <f ca="1">IF(TableTransactions[[#This Row],[Stock balance backorders]]&lt;0,
0,
TableTransactions[[#This Row],[Stock balance backorders]]
)</f>
        <v>186</v>
      </c>
      <c r="L7595" s="8" t="str">
        <f>VLOOKUP(TableTransactions[[#This Row],[Material]],TableStockBalance[],
MATCH(TableStockBalance[[#Headers],[Supplier name]],TableStockBalance[#Headers],0),
0)</f>
        <v>Broehmer Industrial GmbH</v>
      </c>
    </row>
    <row r="7596" spans="1:12" x14ac:dyDescent="0.25">
      <c r="A7596">
        <v>49044212</v>
      </c>
      <c r="B7596">
        <v>30</v>
      </c>
      <c r="C7596" t="s">
        <v>343</v>
      </c>
      <c r="D7596" t="s">
        <v>216</v>
      </c>
      <c r="E7596" t="s">
        <v>217</v>
      </c>
      <c r="F7596" t="s">
        <v>313</v>
      </c>
      <c r="G7596" s="1">
        <v>43826</v>
      </c>
      <c r="H7596">
        <v>40</v>
      </c>
      <c r="I7596" s="7">
        <f>IF(TableTransactions[[#This Row],[Order type]]=trackOrderType,
TableTransactions[[#This Row],[Transaction quantity]]*-1,
TableTransactions[[#This Row],[Transaction quantity]]
)</f>
        <v>-40</v>
      </c>
      <c r="J75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146</v>
      </c>
      <c r="K7596" s="7">
        <f ca="1">IF(TableTransactions[[#This Row],[Stock balance backorders]]&lt;0,
0,
TableTransactions[[#This Row],[Stock balance backorders]]
)</f>
        <v>146</v>
      </c>
      <c r="L7596" s="8" t="str">
        <f>VLOOKUP(TableTransactions[[#This Row],[Material]],TableStockBalance[],
MATCH(TableStockBalance[[#Headers],[Supplier name]],TableStockBalance[#Headers],0),
0)</f>
        <v>Broehmer Industrial GmbH</v>
      </c>
    </row>
    <row r="7597" spans="1:12" x14ac:dyDescent="0.25">
      <c r="A7597">
        <v>49044249</v>
      </c>
      <c r="B7597">
        <v>30</v>
      </c>
      <c r="C7597" t="s">
        <v>343</v>
      </c>
      <c r="D7597" t="s">
        <v>216</v>
      </c>
      <c r="E7597" t="s">
        <v>217</v>
      </c>
      <c r="F7597" t="s">
        <v>325</v>
      </c>
      <c r="G7597" s="1">
        <v>43830</v>
      </c>
      <c r="H7597">
        <v>20</v>
      </c>
      <c r="I7597" s="7">
        <f>IF(TableTransactions[[#This Row],[Order type]]=trackOrderType,
TableTransactions[[#This Row],[Transaction quantity]]*-1,
TableTransactions[[#This Row],[Transaction quantity]]
)</f>
        <v>-20</v>
      </c>
      <c r="J75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126</v>
      </c>
      <c r="K7597" s="7">
        <f ca="1">IF(TableTransactions[[#This Row],[Stock balance backorders]]&lt;0,
0,
TableTransactions[[#This Row],[Stock balance backorders]]
)</f>
        <v>126</v>
      </c>
      <c r="L7597" s="8" t="str">
        <f>VLOOKUP(TableTransactions[[#This Row],[Material]],TableStockBalance[],
MATCH(TableStockBalance[[#Headers],[Supplier name]],TableStockBalance[#Headers],0),
0)</f>
        <v>Broehmer Industrial GmbH</v>
      </c>
    </row>
    <row r="7598" spans="1:12" x14ac:dyDescent="0.25">
      <c r="A7598">
        <v>49040349</v>
      </c>
      <c r="B7598">
        <v>10</v>
      </c>
      <c r="C7598" t="s">
        <v>343</v>
      </c>
      <c r="D7598" t="s">
        <v>210</v>
      </c>
      <c r="E7598" t="s">
        <v>211</v>
      </c>
      <c r="F7598" t="s">
        <v>324</v>
      </c>
      <c r="G7598" s="1">
        <v>43469</v>
      </c>
      <c r="H7598">
        <v>40</v>
      </c>
      <c r="I7598" s="7">
        <f>IF(TableTransactions[[#This Row],[Order type]]=trackOrderType,
TableTransactions[[#This Row],[Transaction quantity]]*-1,
TableTransactions[[#This Row],[Transaction quantity]]
)</f>
        <v>-40</v>
      </c>
      <c r="J75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0</v>
      </c>
      <c r="K7598" s="7">
        <f ca="1">IF(TableTransactions[[#This Row],[Stock balance backorders]]&lt;0,
0,
TableTransactions[[#This Row],[Stock balance backorders]]
)</f>
        <v>0</v>
      </c>
      <c r="L7598" s="8" t="str">
        <f>VLOOKUP(TableTransactions[[#This Row],[Material]],TableStockBalance[],
MATCH(TableStockBalance[[#Headers],[Supplier name]],TableStockBalance[#Headers],0),
0)</f>
        <v>General Multi Parts AB</v>
      </c>
    </row>
    <row r="7599" spans="1:12" x14ac:dyDescent="0.25">
      <c r="A7599">
        <v>49040361</v>
      </c>
      <c r="B7599">
        <v>70</v>
      </c>
      <c r="C7599" t="s">
        <v>343</v>
      </c>
      <c r="D7599" t="s">
        <v>210</v>
      </c>
      <c r="E7599" t="s">
        <v>211</v>
      </c>
      <c r="F7599" t="s">
        <v>314</v>
      </c>
      <c r="G7599" s="1">
        <v>43472</v>
      </c>
      <c r="H7599">
        <v>60</v>
      </c>
      <c r="I7599" s="7">
        <f>IF(TableTransactions[[#This Row],[Order type]]=trackOrderType,
TableTransactions[[#This Row],[Transaction quantity]]*-1,
TableTransactions[[#This Row],[Transaction quantity]]
)</f>
        <v>-60</v>
      </c>
      <c r="J75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-60</v>
      </c>
      <c r="K7599" s="7">
        <f ca="1">IF(TableTransactions[[#This Row],[Stock balance backorders]]&lt;0,
0,
TableTransactions[[#This Row],[Stock balance backorders]]
)</f>
        <v>0</v>
      </c>
      <c r="L7599" s="8" t="str">
        <f>VLOOKUP(TableTransactions[[#This Row],[Material]],TableStockBalance[],
MATCH(TableStockBalance[[#Headers],[Supplier name]],TableStockBalance[#Headers],0),
0)</f>
        <v>General Multi Parts AB</v>
      </c>
    </row>
    <row r="7600" spans="1:12" x14ac:dyDescent="0.25">
      <c r="A7600">
        <v>49040373</v>
      </c>
      <c r="B7600">
        <v>210</v>
      </c>
      <c r="C7600" t="s">
        <v>343</v>
      </c>
      <c r="D7600" t="s">
        <v>210</v>
      </c>
      <c r="E7600" t="s">
        <v>211</v>
      </c>
      <c r="F7600" t="s">
        <v>318</v>
      </c>
      <c r="G7600" s="1">
        <v>43472</v>
      </c>
      <c r="H7600">
        <v>20</v>
      </c>
      <c r="I7600" s="7">
        <f>IF(TableTransactions[[#This Row],[Order type]]=trackOrderType,
TableTransactions[[#This Row],[Transaction quantity]]*-1,
TableTransactions[[#This Row],[Transaction quantity]]
)</f>
        <v>-20</v>
      </c>
      <c r="J76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-80</v>
      </c>
      <c r="K7600" s="7">
        <f ca="1">IF(TableTransactions[[#This Row],[Stock balance backorders]]&lt;0,
0,
TableTransactions[[#This Row],[Stock balance backorders]]
)</f>
        <v>0</v>
      </c>
      <c r="L7600" s="8" t="str">
        <f>VLOOKUP(TableTransactions[[#This Row],[Material]],TableStockBalance[],
MATCH(TableStockBalance[[#Headers],[Supplier name]],TableStockBalance[#Headers],0),
0)</f>
        <v>General Multi Parts AB</v>
      </c>
    </row>
    <row r="7601" spans="1:12" x14ac:dyDescent="0.25">
      <c r="A7601">
        <v>49040404</v>
      </c>
      <c r="B7601">
        <v>70</v>
      </c>
      <c r="C7601" t="s">
        <v>343</v>
      </c>
      <c r="D7601" t="s">
        <v>210</v>
      </c>
      <c r="E7601" t="s">
        <v>211</v>
      </c>
      <c r="F7601" t="s">
        <v>317</v>
      </c>
      <c r="G7601" s="1">
        <v>43474</v>
      </c>
      <c r="H7601">
        <v>40</v>
      </c>
      <c r="I7601" s="7">
        <f>IF(TableTransactions[[#This Row],[Order type]]=trackOrderType,
TableTransactions[[#This Row],[Transaction quantity]]*-1,
TableTransactions[[#This Row],[Transaction quantity]]
)</f>
        <v>-40</v>
      </c>
      <c r="J76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-120</v>
      </c>
      <c r="K7601" s="7">
        <f ca="1">IF(TableTransactions[[#This Row],[Stock balance backorders]]&lt;0,
0,
TableTransactions[[#This Row],[Stock balance backorders]]
)</f>
        <v>0</v>
      </c>
      <c r="L7601" s="8" t="str">
        <f>VLOOKUP(TableTransactions[[#This Row],[Material]],TableStockBalance[],
MATCH(TableStockBalance[[#Headers],[Supplier name]],TableStockBalance[#Headers],0),
0)</f>
        <v>General Multi Parts AB</v>
      </c>
    </row>
    <row r="7602" spans="1:12" x14ac:dyDescent="0.25">
      <c r="A7602" s="4">
        <v>45056805</v>
      </c>
      <c r="B7602" s="4">
        <v>10</v>
      </c>
      <c r="C7602" s="4" t="s">
        <v>344</v>
      </c>
      <c r="D7602" s="4" t="s">
        <v>210</v>
      </c>
      <c r="E7602" s="4" t="s">
        <v>211</v>
      </c>
      <c r="F7602" s="4" t="s">
        <v>212</v>
      </c>
      <c r="G7602" s="5">
        <v>43475</v>
      </c>
      <c r="H7602" s="4">
        <v>1200</v>
      </c>
      <c r="I7602" s="7">
        <f>IF(TableTransactions[[#This Row],[Order type]]=trackOrderType,
TableTransactions[[#This Row],[Transaction quantity]]*-1,
TableTransactions[[#This Row],[Transaction quantity]]
)</f>
        <v>1200</v>
      </c>
      <c r="J76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1080</v>
      </c>
      <c r="K7602" s="7">
        <f ca="1">IF(TableTransactions[[#This Row],[Stock balance backorders]]&lt;0,
0,
TableTransactions[[#This Row],[Stock balance backorders]]
)</f>
        <v>1080</v>
      </c>
      <c r="L7602" s="8" t="str">
        <f>VLOOKUP(TableTransactions[[#This Row],[Material]],TableStockBalance[],
MATCH(TableStockBalance[[#Headers],[Supplier name]],TableStockBalance[#Headers],0),
0)</f>
        <v>General Multi Parts AB</v>
      </c>
    </row>
    <row r="7603" spans="1:12" x14ac:dyDescent="0.25">
      <c r="A7603">
        <v>49040462</v>
      </c>
      <c r="B7603">
        <v>40</v>
      </c>
      <c r="C7603" t="s">
        <v>343</v>
      </c>
      <c r="D7603" t="s">
        <v>210</v>
      </c>
      <c r="E7603" t="s">
        <v>211</v>
      </c>
      <c r="F7603" t="s">
        <v>314</v>
      </c>
      <c r="G7603" s="1">
        <v>43480</v>
      </c>
      <c r="H7603">
        <v>20</v>
      </c>
      <c r="I7603" s="7">
        <f>IF(TableTransactions[[#This Row],[Order type]]=trackOrderType,
TableTransactions[[#This Row],[Transaction quantity]]*-1,
TableTransactions[[#This Row],[Transaction quantity]]
)</f>
        <v>-20</v>
      </c>
      <c r="J76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1060</v>
      </c>
      <c r="K7603" s="7">
        <f ca="1">IF(TableTransactions[[#This Row],[Stock balance backorders]]&lt;0,
0,
TableTransactions[[#This Row],[Stock balance backorders]]
)</f>
        <v>1060</v>
      </c>
      <c r="L7603" s="8" t="str">
        <f>VLOOKUP(TableTransactions[[#This Row],[Material]],TableStockBalance[],
MATCH(TableStockBalance[[#Headers],[Supplier name]],TableStockBalance[#Headers],0),
0)</f>
        <v>General Multi Parts AB</v>
      </c>
    </row>
    <row r="7604" spans="1:12" x14ac:dyDescent="0.25">
      <c r="A7604">
        <v>49040513</v>
      </c>
      <c r="B7604">
        <v>10</v>
      </c>
      <c r="C7604" t="s">
        <v>343</v>
      </c>
      <c r="D7604" t="s">
        <v>210</v>
      </c>
      <c r="E7604" t="s">
        <v>211</v>
      </c>
      <c r="F7604" t="s">
        <v>333</v>
      </c>
      <c r="G7604" s="1">
        <v>43483</v>
      </c>
      <c r="H7604">
        <v>60</v>
      </c>
      <c r="I7604" s="7">
        <f>IF(TableTransactions[[#This Row],[Order type]]=trackOrderType,
TableTransactions[[#This Row],[Transaction quantity]]*-1,
TableTransactions[[#This Row],[Transaction quantity]]
)</f>
        <v>-60</v>
      </c>
      <c r="J76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1000</v>
      </c>
      <c r="K7604" s="7">
        <f ca="1">IF(TableTransactions[[#This Row],[Stock balance backorders]]&lt;0,
0,
TableTransactions[[#This Row],[Stock balance backorders]]
)</f>
        <v>1000</v>
      </c>
      <c r="L7604" s="8" t="str">
        <f>VLOOKUP(TableTransactions[[#This Row],[Material]],TableStockBalance[],
MATCH(TableStockBalance[[#Headers],[Supplier name]],TableStockBalance[#Headers],0),
0)</f>
        <v>General Multi Parts AB</v>
      </c>
    </row>
    <row r="7605" spans="1:12" x14ac:dyDescent="0.25">
      <c r="A7605">
        <v>49040536</v>
      </c>
      <c r="B7605">
        <v>180</v>
      </c>
      <c r="C7605" t="s">
        <v>343</v>
      </c>
      <c r="D7605" t="s">
        <v>210</v>
      </c>
      <c r="E7605" t="s">
        <v>211</v>
      </c>
      <c r="F7605" t="s">
        <v>317</v>
      </c>
      <c r="G7605" s="1">
        <v>43486</v>
      </c>
      <c r="H7605">
        <v>40</v>
      </c>
      <c r="I7605" s="7">
        <f>IF(TableTransactions[[#This Row],[Order type]]=trackOrderType,
TableTransactions[[#This Row],[Transaction quantity]]*-1,
TableTransactions[[#This Row],[Transaction quantity]]
)</f>
        <v>-40</v>
      </c>
      <c r="J76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960</v>
      </c>
      <c r="K7605" s="7">
        <f ca="1">IF(TableTransactions[[#This Row],[Stock balance backorders]]&lt;0,
0,
TableTransactions[[#This Row],[Stock balance backorders]]
)</f>
        <v>960</v>
      </c>
      <c r="L7605" s="8" t="str">
        <f>VLOOKUP(TableTransactions[[#This Row],[Material]],TableStockBalance[],
MATCH(TableStockBalance[[#Headers],[Supplier name]],TableStockBalance[#Headers],0),
0)</f>
        <v>General Multi Parts AB</v>
      </c>
    </row>
    <row r="7606" spans="1:12" x14ac:dyDescent="0.25">
      <c r="A7606">
        <v>49040537</v>
      </c>
      <c r="B7606">
        <v>110</v>
      </c>
      <c r="C7606" t="s">
        <v>343</v>
      </c>
      <c r="D7606" t="s">
        <v>210</v>
      </c>
      <c r="E7606" t="s">
        <v>211</v>
      </c>
      <c r="F7606" t="s">
        <v>319</v>
      </c>
      <c r="G7606" s="1">
        <v>43486</v>
      </c>
      <c r="H7606">
        <v>20</v>
      </c>
      <c r="I7606" s="7">
        <f>IF(TableTransactions[[#This Row],[Order type]]=trackOrderType,
TableTransactions[[#This Row],[Transaction quantity]]*-1,
TableTransactions[[#This Row],[Transaction quantity]]
)</f>
        <v>-20</v>
      </c>
      <c r="J76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940</v>
      </c>
      <c r="K7606" s="7">
        <f ca="1">IF(TableTransactions[[#This Row],[Stock balance backorders]]&lt;0,
0,
TableTransactions[[#This Row],[Stock balance backorders]]
)</f>
        <v>940</v>
      </c>
      <c r="L7606" s="8" t="str">
        <f>VLOOKUP(TableTransactions[[#This Row],[Material]],TableStockBalance[],
MATCH(TableStockBalance[[#Headers],[Supplier name]],TableStockBalance[#Headers],0),
0)</f>
        <v>General Multi Parts AB</v>
      </c>
    </row>
    <row r="7607" spans="1:12" x14ac:dyDescent="0.25">
      <c r="A7607">
        <v>49040554</v>
      </c>
      <c r="B7607">
        <v>80</v>
      </c>
      <c r="C7607" t="s">
        <v>343</v>
      </c>
      <c r="D7607" t="s">
        <v>210</v>
      </c>
      <c r="E7607" t="s">
        <v>211</v>
      </c>
      <c r="F7607" t="s">
        <v>313</v>
      </c>
      <c r="G7607" s="1">
        <v>43488</v>
      </c>
      <c r="H7607">
        <v>20</v>
      </c>
      <c r="I7607" s="7">
        <f>IF(TableTransactions[[#This Row],[Order type]]=trackOrderType,
TableTransactions[[#This Row],[Transaction quantity]]*-1,
TableTransactions[[#This Row],[Transaction quantity]]
)</f>
        <v>-20</v>
      </c>
      <c r="J76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920</v>
      </c>
      <c r="K7607" s="7">
        <f ca="1">IF(TableTransactions[[#This Row],[Stock balance backorders]]&lt;0,
0,
TableTransactions[[#This Row],[Stock balance backorders]]
)</f>
        <v>920</v>
      </c>
      <c r="L7607" s="8" t="str">
        <f>VLOOKUP(TableTransactions[[#This Row],[Material]],TableStockBalance[],
MATCH(TableStockBalance[[#Headers],[Supplier name]],TableStockBalance[#Headers],0),
0)</f>
        <v>General Multi Parts AB</v>
      </c>
    </row>
    <row r="7608" spans="1:12" x14ac:dyDescent="0.25">
      <c r="A7608">
        <v>49040583</v>
      </c>
      <c r="B7608">
        <v>130</v>
      </c>
      <c r="C7608" t="s">
        <v>343</v>
      </c>
      <c r="D7608" t="s">
        <v>210</v>
      </c>
      <c r="E7608" t="s">
        <v>211</v>
      </c>
      <c r="F7608" t="s">
        <v>314</v>
      </c>
      <c r="G7608" s="1">
        <v>43490</v>
      </c>
      <c r="H7608">
        <v>20</v>
      </c>
      <c r="I7608" s="7">
        <f>IF(TableTransactions[[#This Row],[Order type]]=trackOrderType,
TableTransactions[[#This Row],[Transaction quantity]]*-1,
TableTransactions[[#This Row],[Transaction quantity]]
)</f>
        <v>-20</v>
      </c>
      <c r="J76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900</v>
      </c>
      <c r="K7608" s="7">
        <f ca="1">IF(TableTransactions[[#This Row],[Stock balance backorders]]&lt;0,
0,
TableTransactions[[#This Row],[Stock balance backorders]]
)</f>
        <v>900</v>
      </c>
      <c r="L7608" s="8" t="str">
        <f>VLOOKUP(TableTransactions[[#This Row],[Material]],TableStockBalance[],
MATCH(TableStockBalance[[#Headers],[Supplier name]],TableStockBalance[#Headers],0),
0)</f>
        <v>General Multi Parts AB</v>
      </c>
    </row>
    <row r="7609" spans="1:12" x14ac:dyDescent="0.25">
      <c r="A7609">
        <v>49040594</v>
      </c>
      <c r="B7609">
        <v>40</v>
      </c>
      <c r="C7609" t="s">
        <v>343</v>
      </c>
      <c r="D7609" t="s">
        <v>210</v>
      </c>
      <c r="E7609" t="s">
        <v>211</v>
      </c>
      <c r="F7609" t="s">
        <v>330</v>
      </c>
      <c r="G7609" s="1">
        <v>43490</v>
      </c>
      <c r="H7609">
        <v>40</v>
      </c>
      <c r="I7609" s="7">
        <f>IF(TableTransactions[[#This Row],[Order type]]=trackOrderType,
TableTransactions[[#This Row],[Transaction quantity]]*-1,
TableTransactions[[#This Row],[Transaction quantity]]
)</f>
        <v>-40</v>
      </c>
      <c r="J76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860</v>
      </c>
      <c r="K7609" s="7">
        <f ca="1">IF(TableTransactions[[#This Row],[Stock balance backorders]]&lt;0,
0,
TableTransactions[[#This Row],[Stock balance backorders]]
)</f>
        <v>860</v>
      </c>
      <c r="L7609" s="8" t="str">
        <f>VLOOKUP(TableTransactions[[#This Row],[Material]],TableStockBalance[],
MATCH(TableStockBalance[[#Headers],[Supplier name]],TableStockBalance[#Headers],0),
0)</f>
        <v>General Multi Parts AB</v>
      </c>
    </row>
    <row r="7610" spans="1:12" x14ac:dyDescent="0.25">
      <c r="A7610">
        <v>49040603</v>
      </c>
      <c r="B7610">
        <v>60</v>
      </c>
      <c r="C7610" t="s">
        <v>343</v>
      </c>
      <c r="D7610" t="s">
        <v>210</v>
      </c>
      <c r="E7610" t="s">
        <v>211</v>
      </c>
      <c r="F7610" t="s">
        <v>313</v>
      </c>
      <c r="G7610" s="1">
        <v>43493</v>
      </c>
      <c r="H7610">
        <v>20</v>
      </c>
      <c r="I7610" s="7">
        <f>IF(TableTransactions[[#This Row],[Order type]]=trackOrderType,
TableTransactions[[#This Row],[Transaction quantity]]*-1,
TableTransactions[[#This Row],[Transaction quantity]]
)</f>
        <v>-20</v>
      </c>
      <c r="J76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840</v>
      </c>
      <c r="K7610" s="7">
        <f ca="1">IF(TableTransactions[[#This Row],[Stock balance backorders]]&lt;0,
0,
TableTransactions[[#This Row],[Stock balance backorders]]
)</f>
        <v>840</v>
      </c>
      <c r="L7610" s="8" t="str">
        <f>VLOOKUP(TableTransactions[[#This Row],[Material]],TableStockBalance[],
MATCH(TableStockBalance[[#Headers],[Supplier name]],TableStockBalance[#Headers],0),
0)</f>
        <v>General Multi Parts AB</v>
      </c>
    </row>
    <row r="7611" spans="1:12" x14ac:dyDescent="0.25">
      <c r="A7611">
        <v>49040617</v>
      </c>
      <c r="B7611">
        <v>40</v>
      </c>
      <c r="C7611" t="s">
        <v>343</v>
      </c>
      <c r="D7611" t="s">
        <v>210</v>
      </c>
      <c r="E7611" t="s">
        <v>211</v>
      </c>
      <c r="F7611" t="s">
        <v>314</v>
      </c>
      <c r="G7611" s="1">
        <v>43494</v>
      </c>
      <c r="H7611">
        <v>40</v>
      </c>
      <c r="I7611" s="7">
        <f>IF(TableTransactions[[#This Row],[Order type]]=trackOrderType,
TableTransactions[[#This Row],[Transaction quantity]]*-1,
TableTransactions[[#This Row],[Transaction quantity]]
)</f>
        <v>-40</v>
      </c>
      <c r="J76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800</v>
      </c>
      <c r="K7611" s="7">
        <f ca="1">IF(TableTransactions[[#This Row],[Stock balance backorders]]&lt;0,
0,
TableTransactions[[#This Row],[Stock balance backorders]]
)</f>
        <v>800</v>
      </c>
      <c r="L7611" s="8" t="str">
        <f>VLOOKUP(TableTransactions[[#This Row],[Material]],TableStockBalance[],
MATCH(TableStockBalance[[#Headers],[Supplier name]],TableStockBalance[#Headers],0),
0)</f>
        <v>General Multi Parts AB</v>
      </c>
    </row>
    <row r="7612" spans="1:12" x14ac:dyDescent="0.25">
      <c r="A7612">
        <v>49040637</v>
      </c>
      <c r="B7612">
        <v>120</v>
      </c>
      <c r="C7612" t="s">
        <v>343</v>
      </c>
      <c r="D7612" t="s">
        <v>210</v>
      </c>
      <c r="E7612" t="s">
        <v>211</v>
      </c>
      <c r="F7612" t="s">
        <v>317</v>
      </c>
      <c r="G7612" s="1">
        <v>43495</v>
      </c>
      <c r="H7612">
        <v>40</v>
      </c>
      <c r="I7612" s="7">
        <f>IF(TableTransactions[[#This Row],[Order type]]=trackOrderType,
TableTransactions[[#This Row],[Transaction quantity]]*-1,
TableTransactions[[#This Row],[Transaction quantity]]
)</f>
        <v>-40</v>
      </c>
      <c r="J76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760</v>
      </c>
      <c r="K7612" s="7">
        <f ca="1">IF(TableTransactions[[#This Row],[Stock balance backorders]]&lt;0,
0,
TableTransactions[[#This Row],[Stock balance backorders]]
)</f>
        <v>760</v>
      </c>
      <c r="L7612" s="8" t="str">
        <f>VLOOKUP(TableTransactions[[#This Row],[Material]],TableStockBalance[],
MATCH(TableStockBalance[[#Headers],[Supplier name]],TableStockBalance[#Headers],0),
0)</f>
        <v>General Multi Parts AB</v>
      </c>
    </row>
    <row r="7613" spans="1:12" x14ac:dyDescent="0.25">
      <c r="A7613">
        <v>49040664</v>
      </c>
      <c r="B7613">
        <v>30</v>
      </c>
      <c r="C7613" t="s">
        <v>343</v>
      </c>
      <c r="D7613" t="s">
        <v>210</v>
      </c>
      <c r="E7613" t="s">
        <v>211</v>
      </c>
      <c r="F7613" t="s">
        <v>331</v>
      </c>
      <c r="G7613" s="1">
        <v>43497</v>
      </c>
      <c r="H7613">
        <v>40</v>
      </c>
      <c r="I7613" s="7">
        <f>IF(TableTransactions[[#This Row],[Order type]]=trackOrderType,
TableTransactions[[#This Row],[Transaction quantity]]*-1,
TableTransactions[[#This Row],[Transaction quantity]]
)</f>
        <v>-40</v>
      </c>
      <c r="J76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720</v>
      </c>
      <c r="K7613" s="7">
        <f ca="1">IF(TableTransactions[[#This Row],[Stock balance backorders]]&lt;0,
0,
TableTransactions[[#This Row],[Stock balance backorders]]
)</f>
        <v>720</v>
      </c>
      <c r="L7613" s="8" t="str">
        <f>VLOOKUP(TableTransactions[[#This Row],[Material]],TableStockBalance[],
MATCH(TableStockBalance[[#Headers],[Supplier name]],TableStockBalance[#Headers],0),
0)</f>
        <v>General Multi Parts AB</v>
      </c>
    </row>
    <row r="7614" spans="1:12" x14ac:dyDescent="0.25">
      <c r="A7614">
        <v>49040723</v>
      </c>
      <c r="B7614">
        <v>120</v>
      </c>
      <c r="C7614" t="s">
        <v>343</v>
      </c>
      <c r="D7614" t="s">
        <v>210</v>
      </c>
      <c r="E7614" t="s">
        <v>211</v>
      </c>
      <c r="F7614" t="s">
        <v>313</v>
      </c>
      <c r="G7614" s="1">
        <v>43503</v>
      </c>
      <c r="H7614">
        <v>80</v>
      </c>
      <c r="I7614" s="7">
        <f>IF(TableTransactions[[#This Row],[Order type]]=trackOrderType,
TableTransactions[[#This Row],[Transaction quantity]]*-1,
TableTransactions[[#This Row],[Transaction quantity]]
)</f>
        <v>-80</v>
      </c>
      <c r="J76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640</v>
      </c>
      <c r="K7614" s="7">
        <f ca="1">IF(TableTransactions[[#This Row],[Stock balance backorders]]&lt;0,
0,
TableTransactions[[#This Row],[Stock balance backorders]]
)</f>
        <v>640</v>
      </c>
      <c r="L7614" s="8" t="str">
        <f>VLOOKUP(TableTransactions[[#This Row],[Material]],TableStockBalance[],
MATCH(TableStockBalance[[#Headers],[Supplier name]],TableStockBalance[#Headers],0),
0)</f>
        <v>General Multi Parts AB</v>
      </c>
    </row>
    <row r="7615" spans="1:12" x14ac:dyDescent="0.25">
      <c r="A7615">
        <v>49040733</v>
      </c>
      <c r="B7615">
        <v>90</v>
      </c>
      <c r="C7615" t="s">
        <v>343</v>
      </c>
      <c r="D7615" t="s">
        <v>210</v>
      </c>
      <c r="E7615" t="s">
        <v>211</v>
      </c>
      <c r="F7615" t="s">
        <v>318</v>
      </c>
      <c r="G7615" s="1">
        <v>43503</v>
      </c>
      <c r="H7615">
        <v>40</v>
      </c>
      <c r="I7615" s="7">
        <f>IF(TableTransactions[[#This Row],[Order type]]=trackOrderType,
TableTransactions[[#This Row],[Transaction quantity]]*-1,
TableTransactions[[#This Row],[Transaction quantity]]
)</f>
        <v>-40</v>
      </c>
      <c r="J76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600</v>
      </c>
      <c r="K7615" s="7">
        <f ca="1">IF(TableTransactions[[#This Row],[Stock balance backorders]]&lt;0,
0,
TableTransactions[[#This Row],[Stock balance backorders]]
)</f>
        <v>600</v>
      </c>
      <c r="L7615" s="8" t="str">
        <f>VLOOKUP(TableTransactions[[#This Row],[Material]],TableStockBalance[],
MATCH(TableStockBalance[[#Headers],[Supplier name]],TableStockBalance[#Headers],0),
0)</f>
        <v>General Multi Parts AB</v>
      </c>
    </row>
    <row r="7616" spans="1:12" x14ac:dyDescent="0.25">
      <c r="A7616">
        <v>49040734</v>
      </c>
      <c r="B7616">
        <v>30</v>
      </c>
      <c r="C7616" t="s">
        <v>343</v>
      </c>
      <c r="D7616" t="s">
        <v>210</v>
      </c>
      <c r="E7616" t="s">
        <v>211</v>
      </c>
      <c r="F7616" t="s">
        <v>322</v>
      </c>
      <c r="G7616" s="1">
        <v>43503</v>
      </c>
      <c r="H7616">
        <v>60</v>
      </c>
      <c r="I7616" s="7">
        <f>IF(TableTransactions[[#This Row],[Order type]]=trackOrderType,
TableTransactions[[#This Row],[Transaction quantity]]*-1,
TableTransactions[[#This Row],[Transaction quantity]]
)</f>
        <v>-60</v>
      </c>
      <c r="J76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540</v>
      </c>
      <c r="K7616" s="7">
        <f ca="1">IF(TableTransactions[[#This Row],[Stock balance backorders]]&lt;0,
0,
TableTransactions[[#This Row],[Stock balance backorders]]
)</f>
        <v>540</v>
      </c>
      <c r="L7616" s="8" t="str">
        <f>VLOOKUP(TableTransactions[[#This Row],[Material]],TableStockBalance[],
MATCH(TableStockBalance[[#Headers],[Supplier name]],TableStockBalance[#Headers],0),
0)</f>
        <v>General Multi Parts AB</v>
      </c>
    </row>
    <row r="7617" spans="1:12" x14ac:dyDescent="0.25">
      <c r="A7617">
        <v>49040753</v>
      </c>
      <c r="B7617">
        <v>290</v>
      </c>
      <c r="C7617" t="s">
        <v>343</v>
      </c>
      <c r="D7617" t="s">
        <v>210</v>
      </c>
      <c r="E7617" t="s">
        <v>211</v>
      </c>
      <c r="F7617" t="s">
        <v>318</v>
      </c>
      <c r="G7617" s="1">
        <v>43504</v>
      </c>
      <c r="H7617">
        <v>80</v>
      </c>
      <c r="I7617" s="7">
        <f>IF(TableTransactions[[#This Row],[Order type]]=trackOrderType,
TableTransactions[[#This Row],[Transaction quantity]]*-1,
TableTransactions[[#This Row],[Transaction quantity]]
)</f>
        <v>-80</v>
      </c>
      <c r="J76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460</v>
      </c>
      <c r="K7617" s="7">
        <f ca="1">IF(TableTransactions[[#This Row],[Stock balance backorders]]&lt;0,
0,
TableTransactions[[#This Row],[Stock balance backorders]]
)</f>
        <v>460</v>
      </c>
      <c r="L7617" s="8" t="str">
        <f>VLOOKUP(TableTransactions[[#This Row],[Material]],TableStockBalance[],
MATCH(TableStockBalance[[#Headers],[Supplier name]],TableStockBalance[#Headers],0),
0)</f>
        <v>General Multi Parts AB</v>
      </c>
    </row>
    <row r="7618" spans="1:12" x14ac:dyDescent="0.25">
      <c r="A7618">
        <v>49040764</v>
      </c>
      <c r="B7618">
        <v>10</v>
      </c>
      <c r="C7618" t="s">
        <v>343</v>
      </c>
      <c r="D7618" t="s">
        <v>210</v>
      </c>
      <c r="E7618" t="s">
        <v>211</v>
      </c>
      <c r="F7618" t="s">
        <v>331</v>
      </c>
      <c r="G7618" s="1">
        <v>43507</v>
      </c>
      <c r="H7618">
        <v>80</v>
      </c>
      <c r="I7618" s="7">
        <f>IF(TableTransactions[[#This Row],[Order type]]=trackOrderType,
TableTransactions[[#This Row],[Transaction quantity]]*-1,
TableTransactions[[#This Row],[Transaction quantity]]
)</f>
        <v>-80</v>
      </c>
      <c r="J76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380</v>
      </c>
      <c r="K7618" s="7">
        <f ca="1">IF(TableTransactions[[#This Row],[Stock balance backorders]]&lt;0,
0,
TableTransactions[[#This Row],[Stock balance backorders]]
)</f>
        <v>380</v>
      </c>
      <c r="L7618" s="8" t="str">
        <f>VLOOKUP(TableTransactions[[#This Row],[Material]],TableStockBalance[],
MATCH(TableStockBalance[[#Headers],[Supplier name]],TableStockBalance[#Headers],0),
0)</f>
        <v>General Multi Parts AB</v>
      </c>
    </row>
    <row r="7619" spans="1:12" x14ac:dyDescent="0.25">
      <c r="A7619">
        <v>49040785</v>
      </c>
      <c r="B7619">
        <v>70</v>
      </c>
      <c r="C7619" t="s">
        <v>343</v>
      </c>
      <c r="D7619" t="s">
        <v>210</v>
      </c>
      <c r="E7619" t="s">
        <v>211</v>
      </c>
      <c r="F7619" t="s">
        <v>319</v>
      </c>
      <c r="G7619" s="1">
        <v>43508</v>
      </c>
      <c r="H7619">
        <v>80</v>
      </c>
      <c r="I7619" s="7">
        <f>IF(TableTransactions[[#This Row],[Order type]]=trackOrderType,
TableTransactions[[#This Row],[Transaction quantity]]*-1,
TableTransactions[[#This Row],[Transaction quantity]]
)</f>
        <v>-80</v>
      </c>
      <c r="J76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300</v>
      </c>
      <c r="K7619" s="7">
        <f ca="1">IF(TableTransactions[[#This Row],[Stock balance backorders]]&lt;0,
0,
TableTransactions[[#This Row],[Stock balance backorders]]
)</f>
        <v>300</v>
      </c>
      <c r="L7619" s="8" t="str">
        <f>VLOOKUP(TableTransactions[[#This Row],[Material]],TableStockBalance[],
MATCH(TableStockBalance[[#Headers],[Supplier name]],TableStockBalance[#Headers],0),
0)</f>
        <v>General Multi Parts AB</v>
      </c>
    </row>
    <row r="7620" spans="1:12" x14ac:dyDescent="0.25">
      <c r="A7620">
        <v>49040848</v>
      </c>
      <c r="B7620">
        <v>20</v>
      </c>
      <c r="C7620" t="s">
        <v>343</v>
      </c>
      <c r="D7620" t="s">
        <v>210</v>
      </c>
      <c r="E7620" t="s">
        <v>211</v>
      </c>
      <c r="F7620" t="s">
        <v>314</v>
      </c>
      <c r="G7620" s="1">
        <v>43515</v>
      </c>
      <c r="H7620">
        <v>60</v>
      </c>
      <c r="I7620" s="7">
        <f>IF(TableTransactions[[#This Row],[Order type]]=trackOrderType,
TableTransactions[[#This Row],[Transaction quantity]]*-1,
TableTransactions[[#This Row],[Transaction quantity]]
)</f>
        <v>-60</v>
      </c>
      <c r="J76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240</v>
      </c>
      <c r="K7620" s="7">
        <f ca="1">IF(TableTransactions[[#This Row],[Stock balance backorders]]&lt;0,
0,
TableTransactions[[#This Row],[Stock balance backorders]]
)</f>
        <v>240</v>
      </c>
      <c r="L7620" s="8" t="str">
        <f>VLOOKUP(TableTransactions[[#This Row],[Material]],TableStockBalance[],
MATCH(TableStockBalance[[#Headers],[Supplier name]],TableStockBalance[#Headers],0),
0)</f>
        <v>General Multi Parts AB</v>
      </c>
    </row>
    <row r="7621" spans="1:12" x14ac:dyDescent="0.25">
      <c r="A7621">
        <v>49040851</v>
      </c>
      <c r="B7621">
        <v>20</v>
      </c>
      <c r="C7621" t="s">
        <v>343</v>
      </c>
      <c r="D7621" t="s">
        <v>210</v>
      </c>
      <c r="E7621" t="s">
        <v>211</v>
      </c>
      <c r="F7621" t="s">
        <v>321</v>
      </c>
      <c r="G7621" s="1">
        <v>43515</v>
      </c>
      <c r="H7621">
        <v>80</v>
      </c>
      <c r="I7621" s="7">
        <f>IF(TableTransactions[[#This Row],[Order type]]=trackOrderType,
TableTransactions[[#This Row],[Transaction quantity]]*-1,
TableTransactions[[#This Row],[Transaction quantity]]
)</f>
        <v>-80</v>
      </c>
      <c r="J76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160</v>
      </c>
      <c r="K7621" s="7">
        <f ca="1">IF(TableTransactions[[#This Row],[Stock balance backorders]]&lt;0,
0,
TableTransactions[[#This Row],[Stock balance backorders]]
)</f>
        <v>160</v>
      </c>
      <c r="L7621" s="8" t="str">
        <f>VLOOKUP(TableTransactions[[#This Row],[Material]],TableStockBalance[],
MATCH(TableStockBalance[[#Headers],[Supplier name]],TableStockBalance[#Headers],0),
0)</f>
        <v>General Multi Parts AB</v>
      </c>
    </row>
    <row r="7622" spans="1:12" x14ac:dyDescent="0.25">
      <c r="A7622">
        <v>49040872</v>
      </c>
      <c r="B7622">
        <v>60</v>
      </c>
      <c r="C7622" t="s">
        <v>343</v>
      </c>
      <c r="D7622" t="s">
        <v>210</v>
      </c>
      <c r="E7622" t="s">
        <v>211</v>
      </c>
      <c r="F7622" t="s">
        <v>317</v>
      </c>
      <c r="G7622" s="1">
        <v>43516</v>
      </c>
      <c r="H7622">
        <v>40</v>
      </c>
      <c r="I7622" s="7">
        <f>IF(TableTransactions[[#This Row],[Order type]]=trackOrderType,
TableTransactions[[#This Row],[Transaction quantity]]*-1,
TableTransactions[[#This Row],[Transaction quantity]]
)</f>
        <v>-40</v>
      </c>
      <c r="J76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120</v>
      </c>
      <c r="K7622" s="7">
        <f ca="1">IF(TableTransactions[[#This Row],[Stock balance backorders]]&lt;0,
0,
TableTransactions[[#This Row],[Stock balance backorders]]
)</f>
        <v>120</v>
      </c>
      <c r="L7622" s="8" t="str">
        <f>VLOOKUP(TableTransactions[[#This Row],[Material]],TableStockBalance[],
MATCH(TableStockBalance[[#Headers],[Supplier name]],TableStockBalance[#Headers],0),
0)</f>
        <v>General Multi Parts AB</v>
      </c>
    </row>
    <row r="7623" spans="1:12" x14ac:dyDescent="0.25">
      <c r="A7623">
        <v>49040876</v>
      </c>
      <c r="B7623">
        <v>110</v>
      </c>
      <c r="C7623" t="s">
        <v>343</v>
      </c>
      <c r="D7623" t="s">
        <v>210</v>
      </c>
      <c r="E7623" t="s">
        <v>211</v>
      </c>
      <c r="F7623" t="s">
        <v>318</v>
      </c>
      <c r="G7623" s="1">
        <v>43516</v>
      </c>
      <c r="H7623">
        <v>80</v>
      </c>
      <c r="I7623" s="7">
        <f>IF(TableTransactions[[#This Row],[Order type]]=trackOrderType,
TableTransactions[[#This Row],[Transaction quantity]]*-1,
TableTransactions[[#This Row],[Transaction quantity]]
)</f>
        <v>-80</v>
      </c>
      <c r="J76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7623" s="7">
        <f ca="1">IF(TableTransactions[[#This Row],[Stock balance backorders]]&lt;0,
0,
TableTransactions[[#This Row],[Stock balance backorders]]
)</f>
        <v>40</v>
      </c>
      <c r="L7623" s="8" t="str">
        <f>VLOOKUP(TableTransactions[[#This Row],[Material]],TableStockBalance[],
MATCH(TableStockBalance[[#Headers],[Supplier name]],TableStockBalance[#Headers],0),
0)</f>
        <v>General Multi Parts AB</v>
      </c>
    </row>
    <row r="7624" spans="1:12" x14ac:dyDescent="0.25">
      <c r="A7624">
        <v>49040878</v>
      </c>
      <c r="B7624">
        <v>20</v>
      </c>
      <c r="C7624" t="s">
        <v>343</v>
      </c>
      <c r="D7624" t="s">
        <v>210</v>
      </c>
      <c r="E7624" t="s">
        <v>211</v>
      </c>
      <c r="F7624" t="s">
        <v>315</v>
      </c>
      <c r="G7624" s="1">
        <v>43516</v>
      </c>
      <c r="H7624">
        <v>60</v>
      </c>
      <c r="I7624" s="7">
        <f>IF(TableTransactions[[#This Row],[Order type]]=trackOrderType,
TableTransactions[[#This Row],[Transaction quantity]]*-1,
TableTransactions[[#This Row],[Transaction quantity]]
)</f>
        <v>-60</v>
      </c>
      <c r="J76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-20</v>
      </c>
      <c r="K7624" s="7">
        <f ca="1">IF(TableTransactions[[#This Row],[Stock balance backorders]]&lt;0,
0,
TableTransactions[[#This Row],[Stock balance backorders]]
)</f>
        <v>0</v>
      </c>
      <c r="L7624" s="8" t="str">
        <f>VLOOKUP(TableTransactions[[#This Row],[Material]],TableStockBalance[],
MATCH(TableStockBalance[[#Headers],[Supplier name]],TableStockBalance[#Headers],0),
0)</f>
        <v>General Multi Parts AB</v>
      </c>
    </row>
    <row r="7625" spans="1:12" x14ac:dyDescent="0.25">
      <c r="A7625">
        <v>49040889</v>
      </c>
      <c r="B7625">
        <v>80</v>
      </c>
      <c r="C7625" t="s">
        <v>343</v>
      </c>
      <c r="D7625" t="s">
        <v>210</v>
      </c>
      <c r="E7625" t="s">
        <v>211</v>
      </c>
      <c r="F7625" t="s">
        <v>318</v>
      </c>
      <c r="G7625" s="1">
        <v>43517</v>
      </c>
      <c r="H7625">
        <v>60</v>
      </c>
      <c r="I7625" s="7">
        <f>IF(TableTransactions[[#This Row],[Order type]]=trackOrderType,
TableTransactions[[#This Row],[Transaction quantity]]*-1,
TableTransactions[[#This Row],[Transaction quantity]]
)</f>
        <v>-60</v>
      </c>
      <c r="J76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-80</v>
      </c>
      <c r="K7625" s="7">
        <f ca="1">IF(TableTransactions[[#This Row],[Stock balance backorders]]&lt;0,
0,
TableTransactions[[#This Row],[Stock balance backorders]]
)</f>
        <v>0</v>
      </c>
      <c r="L7625" s="8" t="str">
        <f>VLOOKUP(TableTransactions[[#This Row],[Material]],TableStockBalance[],
MATCH(TableStockBalance[[#Headers],[Supplier name]],TableStockBalance[#Headers],0),
0)</f>
        <v>General Multi Parts AB</v>
      </c>
    </row>
    <row r="7626" spans="1:12" x14ac:dyDescent="0.25">
      <c r="A7626">
        <v>49040894</v>
      </c>
      <c r="B7626">
        <v>160</v>
      </c>
      <c r="C7626" t="s">
        <v>343</v>
      </c>
      <c r="D7626" t="s">
        <v>210</v>
      </c>
      <c r="E7626" t="s">
        <v>211</v>
      </c>
      <c r="F7626" t="s">
        <v>314</v>
      </c>
      <c r="G7626" s="1">
        <v>43518</v>
      </c>
      <c r="H7626">
        <v>80</v>
      </c>
      <c r="I7626" s="7">
        <f>IF(TableTransactions[[#This Row],[Order type]]=trackOrderType,
TableTransactions[[#This Row],[Transaction quantity]]*-1,
TableTransactions[[#This Row],[Transaction quantity]]
)</f>
        <v>-80</v>
      </c>
      <c r="J76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-160</v>
      </c>
      <c r="K7626" s="7">
        <f ca="1">IF(TableTransactions[[#This Row],[Stock balance backorders]]&lt;0,
0,
TableTransactions[[#This Row],[Stock balance backorders]]
)</f>
        <v>0</v>
      </c>
      <c r="L7626" s="8" t="str">
        <f>VLOOKUP(TableTransactions[[#This Row],[Material]],TableStockBalance[],
MATCH(TableStockBalance[[#Headers],[Supplier name]],TableStockBalance[#Headers],0),
0)</f>
        <v>General Multi Parts AB</v>
      </c>
    </row>
    <row r="7627" spans="1:12" x14ac:dyDescent="0.25">
      <c r="A7627">
        <v>49040902</v>
      </c>
      <c r="B7627">
        <v>190</v>
      </c>
      <c r="C7627" t="s">
        <v>343</v>
      </c>
      <c r="D7627" t="s">
        <v>210</v>
      </c>
      <c r="E7627" t="s">
        <v>211</v>
      </c>
      <c r="F7627" t="s">
        <v>316</v>
      </c>
      <c r="G7627" s="1">
        <v>43518</v>
      </c>
      <c r="H7627">
        <v>20</v>
      </c>
      <c r="I7627" s="7">
        <f>IF(TableTransactions[[#This Row],[Order type]]=trackOrderType,
TableTransactions[[#This Row],[Transaction quantity]]*-1,
TableTransactions[[#This Row],[Transaction quantity]]
)</f>
        <v>-20</v>
      </c>
      <c r="J76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-180</v>
      </c>
      <c r="K7627" s="7">
        <f ca="1">IF(TableTransactions[[#This Row],[Stock balance backorders]]&lt;0,
0,
TableTransactions[[#This Row],[Stock balance backorders]]
)</f>
        <v>0</v>
      </c>
      <c r="L7627" s="8" t="str">
        <f>VLOOKUP(TableTransactions[[#This Row],[Material]],TableStockBalance[],
MATCH(TableStockBalance[[#Headers],[Supplier name]],TableStockBalance[#Headers],0),
0)</f>
        <v>General Multi Parts AB</v>
      </c>
    </row>
    <row r="7628" spans="1:12" x14ac:dyDescent="0.25">
      <c r="A7628">
        <v>49040903</v>
      </c>
      <c r="B7628">
        <v>40</v>
      </c>
      <c r="C7628" t="s">
        <v>343</v>
      </c>
      <c r="D7628" t="s">
        <v>210</v>
      </c>
      <c r="E7628" t="s">
        <v>211</v>
      </c>
      <c r="F7628" t="s">
        <v>325</v>
      </c>
      <c r="G7628" s="1">
        <v>43518</v>
      </c>
      <c r="H7628">
        <v>40</v>
      </c>
      <c r="I7628" s="7">
        <f>IF(TableTransactions[[#This Row],[Order type]]=trackOrderType,
TableTransactions[[#This Row],[Transaction quantity]]*-1,
TableTransactions[[#This Row],[Transaction quantity]]
)</f>
        <v>-40</v>
      </c>
      <c r="J76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-220</v>
      </c>
      <c r="K7628" s="7">
        <f ca="1">IF(TableTransactions[[#This Row],[Stock balance backorders]]&lt;0,
0,
TableTransactions[[#This Row],[Stock balance backorders]]
)</f>
        <v>0</v>
      </c>
      <c r="L7628" s="8" t="str">
        <f>VLOOKUP(TableTransactions[[#This Row],[Material]],TableStockBalance[],
MATCH(TableStockBalance[[#Headers],[Supplier name]],TableStockBalance[#Headers],0),
0)</f>
        <v>General Multi Parts AB</v>
      </c>
    </row>
    <row r="7629" spans="1:12" x14ac:dyDescent="0.25">
      <c r="A7629">
        <v>49040916</v>
      </c>
      <c r="B7629">
        <v>10</v>
      </c>
      <c r="C7629" t="s">
        <v>343</v>
      </c>
      <c r="D7629" t="s">
        <v>210</v>
      </c>
      <c r="E7629" t="s">
        <v>211</v>
      </c>
      <c r="F7629" t="s">
        <v>336</v>
      </c>
      <c r="G7629" s="1">
        <v>43521</v>
      </c>
      <c r="H7629">
        <v>80</v>
      </c>
      <c r="I7629" s="7">
        <f>IF(TableTransactions[[#This Row],[Order type]]=trackOrderType,
TableTransactions[[#This Row],[Transaction quantity]]*-1,
TableTransactions[[#This Row],[Transaction quantity]]
)</f>
        <v>-80</v>
      </c>
      <c r="J76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-300</v>
      </c>
      <c r="K7629" s="7">
        <f ca="1">IF(TableTransactions[[#This Row],[Stock balance backorders]]&lt;0,
0,
TableTransactions[[#This Row],[Stock balance backorders]]
)</f>
        <v>0</v>
      </c>
      <c r="L7629" s="8" t="str">
        <f>VLOOKUP(TableTransactions[[#This Row],[Material]],TableStockBalance[],
MATCH(TableStockBalance[[#Headers],[Supplier name]],TableStockBalance[#Headers],0),
0)</f>
        <v>General Multi Parts AB</v>
      </c>
    </row>
    <row r="7630" spans="1:12" x14ac:dyDescent="0.25">
      <c r="A7630">
        <v>49040922</v>
      </c>
      <c r="B7630">
        <v>50</v>
      </c>
      <c r="C7630" t="s">
        <v>343</v>
      </c>
      <c r="D7630" t="s">
        <v>210</v>
      </c>
      <c r="E7630" t="s">
        <v>211</v>
      </c>
      <c r="F7630" t="s">
        <v>318</v>
      </c>
      <c r="G7630" s="1">
        <v>43521</v>
      </c>
      <c r="H7630">
        <v>60</v>
      </c>
      <c r="I7630" s="7">
        <f>IF(TableTransactions[[#This Row],[Order type]]=trackOrderType,
TableTransactions[[#This Row],[Transaction quantity]]*-1,
TableTransactions[[#This Row],[Transaction quantity]]
)</f>
        <v>-60</v>
      </c>
      <c r="J76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-360</v>
      </c>
      <c r="K7630" s="7">
        <f ca="1">IF(TableTransactions[[#This Row],[Stock balance backorders]]&lt;0,
0,
TableTransactions[[#This Row],[Stock balance backorders]]
)</f>
        <v>0</v>
      </c>
      <c r="L7630" s="8" t="str">
        <f>VLOOKUP(TableTransactions[[#This Row],[Material]],TableStockBalance[],
MATCH(TableStockBalance[[#Headers],[Supplier name]],TableStockBalance[#Headers],0),
0)</f>
        <v>General Multi Parts AB</v>
      </c>
    </row>
    <row r="7631" spans="1:12" x14ac:dyDescent="0.25">
      <c r="A7631" s="4">
        <v>45056912</v>
      </c>
      <c r="B7631" s="4">
        <v>30</v>
      </c>
      <c r="C7631" s="4" t="s">
        <v>344</v>
      </c>
      <c r="D7631" s="4" t="s">
        <v>210</v>
      </c>
      <c r="E7631" s="4" t="s">
        <v>211</v>
      </c>
      <c r="F7631" s="4" t="s">
        <v>212</v>
      </c>
      <c r="G7631" s="5">
        <v>43523</v>
      </c>
      <c r="H7631" s="4">
        <v>1200</v>
      </c>
      <c r="I7631" s="7">
        <f>IF(TableTransactions[[#This Row],[Order type]]=trackOrderType,
TableTransactions[[#This Row],[Transaction quantity]]*-1,
TableTransactions[[#This Row],[Transaction quantity]]
)</f>
        <v>1200</v>
      </c>
      <c r="J76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840</v>
      </c>
      <c r="K7631" s="7">
        <f ca="1">IF(TableTransactions[[#This Row],[Stock balance backorders]]&lt;0,
0,
TableTransactions[[#This Row],[Stock balance backorders]]
)</f>
        <v>840</v>
      </c>
      <c r="L7631" s="8" t="str">
        <f>VLOOKUP(TableTransactions[[#This Row],[Material]],TableStockBalance[],
MATCH(TableStockBalance[[#Headers],[Supplier name]],TableStockBalance[#Headers],0),
0)</f>
        <v>General Multi Parts AB</v>
      </c>
    </row>
    <row r="7632" spans="1:12" x14ac:dyDescent="0.25">
      <c r="A7632">
        <v>49040971</v>
      </c>
      <c r="B7632">
        <v>60</v>
      </c>
      <c r="C7632" t="s">
        <v>343</v>
      </c>
      <c r="D7632" t="s">
        <v>210</v>
      </c>
      <c r="E7632" t="s">
        <v>211</v>
      </c>
      <c r="F7632" t="s">
        <v>314</v>
      </c>
      <c r="G7632" s="1">
        <v>43525</v>
      </c>
      <c r="H7632">
        <v>80</v>
      </c>
      <c r="I7632" s="7">
        <f>IF(TableTransactions[[#This Row],[Order type]]=trackOrderType,
TableTransactions[[#This Row],[Transaction quantity]]*-1,
TableTransactions[[#This Row],[Transaction quantity]]
)</f>
        <v>-80</v>
      </c>
      <c r="J76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760</v>
      </c>
      <c r="K7632" s="7">
        <f ca="1">IF(TableTransactions[[#This Row],[Stock balance backorders]]&lt;0,
0,
TableTransactions[[#This Row],[Stock balance backorders]]
)</f>
        <v>760</v>
      </c>
      <c r="L7632" s="8" t="str">
        <f>VLOOKUP(TableTransactions[[#This Row],[Material]],TableStockBalance[],
MATCH(TableStockBalance[[#Headers],[Supplier name]],TableStockBalance[#Headers],0),
0)</f>
        <v>General Multi Parts AB</v>
      </c>
    </row>
    <row r="7633" spans="1:12" x14ac:dyDescent="0.25">
      <c r="A7633">
        <v>49040972</v>
      </c>
      <c r="B7633">
        <v>170</v>
      </c>
      <c r="C7633" t="s">
        <v>343</v>
      </c>
      <c r="D7633" t="s">
        <v>210</v>
      </c>
      <c r="E7633" t="s">
        <v>211</v>
      </c>
      <c r="F7633" t="s">
        <v>313</v>
      </c>
      <c r="G7633" s="1">
        <v>43525</v>
      </c>
      <c r="H7633">
        <v>60</v>
      </c>
      <c r="I7633" s="7">
        <f>IF(TableTransactions[[#This Row],[Order type]]=trackOrderType,
TableTransactions[[#This Row],[Transaction quantity]]*-1,
TableTransactions[[#This Row],[Transaction quantity]]
)</f>
        <v>-60</v>
      </c>
      <c r="J76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700</v>
      </c>
      <c r="K7633" s="7">
        <f ca="1">IF(TableTransactions[[#This Row],[Stock balance backorders]]&lt;0,
0,
TableTransactions[[#This Row],[Stock balance backorders]]
)</f>
        <v>700</v>
      </c>
      <c r="L7633" s="8" t="str">
        <f>VLOOKUP(TableTransactions[[#This Row],[Material]],TableStockBalance[],
MATCH(TableStockBalance[[#Headers],[Supplier name]],TableStockBalance[#Headers],0),
0)</f>
        <v>General Multi Parts AB</v>
      </c>
    </row>
    <row r="7634" spans="1:12" x14ac:dyDescent="0.25">
      <c r="A7634">
        <v>49040980</v>
      </c>
      <c r="B7634">
        <v>190</v>
      </c>
      <c r="C7634" t="s">
        <v>343</v>
      </c>
      <c r="D7634" t="s">
        <v>210</v>
      </c>
      <c r="E7634" t="s">
        <v>211</v>
      </c>
      <c r="F7634" t="s">
        <v>316</v>
      </c>
      <c r="G7634" s="1">
        <v>43525</v>
      </c>
      <c r="H7634">
        <v>40</v>
      </c>
      <c r="I7634" s="7">
        <f>IF(TableTransactions[[#This Row],[Order type]]=trackOrderType,
TableTransactions[[#This Row],[Transaction quantity]]*-1,
TableTransactions[[#This Row],[Transaction quantity]]
)</f>
        <v>-40</v>
      </c>
      <c r="J76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660</v>
      </c>
      <c r="K7634" s="7">
        <f ca="1">IF(TableTransactions[[#This Row],[Stock balance backorders]]&lt;0,
0,
TableTransactions[[#This Row],[Stock balance backorders]]
)</f>
        <v>660</v>
      </c>
      <c r="L7634" s="8" t="str">
        <f>VLOOKUP(TableTransactions[[#This Row],[Material]],TableStockBalance[],
MATCH(TableStockBalance[[#Headers],[Supplier name]],TableStockBalance[#Headers],0),
0)</f>
        <v>General Multi Parts AB</v>
      </c>
    </row>
    <row r="7635" spans="1:12" x14ac:dyDescent="0.25">
      <c r="A7635">
        <v>49040982</v>
      </c>
      <c r="B7635">
        <v>470</v>
      </c>
      <c r="C7635" t="s">
        <v>343</v>
      </c>
      <c r="D7635" t="s">
        <v>210</v>
      </c>
      <c r="E7635" t="s">
        <v>211</v>
      </c>
      <c r="F7635" t="s">
        <v>317</v>
      </c>
      <c r="G7635" s="1">
        <v>43525</v>
      </c>
      <c r="H7635">
        <v>20</v>
      </c>
      <c r="I7635" s="7">
        <f>IF(TableTransactions[[#This Row],[Order type]]=trackOrderType,
TableTransactions[[#This Row],[Transaction quantity]]*-1,
TableTransactions[[#This Row],[Transaction quantity]]
)</f>
        <v>-20</v>
      </c>
      <c r="J76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640</v>
      </c>
      <c r="K7635" s="7">
        <f ca="1">IF(TableTransactions[[#This Row],[Stock balance backorders]]&lt;0,
0,
TableTransactions[[#This Row],[Stock balance backorders]]
)</f>
        <v>640</v>
      </c>
      <c r="L7635" s="8" t="str">
        <f>VLOOKUP(TableTransactions[[#This Row],[Material]],TableStockBalance[],
MATCH(TableStockBalance[[#Headers],[Supplier name]],TableStockBalance[#Headers],0),
0)</f>
        <v>General Multi Parts AB</v>
      </c>
    </row>
    <row r="7636" spans="1:12" x14ac:dyDescent="0.25">
      <c r="A7636">
        <v>49041015</v>
      </c>
      <c r="B7636">
        <v>50</v>
      </c>
      <c r="C7636" t="s">
        <v>343</v>
      </c>
      <c r="D7636" t="s">
        <v>210</v>
      </c>
      <c r="E7636" t="s">
        <v>211</v>
      </c>
      <c r="F7636" t="s">
        <v>316</v>
      </c>
      <c r="G7636" s="1">
        <v>43529</v>
      </c>
      <c r="H7636">
        <v>40</v>
      </c>
      <c r="I7636" s="7">
        <f>IF(TableTransactions[[#This Row],[Order type]]=trackOrderType,
TableTransactions[[#This Row],[Transaction quantity]]*-1,
TableTransactions[[#This Row],[Transaction quantity]]
)</f>
        <v>-40</v>
      </c>
      <c r="J76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600</v>
      </c>
      <c r="K7636" s="7">
        <f ca="1">IF(TableTransactions[[#This Row],[Stock balance backorders]]&lt;0,
0,
TableTransactions[[#This Row],[Stock balance backorders]]
)</f>
        <v>600</v>
      </c>
      <c r="L7636" s="8" t="str">
        <f>VLOOKUP(TableTransactions[[#This Row],[Material]],TableStockBalance[],
MATCH(TableStockBalance[[#Headers],[Supplier name]],TableStockBalance[#Headers],0),
0)</f>
        <v>General Multi Parts AB</v>
      </c>
    </row>
    <row r="7637" spans="1:12" x14ac:dyDescent="0.25">
      <c r="A7637">
        <v>49041016</v>
      </c>
      <c r="B7637">
        <v>20</v>
      </c>
      <c r="C7637" t="s">
        <v>343</v>
      </c>
      <c r="D7637" t="s">
        <v>210</v>
      </c>
      <c r="E7637" t="s">
        <v>211</v>
      </c>
      <c r="F7637" t="s">
        <v>325</v>
      </c>
      <c r="G7637" s="1">
        <v>43529</v>
      </c>
      <c r="H7637">
        <v>40</v>
      </c>
      <c r="I7637" s="7">
        <f>IF(TableTransactions[[#This Row],[Order type]]=trackOrderType,
TableTransactions[[#This Row],[Transaction quantity]]*-1,
TableTransactions[[#This Row],[Transaction quantity]]
)</f>
        <v>-40</v>
      </c>
      <c r="J76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560</v>
      </c>
      <c r="K7637" s="7">
        <f ca="1">IF(TableTransactions[[#This Row],[Stock balance backorders]]&lt;0,
0,
TableTransactions[[#This Row],[Stock balance backorders]]
)</f>
        <v>560</v>
      </c>
      <c r="L7637" s="8" t="str">
        <f>VLOOKUP(TableTransactions[[#This Row],[Material]],TableStockBalance[],
MATCH(TableStockBalance[[#Headers],[Supplier name]],TableStockBalance[#Headers],0),
0)</f>
        <v>General Multi Parts AB</v>
      </c>
    </row>
    <row r="7638" spans="1:12" x14ac:dyDescent="0.25">
      <c r="A7638">
        <v>49041061</v>
      </c>
      <c r="B7638">
        <v>70</v>
      </c>
      <c r="C7638" t="s">
        <v>343</v>
      </c>
      <c r="D7638" t="s">
        <v>210</v>
      </c>
      <c r="E7638" t="s">
        <v>211</v>
      </c>
      <c r="F7638" t="s">
        <v>320</v>
      </c>
      <c r="G7638" s="1">
        <v>43532</v>
      </c>
      <c r="H7638">
        <v>60</v>
      </c>
      <c r="I7638" s="7">
        <f>IF(TableTransactions[[#This Row],[Order type]]=trackOrderType,
TableTransactions[[#This Row],[Transaction quantity]]*-1,
TableTransactions[[#This Row],[Transaction quantity]]
)</f>
        <v>-60</v>
      </c>
      <c r="J76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500</v>
      </c>
      <c r="K7638" s="7">
        <f ca="1">IF(TableTransactions[[#This Row],[Stock balance backorders]]&lt;0,
0,
TableTransactions[[#This Row],[Stock balance backorders]]
)</f>
        <v>500</v>
      </c>
      <c r="L7638" s="8" t="str">
        <f>VLOOKUP(TableTransactions[[#This Row],[Material]],TableStockBalance[],
MATCH(TableStockBalance[[#Headers],[Supplier name]],TableStockBalance[#Headers],0),
0)</f>
        <v>General Multi Parts AB</v>
      </c>
    </row>
    <row r="7639" spans="1:12" x14ac:dyDescent="0.25">
      <c r="A7639">
        <v>49041063</v>
      </c>
      <c r="B7639">
        <v>30</v>
      </c>
      <c r="C7639" t="s">
        <v>343</v>
      </c>
      <c r="D7639" t="s">
        <v>210</v>
      </c>
      <c r="E7639" t="s">
        <v>211</v>
      </c>
      <c r="F7639" t="s">
        <v>336</v>
      </c>
      <c r="G7639" s="1">
        <v>43532</v>
      </c>
      <c r="H7639">
        <v>80</v>
      </c>
      <c r="I7639" s="7">
        <f>IF(TableTransactions[[#This Row],[Order type]]=trackOrderType,
TableTransactions[[#This Row],[Transaction quantity]]*-1,
TableTransactions[[#This Row],[Transaction quantity]]
)</f>
        <v>-80</v>
      </c>
      <c r="J76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420</v>
      </c>
      <c r="K7639" s="7">
        <f ca="1">IF(TableTransactions[[#This Row],[Stock balance backorders]]&lt;0,
0,
TableTransactions[[#This Row],[Stock balance backorders]]
)</f>
        <v>420</v>
      </c>
      <c r="L7639" s="8" t="str">
        <f>VLOOKUP(TableTransactions[[#This Row],[Material]],TableStockBalance[],
MATCH(TableStockBalance[[#Headers],[Supplier name]],TableStockBalance[#Headers],0),
0)</f>
        <v>General Multi Parts AB</v>
      </c>
    </row>
    <row r="7640" spans="1:12" x14ac:dyDescent="0.25">
      <c r="A7640">
        <v>49041065</v>
      </c>
      <c r="B7640">
        <v>320</v>
      </c>
      <c r="C7640" t="s">
        <v>343</v>
      </c>
      <c r="D7640" t="s">
        <v>210</v>
      </c>
      <c r="E7640" t="s">
        <v>211</v>
      </c>
      <c r="F7640" t="s">
        <v>316</v>
      </c>
      <c r="G7640" s="1">
        <v>43532</v>
      </c>
      <c r="H7640">
        <v>80</v>
      </c>
      <c r="I7640" s="7">
        <f>IF(TableTransactions[[#This Row],[Order type]]=trackOrderType,
TableTransactions[[#This Row],[Transaction quantity]]*-1,
TableTransactions[[#This Row],[Transaction quantity]]
)</f>
        <v>-80</v>
      </c>
      <c r="J76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340</v>
      </c>
      <c r="K7640" s="7">
        <f ca="1">IF(TableTransactions[[#This Row],[Stock balance backorders]]&lt;0,
0,
TableTransactions[[#This Row],[Stock balance backorders]]
)</f>
        <v>340</v>
      </c>
      <c r="L7640" s="8" t="str">
        <f>VLOOKUP(TableTransactions[[#This Row],[Material]],TableStockBalance[],
MATCH(TableStockBalance[[#Headers],[Supplier name]],TableStockBalance[#Headers],0),
0)</f>
        <v>General Multi Parts AB</v>
      </c>
    </row>
    <row r="7641" spans="1:12" x14ac:dyDescent="0.25">
      <c r="A7641">
        <v>49041086</v>
      </c>
      <c r="B7641">
        <v>130</v>
      </c>
      <c r="C7641" t="s">
        <v>343</v>
      </c>
      <c r="D7641" t="s">
        <v>210</v>
      </c>
      <c r="E7641" t="s">
        <v>211</v>
      </c>
      <c r="F7641" t="s">
        <v>317</v>
      </c>
      <c r="G7641" s="1">
        <v>43535</v>
      </c>
      <c r="H7641">
        <v>20</v>
      </c>
      <c r="I7641" s="7">
        <f>IF(TableTransactions[[#This Row],[Order type]]=trackOrderType,
TableTransactions[[#This Row],[Transaction quantity]]*-1,
TableTransactions[[#This Row],[Transaction quantity]]
)</f>
        <v>-20</v>
      </c>
      <c r="J76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320</v>
      </c>
      <c r="K7641" s="7">
        <f ca="1">IF(TableTransactions[[#This Row],[Stock balance backorders]]&lt;0,
0,
TableTransactions[[#This Row],[Stock balance backorders]]
)</f>
        <v>320</v>
      </c>
      <c r="L7641" s="8" t="str">
        <f>VLOOKUP(TableTransactions[[#This Row],[Material]],TableStockBalance[],
MATCH(TableStockBalance[[#Headers],[Supplier name]],TableStockBalance[#Headers],0),
0)</f>
        <v>General Multi Parts AB</v>
      </c>
    </row>
    <row r="7642" spans="1:12" x14ac:dyDescent="0.25">
      <c r="A7642">
        <v>49041125</v>
      </c>
      <c r="B7642">
        <v>80</v>
      </c>
      <c r="C7642" t="s">
        <v>343</v>
      </c>
      <c r="D7642" t="s">
        <v>210</v>
      </c>
      <c r="E7642" t="s">
        <v>211</v>
      </c>
      <c r="F7642" t="s">
        <v>313</v>
      </c>
      <c r="G7642" s="1">
        <v>43538</v>
      </c>
      <c r="H7642">
        <v>40</v>
      </c>
      <c r="I7642" s="7">
        <f>IF(TableTransactions[[#This Row],[Order type]]=trackOrderType,
TableTransactions[[#This Row],[Transaction quantity]]*-1,
TableTransactions[[#This Row],[Transaction quantity]]
)</f>
        <v>-40</v>
      </c>
      <c r="J76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280</v>
      </c>
      <c r="K7642" s="7">
        <f ca="1">IF(TableTransactions[[#This Row],[Stock balance backorders]]&lt;0,
0,
TableTransactions[[#This Row],[Stock balance backorders]]
)</f>
        <v>280</v>
      </c>
      <c r="L7642" s="8" t="str">
        <f>VLOOKUP(TableTransactions[[#This Row],[Material]],TableStockBalance[],
MATCH(TableStockBalance[[#Headers],[Supplier name]],TableStockBalance[#Headers],0),
0)</f>
        <v>General Multi Parts AB</v>
      </c>
    </row>
    <row r="7643" spans="1:12" x14ac:dyDescent="0.25">
      <c r="A7643">
        <v>49041135</v>
      </c>
      <c r="B7643">
        <v>80</v>
      </c>
      <c r="C7643" t="s">
        <v>343</v>
      </c>
      <c r="D7643" t="s">
        <v>210</v>
      </c>
      <c r="E7643" t="s">
        <v>211</v>
      </c>
      <c r="F7643" t="s">
        <v>318</v>
      </c>
      <c r="G7643" s="1">
        <v>43538</v>
      </c>
      <c r="H7643">
        <v>80</v>
      </c>
      <c r="I7643" s="7">
        <f>IF(TableTransactions[[#This Row],[Order type]]=trackOrderType,
TableTransactions[[#This Row],[Transaction quantity]]*-1,
TableTransactions[[#This Row],[Transaction quantity]]
)</f>
        <v>-80</v>
      </c>
      <c r="J76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200</v>
      </c>
      <c r="K7643" s="7">
        <f ca="1">IF(TableTransactions[[#This Row],[Stock balance backorders]]&lt;0,
0,
TableTransactions[[#This Row],[Stock balance backorders]]
)</f>
        <v>200</v>
      </c>
      <c r="L7643" s="8" t="str">
        <f>VLOOKUP(TableTransactions[[#This Row],[Material]],TableStockBalance[],
MATCH(TableStockBalance[[#Headers],[Supplier name]],TableStockBalance[#Headers],0),
0)</f>
        <v>General Multi Parts AB</v>
      </c>
    </row>
    <row r="7644" spans="1:12" x14ac:dyDescent="0.25">
      <c r="A7644">
        <v>49041135</v>
      </c>
      <c r="B7644">
        <v>90</v>
      </c>
      <c r="C7644" t="s">
        <v>343</v>
      </c>
      <c r="D7644" t="s">
        <v>210</v>
      </c>
      <c r="E7644" t="s">
        <v>211</v>
      </c>
      <c r="F7644" t="s">
        <v>318</v>
      </c>
      <c r="G7644" s="1">
        <v>43538</v>
      </c>
      <c r="H7644">
        <v>60</v>
      </c>
      <c r="I7644" s="7">
        <f>IF(TableTransactions[[#This Row],[Order type]]=trackOrderType,
TableTransactions[[#This Row],[Transaction quantity]]*-1,
TableTransactions[[#This Row],[Transaction quantity]]
)</f>
        <v>-60</v>
      </c>
      <c r="J76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140</v>
      </c>
      <c r="K7644" s="7">
        <f ca="1">IF(TableTransactions[[#This Row],[Stock balance backorders]]&lt;0,
0,
TableTransactions[[#This Row],[Stock balance backorders]]
)</f>
        <v>140</v>
      </c>
      <c r="L7644" s="8" t="str">
        <f>VLOOKUP(TableTransactions[[#This Row],[Material]],TableStockBalance[],
MATCH(TableStockBalance[[#Headers],[Supplier name]],TableStockBalance[#Headers],0),
0)</f>
        <v>General Multi Parts AB</v>
      </c>
    </row>
    <row r="7645" spans="1:12" x14ac:dyDescent="0.25">
      <c r="A7645">
        <v>49041151</v>
      </c>
      <c r="B7645">
        <v>150</v>
      </c>
      <c r="C7645" t="s">
        <v>343</v>
      </c>
      <c r="D7645" t="s">
        <v>210</v>
      </c>
      <c r="E7645" t="s">
        <v>211</v>
      </c>
      <c r="F7645" t="s">
        <v>319</v>
      </c>
      <c r="G7645" s="1">
        <v>43539</v>
      </c>
      <c r="H7645">
        <v>60</v>
      </c>
      <c r="I7645" s="7">
        <f>IF(TableTransactions[[#This Row],[Order type]]=trackOrderType,
TableTransactions[[#This Row],[Transaction quantity]]*-1,
TableTransactions[[#This Row],[Transaction quantity]]
)</f>
        <v>-60</v>
      </c>
      <c r="J76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</v>
      </c>
      <c r="K7645" s="7">
        <f ca="1">IF(TableTransactions[[#This Row],[Stock balance backorders]]&lt;0,
0,
TableTransactions[[#This Row],[Stock balance backorders]]
)</f>
        <v>80</v>
      </c>
      <c r="L7645" s="8" t="str">
        <f>VLOOKUP(TableTransactions[[#This Row],[Material]],TableStockBalance[],
MATCH(TableStockBalance[[#Headers],[Supplier name]],TableStockBalance[#Headers],0),
0)</f>
        <v>General Multi Parts AB</v>
      </c>
    </row>
    <row r="7646" spans="1:12" x14ac:dyDescent="0.25">
      <c r="A7646">
        <v>49041152</v>
      </c>
      <c r="B7646">
        <v>220</v>
      </c>
      <c r="C7646" t="s">
        <v>343</v>
      </c>
      <c r="D7646" t="s">
        <v>210</v>
      </c>
      <c r="E7646" t="s">
        <v>211</v>
      </c>
      <c r="F7646" t="s">
        <v>318</v>
      </c>
      <c r="G7646" s="1">
        <v>43539</v>
      </c>
      <c r="H7646">
        <v>60</v>
      </c>
      <c r="I7646" s="7">
        <f>IF(TableTransactions[[#This Row],[Order type]]=trackOrderType,
TableTransactions[[#This Row],[Transaction quantity]]*-1,
TableTransactions[[#This Row],[Transaction quantity]]
)</f>
        <v>-60</v>
      </c>
      <c r="J76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7646" s="7">
        <f ca="1">IF(TableTransactions[[#This Row],[Stock balance backorders]]&lt;0,
0,
TableTransactions[[#This Row],[Stock balance backorders]]
)</f>
        <v>20</v>
      </c>
      <c r="L7646" s="8" t="str">
        <f>VLOOKUP(TableTransactions[[#This Row],[Material]],TableStockBalance[],
MATCH(TableStockBalance[[#Headers],[Supplier name]],TableStockBalance[#Headers],0),
0)</f>
        <v>General Multi Parts AB</v>
      </c>
    </row>
    <row r="7647" spans="1:12" x14ac:dyDescent="0.25">
      <c r="A7647">
        <v>49041160</v>
      </c>
      <c r="B7647">
        <v>140</v>
      </c>
      <c r="C7647" t="s">
        <v>343</v>
      </c>
      <c r="D7647" t="s">
        <v>210</v>
      </c>
      <c r="E7647" t="s">
        <v>211</v>
      </c>
      <c r="F7647" t="s">
        <v>313</v>
      </c>
      <c r="G7647" s="1">
        <v>43542</v>
      </c>
      <c r="H7647">
        <v>80</v>
      </c>
      <c r="I7647" s="7">
        <f>IF(TableTransactions[[#This Row],[Order type]]=trackOrderType,
TableTransactions[[#This Row],[Transaction quantity]]*-1,
TableTransactions[[#This Row],[Transaction quantity]]
)</f>
        <v>-80</v>
      </c>
      <c r="J76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-60</v>
      </c>
      <c r="K7647" s="7">
        <f ca="1">IF(TableTransactions[[#This Row],[Stock balance backorders]]&lt;0,
0,
TableTransactions[[#This Row],[Stock balance backorders]]
)</f>
        <v>0</v>
      </c>
      <c r="L7647" s="8" t="str">
        <f>VLOOKUP(TableTransactions[[#This Row],[Material]],TableStockBalance[],
MATCH(TableStockBalance[[#Headers],[Supplier name]],TableStockBalance[#Headers],0),
0)</f>
        <v>General Multi Parts AB</v>
      </c>
    </row>
    <row r="7648" spans="1:12" x14ac:dyDescent="0.25">
      <c r="A7648">
        <v>49041189</v>
      </c>
      <c r="B7648">
        <v>90</v>
      </c>
      <c r="C7648" t="s">
        <v>343</v>
      </c>
      <c r="D7648" t="s">
        <v>210</v>
      </c>
      <c r="E7648" t="s">
        <v>211</v>
      </c>
      <c r="F7648" t="s">
        <v>313</v>
      </c>
      <c r="G7648" s="1">
        <v>43544</v>
      </c>
      <c r="H7648">
        <v>60</v>
      </c>
      <c r="I7648" s="7">
        <f>IF(TableTransactions[[#This Row],[Order type]]=trackOrderType,
TableTransactions[[#This Row],[Transaction quantity]]*-1,
TableTransactions[[#This Row],[Transaction quantity]]
)</f>
        <v>-60</v>
      </c>
      <c r="J76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-120</v>
      </c>
      <c r="K7648" s="7">
        <f ca="1">IF(TableTransactions[[#This Row],[Stock balance backorders]]&lt;0,
0,
TableTransactions[[#This Row],[Stock balance backorders]]
)</f>
        <v>0</v>
      </c>
      <c r="L7648" s="8" t="str">
        <f>VLOOKUP(TableTransactions[[#This Row],[Material]],TableStockBalance[],
MATCH(TableStockBalance[[#Headers],[Supplier name]],TableStockBalance[#Headers],0),
0)</f>
        <v>General Multi Parts AB</v>
      </c>
    </row>
    <row r="7649" spans="1:12" x14ac:dyDescent="0.25">
      <c r="A7649">
        <v>49041194</v>
      </c>
      <c r="B7649">
        <v>10</v>
      </c>
      <c r="C7649" t="s">
        <v>343</v>
      </c>
      <c r="D7649" t="s">
        <v>210</v>
      </c>
      <c r="E7649" t="s">
        <v>211</v>
      </c>
      <c r="F7649" t="s">
        <v>326</v>
      </c>
      <c r="G7649" s="1">
        <v>43544</v>
      </c>
      <c r="H7649">
        <v>20</v>
      </c>
      <c r="I7649" s="7">
        <f>IF(TableTransactions[[#This Row],[Order type]]=trackOrderType,
TableTransactions[[#This Row],[Transaction quantity]]*-1,
TableTransactions[[#This Row],[Transaction quantity]]
)</f>
        <v>-20</v>
      </c>
      <c r="J76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-140</v>
      </c>
      <c r="K7649" s="7">
        <f ca="1">IF(TableTransactions[[#This Row],[Stock balance backorders]]&lt;0,
0,
TableTransactions[[#This Row],[Stock balance backorders]]
)</f>
        <v>0</v>
      </c>
      <c r="L7649" s="8" t="str">
        <f>VLOOKUP(TableTransactions[[#This Row],[Material]],TableStockBalance[],
MATCH(TableStockBalance[[#Headers],[Supplier name]],TableStockBalance[#Headers],0),
0)</f>
        <v>General Multi Parts AB</v>
      </c>
    </row>
    <row r="7650" spans="1:12" x14ac:dyDescent="0.25">
      <c r="A7650">
        <v>49041211</v>
      </c>
      <c r="B7650">
        <v>30</v>
      </c>
      <c r="C7650" t="s">
        <v>343</v>
      </c>
      <c r="D7650" t="s">
        <v>210</v>
      </c>
      <c r="E7650" t="s">
        <v>211</v>
      </c>
      <c r="F7650" t="s">
        <v>316</v>
      </c>
      <c r="G7650" s="1">
        <v>43545</v>
      </c>
      <c r="H7650">
        <v>40</v>
      </c>
      <c r="I7650" s="7">
        <f>IF(TableTransactions[[#This Row],[Order type]]=trackOrderType,
TableTransactions[[#This Row],[Transaction quantity]]*-1,
TableTransactions[[#This Row],[Transaction quantity]]
)</f>
        <v>-40</v>
      </c>
      <c r="J76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-180</v>
      </c>
      <c r="K7650" s="7">
        <f ca="1">IF(TableTransactions[[#This Row],[Stock balance backorders]]&lt;0,
0,
TableTransactions[[#This Row],[Stock balance backorders]]
)</f>
        <v>0</v>
      </c>
      <c r="L7650" s="8" t="str">
        <f>VLOOKUP(TableTransactions[[#This Row],[Material]],TableStockBalance[],
MATCH(TableStockBalance[[#Headers],[Supplier name]],TableStockBalance[#Headers],0),
0)</f>
        <v>General Multi Parts AB</v>
      </c>
    </row>
    <row r="7651" spans="1:12" x14ac:dyDescent="0.25">
      <c r="A7651">
        <v>49041230</v>
      </c>
      <c r="B7651">
        <v>290</v>
      </c>
      <c r="C7651" t="s">
        <v>343</v>
      </c>
      <c r="D7651" t="s">
        <v>210</v>
      </c>
      <c r="E7651" t="s">
        <v>211</v>
      </c>
      <c r="F7651" t="s">
        <v>317</v>
      </c>
      <c r="G7651" s="1">
        <v>43546</v>
      </c>
      <c r="H7651">
        <v>20</v>
      </c>
      <c r="I7651" s="7">
        <f>IF(TableTransactions[[#This Row],[Order type]]=trackOrderType,
TableTransactions[[#This Row],[Transaction quantity]]*-1,
TableTransactions[[#This Row],[Transaction quantity]]
)</f>
        <v>-20</v>
      </c>
      <c r="J76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-200</v>
      </c>
      <c r="K7651" s="7">
        <f ca="1">IF(TableTransactions[[#This Row],[Stock balance backorders]]&lt;0,
0,
TableTransactions[[#This Row],[Stock balance backorders]]
)</f>
        <v>0</v>
      </c>
      <c r="L7651" s="8" t="str">
        <f>VLOOKUP(TableTransactions[[#This Row],[Material]],TableStockBalance[],
MATCH(TableStockBalance[[#Headers],[Supplier name]],TableStockBalance[#Headers],0),
0)</f>
        <v>General Multi Parts AB</v>
      </c>
    </row>
    <row r="7652" spans="1:12" x14ac:dyDescent="0.25">
      <c r="A7652">
        <v>49041233</v>
      </c>
      <c r="B7652">
        <v>90</v>
      </c>
      <c r="C7652" t="s">
        <v>343</v>
      </c>
      <c r="D7652" t="s">
        <v>210</v>
      </c>
      <c r="E7652" t="s">
        <v>211</v>
      </c>
      <c r="F7652" t="s">
        <v>319</v>
      </c>
      <c r="G7652" s="1">
        <v>43546</v>
      </c>
      <c r="H7652">
        <v>60</v>
      </c>
      <c r="I7652" s="7">
        <f>IF(TableTransactions[[#This Row],[Order type]]=trackOrderType,
TableTransactions[[#This Row],[Transaction quantity]]*-1,
TableTransactions[[#This Row],[Transaction quantity]]
)</f>
        <v>-60</v>
      </c>
      <c r="J76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-260</v>
      </c>
      <c r="K7652" s="7">
        <f ca="1">IF(TableTransactions[[#This Row],[Stock balance backorders]]&lt;0,
0,
TableTransactions[[#This Row],[Stock balance backorders]]
)</f>
        <v>0</v>
      </c>
      <c r="L7652" s="8" t="str">
        <f>VLOOKUP(TableTransactions[[#This Row],[Material]],TableStockBalance[],
MATCH(TableStockBalance[[#Headers],[Supplier name]],TableStockBalance[#Headers],0),
0)</f>
        <v>General Multi Parts AB</v>
      </c>
    </row>
    <row r="7653" spans="1:12" x14ac:dyDescent="0.25">
      <c r="A7653" s="4">
        <v>45056974</v>
      </c>
      <c r="B7653" s="4">
        <v>50</v>
      </c>
      <c r="C7653" s="4" t="s">
        <v>344</v>
      </c>
      <c r="D7653" s="4" t="s">
        <v>210</v>
      </c>
      <c r="E7653" s="4" t="s">
        <v>211</v>
      </c>
      <c r="F7653" s="4" t="s">
        <v>212</v>
      </c>
      <c r="G7653" s="5">
        <v>43546</v>
      </c>
      <c r="H7653" s="4">
        <v>1028</v>
      </c>
      <c r="I7653" s="7">
        <f>IF(TableTransactions[[#This Row],[Order type]]=trackOrderType,
TableTransactions[[#This Row],[Transaction quantity]]*-1,
TableTransactions[[#This Row],[Transaction quantity]]
)</f>
        <v>1028</v>
      </c>
      <c r="J76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768</v>
      </c>
      <c r="K7653" s="7">
        <f ca="1">IF(TableTransactions[[#This Row],[Stock balance backorders]]&lt;0,
0,
TableTransactions[[#This Row],[Stock balance backorders]]
)</f>
        <v>768</v>
      </c>
      <c r="L7653" s="8" t="str">
        <f>VLOOKUP(TableTransactions[[#This Row],[Material]],TableStockBalance[],
MATCH(TableStockBalance[[#Headers],[Supplier name]],TableStockBalance[#Headers],0),
0)</f>
        <v>General Multi Parts AB</v>
      </c>
    </row>
    <row r="7654" spans="1:12" x14ac:dyDescent="0.25">
      <c r="A7654">
        <v>49041247</v>
      </c>
      <c r="B7654">
        <v>30</v>
      </c>
      <c r="C7654" t="s">
        <v>343</v>
      </c>
      <c r="D7654" t="s">
        <v>210</v>
      </c>
      <c r="E7654" t="s">
        <v>211</v>
      </c>
      <c r="F7654" t="s">
        <v>316</v>
      </c>
      <c r="G7654" s="1">
        <v>43549</v>
      </c>
      <c r="H7654">
        <v>20</v>
      </c>
      <c r="I7654" s="7">
        <f>IF(TableTransactions[[#This Row],[Order type]]=trackOrderType,
TableTransactions[[#This Row],[Transaction quantity]]*-1,
TableTransactions[[#This Row],[Transaction quantity]]
)</f>
        <v>-20</v>
      </c>
      <c r="J76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748</v>
      </c>
      <c r="K7654" s="7">
        <f ca="1">IF(TableTransactions[[#This Row],[Stock balance backorders]]&lt;0,
0,
TableTransactions[[#This Row],[Stock balance backorders]]
)</f>
        <v>748</v>
      </c>
      <c r="L7654" s="8" t="str">
        <f>VLOOKUP(TableTransactions[[#This Row],[Material]],TableStockBalance[],
MATCH(TableStockBalance[[#Headers],[Supplier name]],TableStockBalance[#Headers],0),
0)</f>
        <v>General Multi Parts AB</v>
      </c>
    </row>
    <row r="7655" spans="1:12" x14ac:dyDescent="0.25">
      <c r="A7655">
        <v>49041249</v>
      </c>
      <c r="B7655">
        <v>50</v>
      </c>
      <c r="C7655" t="s">
        <v>343</v>
      </c>
      <c r="D7655" t="s">
        <v>210</v>
      </c>
      <c r="E7655" t="s">
        <v>211</v>
      </c>
      <c r="F7655" t="s">
        <v>319</v>
      </c>
      <c r="G7655" s="1">
        <v>43549</v>
      </c>
      <c r="H7655">
        <v>80</v>
      </c>
      <c r="I7655" s="7">
        <f>IF(TableTransactions[[#This Row],[Order type]]=trackOrderType,
TableTransactions[[#This Row],[Transaction quantity]]*-1,
TableTransactions[[#This Row],[Transaction quantity]]
)</f>
        <v>-80</v>
      </c>
      <c r="J76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668</v>
      </c>
      <c r="K7655" s="7">
        <f ca="1">IF(TableTransactions[[#This Row],[Stock balance backorders]]&lt;0,
0,
TableTransactions[[#This Row],[Stock balance backorders]]
)</f>
        <v>668</v>
      </c>
      <c r="L7655" s="8" t="str">
        <f>VLOOKUP(TableTransactions[[#This Row],[Material]],TableStockBalance[],
MATCH(TableStockBalance[[#Headers],[Supplier name]],TableStockBalance[#Headers],0),
0)</f>
        <v>General Multi Parts AB</v>
      </c>
    </row>
    <row r="7656" spans="1:12" x14ac:dyDescent="0.25">
      <c r="A7656">
        <v>49041264</v>
      </c>
      <c r="B7656">
        <v>130</v>
      </c>
      <c r="C7656" t="s">
        <v>343</v>
      </c>
      <c r="D7656" t="s">
        <v>210</v>
      </c>
      <c r="E7656" t="s">
        <v>211</v>
      </c>
      <c r="F7656" t="s">
        <v>317</v>
      </c>
      <c r="G7656" s="1">
        <v>43550</v>
      </c>
      <c r="H7656">
        <v>20</v>
      </c>
      <c r="I7656" s="7">
        <f>IF(TableTransactions[[#This Row],[Order type]]=trackOrderType,
TableTransactions[[#This Row],[Transaction quantity]]*-1,
TableTransactions[[#This Row],[Transaction quantity]]
)</f>
        <v>-20</v>
      </c>
      <c r="J76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648</v>
      </c>
      <c r="K7656" s="7">
        <f ca="1">IF(TableTransactions[[#This Row],[Stock balance backorders]]&lt;0,
0,
TableTransactions[[#This Row],[Stock balance backorders]]
)</f>
        <v>648</v>
      </c>
      <c r="L7656" s="8" t="str">
        <f>VLOOKUP(TableTransactions[[#This Row],[Material]],TableStockBalance[],
MATCH(TableStockBalance[[#Headers],[Supplier name]],TableStockBalance[#Headers],0),
0)</f>
        <v>General Multi Parts AB</v>
      </c>
    </row>
    <row r="7657" spans="1:12" x14ac:dyDescent="0.25">
      <c r="A7657">
        <v>49041276</v>
      </c>
      <c r="B7657">
        <v>50</v>
      </c>
      <c r="C7657" t="s">
        <v>343</v>
      </c>
      <c r="D7657" t="s">
        <v>210</v>
      </c>
      <c r="E7657" t="s">
        <v>211</v>
      </c>
      <c r="F7657" t="s">
        <v>316</v>
      </c>
      <c r="G7657" s="1">
        <v>43551</v>
      </c>
      <c r="H7657">
        <v>60</v>
      </c>
      <c r="I7657" s="7">
        <f>IF(TableTransactions[[#This Row],[Order type]]=trackOrderType,
TableTransactions[[#This Row],[Transaction quantity]]*-1,
TableTransactions[[#This Row],[Transaction quantity]]
)</f>
        <v>-60</v>
      </c>
      <c r="J76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588</v>
      </c>
      <c r="K7657" s="7">
        <f ca="1">IF(TableTransactions[[#This Row],[Stock balance backorders]]&lt;0,
0,
TableTransactions[[#This Row],[Stock balance backorders]]
)</f>
        <v>588</v>
      </c>
      <c r="L7657" s="8" t="str">
        <f>VLOOKUP(TableTransactions[[#This Row],[Material]],TableStockBalance[],
MATCH(TableStockBalance[[#Headers],[Supplier name]],TableStockBalance[#Headers],0),
0)</f>
        <v>General Multi Parts AB</v>
      </c>
    </row>
    <row r="7658" spans="1:12" x14ac:dyDescent="0.25">
      <c r="A7658">
        <v>49041280</v>
      </c>
      <c r="B7658">
        <v>90</v>
      </c>
      <c r="C7658" t="s">
        <v>343</v>
      </c>
      <c r="D7658" t="s">
        <v>210</v>
      </c>
      <c r="E7658" t="s">
        <v>211</v>
      </c>
      <c r="F7658" t="s">
        <v>318</v>
      </c>
      <c r="G7658" s="1">
        <v>43551</v>
      </c>
      <c r="H7658">
        <v>80</v>
      </c>
      <c r="I7658" s="7">
        <f>IF(TableTransactions[[#This Row],[Order type]]=trackOrderType,
TableTransactions[[#This Row],[Transaction quantity]]*-1,
TableTransactions[[#This Row],[Transaction quantity]]
)</f>
        <v>-80</v>
      </c>
      <c r="J76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508</v>
      </c>
      <c r="K7658" s="7">
        <f ca="1">IF(TableTransactions[[#This Row],[Stock balance backorders]]&lt;0,
0,
TableTransactions[[#This Row],[Stock balance backorders]]
)</f>
        <v>508</v>
      </c>
      <c r="L7658" s="8" t="str">
        <f>VLOOKUP(TableTransactions[[#This Row],[Material]],TableStockBalance[],
MATCH(TableStockBalance[[#Headers],[Supplier name]],TableStockBalance[#Headers],0),
0)</f>
        <v>General Multi Parts AB</v>
      </c>
    </row>
    <row r="7659" spans="1:12" x14ac:dyDescent="0.25">
      <c r="A7659">
        <v>49041318</v>
      </c>
      <c r="B7659">
        <v>210</v>
      </c>
      <c r="C7659" t="s">
        <v>343</v>
      </c>
      <c r="D7659" t="s">
        <v>210</v>
      </c>
      <c r="E7659" t="s">
        <v>211</v>
      </c>
      <c r="F7659" t="s">
        <v>318</v>
      </c>
      <c r="G7659" s="1">
        <v>43553</v>
      </c>
      <c r="H7659">
        <v>20</v>
      </c>
      <c r="I7659" s="7">
        <f>IF(TableTransactions[[#This Row],[Order type]]=trackOrderType,
TableTransactions[[#This Row],[Transaction quantity]]*-1,
TableTransactions[[#This Row],[Transaction quantity]]
)</f>
        <v>-20</v>
      </c>
      <c r="J76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488</v>
      </c>
      <c r="K7659" s="7">
        <f ca="1">IF(TableTransactions[[#This Row],[Stock balance backorders]]&lt;0,
0,
TableTransactions[[#This Row],[Stock balance backorders]]
)</f>
        <v>488</v>
      </c>
      <c r="L7659" s="8" t="str">
        <f>VLOOKUP(TableTransactions[[#This Row],[Material]],TableStockBalance[],
MATCH(TableStockBalance[[#Headers],[Supplier name]],TableStockBalance[#Headers],0),
0)</f>
        <v>General Multi Parts AB</v>
      </c>
    </row>
    <row r="7660" spans="1:12" x14ac:dyDescent="0.25">
      <c r="A7660">
        <v>49041318</v>
      </c>
      <c r="B7660">
        <v>220</v>
      </c>
      <c r="C7660" t="s">
        <v>343</v>
      </c>
      <c r="D7660" t="s">
        <v>210</v>
      </c>
      <c r="E7660" t="s">
        <v>211</v>
      </c>
      <c r="F7660" t="s">
        <v>318</v>
      </c>
      <c r="G7660" s="1">
        <v>43553</v>
      </c>
      <c r="H7660">
        <v>60</v>
      </c>
      <c r="I7660" s="7">
        <f>IF(TableTransactions[[#This Row],[Order type]]=trackOrderType,
TableTransactions[[#This Row],[Transaction quantity]]*-1,
TableTransactions[[#This Row],[Transaction quantity]]
)</f>
        <v>-60</v>
      </c>
      <c r="J76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428</v>
      </c>
      <c r="K7660" s="7">
        <f ca="1">IF(TableTransactions[[#This Row],[Stock balance backorders]]&lt;0,
0,
TableTransactions[[#This Row],[Stock balance backorders]]
)</f>
        <v>428</v>
      </c>
      <c r="L7660" s="8" t="str">
        <f>VLOOKUP(TableTransactions[[#This Row],[Material]],TableStockBalance[],
MATCH(TableStockBalance[[#Headers],[Supplier name]],TableStockBalance[#Headers],0),
0)</f>
        <v>General Multi Parts AB</v>
      </c>
    </row>
    <row r="7661" spans="1:12" x14ac:dyDescent="0.25">
      <c r="A7661">
        <v>49041358</v>
      </c>
      <c r="B7661">
        <v>50</v>
      </c>
      <c r="C7661" t="s">
        <v>343</v>
      </c>
      <c r="D7661" t="s">
        <v>210</v>
      </c>
      <c r="E7661" t="s">
        <v>211</v>
      </c>
      <c r="F7661" t="s">
        <v>316</v>
      </c>
      <c r="G7661" s="1">
        <v>43558</v>
      </c>
      <c r="H7661">
        <v>60</v>
      </c>
      <c r="I7661" s="7">
        <f>IF(TableTransactions[[#This Row],[Order type]]=trackOrderType,
TableTransactions[[#This Row],[Transaction quantity]]*-1,
TableTransactions[[#This Row],[Transaction quantity]]
)</f>
        <v>-60</v>
      </c>
      <c r="J76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368</v>
      </c>
      <c r="K7661" s="7">
        <f ca="1">IF(TableTransactions[[#This Row],[Stock balance backorders]]&lt;0,
0,
TableTransactions[[#This Row],[Stock balance backorders]]
)</f>
        <v>368</v>
      </c>
      <c r="L7661" s="8" t="str">
        <f>VLOOKUP(TableTransactions[[#This Row],[Material]],TableStockBalance[],
MATCH(TableStockBalance[[#Headers],[Supplier name]],TableStockBalance[#Headers],0),
0)</f>
        <v>General Multi Parts AB</v>
      </c>
    </row>
    <row r="7662" spans="1:12" x14ac:dyDescent="0.25">
      <c r="A7662">
        <v>49041404</v>
      </c>
      <c r="B7662">
        <v>120</v>
      </c>
      <c r="C7662" t="s">
        <v>343</v>
      </c>
      <c r="D7662" t="s">
        <v>210</v>
      </c>
      <c r="E7662" t="s">
        <v>211</v>
      </c>
      <c r="F7662" t="s">
        <v>313</v>
      </c>
      <c r="G7662" s="1">
        <v>43563</v>
      </c>
      <c r="H7662">
        <v>80</v>
      </c>
      <c r="I7662" s="7">
        <f>IF(TableTransactions[[#This Row],[Order type]]=trackOrderType,
TableTransactions[[#This Row],[Transaction quantity]]*-1,
TableTransactions[[#This Row],[Transaction quantity]]
)</f>
        <v>-80</v>
      </c>
      <c r="J76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288</v>
      </c>
      <c r="K7662" s="7">
        <f ca="1">IF(TableTransactions[[#This Row],[Stock balance backorders]]&lt;0,
0,
TableTransactions[[#This Row],[Stock balance backorders]]
)</f>
        <v>288</v>
      </c>
      <c r="L7662" s="8" t="str">
        <f>VLOOKUP(TableTransactions[[#This Row],[Material]],TableStockBalance[],
MATCH(TableStockBalance[[#Headers],[Supplier name]],TableStockBalance[#Headers],0),
0)</f>
        <v>General Multi Parts AB</v>
      </c>
    </row>
    <row r="7663" spans="1:12" x14ac:dyDescent="0.25">
      <c r="A7663">
        <v>49041411</v>
      </c>
      <c r="B7663">
        <v>190</v>
      </c>
      <c r="C7663" t="s">
        <v>343</v>
      </c>
      <c r="D7663" t="s">
        <v>210</v>
      </c>
      <c r="E7663" t="s">
        <v>211</v>
      </c>
      <c r="F7663" t="s">
        <v>317</v>
      </c>
      <c r="G7663" s="1">
        <v>43563</v>
      </c>
      <c r="H7663">
        <v>20</v>
      </c>
      <c r="I7663" s="7">
        <f>IF(TableTransactions[[#This Row],[Order type]]=trackOrderType,
TableTransactions[[#This Row],[Transaction quantity]]*-1,
TableTransactions[[#This Row],[Transaction quantity]]
)</f>
        <v>-20</v>
      </c>
      <c r="J76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268</v>
      </c>
      <c r="K7663" s="7">
        <f ca="1">IF(TableTransactions[[#This Row],[Stock balance backorders]]&lt;0,
0,
TableTransactions[[#This Row],[Stock balance backorders]]
)</f>
        <v>268</v>
      </c>
      <c r="L7663" s="8" t="str">
        <f>VLOOKUP(TableTransactions[[#This Row],[Material]],TableStockBalance[],
MATCH(TableStockBalance[[#Headers],[Supplier name]],TableStockBalance[#Headers],0),
0)</f>
        <v>General Multi Parts AB</v>
      </c>
    </row>
    <row r="7664" spans="1:12" x14ac:dyDescent="0.25">
      <c r="A7664">
        <v>49041414</v>
      </c>
      <c r="B7664">
        <v>80</v>
      </c>
      <c r="C7664" t="s">
        <v>343</v>
      </c>
      <c r="D7664" t="s">
        <v>210</v>
      </c>
      <c r="E7664" t="s">
        <v>211</v>
      </c>
      <c r="F7664" t="s">
        <v>319</v>
      </c>
      <c r="G7664" s="1">
        <v>43563</v>
      </c>
      <c r="H7664">
        <v>40</v>
      </c>
      <c r="I7664" s="7">
        <f>IF(TableTransactions[[#This Row],[Order type]]=trackOrderType,
TableTransactions[[#This Row],[Transaction quantity]]*-1,
TableTransactions[[#This Row],[Transaction quantity]]
)</f>
        <v>-40</v>
      </c>
      <c r="J76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228</v>
      </c>
      <c r="K7664" s="7">
        <f ca="1">IF(TableTransactions[[#This Row],[Stock balance backorders]]&lt;0,
0,
TableTransactions[[#This Row],[Stock balance backorders]]
)</f>
        <v>228</v>
      </c>
      <c r="L7664" s="8" t="str">
        <f>VLOOKUP(TableTransactions[[#This Row],[Material]],TableStockBalance[],
MATCH(TableStockBalance[[#Headers],[Supplier name]],TableStockBalance[#Headers],0),
0)</f>
        <v>General Multi Parts AB</v>
      </c>
    </row>
    <row r="7665" spans="1:12" x14ac:dyDescent="0.25">
      <c r="A7665">
        <v>49041415</v>
      </c>
      <c r="B7665">
        <v>120</v>
      </c>
      <c r="C7665" t="s">
        <v>343</v>
      </c>
      <c r="D7665" t="s">
        <v>210</v>
      </c>
      <c r="E7665" t="s">
        <v>211</v>
      </c>
      <c r="F7665" t="s">
        <v>318</v>
      </c>
      <c r="G7665" s="1">
        <v>43563</v>
      </c>
      <c r="H7665">
        <v>40</v>
      </c>
      <c r="I7665" s="7">
        <f>IF(TableTransactions[[#This Row],[Order type]]=trackOrderType,
TableTransactions[[#This Row],[Transaction quantity]]*-1,
TableTransactions[[#This Row],[Transaction quantity]]
)</f>
        <v>-40</v>
      </c>
      <c r="J76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188</v>
      </c>
      <c r="K7665" s="7">
        <f ca="1">IF(TableTransactions[[#This Row],[Stock balance backorders]]&lt;0,
0,
TableTransactions[[#This Row],[Stock balance backorders]]
)</f>
        <v>188</v>
      </c>
      <c r="L7665" s="8" t="str">
        <f>VLOOKUP(TableTransactions[[#This Row],[Material]],TableStockBalance[],
MATCH(TableStockBalance[[#Headers],[Supplier name]],TableStockBalance[#Headers],0),
0)</f>
        <v>General Multi Parts AB</v>
      </c>
    </row>
    <row r="7666" spans="1:12" x14ac:dyDescent="0.25">
      <c r="A7666">
        <v>49041420</v>
      </c>
      <c r="B7666">
        <v>30</v>
      </c>
      <c r="C7666" t="s">
        <v>343</v>
      </c>
      <c r="D7666" t="s">
        <v>210</v>
      </c>
      <c r="E7666" t="s">
        <v>211</v>
      </c>
      <c r="F7666" t="s">
        <v>314</v>
      </c>
      <c r="G7666" s="1">
        <v>43564</v>
      </c>
      <c r="H7666">
        <v>60</v>
      </c>
      <c r="I7666" s="7">
        <f>IF(TableTransactions[[#This Row],[Order type]]=trackOrderType,
TableTransactions[[#This Row],[Transaction quantity]]*-1,
TableTransactions[[#This Row],[Transaction quantity]]
)</f>
        <v>-60</v>
      </c>
      <c r="J76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128</v>
      </c>
      <c r="K7666" s="7">
        <f ca="1">IF(TableTransactions[[#This Row],[Stock balance backorders]]&lt;0,
0,
TableTransactions[[#This Row],[Stock balance backorders]]
)</f>
        <v>128</v>
      </c>
      <c r="L7666" s="8" t="str">
        <f>VLOOKUP(TableTransactions[[#This Row],[Material]],TableStockBalance[],
MATCH(TableStockBalance[[#Headers],[Supplier name]],TableStockBalance[#Headers],0),
0)</f>
        <v>General Multi Parts AB</v>
      </c>
    </row>
    <row r="7667" spans="1:12" x14ac:dyDescent="0.25">
      <c r="A7667">
        <v>49041432</v>
      </c>
      <c r="B7667">
        <v>30</v>
      </c>
      <c r="C7667" t="s">
        <v>343</v>
      </c>
      <c r="D7667" t="s">
        <v>210</v>
      </c>
      <c r="E7667" t="s">
        <v>211</v>
      </c>
      <c r="F7667" t="s">
        <v>323</v>
      </c>
      <c r="G7667" s="1">
        <v>43564</v>
      </c>
      <c r="H7667">
        <v>20</v>
      </c>
      <c r="I7667" s="7">
        <f>IF(TableTransactions[[#This Row],[Order type]]=trackOrderType,
TableTransactions[[#This Row],[Transaction quantity]]*-1,
TableTransactions[[#This Row],[Transaction quantity]]
)</f>
        <v>-20</v>
      </c>
      <c r="J76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108</v>
      </c>
      <c r="K7667" s="7">
        <f ca="1">IF(TableTransactions[[#This Row],[Stock balance backorders]]&lt;0,
0,
TableTransactions[[#This Row],[Stock balance backorders]]
)</f>
        <v>108</v>
      </c>
      <c r="L7667" s="8" t="str">
        <f>VLOOKUP(TableTransactions[[#This Row],[Material]],TableStockBalance[],
MATCH(TableStockBalance[[#Headers],[Supplier name]],TableStockBalance[#Headers],0),
0)</f>
        <v>General Multi Parts AB</v>
      </c>
    </row>
    <row r="7668" spans="1:12" x14ac:dyDescent="0.25">
      <c r="A7668">
        <v>49041441</v>
      </c>
      <c r="B7668">
        <v>20</v>
      </c>
      <c r="C7668" t="s">
        <v>343</v>
      </c>
      <c r="D7668" t="s">
        <v>210</v>
      </c>
      <c r="E7668" t="s">
        <v>211</v>
      </c>
      <c r="F7668" t="s">
        <v>325</v>
      </c>
      <c r="G7668" s="1">
        <v>43565</v>
      </c>
      <c r="H7668">
        <v>20</v>
      </c>
      <c r="I7668" s="7">
        <f>IF(TableTransactions[[#This Row],[Order type]]=trackOrderType,
TableTransactions[[#This Row],[Transaction quantity]]*-1,
TableTransactions[[#This Row],[Transaction quantity]]
)</f>
        <v>-20</v>
      </c>
      <c r="J76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</v>
      </c>
      <c r="K7668" s="7">
        <f ca="1">IF(TableTransactions[[#This Row],[Stock balance backorders]]&lt;0,
0,
TableTransactions[[#This Row],[Stock balance backorders]]
)</f>
        <v>88</v>
      </c>
      <c r="L7668" s="8" t="str">
        <f>VLOOKUP(TableTransactions[[#This Row],[Material]],TableStockBalance[],
MATCH(TableStockBalance[[#Headers],[Supplier name]],TableStockBalance[#Headers],0),
0)</f>
        <v>General Multi Parts AB</v>
      </c>
    </row>
    <row r="7669" spans="1:12" x14ac:dyDescent="0.25">
      <c r="A7669">
        <v>49041464</v>
      </c>
      <c r="B7669">
        <v>20</v>
      </c>
      <c r="C7669" t="s">
        <v>343</v>
      </c>
      <c r="D7669" t="s">
        <v>210</v>
      </c>
      <c r="E7669" t="s">
        <v>211</v>
      </c>
      <c r="F7669" t="s">
        <v>332</v>
      </c>
      <c r="G7669" s="1">
        <v>43566</v>
      </c>
      <c r="H7669">
        <v>60</v>
      </c>
      <c r="I7669" s="7">
        <f>IF(TableTransactions[[#This Row],[Order type]]=trackOrderType,
TableTransactions[[#This Row],[Transaction quantity]]*-1,
TableTransactions[[#This Row],[Transaction quantity]]
)</f>
        <v>-60</v>
      </c>
      <c r="J76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7669" s="7">
        <f ca="1">IF(TableTransactions[[#This Row],[Stock balance backorders]]&lt;0,
0,
TableTransactions[[#This Row],[Stock balance backorders]]
)</f>
        <v>28</v>
      </c>
      <c r="L7669" s="8" t="str">
        <f>VLOOKUP(TableTransactions[[#This Row],[Material]],TableStockBalance[],
MATCH(TableStockBalance[[#Headers],[Supplier name]],TableStockBalance[#Headers],0),
0)</f>
        <v>General Multi Parts AB</v>
      </c>
    </row>
    <row r="7670" spans="1:12" x14ac:dyDescent="0.25">
      <c r="A7670">
        <v>49041468</v>
      </c>
      <c r="B7670">
        <v>390</v>
      </c>
      <c r="C7670" t="s">
        <v>343</v>
      </c>
      <c r="D7670" t="s">
        <v>210</v>
      </c>
      <c r="E7670" t="s">
        <v>211</v>
      </c>
      <c r="F7670" t="s">
        <v>313</v>
      </c>
      <c r="G7670" s="1">
        <v>43567</v>
      </c>
      <c r="H7670">
        <v>40</v>
      </c>
      <c r="I7670" s="7">
        <f>IF(TableTransactions[[#This Row],[Order type]]=trackOrderType,
TableTransactions[[#This Row],[Transaction quantity]]*-1,
TableTransactions[[#This Row],[Transaction quantity]]
)</f>
        <v>-40</v>
      </c>
      <c r="J76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</v>
      </c>
      <c r="K7670" s="7">
        <f ca="1">IF(TableTransactions[[#This Row],[Stock balance backorders]]&lt;0,
0,
TableTransactions[[#This Row],[Stock balance backorders]]
)</f>
        <v>0</v>
      </c>
      <c r="L7670" s="8" t="str">
        <f>VLOOKUP(TableTransactions[[#This Row],[Material]],TableStockBalance[],
MATCH(TableStockBalance[[#Headers],[Supplier name]],TableStockBalance[#Headers],0),
0)</f>
        <v>General Multi Parts AB</v>
      </c>
    </row>
    <row r="7671" spans="1:12" x14ac:dyDescent="0.25">
      <c r="A7671">
        <v>49041477</v>
      </c>
      <c r="B7671">
        <v>390</v>
      </c>
      <c r="C7671" t="s">
        <v>343</v>
      </c>
      <c r="D7671" t="s">
        <v>210</v>
      </c>
      <c r="E7671" t="s">
        <v>211</v>
      </c>
      <c r="F7671" t="s">
        <v>317</v>
      </c>
      <c r="G7671" s="1">
        <v>43567</v>
      </c>
      <c r="H7671">
        <v>20</v>
      </c>
      <c r="I7671" s="7">
        <f>IF(TableTransactions[[#This Row],[Order type]]=trackOrderType,
TableTransactions[[#This Row],[Transaction quantity]]*-1,
TableTransactions[[#This Row],[Transaction quantity]]
)</f>
        <v>-20</v>
      </c>
      <c r="J76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-32</v>
      </c>
      <c r="K7671" s="7">
        <f ca="1">IF(TableTransactions[[#This Row],[Stock balance backorders]]&lt;0,
0,
TableTransactions[[#This Row],[Stock balance backorders]]
)</f>
        <v>0</v>
      </c>
      <c r="L7671" s="8" t="str">
        <f>VLOOKUP(TableTransactions[[#This Row],[Material]],TableStockBalance[],
MATCH(TableStockBalance[[#Headers],[Supplier name]],TableStockBalance[#Headers],0),
0)</f>
        <v>General Multi Parts AB</v>
      </c>
    </row>
    <row r="7672" spans="1:12" x14ac:dyDescent="0.25">
      <c r="A7672">
        <v>49041477</v>
      </c>
      <c r="B7672">
        <v>400</v>
      </c>
      <c r="C7672" t="s">
        <v>343</v>
      </c>
      <c r="D7672" t="s">
        <v>210</v>
      </c>
      <c r="E7672" t="s">
        <v>211</v>
      </c>
      <c r="F7672" t="s">
        <v>317</v>
      </c>
      <c r="G7672" s="1">
        <v>43567</v>
      </c>
      <c r="H7672">
        <v>60</v>
      </c>
      <c r="I7672" s="7">
        <f>IF(TableTransactions[[#This Row],[Order type]]=trackOrderType,
TableTransactions[[#This Row],[Transaction quantity]]*-1,
TableTransactions[[#This Row],[Transaction quantity]]
)</f>
        <v>-60</v>
      </c>
      <c r="J76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-92</v>
      </c>
      <c r="K7672" s="7">
        <f ca="1">IF(TableTransactions[[#This Row],[Stock balance backorders]]&lt;0,
0,
TableTransactions[[#This Row],[Stock balance backorders]]
)</f>
        <v>0</v>
      </c>
      <c r="L7672" s="8" t="str">
        <f>VLOOKUP(TableTransactions[[#This Row],[Material]],TableStockBalance[],
MATCH(TableStockBalance[[#Headers],[Supplier name]],TableStockBalance[#Headers],0),
0)</f>
        <v>General Multi Parts AB</v>
      </c>
    </row>
    <row r="7673" spans="1:12" x14ac:dyDescent="0.25">
      <c r="A7673">
        <v>49041507</v>
      </c>
      <c r="B7673">
        <v>150</v>
      </c>
      <c r="C7673" t="s">
        <v>343</v>
      </c>
      <c r="D7673" t="s">
        <v>210</v>
      </c>
      <c r="E7673" t="s">
        <v>211</v>
      </c>
      <c r="F7673" t="s">
        <v>317</v>
      </c>
      <c r="G7673" s="1">
        <v>43571</v>
      </c>
      <c r="H7673">
        <v>80</v>
      </c>
      <c r="I7673" s="7">
        <f>IF(TableTransactions[[#This Row],[Order type]]=trackOrderType,
TableTransactions[[#This Row],[Transaction quantity]]*-1,
TableTransactions[[#This Row],[Transaction quantity]]
)</f>
        <v>-80</v>
      </c>
      <c r="J76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-172</v>
      </c>
      <c r="K7673" s="7">
        <f ca="1">IF(TableTransactions[[#This Row],[Stock balance backorders]]&lt;0,
0,
TableTransactions[[#This Row],[Stock balance backorders]]
)</f>
        <v>0</v>
      </c>
      <c r="L7673" s="8" t="str">
        <f>VLOOKUP(TableTransactions[[#This Row],[Material]],TableStockBalance[],
MATCH(TableStockBalance[[#Headers],[Supplier name]],TableStockBalance[#Headers],0),
0)</f>
        <v>General Multi Parts AB</v>
      </c>
    </row>
    <row r="7674" spans="1:12" x14ac:dyDescent="0.25">
      <c r="A7674">
        <v>49041525</v>
      </c>
      <c r="B7674">
        <v>130</v>
      </c>
      <c r="C7674" t="s">
        <v>343</v>
      </c>
      <c r="D7674" t="s">
        <v>210</v>
      </c>
      <c r="E7674" t="s">
        <v>211</v>
      </c>
      <c r="F7674" t="s">
        <v>318</v>
      </c>
      <c r="G7674" s="1">
        <v>43572</v>
      </c>
      <c r="H7674">
        <v>40</v>
      </c>
      <c r="I7674" s="7">
        <f>IF(TableTransactions[[#This Row],[Order type]]=trackOrderType,
TableTransactions[[#This Row],[Transaction quantity]]*-1,
TableTransactions[[#This Row],[Transaction quantity]]
)</f>
        <v>-40</v>
      </c>
      <c r="J76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-212</v>
      </c>
      <c r="K7674" s="7">
        <f ca="1">IF(TableTransactions[[#This Row],[Stock balance backorders]]&lt;0,
0,
TableTransactions[[#This Row],[Stock balance backorders]]
)</f>
        <v>0</v>
      </c>
      <c r="L7674" s="8" t="str">
        <f>VLOOKUP(TableTransactions[[#This Row],[Material]],TableStockBalance[],
MATCH(TableStockBalance[[#Headers],[Supplier name]],TableStockBalance[#Headers],0),
0)</f>
        <v>General Multi Parts AB</v>
      </c>
    </row>
    <row r="7675" spans="1:12" x14ac:dyDescent="0.25">
      <c r="A7675">
        <v>49041537</v>
      </c>
      <c r="B7675">
        <v>190</v>
      </c>
      <c r="C7675" t="s">
        <v>343</v>
      </c>
      <c r="D7675" t="s">
        <v>210</v>
      </c>
      <c r="E7675" t="s">
        <v>211</v>
      </c>
      <c r="F7675" t="s">
        <v>317</v>
      </c>
      <c r="G7675" s="1">
        <v>43573</v>
      </c>
      <c r="H7675">
        <v>20</v>
      </c>
      <c r="I7675" s="7">
        <f>IF(TableTransactions[[#This Row],[Order type]]=trackOrderType,
TableTransactions[[#This Row],[Transaction quantity]]*-1,
TableTransactions[[#This Row],[Transaction quantity]]
)</f>
        <v>-20</v>
      </c>
      <c r="J76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-232</v>
      </c>
      <c r="K7675" s="7">
        <f ca="1">IF(TableTransactions[[#This Row],[Stock balance backorders]]&lt;0,
0,
TableTransactions[[#This Row],[Stock balance backorders]]
)</f>
        <v>0</v>
      </c>
      <c r="L7675" s="8" t="str">
        <f>VLOOKUP(TableTransactions[[#This Row],[Material]],TableStockBalance[],
MATCH(TableStockBalance[[#Headers],[Supplier name]],TableStockBalance[#Headers],0),
0)</f>
        <v>General Multi Parts AB</v>
      </c>
    </row>
    <row r="7676" spans="1:12" x14ac:dyDescent="0.25">
      <c r="A7676" s="4">
        <v>45057047</v>
      </c>
      <c r="B7676" s="4">
        <v>30</v>
      </c>
      <c r="C7676" s="4" t="s">
        <v>344</v>
      </c>
      <c r="D7676" s="4" t="s">
        <v>210</v>
      </c>
      <c r="E7676" s="4" t="s">
        <v>211</v>
      </c>
      <c r="F7676" s="4" t="s">
        <v>212</v>
      </c>
      <c r="G7676" s="5">
        <v>43578</v>
      </c>
      <c r="H7676" s="4">
        <v>1200</v>
      </c>
      <c r="I7676" s="7">
        <f>IF(TableTransactions[[#This Row],[Order type]]=trackOrderType,
TableTransactions[[#This Row],[Transaction quantity]]*-1,
TableTransactions[[#This Row],[Transaction quantity]]
)</f>
        <v>1200</v>
      </c>
      <c r="J76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968</v>
      </c>
      <c r="K7676" s="7">
        <f ca="1">IF(TableTransactions[[#This Row],[Stock balance backorders]]&lt;0,
0,
TableTransactions[[#This Row],[Stock balance backorders]]
)</f>
        <v>968</v>
      </c>
      <c r="L7676" s="8" t="str">
        <f>VLOOKUP(TableTransactions[[#This Row],[Material]],TableStockBalance[],
MATCH(TableStockBalance[[#Headers],[Supplier name]],TableStockBalance[#Headers],0),
0)</f>
        <v>General Multi Parts AB</v>
      </c>
    </row>
    <row r="7677" spans="1:12" x14ac:dyDescent="0.25">
      <c r="A7677">
        <v>49041568</v>
      </c>
      <c r="B7677">
        <v>170</v>
      </c>
      <c r="C7677" t="s">
        <v>343</v>
      </c>
      <c r="D7677" t="s">
        <v>210</v>
      </c>
      <c r="E7677" t="s">
        <v>211</v>
      </c>
      <c r="F7677" t="s">
        <v>313</v>
      </c>
      <c r="G7677" s="1">
        <v>43579</v>
      </c>
      <c r="H7677">
        <v>80</v>
      </c>
      <c r="I7677" s="7">
        <f>IF(TableTransactions[[#This Row],[Order type]]=trackOrderType,
TableTransactions[[#This Row],[Transaction quantity]]*-1,
TableTransactions[[#This Row],[Transaction quantity]]
)</f>
        <v>-80</v>
      </c>
      <c r="J76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888</v>
      </c>
      <c r="K7677" s="7">
        <f ca="1">IF(TableTransactions[[#This Row],[Stock balance backorders]]&lt;0,
0,
TableTransactions[[#This Row],[Stock balance backorders]]
)</f>
        <v>888</v>
      </c>
      <c r="L7677" s="8" t="str">
        <f>VLOOKUP(TableTransactions[[#This Row],[Material]],TableStockBalance[],
MATCH(TableStockBalance[[#Headers],[Supplier name]],TableStockBalance[#Headers],0),
0)</f>
        <v>General Multi Parts AB</v>
      </c>
    </row>
    <row r="7678" spans="1:12" x14ac:dyDescent="0.25">
      <c r="A7678">
        <v>49041576</v>
      </c>
      <c r="B7678">
        <v>150</v>
      </c>
      <c r="C7678" t="s">
        <v>343</v>
      </c>
      <c r="D7678" t="s">
        <v>210</v>
      </c>
      <c r="E7678" t="s">
        <v>211</v>
      </c>
      <c r="F7678" t="s">
        <v>317</v>
      </c>
      <c r="G7678" s="1">
        <v>43579</v>
      </c>
      <c r="H7678">
        <v>20</v>
      </c>
      <c r="I7678" s="7">
        <f>IF(TableTransactions[[#This Row],[Order type]]=trackOrderType,
TableTransactions[[#This Row],[Transaction quantity]]*-1,
TableTransactions[[#This Row],[Transaction quantity]]
)</f>
        <v>-20</v>
      </c>
      <c r="J76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868</v>
      </c>
      <c r="K7678" s="7">
        <f ca="1">IF(TableTransactions[[#This Row],[Stock balance backorders]]&lt;0,
0,
TableTransactions[[#This Row],[Stock balance backorders]]
)</f>
        <v>868</v>
      </c>
      <c r="L7678" s="8" t="str">
        <f>VLOOKUP(TableTransactions[[#This Row],[Material]],TableStockBalance[],
MATCH(TableStockBalance[[#Headers],[Supplier name]],TableStockBalance[#Headers],0),
0)</f>
        <v>General Multi Parts AB</v>
      </c>
    </row>
    <row r="7679" spans="1:12" x14ac:dyDescent="0.25">
      <c r="A7679">
        <v>49041581</v>
      </c>
      <c r="B7679">
        <v>30</v>
      </c>
      <c r="C7679" t="s">
        <v>343</v>
      </c>
      <c r="D7679" t="s">
        <v>210</v>
      </c>
      <c r="E7679" t="s">
        <v>211</v>
      </c>
      <c r="F7679" t="s">
        <v>314</v>
      </c>
      <c r="G7679" s="1">
        <v>43580</v>
      </c>
      <c r="H7679">
        <v>20</v>
      </c>
      <c r="I7679" s="7">
        <f>IF(TableTransactions[[#This Row],[Order type]]=trackOrderType,
TableTransactions[[#This Row],[Transaction quantity]]*-1,
TableTransactions[[#This Row],[Transaction quantity]]
)</f>
        <v>-20</v>
      </c>
      <c r="J76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848</v>
      </c>
      <c r="K7679" s="7">
        <f ca="1">IF(TableTransactions[[#This Row],[Stock balance backorders]]&lt;0,
0,
TableTransactions[[#This Row],[Stock balance backorders]]
)</f>
        <v>848</v>
      </c>
      <c r="L7679" s="8" t="str">
        <f>VLOOKUP(TableTransactions[[#This Row],[Material]],TableStockBalance[],
MATCH(TableStockBalance[[#Headers],[Supplier name]],TableStockBalance[#Headers],0),
0)</f>
        <v>General Multi Parts AB</v>
      </c>
    </row>
    <row r="7680" spans="1:12" x14ac:dyDescent="0.25">
      <c r="A7680">
        <v>49041594</v>
      </c>
      <c r="B7680">
        <v>40</v>
      </c>
      <c r="C7680" t="s">
        <v>343</v>
      </c>
      <c r="D7680" t="s">
        <v>210</v>
      </c>
      <c r="E7680" t="s">
        <v>211</v>
      </c>
      <c r="F7680" t="s">
        <v>315</v>
      </c>
      <c r="G7680" s="1">
        <v>43580</v>
      </c>
      <c r="H7680">
        <v>20</v>
      </c>
      <c r="I7680" s="7">
        <f>IF(TableTransactions[[#This Row],[Order type]]=trackOrderType,
TableTransactions[[#This Row],[Transaction quantity]]*-1,
TableTransactions[[#This Row],[Transaction quantity]]
)</f>
        <v>-20</v>
      </c>
      <c r="J76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828</v>
      </c>
      <c r="K7680" s="7">
        <f ca="1">IF(TableTransactions[[#This Row],[Stock balance backorders]]&lt;0,
0,
TableTransactions[[#This Row],[Stock balance backorders]]
)</f>
        <v>828</v>
      </c>
      <c r="L7680" s="8" t="str">
        <f>VLOOKUP(TableTransactions[[#This Row],[Material]],TableStockBalance[],
MATCH(TableStockBalance[[#Headers],[Supplier name]],TableStockBalance[#Headers],0),
0)</f>
        <v>General Multi Parts AB</v>
      </c>
    </row>
    <row r="7681" spans="1:12" x14ac:dyDescent="0.25">
      <c r="A7681">
        <v>49041613</v>
      </c>
      <c r="B7681">
        <v>520</v>
      </c>
      <c r="C7681" t="s">
        <v>343</v>
      </c>
      <c r="D7681" t="s">
        <v>210</v>
      </c>
      <c r="E7681" t="s">
        <v>211</v>
      </c>
      <c r="F7681" t="s">
        <v>313</v>
      </c>
      <c r="G7681" s="1">
        <v>43584</v>
      </c>
      <c r="H7681">
        <v>80</v>
      </c>
      <c r="I7681" s="7">
        <f>IF(TableTransactions[[#This Row],[Order type]]=trackOrderType,
TableTransactions[[#This Row],[Transaction quantity]]*-1,
TableTransactions[[#This Row],[Transaction quantity]]
)</f>
        <v>-80</v>
      </c>
      <c r="J76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748</v>
      </c>
      <c r="K7681" s="7">
        <f ca="1">IF(TableTransactions[[#This Row],[Stock balance backorders]]&lt;0,
0,
TableTransactions[[#This Row],[Stock balance backorders]]
)</f>
        <v>748</v>
      </c>
      <c r="L7681" s="8" t="str">
        <f>VLOOKUP(TableTransactions[[#This Row],[Material]],TableStockBalance[],
MATCH(TableStockBalance[[#Headers],[Supplier name]],TableStockBalance[#Headers],0),
0)</f>
        <v>General Multi Parts AB</v>
      </c>
    </row>
    <row r="7682" spans="1:12" x14ac:dyDescent="0.25">
      <c r="A7682">
        <v>49041613</v>
      </c>
      <c r="B7682">
        <v>530</v>
      </c>
      <c r="C7682" t="s">
        <v>343</v>
      </c>
      <c r="D7682" t="s">
        <v>210</v>
      </c>
      <c r="E7682" t="s">
        <v>211</v>
      </c>
      <c r="F7682" t="s">
        <v>313</v>
      </c>
      <c r="G7682" s="1">
        <v>43584</v>
      </c>
      <c r="H7682">
        <v>80</v>
      </c>
      <c r="I7682" s="7">
        <f>IF(TableTransactions[[#This Row],[Order type]]=trackOrderType,
TableTransactions[[#This Row],[Transaction quantity]]*-1,
TableTransactions[[#This Row],[Transaction quantity]]
)</f>
        <v>-80</v>
      </c>
      <c r="J76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668</v>
      </c>
      <c r="K7682" s="7">
        <f ca="1">IF(TableTransactions[[#This Row],[Stock balance backorders]]&lt;0,
0,
TableTransactions[[#This Row],[Stock balance backorders]]
)</f>
        <v>668</v>
      </c>
      <c r="L7682" s="8" t="str">
        <f>VLOOKUP(TableTransactions[[#This Row],[Material]],TableStockBalance[],
MATCH(TableStockBalance[[#Headers],[Supplier name]],TableStockBalance[#Headers],0),
0)</f>
        <v>General Multi Parts AB</v>
      </c>
    </row>
    <row r="7683" spans="1:12" x14ac:dyDescent="0.25">
      <c r="A7683">
        <v>49041613</v>
      </c>
      <c r="B7683">
        <v>540</v>
      </c>
      <c r="C7683" t="s">
        <v>343</v>
      </c>
      <c r="D7683" t="s">
        <v>210</v>
      </c>
      <c r="E7683" t="s">
        <v>211</v>
      </c>
      <c r="F7683" t="s">
        <v>313</v>
      </c>
      <c r="G7683" s="1">
        <v>43584</v>
      </c>
      <c r="H7683">
        <v>20</v>
      </c>
      <c r="I7683" s="7">
        <f>IF(TableTransactions[[#This Row],[Order type]]=trackOrderType,
TableTransactions[[#This Row],[Transaction quantity]]*-1,
TableTransactions[[#This Row],[Transaction quantity]]
)</f>
        <v>-20</v>
      </c>
      <c r="J76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648</v>
      </c>
      <c r="K7683" s="7">
        <f ca="1">IF(TableTransactions[[#This Row],[Stock balance backorders]]&lt;0,
0,
TableTransactions[[#This Row],[Stock balance backorders]]
)</f>
        <v>648</v>
      </c>
      <c r="L7683" s="8" t="str">
        <f>VLOOKUP(TableTransactions[[#This Row],[Material]],TableStockBalance[],
MATCH(TableStockBalance[[#Headers],[Supplier name]],TableStockBalance[#Headers],0),
0)</f>
        <v>General Multi Parts AB</v>
      </c>
    </row>
    <row r="7684" spans="1:12" x14ac:dyDescent="0.25">
      <c r="A7684">
        <v>49041622</v>
      </c>
      <c r="B7684">
        <v>100</v>
      </c>
      <c r="C7684" t="s">
        <v>343</v>
      </c>
      <c r="D7684" t="s">
        <v>210</v>
      </c>
      <c r="E7684" t="s">
        <v>211</v>
      </c>
      <c r="F7684" t="s">
        <v>325</v>
      </c>
      <c r="G7684" s="1">
        <v>43584</v>
      </c>
      <c r="H7684">
        <v>40</v>
      </c>
      <c r="I7684" s="7">
        <f>IF(TableTransactions[[#This Row],[Order type]]=trackOrderType,
TableTransactions[[#This Row],[Transaction quantity]]*-1,
TableTransactions[[#This Row],[Transaction quantity]]
)</f>
        <v>-40</v>
      </c>
      <c r="J76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608</v>
      </c>
      <c r="K7684" s="7">
        <f ca="1">IF(TableTransactions[[#This Row],[Stock balance backorders]]&lt;0,
0,
TableTransactions[[#This Row],[Stock balance backorders]]
)</f>
        <v>608</v>
      </c>
      <c r="L7684" s="8" t="str">
        <f>VLOOKUP(TableTransactions[[#This Row],[Material]],TableStockBalance[],
MATCH(TableStockBalance[[#Headers],[Supplier name]],TableStockBalance[#Headers],0),
0)</f>
        <v>General Multi Parts AB</v>
      </c>
    </row>
    <row r="7685" spans="1:12" x14ac:dyDescent="0.25">
      <c r="A7685">
        <v>49041623</v>
      </c>
      <c r="B7685">
        <v>390</v>
      </c>
      <c r="C7685" t="s">
        <v>343</v>
      </c>
      <c r="D7685" t="s">
        <v>210</v>
      </c>
      <c r="E7685" t="s">
        <v>211</v>
      </c>
      <c r="F7685" t="s">
        <v>317</v>
      </c>
      <c r="G7685" s="1">
        <v>43584</v>
      </c>
      <c r="H7685">
        <v>80</v>
      </c>
      <c r="I7685" s="7">
        <f>IF(TableTransactions[[#This Row],[Order type]]=trackOrderType,
TableTransactions[[#This Row],[Transaction quantity]]*-1,
TableTransactions[[#This Row],[Transaction quantity]]
)</f>
        <v>-80</v>
      </c>
      <c r="J76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528</v>
      </c>
      <c r="K7685" s="7">
        <f ca="1">IF(TableTransactions[[#This Row],[Stock balance backorders]]&lt;0,
0,
TableTransactions[[#This Row],[Stock balance backorders]]
)</f>
        <v>528</v>
      </c>
      <c r="L7685" s="8" t="str">
        <f>VLOOKUP(TableTransactions[[#This Row],[Material]],TableStockBalance[],
MATCH(TableStockBalance[[#Headers],[Supplier name]],TableStockBalance[#Headers],0),
0)</f>
        <v>General Multi Parts AB</v>
      </c>
    </row>
    <row r="7686" spans="1:12" x14ac:dyDescent="0.25">
      <c r="A7686">
        <v>49041625</v>
      </c>
      <c r="B7686">
        <v>60</v>
      </c>
      <c r="C7686" t="s">
        <v>343</v>
      </c>
      <c r="D7686" t="s">
        <v>210</v>
      </c>
      <c r="E7686" t="s">
        <v>211</v>
      </c>
      <c r="F7686" t="s">
        <v>335</v>
      </c>
      <c r="G7686" s="1">
        <v>43584</v>
      </c>
      <c r="H7686">
        <v>80</v>
      </c>
      <c r="I7686" s="7">
        <f>IF(TableTransactions[[#This Row],[Order type]]=trackOrderType,
TableTransactions[[#This Row],[Transaction quantity]]*-1,
TableTransactions[[#This Row],[Transaction quantity]]
)</f>
        <v>-80</v>
      </c>
      <c r="J76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448</v>
      </c>
      <c r="K7686" s="7">
        <f ca="1">IF(TableTransactions[[#This Row],[Stock balance backorders]]&lt;0,
0,
TableTransactions[[#This Row],[Stock balance backorders]]
)</f>
        <v>448</v>
      </c>
      <c r="L7686" s="8" t="str">
        <f>VLOOKUP(TableTransactions[[#This Row],[Material]],TableStockBalance[],
MATCH(TableStockBalance[[#Headers],[Supplier name]],TableStockBalance[#Headers],0),
0)</f>
        <v>General Multi Parts AB</v>
      </c>
    </row>
    <row r="7687" spans="1:12" x14ac:dyDescent="0.25">
      <c r="A7687">
        <v>49041626</v>
      </c>
      <c r="B7687">
        <v>190</v>
      </c>
      <c r="C7687" t="s">
        <v>343</v>
      </c>
      <c r="D7687" t="s">
        <v>210</v>
      </c>
      <c r="E7687" t="s">
        <v>211</v>
      </c>
      <c r="F7687" t="s">
        <v>319</v>
      </c>
      <c r="G7687" s="1">
        <v>43584</v>
      </c>
      <c r="H7687">
        <v>80</v>
      </c>
      <c r="I7687" s="7">
        <f>IF(TableTransactions[[#This Row],[Order type]]=trackOrderType,
TableTransactions[[#This Row],[Transaction quantity]]*-1,
TableTransactions[[#This Row],[Transaction quantity]]
)</f>
        <v>-80</v>
      </c>
      <c r="J76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368</v>
      </c>
      <c r="K7687" s="7">
        <f ca="1">IF(TableTransactions[[#This Row],[Stock balance backorders]]&lt;0,
0,
TableTransactions[[#This Row],[Stock balance backorders]]
)</f>
        <v>368</v>
      </c>
      <c r="L7687" s="8" t="str">
        <f>VLOOKUP(TableTransactions[[#This Row],[Material]],TableStockBalance[],
MATCH(TableStockBalance[[#Headers],[Supplier name]],TableStockBalance[#Headers],0),
0)</f>
        <v>General Multi Parts AB</v>
      </c>
    </row>
    <row r="7688" spans="1:12" x14ac:dyDescent="0.25">
      <c r="A7688">
        <v>49041627</v>
      </c>
      <c r="B7688">
        <v>430</v>
      </c>
      <c r="C7688" t="s">
        <v>343</v>
      </c>
      <c r="D7688" t="s">
        <v>210</v>
      </c>
      <c r="E7688" t="s">
        <v>211</v>
      </c>
      <c r="F7688" t="s">
        <v>318</v>
      </c>
      <c r="G7688" s="1">
        <v>43584</v>
      </c>
      <c r="H7688">
        <v>80</v>
      </c>
      <c r="I7688" s="7">
        <f>IF(TableTransactions[[#This Row],[Order type]]=trackOrderType,
TableTransactions[[#This Row],[Transaction quantity]]*-1,
TableTransactions[[#This Row],[Transaction quantity]]
)</f>
        <v>-80</v>
      </c>
      <c r="J76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288</v>
      </c>
      <c r="K7688" s="7">
        <f ca="1">IF(TableTransactions[[#This Row],[Stock balance backorders]]&lt;0,
0,
TableTransactions[[#This Row],[Stock balance backorders]]
)</f>
        <v>288</v>
      </c>
      <c r="L7688" s="8" t="str">
        <f>VLOOKUP(TableTransactions[[#This Row],[Material]],TableStockBalance[],
MATCH(TableStockBalance[[#Headers],[Supplier name]],TableStockBalance[#Headers],0),
0)</f>
        <v>General Multi Parts AB</v>
      </c>
    </row>
    <row r="7689" spans="1:12" x14ac:dyDescent="0.25">
      <c r="A7689">
        <v>49041631</v>
      </c>
      <c r="B7689">
        <v>180</v>
      </c>
      <c r="C7689" t="s">
        <v>343</v>
      </c>
      <c r="D7689" t="s">
        <v>210</v>
      </c>
      <c r="E7689" t="s">
        <v>211</v>
      </c>
      <c r="F7689" t="s">
        <v>315</v>
      </c>
      <c r="G7689" s="1">
        <v>43584</v>
      </c>
      <c r="H7689">
        <v>20</v>
      </c>
      <c r="I7689" s="7">
        <f>IF(TableTransactions[[#This Row],[Order type]]=trackOrderType,
TableTransactions[[#This Row],[Transaction quantity]]*-1,
TableTransactions[[#This Row],[Transaction quantity]]
)</f>
        <v>-20</v>
      </c>
      <c r="J76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268</v>
      </c>
      <c r="K7689" s="7">
        <f ca="1">IF(TableTransactions[[#This Row],[Stock balance backorders]]&lt;0,
0,
TableTransactions[[#This Row],[Stock balance backorders]]
)</f>
        <v>268</v>
      </c>
      <c r="L7689" s="8" t="str">
        <f>VLOOKUP(TableTransactions[[#This Row],[Material]],TableStockBalance[],
MATCH(TableStockBalance[[#Headers],[Supplier name]],TableStockBalance[#Headers],0),
0)</f>
        <v>General Multi Parts AB</v>
      </c>
    </row>
    <row r="7690" spans="1:12" x14ac:dyDescent="0.25">
      <c r="A7690">
        <v>49041640</v>
      </c>
      <c r="B7690">
        <v>80</v>
      </c>
      <c r="C7690" t="s">
        <v>343</v>
      </c>
      <c r="D7690" t="s">
        <v>210</v>
      </c>
      <c r="E7690" t="s">
        <v>211</v>
      </c>
      <c r="F7690" t="s">
        <v>319</v>
      </c>
      <c r="G7690" s="1">
        <v>43585</v>
      </c>
      <c r="H7690">
        <v>40</v>
      </c>
      <c r="I7690" s="7">
        <f>IF(TableTransactions[[#This Row],[Order type]]=trackOrderType,
TableTransactions[[#This Row],[Transaction quantity]]*-1,
TableTransactions[[#This Row],[Transaction quantity]]
)</f>
        <v>-40</v>
      </c>
      <c r="J76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228</v>
      </c>
      <c r="K7690" s="7">
        <f ca="1">IF(TableTransactions[[#This Row],[Stock balance backorders]]&lt;0,
0,
TableTransactions[[#This Row],[Stock balance backorders]]
)</f>
        <v>228</v>
      </c>
      <c r="L7690" s="8" t="str">
        <f>VLOOKUP(TableTransactions[[#This Row],[Material]],TableStockBalance[],
MATCH(TableStockBalance[[#Headers],[Supplier name]],TableStockBalance[#Headers],0),
0)</f>
        <v>General Multi Parts AB</v>
      </c>
    </row>
    <row r="7691" spans="1:12" x14ac:dyDescent="0.25">
      <c r="A7691">
        <v>49041668</v>
      </c>
      <c r="B7691">
        <v>160</v>
      </c>
      <c r="C7691" t="s">
        <v>343</v>
      </c>
      <c r="D7691" t="s">
        <v>210</v>
      </c>
      <c r="E7691" t="s">
        <v>211</v>
      </c>
      <c r="F7691" t="s">
        <v>317</v>
      </c>
      <c r="G7691" s="1">
        <v>43588</v>
      </c>
      <c r="H7691">
        <v>60</v>
      </c>
      <c r="I7691" s="7">
        <f>IF(TableTransactions[[#This Row],[Order type]]=trackOrderType,
TableTransactions[[#This Row],[Transaction quantity]]*-1,
TableTransactions[[#This Row],[Transaction quantity]]
)</f>
        <v>-60</v>
      </c>
      <c r="J76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168</v>
      </c>
      <c r="K7691" s="7">
        <f ca="1">IF(TableTransactions[[#This Row],[Stock balance backorders]]&lt;0,
0,
TableTransactions[[#This Row],[Stock balance backorders]]
)</f>
        <v>168</v>
      </c>
      <c r="L7691" s="8" t="str">
        <f>VLOOKUP(TableTransactions[[#This Row],[Material]],TableStockBalance[],
MATCH(TableStockBalance[[#Headers],[Supplier name]],TableStockBalance[#Headers],0),
0)</f>
        <v>General Multi Parts AB</v>
      </c>
    </row>
    <row r="7692" spans="1:12" x14ac:dyDescent="0.25">
      <c r="A7692">
        <v>49041684</v>
      </c>
      <c r="B7692">
        <v>180</v>
      </c>
      <c r="C7692" t="s">
        <v>343</v>
      </c>
      <c r="D7692" t="s">
        <v>210</v>
      </c>
      <c r="E7692" t="s">
        <v>211</v>
      </c>
      <c r="F7692" t="s">
        <v>316</v>
      </c>
      <c r="G7692" s="1">
        <v>43591</v>
      </c>
      <c r="H7692">
        <v>40</v>
      </c>
      <c r="I7692" s="7">
        <f>IF(TableTransactions[[#This Row],[Order type]]=trackOrderType,
TableTransactions[[#This Row],[Transaction quantity]]*-1,
TableTransactions[[#This Row],[Transaction quantity]]
)</f>
        <v>-40</v>
      </c>
      <c r="J76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128</v>
      </c>
      <c r="K7692" s="7">
        <f ca="1">IF(TableTransactions[[#This Row],[Stock balance backorders]]&lt;0,
0,
TableTransactions[[#This Row],[Stock balance backorders]]
)</f>
        <v>128</v>
      </c>
      <c r="L7692" s="8" t="str">
        <f>VLOOKUP(TableTransactions[[#This Row],[Material]],TableStockBalance[],
MATCH(TableStockBalance[[#Headers],[Supplier name]],TableStockBalance[#Headers],0),
0)</f>
        <v>General Multi Parts AB</v>
      </c>
    </row>
    <row r="7693" spans="1:12" x14ac:dyDescent="0.25">
      <c r="A7693">
        <v>49041689</v>
      </c>
      <c r="B7693">
        <v>120</v>
      </c>
      <c r="C7693" t="s">
        <v>343</v>
      </c>
      <c r="D7693" t="s">
        <v>210</v>
      </c>
      <c r="E7693" t="s">
        <v>211</v>
      </c>
      <c r="F7693" t="s">
        <v>319</v>
      </c>
      <c r="G7693" s="1">
        <v>43591</v>
      </c>
      <c r="H7693">
        <v>60</v>
      </c>
      <c r="I7693" s="7">
        <f>IF(TableTransactions[[#This Row],[Order type]]=trackOrderType,
TableTransactions[[#This Row],[Transaction quantity]]*-1,
TableTransactions[[#This Row],[Transaction quantity]]
)</f>
        <v>-60</v>
      </c>
      <c r="J76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</v>
      </c>
      <c r="K7693" s="7">
        <f ca="1">IF(TableTransactions[[#This Row],[Stock balance backorders]]&lt;0,
0,
TableTransactions[[#This Row],[Stock balance backorders]]
)</f>
        <v>68</v>
      </c>
      <c r="L7693" s="8" t="str">
        <f>VLOOKUP(TableTransactions[[#This Row],[Material]],TableStockBalance[],
MATCH(TableStockBalance[[#Headers],[Supplier name]],TableStockBalance[#Headers],0),
0)</f>
        <v>General Multi Parts AB</v>
      </c>
    </row>
    <row r="7694" spans="1:12" x14ac:dyDescent="0.25">
      <c r="A7694">
        <v>49041696</v>
      </c>
      <c r="B7694">
        <v>120</v>
      </c>
      <c r="C7694" t="s">
        <v>343</v>
      </c>
      <c r="D7694" t="s">
        <v>210</v>
      </c>
      <c r="E7694" t="s">
        <v>211</v>
      </c>
      <c r="F7694" t="s">
        <v>313</v>
      </c>
      <c r="G7694" s="1">
        <v>43592</v>
      </c>
      <c r="H7694">
        <v>40</v>
      </c>
      <c r="I7694" s="7">
        <f>IF(TableTransactions[[#This Row],[Order type]]=trackOrderType,
TableTransactions[[#This Row],[Transaction quantity]]*-1,
TableTransactions[[#This Row],[Transaction quantity]]
)</f>
        <v>-40</v>
      </c>
      <c r="J76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7694" s="7">
        <f ca="1">IF(TableTransactions[[#This Row],[Stock balance backorders]]&lt;0,
0,
TableTransactions[[#This Row],[Stock balance backorders]]
)</f>
        <v>28</v>
      </c>
      <c r="L7694" s="8" t="str">
        <f>VLOOKUP(TableTransactions[[#This Row],[Material]],TableStockBalance[],
MATCH(TableStockBalance[[#Headers],[Supplier name]],TableStockBalance[#Headers],0),
0)</f>
        <v>General Multi Parts AB</v>
      </c>
    </row>
    <row r="7695" spans="1:12" x14ac:dyDescent="0.25">
      <c r="A7695">
        <v>49041701</v>
      </c>
      <c r="B7695">
        <v>140</v>
      </c>
      <c r="C7695" t="s">
        <v>343</v>
      </c>
      <c r="D7695" t="s">
        <v>210</v>
      </c>
      <c r="E7695" t="s">
        <v>211</v>
      </c>
      <c r="F7695" t="s">
        <v>316</v>
      </c>
      <c r="G7695" s="1">
        <v>43592</v>
      </c>
      <c r="H7695">
        <v>80</v>
      </c>
      <c r="I7695" s="7">
        <f>IF(TableTransactions[[#This Row],[Order type]]=trackOrderType,
TableTransactions[[#This Row],[Transaction quantity]]*-1,
TableTransactions[[#This Row],[Transaction quantity]]
)</f>
        <v>-80</v>
      </c>
      <c r="J76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-52</v>
      </c>
      <c r="K7695" s="7">
        <f ca="1">IF(TableTransactions[[#This Row],[Stock balance backorders]]&lt;0,
0,
TableTransactions[[#This Row],[Stock balance backorders]]
)</f>
        <v>0</v>
      </c>
      <c r="L7695" s="8" t="str">
        <f>VLOOKUP(TableTransactions[[#This Row],[Material]],TableStockBalance[],
MATCH(TableStockBalance[[#Headers],[Supplier name]],TableStockBalance[#Headers],0),
0)</f>
        <v>General Multi Parts AB</v>
      </c>
    </row>
    <row r="7696" spans="1:12" x14ac:dyDescent="0.25">
      <c r="A7696">
        <v>49041716</v>
      </c>
      <c r="B7696">
        <v>260</v>
      </c>
      <c r="C7696" t="s">
        <v>343</v>
      </c>
      <c r="D7696" t="s">
        <v>210</v>
      </c>
      <c r="E7696" t="s">
        <v>211</v>
      </c>
      <c r="F7696" t="s">
        <v>313</v>
      </c>
      <c r="G7696" s="1">
        <v>43593</v>
      </c>
      <c r="H7696">
        <v>40</v>
      </c>
      <c r="I7696" s="7">
        <f>IF(TableTransactions[[#This Row],[Order type]]=trackOrderType,
TableTransactions[[#This Row],[Transaction quantity]]*-1,
TableTransactions[[#This Row],[Transaction quantity]]
)</f>
        <v>-40</v>
      </c>
      <c r="J76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-92</v>
      </c>
      <c r="K7696" s="7">
        <f ca="1">IF(TableTransactions[[#This Row],[Stock balance backorders]]&lt;0,
0,
TableTransactions[[#This Row],[Stock balance backorders]]
)</f>
        <v>0</v>
      </c>
      <c r="L7696" s="8" t="str">
        <f>VLOOKUP(TableTransactions[[#This Row],[Material]],TableStockBalance[],
MATCH(TableStockBalance[[#Headers],[Supplier name]],TableStockBalance[#Headers],0),
0)</f>
        <v>General Multi Parts AB</v>
      </c>
    </row>
    <row r="7697" spans="1:12" x14ac:dyDescent="0.25">
      <c r="A7697">
        <v>49041725</v>
      </c>
      <c r="B7697">
        <v>360</v>
      </c>
      <c r="C7697" t="s">
        <v>343</v>
      </c>
      <c r="D7697" t="s">
        <v>210</v>
      </c>
      <c r="E7697" t="s">
        <v>211</v>
      </c>
      <c r="F7697" t="s">
        <v>317</v>
      </c>
      <c r="G7697" s="1">
        <v>43593</v>
      </c>
      <c r="H7697">
        <v>20</v>
      </c>
      <c r="I7697" s="7">
        <f>IF(TableTransactions[[#This Row],[Order type]]=trackOrderType,
TableTransactions[[#This Row],[Transaction quantity]]*-1,
TableTransactions[[#This Row],[Transaction quantity]]
)</f>
        <v>-20</v>
      </c>
      <c r="J76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-112</v>
      </c>
      <c r="K7697" s="7">
        <f ca="1">IF(TableTransactions[[#This Row],[Stock balance backorders]]&lt;0,
0,
TableTransactions[[#This Row],[Stock balance backorders]]
)</f>
        <v>0</v>
      </c>
      <c r="L7697" s="8" t="str">
        <f>VLOOKUP(TableTransactions[[#This Row],[Material]],TableStockBalance[],
MATCH(TableStockBalance[[#Headers],[Supplier name]],TableStockBalance[#Headers],0),
0)</f>
        <v>General Multi Parts AB</v>
      </c>
    </row>
    <row r="7698" spans="1:12" x14ac:dyDescent="0.25">
      <c r="A7698">
        <v>49041750</v>
      </c>
      <c r="B7698">
        <v>50</v>
      </c>
      <c r="C7698" t="s">
        <v>343</v>
      </c>
      <c r="D7698" t="s">
        <v>210</v>
      </c>
      <c r="E7698" t="s">
        <v>211</v>
      </c>
      <c r="F7698" t="s">
        <v>314</v>
      </c>
      <c r="G7698" s="1">
        <v>43595</v>
      </c>
      <c r="H7698">
        <v>60</v>
      </c>
      <c r="I7698" s="7">
        <f>IF(TableTransactions[[#This Row],[Order type]]=trackOrderType,
TableTransactions[[#This Row],[Transaction quantity]]*-1,
TableTransactions[[#This Row],[Transaction quantity]]
)</f>
        <v>-60</v>
      </c>
      <c r="J76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-172</v>
      </c>
      <c r="K7698" s="7">
        <f ca="1">IF(TableTransactions[[#This Row],[Stock balance backorders]]&lt;0,
0,
TableTransactions[[#This Row],[Stock balance backorders]]
)</f>
        <v>0</v>
      </c>
      <c r="L7698" s="8" t="str">
        <f>VLOOKUP(TableTransactions[[#This Row],[Material]],TableStockBalance[],
MATCH(TableStockBalance[[#Headers],[Supplier name]],TableStockBalance[#Headers],0),
0)</f>
        <v>General Multi Parts AB</v>
      </c>
    </row>
    <row r="7699" spans="1:12" x14ac:dyDescent="0.25">
      <c r="A7699">
        <v>49041758</v>
      </c>
      <c r="B7699">
        <v>130</v>
      </c>
      <c r="C7699" t="s">
        <v>343</v>
      </c>
      <c r="D7699" t="s">
        <v>210</v>
      </c>
      <c r="E7699" t="s">
        <v>211</v>
      </c>
      <c r="F7699" t="s">
        <v>316</v>
      </c>
      <c r="G7699" s="1">
        <v>43595</v>
      </c>
      <c r="H7699">
        <v>60</v>
      </c>
      <c r="I7699" s="7">
        <f>IF(TableTransactions[[#This Row],[Order type]]=trackOrderType,
TableTransactions[[#This Row],[Transaction quantity]]*-1,
TableTransactions[[#This Row],[Transaction quantity]]
)</f>
        <v>-60</v>
      </c>
      <c r="J76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-232</v>
      </c>
      <c r="K7699" s="7">
        <f ca="1">IF(TableTransactions[[#This Row],[Stock balance backorders]]&lt;0,
0,
TableTransactions[[#This Row],[Stock balance backorders]]
)</f>
        <v>0</v>
      </c>
      <c r="L7699" s="8" t="str">
        <f>VLOOKUP(TableTransactions[[#This Row],[Material]],TableStockBalance[],
MATCH(TableStockBalance[[#Headers],[Supplier name]],TableStockBalance[#Headers],0),
0)</f>
        <v>General Multi Parts AB</v>
      </c>
    </row>
    <row r="7700" spans="1:12" x14ac:dyDescent="0.25">
      <c r="A7700">
        <v>49041760</v>
      </c>
      <c r="B7700">
        <v>370</v>
      </c>
      <c r="C7700" t="s">
        <v>343</v>
      </c>
      <c r="D7700" t="s">
        <v>210</v>
      </c>
      <c r="E7700" t="s">
        <v>211</v>
      </c>
      <c r="F7700" t="s">
        <v>317</v>
      </c>
      <c r="G7700" s="1">
        <v>43595</v>
      </c>
      <c r="H7700">
        <v>60</v>
      </c>
      <c r="I7700" s="7">
        <f>IF(TableTransactions[[#This Row],[Order type]]=trackOrderType,
TableTransactions[[#This Row],[Transaction quantity]]*-1,
TableTransactions[[#This Row],[Transaction quantity]]
)</f>
        <v>-60</v>
      </c>
      <c r="J77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-292</v>
      </c>
      <c r="K7700" s="7">
        <f ca="1">IF(TableTransactions[[#This Row],[Stock balance backorders]]&lt;0,
0,
TableTransactions[[#This Row],[Stock balance backorders]]
)</f>
        <v>0</v>
      </c>
      <c r="L7700" s="8" t="str">
        <f>VLOOKUP(TableTransactions[[#This Row],[Material]],TableStockBalance[],
MATCH(TableStockBalance[[#Headers],[Supplier name]],TableStockBalance[#Headers],0),
0)</f>
        <v>General Multi Parts AB</v>
      </c>
    </row>
    <row r="7701" spans="1:12" x14ac:dyDescent="0.25">
      <c r="A7701">
        <v>49041789</v>
      </c>
      <c r="B7701">
        <v>60</v>
      </c>
      <c r="C7701" t="s">
        <v>343</v>
      </c>
      <c r="D7701" t="s">
        <v>210</v>
      </c>
      <c r="E7701" t="s">
        <v>211</v>
      </c>
      <c r="F7701" t="s">
        <v>319</v>
      </c>
      <c r="G7701" s="1">
        <v>43599</v>
      </c>
      <c r="H7701">
        <v>60</v>
      </c>
      <c r="I7701" s="7">
        <f>IF(TableTransactions[[#This Row],[Order type]]=trackOrderType,
TableTransactions[[#This Row],[Transaction quantity]]*-1,
TableTransactions[[#This Row],[Transaction quantity]]
)</f>
        <v>-60</v>
      </c>
      <c r="J77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-352</v>
      </c>
      <c r="K7701" s="7">
        <f ca="1">IF(TableTransactions[[#This Row],[Stock balance backorders]]&lt;0,
0,
TableTransactions[[#This Row],[Stock balance backorders]]
)</f>
        <v>0</v>
      </c>
      <c r="L7701" s="8" t="str">
        <f>VLOOKUP(TableTransactions[[#This Row],[Material]],TableStockBalance[],
MATCH(TableStockBalance[[#Headers],[Supplier name]],TableStockBalance[#Headers],0),
0)</f>
        <v>General Multi Parts AB</v>
      </c>
    </row>
    <row r="7702" spans="1:12" x14ac:dyDescent="0.25">
      <c r="A7702">
        <v>49041803</v>
      </c>
      <c r="B7702">
        <v>90</v>
      </c>
      <c r="C7702" t="s">
        <v>343</v>
      </c>
      <c r="D7702" t="s">
        <v>210</v>
      </c>
      <c r="E7702" t="s">
        <v>211</v>
      </c>
      <c r="F7702" t="s">
        <v>318</v>
      </c>
      <c r="G7702" s="1">
        <v>43600</v>
      </c>
      <c r="H7702">
        <v>40</v>
      </c>
      <c r="I7702" s="7">
        <f>IF(TableTransactions[[#This Row],[Order type]]=trackOrderType,
TableTransactions[[#This Row],[Transaction quantity]]*-1,
TableTransactions[[#This Row],[Transaction quantity]]
)</f>
        <v>-40</v>
      </c>
      <c r="J77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-392</v>
      </c>
      <c r="K7702" s="7">
        <f ca="1">IF(TableTransactions[[#This Row],[Stock balance backorders]]&lt;0,
0,
TableTransactions[[#This Row],[Stock balance backorders]]
)</f>
        <v>0</v>
      </c>
      <c r="L7702" s="8" t="str">
        <f>VLOOKUP(TableTransactions[[#This Row],[Material]],TableStockBalance[],
MATCH(TableStockBalance[[#Headers],[Supplier name]],TableStockBalance[#Headers],0),
0)</f>
        <v>General Multi Parts AB</v>
      </c>
    </row>
    <row r="7703" spans="1:12" x14ac:dyDescent="0.25">
      <c r="A7703" s="4">
        <v>45057114</v>
      </c>
      <c r="B7703" s="4">
        <v>20</v>
      </c>
      <c r="C7703" s="4" t="s">
        <v>344</v>
      </c>
      <c r="D7703" s="4" t="s">
        <v>210</v>
      </c>
      <c r="E7703" s="4" t="s">
        <v>211</v>
      </c>
      <c r="F7703" s="4" t="s">
        <v>212</v>
      </c>
      <c r="G7703" s="5">
        <v>43601</v>
      </c>
      <c r="H7703" s="4">
        <v>1200</v>
      </c>
      <c r="I7703" s="7">
        <f>IF(TableTransactions[[#This Row],[Order type]]=trackOrderType,
TableTransactions[[#This Row],[Transaction quantity]]*-1,
TableTransactions[[#This Row],[Transaction quantity]]
)</f>
        <v>1200</v>
      </c>
      <c r="J77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808</v>
      </c>
      <c r="K7703" s="7">
        <f ca="1">IF(TableTransactions[[#This Row],[Stock balance backorders]]&lt;0,
0,
TableTransactions[[#This Row],[Stock balance backorders]]
)</f>
        <v>808</v>
      </c>
      <c r="L7703" s="8" t="str">
        <f>VLOOKUP(TableTransactions[[#This Row],[Material]],TableStockBalance[],
MATCH(TableStockBalance[[#Headers],[Supplier name]],TableStockBalance[#Headers],0),
0)</f>
        <v>General Multi Parts AB</v>
      </c>
    </row>
    <row r="7704" spans="1:12" x14ac:dyDescent="0.25">
      <c r="A7704">
        <v>49041842</v>
      </c>
      <c r="B7704">
        <v>10</v>
      </c>
      <c r="C7704" t="s">
        <v>343</v>
      </c>
      <c r="D7704" t="s">
        <v>210</v>
      </c>
      <c r="E7704" t="s">
        <v>211</v>
      </c>
      <c r="F7704" t="s">
        <v>321</v>
      </c>
      <c r="G7704" s="1">
        <v>43605</v>
      </c>
      <c r="H7704">
        <v>20</v>
      </c>
      <c r="I7704" s="7">
        <f>IF(TableTransactions[[#This Row],[Order type]]=trackOrderType,
TableTransactions[[#This Row],[Transaction quantity]]*-1,
TableTransactions[[#This Row],[Transaction quantity]]
)</f>
        <v>-20</v>
      </c>
      <c r="J77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788</v>
      </c>
      <c r="K7704" s="7">
        <f ca="1">IF(TableTransactions[[#This Row],[Stock balance backorders]]&lt;0,
0,
TableTransactions[[#This Row],[Stock balance backorders]]
)</f>
        <v>788</v>
      </c>
      <c r="L7704" s="8" t="str">
        <f>VLOOKUP(TableTransactions[[#This Row],[Material]],TableStockBalance[],
MATCH(TableStockBalance[[#Headers],[Supplier name]],TableStockBalance[#Headers],0),
0)</f>
        <v>General Multi Parts AB</v>
      </c>
    </row>
    <row r="7705" spans="1:12" x14ac:dyDescent="0.25">
      <c r="A7705">
        <v>49041847</v>
      </c>
      <c r="B7705">
        <v>80</v>
      </c>
      <c r="C7705" t="s">
        <v>343</v>
      </c>
      <c r="D7705" t="s">
        <v>210</v>
      </c>
      <c r="E7705" t="s">
        <v>211</v>
      </c>
      <c r="F7705" t="s">
        <v>317</v>
      </c>
      <c r="G7705" s="1">
        <v>43605</v>
      </c>
      <c r="H7705">
        <v>20</v>
      </c>
      <c r="I7705" s="7">
        <f>IF(TableTransactions[[#This Row],[Order type]]=trackOrderType,
TableTransactions[[#This Row],[Transaction quantity]]*-1,
TableTransactions[[#This Row],[Transaction quantity]]
)</f>
        <v>-20</v>
      </c>
      <c r="J77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768</v>
      </c>
      <c r="K7705" s="7">
        <f ca="1">IF(TableTransactions[[#This Row],[Stock balance backorders]]&lt;0,
0,
TableTransactions[[#This Row],[Stock balance backorders]]
)</f>
        <v>768</v>
      </c>
      <c r="L7705" s="8" t="str">
        <f>VLOOKUP(TableTransactions[[#This Row],[Material]],TableStockBalance[],
MATCH(TableStockBalance[[#Headers],[Supplier name]],TableStockBalance[#Headers],0),
0)</f>
        <v>General Multi Parts AB</v>
      </c>
    </row>
    <row r="7706" spans="1:12" x14ac:dyDescent="0.25">
      <c r="A7706">
        <v>49041879</v>
      </c>
      <c r="B7706">
        <v>180</v>
      </c>
      <c r="C7706" t="s">
        <v>343</v>
      </c>
      <c r="D7706" t="s">
        <v>210</v>
      </c>
      <c r="E7706" t="s">
        <v>211</v>
      </c>
      <c r="F7706" t="s">
        <v>317</v>
      </c>
      <c r="G7706" s="1">
        <v>43607</v>
      </c>
      <c r="H7706">
        <v>40</v>
      </c>
      <c r="I7706" s="7">
        <f>IF(TableTransactions[[#This Row],[Order type]]=trackOrderType,
TableTransactions[[#This Row],[Transaction quantity]]*-1,
TableTransactions[[#This Row],[Transaction quantity]]
)</f>
        <v>-40</v>
      </c>
      <c r="J77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728</v>
      </c>
      <c r="K7706" s="7">
        <f ca="1">IF(TableTransactions[[#This Row],[Stock balance backorders]]&lt;0,
0,
TableTransactions[[#This Row],[Stock balance backorders]]
)</f>
        <v>728</v>
      </c>
      <c r="L7706" s="8" t="str">
        <f>VLOOKUP(TableTransactions[[#This Row],[Material]],TableStockBalance[],
MATCH(TableStockBalance[[#Headers],[Supplier name]],TableStockBalance[#Headers],0),
0)</f>
        <v>General Multi Parts AB</v>
      </c>
    </row>
    <row r="7707" spans="1:12" x14ac:dyDescent="0.25">
      <c r="A7707">
        <v>49041887</v>
      </c>
      <c r="B7707">
        <v>80</v>
      </c>
      <c r="C7707" t="s">
        <v>343</v>
      </c>
      <c r="D7707" t="s">
        <v>210</v>
      </c>
      <c r="E7707" t="s">
        <v>211</v>
      </c>
      <c r="F7707" t="s">
        <v>313</v>
      </c>
      <c r="G7707" s="1">
        <v>43608</v>
      </c>
      <c r="H7707">
        <v>20</v>
      </c>
      <c r="I7707" s="7">
        <f>IF(TableTransactions[[#This Row],[Order type]]=trackOrderType,
TableTransactions[[#This Row],[Transaction quantity]]*-1,
TableTransactions[[#This Row],[Transaction quantity]]
)</f>
        <v>-20</v>
      </c>
      <c r="J77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708</v>
      </c>
      <c r="K7707" s="7">
        <f ca="1">IF(TableTransactions[[#This Row],[Stock balance backorders]]&lt;0,
0,
TableTransactions[[#This Row],[Stock balance backorders]]
)</f>
        <v>708</v>
      </c>
      <c r="L7707" s="8" t="str">
        <f>VLOOKUP(TableTransactions[[#This Row],[Material]],TableStockBalance[],
MATCH(TableStockBalance[[#Headers],[Supplier name]],TableStockBalance[#Headers],0),
0)</f>
        <v>General Multi Parts AB</v>
      </c>
    </row>
    <row r="7708" spans="1:12" x14ac:dyDescent="0.25">
      <c r="A7708">
        <v>49041895</v>
      </c>
      <c r="B7708">
        <v>130</v>
      </c>
      <c r="C7708" t="s">
        <v>343</v>
      </c>
      <c r="D7708" t="s">
        <v>210</v>
      </c>
      <c r="E7708" t="s">
        <v>211</v>
      </c>
      <c r="F7708" t="s">
        <v>317</v>
      </c>
      <c r="G7708" s="1">
        <v>43608</v>
      </c>
      <c r="H7708">
        <v>20</v>
      </c>
      <c r="I7708" s="7">
        <f>IF(TableTransactions[[#This Row],[Order type]]=trackOrderType,
TableTransactions[[#This Row],[Transaction quantity]]*-1,
TableTransactions[[#This Row],[Transaction quantity]]
)</f>
        <v>-20</v>
      </c>
      <c r="J77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688</v>
      </c>
      <c r="K7708" s="7">
        <f ca="1">IF(TableTransactions[[#This Row],[Stock balance backorders]]&lt;0,
0,
TableTransactions[[#This Row],[Stock balance backorders]]
)</f>
        <v>688</v>
      </c>
      <c r="L7708" s="8" t="str">
        <f>VLOOKUP(TableTransactions[[#This Row],[Material]],TableStockBalance[],
MATCH(TableStockBalance[[#Headers],[Supplier name]],TableStockBalance[#Headers],0),
0)</f>
        <v>General Multi Parts AB</v>
      </c>
    </row>
    <row r="7709" spans="1:12" x14ac:dyDescent="0.25">
      <c r="A7709">
        <v>49041895</v>
      </c>
      <c r="B7709">
        <v>140</v>
      </c>
      <c r="C7709" t="s">
        <v>343</v>
      </c>
      <c r="D7709" t="s">
        <v>210</v>
      </c>
      <c r="E7709" t="s">
        <v>211</v>
      </c>
      <c r="F7709" t="s">
        <v>317</v>
      </c>
      <c r="G7709" s="1">
        <v>43608</v>
      </c>
      <c r="H7709">
        <v>20</v>
      </c>
      <c r="I7709" s="7">
        <f>IF(TableTransactions[[#This Row],[Order type]]=trackOrderType,
TableTransactions[[#This Row],[Transaction quantity]]*-1,
TableTransactions[[#This Row],[Transaction quantity]]
)</f>
        <v>-20</v>
      </c>
      <c r="J77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668</v>
      </c>
      <c r="K7709" s="7">
        <f ca="1">IF(TableTransactions[[#This Row],[Stock balance backorders]]&lt;0,
0,
TableTransactions[[#This Row],[Stock balance backorders]]
)</f>
        <v>668</v>
      </c>
      <c r="L7709" s="8" t="str">
        <f>VLOOKUP(TableTransactions[[#This Row],[Material]],TableStockBalance[],
MATCH(TableStockBalance[[#Headers],[Supplier name]],TableStockBalance[#Headers],0),
0)</f>
        <v>General Multi Parts AB</v>
      </c>
    </row>
    <row r="7710" spans="1:12" x14ac:dyDescent="0.25">
      <c r="A7710">
        <v>49041899</v>
      </c>
      <c r="B7710">
        <v>20</v>
      </c>
      <c r="C7710" t="s">
        <v>343</v>
      </c>
      <c r="D7710" t="s">
        <v>210</v>
      </c>
      <c r="E7710" t="s">
        <v>211</v>
      </c>
      <c r="F7710" t="s">
        <v>322</v>
      </c>
      <c r="G7710" s="1">
        <v>43608</v>
      </c>
      <c r="H7710">
        <v>60</v>
      </c>
      <c r="I7710" s="7">
        <f>IF(TableTransactions[[#This Row],[Order type]]=trackOrderType,
TableTransactions[[#This Row],[Transaction quantity]]*-1,
TableTransactions[[#This Row],[Transaction quantity]]
)</f>
        <v>-60</v>
      </c>
      <c r="J77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608</v>
      </c>
      <c r="K7710" s="7">
        <f ca="1">IF(TableTransactions[[#This Row],[Stock balance backorders]]&lt;0,
0,
TableTransactions[[#This Row],[Stock balance backorders]]
)</f>
        <v>608</v>
      </c>
      <c r="L7710" s="8" t="str">
        <f>VLOOKUP(TableTransactions[[#This Row],[Material]],TableStockBalance[],
MATCH(TableStockBalance[[#Headers],[Supplier name]],TableStockBalance[#Headers],0),
0)</f>
        <v>General Multi Parts AB</v>
      </c>
    </row>
    <row r="7711" spans="1:12" x14ac:dyDescent="0.25">
      <c r="A7711">
        <v>49041975</v>
      </c>
      <c r="B7711">
        <v>90</v>
      </c>
      <c r="C7711" t="s">
        <v>343</v>
      </c>
      <c r="D7711" t="s">
        <v>210</v>
      </c>
      <c r="E7711" t="s">
        <v>211</v>
      </c>
      <c r="F7711" t="s">
        <v>318</v>
      </c>
      <c r="G7711" s="1">
        <v>43616</v>
      </c>
      <c r="H7711">
        <v>20</v>
      </c>
      <c r="I7711" s="7">
        <f>IF(TableTransactions[[#This Row],[Order type]]=trackOrderType,
TableTransactions[[#This Row],[Transaction quantity]]*-1,
TableTransactions[[#This Row],[Transaction quantity]]
)</f>
        <v>-20</v>
      </c>
      <c r="J77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588</v>
      </c>
      <c r="K7711" s="7">
        <f ca="1">IF(TableTransactions[[#This Row],[Stock balance backorders]]&lt;0,
0,
TableTransactions[[#This Row],[Stock balance backorders]]
)</f>
        <v>588</v>
      </c>
      <c r="L7711" s="8" t="str">
        <f>VLOOKUP(TableTransactions[[#This Row],[Material]],TableStockBalance[],
MATCH(TableStockBalance[[#Headers],[Supplier name]],TableStockBalance[#Headers],0),
0)</f>
        <v>General Multi Parts AB</v>
      </c>
    </row>
    <row r="7712" spans="1:12" x14ac:dyDescent="0.25">
      <c r="A7712">
        <v>49042010</v>
      </c>
      <c r="B7712">
        <v>120</v>
      </c>
      <c r="C7712" t="s">
        <v>343</v>
      </c>
      <c r="D7712" t="s">
        <v>210</v>
      </c>
      <c r="E7712" t="s">
        <v>211</v>
      </c>
      <c r="F7712" t="s">
        <v>317</v>
      </c>
      <c r="G7712" s="1">
        <v>43620</v>
      </c>
      <c r="H7712">
        <v>20</v>
      </c>
      <c r="I7712" s="7">
        <f>IF(TableTransactions[[#This Row],[Order type]]=trackOrderType,
TableTransactions[[#This Row],[Transaction quantity]]*-1,
TableTransactions[[#This Row],[Transaction quantity]]
)</f>
        <v>-20</v>
      </c>
      <c r="J77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568</v>
      </c>
      <c r="K7712" s="7">
        <f ca="1">IF(TableTransactions[[#This Row],[Stock balance backorders]]&lt;0,
0,
TableTransactions[[#This Row],[Stock balance backorders]]
)</f>
        <v>568</v>
      </c>
      <c r="L7712" s="8" t="str">
        <f>VLOOKUP(TableTransactions[[#This Row],[Material]],TableStockBalance[],
MATCH(TableStockBalance[[#Headers],[Supplier name]],TableStockBalance[#Headers],0),
0)</f>
        <v>General Multi Parts AB</v>
      </c>
    </row>
    <row r="7713" spans="1:12" x14ac:dyDescent="0.25">
      <c r="A7713">
        <v>49042028</v>
      </c>
      <c r="B7713">
        <v>160</v>
      </c>
      <c r="C7713" t="s">
        <v>343</v>
      </c>
      <c r="D7713" t="s">
        <v>210</v>
      </c>
      <c r="E7713" t="s">
        <v>211</v>
      </c>
      <c r="F7713" t="s">
        <v>317</v>
      </c>
      <c r="G7713" s="1">
        <v>43621</v>
      </c>
      <c r="H7713">
        <v>20</v>
      </c>
      <c r="I7713" s="7">
        <f>IF(TableTransactions[[#This Row],[Order type]]=trackOrderType,
TableTransactions[[#This Row],[Transaction quantity]]*-1,
TableTransactions[[#This Row],[Transaction quantity]]
)</f>
        <v>-20</v>
      </c>
      <c r="J77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548</v>
      </c>
      <c r="K7713" s="7">
        <f ca="1">IF(TableTransactions[[#This Row],[Stock balance backorders]]&lt;0,
0,
TableTransactions[[#This Row],[Stock balance backorders]]
)</f>
        <v>548</v>
      </c>
      <c r="L7713" s="8" t="str">
        <f>VLOOKUP(TableTransactions[[#This Row],[Material]],TableStockBalance[],
MATCH(TableStockBalance[[#Headers],[Supplier name]],TableStockBalance[#Headers],0),
0)</f>
        <v>General Multi Parts AB</v>
      </c>
    </row>
    <row r="7714" spans="1:12" x14ac:dyDescent="0.25">
      <c r="A7714">
        <v>49042035</v>
      </c>
      <c r="B7714">
        <v>90</v>
      </c>
      <c r="C7714" t="s">
        <v>343</v>
      </c>
      <c r="D7714" t="s">
        <v>210</v>
      </c>
      <c r="E7714" t="s">
        <v>211</v>
      </c>
      <c r="F7714" t="s">
        <v>314</v>
      </c>
      <c r="G7714" s="1">
        <v>43623</v>
      </c>
      <c r="H7714">
        <v>40</v>
      </c>
      <c r="I7714" s="7">
        <f>IF(TableTransactions[[#This Row],[Order type]]=trackOrderType,
TableTransactions[[#This Row],[Transaction quantity]]*-1,
TableTransactions[[#This Row],[Transaction quantity]]
)</f>
        <v>-40</v>
      </c>
      <c r="J77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508</v>
      </c>
      <c r="K7714" s="7">
        <f ca="1">IF(TableTransactions[[#This Row],[Stock balance backorders]]&lt;0,
0,
TableTransactions[[#This Row],[Stock balance backorders]]
)</f>
        <v>508</v>
      </c>
      <c r="L7714" s="8" t="str">
        <f>VLOOKUP(TableTransactions[[#This Row],[Material]],TableStockBalance[],
MATCH(TableStockBalance[[#Headers],[Supplier name]],TableStockBalance[#Headers],0),
0)</f>
        <v>General Multi Parts AB</v>
      </c>
    </row>
    <row r="7715" spans="1:12" x14ac:dyDescent="0.25">
      <c r="A7715">
        <v>49042068</v>
      </c>
      <c r="B7715">
        <v>30</v>
      </c>
      <c r="C7715" t="s">
        <v>343</v>
      </c>
      <c r="D7715" t="s">
        <v>210</v>
      </c>
      <c r="E7715" t="s">
        <v>211</v>
      </c>
      <c r="F7715" t="s">
        <v>322</v>
      </c>
      <c r="G7715" s="1">
        <v>43626</v>
      </c>
      <c r="H7715">
        <v>20</v>
      </c>
      <c r="I7715" s="7">
        <f>IF(TableTransactions[[#This Row],[Order type]]=trackOrderType,
TableTransactions[[#This Row],[Transaction quantity]]*-1,
TableTransactions[[#This Row],[Transaction quantity]]
)</f>
        <v>-20</v>
      </c>
      <c r="J77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488</v>
      </c>
      <c r="K7715" s="7">
        <f ca="1">IF(TableTransactions[[#This Row],[Stock balance backorders]]&lt;0,
0,
TableTransactions[[#This Row],[Stock balance backorders]]
)</f>
        <v>488</v>
      </c>
      <c r="L7715" s="8" t="str">
        <f>VLOOKUP(TableTransactions[[#This Row],[Material]],TableStockBalance[],
MATCH(TableStockBalance[[#Headers],[Supplier name]],TableStockBalance[#Headers],0),
0)</f>
        <v>General Multi Parts AB</v>
      </c>
    </row>
    <row r="7716" spans="1:12" x14ac:dyDescent="0.25">
      <c r="A7716">
        <v>49042073</v>
      </c>
      <c r="B7716">
        <v>80</v>
      </c>
      <c r="C7716" t="s">
        <v>343</v>
      </c>
      <c r="D7716" t="s">
        <v>210</v>
      </c>
      <c r="E7716" t="s">
        <v>211</v>
      </c>
      <c r="F7716" t="s">
        <v>313</v>
      </c>
      <c r="G7716" s="1">
        <v>43627</v>
      </c>
      <c r="H7716">
        <v>20</v>
      </c>
      <c r="I7716" s="7">
        <f>IF(TableTransactions[[#This Row],[Order type]]=trackOrderType,
TableTransactions[[#This Row],[Transaction quantity]]*-1,
TableTransactions[[#This Row],[Transaction quantity]]
)</f>
        <v>-20</v>
      </c>
      <c r="J77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468</v>
      </c>
      <c r="K7716" s="7">
        <f ca="1">IF(TableTransactions[[#This Row],[Stock balance backorders]]&lt;0,
0,
TableTransactions[[#This Row],[Stock balance backorders]]
)</f>
        <v>468</v>
      </c>
      <c r="L7716" s="8" t="str">
        <f>VLOOKUP(TableTransactions[[#This Row],[Material]],TableStockBalance[],
MATCH(TableStockBalance[[#Headers],[Supplier name]],TableStockBalance[#Headers],0),
0)</f>
        <v>General Multi Parts AB</v>
      </c>
    </row>
    <row r="7717" spans="1:12" x14ac:dyDescent="0.25">
      <c r="A7717">
        <v>49042073</v>
      </c>
      <c r="B7717">
        <v>90</v>
      </c>
      <c r="C7717" t="s">
        <v>343</v>
      </c>
      <c r="D7717" t="s">
        <v>210</v>
      </c>
      <c r="E7717" t="s">
        <v>211</v>
      </c>
      <c r="F7717" t="s">
        <v>313</v>
      </c>
      <c r="G7717" s="1">
        <v>43627</v>
      </c>
      <c r="H7717">
        <v>20</v>
      </c>
      <c r="I7717" s="7">
        <f>IF(TableTransactions[[#This Row],[Order type]]=trackOrderType,
TableTransactions[[#This Row],[Transaction quantity]]*-1,
TableTransactions[[#This Row],[Transaction quantity]]
)</f>
        <v>-20</v>
      </c>
      <c r="J77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448</v>
      </c>
      <c r="K7717" s="7">
        <f ca="1">IF(TableTransactions[[#This Row],[Stock balance backorders]]&lt;0,
0,
TableTransactions[[#This Row],[Stock balance backorders]]
)</f>
        <v>448</v>
      </c>
      <c r="L7717" s="8" t="str">
        <f>VLOOKUP(TableTransactions[[#This Row],[Material]],TableStockBalance[],
MATCH(TableStockBalance[[#Headers],[Supplier name]],TableStockBalance[#Headers],0),
0)</f>
        <v>General Multi Parts AB</v>
      </c>
    </row>
    <row r="7718" spans="1:12" x14ac:dyDescent="0.25">
      <c r="A7718">
        <v>49042077</v>
      </c>
      <c r="B7718">
        <v>120</v>
      </c>
      <c r="C7718" t="s">
        <v>343</v>
      </c>
      <c r="D7718" t="s">
        <v>210</v>
      </c>
      <c r="E7718" t="s">
        <v>211</v>
      </c>
      <c r="F7718" t="s">
        <v>317</v>
      </c>
      <c r="G7718" s="1">
        <v>43627</v>
      </c>
      <c r="H7718">
        <v>80</v>
      </c>
      <c r="I7718" s="7">
        <f>IF(TableTransactions[[#This Row],[Order type]]=trackOrderType,
TableTransactions[[#This Row],[Transaction quantity]]*-1,
TableTransactions[[#This Row],[Transaction quantity]]
)</f>
        <v>-80</v>
      </c>
      <c r="J77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368</v>
      </c>
      <c r="K7718" s="7">
        <f ca="1">IF(TableTransactions[[#This Row],[Stock balance backorders]]&lt;0,
0,
TableTransactions[[#This Row],[Stock balance backorders]]
)</f>
        <v>368</v>
      </c>
      <c r="L7718" s="8" t="str">
        <f>VLOOKUP(TableTransactions[[#This Row],[Material]],TableStockBalance[],
MATCH(TableStockBalance[[#Headers],[Supplier name]],TableStockBalance[#Headers],0),
0)</f>
        <v>General Multi Parts AB</v>
      </c>
    </row>
    <row r="7719" spans="1:12" x14ac:dyDescent="0.25">
      <c r="A7719">
        <v>49042080</v>
      </c>
      <c r="B7719">
        <v>100</v>
      </c>
      <c r="C7719" t="s">
        <v>343</v>
      </c>
      <c r="D7719" t="s">
        <v>210</v>
      </c>
      <c r="E7719" t="s">
        <v>211</v>
      </c>
      <c r="F7719" t="s">
        <v>318</v>
      </c>
      <c r="G7719" s="1">
        <v>43627</v>
      </c>
      <c r="H7719">
        <v>20</v>
      </c>
      <c r="I7719" s="7">
        <f>IF(TableTransactions[[#This Row],[Order type]]=trackOrderType,
TableTransactions[[#This Row],[Transaction quantity]]*-1,
TableTransactions[[#This Row],[Transaction quantity]]
)</f>
        <v>-20</v>
      </c>
      <c r="J77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348</v>
      </c>
      <c r="K7719" s="7">
        <f ca="1">IF(TableTransactions[[#This Row],[Stock balance backorders]]&lt;0,
0,
TableTransactions[[#This Row],[Stock balance backorders]]
)</f>
        <v>348</v>
      </c>
      <c r="L7719" s="8" t="str">
        <f>VLOOKUP(TableTransactions[[#This Row],[Material]],TableStockBalance[],
MATCH(TableStockBalance[[#Headers],[Supplier name]],TableStockBalance[#Headers],0),
0)</f>
        <v>General Multi Parts AB</v>
      </c>
    </row>
    <row r="7720" spans="1:12" x14ac:dyDescent="0.25">
      <c r="A7720">
        <v>49042119</v>
      </c>
      <c r="B7720">
        <v>90</v>
      </c>
      <c r="C7720" t="s">
        <v>343</v>
      </c>
      <c r="D7720" t="s">
        <v>210</v>
      </c>
      <c r="E7720" t="s">
        <v>211</v>
      </c>
      <c r="F7720" t="s">
        <v>314</v>
      </c>
      <c r="G7720" s="1">
        <v>43630</v>
      </c>
      <c r="H7720">
        <v>40</v>
      </c>
      <c r="I7720" s="7">
        <f>IF(TableTransactions[[#This Row],[Order type]]=trackOrderType,
TableTransactions[[#This Row],[Transaction quantity]]*-1,
TableTransactions[[#This Row],[Transaction quantity]]
)</f>
        <v>-40</v>
      </c>
      <c r="J77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308</v>
      </c>
      <c r="K7720" s="7">
        <f ca="1">IF(TableTransactions[[#This Row],[Stock balance backorders]]&lt;0,
0,
TableTransactions[[#This Row],[Stock balance backorders]]
)</f>
        <v>308</v>
      </c>
      <c r="L7720" s="8" t="str">
        <f>VLOOKUP(TableTransactions[[#This Row],[Material]],TableStockBalance[],
MATCH(TableStockBalance[[#Headers],[Supplier name]],TableStockBalance[#Headers],0),
0)</f>
        <v>General Multi Parts AB</v>
      </c>
    </row>
    <row r="7721" spans="1:12" x14ac:dyDescent="0.25">
      <c r="A7721">
        <v>49042121</v>
      </c>
      <c r="B7721">
        <v>170</v>
      </c>
      <c r="C7721" t="s">
        <v>343</v>
      </c>
      <c r="D7721" t="s">
        <v>210</v>
      </c>
      <c r="E7721" t="s">
        <v>211</v>
      </c>
      <c r="F7721" t="s">
        <v>313</v>
      </c>
      <c r="G7721" s="1">
        <v>43630</v>
      </c>
      <c r="H7721">
        <v>60</v>
      </c>
      <c r="I7721" s="7">
        <f>IF(TableTransactions[[#This Row],[Order type]]=trackOrderType,
TableTransactions[[#This Row],[Transaction quantity]]*-1,
TableTransactions[[#This Row],[Transaction quantity]]
)</f>
        <v>-60</v>
      </c>
      <c r="J77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248</v>
      </c>
      <c r="K7721" s="7">
        <f ca="1">IF(TableTransactions[[#This Row],[Stock balance backorders]]&lt;0,
0,
TableTransactions[[#This Row],[Stock balance backorders]]
)</f>
        <v>248</v>
      </c>
      <c r="L7721" s="8" t="str">
        <f>VLOOKUP(TableTransactions[[#This Row],[Material]],TableStockBalance[],
MATCH(TableStockBalance[[#Headers],[Supplier name]],TableStockBalance[#Headers],0),
0)</f>
        <v>General Multi Parts AB</v>
      </c>
    </row>
    <row r="7722" spans="1:12" x14ac:dyDescent="0.25">
      <c r="A7722">
        <v>49042183</v>
      </c>
      <c r="B7722">
        <v>40</v>
      </c>
      <c r="C7722" t="s">
        <v>343</v>
      </c>
      <c r="D7722" t="s">
        <v>210</v>
      </c>
      <c r="E7722" t="s">
        <v>211</v>
      </c>
      <c r="F7722" t="s">
        <v>313</v>
      </c>
      <c r="G7722" s="1">
        <v>43636</v>
      </c>
      <c r="H7722">
        <v>60</v>
      </c>
      <c r="I7722" s="7">
        <f>IF(TableTransactions[[#This Row],[Order type]]=trackOrderType,
TableTransactions[[#This Row],[Transaction quantity]]*-1,
TableTransactions[[#This Row],[Transaction quantity]]
)</f>
        <v>-60</v>
      </c>
      <c r="J77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188</v>
      </c>
      <c r="K7722" s="7">
        <f ca="1">IF(TableTransactions[[#This Row],[Stock balance backorders]]&lt;0,
0,
TableTransactions[[#This Row],[Stock balance backorders]]
)</f>
        <v>188</v>
      </c>
      <c r="L7722" s="8" t="str">
        <f>VLOOKUP(TableTransactions[[#This Row],[Material]],TableStockBalance[],
MATCH(TableStockBalance[[#Headers],[Supplier name]],TableStockBalance[#Headers],0),
0)</f>
        <v>General Multi Parts AB</v>
      </c>
    </row>
    <row r="7723" spans="1:12" x14ac:dyDescent="0.25">
      <c r="A7723">
        <v>49042189</v>
      </c>
      <c r="B7723">
        <v>60</v>
      </c>
      <c r="C7723" t="s">
        <v>343</v>
      </c>
      <c r="D7723" t="s">
        <v>210</v>
      </c>
      <c r="E7723" t="s">
        <v>211</v>
      </c>
      <c r="F7723" t="s">
        <v>317</v>
      </c>
      <c r="G7723" s="1">
        <v>43636</v>
      </c>
      <c r="H7723">
        <v>40</v>
      </c>
      <c r="I7723" s="7">
        <f>IF(TableTransactions[[#This Row],[Order type]]=trackOrderType,
TableTransactions[[#This Row],[Transaction quantity]]*-1,
TableTransactions[[#This Row],[Transaction quantity]]
)</f>
        <v>-40</v>
      </c>
      <c r="J77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148</v>
      </c>
      <c r="K7723" s="7">
        <f ca="1">IF(TableTransactions[[#This Row],[Stock balance backorders]]&lt;0,
0,
TableTransactions[[#This Row],[Stock balance backorders]]
)</f>
        <v>148</v>
      </c>
      <c r="L7723" s="8" t="str">
        <f>VLOOKUP(TableTransactions[[#This Row],[Material]],TableStockBalance[],
MATCH(TableStockBalance[[#Headers],[Supplier name]],TableStockBalance[#Headers],0),
0)</f>
        <v>General Multi Parts AB</v>
      </c>
    </row>
    <row r="7724" spans="1:12" x14ac:dyDescent="0.25">
      <c r="A7724">
        <v>49042243</v>
      </c>
      <c r="B7724">
        <v>70</v>
      </c>
      <c r="C7724" t="s">
        <v>343</v>
      </c>
      <c r="D7724" t="s">
        <v>210</v>
      </c>
      <c r="E7724" t="s">
        <v>211</v>
      </c>
      <c r="F7724" t="s">
        <v>314</v>
      </c>
      <c r="G7724" s="1">
        <v>43642</v>
      </c>
      <c r="H7724">
        <v>20</v>
      </c>
      <c r="I7724" s="7">
        <f>IF(TableTransactions[[#This Row],[Order type]]=trackOrderType,
TableTransactions[[#This Row],[Transaction quantity]]*-1,
TableTransactions[[#This Row],[Transaction quantity]]
)</f>
        <v>-20</v>
      </c>
      <c r="J77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128</v>
      </c>
      <c r="K7724" s="7">
        <f ca="1">IF(TableTransactions[[#This Row],[Stock balance backorders]]&lt;0,
0,
TableTransactions[[#This Row],[Stock balance backorders]]
)</f>
        <v>128</v>
      </c>
      <c r="L7724" s="8" t="str">
        <f>VLOOKUP(TableTransactions[[#This Row],[Material]],TableStockBalance[],
MATCH(TableStockBalance[[#Headers],[Supplier name]],TableStockBalance[#Headers],0),
0)</f>
        <v>General Multi Parts AB</v>
      </c>
    </row>
    <row r="7725" spans="1:12" x14ac:dyDescent="0.25">
      <c r="A7725">
        <v>49042252</v>
      </c>
      <c r="B7725">
        <v>60</v>
      </c>
      <c r="C7725" t="s">
        <v>343</v>
      </c>
      <c r="D7725" t="s">
        <v>210</v>
      </c>
      <c r="E7725" t="s">
        <v>211</v>
      </c>
      <c r="F7725" t="s">
        <v>319</v>
      </c>
      <c r="G7725" s="1">
        <v>43642</v>
      </c>
      <c r="H7725">
        <v>80</v>
      </c>
      <c r="I7725" s="7">
        <f>IF(TableTransactions[[#This Row],[Order type]]=trackOrderType,
TableTransactions[[#This Row],[Transaction quantity]]*-1,
TableTransactions[[#This Row],[Transaction quantity]]
)</f>
        <v>-80</v>
      </c>
      <c r="J77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</v>
      </c>
      <c r="K7725" s="7">
        <f ca="1">IF(TableTransactions[[#This Row],[Stock balance backorders]]&lt;0,
0,
TableTransactions[[#This Row],[Stock balance backorders]]
)</f>
        <v>48</v>
      </c>
      <c r="L7725" s="8" t="str">
        <f>VLOOKUP(TableTransactions[[#This Row],[Material]],TableStockBalance[],
MATCH(TableStockBalance[[#Headers],[Supplier name]],TableStockBalance[#Headers],0),
0)</f>
        <v>General Multi Parts AB</v>
      </c>
    </row>
    <row r="7726" spans="1:12" x14ac:dyDescent="0.25">
      <c r="A7726">
        <v>49042257</v>
      </c>
      <c r="B7726">
        <v>40</v>
      </c>
      <c r="C7726" t="s">
        <v>343</v>
      </c>
      <c r="D7726" t="s">
        <v>210</v>
      </c>
      <c r="E7726" t="s">
        <v>211</v>
      </c>
      <c r="F7726" t="s">
        <v>314</v>
      </c>
      <c r="G7726" s="1">
        <v>43643</v>
      </c>
      <c r="H7726">
        <v>60</v>
      </c>
      <c r="I7726" s="7">
        <f>IF(TableTransactions[[#This Row],[Order type]]=trackOrderType,
TableTransactions[[#This Row],[Transaction quantity]]*-1,
TableTransactions[[#This Row],[Transaction quantity]]
)</f>
        <v>-60</v>
      </c>
      <c r="J77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</v>
      </c>
      <c r="K7726" s="7">
        <f ca="1">IF(TableTransactions[[#This Row],[Stock balance backorders]]&lt;0,
0,
TableTransactions[[#This Row],[Stock balance backorders]]
)</f>
        <v>0</v>
      </c>
      <c r="L7726" s="8" t="str">
        <f>VLOOKUP(TableTransactions[[#This Row],[Material]],TableStockBalance[],
MATCH(TableStockBalance[[#Headers],[Supplier name]],TableStockBalance[#Headers],0),
0)</f>
        <v>General Multi Parts AB</v>
      </c>
    </row>
    <row r="7727" spans="1:12" x14ac:dyDescent="0.25">
      <c r="A7727">
        <v>49042264</v>
      </c>
      <c r="B7727">
        <v>20</v>
      </c>
      <c r="C7727" t="s">
        <v>343</v>
      </c>
      <c r="D7727" t="s">
        <v>210</v>
      </c>
      <c r="E7727" t="s">
        <v>211</v>
      </c>
      <c r="F7727" t="s">
        <v>325</v>
      </c>
      <c r="G7727" s="1">
        <v>43643</v>
      </c>
      <c r="H7727">
        <v>80</v>
      </c>
      <c r="I7727" s="7">
        <f>IF(TableTransactions[[#This Row],[Order type]]=trackOrderType,
TableTransactions[[#This Row],[Transaction quantity]]*-1,
TableTransactions[[#This Row],[Transaction quantity]]
)</f>
        <v>-80</v>
      </c>
      <c r="J77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-92</v>
      </c>
      <c r="K7727" s="7">
        <f ca="1">IF(TableTransactions[[#This Row],[Stock balance backorders]]&lt;0,
0,
TableTransactions[[#This Row],[Stock balance backorders]]
)</f>
        <v>0</v>
      </c>
      <c r="L7727" s="8" t="str">
        <f>VLOOKUP(TableTransactions[[#This Row],[Material]],TableStockBalance[],
MATCH(TableStockBalance[[#Headers],[Supplier name]],TableStockBalance[#Headers],0),
0)</f>
        <v>General Multi Parts AB</v>
      </c>
    </row>
    <row r="7728" spans="1:12" x14ac:dyDescent="0.25">
      <c r="A7728">
        <v>49042271</v>
      </c>
      <c r="B7728">
        <v>50</v>
      </c>
      <c r="C7728" t="s">
        <v>343</v>
      </c>
      <c r="D7728" t="s">
        <v>210</v>
      </c>
      <c r="E7728" t="s">
        <v>211</v>
      </c>
      <c r="F7728" t="s">
        <v>314</v>
      </c>
      <c r="G7728" s="1">
        <v>43644</v>
      </c>
      <c r="H7728">
        <v>20</v>
      </c>
      <c r="I7728" s="7">
        <f>IF(TableTransactions[[#This Row],[Order type]]=trackOrderType,
TableTransactions[[#This Row],[Transaction quantity]]*-1,
TableTransactions[[#This Row],[Transaction quantity]]
)</f>
        <v>-20</v>
      </c>
      <c r="J77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-112</v>
      </c>
      <c r="K7728" s="7">
        <f ca="1">IF(TableTransactions[[#This Row],[Stock balance backorders]]&lt;0,
0,
TableTransactions[[#This Row],[Stock balance backorders]]
)</f>
        <v>0</v>
      </c>
      <c r="L7728" s="8" t="str">
        <f>VLOOKUP(TableTransactions[[#This Row],[Material]],TableStockBalance[],
MATCH(TableStockBalance[[#Headers],[Supplier name]],TableStockBalance[#Headers],0),
0)</f>
        <v>General Multi Parts AB</v>
      </c>
    </row>
    <row r="7729" spans="1:12" x14ac:dyDescent="0.25">
      <c r="A7729">
        <v>49042276</v>
      </c>
      <c r="B7729">
        <v>40</v>
      </c>
      <c r="C7729" t="s">
        <v>343</v>
      </c>
      <c r="D7729" t="s">
        <v>210</v>
      </c>
      <c r="E7729" t="s">
        <v>211</v>
      </c>
      <c r="F7729" t="s">
        <v>320</v>
      </c>
      <c r="G7729" s="1">
        <v>43644</v>
      </c>
      <c r="H7729">
        <v>60</v>
      </c>
      <c r="I7729" s="7">
        <f>IF(TableTransactions[[#This Row],[Order type]]=trackOrderType,
TableTransactions[[#This Row],[Transaction quantity]]*-1,
TableTransactions[[#This Row],[Transaction quantity]]
)</f>
        <v>-60</v>
      </c>
      <c r="J77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-172</v>
      </c>
      <c r="K7729" s="7">
        <f ca="1">IF(TableTransactions[[#This Row],[Stock balance backorders]]&lt;0,
0,
TableTransactions[[#This Row],[Stock balance backorders]]
)</f>
        <v>0</v>
      </c>
      <c r="L7729" s="8" t="str">
        <f>VLOOKUP(TableTransactions[[#This Row],[Material]],TableStockBalance[],
MATCH(TableStockBalance[[#Headers],[Supplier name]],TableStockBalance[#Headers],0),
0)</f>
        <v>General Multi Parts AB</v>
      </c>
    </row>
    <row r="7730" spans="1:12" x14ac:dyDescent="0.25">
      <c r="A7730" s="4">
        <v>45057212</v>
      </c>
      <c r="B7730" s="4">
        <v>30</v>
      </c>
      <c r="C7730" s="4" t="s">
        <v>344</v>
      </c>
      <c r="D7730" s="4" t="s">
        <v>210</v>
      </c>
      <c r="E7730" s="4" t="s">
        <v>211</v>
      </c>
      <c r="F7730" s="4" t="s">
        <v>212</v>
      </c>
      <c r="G7730" s="5">
        <v>43644</v>
      </c>
      <c r="H7730" s="4">
        <v>400</v>
      </c>
      <c r="I7730" s="7">
        <f>IF(TableTransactions[[#This Row],[Order type]]=trackOrderType,
TableTransactions[[#This Row],[Transaction quantity]]*-1,
TableTransactions[[#This Row],[Transaction quantity]]
)</f>
        <v>400</v>
      </c>
      <c r="J77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228</v>
      </c>
      <c r="K7730" s="7">
        <f ca="1">IF(TableTransactions[[#This Row],[Stock balance backorders]]&lt;0,
0,
TableTransactions[[#This Row],[Stock balance backorders]]
)</f>
        <v>228</v>
      </c>
      <c r="L7730" s="8" t="str">
        <f>VLOOKUP(TableTransactions[[#This Row],[Material]],TableStockBalance[],
MATCH(TableStockBalance[[#Headers],[Supplier name]],TableStockBalance[#Headers],0),
0)</f>
        <v>General Multi Parts AB</v>
      </c>
    </row>
    <row r="7731" spans="1:12" x14ac:dyDescent="0.25">
      <c r="A7731">
        <v>49042303</v>
      </c>
      <c r="B7731">
        <v>10</v>
      </c>
      <c r="C7731" t="s">
        <v>343</v>
      </c>
      <c r="D7731" t="s">
        <v>210</v>
      </c>
      <c r="E7731" t="s">
        <v>211</v>
      </c>
      <c r="F7731" t="s">
        <v>332</v>
      </c>
      <c r="G7731" s="1">
        <v>43647</v>
      </c>
      <c r="H7731">
        <v>40</v>
      </c>
      <c r="I7731" s="7">
        <f>IF(TableTransactions[[#This Row],[Order type]]=trackOrderType,
TableTransactions[[#This Row],[Transaction quantity]]*-1,
TableTransactions[[#This Row],[Transaction quantity]]
)</f>
        <v>-40</v>
      </c>
      <c r="J77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188</v>
      </c>
      <c r="K7731" s="7">
        <f ca="1">IF(TableTransactions[[#This Row],[Stock balance backorders]]&lt;0,
0,
TableTransactions[[#This Row],[Stock balance backorders]]
)</f>
        <v>188</v>
      </c>
      <c r="L7731" s="8" t="str">
        <f>VLOOKUP(TableTransactions[[#This Row],[Material]],TableStockBalance[],
MATCH(TableStockBalance[[#Headers],[Supplier name]],TableStockBalance[#Headers],0),
0)</f>
        <v>General Multi Parts AB</v>
      </c>
    </row>
    <row r="7732" spans="1:12" x14ac:dyDescent="0.25">
      <c r="A7732">
        <v>49042315</v>
      </c>
      <c r="B7732">
        <v>50</v>
      </c>
      <c r="C7732" t="s">
        <v>343</v>
      </c>
      <c r="D7732" t="s">
        <v>210</v>
      </c>
      <c r="E7732" t="s">
        <v>211</v>
      </c>
      <c r="F7732" t="s">
        <v>319</v>
      </c>
      <c r="G7732" s="1">
        <v>43648</v>
      </c>
      <c r="H7732">
        <v>40</v>
      </c>
      <c r="I7732" s="7">
        <f>IF(TableTransactions[[#This Row],[Order type]]=trackOrderType,
TableTransactions[[#This Row],[Transaction quantity]]*-1,
TableTransactions[[#This Row],[Transaction quantity]]
)</f>
        <v>-40</v>
      </c>
      <c r="J77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148</v>
      </c>
      <c r="K7732" s="7">
        <f ca="1">IF(TableTransactions[[#This Row],[Stock balance backorders]]&lt;0,
0,
TableTransactions[[#This Row],[Stock balance backorders]]
)</f>
        <v>148</v>
      </c>
      <c r="L7732" s="8" t="str">
        <f>VLOOKUP(TableTransactions[[#This Row],[Material]],TableStockBalance[],
MATCH(TableStockBalance[[#Headers],[Supplier name]],TableStockBalance[#Headers],0),
0)</f>
        <v>General Multi Parts AB</v>
      </c>
    </row>
    <row r="7733" spans="1:12" x14ac:dyDescent="0.25">
      <c r="A7733">
        <v>49042339</v>
      </c>
      <c r="B7733">
        <v>100</v>
      </c>
      <c r="C7733" t="s">
        <v>343</v>
      </c>
      <c r="D7733" t="s">
        <v>210</v>
      </c>
      <c r="E7733" t="s">
        <v>211</v>
      </c>
      <c r="F7733" t="s">
        <v>317</v>
      </c>
      <c r="G7733" s="1">
        <v>43650</v>
      </c>
      <c r="H7733">
        <v>20</v>
      </c>
      <c r="I7733" s="7">
        <f>IF(TableTransactions[[#This Row],[Order type]]=trackOrderType,
TableTransactions[[#This Row],[Transaction quantity]]*-1,
TableTransactions[[#This Row],[Transaction quantity]]
)</f>
        <v>-20</v>
      </c>
      <c r="J77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128</v>
      </c>
      <c r="K7733" s="7">
        <f ca="1">IF(TableTransactions[[#This Row],[Stock balance backorders]]&lt;0,
0,
TableTransactions[[#This Row],[Stock balance backorders]]
)</f>
        <v>128</v>
      </c>
      <c r="L7733" s="8" t="str">
        <f>VLOOKUP(TableTransactions[[#This Row],[Material]],TableStockBalance[],
MATCH(TableStockBalance[[#Headers],[Supplier name]],TableStockBalance[#Headers],0),
0)</f>
        <v>General Multi Parts AB</v>
      </c>
    </row>
    <row r="7734" spans="1:12" x14ac:dyDescent="0.25">
      <c r="A7734">
        <v>49042350</v>
      </c>
      <c r="B7734">
        <v>40</v>
      </c>
      <c r="C7734" t="s">
        <v>343</v>
      </c>
      <c r="D7734" t="s">
        <v>210</v>
      </c>
      <c r="E7734" t="s">
        <v>211</v>
      </c>
      <c r="F7734" t="s">
        <v>329</v>
      </c>
      <c r="G7734" s="1">
        <v>43651</v>
      </c>
      <c r="H7734">
        <v>20</v>
      </c>
      <c r="I7734" s="7">
        <f>IF(TableTransactions[[#This Row],[Order type]]=trackOrderType,
TableTransactions[[#This Row],[Transaction quantity]]*-1,
TableTransactions[[#This Row],[Transaction quantity]]
)</f>
        <v>-20</v>
      </c>
      <c r="J77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108</v>
      </c>
      <c r="K7734" s="7">
        <f ca="1">IF(TableTransactions[[#This Row],[Stock balance backorders]]&lt;0,
0,
TableTransactions[[#This Row],[Stock balance backorders]]
)</f>
        <v>108</v>
      </c>
      <c r="L7734" s="8" t="str">
        <f>VLOOKUP(TableTransactions[[#This Row],[Material]],TableStockBalance[],
MATCH(TableStockBalance[[#Headers],[Supplier name]],TableStockBalance[#Headers],0),
0)</f>
        <v>General Multi Parts AB</v>
      </c>
    </row>
    <row r="7735" spans="1:12" x14ac:dyDescent="0.25">
      <c r="A7735">
        <v>49042359</v>
      </c>
      <c r="B7735">
        <v>240</v>
      </c>
      <c r="C7735" t="s">
        <v>343</v>
      </c>
      <c r="D7735" t="s">
        <v>210</v>
      </c>
      <c r="E7735" t="s">
        <v>211</v>
      </c>
      <c r="F7735" t="s">
        <v>317</v>
      </c>
      <c r="G7735" s="1">
        <v>43651</v>
      </c>
      <c r="H7735">
        <v>60</v>
      </c>
      <c r="I7735" s="7">
        <f>IF(TableTransactions[[#This Row],[Order type]]=trackOrderType,
TableTransactions[[#This Row],[Transaction quantity]]*-1,
TableTransactions[[#This Row],[Transaction quantity]]
)</f>
        <v>-60</v>
      </c>
      <c r="J77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</v>
      </c>
      <c r="K7735" s="7">
        <f ca="1">IF(TableTransactions[[#This Row],[Stock balance backorders]]&lt;0,
0,
TableTransactions[[#This Row],[Stock balance backorders]]
)</f>
        <v>48</v>
      </c>
      <c r="L7735" s="8" t="str">
        <f>VLOOKUP(TableTransactions[[#This Row],[Material]],TableStockBalance[],
MATCH(TableStockBalance[[#Headers],[Supplier name]],TableStockBalance[#Headers],0),
0)</f>
        <v>General Multi Parts AB</v>
      </c>
    </row>
    <row r="7736" spans="1:12" x14ac:dyDescent="0.25">
      <c r="A7736">
        <v>49042363</v>
      </c>
      <c r="B7736">
        <v>180</v>
      </c>
      <c r="C7736" t="s">
        <v>343</v>
      </c>
      <c r="D7736" t="s">
        <v>210</v>
      </c>
      <c r="E7736" t="s">
        <v>211</v>
      </c>
      <c r="F7736" t="s">
        <v>318</v>
      </c>
      <c r="G7736" s="1">
        <v>43651</v>
      </c>
      <c r="H7736">
        <v>60</v>
      </c>
      <c r="I7736" s="7">
        <f>IF(TableTransactions[[#This Row],[Order type]]=trackOrderType,
TableTransactions[[#This Row],[Transaction quantity]]*-1,
TableTransactions[[#This Row],[Transaction quantity]]
)</f>
        <v>-60</v>
      </c>
      <c r="J77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</v>
      </c>
      <c r="K7736" s="7">
        <f ca="1">IF(TableTransactions[[#This Row],[Stock balance backorders]]&lt;0,
0,
TableTransactions[[#This Row],[Stock balance backorders]]
)</f>
        <v>0</v>
      </c>
      <c r="L7736" s="8" t="str">
        <f>VLOOKUP(TableTransactions[[#This Row],[Material]],TableStockBalance[],
MATCH(TableStockBalance[[#Headers],[Supplier name]],TableStockBalance[#Headers],0),
0)</f>
        <v>General Multi Parts AB</v>
      </c>
    </row>
    <row r="7737" spans="1:12" x14ac:dyDescent="0.25">
      <c r="A7737">
        <v>49042406</v>
      </c>
      <c r="B7737">
        <v>60</v>
      </c>
      <c r="C7737" t="s">
        <v>343</v>
      </c>
      <c r="D7737" t="s">
        <v>210</v>
      </c>
      <c r="E7737" t="s">
        <v>211</v>
      </c>
      <c r="F7737" t="s">
        <v>318</v>
      </c>
      <c r="G7737" s="1">
        <v>43656</v>
      </c>
      <c r="H7737">
        <v>60</v>
      </c>
      <c r="I7737" s="7">
        <f>IF(TableTransactions[[#This Row],[Order type]]=trackOrderType,
TableTransactions[[#This Row],[Transaction quantity]]*-1,
TableTransactions[[#This Row],[Transaction quantity]]
)</f>
        <v>-60</v>
      </c>
      <c r="J77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-72</v>
      </c>
      <c r="K7737" s="7">
        <f ca="1">IF(TableTransactions[[#This Row],[Stock balance backorders]]&lt;0,
0,
TableTransactions[[#This Row],[Stock balance backorders]]
)</f>
        <v>0</v>
      </c>
      <c r="L7737" s="8" t="str">
        <f>VLOOKUP(TableTransactions[[#This Row],[Material]],TableStockBalance[],
MATCH(TableStockBalance[[#Headers],[Supplier name]],TableStockBalance[#Headers],0),
0)</f>
        <v>General Multi Parts AB</v>
      </c>
    </row>
    <row r="7738" spans="1:12" x14ac:dyDescent="0.25">
      <c r="A7738">
        <v>49042432</v>
      </c>
      <c r="B7738">
        <v>10</v>
      </c>
      <c r="C7738" t="s">
        <v>343</v>
      </c>
      <c r="D7738" t="s">
        <v>210</v>
      </c>
      <c r="E7738" t="s">
        <v>211</v>
      </c>
      <c r="F7738" t="s">
        <v>331</v>
      </c>
      <c r="G7738" s="1">
        <v>43658</v>
      </c>
      <c r="H7738">
        <v>60</v>
      </c>
      <c r="I7738" s="7">
        <f>IF(TableTransactions[[#This Row],[Order type]]=trackOrderType,
TableTransactions[[#This Row],[Transaction quantity]]*-1,
TableTransactions[[#This Row],[Transaction quantity]]
)</f>
        <v>-60</v>
      </c>
      <c r="J77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-132</v>
      </c>
      <c r="K7738" s="7">
        <f ca="1">IF(TableTransactions[[#This Row],[Stock balance backorders]]&lt;0,
0,
TableTransactions[[#This Row],[Stock balance backorders]]
)</f>
        <v>0</v>
      </c>
      <c r="L7738" s="8" t="str">
        <f>VLOOKUP(TableTransactions[[#This Row],[Material]],TableStockBalance[],
MATCH(TableStockBalance[[#Headers],[Supplier name]],TableStockBalance[#Headers],0),
0)</f>
        <v>General Multi Parts AB</v>
      </c>
    </row>
    <row r="7739" spans="1:12" x14ac:dyDescent="0.25">
      <c r="A7739">
        <v>49042438</v>
      </c>
      <c r="B7739">
        <v>350</v>
      </c>
      <c r="C7739" t="s">
        <v>343</v>
      </c>
      <c r="D7739" t="s">
        <v>210</v>
      </c>
      <c r="E7739" t="s">
        <v>211</v>
      </c>
      <c r="F7739" t="s">
        <v>317</v>
      </c>
      <c r="G7739" s="1">
        <v>43658</v>
      </c>
      <c r="H7739">
        <v>80</v>
      </c>
      <c r="I7739" s="7">
        <f>IF(TableTransactions[[#This Row],[Order type]]=trackOrderType,
TableTransactions[[#This Row],[Transaction quantity]]*-1,
TableTransactions[[#This Row],[Transaction quantity]]
)</f>
        <v>-80</v>
      </c>
      <c r="J77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-212</v>
      </c>
      <c r="K7739" s="7">
        <f ca="1">IF(TableTransactions[[#This Row],[Stock balance backorders]]&lt;0,
0,
TableTransactions[[#This Row],[Stock balance backorders]]
)</f>
        <v>0</v>
      </c>
      <c r="L7739" s="8" t="str">
        <f>VLOOKUP(TableTransactions[[#This Row],[Material]],TableStockBalance[],
MATCH(TableStockBalance[[#Headers],[Supplier name]],TableStockBalance[#Headers],0),
0)</f>
        <v>General Multi Parts AB</v>
      </c>
    </row>
    <row r="7740" spans="1:12" x14ac:dyDescent="0.25">
      <c r="A7740">
        <v>49042455</v>
      </c>
      <c r="B7740">
        <v>50</v>
      </c>
      <c r="C7740" t="s">
        <v>343</v>
      </c>
      <c r="D7740" t="s">
        <v>210</v>
      </c>
      <c r="E7740" t="s">
        <v>211</v>
      </c>
      <c r="F7740" t="s">
        <v>318</v>
      </c>
      <c r="G7740" s="1">
        <v>43661</v>
      </c>
      <c r="H7740">
        <v>40</v>
      </c>
      <c r="I7740" s="7">
        <f>IF(TableTransactions[[#This Row],[Order type]]=trackOrderType,
TableTransactions[[#This Row],[Transaction quantity]]*-1,
TableTransactions[[#This Row],[Transaction quantity]]
)</f>
        <v>-40</v>
      </c>
      <c r="J77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-252</v>
      </c>
      <c r="K7740" s="7">
        <f ca="1">IF(TableTransactions[[#This Row],[Stock balance backorders]]&lt;0,
0,
TableTransactions[[#This Row],[Stock balance backorders]]
)</f>
        <v>0</v>
      </c>
      <c r="L7740" s="8" t="str">
        <f>VLOOKUP(TableTransactions[[#This Row],[Material]],TableStockBalance[],
MATCH(TableStockBalance[[#Headers],[Supplier name]],TableStockBalance[#Headers],0),
0)</f>
        <v>General Multi Parts AB</v>
      </c>
    </row>
    <row r="7741" spans="1:12" x14ac:dyDescent="0.25">
      <c r="A7741" s="4">
        <v>45057256</v>
      </c>
      <c r="B7741" s="4">
        <v>30</v>
      </c>
      <c r="C7741" s="4" t="s">
        <v>344</v>
      </c>
      <c r="D7741" s="4" t="s">
        <v>210</v>
      </c>
      <c r="E7741" s="4" t="s">
        <v>211</v>
      </c>
      <c r="F7741" s="4" t="s">
        <v>212</v>
      </c>
      <c r="G7741" s="5">
        <v>43661</v>
      </c>
      <c r="H7741" s="4">
        <v>1200</v>
      </c>
      <c r="I7741" s="7">
        <f>IF(TableTransactions[[#This Row],[Order type]]=trackOrderType,
TableTransactions[[#This Row],[Transaction quantity]]*-1,
TableTransactions[[#This Row],[Transaction quantity]]
)</f>
        <v>1200</v>
      </c>
      <c r="J77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948</v>
      </c>
      <c r="K7741" s="7">
        <f ca="1">IF(TableTransactions[[#This Row],[Stock balance backorders]]&lt;0,
0,
TableTransactions[[#This Row],[Stock balance backorders]]
)</f>
        <v>948</v>
      </c>
      <c r="L7741" s="8" t="str">
        <f>VLOOKUP(TableTransactions[[#This Row],[Material]],TableStockBalance[],
MATCH(TableStockBalance[[#Headers],[Supplier name]],TableStockBalance[#Headers],0),
0)</f>
        <v>General Multi Parts AB</v>
      </c>
    </row>
    <row r="7742" spans="1:12" x14ac:dyDescent="0.25">
      <c r="A7742">
        <v>49042469</v>
      </c>
      <c r="B7742">
        <v>40</v>
      </c>
      <c r="C7742" t="s">
        <v>343</v>
      </c>
      <c r="D7742" t="s">
        <v>210</v>
      </c>
      <c r="E7742" t="s">
        <v>211</v>
      </c>
      <c r="F7742" t="s">
        <v>314</v>
      </c>
      <c r="G7742" s="1">
        <v>43663</v>
      </c>
      <c r="H7742">
        <v>60</v>
      </c>
      <c r="I7742" s="7">
        <f>IF(TableTransactions[[#This Row],[Order type]]=trackOrderType,
TableTransactions[[#This Row],[Transaction quantity]]*-1,
TableTransactions[[#This Row],[Transaction quantity]]
)</f>
        <v>-60</v>
      </c>
      <c r="J77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888</v>
      </c>
      <c r="K7742" s="7">
        <f ca="1">IF(TableTransactions[[#This Row],[Stock balance backorders]]&lt;0,
0,
TableTransactions[[#This Row],[Stock balance backorders]]
)</f>
        <v>888</v>
      </c>
      <c r="L7742" s="8" t="str">
        <f>VLOOKUP(TableTransactions[[#This Row],[Material]],TableStockBalance[],
MATCH(TableStockBalance[[#Headers],[Supplier name]],TableStockBalance[#Headers],0),
0)</f>
        <v>General Multi Parts AB</v>
      </c>
    </row>
    <row r="7743" spans="1:12" x14ac:dyDescent="0.25">
      <c r="A7743">
        <v>49042475</v>
      </c>
      <c r="B7743">
        <v>130</v>
      </c>
      <c r="C7743" t="s">
        <v>343</v>
      </c>
      <c r="D7743" t="s">
        <v>210</v>
      </c>
      <c r="E7743" t="s">
        <v>211</v>
      </c>
      <c r="F7743" t="s">
        <v>317</v>
      </c>
      <c r="G7743" s="1">
        <v>43663</v>
      </c>
      <c r="H7743">
        <v>60</v>
      </c>
      <c r="I7743" s="7">
        <f>IF(TableTransactions[[#This Row],[Order type]]=trackOrderType,
TableTransactions[[#This Row],[Transaction quantity]]*-1,
TableTransactions[[#This Row],[Transaction quantity]]
)</f>
        <v>-60</v>
      </c>
      <c r="J77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828</v>
      </c>
      <c r="K7743" s="7">
        <f ca="1">IF(TableTransactions[[#This Row],[Stock balance backorders]]&lt;0,
0,
TableTransactions[[#This Row],[Stock balance backorders]]
)</f>
        <v>828</v>
      </c>
      <c r="L7743" s="8" t="str">
        <f>VLOOKUP(TableTransactions[[#This Row],[Material]],TableStockBalance[],
MATCH(TableStockBalance[[#Headers],[Supplier name]],TableStockBalance[#Headers],0),
0)</f>
        <v>General Multi Parts AB</v>
      </c>
    </row>
    <row r="7744" spans="1:12" x14ac:dyDescent="0.25">
      <c r="A7744">
        <v>49042487</v>
      </c>
      <c r="B7744">
        <v>50</v>
      </c>
      <c r="C7744" t="s">
        <v>343</v>
      </c>
      <c r="D7744" t="s">
        <v>210</v>
      </c>
      <c r="E7744" t="s">
        <v>211</v>
      </c>
      <c r="F7744" t="s">
        <v>316</v>
      </c>
      <c r="G7744" s="1">
        <v>43664</v>
      </c>
      <c r="H7744">
        <v>80</v>
      </c>
      <c r="I7744" s="7">
        <f>IF(TableTransactions[[#This Row],[Order type]]=trackOrderType,
TableTransactions[[#This Row],[Transaction quantity]]*-1,
TableTransactions[[#This Row],[Transaction quantity]]
)</f>
        <v>-80</v>
      </c>
      <c r="J77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748</v>
      </c>
      <c r="K7744" s="7">
        <f ca="1">IF(TableTransactions[[#This Row],[Stock balance backorders]]&lt;0,
0,
TableTransactions[[#This Row],[Stock balance backorders]]
)</f>
        <v>748</v>
      </c>
      <c r="L7744" s="8" t="str">
        <f>VLOOKUP(TableTransactions[[#This Row],[Material]],TableStockBalance[],
MATCH(TableStockBalance[[#Headers],[Supplier name]],TableStockBalance[#Headers],0),
0)</f>
        <v>General Multi Parts AB</v>
      </c>
    </row>
    <row r="7745" spans="1:12" x14ac:dyDescent="0.25">
      <c r="A7745">
        <v>49042497</v>
      </c>
      <c r="B7745">
        <v>110</v>
      </c>
      <c r="C7745" t="s">
        <v>343</v>
      </c>
      <c r="D7745" t="s">
        <v>210</v>
      </c>
      <c r="E7745" t="s">
        <v>211</v>
      </c>
      <c r="F7745" t="s">
        <v>313</v>
      </c>
      <c r="G7745" s="1">
        <v>43665</v>
      </c>
      <c r="H7745">
        <v>40</v>
      </c>
      <c r="I7745" s="7">
        <f>IF(TableTransactions[[#This Row],[Order type]]=trackOrderType,
TableTransactions[[#This Row],[Transaction quantity]]*-1,
TableTransactions[[#This Row],[Transaction quantity]]
)</f>
        <v>-40</v>
      </c>
      <c r="J77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708</v>
      </c>
      <c r="K7745" s="7">
        <f ca="1">IF(TableTransactions[[#This Row],[Stock balance backorders]]&lt;0,
0,
TableTransactions[[#This Row],[Stock balance backorders]]
)</f>
        <v>708</v>
      </c>
      <c r="L7745" s="8" t="str">
        <f>VLOOKUP(TableTransactions[[#This Row],[Material]],TableStockBalance[],
MATCH(TableStockBalance[[#Headers],[Supplier name]],TableStockBalance[#Headers],0),
0)</f>
        <v>General Multi Parts AB</v>
      </c>
    </row>
    <row r="7746" spans="1:12" x14ac:dyDescent="0.25">
      <c r="A7746">
        <v>49042497</v>
      </c>
      <c r="B7746">
        <v>120</v>
      </c>
      <c r="C7746" t="s">
        <v>343</v>
      </c>
      <c r="D7746" t="s">
        <v>210</v>
      </c>
      <c r="E7746" t="s">
        <v>211</v>
      </c>
      <c r="F7746" t="s">
        <v>313</v>
      </c>
      <c r="G7746" s="1">
        <v>43665</v>
      </c>
      <c r="H7746">
        <v>40</v>
      </c>
      <c r="I7746" s="7">
        <f>IF(TableTransactions[[#This Row],[Order type]]=trackOrderType,
TableTransactions[[#This Row],[Transaction quantity]]*-1,
TableTransactions[[#This Row],[Transaction quantity]]
)</f>
        <v>-40</v>
      </c>
      <c r="J77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668</v>
      </c>
      <c r="K7746" s="7">
        <f ca="1">IF(TableTransactions[[#This Row],[Stock balance backorders]]&lt;0,
0,
TableTransactions[[#This Row],[Stock balance backorders]]
)</f>
        <v>668</v>
      </c>
      <c r="L7746" s="8" t="str">
        <f>VLOOKUP(TableTransactions[[#This Row],[Material]],TableStockBalance[],
MATCH(TableStockBalance[[#Headers],[Supplier name]],TableStockBalance[#Headers],0),
0)</f>
        <v>General Multi Parts AB</v>
      </c>
    </row>
    <row r="7747" spans="1:12" x14ac:dyDescent="0.25">
      <c r="A7747">
        <v>49042507</v>
      </c>
      <c r="B7747">
        <v>230</v>
      </c>
      <c r="C7747" t="s">
        <v>343</v>
      </c>
      <c r="D7747" t="s">
        <v>210</v>
      </c>
      <c r="E7747" t="s">
        <v>211</v>
      </c>
      <c r="F7747" t="s">
        <v>317</v>
      </c>
      <c r="G7747" s="1">
        <v>43665</v>
      </c>
      <c r="H7747">
        <v>20</v>
      </c>
      <c r="I7747" s="7">
        <f>IF(TableTransactions[[#This Row],[Order type]]=trackOrderType,
TableTransactions[[#This Row],[Transaction quantity]]*-1,
TableTransactions[[#This Row],[Transaction quantity]]
)</f>
        <v>-20</v>
      </c>
      <c r="J77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648</v>
      </c>
      <c r="K7747" s="7">
        <f ca="1">IF(TableTransactions[[#This Row],[Stock balance backorders]]&lt;0,
0,
TableTransactions[[#This Row],[Stock balance backorders]]
)</f>
        <v>648</v>
      </c>
      <c r="L7747" s="8" t="str">
        <f>VLOOKUP(TableTransactions[[#This Row],[Material]],TableStockBalance[],
MATCH(TableStockBalance[[#Headers],[Supplier name]],TableStockBalance[#Headers],0),
0)</f>
        <v>General Multi Parts AB</v>
      </c>
    </row>
    <row r="7748" spans="1:12" x14ac:dyDescent="0.25">
      <c r="A7748">
        <v>49042517</v>
      </c>
      <c r="B7748">
        <v>40</v>
      </c>
      <c r="C7748" t="s">
        <v>343</v>
      </c>
      <c r="D7748" t="s">
        <v>210</v>
      </c>
      <c r="E7748" t="s">
        <v>211</v>
      </c>
      <c r="F7748" t="s">
        <v>313</v>
      </c>
      <c r="G7748" s="1">
        <v>43668</v>
      </c>
      <c r="H7748">
        <v>80</v>
      </c>
      <c r="I7748" s="7">
        <f>IF(TableTransactions[[#This Row],[Order type]]=trackOrderType,
TableTransactions[[#This Row],[Transaction quantity]]*-1,
TableTransactions[[#This Row],[Transaction quantity]]
)</f>
        <v>-80</v>
      </c>
      <c r="J77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568</v>
      </c>
      <c r="K7748" s="7">
        <f ca="1">IF(TableTransactions[[#This Row],[Stock balance backorders]]&lt;0,
0,
TableTransactions[[#This Row],[Stock balance backorders]]
)</f>
        <v>568</v>
      </c>
      <c r="L7748" s="8" t="str">
        <f>VLOOKUP(TableTransactions[[#This Row],[Material]],TableStockBalance[],
MATCH(TableStockBalance[[#Headers],[Supplier name]],TableStockBalance[#Headers],0),
0)</f>
        <v>General Multi Parts AB</v>
      </c>
    </row>
    <row r="7749" spans="1:12" x14ac:dyDescent="0.25">
      <c r="A7749">
        <v>49042536</v>
      </c>
      <c r="B7749">
        <v>40</v>
      </c>
      <c r="C7749" t="s">
        <v>343</v>
      </c>
      <c r="D7749" t="s">
        <v>210</v>
      </c>
      <c r="E7749" t="s">
        <v>211</v>
      </c>
      <c r="F7749" t="s">
        <v>319</v>
      </c>
      <c r="G7749" s="1">
        <v>43669</v>
      </c>
      <c r="H7749">
        <v>20</v>
      </c>
      <c r="I7749" s="7">
        <f>IF(TableTransactions[[#This Row],[Order type]]=trackOrderType,
TableTransactions[[#This Row],[Transaction quantity]]*-1,
TableTransactions[[#This Row],[Transaction quantity]]
)</f>
        <v>-20</v>
      </c>
      <c r="J77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548</v>
      </c>
      <c r="K7749" s="7">
        <f ca="1">IF(TableTransactions[[#This Row],[Stock balance backorders]]&lt;0,
0,
TableTransactions[[#This Row],[Stock balance backorders]]
)</f>
        <v>548</v>
      </c>
      <c r="L7749" s="8" t="str">
        <f>VLOOKUP(TableTransactions[[#This Row],[Material]],TableStockBalance[],
MATCH(TableStockBalance[[#Headers],[Supplier name]],TableStockBalance[#Headers],0),
0)</f>
        <v>General Multi Parts AB</v>
      </c>
    </row>
    <row r="7750" spans="1:12" x14ac:dyDescent="0.25">
      <c r="A7750">
        <v>49042547</v>
      </c>
      <c r="B7750">
        <v>70</v>
      </c>
      <c r="C7750" t="s">
        <v>343</v>
      </c>
      <c r="D7750" t="s">
        <v>210</v>
      </c>
      <c r="E7750" t="s">
        <v>211</v>
      </c>
      <c r="F7750" t="s">
        <v>318</v>
      </c>
      <c r="G7750" s="1">
        <v>43670</v>
      </c>
      <c r="H7750">
        <v>60</v>
      </c>
      <c r="I7750" s="7">
        <f>IF(TableTransactions[[#This Row],[Order type]]=trackOrderType,
TableTransactions[[#This Row],[Transaction quantity]]*-1,
TableTransactions[[#This Row],[Transaction quantity]]
)</f>
        <v>-60</v>
      </c>
      <c r="J77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488</v>
      </c>
      <c r="K7750" s="7">
        <f ca="1">IF(TableTransactions[[#This Row],[Stock balance backorders]]&lt;0,
0,
TableTransactions[[#This Row],[Stock balance backorders]]
)</f>
        <v>488</v>
      </c>
      <c r="L7750" s="8" t="str">
        <f>VLOOKUP(TableTransactions[[#This Row],[Material]],TableStockBalance[],
MATCH(TableStockBalance[[#Headers],[Supplier name]],TableStockBalance[#Headers],0),
0)</f>
        <v>General Multi Parts AB</v>
      </c>
    </row>
    <row r="7751" spans="1:12" x14ac:dyDescent="0.25">
      <c r="A7751">
        <v>49042557</v>
      </c>
      <c r="B7751">
        <v>120</v>
      </c>
      <c r="C7751" t="s">
        <v>343</v>
      </c>
      <c r="D7751" t="s">
        <v>210</v>
      </c>
      <c r="E7751" t="s">
        <v>211</v>
      </c>
      <c r="F7751" t="s">
        <v>317</v>
      </c>
      <c r="G7751" s="1">
        <v>43671</v>
      </c>
      <c r="H7751">
        <v>20</v>
      </c>
      <c r="I7751" s="7">
        <f>IF(TableTransactions[[#This Row],[Order type]]=trackOrderType,
TableTransactions[[#This Row],[Transaction quantity]]*-1,
TableTransactions[[#This Row],[Transaction quantity]]
)</f>
        <v>-20</v>
      </c>
      <c r="J77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468</v>
      </c>
      <c r="K7751" s="7">
        <f ca="1">IF(TableTransactions[[#This Row],[Stock balance backorders]]&lt;0,
0,
TableTransactions[[#This Row],[Stock balance backorders]]
)</f>
        <v>468</v>
      </c>
      <c r="L7751" s="8" t="str">
        <f>VLOOKUP(TableTransactions[[#This Row],[Material]],TableStockBalance[],
MATCH(TableStockBalance[[#Headers],[Supplier name]],TableStockBalance[#Headers],0),
0)</f>
        <v>General Multi Parts AB</v>
      </c>
    </row>
    <row r="7752" spans="1:12" x14ac:dyDescent="0.25">
      <c r="A7752">
        <v>49042574</v>
      </c>
      <c r="B7752">
        <v>10</v>
      </c>
      <c r="C7752" t="s">
        <v>343</v>
      </c>
      <c r="D7752" t="s">
        <v>210</v>
      </c>
      <c r="E7752" t="s">
        <v>211</v>
      </c>
      <c r="F7752" t="s">
        <v>330</v>
      </c>
      <c r="G7752" s="1">
        <v>43672</v>
      </c>
      <c r="H7752">
        <v>40</v>
      </c>
      <c r="I7752" s="7">
        <f>IF(TableTransactions[[#This Row],[Order type]]=trackOrderType,
TableTransactions[[#This Row],[Transaction quantity]]*-1,
TableTransactions[[#This Row],[Transaction quantity]]
)</f>
        <v>-40</v>
      </c>
      <c r="J77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428</v>
      </c>
      <c r="K7752" s="7">
        <f ca="1">IF(TableTransactions[[#This Row],[Stock balance backorders]]&lt;0,
0,
TableTransactions[[#This Row],[Stock balance backorders]]
)</f>
        <v>428</v>
      </c>
      <c r="L7752" s="8" t="str">
        <f>VLOOKUP(TableTransactions[[#This Row],[Material]],TableStockBalance[],
MATCH(TableStockBalance[[#Headers],[Supplier name]],TableStockBalance[#Headers],0),
0)</f>
        <v>General Multi Parts AB</v>
      </c>
    </row>
    <row r="7753" spans="1:12" x14ac:dyDescent="0.25">
      <c r="A7753">
        <v>49042603</v>
      </c>
      <c r="B7753">
        <v>30</v>
      </c>
      <c r="C7753" t="s">
        <v>343</v>
      </c>
      <c r="D7753" t="s">
        <v>210</v>
      </c>
      <c r="E7753" t="s">
        <v>211</v>
      </c>
      <c r="F7753" t="s">
        <v>319</v>
      </c>
      <c r="G7753" s="1">
        <v>43676</v>
      </c>
      <c r="H7753">
        <v>60</v>
      </c>
      <c r="I7753" s="7">
        <f>IF(TableTransactions[[#This Row],[Order type]]=trackOrderType,
TableTransactions[[#This Row],[Transaction quantity]]*-1,
TableTransactions[[#This Row],[Transaction quantity]]
)</f>
        <v>-60</v>
      </c>
      <c r="J77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368</v>
      </c>
      <c r="K7753" s="7">
        <f ca="1">IF(TableTransactions[[#This Row],[Stock balance backorders]]&lt;0,
0,
TableTransactions[[#This Row],[Stock balance backorders]]
)</f>
        <v>368</v>
      </c>
      <c r="L7753" s="8" t="str">
        <f>VLOOKUP(TableTransactions[[#This Row],[Material]],TableStockBalance[],
MATCH(TableStockBalance[[#Headers],[Supplier name]],TableStockBalance[#Headers],0),
0)</f>
        <v>General Multi Parts AB</v>
      </c>
    </row>
    <row r="7754" spans="1:12" x14ac:dyDescent="0.25">
      <c r="A7754">
        <v>49042613</v>
      </c>
      <c r="B7754">
        <v>130</v>
      </c>
      <c r="C7754" t="s">
        <v>343</v>
      </c>
      <c r="D7754" t="s">
        <v>210</v>
      </c>
      <c r="E7754" t="s">
        <v>211</v>
      </c>
      <c r="F7754" t="s">
        <v>316</v>
      </c>
      <c r="G7754" s="1">
        <v>43677</v>
      </c>
      <c r="H7754">
        <v>20</v>
      </c>
      <c r="I7754" s="7">
        <f>IF(TableTransactions[[#This Row],[Order type]]=trackOrderType,
TableTransactions[[#This Row],[Transaction quantity]]*-1,
TableTransactions[[#This Row],[Transaction quantity]]
)</f>
        <v>-20</v>
      </c>
      <c r="J77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348</v>
      </c>
      <c r="K7754" s="7">
        <f ca="1">IF(TableTransactions[[#This Row],[Stock balance backorders]]&lt;0,
0,
TableTransactions[[#This Row],[Stock balance backorders]]
)</f>
        <v>348</v>
      </c>
      <c r="L7754" s="8" t="str">
        <f>VLOOKUP(TableTransactions[[#This Row],[Material]],TableStockBalance[],
MATCH(TableStockBalance[[#Headers],[Supplier name]],TableStockBalance[#Headers],0),
0)</f>
        <v>General Multi Parts AB</v>
      </c>
    </row>
    <row r="7755" spans="1:12" x14ac:dyDescent="0.25">
      <c r="A7755">
        <v>49042623</v>
      </c>
      <c r="B7755">
        <v>30</v>
      </c>
      <c r="C7755" t="s">
        <v>343</v>
      </c>
      <c r="D7755" t="s">
        <v>210</v>
      </c>
      <c r="E7755" t="s">
        <v>211</v>
      </c>
      <c r="F7755" t="s">
        <v>314</v>
      </c>
      <c r="G7755" s="1">
        <v>43678</v>
      </c>
      <c r="H7755">
        <v>40</v>
      </c>
      <c r="I7755" s="7">
        <f>IF(TableTransactions[[#This Row],[Order type]]=trackOrderType,
TableTransactions[[#This Row],[Transaction quantity]]*-1,
TableTransactions[[#This Row],[Transaction quantity]]
)</f>
        <v>-40</v>
      </c>
      <c r="J77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308</v>
      </c>
      <c r="K7755" s="7">
        <f ca="1">IF(TableTransactions[[#This Row],[Stock balance backorders]]&lt;0,
0,
TableTransactions[[#This Row],[Stock balance backorders]]
)</f>
        <v>308</v>
      </c>
      <c r="L7755" s="8" t="str">
        <f>VLOOKUP(TableTransactions[[#This Row],[Material]],TableStockBalance[],
MATCH(TableStockBalance[[#Headers],[Supplier name]],TableStockBalance[#Headers],0),
0)</f>
        <v>General Multi Parts AB</v>
      </c>
    </row>
    <row r="7756" spans="1:12" x14ac:dyDescent="0.25">
      <c r="A7756">
        <v>49042624</v>
      </c>
      <c r="B7756">
        <v>40</v>
      </c>
      <c r="C7756" t="s">
        <v>343</v>
      </c>
      <c r="D7756" t="s">
        <v>210</v>
      </c>
      <c r="E7756" t="s">
        <v>211</v>
      </c>
      <c r="F7756" t="s">
        <v>313</v>
      </c>
      <c r="G7756" s="1">
        <v>43678</v>
      </c>
      <c r="H7756">
        <v>80</v>
      </c>
      <c r="I7756" s="7">
        <f>IF(TableTransactions[[#This Row],[Order type]]=trackOrderType,
TableTransactions[[#This Row],[Transaction quantity]]*-1,
TableTransactions[[#This Row],[Transaction quantity]]
)</f>
        <v>-80</v>
      </c>
      <c r="J77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228</v>
      </c>
      <c r="K7756" s="7">
        <f ca="1">IF(TableTransactions[[#This Row],[Stock balance backorders]]&lt;0,
0,
TableTransactions[[#This Row],[Stock balance backorders]]
)</f>
        <v>228</v>
      </c>
      <c r="L7756" s="8" t="str">
        <f>VLOOKUP(TableTransactions[[#This Row],[Material]],TableStockBalance[],
MATCH(TableStockBalance[[#Headers],[Supplier name]],TableStockBalance[#Headers],0),
0)</f>
        <v>General Multi Parts AB</v>
      </c>
    </row>
    <row r="7757" spans="1:12" x14ac:dyDescent="0.25">
      <c r="A7757">
        <v>49042642</v>
      </c>
      <c r="B7757">
        <v>340</v>
      </c>
      <c r="C7757" t="s">
        <v>343</v>
      </c>
      <c r="D7757" t="s">
        <v>210</v>
      </c>
      <c r="E7757" t="s">
        <v>211</v>
      </c>
      <c r="F7757" t="s">
        <v>317</v>
      </c>
      <c r="G7757" s="1">
        <v>43679</v>
      </c>
      <c r="H7757">
        <v>40</v>
      </c>
      <c r="I7757" s="7">
        <f>IF(TableTransactions[[#This Row],[Order type]]=trackOrderType,
TableTransactions[[#This Row],[Transaction quantity]]*-1,
TableTransactions[[#This Row],[Transaction quantity]]
)</f>
        <v>-40</v>
      </c>
      <c r="J77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188</v>
      </c>
      <c r="K7757" s="7">
        <f ca="1">IF(TableTransactions[[#This Row],[Stock balance backorders]]&lt;0,
0,
TableTransactions[[#This Row],[Stock balance backorders]]
)</f>
        <v>188</v>
      </c>
      <c r="L7757" s="8" t="str">
        <f>VLOOKUP(TableTransactions[[#This Row],[Material]],TableStockBalance[],
MATCH(TableStockBalance[[#Headers],[Supplier name]],TableStockBalance[#Headers],0),
0)</f>
        <v>General Multi Parts AB</v>
      </c>
    </row>
    <row r="7758" spans="1:12" x14ac:dyDescent="0.25">
      <c r="A7758">
        <v>49042658</v>
      </c>
      <c r="B7758">
        <v>60</v>
      </c>
      <c r="C7758" t="s">
        <v>343</v>
      </c>
      <c r="D7758" t="s">
        <v>210</v>
      </c>
      <c r="E7758" t="s">
        <v>211</v>
      </c>
      <c r="F7758" t="s">
        <v>316</v>
      </c>
      <c r="G7758" s="1">
        <v>43682</v>
      </c>
      <c r="H7758">
        <v>60</v>
      </c>
      <c r="I7758" s="7">
        <f>IF(TableTransactions[[#This Row],[Order type]]=trackOrderType,
TableTransactions[[#This Row],[Transaction quantity]]*-1,
TableTransactions[[#This Row],[Transaction quantity]]
)</f>
        <v>-60</v>
      </c>
      <c r="J77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128</v>
      </c>
      <c r="K7758" s="7">
        <f ca="1">IF(TableTransactions[[#This Row],[Stock balance backorders]]&lt;0,
0,
TableTransactions[[#This Row],[Stock balance backorders]]
)</f>
        <v>128</v>
      </c>
      <c r="L7758" s="8" t="str">
        <f>VLOOKUP(TableTransactions[[#This Row],[Material]],TableStockBalance[],
MATCH(TableStockBalance[[#Headers],[Supplier name]],TableStockBalance[#Headers],0),
0)</f>
        <v>General Multi Parts AB</v>
      </c>
    </row>
    <row r="7759" spans="1:12" x14ac:dyDescent="0.25">
      <c r="A7759">
        <v>49042676</v>
      </c>
      <c r="B7759">
        <v>90</v>
      </c>
      <c r="C7759" t="s">
        <v>343</v>
      </c>
      <c r="D7759" t="s">
        <v>210</v>
      </c>
      <c r="E7759" t="s">
        <v>211</v>
      </c>
      <c r="F7759" t="s">
        <v>318</v>
      </c>
      <c r="G7759" s="1">
        <v>43683</v>
      </c>
      <c r="H7759">
        <v>40</v>
      </c>
      <c r="I7759" s="7">
        <f>IF(TableTransactions[[#This Row],[Order type]]=trackOrderType,
TableTransactions[[#This Row],[Transaction quantity]]*-1,
TableTransactions[[#This Row],[Transaction quantity]]
)</f>
        <v>-40</v>
      </c>
      <c r="J77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</v>
      </c>
      <c r="K7759" s="7">
        <f ca="1">IF(TableTransactions[[#This Row],[Stock balance backorders]]&lt;0,
0,
TableTransactions[[#This Row],[Stock balance backorders]]
)</f>
        <v>88</v>
      </c>
      <c r="L7759" s="8" t="str">
        <f>VLOOKUP(TableTransactions[[#This Row],[Material]],TableStockBalance[],
MATCH(TableStockBalance[[#Headers],[Supplier name]],TableStockBalance[#Headers],0),
0)</f>
        <v>General Multi Parts AB</v>
      </c>
    </row>
    <row r="7760" spans="1:12" x14ac:dyDescent="0.25">
      <c r="A7760">
        <v>49042683</v>
      </c>
      <c r="B7760">
        <v>20</v>
      </c>
      <c r="C7760" t="s">
        <v>343</v>
      </c>
      <c r="D7760" t="s">
        <v>210</v>
      </c>
      <c r="E7760" t="s">
        <v>211</v>
      </c>
      <c r="F7760" t="s">
        <v>329</v>
      </c>
      <c r="G7760" s="1">
        <v>43684</v>
      </c>
      <c r="H7760">
        <v>20</v>
      </c>
      <c r="I7760" s="7">
        <f>IF(TableTransactions[[#This Row],[Order type]]=trackOrderType,
TableTransactions[[#This Row],[Transaction quantity]]*-1,
TableTransactions[[#This Row],[Transaction quantity]]
)</f>
        <v>-20</v>
      </c>
      <c r="J77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</v>
      </c>
      <c r="K7760" s="7">
        <f ca="1">IF(TableTransactions[[#This Row],[Stock balance backorders]]&lt;0,
0,
TableTransactions[[#This Row],[Stock balance backorders]]
)</f>
        <v>68</v>
      </c>
      <c r="L7760" s="8" t="str">
        <f>VLOOKUP(TableTransactions[[#This Row],[Material]],TableStockBalance[],
MATCH(TableStockBalance[[#Headers],[Supplier name]],TableStockBalance[#Headers],0),
0)</f>
        <v>General Multi Parts AB</v>
      </c>
    </row>
    <row r="7761" spans="1:12" x14ac:dyDescent="0.25">
      <c r="A7761">
        <v>49042704</v>
      </c>
      <c r="B7761">
        <v>80</v>
      </c>
      <c r="C7761" t="s">
        <v>343</v>
      </c>
      <c r="D7761" t="s">
        <v>210</v>
      </c>
      <c r="E7761" t="s">
        <v>211</v>
      </c>
      <c r="F7761" t="s">
        <v>317</v>
      </c>
      <c r="G7761" s="1">
        <v>43685</v>
      </c>
      <c r="H7761">
        <v>60</v>
      </c>
      <c r="I7761" s="7">
        <f>IF(TableTransactions[[#This Row],[Order type]]=trackOrderType,
TableTransactions[[#This Row],[Transaction quantity]]*-1,
TableTransactions[[#This Row],[Transaction quantity]]
)</f>
        <v>-60</v>
      </c>
      <c r="J77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7761" s="7">
        <f ca="1">IF(TableTransactions[[#This Row],[Stock balance backorders]]&lt;0,
0,
TableTransactions[[#This Row],[Stock balance backorders]]
)</f>
        <v>8</v>
      </c>
      <c r="L7761" s="8" t="str">
        <f>VLOOKUP(TableTransactions[[#This Row],[Material]],TableStockBalance[],
MATCH(TableStockBalance[[#Headers],[Supplier name]],TableStockBalance[#Headers],0),
0)</f>
        <v>General Multi Parts AB</v>
      </c>
    </row>
    <row r="7762" spans="1:12" x14ac:dyDescent="0.25">
      <c r="A7762">
        <v>49042717</v>
      </c>
      <c r="B7762">
        <v>30</v>
      </c>
      <c r="C7762" t="s">
        <v>343</v>
      </c>
      <c r="D7762" t="s">
        <v>210</v>
      </c>
      <c r="E7762" t="s">
        <v>211</v>
      </c>
      <c r="F7762" t="s">
        <v>333</v>
      </c>
      <c r="G7762" s="1">
        <v>43686</v>
      </c>
      <c r="H7762">
        <v>60</v>
      </c>
      <c r="I7762" s="7">
        <f>IF(TableTransactions[[#This Row],[Order type]]=trackOrderType,
TableTransactions[[#This Row],[Transaction quantity]]*-1,
TableTransactions[[#This Row],[Transaction quantity]]
)</f>
        <v>-60</v>
      </c>
      <c r="J77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-52</v>
      </c>
      <c r="K7762" s="7">
        <f ca="1">IF(TableTransactions[[#This Row],[Stock balance backorders]]&lt;0,
0,
TableTransactions[[#This Row],[Stock balance backorders]]
)</f>
        <v>0</v>
      </c>
      <c r="L7762" s="8" t="str">
        <f>VLOOKUP(TableTransactions[[#This Row],[Material]],TableStockBalance[],
MATCH(TableStockBalance[[#Headers],[Supplier name]],TableStockBalance[#Headers],0),
0)</f>
        <v>General Multi Parts AB</v>
      </c>
    </row>
    <row r="7763" spans="1:12" x14ac:dyDescent="0.25">
      <c r="A7763">
        <v>49042720</v>
      </c>
      <c r="B7763">
        <v>170</v>
      </c>
      <c r="C7763" t="s">
        <v>343</v>
      </c>
      <c r="D7763" t="s">
        <v>210</v>
      </c>
      <c r="E7763" t="s">
        <v>211</v>
      </c>
      <c r="F7763" t="s">
        <v>316</v>
      </c>
      <c r="G7763" s="1">
        <v>43686</v>
      </c>
      <c r="H7763">
        <v>60</v>
      </c>
      <c r="I7763" s="7">
        <f>IF(TableTransactions[[#This Row],[Order type]]=trackOrderType,
TableTransactions[[#This Row],[Transaction quantity]]*-1,
TableTransactions[[#This Row],[Transaction quantity]]
)</f>
        <v>-60</v>
      </c>
      <c r="J77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-112</v>
      </c>
      <c r="K7763" s="7">
        <f ca="1">IF(TableTransactions[[#This Row],[Stock balance backorders]]&lt;0,
0,
TableTransactions[[#This Row],[Stock balance backorders]]
)</f>
        <v>0</v>
      </c>
      <c r="L7763" s="8" t="str">
        <f>VLOOKUP(TableTransactions[[#This Row],[Material]],TableStockBalance[],
MATCH(TableStockBalance[[#Headers],[Supplier name]],TableStockBalance[#Headers],0),
0)</f>
        <v>General Multi Parts AB</v>
      </c>
    </row>
    <row r="7764" spans="1:12" x14ac:dyDescent="0.25">
      <c r="A7764">
        <v>49042722</v>
      </c>
      <c r="B7764">
        <v>250</v>
      </c>
      <c r="C7764" t="s">
        <v>343</v>
      </c>
      <c r="D7764" t="s">
        <v>210</v>
      </c>
      <c r="E7764" t="s">
        <v>211</v>
      </c>
      <c r="F7764" t="s">
        <v>317</v>
      </c>
      <c r="G7764" s="1">
        <v>43686</v>
      </c>
      <c r="H7764">
        <v>40</v>
      </c>
      <c r="I7764" s="7">
        <f>IF(TableTransactions[[#This Row],[Order type]]=trackOrderType,
TableTransactions[[#This Row],[Transaction quantity]]*-1,
TableTransactions[[#This Row],[Transaction quantity]]
)</f>
        <v>-40</v>
      </c>
      <c r="J77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-152</v>
      </c>
      <c r="K7764" s="7">
        <f ca="1">IF(TableTransactions[[#This Row],[Stock balance backorders]]&lt;0,
0,
TableTransactions[[#This Row],[Stock balance backorders]]
)</f>
        <v>0</v>
      </c>
      <c r="L7764" s="8" t="str">
        <f>VLOOKUP(TableTransactions[[#This Row],[Material]],TableStockBalance[],
MATCH(TableStockBalance[[#Headers],[Supplier name]],TableStockBalance[#Headers],0),
0)</f>
        <v>General Multi Parts AB</v>
      </c>
    </row>
    <row r="7765" spans="1:12" x14ac:dyDescent="0.25">
      <c r="A7765" s="4">
        <v>45057318</v>
      </c>
      <c r="B7765" s="4">
        <v>10</v>
      </c>
      <c r="C7765" s="4" t="s">
        <v>344</v>
      </c>
      <c r="D7765" s="4" t="s">
        <v>210</v>
      </c>
      <c r="E7765" s="4" t="s">
        <v>211</v>
      </c>
      <c r="F7765" s="4" t="s">
        <v>212</v>
      </c>
      <c r="G7765" s="5">
        <v>43686</v>
      </c>
      <c r="H7765" s="4">
        <v>1200</v>
      </c>
      <c r="I7765" s="7">
        <f>IF(TableTransactions[[#This Row],[Order type]]=trackOrderType,
TableTransactions[[#This Row],[Transaction quantity]]*-1,
TableTransactions[[#This Row],[Transaction quantity]]
)</f>
        <v>1200</v>
      </c>
      <c r="J77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1048</v>
      </c>
      <c r="K7765" s="7">
        <f ca="1">IF(TableTransactions[[#This Row],[Stock balance backorders]]&lt;0,
0,
TableTransactions[[#This Row],[Stock balance backorders]]
)</f>
        <v>1048</v>
      </c>
      <c r="L7765" s="8" t="str">
        <f>VLOOKUP(TableTransactions[[#This Row],[Material]],TableStockBalance[],
MATCH(TableStockBalance[[#Headers],[Supplier name]],TableStockBalance[#Headers],0),
0)</f>
        <v>General Multi Parts AB</v>
      </c>
    </row>
    <row r="7766" spans="1:12" x14ac:dyDescent="0.25">
      <c r="A7766">
        <v>49042794</v>
      </c>
      <c r="B7766">
        <v>20</v>
      </c>
      <c r="C7766" t="s">
        <v>343</v>
      </c>
      <c r="D7766" t="s">
        <v>210</v>
      </c>
      <c r="E7766" t="s">
        <v>211</v>
      </c>
      <c r="F7766" t="s">
        <v>325</v>
      </c>
      <c r="G7766" s="1">
        <v>43693</v>
      </c>
      <c r="H7766">
        <v>60</v>
      </c>
      <c r="I7766" s="7">
        <f>IF(TableTransactions[[#This Row],[Order type]]=trackOrderType,
TableTransactions[[#This Row],[Transaction quantity]]*-1,
TableTransactions[[#This Row],[Transaction quantity]]
)</f>
        <v>-60</v>
      </c>
      <c r="J77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988</v>
      </c>
      <c r="K7766" s="7">
        <f ca="1">IF(TableTransactions[[#This Row],[Stock balance backorders]]&lt;0,
0,
TableTransactions[[#This Row],[Stock balance backorders]]
)</f>
        <v>988</v>
      </c>
      <c r="L7766" s="8" t="str">
        <f>VLOOKUP(TableTransactions[[#This Row],[Material]],TableStockBalance[],
MATCH(TableStockBalance[[#Headers],[Supplier name]],TableStockBalance[#Headers],0),
0)</f>
        <v>General Multi Parts AB</v>
      </c>
    </row>
    <row r="7767" spans="1:12" x14ac:dyDescent="0.25">
      <c r="A7767">
        <v>49042864</v>
      </c>
      <c r="B7767">
        <v>10</v>
      </c>
      <c r="C7767" t="s">
        <v>343</v>
      </c>
      <c r="D7767" t="s">
        <v>210</v>
      </c>
      <c r="E7767" t="s">
        <v>211</v>
      </c>
      <c r="F7767" t="s">
        <v>333</v>
      </c>
      <c r="G7767" s="1">
        <v>43700</v>
      </c>
      <c r="H7767">
        <v>20</v>
      </c>
      <c r="I7767" s="7">
        <f>IF(TableTransactions[[#This Row],[Order type]]=trackOrderType,
TableTransactions[[#This Row],[Transaction quantity]]*-1,
TableTransactions[[#This Row],[Transaction quantity]]
)</f>
        <v>-20</v>
      </c>
      <c r="J77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968</v>
      </c>
      <c r="K7767" s="7">
        <f ca="1">IF(TableTransactions[[#This Row],[Stock balance backorders]]&lt;0,
0,
TableTransactions[[#This Row],[Stock balance backorders]]
)</f>
        <v>968</v>
      </c>
      <c r="L7767" s="8" t="str">
        <f>VLOOKUP(TableTransactions[[#This Row],[Material]],TableStockBalance[],
MATCH(TableStockBalance[[#Headers],[Supplier name]],TableStockBalance[#Headers],0),
0)</f>
        <v>General Multi Parts AB</v>
      </c>
    </row>
    <row r="7768" spans="1:12" x14ac:dyDescent="0.25">
      <c r="A7768">
        <v>49042920</v>
      </c>
      <c r="B7768">
        <v>60</v>
      </c>
      <c r="C7768" t="s">
        <v>343</v>
      </c>
      <c r="D7768" t="s">
        <v>210</v>
      </c>
      <c r="E7768" t="s">
        <v>211</v>
      </c>
      <c r="F7768" t="s">
        <v>318</v>
      </c>
      <c r="G7768" s="1">
        <v>43705</v>
      </c>
      <c r="H7768">
        <v>60</v>
      </c>
      <c r="I7768" s="7">
        <f>IF(TableTransactions[[#This Row],[Order type]]=trackOrderType,
TableTransactions[[#This Row],[Transaction quantity]]*-1,
TableTransactions[[#This Row],[Transaction quantity]]
)</f>
        <v>-60</v>
      </c>
      <c r="J77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908</v>
      </c>
      <c r="K7768" s="7">
        <f ca="1">IF(TableTransactions[[#This Row],[Stock balance backorders]]&lt;0,
0,
TableTransactions[[#This Row],[Stock balance backorders]]
)</f>
        <v>908</v>
      </c>
      <c r="L7768" s="8" t="str">
        <f>VLOOKUP(TableTransactions[[#This Row],[Material]],TableStockBalance[],
MATCH(TableStockBalance[[#Headers],[Supplier name]],TableStockBalance[#Headers],0),
0)</f>
        <v>General Multi Parts AB</v>
      </c>
    </row>
    <row r="7769" spans="1:12" x14ac:dyDescent="0.25">
      <c r="A7769">
        <v>49042920</v>
      </c>
      <c r="B7769">
        <v>70</v>
      </c>
      <c r="C7769" t="s">
        <v>343</v>
      </c>
      <c r="D7769" t="s">
        <v>210</v>
      </c>
      <c r="E7769" t="s">
        <v>211</v>
      </c>
      <c r="F7769" t="s">
        <v>318</v>
      </c>
      <c r="G7769" s="1">
        <v>43705</v>
      </c>
      <c r="H7769">
        <v>80</v>
      </c>
      <c r="I7769" s="7">
        <f>IF(TableTransactions[[#This Row],[Order type]]=trackOrderType,
TableTransactions[[#This Row],[Transaction quantity]]*-1,
TableTransactions[[#This Row],[Transaction quantity]]
)</f>
        <v>-80</v>
      </c>
      <c r="J77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828</v>
      </c>
      <c r="K7769" s="7">
        <f ca="1">IF(TableTransactions[[#This Row],[Stock balance backorders]]&lt;0,
0,
TableTransactions[[#This Row],[Stock balance backorders]]
)</f>
        <v>828</v>
      </c>
      <c r="L7769" s="8" t="str">
        <f>VLOOKUP(TableTransactions[[#This Row],[Material]],TableStockBalance[],
MATCH(TableStockBalance[[#Headers],[Supplier name]],TableStockBalance[#Headers],0),
0)</f>
        <v>General Multi Parts AB</v>
      </c>
    </row>
    <row r="7770" spans="1:12" x14ac:dyDescent="0.25">
      <c r="A7770">
        <v>49042920</v>
      </c>
      <c r="B7770">
        <v>80</v>
      </c>
      <c r="C7770" t="s">
        <v>343</v>
      </c>
      <c r="D7770" t="s">
        <v>210</v>
      </c>
      <c r="E7770" t="s">
        <v>211</v>
      </c>
      <c r="F7770" t="s">
        <v>318</v>
      </c>
      <c r="G7770" s="1">
        <v>43705</v>
      </c>
      <c r="H7770">
        <v>20</v>
      </c>
      <c r="I7770" s="7">
        <f>IF(TableTransactions[[#This Row],[Order type]]=trackOrderType,
TableTransactions[[#This Row],[Transaction quantity]]*-1,
TableTransactions[[#This Row],[Transaction quantity]]
)</f>
        <v>-20</v>
      </c>
      <c r="J77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808</v>
      </c>
      <c r="K7770" s="7">
        <f ca="1">IF(TableTransactions[[#This Row],[Stock balance backorders]]&lt;0,
0,
TableTransactions[[#This Row],[Stock balance backorders]]
)</f>
        <v>808</v>
      </c>
      <c r="L7770" s="8" t="str">
        <f>VLOOKUP(TableTransactions[[#This Row],[Material]],TableStockBalance[],
MATCH(TableStockBalance[[#Headers],[Supplier name]],TableStockBalance[#Headers],0),
0)</f>
        <v>General Multi Parts AB</v>
      </c>
    </row>
    <row r="7771" spans="1:12" x14ac:dyDescent="0.25">
      <c r="A7771">
        <v>49042942</v>
      </c>
      <c r="B7771">
        <v>210</v>
      </c>
      <c r="C7771" t="s">
        <v>343</v>
      </c>
      <c r="D7771" t="s">
        <v>210</v>
      </c>
      <c r="E7771" t="s">
        <v>211</v>
      </c>
      <c r="F7771" t="s">
        <v>313</v>
      </c>
      <c r="G7771" s="1">
        <v>43707</v>
      </c>
      <c r="H7771">
        <v>20</v>
      </c>
      <c r="I7771" s="7">
        <f>IF(TableTransactions[[#This Row],[Order type]]=trackOrderType,
TableTransactions[[#This Row],[Transaction quantity]]*-1,
TableTransactions[[#This Row],[Transaction quantity]]
)</f>
        <v>-20</v>
      </c>
      <c r="J77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788</v>
      </c>
      <c r="K7771" s="7">
        <f ca="1">IF(TableTransactions[[#This Row],[Stock balance backorders]]&lt;0,
0,
TableTransactions[[#This Row],[Stock balance backorders]]
)</f>
        <v>788</v>
      </c>
      <c r="L7771" s="8" t="str">
        <f>VLOOKUP(TableTransactions[[#This Row],[Material]],TableStockBalance[],
MATCH(TableStockBalance[[#Headers],[Supplier name]],TableStockBalance[#Headers],0),
0)</f>
        <v>General Multi Parts AB</v>
      </c>
    </row>
    <row r="7772" spans="1:12" x14ac:dyDescent="0.25">
      <c r="A7772">
        <v>49042954</v>
      </c>
      <c r="B7772">
        <v>110</v>
      </c>
      <c r="C7772" t="s">
        <v>343</v>
      </c>
      <c r="D7772" t="s">
        <v>210</v>
      </c>
      <c r="E7772" t="s">
        <v>211</v>
      </c>
      <c r="F7772" t="s">
        <v>319</v>
      </c>
      <c r="G7772" s="1">
        <v>43707</v>
      </c>
      <c r="H7772">
        <v>20</v>
      </c>
      <c r="I7772" s="7">
        <f>IF(TableTransactions[[#This Row],[Order type]]=trackOrderType,
TableTransactions[[#This Row],[Transaction quantity]]*-1,
TableTransactions[[#This Row],[Transaction quantity]]
)</f>
        <v>-20</v>
      </c>
      <c r="J77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768</v>
      </c>
      <c r="K7772" s="7">
        <f ca="1">IF(TableTransactions[[#This Row],[Stock balance backorders]]&lt;0,
0,
TableTransactions[[#This Row],[Stock balance backorders]]
)</f>
        <v>768</v>
      </c>
      <c r="L7772" s="8" t="str">
        <f>VLOOKUP(TableTransactions[[#This Row],[Material]],TableStockBalance[],
MATCH(TableStockBalance[[#Headers],[Supplier name]],TableStockBalance[#Headers],0),
0)</f>
        <v>General Multi Parts AB</v>
      </c>
    </row>
    <row r="7773" spans="1:12" x14ac:dyDescent="0.25">
      <c r="A7773">
        <v>49042970</v>
      </c>
      <c r="B7773">
        <v>90</v>
      </c>
      <c r="C7773" t="s">
        <v>343</v>
      </c>
      <c r="D7773" t="s">
        <v>210</v>
      </c>
      <c r="E7773" t="s">
        <v>211</v>
      </c>
      <c r="F7773" t="s">
        <v>318</v>
      </c>
      <c r="G7773" s="1">
        <v>43710</v>
      </c>
      <c r="H7773">
        <v>20</v>
      </c>
      <c r="I7773" s="7">
        <f>IF(TableTransactions[[#This Row],[Order type]]=trackOrderType,
TableTransactions[[#This Row],[Transaction quantity]]*-1,
TableTransactions[[#This Row],[Transaction quantity]]
)</f>
        <v>-20</v>
      </c>
      <c r="J77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748</v>
      </c>
      <c r="K7773" s="7">
        <f ca="1">IF(TableTransactions[[#This Row],[Stock balance backorders]]&lt;0,
0,
TableTransactions[[#This Row],[Stock balance backorders]]
)</f>
        <v>748</v>
      </c>
      <c r="L7773" s="8" t="str">
        <f>VLOOKUP(TableTransactions[[#This Row],[Material]],TableStockBalance[],
MATCH(TableStockBalance[[#Headers],[Supplier name]],TableStockBalance[#Headers],0),
0)</f>
        <v>General Multi Parts AB</v>
      </c>
    </row>
    <row r="7774" spans="1:12" x14ac:dyDescent="0.25">
      <c r="A7774">
        <v>49042975</v>
      </c>
      <c r="B7774">
        <v>50</v>
      </c>
      <c r="C7774" t="s">
        <v>343</v>
      </c>
      <c r="D7774" t="s">
        <v>210</v>
      </c>
      <c r="E7774" t="s">
        <v>211</v>
      </c>
      <c r="F7774" t="s">
        <v>313</v>
      </c>
      <c r="G7774" s="1">
        <v>43711</v>
      </c>
      <c r="H7774">
        <v>80</v>
      </c>
      <c r="I7774" s="7">
        <f>IF(TableTransactions[[#This Row],[Order type]]=trackOrderType,
TableTransactions[[#This Row],[Transaction quantity]]*-1,
TableTransactions[[#This Row],[Transaction quantity]]
)</f>
        <v>-80</v>
      </c>
      <c r="J77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668</v>
      </c>
      <c r="K7774" s="7">
        <f ca="1">IF(TableTransactions[[#This Row],[Stock balance backorders]]&lt;0,
0,
TableTransactions[[#This Row],[Stock balance backorders]]
)</f>
        <v>668</v>
      </c>
      <c r="L7774" s="8" t="str">
        <f>VLOOKUP(TableTransactions[[#This Row],[Material]],TableStockBalance[],
MATCH(TableStockBalance[[#Headers],[Supplier name]],TableStockBalance[#Headers],0),
0)</f>
        <v>General Multi Parts AB</v>
      </c>
    </row>
    <row r="7775" spans="1:12" x14ac:dyDescent="0.25">
      <c r="A7775">
        <v>49042977</v>
      </c>
      <c r="B7775">
        <v>10</v>
      </c>
      <c r="C7775" t="s">
        <v>343</v>
      </c>
      <c r="D7775" t="s">
        <v>210</v>
      </c>
      <c r="E7775" t="s">
        <v>211</v>
      </c>
      <c r="F7775" t="s">
        <v>333</v>
      </c>
      <c r="G7775" s="1">
        <v>43711</v>
      </c>
      <c r="H7775">
        <v>20</v>
      </c>
      <c r="I7775" s="7">
        <f>IF(TableTransactions[[#This Row],[Order type]]=trackOrderType,
TableTransactions[[#This Row],[Transaction quantity]]*-1,
TableTransactions[[#This Row],[Transaction quantity]]
)</f>
        <v>-20</v>
      </c>
      <c r="J77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648</v>
      </c>
      <c r="K7775" s="7">
        <f ca="1">IF(TableTransactions[[#This Row],[Stock balance backorders]]&lt;0,
0,
TableTransactions[[#This Row],[Stock balance backorders]]
)</f>
        <v>648</v>
      </c>
      <c r="L7775" s="8" t="str">
        <f>VLOOKUP(TableTransactions[[#This Row],[Material]],TableStockBalance[],
MATCH(TableStockBalance[[#Headers],[Supplier name]],TableStockBalance[#Headers],0),
0)</f>
        <v>General Multi Parts AB</v>
      </c>
    </row>
    <row r="7776" spans="1:12" x14ac:dyDescent="0.25">
      <c r="A7776">
        <v>49042988</v>
      </c>
      <c r="B7776">
        <v>30</v>
      </c>
      <c r="C7776" t="s">
        <v>343</v>
      </c>
      <c r="D7776" t="s">
        <v>210</v>
      </c>
      <c r="E7776" t="s">
        <v>211</v>
      </c>
      <c r="F7776" t="s">
        <v>313</v>
      </c>
      <c r="G7776" s="1">
        <v>43712</v>
      </c>
      <c r="H7776">
        <v>20</v>
      </c>
      <c r="I7776" s="7">
        <f>IF(TableTransactions[[#This Row],[Order type]]=trackOrderType,
TableTransactions[[#This Row],[Transaction quantity]]*-1,
TableTransactions[[#This Row],[Transaction quantity]]
)</f>
        <v>-20</v>
      </c>
      <c r="J77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628</v>
      </c>
      <c r="K7776" s="7">
        <f ca="1">IF(TableTransactions[[#This Row],[Stock balance backorders]]&lt;0,
0,
TableTransactions[[#This Row],[Stock balance backorders]]
)</f>
        <v>628</v>
      </c>
      <c r="L7776" s="8" t="str">
        <f>VLOOKUP(TableTransactions[[#This Row],[Material]],TableStockBalance[],
MATCH(TableStockBalance[[#Headers],[Supplier name]],TableStockBalance[#Headers],0),
0)</f>
        <v>General Multi Parts AB</v>
      </c>
    </row>
    <row r="7777" spans="1:12" x14ac:dyDescent="0.25">
      <c r="A7777">
        <v>49043019</v>
      </c>
      <c r="B7777">
        <v>60</v>
      </c>
      <c r="C7777" t="s">
        <v>343</v>
      </c>
      <c r="D7777" t="s">
        <v>210</v>
      </c>
      <c r="E7777" t="s">
        <v>211</v>
      </c>
      <c r="F7777" t="s">
        <v>336</v>
      </c>
      <c r="G7777" s="1">
        <v>43714</v>
      </c>
      <c r="H7777">
        <v>40</v>
      </c>
      <c r="I7777" s="7">
        <f>IF(TableTransactions[[#This Row],[Order type]]=trackOrderType,
TableTransactions[[#This Row],[Transaction quantity]]*-1,
TableTransactions[[#This Row],[Transaction quantity]]
)</f>
        <v>-40</v>
      </c>
      <c r="J77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588</v>
      </c>
      <c r="K7777" s="7">
        <f ca="1">IF(TableTransactions[[#This Row],[Stock balance backorders]]&lt;0,
0,
TableTransactions[[#This Row],[Stock balance backorders]]
)</f>
        <v>588</v>
      </c>
      <c r="L7777" s="8" t="str">
        <f>VLOOKUP(TableTransactions[[#This Row],[Material]],TableStockBalance[],
MATCH(TableStockBalance[[#Headers],[Supplier name]],TableStockBalance[#Headers],0),
0)</f>
        <v>General Multi Parts AB</v>
      </c>
    </row>
    <row r="7778" spans="1:12" x14ac:dyDescent="0.25">
      <c r="A7778">
        <v>49043023</v>
      </c>
      <c r="B7778">
        <v>330</v>
      </c>
      <c r="C7778" t="s">
        <v>343</v>
      </c>
      <c r="D7778" t="s">
        <v>210</v>
      </c>
      <c r="E7778" t="s">
        <v>211</v>
      </c>
      <c r="F7778" t="s">
        <v>317</v>
      </c>
      <c r="G7778" s="1">
        <v>43714</v>
      </c>
      <c r="H7778">
        <v>60</v>
      </c>
      <c r="I7778" s="7">
        <f>IF(TableTransactions[[#This Row],[Order type]]=trackOrderType,
TableTransactions[[#This Row],[Transaction quantity]]*-1,
TableTransactions[[#This Row],[Transaction quantity]]
)</f>
        <v>-60</v>
      </c>
      <c r="J77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528</v>
      </c>
      <c r="K7778" s="7">
        <f ca="1">IF(TableTransactions[[#This Row],[Stock balance backorders]]&lt;0,
0,
TableTransactions[[#This Row],[Stock balance backorders]]
)</f>
        <v>528</v>
      </c>
      <c r="L7778" s="8" t="str">
        <f>VLOOKUP(TableTransactions[[#This Row],[Material]],TableStockBalance[],
MATCH(TableStockBalance[[#Headers],[Supplier name]],TableStockBalance[#Headers],0),
0)</f>
        <v>General Multi Parts AB</v>
      </c>
    </row>
    <row r="7779" spans="1:12" x14ac:dyDescent="0.25">
      <c r="A7779">
        <v>49043023</v>
      </c>
      <c r="B7779">
        <v>340</v>
      </c>
      <c r="C7779" t="s">
        <v>343</v>
      </c>
      <c r="D7779" t="s">
        <v>210</v>
      </c>
      <c r="E7779" t="s">
        <v>211</v>
      </c>
      <c r="F7779" t="s">
        <v>317</v>
      </c>
      <c r="G7779" s="1">
        <v>43714</v>
      </c>
      <c r="H7779">
        <v>20</v>
      </c>
      <c r="I7779" s="7">
        <f>IF(TableTransactions[[#This Row],[Order type]]=trackOrderType,
TableTransactions[[#This Row],[Transaction quantity]]*-1,
TableTransactions[[#This Row],[Transaction quantity]]
)</f>
        <v>-20</v>
      </c>
      <c r="J77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508</v>
      </c>
      <c r="K7779" s="7">
        <f ca="1">IF(TableTransactions[[#This Row],[Stock balance backorders]]&lt;0,
0,
TableTransactions[[#This Row],[Stock balance backorders]]
)</f>
        <v>508</v>
      </c>
      <c r="L7779" s="8" t="str">
        <f>VLOOKUP(TableTransactions[[#This Row],[Material]],TableStockBalance[],
MATCH(TableStockBalance[[#Headers],[Supplier name]],TableStockBalance[#Headers],0),
0)</f>
        <v>General Multi Parts AB</v>
      </c>
    </row>
    <row r="7780" spans="1:12" x14ac:dyDescent="0.25">
      <c r="A7780">
        <v>49043034</v>
      </c>
      <c r="B7780">
        <v>100</v>
      </c>
      <c r="C7780" t="s">
        <v>343</v>
      </c>
      <c r="D7780" t="s">
        <v>210</v>
      </c>
      <c r="E7780" t="s">
        <v>211</v>
      </c>
      <c r="F7780" t="s">
        <v>313</v>
      </c>
      <c r="G7780" s="1">
        <v>43717</v>
      </c>
      <c r="H7780">
        <v>80</v>
      </c>
      <c r="I7780" s="7">
        <f>IF(TableTransactions[[#This Row],[Order type]]=trackOrderType,
TableTransactions[[#This Row],[Transaction quantity]]*-1,
TableTransactions[[#This Row],[Transaction quantity]]
)</f>
        <v>-80</v>
      </c>
      <c r="J77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428</v>
      </c>
      <c r="K7780" s="7">
        <f ca="1">IF(TableTransactions[[#This Row],[Stock balance backorders]]&lt;0,
0,
TableTransactions[[#This Row],[Stock balance backorders]]
)</f>
        <v>428</v>
      </c>
      <c r="L7780" s="8" t="str">
        <f>VLOOKUP(TableTransactions[[#This Row],[Material]],TableStockBalance[],
MATCH(TableStockBalance[[#Headers],[Supplier name]],TableStockBalance[#Headers],0),
0)</f>
        <v>General Multi Parts AB</v>
      </c>
    </row>
    <row r="7781" spans="1:12" x14ac:dyDescent="0.25">
      <c r="A7781">
        <v>49043034</v>
      </c>
      <c r="B7781">
        <v>110</v>
      </c>
      <c r="C7781" t="s">
        <v>343</v>
      </c>
      <c r="D7781" t="s">
        <v>210</v>
      </c>
      <c r="E7781" t="s">
        <v>211</v>
      </c>
      <c r="F7781" t="s">
        <v>313</v>
      </c>
      <c r="G7781" s="1">
        <v>43717</v>
      </c>
      <c r="H7781">
        <v>20</v>
      </c>
      <c r="I7781" s="7">
        <f>IF(TableTransactions[[#This Row],[Order type]]=trackOrderType,
TableTransactions[[#This Row],[Transaction quantity]]*-1,
TableTransactions[[#This Row],[Transaction quantity]]
)</f>
        <v>-20</v>
      </c>
      <c r="J77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408</v>
      </c>
      <c r="K7781" s="7">
        <f ca="1">IF(TableTransactions[[#This Row],[Stock balance backorders]]&lt;0,
0,
TableTransactions[[#This Row],[Stock balance backorders]]
)</f>
        <v>408</v>
      </c>
      <c r="L7781" s="8" t="str">
        <f>VLOOKUP(TableTransactions[[#This Row],[Material]],TableStockBalance[],
MATCH(TableStockBalance[[#Headers],[Supplier name]],TableStockBalance[#Headers],0),
0)</f>
        <v>General Multi Parts AB</v>
      </c>
    </row>
    <row r="7782" spans="1:12" x14ac:dyDescent="0.25">
      <c r="A7782">
        <v>49043041</v>
      </c>
      <c r="B7782">
        <v>150</v>
      </c>
      <c r="C7782" t="s">
        <v>343</v>
      </c>
      <c r="D7782" t="s">
        <v>210</v>
      </c>
      <c r="E7782" t="s">
        <v>211</v>
      </c>
      <c r="F7782" t="s">
        <v>317</v>
      </c>
      <c r="G7782" s="1">
        <v>43717</v>
      </c>
      <c r="H7782">
        <v>80</v>
      </c>
      <c r="I7782" s="7">
        <f>IF(TableTransactions[[#This Row],[Order type]]=trackOrderType,
TableTransactions[[#This Row],[Transaction quantity]]*-1,
TableTransactions[[#This Row],[Transaction quantity]]
)</f>
        <v>-80</v>
      </c>
      <c r="J77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328</v>
      </c>
      <c r="K7782" s="7">
        <f ca="1">IF(TableTransactions[[#This Row],[Stock balance backorders]]&lt;0,
0,
TableTransactions[[#This Row],[Stock balance backorders]]
)</f>
        <v>328</v>
      </c>
      <c r="L7782" s="8" t="str">
        <f>VLOOKUP(TableTransactions[[#This Row],[Material]],TableStockBalance[],
MATCH(TableStockBalance[[#Headers],[Supplier name]],TableStockBalance[#Headers],0),
0)</f>
        <v>General Multi Parts AB</v>
      </c>
    </row>
    <row r="7783" spans="1:12" x14ac:dyDescent="0.25">
      <c r="A7783">
        <v>49043041</v>
      </c>
      <c r="B7783">
        <v>160</v>
      </c>
      <c r="C7783" t="s">
        <v>343</v>
      </c>
      <c r="D7783" t="s">
        <v>210</v>
      </c>
      <c r="E7783" t="s">
        <v>211</v>
      </c>
      <c r="F7783" t="s">
        <v>317</v>
      </c>
      <c r="G7783" s="1">
        <v>43717</v>
      </c>
      <c r="H7783">
        <v>20</v>
      </c>
      <c r="I7783" s="7">
        <f>IF(TableTransactions[[#This Row],[Order type]]=trackOrderType,
TableTransactions[[#This Row],[Transaction quantity]]*-1,
TableTransactions[[#This Row],[Transaction quantity]]
)</f>
        <v>-20</v>
      </c>
      <c r="J77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308</v>
      </c>
      <c r="K7783" s="7">
        <f ca="1">IF(TableTransactions[[#This Row],[Stock balance backorders]]&lt;0,
0,
TableTransactions[[#This Row],[Stock balance backorders]]
)</f>
        <v>308</v>
      </c>
      <c r="L7783" s="8" t="str">
        <f>VLOOKUP(TableTransactions[[#This Row],[Material]],TableStockBalance[],
MATCH(TableStockBalance[[#Headers],[Supplier name]],TableStockBalance[#Headers],0),
0)</f>
        <v>General Multi Parts AB</v>
      </c>
    </row>
    <row r="7784" spans="1:12" x14ac:dyDescent="0.25">
      <c r="A7784">
        <v>49043041</v>
      </c>
      <c r="B7784">
        <v>170</v>
      </c>
      <c r="C7784" t="s">
        <v>343</v>
      </c>
      <c r="D7784" t="s">
        <v>210</v>
      </c>
      <c r="E7784" t="s">
        <v>211</v>
      </c>
      <c r="F7784" t="s">
        <v>317</v>
      </c>
      <c r="G7784" s="1">
        <v>43717</v>
      </c>
      <c r="H7784">
        <v>80</v>
      </c>
      <c r="I7784" s="7">
        <f>IF(TableTransactions[[#This Row],[Order type]]=trackOrderType,
TableTransactions[[#This Row],[Transaction quantity]]*-1,
TableTransactions[[#This Row],[Transaction quantity]]
)</f>
        <v>-80</v>
      </c>
      <c r="J77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228</v>
      </c>
      <c r="K7784" s="7">
        <f ca="1">IF(TableTransactions[[#This Row],[Stock balance backorders]]&lt;0,
0,
TableTransactions[[#This Row],[Stock balance backorders]]
)</f>
        <v>228</v>
      </c>
      <c r="L7784" s="8" t="str">
        <f>VLOOKUP(TableTransactions[[#This Row],[Material]],TableStockBalance[],
MATCH(TableStockBalance[[#Headers],[Supplier name]],TableStockBalance[#Headers],0),
0)</f>
        <v>General Multi Parts AB</v>
      </c>
    </row>
    <row r="7785" spans="1:12" x14ac:dyDescent="0.25">
      <c r="A7785">
        <v>49043060</v>
      </c>
      <c r="B7785">
        <v>40</v>
      </c>
      <c r="C7785" t="s">
        <v>343</v>
      </c>
      <c r="D7785" t="s">
        <v>210</v>
      </c>
      <c r="E7785" t="s">
        <v>211</v>
      </c>
      <c r="F7785" t="s">
        <v>315</v>
      </c>
      <c r="G7785" s="1">
        <v>43718</v>
      </c>
      <c r="H7785">
        <v>60</v>
      </c>
      <c r="I7785" s="7">
        <f>IF(TableTransactions[[#This Row],[Order type]]=trackOrderType,
TableTransactions[[#This Row],[Transaction quantity]]*-1,
TableTransactions[[#This Row],[Transaction quantity]]
)</f>
        <v>-60</v>
      </c>
      <c r="J77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168</v>
      </c>
      <c r="K7785" s="7">
        <f ca="1">IF(TableTransactions[[#This Row],[Stock balance backorders]]&lt;0,
0,
TableTransactions[[#This Row],[Stock balance backorders]]
)</f>
        <v>168</v>
      </c>
      <c r="L7785" s="8" t="str">
        <f>VLOOKUP(TableTransactions[[#This Row],[Material]],TableStockBalance[],
MATCH(TableStockBalance[[#Headers],[Supplier name]],TableStockBalance[#Headers],0),
0)</f>
        <v>General Multi Parts AB</v>
      </c>
    </row>
    <row r="7786" spans="1:12" x14ac:dyDescent="0.25">
      <c r="A7786">
        <v>49043080</v>
      </c>
      <c r="B7786">
        <v>70</v>
      </c>
      <c r="C7786" t="s">
        <v>343</v>
      </c>
      <c r="D7786" t="s">
        <v>210</v>
      </c>
      <c r="E7786" t="s">
        <v>211</v>
      </c>
      <c r="F7786" t="s">
        <v>316</v>
      </c>
      <c r="G7786" s="1">
        <v>43720</v>
      </c>
      <c r="H7786">
        <v>40</v>
      </c>
      <c r="I7786" s="7">
        <f>IF(TableTransactions[[#This Row],[Order type]]=trackOrderType,
TableTransactions[[#This Row],[Transaction quantity]]*-1,
TableTransactions[[#This Row],[Transaction quantity]]
)</f>
        <v>-40</v>
      </c>
      <c r="J77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128</v>
      </c>
      <c r="K7786" s="7">
        <f ca="1">IF(TableTransactions[[#This Row],[Stock balance backorders]]&lt;0,
0,
TableTransactions[[#This Row],[Stock balance backorders]]
)</f>
        <v>128</v>
      </c>
      <c r="L7786" s="8" t="str">
        <f>VLOOKUP(TableTransactions[[#This Row],[Material]],TableStockBalance[],
MATCH(TableStockBalance[[#Headers],[Supplier name]],TableStockBalance[#Headers],0),
0)</f>
        <v>General Multi Parts AB</v>
      </c>
    </row>
    <row r="7787" spans="1:12" x14ac:dyDescent="0.25">
      <c r="A7787">
        <v>49043083</v>
      </c>
      <c r="B7787">
        <v>40</v>
      </c>
      <c r="C7787" t="s">
        <v>343</v>
      </c>
      <c r="D7787" t="s">
        <v>210</v>
      </c>
      <c r="E7787" t="s">
        <v>211</v>
      </c>
      <c r="F7787" t="s">
        <v>319</v>
      </c>
      <c r="G7787" s="1">
        <v>43720</v>
      </c>
      <c r="H7787">
        <v>80</v>
      </c>
      <c r="I7787" s="7">
        <f>IF(TableTransactions[[#This Row],[Order type]]=trackOrderType,
TableTransactions[[#This Row],[Transaction quantity]]*-1,
TableTransactions[[#This Row],[Transaction quantity]]
)</f>
        <v>-80</v>
      </c>
      <c r="J77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</v>
      </c>
      <c r="K7787" s="7">
        <f ca="1">IF(TableTransactions[[#This Row],[Stock balance backorders]]&lt;0,
0,
TableTransactions[[#This Row],[Stock balance backorders]]
)</f>
        <v>48</v>
      </c>
      <c r="L7787" s="8" t="str">
        <f>VLOOKUP(TableTransactions[[#This Row],[Material]],TableStockBalance[],
MATCH(TableStockBalance[[#Headers],[Supplier name]],TableStockBalance[#Headers],0),
0)</f>
        <v>General Multi Parts AB</v>
      </c>
    </row>
    <row r="7788" spans="1:12" x14ac:dyDescent="0.25">
      <c r="A7788">
        <v>49043087</v>
      </c>
      <c r="B7788">
        <v>150</v>
      </c>
      <c r="C7788" t="s">
        <v>343</v>
      </c>
      <c r="D7788" t="s">
        <v>210</v>
      </c>
      <c r="E7788" t="s">
        <v>211</v>
      </c>
      <c r="F7788" t="s">
        <v>313</v>
      </c>
      <c r="G7788" s="1">
        <v>43721</v>
      </c>
      <c r="H7788">
        <v>60</v>
      </c>
      <c r="I7788" s="7">
        <f>IF(TableTransactions[[#This Row],[Order type]]=trackOrderType,
TableTransactions[[#This Row],[Transaction quantity]]*-1,
TableTransactions[[#This Row],[Transaction quantity]]
)</f>
        <v>-60</v>
      </c>
      <c r="J77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</v>
      </c>
      <c r="K7788" s="7">
        <f ca="1">IF(TableTransactions[[#This Row],[Stock balance backorders]]&lt;0,
0,
TableTransactions[[#This Row],[Stock balance backorders]]
)</f>
        <v>0</v>
      </c>
      <c r="L7788" s="8" t="str">
        <f>VLOOKUP(TableTransactions[[#This Row],[Material]],TableStockBalance[],
MATCH(TableStockBalance[[#Headers],[Supplier name]],TableStockBalance[#Headers],0),
0)</f>
        <v>General Multi Parts AB</v>
      </c>
    </row>
    <row r="7789" spans="1:12" x14ac:dyDescent="0.25">
      <c r="A7789">
        <v>49043121</v>
      </c>
      <c r="B7789">
        <v>70</v>
      </c>
      <c r="C7789" t="s">
        <v>343</v>
      </c>
      <c r="D7789" t="s">
        <v>210</v>
      </c>
      <c r="E7789" t="s">
        <v>211</v>
      </c>
      <c r="F7789" t="s">
        <v>313</v>
      </c>
      <c r="G7789" s="1">
        <v>43725</v>
      </c>
      <c r="H7789">
        <v>20</v>
      </c>
      <c r="I7789" s="7">
        <f>IF(TableTransactions[[#This Row],[Order type]]=trackOrderType,
TableTransactions[[#This Row],[Transaction quantity]]*-1,
TableTransactions[[#This Row],[Transaction quantity]]
)</f>
        <v>-20</v>
      </c>
      <c r="J77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-32</v>
      </c>
      <c r="K7789" s="7">
        <f ca="1">IF(TableTransactions[[#This Row],[Stock balance backorders]]&lt;0,
0,
TableTransactions[[#This Row],[Stock balance backorders]]
)</f>
        <v>0</v>
      </c>
      <c r="L7789" s="8" t="str">
        <f>VLOOKUP(TableTransactions[[#This Row],[Material]],TableStockBalance[],
MATCH(TableStockBalance[[#Headers],[Supplier name]],TableStockBalance[#Headers],0),
0)</f>
        <v>General Multi Parts AB</v>
      </c>
    </row>
    <row r="7790" spans="1:12" x14ac:dyDescent="0.25">
      <c r="A7790">
        <v>49043126</v>
      </c>
      <c r="B7790">
        <v>40</v>
      </c>
      <c r="C7790" t="s">
        <v>343</v>
      </c>
      <c r="D7790" t="s">
        <v>210</v>
      </c>
      <c r="E7790" t="s">
        <v>211</v>
      </c>
      <c r="F7790" t="s">
        <v>316</v>
      </c>
      <c r="G7790" s="1">
        <v>43725</v>
      </c>
      <c r="H7790">
        <v>20</v>
      </c>
      <c r="I7790" s="7">
        <f>IF(TableTransactions[[#This Row],[Order type]]=trackOrderType,
TableTransactions[[#This Row],[Transaction quantity]]*-1,
TableTransactions[[#This Row],[Transaction quantity]]
)</f>
        <v>-20</v>
      </c>
      <c r="J77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-52</v>
      </c>
      <c r="K7790" s="7">
        <f ca="1">IF(TableTransactions[[#This Row],[Stock balance backorders]]&lt;0,
0,
TableTransactions[[#This Row],[Stock balance backorders]]
)</f>
        <v>0</v>
      </c>
      <c r="L7790" s="8" t="str">
        <f>VLOOKUP(TableTransactions[[#This Row],[Material]],TableStockBalance[],
MATCH(TableStockBalance[[#Headers],[Supplier name]],TableStockBalance[#Headers],0),
0)</f>
        <v>General Multi Parts AB</v>
      </c>
    </row>
    <row r="7791" spans="1:12" x14ac:dyDescent="0.25">
      <c r="A7791">
        <v>49043176</v>
      </c>
      <c r="B7791">
        <v>300</v>
      </c>
      <c r="C7791" t="s">
        <v>343</v>
      </c>
      <c r="D7791" t="s">
        <v>210</v>
      </c>
      <c r="E7791" t="s">
        <v>211</v>
      </c>
      <c r="F7791" t="s">
        <v>317</v>
      </c>
      <c r="G7791" s="1">
        <v>43728</v>
      </c>
      <c r="H7791">
        <v>60</v>
      </c>
      <c r="I7791" s="7">
        <f>IF(TableTransactions[[#This Row],[Order type]]=trackOrderType,
TableTransactions[[#This Row],[Transaction quantity]]*-1,
TableTransactions[[#This Row],[Transaction quantity]]
)</f>
        <v>-60</v>
      </c>
      <c r="J77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-112</v>
      </c>
      <c r="K7791" s="7">
        <f ca="1">IF(TableTransactions[[#This Row],[Stock balance backorders]]&lt;0,
0,
TableTransactions[[#This Row],[Stock balance backorders]]
)</f>
        <v>0</v>
      </c>
      <c r="L7791" s="8" t="str">
        <f>VLOOKUP(TableTransactions[[#This Row],[Material]],TableStockBalance[],
MATCH(TableStockBalance[[#Headers],[Supplier name]],TableStockBalance[#Headers],0),
0)</f>
        <v>General Multi Parts AB</v>
      </c>
    </row>
    <row r="7792" spans="1:12" x14ac:dyDescent="0.25">
      <c r="A7792">
        <v>49043176</v>
      </c>
      <c r="B7792">
        <v>310</v>
      </c>
      <c r="C7792" t="s">
        <v>343</v>
      </c>
      <c r="D7792" t="s">
        <v>210</v>
      </c>
      <c r="E7792" t="s">
        <v>211</v>
      </c>
      <c r="F7792" t="s">
        <v>317</v>
      </c>
      <c r="G7792" s="1">
        <v>43728</v>
      </c>
      <c r="H7792">
        <v>60</v>
      </c>
      <c r="I7792" s="7">
        <f>IF(TableTransactions[[#This Row],[Order type]]=trackOrderType,
TableTransactions[[#This Row],[Transaction quantity]]*-1,
TableTransactions[[#This Row],[Transaction quantity]]
)</f>
        <v>-60</v>
      </c>
      <c r="J77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-172</v>
      </c>
      <c r="K7792" s="7">
        <f ca="1">IF(TableTransactions[[#This Row],[Stock balance backorders]]&lt;0,
0,
TableTransactions[[#This Row],[Stock balance backorders]]
)</f>
        <v>0</v>
      </c>
      <c r="L7792" s="8" t="str">
        <f>VLOOKUP(TableTransactions[[#This Row],[Material]],TableStockBalance[],
MATCH(TableStockBalance[[#Headers],[Supplier name]],TableStockBalance[#Headers],0),
0)</f>
        <v>General Multi Parts AB</v>
      </c>
    </row>
    <row r="7793" spans="1:12" x14ac:dyDescent="0.25">
      <c r="A7793">
        <v>49043191</v>
      </c>
      <c r="B7793">
        <v>100</v>
      </c>
      <c r="C7793" t="s">
        <v>343</v>
      </c>
      <c r="D7793" t="s">
        <v>210</v>
      </c>
      <c r="E7793" t="s">
        <v>211</v>
      </c>
      <c r="F7793" t="s">
        <v>317</v>
      </c>
      <c r="G7793" s="1">
        <v>43731</v>
      </c>
      <c r="H7793">
        <v>20</v>
      </c>
      <c r="I7793" s="7">
        <f>IF(TableTransactions[[#This Row],[Order type]]=trackOrderType,
TableTransactions[[#This Row],[Transaction quantity]]*-1,
TableTransactions[[#This Row],[Transaction quantity]]
)</f>
        <v>-20</v>
      </c>
      <c r="J77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-192</v>
      </c>
      <c r="K7793" s="7">
        <f ca="1">IF(TableTransactions[[#This Row],[Stock balance backorders]]&lt;0,
0,
TableTransactions[[#This Row],[Stock balance backorders]]
)</f>
        <v>0</v>
      </c>
      <c r="L7793" s="8" t="str">
        <f>VLOOKUP(TableTransactions[[#This Row],[Material]],TableStockBalance[],
MATCH(TableStockBalance[[#Headers],[Supplier name]],TableStockBalance[#Headers],0),
0)</f>
        <v>General Multi Parts AB</v>
      </c>
    </row>
    <row r="7794" spans="1:12" x14ac:dyDescent="0.25">
      <c r="A7794">
        <v>49043202</v>
      </c>
      <c r="B7794">
        <v>80</v>
      </c>
      <c r="C7794" t="s">
        <v>343</v>
      </c>
      <c r="D7794" t="s">
        <v>210</v>
      </c>
      <c r="E7794" t="s">
        <v>211</v>
      </c>
      <c r="F7794" t="s">
        <v>316</v>
      </c>
      <c r="G7794" s="1">
        <v>43732</v>
      </c>
      <c r="H7794">
        <v>20</v>
      </c>
      <c r="I7794" s="7">
        <f>IF(TableTransactions[[#This Row],[Order type]]=trackOrderType,
TableTransactions[[#This Row],[Transaction quantity]]*-1,
TableTransactions[[#This Row],[Transaction quantity]]
)</f>
        <v>-20</v>
      </c>
      <c r="J77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-212</v>
      </c>
      <c r="K7794" s="7">
        <f ca="1">IF(TableTransactions[[#This Row],[Stock balance backorders]]&lt;0,
0,
TableTransactions[[#This Row],[Stock balance backorders]]
)</f>
        <v>0</v>
      </c>
      <c r="L7794" s="8" t="str">
        <f>VLOOKUP(TableTransactions[[#This Row],[Material]],TableStockBalance[],
MATCH(TableStockBalance[[#Headers],[Supplier name]],TableStockBalance[#Headers],0),
0)</f>
        <v>General Multi Parts AB</v>
      </c>
    </row>
    <row r="7795" spans="1:12" x14ac:dyDescent="0.25">
      <c r="A7795">
        <v>49043204</v>
      </c>
      <c r="B7795">
        <v>90</v>
      </c>
      <c r="C7795" t="s">
        <v>343</v>
      </c>
      <c r="D7795" t="s">
        <v>210</v>
      </c>
      <c r="E7795" t="s">
        <v>211</v>
      </c>
      <c r="F7795" t="s">
        <v>317</v>
      </c>
      <c r="G7795" s="1">
        <v>43732</v>
      </c>
      <c r="H7795">
        <v>60</v>
      </c>
      <c r="I7795" s="7">
        <f>IF(TableTransactions[[#This Row],[Order type]]=trackOrderType,
TableTransactions[[#This Row],[Transaction quantity]]*-1,
TableTransactions[[#This Row],[Transaction quantity]]
)</f>
        <v>-60</v>
      </c>
      <c r="J77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-272</v>
      </c>
      <c r="K7795" s="7">
        <f ca="1">IF(TableTransactions[[#This Row],[Stock balance backorders]]&lt;0,
0,
TableTransactions[[#This Row],[Stock balance backorders]]
)</f>
        <v>0</v>
      </c>
      <c r="L7795" s="8" t="str">
        <f>VLOOKUP(TableTransactions[[#This Row],[Material]],TableStockBalance[],
MATCH(TableStockBalance[[#Headers],[Supplier name]],TableStockBalance[#Headers],0),
0)</f>
        <v>General Multi Parts AB</v>
      </c>
    </row>
    <row r="7796" spans="1:12" x14ac:dyDescent="0.25">
      <c r="A7796" s="4">
        <v>45057422</v>
      </c>
      <c r="B7796" s="4">
        <v>20</v>
      </c>
      <c r="C7796" s="4" t="s">
        <v>344</v>
      </c>
      <c r="D7796" s="4" t="s">
        <v>210</v>
      </c>
      <c r="E7796" s="4" t="s">
        <v>211</v>
      </c>
      <c r="F7796" s="4" t="s">
        <v>212</v>
      </c>
      <c r="G7796" s="5">
        <v>43733</v>
      </c>
      <c r="H7796" s="4">
        <v>774</v>
      </c>
      <c r="I7796" s="7">
        <f>IF(TableTransactions[[#This Row],[Order type]]=trackOrderType,
TableTransactions[[#This Row],[Transaction quantity]]*-1,
TableTransactions[[#This Row],[Transaction quantity]]
)</f>
        <v>774</v>
      </c>
      <c r="J77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502</v>
      </c>
      <c r="K7796" s="7">
        <f ca="1">IF(TableTransactions[[#This Row],[Stock balance backorders]]&lt;0,
0,
TableTransactions[[#This Row],[Stock balance backorders]]
)</f>
        <v>502</v>
      </c>
      <c r="L7796" s="8" t="str">
        <f>VLOOKUP(TableTransactions[[#This Row],[Material]],TableStockBalance[],
MATCH(TableStockBalance[[#Headers],[Supplier name]],TableStockBalance[#Headers],0),
0)</f>
        <v>General Multi Parts AB</v>
      </c>
    </row>
    <row r="7797" spans="1:12" x14ac:dyDescent="0.25">
      <c r="A7797">
        <v>49043227</v>
      </c>
      <c r="B7797">
        <v>70</v>
      </c>
      <c r="C7797" t="s">
        <v>343</v>
      </c>
      <c r="D7797" t="s">
        <v>210</v>
      </c>
      <c r="E7797" t="s">
        <v>211</v>
      </c>
      <c r="F7797" t="s">
        <v>313</v>
      </c>
      <c r="G7797" s="1">
        <v>43734</v>
      </c>
      <c r="H7797">
        <v>80</v>
      </c>
      <c r="I7797" s="7">
        <f>IF(TableTransactions[[#This Row],[Order type]]=trackOrderType,
TableTransactions[[#This Row],[Transaction quantity]]*-1,
TableTransactions[[#This Row],[Transaction quantity]]
)</f>
        <v>-80</v>
      </c>
      <c r="J77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422</v>
      </c>
      <c r="K7797" s="7">
        <f ca="1">IF(TableTransactions[[#This Row],[Stock balance backorders]]&lt;0,
0,
TableTransactions[[#This Row],[Stock balance backorders]]
)</f>
        <v>422</v>
      </c>
      <c r="L7797" s="8" t="str">
        <f>VLOOKUP(TableTransactions[[#This Row],[Material]],TableStockBalance[],
MATCH(TableStockBalance[[#Headers],[Supplier name]],TableStockBalance[#Headers],0),
0)</f>
        <v>General Multi Parts AB</v>
      </c>
    </row>
    <row r="7798" spans="1:12" x14ac:dyDescent="0.25">
      <c r="A7798">
        <v>49043256</v>
      </c>
      <c r="B7798">
        <v>150</v>
      </c>
      <c r="C7798" t="s">
        <v>343</v>
      </c>
      <c r="D7798" t="s">
        <v>210</v>
      </c>
      <c r="E7798" t="s">
        <v>211</v>
      </c>
      <c r="F7798" t="s">
        <v>319</v>
      </c>
      <c r="G7798" s="1">
        <v>43735</v>
      </c>
      <c r="H7798">
        <v>20</v>
      </c>
      <c r="I7798" s="7">
        <f>IF(TableTransactions[[#This Row],[Order type]]=trackOrderType,
TableTransactions[[#This Row],[Transaction quantity]]*-1,
TableTransactions[[#This Row],[Transaction quantity]]
)</f>
        <v>-20</v>
      </c>
      <c r="J77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402</v>
      </c>
      <c r="K7798" s="7">
        <f ca="1">IF(TableTransactions[[#This Row],[Stock balance backorders]]&lt;0,
0,
TableTransactions[[#This Row],[Stock balance backorders]]
)</f>
        <v>402</v>
      </c>
      <c r="L7798" s="8" t="str">
        <f>VLOOKUP(TableTransactions[[#This Row],[Material]],TableStockBalance[],
MATCH(TableStockBalance[[#Headers],[Supplier name]],TableStockBalance[#Headers],0),
0)</f>
        <v>General Multi Parts AB</v>
      </c>
    </row>
    <row r="7799" spans="1:12" x14ac:dyDescent="0.25">
      <c r="A7799">
        <v>49043259</v>
      </c>
      <c r="B7799">
        <v>20</v>
      </c>
      <c r="C7799" t="s">
        <v>343</v>
      </c>
      <c r="D7799" t="s">
        <v>210</v>
      </c>
      <c r="E7799" t="s">
        <v>211</v>
      </c>
      <c r="F7799" t="s">
        <v>323</v>
      </c>
      <c r="G7799" s="1">
        <v>43735</v>
      </c>
      <c r="H7799">
        <v>20</v>
      </c>
      <c r="I7799" s="7">
        <f>IF(TableTransactions[[#This Row],[Order type]]=trackOrderType,
TableTransactions[[#This Row],[Transaction quantity]]*-1,
TableTransactions[[#This Row],[Transaction quantity]]
)</f>
        <v>-20</v>
      </c>
      <c r="J77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382</v>
      </c>
      <c r="K7799" s="7">
        <f ca="1">IF(TableTransactions[[#This Row],[Stock balance backorders]]&lt;0,
0,
TableTransactions[[#This Row],[Stock balance backorders]]
)</f>
        <v>382</v>
      </c>
      <c r="L7799" s="8" t="str">
        <f>VLOOKUP(TableTransactions[[#This Row],[Material]],TableStockBalance[],
MATCH(TableStockBalance[[#Headers],[Supplier name]],TableStockBalance[#Headers],0),
0)</f>
        <v>General Multi Parts AB</v>
      </c>
    </row>
    <row r="7800" spans="1:12" x14ac:dyDescent="0.25">
      <c r="A7800">
        <v>49043271</v>
      </c>
      <c r="B7800">
        <v>30</v>
      </c>
      <c r="C7800" t="s">
        <v>343</v>
      </c>
      <c r="D7800" t="s">
        <v>210</v>
      </c>
      <c r="E7800" t="s">
        <v>211</v>
      </c>
      <c r="F7800" t="s">
        <v>319</v>
      </c>
      <c r="G7800" s="1">
        <v>43738</v>
      </c>
      <c r="H7800">
        <v>80</v>
      </c>
      <c r="I7800" s="7">
        <f>IF(TableTransactions[[#This Row],[Order type]]=trackOrderType,
TableTransactions[[#This Row],[Transaction quantity]]*-1,
TableTransactions[[#This Row],[Transaction quantity]]
)</f>
        <v>-80</v>
      </c>
      <c r="J78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302</v>
      </c>
      <c r="K7800" s="7">
        <f ca="1">IF(TableTransactions[[#This Row],[Stock balance backorders]]&lt;0,
0,
TableTransactions[[#This Row],[Stock balance backorders]]
)</f>
        <v>302</v>
      </c>
      <c r="L7800" s="8" t="str">
        <f>VLOOKUP(TableTransactions[[#This Row],[Material]],TableStockBalance[],
MATCH(TableStockBalance[[#Headers],[Supplier name]],TableStockBalance[#Headers],0),
0)</f>
        <v>General Multi Parts AB</v>
      </c>
    </row>
    <row r="7801" spans="1:12" x14ac:dyDescent="0.25">
      <c r="A7801">
        <v>49043296</v>
      </c>
      <c r="B7801">
        <v>40</v>
      </c>
      <c r="C7801" t="s">
        <v>343</v>
      </c>
      <c r="D7801" t="s">
        <v>210</v>
      </c>
      <c r="E7801" t="s">
        <v>211</v>
      </c>
      <c r="F7801" t="s">
        <v>319</v>
      </c>
      <c r="G7801" s="1">
        <v>43740</v>
      </c>
      <c r="H7801">
        <v>20</v>
      </c>
      <c r="I7801" s="7">
        <f>IF(TableTransactions[[#This Row],[Order type]]=trackOrderType,
TableTransactions[[#This Row],[Transaction quantity]]*-1,
TableTransactions[[#This Row],[Transaction quantity]]
)</f>
        <v>-20</v>
      </c>
      <c r="J78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282</v>
      </c>
      <c r="K7801" s="7">
        <f ca="1">IF(TableTransactions[[#This Row],[Stock balance backorders]]&lt;0,
0,
TableTransactions[[#This Row],[Stock balance backorders]]
)</f>
        <v>282</v>
      </c>
      <c r="L7801" s="8" t="str">
        <f>VLOOKUP(TableTransactions[[#This Row],[Material]],TableStockBalance[],
MATCH(TableStockBalance[[#Headers],[Supplier name]],TableStockBalance[#Headers],0),
0)</f>
        <v>General Multi Parts AB</v>
      </c>
    </row>
    <row r="7802" spans="1:12" x14ac:dyDescent="0.25">
      <c r="A7802">
        <v>49043310</v>
      </c>
      <c r="B7802">
        <v>60</v>
      </c>
      <c r="C7802" t="s">
        <v>343</v>
      </c>
      <c r="D7802" t="s">
        <v>210</v>
      </c>
      <c r="E7802" t="s">
        <v>211</v>
      </c>
      <c r="F7802" t="s">
        <v>314</v>
      </c>
      <c r="G7802" s="1">
        <v>43742</v>
      </c>
      <c r="H7802">
        <v>60</v>
      </c>
      <c r="I7802" s="7">
        <f>IF(TableTransactions[[#This Row],[Order type]]=trackOrderType,
TableTransactions[[#This Row],[Transaction quantity]]*-1,
TableTransactions[[#This Row],[Transaction quantity]]
)</f>
        <v>-60</v>
      </c>
      <c r="J78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222</v>
      </c>
      <c r="K7802" s="7">
        <f ca="1">IF(TableTransactions[[#This Row],[Stock balance backorders]]&lt;0,
0,
TableTransactions[[#This Row],[Stock balance backorders]]
)</f>
        <v>222</v>
      </c>
      <c r="L7802" s="8" t="str">
        <f>VLOOKUP(TableTransactions[[#This Row],[Material]],TableStockBalance[],
MATCH(TableStockBalance[[#Headers],[Supplier name]],TableStockBalance[#Headers],0),
0)</f>
        <v>General Multi Parts AB</v>
      </c>
    </row>
    <row r="7803" spans="1:12" x14ac:dyDescent="0.25">
      <c r="A7803">
        <v>49043320</v>
      </c>
      <c r="B7803">
        <v>280</v>
      </c>
      <c r="C7803" t="s">
        <v>343</v>
      </c>
      <c r="D7803" t="s">
        <v>210</v>
      </c>
      <c r="E7803" t="s">
        <v>211</v>
      </c>
      <c r="F7803" t="s">
        <v>317</v>
      </c>
      <c r="G7803" s="1">
        <v>43742</v>
      </c>
      <c r="H7803">
        <v>60</v>
      </c>
      <c r="I7803" s="7">
        <f>IF(TableTransactions[[#This Row],[Order type]]=trackOrderType,
TableTransactions[[#This Row],[Transaction quantity]]*-1,
TableTransactions[[#This Row],[Transaction quantity]]
)</f>
        <v>-60</v>
      </c>
      <c r="J78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162</v>
      </c>
      <c r="K7803" s="7">
        <f ca="1">IF(TableTransactions[[#This Row],[Stock balance backorders]]&lt;0,
0,
TableTransactions[[#This Row],[Stock balance backorders]]
)</f>
        <v>162</v>
      </c>
      <c r="L7803" s="8" t="str">
        <f>VLOOKUP(TableTransactions[[#This Row],[Material]],TableStockBalance[],
MATCH(TableStockBalance[[#Headers],[Supplier name]],TableStockBalance[#Headers],0),
0)</f>
        <v>General Multi Parts AB</v>
      </c>
    </row>
    <row r="7804" spans="1:12" x14ac:dyDescent="0.25">
      <c r="A7804">
        <v>49043324</v>
      </c>
      <c r="B7804">
        <v>250</v>
      </c>
      <c r="C7804" t="s">
        <v>343</v>
      </c>
      <c r="D7804" t="s">
        <v>210</v>
      </c>
      <c r="E7804" t="s">
        <v>211</v>
      </c>
      <c r="F7804" t="s">
        <v>318</v>
      </c>
      <c r="G7804" s="1">
        <v>43742</v>
      </c>
      <c r="H7804">
        <v>20</v>
      </c>
      <c r="I7804" s="7">
        <f>IF(TableTransactions[[#This Row],[Order type]]=trackOrderType,
TableTransactions[[#This Row],[Transaction quantity]]*-1,
TableTransactions[[#This Row],[Transaction quantity]]
)</f>
        <v>-20</v>
      </c>
      <c r="J78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142</v>
      </c>
      <c r="K7804" s="7">
        <f ca="1">IF(TableTransactions[[#This Row],[Stock balance backorders]]&lt;0,
0,
TableTransactions[[#This Row],[Stock balance backorders]]
)</f>
        <v>142</v>
      </c>
      <c r="L7804" s="8" t="str">
        <f>VLOOKUP(TableTransactions[[#This Row],[Material]],TableStockBalance[],
MATCH(TableStockBalance[[#Headers],[Supplier name]],TableStockBalance[#Headers],0),
0)</f>
        <v>General Multi Parts AB</v>
      </c>
    </row>
    <row r="7805" spans="1:12" x14ac:dyDescent="0.25">
      <c r="A7805">
        <v>49043391</v>
      </c>
      <c r="B7805">
        <v>230</v>
      </c>
      <c r="C7805" t="s">
        <v>343</v>
      </c>
      <c r="D7805" t="s">
        <v>210</v>
      </c>
      <c r="E7805" t="s">
        <v>211</v>
      </c>
      <c r="F7805" t="s">
        <v>313</v>
      </c>
      <c r="G7805" s="1">
        <v>43749</v>
      </c>
      <c r="H7805">
        <v>40</v>
      </c>
      <c r="I7805" s="7">
        <f>IF(TableTransactions[[#This Row],[Order type]]=trackOrderType,
TableTransactions[[#This Row],[Transaction quantity]]*-1,
TableTransactions[[#This Row],[Transaction quantity]]
)</f>
        <v>-40</v>
      </c>
      <c r="J78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102</v>
      </c>
      <c r="K7805" s="7">
        <f ca="1">IF(TableTransactions[[#This Row],[Stock balance backorders]]&lt;0,
0,
TableTransactions[[#This Row],[Stock balance backorders]]
)</f>
        <v>102</v>
      </c>
      <c r="L7805" s="8" t="str">
        <f>VLOOKUP(TableTransactions[[#This Row],[Material]],TableStockBalance[],
MATCH(TableStockBalance[[#Headers],[Supplier name]],TableStockBalance[#Headers],0),
0)</f>
        <v>General Multi Parts AB</v>
      </c>
    </row>
    <row r="7806" spans="1:12" x14ac:dyDescent="0.25">
      <c r="A7806">
        <v>49043401</v>
      </c>
      <c r="B7806">
        <v>350</v>
      </c>
      <c r="C7806" t="s">
        <v>343</v>
      </c>
      <c r="D7806" t="s">
        <v>210</v>
      </c>
      <c r="E7806" t="s">
        <v>211</v>
      </c>
      <c r="F7806" t="s">
        <v>317</v>
      </c>
      <c r="G7806" s="1">
        <v>43749</v>
      </c>
      <c r="H7806">
        <v>40</v>
      </c>
      <c r="I7806" s="7">
        <f>IF(TableTransactions[[#This Row],[Order type]]=trackOrderType,
TableTransactions[[#This Row],[Transaction quantity]]*-1,
TableTransactions[[#This Row],[Transaction quantity]]
)</f>
        <v>-40</v>
      </c>
      <c r="J78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</v>
      </c>
      <c r="K7806" s="7">
        <f ca="1">IF(TableTransactions[[#This Row],[Stock balance backorders]]&lt;0,
0,
TableTransactions[[#This Row],[Stock balance backorders]]
)</f>
        <v>62</v>
      </c>
      <c r="L7806" s="8" t="str">
        <f>VLOOKUP(TableTransactions[[#This Row],[Material]],TableStockBalance[],
MATCH(TableStockBalance[[#Headers],[Supplier name]],TableStockBalance[#Headers],0),
0)</f>
        <v>General Multi Parts AB</v>
      </c>
    </row>
    <row r="7807" spans="1:12" x14ac:dyDescent="0.25">
      <c r="A7807">
        <v>49043404</v>
      </c>
      <c r="B7807">
        <v>230</v>
      </c>
      <c r="C7807" t="s">
        <v>343</v>
      </c>
      <c r="D7807" t="s">
        <v>210</v>
      </c>
      <c r="E7807" t="s">
        <v>211</v>
      </c>
      <c r="F7807" t="s">
        <v>318</v>
      </c>
      <c r="G7807" s="1">
        <v>43749</v>
      </c>
      <c r="H7807">
        <v>80</v>
      </c>
      <c r="I7807" s="7">
        <f>IF(TableTransactions[[#This Row],[Order type]]=trackOrderType,
TableTransactions[[#This Row],[Transaction quantity]]*-1,
TableTransactions[[#This Row],[Transaction quantity]]
)</f>
        <v>-80</v>
      </c>
      <c r="J78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-18</v>
      </c>
      <c r="K7807" s="7">
        <f ca="1">IF(TableTransactions[[#This Row],[Stock balance backorders]]&lt;0,
0,
TableTransactions[[#This Row],[Stock balance backorders]]
)</f>
        <v>0</v>
      </c>
      <c r="L7807" s="8" t="str">
        <f>VLOOKUP(TableTransactions[[#This Row],[Material]],TableStockBalance[],
MATCH(TableStockBalance[[#Headers],[Supplier name]],TableStockBalance[#Headers],0),
0)</f>
        <v>General Multi Parts AB</v>
      </c>
    </row>
    <row r="7808" spans="1:12" x14ac:dyDescent="0.25">
      <c r="A7808" s="4">
        <v>45057465</v>
      </c>
      <c r="B7808" s="4">
        <v>30</v>
      </c>
      <c r="C7808" s="4" t="s">
        <v>344</v>
      </c>
      <c r="D7808" s="4" t="s">
        <v>210</v>
      </c>
      <c r="E7808" s="4" t="s">
        <v>211</v>
      </c>
      <c r="F7808" s="4" t="s">
        <v>212</v>
      </c>
      <c r="G7808" s="5">
        <v>43749</v>
      </c>
      <c r="H7808" s="4">
        <v>1200</v>
      </c>
      <c r="I7808" s="7">
        <f>IF(TableTransactions[[#This Row],[Order type]]=trackOrderType,
TableTransactions[[#This Row],[Transaction quantity]]*-1,
TableTransactions[[#This Row],[Transaction quantity]]
)</f>
        <v>1200</v>
      </c>
      <c r="J78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1182</v>
      </c>
      <c r="K7808" s="7">
        <f ca="1">IF(TableTransactions[[#This Row],[Stock balance backorders]]&lt;0,
0,
TableTransactions[[#This Row],[Stock balance backorders]]
)</f>
        <v>1182</v>
      </c>
      <c r="L7808" s="8" t="str">
        <f>VLOOKUP(TableTransactions[[#This Row],[Material]],TableStockBalance[],
MATCH(TableStockBalance[[#Headers],[Supplier name]],TableStockBalance[#Headers],0),
0)</f>
        <v>General Multi Parts AB</v>
      </c>
    </row>
    <row r="7809" spans="1:12" x14ac:dyDescent="0.25">
      <c r="A7809">
        <v>49043410</v>
      </c>
      <c r="B7809">
        <v>30</v>
      </c>
      <c r="C7809" t="s">
        <v>343</v>
      </c>
      <c r="D7809" t="s">
        <v>210</v>
      </c>
      <c r="E7809" t="s">
        <v>211</v>
      </c>
      <c r="F7809" t="s">
        <v>314</v>
      </c>
      <c r="G7809" s="1">
        <v>43752</v>
      </c>
      <c r="H7809">
        <v>40</v>
      </c>
      <c r="I7809" s="7">
        <f>IF(TableTransactions[[#This Row],[Order type]]=trackOrderType,
TableTransactions[[#This Row],[Transaction quantity]]*-1,
TableTransactions[[#This Row],[Transaction quantity]]
)</f>
        <v>-40</v>
      </c>
      <c r="J78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1142</v>
      </c>
      <c r="K7809" s="7">
        <f ca="1">IF(TableTransactions[[#This Row],[Stock balance backorders]]&lt;0,
0,
TableTransactions[[#This Row],[Stock balance backorders]]
)</f>
        <v>1142</v>
      </c>
      <c r="L7809" s="8" t="str">
        <f>VLOOKUP(TableTransactions[[#This Row],[Material]],TableStockBalance[],
MATCH(TableStockBalance[[#Headers],[Supplier name]],TableStockBalance[#Headers],0),
0)</f>
        <v>General Multi Parts AB</v>
      </c>
    </row>
    <row r="7810" spans="1:12" x14ac:dyDescent="0.25">
      <c r="A7810">
        <v>49043417</v>
      </c>
      <c r="B7810">
        <v>90</v>
      </c>
      <c r="C7810" t="s">
        <v>343</v>
      </c>
      <c r="D7810" t="s">
        <v>210</v>
      </c>
      <c r="E7810" t="s">
        <v>211</v>
      </c>
      <c r="F7810" t="s">
        <v>316</v>
      </c>
      <c r="G7810" s="1">
        <v>43752</v>
      </c>
      <c r="H7810">
        <v>80</v>
      </c>
      <c r="I7810" s="7">
        <f>IF(TableTransactions[[#This Row],[Order type]]=trackOrderType,
TableTransactions[[#This Row],[Transaction quantity]]*-1,
TableTransactions[[#This Row],[Transaction quantity]]
)</f>
        <v>-80</v>
      </c>
      <c r="J78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1062</v>
      </c>
      <c r="K7810" s="7">
        <f ca="1">IF(TableTransactions[[#This Row],[Stock balance backorders]]&lt;0,
0,
TableTransactions[[#This Row],[Stock balance backorders]]
)</f>
        <v>1062</v>
      </c>
      <c r="L7810" s="8" t="str">
        <f>VLOOKUP(TableTransactions[[#This Row],[Material]],TableStockBalance[],
MATCH(TableStockBalance[[#Headers],[Supplier name]],TableStockBalance[#Headers],0),
0)</f>
        <v>General Multi Parts AB</v>
      </c>
    </row>
    <row r="7811" spans="1:12" x14ac:dyDescent="0.25">
      <c r="A7811">
        <v>49043443</v>
      </c>
      <c r="B7811">
        <v>150</v>
      </c>
      <c r="C7811" t="s">
        <v>343</v>
      </c>
      <c r="D7811" t="s">
        <v>210</v>
      </c>
      <c r="E7811" t="s">
        <v>211</v>
      </c>
      <c r="F7811" t="s">
        <v>313</v>
      </c>
      <c r="G7811" s="1">
        <v>43754</v>
      </c>
      <c r="H7811">
        <v>60</v>
      </c>
      <c r="I7811" s="7">
        <f>IF(TableTransactions[[#This Row],[Order type]]=trackOrderType,
TableTransactions[[#This Row],[Transaction quantity]]*-1,
TableTransactions[[#This Row],[Transaction quantity]]
)</f>
        <v>-60</v>
      </c>
      <c r="J78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1002</v>
      </c>
      <c r="K7811" s="7">
        <f ca="1">IF(TableTransactions[[#This Row],[Stock balance backorders]]&lt;0,
0,
TableTransactions[[#This Row],[Stock balance backorders]]
)</f>
        <v>1002</v>
      </c>
      <c r="L7811" s="8" t="str">
        <f>VLOOKUP(TableTransactions[[#This Row],[Material]],TableStockBalance[],
MATCH(TableStockBalance[[#Headers],[Supplier name]],TableStockBalance[#Headers],0),
0)</f>
        <v>General Multi Parts AB</v>
      </c>
    </row>
    <row r="7812" spans="1:12" x14ac:dyDescent="0.25">
      <c r="A7812">
        <v>49043450</v>
      </c>
      <c r="B7812">
        <v>140</v>
      </c>
      <c r="C7812" t="s">
        <v>343</v>
      </c>
      <c r="D7812" t="s">
        <v>210</v>
      </c>
      <c r="E7812" t="s">
        <v>211</v>
      </c>
      <c r="F7812" t="s">
        <v>317</v>
      </c>
      <c r="G7812" s="1">
        <v>43754</v>
      </c>
      <c r="H7812">
        <v>40</v>
      </c>
      <c r="I7812" s="7">
        <f>IF(TableTransactions[[#This Row],[Order type]]=trackOrderType,
TableTransactions[[#This Row],[Transaction quantity]]*-1,
TableTransactions[[#This Row],[Transaction quantity]]
)</f>
        <v>-40</v>
      </c>
      <c r="J78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962</v>
      </c>
      <c r="K7812" s="7">
        <f ca="1">IF(TableTransactions[[#This Row],[Stock balance backorders]]&lt;0,
0,
TableTransactions[[#This Row],[Stock balance backorders]]
)</f>
        <v>962</v>
      </c>
      <c r="L7812" s="8" t="str">
        <f>VLOOKUP(TableTransactions[[#This Row],[Material]],TableStockBalance[],
MATCH(TableStockBalance[[#Headers],[Supplier name]],TableStockBalance[#Headers],0),
0)</f>
        <v>General Multi Parts AB</v>
      </c>
    </row>
    <row r="7813" spans="1:12" x14ac:dyDescent="0.25">
      <c r="A7813">
        <v>49043481</v>
      </c>
      <c r="B7813">
        <v>10</v>
      </c>
      <c r="C7813" t="s">
        <v>343</v>
      </c>
      <c r="D7813" t="s">
        <v>210</v>
      </c>
      <c r="E7813" t="s">
        <v>211</v>
      </c>
      <c r="F7813" t="s">
        <v>336</v>
      </c>
      <c r="G7813" s="1">
        <v>43756</v>
      </c>
      <c r="H7813">
        <v>80</v>
      </c>
      <c r="I7813" s="7">
        <f>IF(TableTransactions[[#This Row],[Order type]]=trackOrderType,
TableTransactions[[#This Row],[Transaction quantity]]*-1,
TableTransactions[[#This Row],[Transaction quantity]]
)</f>
        <v>-80</v>
      </c>
      <c r="J78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882</v>
      </c>
      <c r="K7813" s="7">
        <f ca="1">IF(TableTransactions[[#This Row],[Stock balance backorders]]&lt;0,
0,
TableTransactions[[#This Row],[Stock balance backorders]]
)</f>
        <v>882</v>
      </c>
      <c r="L7813" s="8" t="str">
        <f>VLOOKUP(TableTransactions[[#This Row],[Material]],TableStockBalance[],
MATCH(TableStockBalance[[#Headers],[Supplier name]],TableStockBalance[#Headers],0),
0)</f>
        <v>General Multi Parts AB</v>
      </c>
    </row>
    <row r="7814" spans="1:12" x14ac:dyDescent="0.25">
      <c r="A7814">
        <v>49043519</v>
      </c>
      <c r="B7814">
        <v>140</v>
      </c>
      <c r="C7814" t="s">
        <v>343</v>
      </c>
      <c r="D7814" t="s">
        <v>210</v>
      </c>
      <c r="E7814" t="s">
        <v>211</v>
      </c>
      <c r="F7814" t="s">
        <v>313</v>
      </c>
      <c r="G7814" s="1">
        <v>43761</v>
      </c>
      <c r="H7814">
        <v>80</v>
      </c>
      <c r="I7814" s="7">
        <f>IF(TableTransactions[[#This Row],[Order type]]=trackOrderType,
TableTransactions[[#This Row],[Transaction quantity]]*-1,
TableTransactions[[#This Row],[Transaction quantity]]
)</f>
        <v>-80</v>
      </c>
      <c r="J78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802</v>
      </c>
      <c r="K7814" s="7">
        <f ca="1">IF(TableTransactions[[#This Row],[Stock balance backorders]]&lt;0,
0,
TableTransactions[[#This Row],[Stock balance backorders]]
)</f>
        <v>802</v>
      </c>
      <c r="L7814" s="8" t="str">
        <f>VLOOKUP(TableTransactions[[#This Row],[Material]],TableStockBalance[],
MATCH(TableStockBalance[[#Headers],[Supplier name]],TableStockBalance[#Headers],0),
0)</f>
        <v>General Multi Parts AB</v>
      </c>
    </row>
    <row r="7815" spans="1:12" x14ac:dyDescent="0.25">
      <c r="A7815">
        <v>49043526</v>
      </c>
      <c r="B7815">
        <v>100</v>
      </c>
      <c r="C7815" t="s">
        <v>343</v>
      </c>
      <c r="D7815" t="s">
        <v>210</v>
      </c>
      <c r="E7815" t="s">
        <v>211</v>
      </c>
      <c r="F7815" t="s">
        <v>317</v>
      </c>
      <c r="G7815" s="1">
        <v>43761</v>
      </c>
      <c r="H7815">
        <v>40</v>
      </c>
      <c r="I7815" s="7">
        <f>IF(TableTransactions[[#This Row],[Order type]]=trackOrderType,
TableTransactions[[#This Row],[Transaction quantity]]*-1,
TableTransactions[[#This Row],[Transaction quantity]]
)</f>
        <v>-40</v>
      </c>
      <c r="J78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762</v>
      </c>
      <c r="K7815" s="7">
        <f ca="1">IF(TableTransactions[[#This Row],[Stock balance backorders]]&lt;0,
0,
TableTransactions[[#This Row],[Stock balance backorders]]
)</f>
        <v>762</v>
      </c>
      <c r="L7815" s="8" t="str">
        <f>VLOOKUP(TableTransactions[[#This Row],[Material]],TableStockBalance[],
MATCH(TableStockBalance[[#Headers],[Supplier name]],TableStockBalance[#Headers],0),
0)</f>
        <v>General Multi Parts AB</v>
      </c>
    </row>
    <row r="7816" spans="1:12" x14ac:dyDescent="0.25">
      <c r="A7816">
        <v>49043538</v>
      </c>
      <c r="B7816">
        <v>60</v>
      </c>
      <c r="C7816" t="s">
        <v>343</v>
      </c>
      <c r="D7816" t="s">
        <v>210</v>
      </c>
      <c r="E7816" t="s">
        <v>211</v>
      </c>
      <c r="F7816" t="s">
        <v>317</v>
      </c>
      <c r="G7816" s="1">
        <v>43762</v>
      </c>
      <c r="H7816">
        <v>20</v>
      </c>
      <c r="I7816" s="7">
        <f>IF(TableTransactions[[#This Row],[Order type]]=trackOrderType,
TableTransactions[[#This Row],[Transaction quantity]]*-1,
TableTransactions[[#This Row],[Transaction quantity]]
)</f>
        <v>-20</v>
      </c>
      <c r="J78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742</v>
      </c>
      <c r="K7816" s="7">
        <f ca="1">IF(TableTransactions[[#This Row],[Stock balance backorders]]&lt;0,
0,
TableTransactions[[#This Row],[Stock balance backorders]]
)</f>
        <v>742</v>
      </c>
      <c r="L7816" s="8" t="str">
        <f>VLOOKUP(TableTransactions[[#This Row],[Material]],TableStockBalance[],
MATCH(TableStockBalance[[#Headers],[Supplier name]],TableStockBalance[#Headers],0),
0)</f>
        <v>General Multi Parts AB</v>
      </c>
    </row>
    <row r="7817" spans="1:12" x14ac:dyDescent="0.25">
      <c r="A7817">
        <v>49043568</v>
      </c>
      <c r="B7817">
        <v>90</v>
      </c>
      <c r="C7817" t="s">
        <v>343</v>
      </c>
      <c r="D7817" t="s">
        <v>210</v>
      </c>
      <c r="E7817" t="s">
        <v>211</v>
      </c>
      <c r="F7817" t="s">
        <v>313</v>
      </c>
      <c r="G7817" s="1">
        <v>43766</v>
      </c>
      <c r="H7817">
        <v>20</v>
      </c>
      <c r="I7817" s="7">
        <f>IF(TableTransactions[[#This Row],[Order type]]=trackOrderType,
TableTransactions[[#This Row],[Transaction quantity]]*-1,
TableTransactions[[#This Row],[Transaction quantity]]
)</f>
        <v>-20</v>
      </c>
      <c r="J78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722</v>
      </c>
      <c r="K7817" s="7">
        <f ca="1">IF(TableTransactions[[#This Row],[Stock balance backorders]]&lt;0,
0,
TableTransactions[[#This Row],[Stock balance backorders]]
)</f>
        <v>722</v>
      </c>
      <c r="L7817" s="8" t="str">
        <f>VLOOKUP(TableTransactions[[#This Row],[Material]],TableStockBalance[],
MATCH(TableStockBalance[[#Headers],[Supplier name]],TableStockBalance[#Headers],0),
0)</f>
        <v>General Multi Parts AB</v>
      </c>
    </row>
    <row r="7818" spans="1:12" x14ac:dyDescent="0.25">
      <c r="A7818">
        <v>49043582</v>
      </c>
      <c r="B7818">
        <v>50</v>
      </c>
      <c r="C7818" t="s">
        <v>343</v>
      </c>
      <c r="D7818" t="s">
        <v>210</v>
      </c>
      <c r="E7818" t="s">
        <v>211</v>
      </c>
      <c r="F7818" t="s">
        <v>314</v>
      </c>
      <c r="G7818" s="1">
        <v>43767</v>
      </c>
      <c r="H7818">
        <v>20</v>
      </c>
      <c r="I7818" s="7">
        <f>IF(TableTransactions[[#This Row],[Order type]]=trackOrderType,
TableTransactions[[#This Row],[Transaction quantity]]*-1,
TableTransactions[[#This Row],[Transaction quantity]]
)</f>
        <v>-20</v>
      </c>
      <c r="J78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702</v>
      </c>
      <c r="K7818" s="7">
        <f ca="1">IF(TableTransactions[[#This Row],[Stock balance backorders]]&lt;0,
0,
TableTransactions[[#This Row],[Stock balance backorders]]
)</f>
        <v>702</v>
      </c>
      <c r="L7818" s="8" t="str">
        <f>VLOOKUP(TableTransactions[[#This Row],[Material]],TableStockBalance[],
MATCH(TableStockBalance[[#Headers],[Supplier name]],TableStockBalance[#Headers],0),
0)</f>
        <v>General Multi Parts AB</v>
      </c>
    </row>
    <row r="7819" spans="1:12" x14ac:dyDescent="0.25">
      <c r="A7819">
        <v>49043599</v>
      </c>
      <c r="B7819">
        <v>60</v>
      </c>
      <c r="C7819" t="s">
        <v>343</v>
      </c>
      <c r="D7819" t="s">
        <v>210</v>
      </c>
      <c r="E7819" t="s">
        <v>211</v>
      </c>
      <c r="F7819" t="s">
        <v>316</v>
      </c>
      <c r="G7819" s="1">
        <v>43768</v>
      </c>
      <c r="H7819">
        <v>60</v>
      </c>
      <c r="I7819" s="7">
        <f>IF(TableTransactions[[#This Row],[Order type]]=trackOrderType,
TableTransactions[[#This Row],[Transaction quantity]]*-1,
TableTransactions[[#This Row],[Transaction quantity]]
)</f>
        <v>-60</v>
      </c>
      <c r="J78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642</v>
      </c>
      <c r="K7819" s="7">
        <f ca="1">IF(TableTransactions[[#This Row],[Stock balance backorders]]&lt;0,
0,
TableTransactions[[#This Row],[Stock balance backorders]]
)</f>
        <v>642</v>
      </c>
      <c r="L7819" s="8" t="str">
        <f>VLOOKUP(TableTransactions[[#This Row],[Material]],TableStockBalance[],
MATCH(TableStockBalance[[#Headers],[Supplier name]],TableStockBalance[#Headers],0),
0)</f>
        <v>General Multi Parts AB</v>
      </c>
    </row>
    <row r="7820" spans="1:12" x14ac:dyDescent="0.25">
      <c r="A7820">
        <v>49043639</v>
      </c>
      <c r="B7820">
        <v>180</v>
      </c>
      <c r="C7820" t="s">
        <v>343</v>
      </c>
      <c r="D7820" t="s">
        <v>210</v>
      </c>
      <c r="E7820" t="s">
        <v>211</v>
      </c>
      <c r="F7820" t="s">
        <v>318</v>
      </c>
      <c r="G7820" s="1">
        <v>43770</v>
      </c>
      <c r="H7820">
        <v>40</v>
      </c>
      <c r="I7820" s="7">
        <f>IF(TableTransactions[[#This Row],[Order type]]=trackOrderType,
TableTransactions[[#This Row],[Transaction quantity]]*-1,
TableTransactions[[#This Row],[Transaction quantity]]
)</f>
        <v>-40</v>
      </c>
      <c r="J78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602</v>
      </c>
      <c r="K7820" s="7">
        <f ca="1">IF(TableTransactions[[#This Row],[Stock balance backorders]]&lt;0,
0,
TableTransactions[[#This Row],[Stock balance backorders]]
)</f>
        <v>602</v>
      </c>
      <c r="L7820" s="8" t="str">
        <f>VLOOKUP(TableTransactions[[#This Row],[Material]],TableStockBalance[],
MATCH(TableStockBalance[[#Headers],[Supplier name]],TableStockBalance[#Headers],0),
0)</f>
        <v>General Multi Parts AB</v>
      </c>
    </row>
    <row r="7821" spans="1:12" x14ac:dyDescent="0.25">
      <c r="A7821">
        <v>49043664</v>
      </c>
      <c r="B7821">
        <v>10</v>
      </c>
      <c r="C7821" t="s">
        <v>343</v>
      </c>
      <c r="D7821" t="s">
        <v>210</v>
      </c>
      <c r="E7821" t="s">
        <v>211</v>
      </c>
      <c r="F7821" t="s">
        <v>325</v>
      </c>
      <c r="G7821" s="1">
        <v>43774</v>
      </c>
      <c r="H7821">
        <v>60</v>
      </c>
      <c r="I7821" s="7">
        <f>IF(TableTransactions[[#This Row],[Order type]]=trackOrderType,
TableTransactions[[#This Row],[Transaction quantity]]*-1,
TableTransactions[[#This Row],[Transaction quantity]]
)</f>
        <v>-60</v>
      </c>
      <c r="J78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542</v>
      </c>
      <c r="K7821" s="7">
        <f ca="1">IF(TableTransactions[[#This Row],[Stock balance backorders]]&lt;0,
0,
TableTransactions[[#This Row],[Stock balance backorders]]
)</f>
        <v>542</v>
      </c>
      <c r="L7821" s="8" t="str">
        <f>VLOOKUP(TableTransactions[[#This Row],[Material]],TableStockBalance[],
MATCH(TableStockBalance[[#Headers],[Supplier name]],TableStockBalance[#Headers],0),
0)</f>
        <v>General Multi Parts AB</v>
      </c>
    </row>
    <row r="7822" spans="1:12" x14ac:dyDescent="0.25">
      <c r="A7822">
        <v>49043665</v>
      </c>
      <c r="B7822">
        <v>160</v>
      </c>
      <c r="C7822" t="s">
        <v>343</v>
      </c>
      <c r="D7822" t="s">
        <v>210</v>
      </c>
      <c r="E7822" t="s">
        <v>211</v>
      </c>
      <c r="F7822" t="s">
        <v>317</v>
      </c>
      <c r="G7822" s="1">
        <v>43774</v>
      </c>
      <c r="H7822">
        <v>80</v>
      </c>
      <c r="I7822" s="7">
        <f>IF(TableTransactions[[#This Row],[Order type]]=trackOrderType,
TableTransactions[[#This Row],[Transaction quantity]]*-1,
TableTransactions[[#This Row],[Transaction quantity]]
)</f>
        <v>-80</v>
      </c>
      <c r="J78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462</v>
      </c>
      <c r="K7822" s="7">
        <f ca="1">IF(TableTransactions[[#This Row],[Stock balance backorders]]&lt;0,
0,
TableTransactions[[#This Row],[Stock balance backorders]]
)</f>
        <v>462</v>
      </c>
      <c r="L7822" s="8" t="str">
        <f>VLOOKUP(TableTransactions[[#This Row],[Material]],TableStockBalance[],
MATCH(TableStockBalance[[#Headers],[Supplier name]],TableStockBalance[#Headers],0),
0)</f>
        <v>General Multi Parts AB</v>
      </c>
    </row>
    <row r="7823" spans="1:12" x14ac:dyDescent="0.25">
      <c r="A7823">
        <v>49043719</v>
      </c>
      <c r="B7823">
        <v>260</v>
      </c>
      <c r="C7823" t="s">
        <v>343</v>
      </c>
      <c r="D7823" t="s">
        <v>210</v>
      </c>
      <c r="E7823" t="s">
        <v>211</v>
      </c>
      <c r="F7823" t="s">
        <v>318</v>
      </c>
      <c r="G7823" s="1">
        <v>43777</v>
      </c>
      <c r="H7823">
        <v>20</v>
      </c>
      <c r="I7823" s="7">
        <f>IF(TableTransactions[[#This Row],[Order type]]=trackOrderType,
TableTransactions[[#This Row],[Transaction quantity]]*-1,
TableTransactions[[#This Row],[Transaction quantity]]
)</f>
        <v>-20</v>
      </c>
      <c r="J78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442</v>
      </c>
      <c r="K7823" s="7">
        <f ca="1">IF(TableTransactions[[#This Row],[Stock balance backorders]]&lt;0,
0,
TableTransactions[[#This Row],[Stock balance backorders]]
)</f>
        <v>442</v>
      </c>
      <c r="L7823" s="8" t="str">
        <f>VLOOKUP(TableTransactions[[#This Row],[Material]],TableStockBalance[],
MATCH(TableStockBalance[[#Headers],[Supplier name]],TableStockBalance[#Headers],0),
0)</f>
        <v>General Multi Parts AB</v>
      </c>
    </row>
    <row r="7824" spans="1:12" x14ac:dyDescent="0.25">
      <c r="A7824">
        <v>49043719</v>
      </c>
      <c r="B7824">
        <v>270</v>
      </c>
      <c r="C7824" t="s">
        <v>343</v>
      </c>
      <c r="D7824" t="s">
        <v>210</v>
      </c>
      <c r="E7824" t="s">
        <v>211</v>
      </c>
      <c r="F7824" t="s">
        <v>318</v>
      </c>
      <c r="G7824" s="1">
        <v>43777</v>
      </c>
      <c r="H7824">
        <v>60</v>
      </c>
      <c r="I7824" s="7">
        <f>IF(TableTransactions[[#This Row],[Order type]]=trackOrderType,
TableTransactions[[#This Row],[Transaction quantity]]*-1,
TableTransactions[[#This Row],[Transaction quantity]]
)</f>
        <v>-60</v>
      </c>
      <c r="J78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382</v>
      </c>
      <c r="K7824" s="7">
        <f ca="1">IF(TableTransactions[[#This Row],[Stock balance backorders]]&lt;0,
0,
TableTransactions[[#This Row],[Stock balance backorders]]
)</f>
        <v>382</v>
      </c>
      <c r="L7824" s="8" t="str">
        <f>VLOOKUP(TableTransactions[[#This Row],[Material]],TableStockBalance[],
MATCH(TableStockBalance[[#Headers],[Supplier name]],TableStockBalance[#Headers],0),
0)</f>
        <v>General Multi Parts AB</v>
      </c>
    </row>
    <row r="7825" spans="1:12" x14ac:dyDescent="0.25">
      <c r="A7825">
        <v>49043764</v>
      </c>
      <c r="B7825">
        <v>40</v>
      </c>
      <c r="C7825" t="s">
        <v>343</v>
      </c>
      <c r="D7825" t="s">
        <v>210</v>
      </c>
      <c r="E7825" t="s">
        <v>211</v>
      </c>
      <c r="F7825" t="s">
        <v>319</v>
      </c>
      <c r="G7825" s="1">
        <v>43782</v>
      </c>
      <c r="H7825">
        <v>80</v>
      </c>
      <c r="I7825" s="7">
        <f>IF(TableTransactions[[#This Row],[Order type]]=trackOrderType,
TableTransactions[[#This Row],[Transaction quantity]]*-1,
TableTransactions[[#This Row],[Transaction quantity]]
)</f>
        <v>-80</v>
      </c>
      <c r="J78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302</v>
      </c>
      <c r="K7825" s="7">
        <f ca="1">IF(TableTransactions[[#This Row],[Stock balance backorders]]&lt;0,
0,
TableTransactions[[#This Row],[Stock balance backorders]]
)</f>
        <v>302</v>
      </c>
      <c r="L7825" s="8" t="str">
        <f>VLOOKUP(TableTransactions[[#This Row],[Material]],TableStockBalance[],
MATCH(TableStockBalance[[#Headers],[Supplier name]],TableStockBalance[#Headers],0),
0)</f>
        <v>General Multi Parts AB</v>
      </c>
    </row>
    <row r="7826" spans="1:12" x14ac:dyDescent="0.25">
      <c r="A7826">
        <v>49043768</v>
      </c>
      <c r="B7826">
        <v>40</v>
      </c>
      <c r="C7826" t="s">
        <v>343</v>
      </c>
      <c r="D7826" t="s">
        <v>210</v>
      </c>
      <c r="E7826" t="s">
        <v>211</v>
      </c>
      <c r="F7826" t="s">
        <v>315</v>
      </c>
      <c r="G7826" s="1">
        <v>43782</v>
      </c>
      <c r="H7826">
        <v>20</v>
      </c>
      <c r="I7826" s="7">
        <f>IF(TableTransactions[[#This Row],[Order type]]=trackOrderType,
TableTransactions[[#This Row],[Transaction quantity]]*-1,
TableTransactions[[#This Row],[Transaction quantity]]
)</f>
        <v>-20</v>
      </c>
      <c r="J78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282</v>
      </c>
      <c r="K7826" s="7">
        <f ca="1">IF(TableTransactions[[#This Row],[Stock balance backorders]]&lt;0,
0,
TableTransactions[[#This Row],[Stock balance backorders]]
)</f>
        <v>282</v>
      </c>
      <c r="L7826" s="8" t="str">
        <f>VLOOKUP(TableTransactions[[#This Row],[Material]],TableStockBalance[],
MATCH(TableStockBalance[[#Headers],[Supplier name]],TableStockBalance[#Headers],0),
0)</f>
        <v>General Multi Parts AB</v>
      </c>
    </row>
    <row r="7827" spans="1:12" x14ac:dyDescent="0.25">
      <c r="A7827">
        <v>49043775</v>
      </c>
      <c r="B7827">
        <v>100</v>
      </c>
      <c r="C7827" t="s">
        <v>343</v>
      </c>
      <c r="D7827" t="s">
        <v>210</v>
      </c>
      <c r="E7827" t="s">
        <v>211</v>
      </c>
      <c r="F7827" t="s">
        <v>317</v>
      </c>
      <c r="G7827" s="1">
        <v>43783</v>
      </c>
      <c r="H7827">
        <v>40</v>
      </c>
      <c r="I7827" s="7">
        <f>IF(TableTransactions[[#This Row],[Order type]]=trackOrderType,
TableTransactions[[#This Row],[Transaction quantity]]*-1,
TableTransactions[[#This Row],[Transaction quantity]]
)</f>
        <v>-40</v>
      </c>
      <c r="J78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242</v>
      </c>
      <c r="K7827" s="7">
        <f ca="1">IF(TableTransactions[[#This Row],[Stock balance backorders]]&lt;0,
0,
TableTransactions[[#This Row],[Stock balance backorders]]
)</f>
        <v>242</v>
      </c>
      <c r="L7827" s="8" t="str">
        <f>VLOOKUP(TableTransactions[[#This Row],[Material]],TableStockBalance[],
MATCH(TableStockBalance[[#Headers],[Supplier name]],TableStockBalance[#Headers],0),
0)</f>
        <v>General Multi Parts AB</v>
      </c>
    </row>
    <row r="7828" spans="1:12" x14ac:dyDescent="0.25">
      <c r="A7828">
        <v>49043775</v>
      </c>
      <c r="B7828">
        <v>110</v>
      </c>
      <c r="C7828" t="s">
        <v>343</v>
      </c>
      <c r="D7828" t="s">
        <v>210</v>
      </c>
      <c r="E7828" t="s">
        <v>211</v>
      </c>
      <c r="F7828" t="s">
        <v>317</v>
      </c>
      <c r="G7828" s="1">
        <v>43783</v>
      </c>
      <c r="H7828">
        <v>80</v>
      </c>
      <c r="I7828" s="7">
        <f>IF(TableTransactions[[#This Row],[Order type]]=trackOrderType,
TableTransactions[[#This Row],[Transaction quantity]]*-1,
TableTransactions[[#This Row],[Transaction quantity]]
)</f>
        <v>-80</v>
      </c>
      <c r="J78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162</v>
      </c>
      <c r="K7828" s="7">
        <f ca="1">IF(TableTransactions[[#This Row],[Stock balance backorders]]&lt;0,
0,
TableTransactions[[#This Row],[Stock balance backorders]]
)</f>
        <v>162</v>
      </c>
      <c r="L7828" s="8" t="str">
        <f>VLOOKUP(TableTransactions[[#This Row],[Material]],TableStockBalance[],
MATCH(TableStockBalance[[#Headers],[Supplier name]],TableStockBalance[#Headers],0),
0)</f>
        <v>General Multi Parts AB</v>
      </c>
    </row>
    <row r="7829" spans="1:12" x14ac:dyDescent="0.25">
      <c r="A7829">
        <v>49043780</v>
      </c>
      <c r="B7829">
        <v>20</v>
      </c>
      <c r="C7829" t="s">
        <v>343</v>
      </c>
      <c r="D7829" t="s">
        <v>210</v>
      </c>
      <c r="E7829" t="s">
        <v>211</v>
      </c>
      <c r="F7829" t="s">
        <v>315</v>
      </c>
      <c r="G7829" s="1">
        <v>43783</v>
      </c>
      <c r="H7829">
        <v>20</v>
      </c>
      <c r="I7829" s="7">
        <f>IF(TableTransactions[[#This Row],[Order type]]=trackOrderType,
TableTransactions[[#This Row],[Transaction quantity]]*-1,
TableTransactions[[#This Row],[Transaction quantity]]
)</f>
        <v>-20</v>
      </c>
      <c r="J78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142</v>
      </c>
      <c r="K7829" s="7">
        <f ca="1">IF(TableTransactions[[#This Row],[Stock balance backorders]]&lt;0,
0,
TableTransactions[[#This Row],[Stock balance backorders]]
)</f>
        <v>142</v>
      </c>
      <c r="L7829" s="8" t="str">
        <f>VLOOKUP(TableTransactions[[#This Row],[Material]],TableStockBalance[],
MATCH(TableStockBalance[[#Headers],[Supplier name]],TableStockBalance[#Headers],0),
0)</f>
        <v>General Multi Parts AB</v>
      </c>
    </row>
    <row r="7830" spans="1:12" x14ac:dyDescent="0.25">
      <c r="A7830">
        <v>49043791</v>
      </c>
      <c r="B7830">
        <v>40</v>
      </c>
      <c r="C7830" t="s">
        <v>343</v>
      </c>
      <c r="D7830" t="s">
        <v>210</v>
      </c>
      <c r="E7830" t="s">
        <v>211</v>
      </c>
      <c r="F7830" t="s">
        <v>325</v>
      </c>
      <c r="G7830" s="1">
        <v>43784</v>
      </c>
      <c r="H7830">
        <v>60</v>
      </c>
      <c r="I7830" s="7">
        <f>IF(TableTransactions[[#This Row],[Order type]]=trackOrderType,
TableTransactions[[#This Row],[Transaction quantity]]*-1,
TableTransactions[[#This Row],[Transaction quantity]]
)</f>
        <v>-60</v>
      </c>
      <c r="J78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</v>
      </c>
      <c r="K7830" s="7">
        <f ca="1">IF(TableTransactions[[#This Row],[Stock balance backorders]]&lt;0,
0,
TableTransactions[[#This Row],[Stock balance backorders]]
)</f>
        <v>82</v>
      </c>
      <c r="L7830" s="8" t="str">
        <f>VLOOKUP(TableTransactions[[#This Row],[Material]],TableStockBalance[],
MATCH(TableStockBalance[[#Headers],[Supplier name]],TableStockBalance[#Headers],0),
0)</f>
        <v>General Multi Parts AB</v>
      </c>
    </row>
    <row r="7831" spans="1:12" x14ac:dyDescent="0.25">
      <c r="A7831">
        <v>49043791</v>
      </c>
      <c r="B7831">
        <v>50</v>
      </c>
      <c r="C7831" t="s">
        <v>343</v>
      </c>
      <c r="D7831" t="s">
        <v>210</v>
      </c>
      <c r="E7831" t="s">
        <v>211</v>
      </c>
      <c r="F7831" t="s">
        <v>325</v>
      </c>
      <c r="G7831" s="1">
        <v>43784</v>
      </c>
      <c r="H7831">
        <v>20</v>
      </c>
      <c r="I7831" s="7">
        <f>IF(TableTransactions[[#This Row],[Order type]]=trackOrderType,
TableTransactions[[#This Row],[Transaction quantity]]*-1,
TableTransactions[[#This Row],[Transaction quantity]]
)</f>
        <v>-20</v>
      </c>
      <c r="J78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</v>
      </c>
      <c r="K7831" s="7">
        <f ca="1">IF(TableTransactions[[#This Row],[Stock balance backorders]]&lt;0,
0,
TableTransactions[[#This Row],[Stock balance backorders]]
)</f>
        <v>62</v>
      </c>
      <c r="L7831" s="8" t="str">
        <f>VLOOKUP(TableTransactions[[#This Row],[Material]],TableStockBalance[],
MATCH(TableStockBalance[[#Headers],[Supplier name]],TableStockBalance[#Headers],0),
0)</f>
        <v>General Multi Parts AB</v>
      </c>
    </row>
    <row r="7832" spans="1:12" x14ac:dyDescent="0.25">
      <c r="A7832">
        <v>49043796</v>
      </c>
      <c r="B7832">
        <v>130</v>
      </c>
      <c r="C7832" t="s">
        <v>343</v>
      </c>
      <c r="D7832" t="s">
        <v>210</v>
      </c>
      <c r="E7832" t="s">
        <v>211</v>
      </c>
      <c r="F7832" t="s">
        <v>318</v>
      </c>
      <c r="G7832" s="1">
        <v>43784</v>
      </c>
      <c r="H7832">
        <v>60</v>
      </c>
      <c r="I7832" s="7">
        <f>IF(TableTransactions[[#This Row],[Order type]]=trackOrderType,
TableTransactions[[#This Row],[Transaction quantity]]*-1,
TableTransactions[[#This Row],[Transaction quantity]]
)</f>
        <v>-60</v>
      </c>
      <c r="J78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7832" s="7">
        <f ca="1">IF(TableTransactions[[#This Row],[Stock balance backorders]]&lt;0,
0,
TableTransactions[[#This Row],[Stock balance backorders]]
)</f>
        <v>2</v>
      </c>
      <c r="L7832" s="8" t="str">
        <f>VLOOKUP(TableTransactions[[#This Row],[Material]],TableStockBalance[],
MATCH(TableStockBalance[[#Headers],[Supplier name]],TableStockBalance[#Headers],0),
0)</f>
        <v>General Multi Parts AB</v>
      </c>
    </row>
    <row r="7833" spans="1:12" x14ac:dyDescent="0.25">
      <c r="A7833">
        <v>49043803</v>
      </c>
      <c r="B7833">
        <v>60</v>
      </c>
      <c r="C7833" t="s">
        <v>343</v>
      </c>
      <c r="D7833" t="s">
        <v>210</v>
      </c>
      <c r="E7833" t="s">
        <v>211</v>
      </c>
      <c r="F7833" t="s">
        <v>313</v>
      </c>
      <c r="G7833" s="1">
        <v>43787</v>
      </c>
      <c r="H7833">
        <v>20</v>
      </c>
      <c r="I7833" s="7">
        <f>IF(TableTransactions[[#This Row],[Order type]]=trackOrderType,
TableTransactions[[#This Row],[Transaction quantity]]*-1,
TableTransactions[[#This Row],[Transaction quantity]]
)</f>
        <v>-20</v>
      </c>
      <c r="J78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-18</v>
      </c>
      <c r="K7833" s="7">
        <f ca="1">IF(TableTransactions[[#This Row],[Stock balance backorders]]&lt;0,
0,
TableTransactions[[#This Row],[Stock balance backorders]]
)</f>
        <v>0</v>
      </c>
      <c r="L7833" s="8" t="str">
        <f>VLOOKUP(TableTransactions[[#This Row],[Material]],TableStockBalance[],
MATCH(TableStockBalance[[#Headers],[Supplier name]],TableStockBalance[#Headers],0),
0)</f>
        <v>General Multi Parts AB</v>
      </c>
    </row>
    <row r="7834" spans="1:12" x14ac:dyDescent="0.25">
      <c r="A7834">
        <v>49043822</v>
      </c>
      <c r="B7834">
        <v>10</v>
      </c>
      <c r="C7834" t="s">
        <v>343</v>
      </c>
      <c r="D7834" t="s">
        <v>210</v>
      </c>
      <c r="E7834" t="s">
        <v>211</v>
      </c>
      <c r="F7834" t="s">
        <v>331</v>
      </c>
      <c r="G7834" s="1">
        <v>43788</v>
      </c>
      <c r="H7834">
        <v>40</v>
      </c>
      <c r="I7834" s="7">
        <f>IF(TableTransactions[[#This Row],[Order type]]=trackOrderType,
TableTransactions[[#This Row],[Transaction quantity]]*-1,
TableTransactions[[#This Row],[Transaction quantity]]
)</f>
        <v>-40</v>
      </c>
      <c r="J78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-58</v>
      </c>
      <c r="K7834" s="7">
        <f ca="1">IF(TableTransactions[[#This Row],[Stock balance backorders]]&lt;0,
0,
TableTransactions[[#This Row],[Stock balance backorders]]
)</f>
        <v>0</v>
      </c>
      <c r="L7834" s="8" t="str">
        <f>VLOOKUP(TableTransactions[[#This Row],[Material]],TableStockBalance[],
MATCH(TableStockBalance[[#Headers],[Supplier name]],TableStockBalance[#Headers],0),
0)</f>
        <v>General Multi Parts AB</v>
      </c>
    </row>
    <row r="7835" spans="1:12" x14ac:dyDescent="0.25">
      <c r="A7835">
        <v>49043823</v>
      </c>
      <c r="B7835">
        <v>20</v>
      </c>
      <c r="C7835" t="s">
        <v>343</v>
      </c>
      <c r="D7835" t="s">
        <v>210</v>
      </c>
      <c r="E7835" t="s">
        <v>211</v>
      </c>
      <c r="F7835" t="s">
        <v>320</v>
      </c>
      <c r="G7835" s="1">
        <v>43788</v>
      </c>
      <c r="H7835">
        <v>60</v>
      </c>
      <c r="I7835" s="7">
        <f>IF(TableTransactions[[#This Row],[Order type]]=trackOrderType,
TableTransactions[[#This Row],[Transaction quantity]]*-1,
TableTransactions[[#This Row],[Transaction quantity]]
)</f>
        <v>-60</v>
      </c>
      <c r="J78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-118</v>
      </c>
      <c r="K7835" s="7">
        <f ca="1">IF(TableTransactions[[#This Row],[Stock balance backorders]]&lt;0,
0,
TableTransactions[[#This Row],[Stock balance backorders]]
)</f>
        <v>0</v>
      </c>
      <c r="L7835" s="8" t="str">
        <f>VLOOKUP(TableTransactions[[#This Row],[Material]],TableStockBalance[],
MATCH(TableStockBalance[[#Headers],[Supplier name]],TableStockBalance[#Headers],0),
0)</f>
        <v>General Multi Parts AB</v>
      </c>
    </row>
    <row r="7836" spans="1:12" x14ac:dyDescent="0.25">
      <c r="A7836">
        <v>49043831</v>
      </c>
      <c r="B7836">
        <v>70</v>
      </c>
      <c r="C7836" t="s">
        <v>343</v>
      </c>
      <c r="D7836" t="s">
        <v>210</v>
      </c>
      <c r="E7836" t="s">
        <v>211</v>
      </c>
      <c r="F7836" t="s">
        <v>315</v>
      </c>
      <c r="G7836" s="1">
        <v>43788</v>
      </c>
      <c r="H7836">
        <v>20</v>
      </c>
      <c r="I7836" s="7">
        <f>IF(TableTransactions[[#This Row],[Order type]]=trackOrderType,
TableTransactions[[#This Row],[Transaction quantity]]*-1,
TableTransactions[[#This Row],[Transaction quantity]]
)</f>
        <v>-20</v>
      </c>
      <c r="J78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-138</v>
      </c>
      <c r="K7836" s="7">
        <f ca="1">IF(TableTransactions[[#This Row],[Stock balance backorders]]&lt;0,
0,
TableTransactions[[#This Row],[Stock balance backorders]]
)</f>
        <v>0</v>
      </c>
      <c r="L7836" s="8" t="str">
        <f>VLOOKUP(TableTransactions[[#This Row],[Material]],TableStockBalance[],
MATCH(TableStockBalance[[#Headers],[Supplier name]],TableStockBalance[#Headers],0),
0)</f>
        <v>General Multi Parts AB</v>
      </c>
    </row>
    <row r="7837" spans="1:12" x14ac:dyDescent="0.25">
      <c r="A7837">
        <v>49043840</v>
      </c>
      <c r="B7837">
        <v>130</v>
      </c>
      <c r="C7837" t="s">
        <v>343</v>
      </c>
      <c r="D7837" t="s">
        <v>210</v>
      </c>
      <c r="E7837" t="s">
        <v>211</v>
      </c>
      <c r="F7837" t="s">
        <v>317</v>
      </c>
      <c r="G7837" s="1">
        <v>43789</v>
      </c>
      <c r="H7837">
        <v>20</v>
      </c>
      <c r="I7837" s="7">
        <f>IF(TableTransactions[[#This Row],[Order type]]=trackOrderType,
TableTransactions[[#This Row],[Transaction quantity]]*-1,
TableTransactions[[#This Row],[Transaction quantity]]
)</f>
        <v>-20</v>
      </c>
      <c r="J78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-158</v>
      </c>
      <c r="K7837" s="7">
        <f ca="1">IF(TableTransactions[[#This Row],[Stock balance backorders]]&lt;0,
0,
TableTransactions[[#This Row],[Stock balance backorders]]
)</f>
        <v>0</v>
      </c>
      <c r="L7837" s="8" t="str">
        <f>VLOOKUP(TableTransactions[[#This Row],[Material]],TableStockBalance[],
MATCH(TableStockBalance[[#Headers],[Supplier name]],TableStockBalance[#Headers],0),
0)</f>
        <v>General Multi Parts AB</v>
      </c>
    </row>
    <row r="7838" spans="1:12" x14ac:dyDescent="0.25">
      <c r="A7838">
        <v>49043862</v>
      </c>
      <c r="B7838">
        <v>310</v>
      </c>
      <c r="C7838" t="s">
        <v>343</v>
      </c>
      <c r="D7838" t="s">
        <v>210</v>
      </c>
      <c r="E7838" t="s">
        <v>211</v>
      </c>
      <c r="F7838" t="s">
        <v>313</v>
      </c>
      <c r="G7838" s="1">
        <v>43791</v>
      </c>
      <c r="H7838">
        <v>80</v>
      </c>
      <c r="I7838" s="7">
        <f>IF(TableTransactions[[#This Row],[Order type]]=trackOrderType,
TableTransactions[[#This Row],[Transaction quantity]]*-1,
TableTransactions[[#This Row],[Transaction quantity]]
)</f>
        <v>-80</v>
      </c>
      <c r="J78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-238</v>
      </c>
      <c r="K7838" s="7">
        <f ca="1">IF(TableTransactions[[#This Row],[Stock balance backorders]]&lt;0,
0,
TableTransactions[[#This Row],[Stock balance backorders]]
)</f>
        <v>0</v>
      </c>
      <c r="L7838" s="8" t="str">
        <f>VLOOKUP(TableTransactions[[#This Row],[Material]],TableStockBalance[],
MATCH(TableStockBalance[[#Headers],[Supplier name]],TableStockBalance[#Headers],0),
0)</f>
        <v>General Multi Parts AB</v>
      </c>
    </row>
    <row r="7839" spans="1:12" x14ac:dyDescent="0.25">
      <c r="A7839">
        <v>49043872</v>
      </c>
      <c r="B7839">
        <v>30</v>
      </c>
      <c r="C7839" t="s">
        <v>343</v>
      </c>
      <c r="D7839" t="s">
        <v>210</v>
      </c>
      <c r="E7839" t="s">
        <v>211</v>
      </c>
      <c r="F7839" t="s">
        <v>325</v>
      </c>
      <c r="G7839" s="1">
        <v>43791</v>
      </c>
      <c r="H7839">
        <v>40</v>
      </c>
      <c r="I7839" s="7">
        <f>IF(TableTransactions[[#This Row],[Order type]]=trackOrderType,
TableTransactions[[#This Row],[Transaction quantity]]*-1,
TableTransactions[[#This Row],[Transaction quantity]]
)</f>
        <v>-40</v>
      </c>
      <c r="J78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-278</v>
      </c>
      <c r="K7839" s="7">
        <f ca="1">IF(TableTransactions[[#This Row],[Stock balance backorders]]&lt;0,
0,
TableTransactions[[#This Row],[Stock balance backorders]]
)</f>
        <v>0</v>
      </c>
      <c r="L7839" s="8" t="str">
        <f>VLOOKUP(TableTransactions[[#This Row],[Material]],TableStockBalance[],
MATCH(TableStockBalance[[#Headers],[Supplier name]],TableStockBalance[#Headers],0),
0)</f>
        <v>General Multi Parts AB</v>
      </c>
    </row>
    <row r="7840" spans="1:12" x14ac:dyDescent="0.25">
      <c r="A7840">
        <v>49043887</v>
      </c>
      <c r="B7840">
        <v>110</v>
      </c>
      <c r="C7840" t="s">
        <v>343</v>
      </c>
      <c r="D7840" t="s">
        <v>210</v>
      </c>
      <c r="E7840" t="s">
        <v>211</v>
      </c>
      <c r="F7840" t="s">
        <v>317</v>
      </c>
      <c r="G7840" s="1">
        <v>43794</v>
      </c>
      <c r="H7840">
        <v>20</v>
      </c>
      <c r="I7840" s="7">
        <f>IF(TableTransactions[[#This Row],[Order type]]=trackOrderType,
TableTransactions[[#This Row],[Transaction quantity]]*-1,
TableTransactions[[#This Row],[Transaction quantity]]
)</f>
        <v>-20</v>
      </c>
      <c r="J78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-298</v>
      </c>
      <c r="K7840" s="7">
        <f ca="1">IF(TableTransactions[[#This Row],[Stock balance backorders]]&lt;0,
0,
TableTransactions[[#This Row],[Stock balance backorders]]
)</f>
        <v>0</v>
      </c>
      <c r="L7840" s="8" t="str">
        <f>VLOOKUP(TableTransactions[[#This Row],[Material]],TableStockBalance[],
MATCH(TableStockBalance[[#Headers],[Supplier name]],TableStockBalance[#Headers],0),
0)</f>
        <v>General Multi Parts AB</v>
      </c>
    </row>
    <row r="7841" spans="1:12" x14ac:dyDescent="0.25">
      <c r="A7841">
        <v>49043905</v>
      </c>
      <c r="B7841">
        <v>70</v>
      </c>
      <c r="C7841" t="s">
        <v>343</v>
      </c>
      <c r="D7841" t="s">
        <v>210</v>
      </c>
      <c r="E7841" t="s">
        <v>211</v>
      </c>
      <c r="F7841" t="s">
        <v>316</v>
      </c>
      <c r="G7841" s="1">
        <v>43795</v>
      </c>
      <c r="H7841">
        <v>80</v>
      </c>
      <c r="I7841" s="7">
        <f>IF(TableTransactions[[#This Row],[Order type]]=trackOrderType,
TableTransactions[[#This Row],[Transaction quantity]]*-1,
TableTransactions[[#This Row],[Transaction quantity]]
)</f>
        <v>-80</v>
      </c>
      <c r="J78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-378</v>
      </c>
      <c r="K7841" s="7">
        <f ca="1">IF(TableTransactions[[#This Row],[Stock balance backorders]]&lt;0,
0,
TableTransactions[[#This Row],[Stock balance backorders]]
)</f>
        <v>0</v>
      </c>
      <c r="L7841" s="8" t="str">
        <f>VLOOKUP(TableTransactions[[#This Row],[Material]],TableStockBalance[],
MATCH(TableStockBalance[[#Headers],[Supplier name]],TableStockBalance[#Headers],0),
0)</f>
        <v>General Multi Parts AB</v>
      </c>
    </row>
    <row r="7842" spans="1:12" x14ac:dyDescent="0.25">
      <c r="A7842">
        <v>49043921</v>
      </c>
      <c r="B7842">
        <v>120</v>
      </c>
      <c r="C7842" t="s">
        <v>343</v>
      </c>
      <c r="D7842" t="s">
        <v>210</v>
      </c>
      <c r="E7842" t="s">
        <v>211</v>
      </c>
      <c r="F7842" t="s">
        <v>317</v>
      </c>
      <c r="G7842" s="1">
        <v>43796</v>
      </c>
      <c r="H7842">
        <v>40</v>
      </c>
      <c r="I7842" s="7">
        <f>IF(TableTransactions[[#This Row],[Order type]]=trackOrderType,
TableTransactions[[#This Row],[Transaction quantity]]*-1,
TableTransactions[[#This Row],[Transaction quantity]]
)</f>
        <v>-40</v>
      </c>
      <c r="J78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-418</v>
      </c>
      <c r="K7842" s="7">
        <f ca="1">IF(TableTransactions[[#This Row],[Stock balance backorders]]&lt;0,
0,
TableTransactions[[#This Row],[Stock balance backorders]]
)</f>
        <v>0</v>
      </c>
      <c r="L7842" s="8" t="str">
        <f>VLOOKUP(TableTransactions[[#This Row],[Material]],TableStockBalance[],
MATCH(TableStockBalance[[#Headers],[Supplier name]],TableStockBalance[#Headers],0),
0)</f>
        <v>General Multi Parts AB</v>
      </c>
    </row>
    <row r="7843" spans="1:12" x14ac:dyDescent="0.25">
      <c r="A7843">
        <v>49043923</v>
      </c>
      <c r="B7843">
        <v>10</v>
      </c>
      <c r="C7843" t="s">
        <v>343</v>
      </c>
      <c r="D7843" t="s">
        <v>210</v>
      </c>
      <c r="E7843" t="s">
        <v>211</v>
      </c>
      <c r="F7843" t="s">
        <v>335</v>
      </c>
      <c r="G7843" s="1">
        <v>43796</v>
      </c>
      <c r="H7843">
        <v>80</v>
      </c>
      <c r="I7843" s="7">
        <f>IF(TableTransactions[[#This Row],[Order type]]=trackOrderType,
TableTransactions[[#This Row],[Transaction quantity]]*-1,
TableTransactions[[#This Row],[Transaction quantity]]
)</f>
        <v>-80</v>
      </c>
      <c r="J78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-498</v>
      </c>
      <c r="K7843" s="7">
        <f ca="1">IF(TableTransactions[[#This Row],[Stock balance backorders]]&lt;0,
0,
TableTransactions[[#This Row],[Stock balance backorders]]
)</f>
        <v>0</v>
      </c>
      <c r="L7843" s="8" t="str">
        <f>VLOOKUP(TableTransactions[[#This Row],[Material]],TableStockBalance[],
MATCH(TableStockBalance[[#Headers],[Supplier name]],TableStockBalance[#Headers],0),
0)</f>
        <v>General Multi Parts AB</v>
      </c>
    </row>
    <row r="7844" spans="1:12" x14ac:dyDescent="0.25">
      <c r="A7844" s="4">
        <v>45057579</v>
      </c>
      <c r="B7844" s="4">
        <v>20</v>
      </c>
      <c r="C7844" s="4" t="s">
        <v>344</v>
      </c>
      <c r="D7844" s="4" t="s">
        <v>210</v>
      </c>
      <c r="E7844" s="4" t="s">
        <v>211</v>
      </c>
      <c r="F7844" s="4" t="s">
        <v>212</v>
      </c>
      <c r="G7844" s="5">
        <v>43796</v>
      </c>
      <c r="H7844" s="4">
        <v>1200</v>
      </c>
      <c r="I7844" s="7">
        <f>IF(TableTransactions[[#This Row],[Order type]]=trackOrderType,
TableTransactions[[#This Row],[Transaction quantity]]*-1,
TableTransactions[[#This Row],[Transaction quantity]]
)</f>
        <v>1200</v>
      </c>
      <c r="J78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702</v>
      </c>
      <c r="K7844" s="7">
        <f ca="1">IF(TableTransactions[[#This Row],[Stock balance backorders]]&lt;0,
0,
TableTransactions[[#This Row],[Stock balance backorders]]
)</f>
        <v>702</v>
      </c>
      <c r="L7844" s="8" t="str">
        <f>VLOOKUP(TableTransactions[[#This Row],[Material]],TableStockBalance[],
MATCH(TableStockBalance[[#Headers],[Supplier name]],TableStockBalance[#Headers],0),
0)</f>
        <v>General Multi Parts AB</v>
      </c>
    </row>
    <row r="7845" spans="1:12" x14ac:dyDescent="0.25">
      <c r="A7845">
        <v>49043931</v>
      </c>
      <c r="B7845">
        <v>20</v>
      </c>
      <c r="C7845" t="s">
        <v>343</v>
      </c>
      <c r="D7845" t="s">
        <v>210</v>
      </c>
      <c r="E7845" t="s">
        <v>211</v>
      </c>
      <c r="F7845" t="s">
        <v>320</v>
      </c>
      <c r="G7845" s="1">
        <v>43797</v>
      </c>
      <c r="H7845">
        <v>20</v>
      </c>
      <c r="I7845" s="7">
        <f>IF(TableTransactions[[#This Row],[Order type]]=trackOrderType,
TableTransactions[[#This Row],[Transaction quantity]]*-1,
TableTransactions[[#This Row],[Transaction quantity]]
)</f>
        <v>-20</v>
      </c>
      <c r="J78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682</v>
      </c>
      <c r="K7845" s="7">
        <f ca="1">IF(TableTransactions[[#This Row],[Stock balance backorders]]&lt;0,
0,
TableTransactions[[#This Row],[Stock balance backorders]]
)</f>
        <v>682</v>
      </c>
      <c r="L7845" s="8" t="str">
        <f>VLOOKUP(TableTransactions[[#This Row],[Material]],TableStockBalance[],
MATCH(TableStockBalance[[#Headers],[Supplier name]],TableStockBalance[#Headers],0),
0)</f>
        <v>General Multi Parts AB</v>
      </c>
    </row>
    <row r="7846" spans="1:12" x14ac:dyDescent="0.25">
      <c r="A7846">
        <v>49043947</v>
      </c>
      <c r="B7846">
        <v>250</v>
      </c>
      <c r="C7846" t="s">
        <v>343</v>
      </c>
      <c r="D7846" t="s">
        <v>210</v>
      </c>
      <c r="E7846" t="s">
        <v>211</v>
      </c>
      <c r="F7846" t="s">
        <v>313</v>
      </c>
      <c r="G7846" s="1">
        <v>43798</v>
      </c>
      <c r="H7846">
        <v>60</v>
      </c>
      <c r="I7846" s="7">
        <f>IF(TableTransactions[[#This Row],[Order type]]=trackOrderType,
TableTransactions[[#This Row],[Transaction quantity]]*-1,
TableTransactions[[#This Row],[Transaction quantity]]
)</f>
        <v>-60</v>
      </c>
      <c r="J78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622</v>
      </c>
      <c r="K7846" s="7">
        <f ca="1">IF(TableTransactions[[#This Row],[Stock balance backorders]]&lt;0,
0,
TableTransactions[[#This Row],[Stock balance backorders]]
)</f>
        <v>622</v>
      </c>
      <c r="L7846" s="8" t="str">
        <f>VLOOKUP(TableTransactions[[#This Row],[Material]],TableStockBalance[],
MATCH(TableStockBalance[[#Headers],[Supplier name]],TableStockBalance[#Headers],0),
0)</f>
        <v>General Multi Parts AB</v>
      </c>
    </row>
    <row r="7847" spans="1:12" x14ac:dyDescent="0.25">
      <c r="A7847">
        <v>49043972</v>
      </c>
      <c r="B7847">
        <v>10</v>
      </c>
      <c r="C7847" t="s">
        <v>343</v>
      </c>
      <c r="D7847" t="s">
        <v>210</v>
      </c>
      <c r="E7847" t="s">
        <v>211</v>
      </c>
      <c r="F7847" t="s">
        <v>325</v>
      </c>
      <c r="G7847" s="1">
        <v>43801</v>
      </c>
      <c r="H7847">
        <v>40</v>
      </c>
      <c r="I7847" s="7">
        <f>IF(TableTransactions[[#This Row],[Order type]]=trackOrderType,
TableTransactions[[#This Row],[Transaction quantity]]*-1,
TableTransactions[[#This Row],[Transaction quantity]]
)</f>
        <v>-40</v>
      </c>
      <c r="J78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582</v>
      </c>
      <c r="K7847" s="7">
        <f ca="1">IF(TableTransactions[[#This Row],[Stock balance backorders]]&lt;0,
0,
TableTransactions[[#This Row],[Stock balance backorders]]
)</f>
        <v>582</v>
      </c>
      <c r="L7847" s="8" t="str">
        <f>VLOOKUP(TableTransactions[[#This Row],[Material]],TableStockBalance[],
MATCH(TableStockBalance[[#Headers],[Supplier name]],TableStockBalance[#Headers],0),
0)</f>
        <v>General Multi Parts AB</v>
      </c>
    </row>
    <row r="7848" spans="1:12" x14ac:dyDescent="0.25">
      <c r="A7848">
        <v>49044004</v>
      </c>
      <c r="B7848">
        <v>100</v>
      </c>
      <c r="C7848" t="s">
        <v>343</v>
      </c>
      <c r="D7848" t="s">
        <v>210</v>
      </c>
      <c r="E7848" t="s">
        <v>211</v>
      </c>
      <c r="F7848" t="s">
        <v>317</v>
      </c>
      <c r="G7848" s="1">
        <v>43803</v>
      </c>
      <c r="H7848">
        <v>80</v>
      </c>
      <c r="I7848" s="7">
        <f>IF(TableTransactions[[#This Row],[Order type]]=trackOrderType,
TableTransactions[[#This Row],[Transaction quantity]]*-1,
TableTransactions[[#This Row],[Transaction quantity]]
)</f>
        <v>-80</v>
      </c>
      <c r="J78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502</v>
      </c>
      <c r="K7848" s="7">
        <f ca="1">IF(TableTransactions[[#This Row],[Stock balance backorders]]&lt;0,
0,
TableTransactions[[#This Row],[Stock balance backorders]]
)</f>
        <v>502</v>
      </c>
      <c r="L7848" s="8" t="str">
        <f>VLOOKUP(TableTransactions[[#This Row],[Material]],TableStockBalance[],
MATCH(TableStockBalance[[#Headers],[Supplier name]],TableStockBalance[#Headers],0),
0)</f>
        <v>General Multi Parts AB</v>
      </c>
    </row>
    <row r="7849" spans="1:12" x14ac:dyDescent="0.25">
      <c r="A7849">
        <v>49044027</v>
      </c>
      <c r="B7849">
        <v>110</v>
      </c>
      <c r="C7849" t="s">
        <v>343</v>
      </c>
      <c r="D7849" t="s">
        <v>210</v>
      </c>
      <c r="E7849" t="s">
        <v>211</v>
      </c>
      <c r="F7849" t="s">
        <v>314</v>
      </c>
      <c r="G7849" s="1">
        <v>43805</v>
      </c>
      <c r="H7849">
        <v>80</v>
      </c>
      <c r="I7849" s="7">
        <f>IF(TableTransactions[[#This Row],[Order type]]=trackOrderType,
TableTransactions[[#This Row],[Transaction quantity]]*-1,
TableTransactions[[#This Row],[Transaction quantity]]
)</f>
        <v>-80</v>
      </c>
      <c r="J78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422</v>
      </c>
      <c r="K7849" s="7">
        <f ca="1">IF(TableTransactions[[#This Row],[Stock balance backorders]]&lt;0,
0,
TableTransactions[[#This Row],[Stock balance backorders]]
)</f>
        <v>422</v>
      </c>
      <c r="L7849" s="8" t="str">
        <f>VLOOKUP(TableTransactions[[#This Row],[Material]],TableStockBalance[],
MATCH(TableStockBalance[[#Headers],[Supplier name]],TableStockBalance[#Headers],0),
0)</f>
        <v>General Multi Parts AB</v>
      </c>
    </row>
    <row r="7850" spans="1:12" x14ac:dyDescent="0.25">
      <c r="A7850">
        <v>49044028</v>
      </c>
      <c r="B7850">
        <v>330</v>
      </c>
      <c r="C7850" t="s">
        <v>343</v>
      </c>
      <c r="D7850" t="s">
        <v>210</v>
      </c>
      <c r="E7850" t="s">
        <v>211</v>
      </c>
      <c r="F7850" t="s">
        <v>313</v>
      </c>
      <c r="G7850" s="1">
        <v>43805</v>
      </c>
      <c r="H7850">
        <v>60</v>
      </c>
      <c r="I7850" s="7">
        <f>IF(TableTransactions[[#This Row],[Order type]]=trackOrderType,
TableTransactions[[#This Row],[Transaction quantity]]*-1,
TableTransactions[[#This Row],[Transaction quantity]]
)</f>
        <v>-60</v>
      </c>
      <c r="J78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362</v>
      </c>
      <c r="K7850" s="7">
        <f ca="1">IF(TableTransactions[[#This Row],[Stock balance backorders]]&lt;0,
0,
TableTransactions[[#This Row],[Stock balance backorders]]
)</f>
        <v>362</v>
      </c>
      <c r="L7850" s="8" t="str">
        <f>VLOOKUP(TableTransactions[[#This Row],[Material]],TableStockBalance[],
MATCH(TableStockBalance[[#Headers],[Supplier name]],TableStockBalance[#Headers],0),
0)</f>
        <v>General Multi Parts AB</v>
      </c>
    </row>
    <row r="7851" spans="1:12" x14ac:dyDescent="0.25">
      <c r="A7851">
        <v>49044090</v>
      </c>
      <c r="B7851">
        <v>80</v>
      </c>
      <c r="C7851" t="s">
        <v>343</v>
      </c>
      <c r="D7851" t="s">
        <v>210</v>
      </c>
      <c r="E7851" t="s">
        <v>211</v>
      </c>
      <c r="F7851" t="s">
        <v>317</v>
      </c>
      <c r="G7851" s="1">
        <v>43811</v>
      </c>
      <c r="H7851">
        <v>40</v>
      </c>
      <c r="I7851" s="7">
        <f>IF(TableTransactions[[#This Row],[Order type]]=trackOrderType,
TableTransactions[[#This Row],[Transaction quantity]]*-1,
TableTransactions[[#This Row],[Transaction quantity]]
)</f>
        <v>-40</v>
      </c>
      <c r="J78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322</v>
      </c>
      <c r="K7851" s="7">
        <f ca="1">IF(TableTransactions[[#This Row],[Stock balance backorders]]&lt;0,
0,
TableTransactions[[#This Row],[Stock balance backorders]]
)</f>
        <v>322</v>
      </c>
      <c r="L7851" s="8" t="str">
        <f>VLOOKUP(TableTransactions[[#This Row],[Material]],TableStockBalance[],
MATCH(TableStockBalance[[#Headers],[Supplier name]],TableStockBalance[#Headers],0),
0)</f>
        <v>General Multi Parts AB</v>
      </c>
    </row>
    <row r="7852" spans="1:12" x14ac:dyDescent="0.25">
      <c r="A7852">
        <v>49044113</v>
      </c>
      <c r="B7852">
        <v>10</v>
      </c>
      <c r="C7852" t="s">
        <v>343</v>
      </c>
      <c r="D7852" t="s">
        <v>210</v>
      </c>
      <c r="E7852" t="s">
        <v>211</v>
      </c>
      <c r="F7852" t="s">
        <v>327</v>
      </c>
      <c r="G7852" s="1">
        <v>43812</v>
      </c>
      <c r="H7852">
        <v>20</v>
      </c>
      <c r="I7852" s="7">
        <f>IF(TableTransactions[[#This Row],[Order type]]=trackOrderType,
TableTransactions[[#This Row],[Transaction quantity]]*-1,
TableTransactions[[#This Row],[Transaction quantity]]
)</f>
        <v>-20</v>
      </c>
      <c r="J78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302</v>
      </c>
      <c r="K7852" s="7">
        <f ca="1">IF(TableTransactions[[#This Row],[Stock balance backorders]]&lt;0,
0,
TableTransactions[[#This Row],[Stock balance backorders]]
)</f>
        <v>302</v>
      </c>
      <c r="L7852" s="8" t="str">
        <f>VLOOKUP(TableTransactions[[#This Row],[Material]],TableStockBalance[],
MATCH(TableStockBalance[[#Headers],[Supplier name]],TableStockBalance[#Headers],0),
0)</f>
        <v>General Multi Parts AB</v>
      </c>
    </row>
    <row r="7853" spans="1:12" x14ac:dyDescent="0.25">
      <c r="A7853">
        <v>49044118</v>
      </c>
      <c r="B7853">
        <v>40</v>
      </c>
      <c r="C7853" t="s">
        <v>343</v>
      </c>
      <c r="D7853" t="s">
        <v>210</v>
      </c>
      <c r="E7853" t="s">
        <v>211</v>
      </c>
      <c r="F7853" t="s">
        <v>313</v>
      </c>
      <c r="G7853" s="1">
        <v>43815</v>
      </c>
      <c r="H7853">
        <v>60</v>
      </c>
      <c r="I7853" s="7">
        <f>IF(TableTransactions[[#This Row],[Order type]]=trackOrderType,
TableTransactions[[#This Row],[Transaction quantity]]*-1,
TableTransactions[[#This Row],[Transaction quantity]]
)</f>
        <v>-60</v>
      </c>
      <c r="J78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242</v>
      </c>
      <c r="K7853" s="7">
        <f ca="1">IF(TableTransactions[[#This Row],[Stock balance backorders]]&lt;0,
0,
TableTransactions[[#This Row],[Stock balance backorders]]
)</f>
        <v>242</v>
      </c>
      <c r="L7853" s="8" t="str">
        <f>VLOOKUP(TableTransactions[[#This Row],[Material]],TableStockBalance[],
MATCH(TableStockBalance[[#Headers],[Supplier name]],TableStockBalance[#Headers],0),
0)</f>
        <v>General Multi Parts AB</v>
      </c>
    </row>
    <row r="7854" spans="1:12" x14ac:dyDescent="0.25">
      <c r="A7854">
        <v>49044139</v>
      </c>
      <c r="B7854">
        <v>20</v>
      </c>
      <c r="C7854" t="s">
        <v>343</v>
      </c>
      <c r="D7854" t="s">
        <v>210</v>
      </c>
      <c r="E7854" t="s">
        <v>211</v>
      </c>
      <c r="F7854" t="s">
        <v>319</v>
      </c>
      <c r="G7854" s="1">
        <v>43816</v>
      </c>
      <c r="H7854">
        <v>40</v>
      </c>
      <c r="I7854" s="7">
        <f>IF(TableTransactions[[#This Row],[Order type]]=trackOrderType,
TableTransactions[[#This Row],[Transaction quantity]]*-1,
TableTransactions[[#This Row],[Transaction quantity]]
)</f>
        <v>-40</v>
      </c>
      <c r="J78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202</v>
      </c>
      <c r="K7854" s="7">
        <f ca="1">IF(TableTransactions[[#This Row],[Stock balance backorders]]&lt;0,
0,
TableTransactions[[#This Row],[Stock balance backorders]]
)</f>
        <v>202</v>
      </c>
      <c r="L7854" s="8" t="str">
        <f>VLOOKUP(TableTransactions[[#This Row],[Material]],TableStockBalance[],
MATCH(TableStockBalance[[#Headers],[Supplier name]],TableStockBalance[#Headers],0),
0)</f>
        <v>General Multi Parts AB</v>
      </c>
    </row>
    <row r="7855" spans="1:12" x14ac:dyDescent="0.25">
      <c r="A7855" s="4">
        <v>45057641</v>
      </c>
      <c r="B7855" s="4">
        <v>30</v>
      </c>
      <c r="C7855" s="4" t="s">
        <v>344</v>
      </c>
      <c r="D7855" s="4" t="s">
        <v>210</v>
      </c>
      <c r="E7855" s="4" t="s">
        <v>211</v>
      </c>
      <c r="F7855" s="4" t="s">
        <v>212</v>
      </c>
      <c r="G7855" s="5">
        <v>43819</v>
      </c>
      <c r="H7855" s="4">
        <v>1200</v>
      </c>
      <c r="I7855" s="7">
        <f>IF(TableTransactions[[#This Row],[Order type]]=trackOrderType,
TableTransactions[[#This Row],[Transaction quantity]]*-1,
TableTransactions[[#This Row],[Transaction quantity]]
)</f>
        <v>1200</v>
      </c>
      <c r="J78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1402</v>
      </c>
      <c r="K7855" s="7">
        <f ca="1">IF(TableTransactions[[#This Row],[Stock balance backorders]]&lt;0,
0,
TableTransactions[[#This Row],[Stock balance backorders]]
)</f>
        <v>1402</v>
      </c>
      <c r="L7855" s="8" t="str">
        <f>VLOOKUP(TableTransactions[[#This Row],[Material]],TableStockBalance[],
MATCH(TableStockBalance[[#Headers],[Supplier name]],TableStockBalance[#Headers],0),
0)</f>
        <v>General Multi Parts AB</v>
      </c>
    </row>
    <row r="7856" spans="1:12" x14ac:dyDescent="0.25">
      <c r="A7856">
        <v>49044205</v>
      </c>
      <c r="B7856">
        <v>60</v>
      </c>
      <c r="C7856" t="s">
        <v>343</v>
      </c>
      <c r="D7856" t="s">
        <v>210</v>
      </c>
      <c r="E7856" t="s">
        <v>211</v>
      </c>
      <c r="F7856" t="s">
        <v>318</v>
      </c>
      <c r="G7856" s="1">
        <v>43823</v>
      </c>
      <c r="H7856">
        <v>80</v>
      </c>
      <c r="I7856" s="7">
        <f>IF(TableTransactions[[#This Row],[Order type]]=trackOrderType,
TableTransactions[[#This Row],[Transaction quantity]]*-1,
TableTransactions[[#This Row],[Transaction quantity]]
)</f>
        <v>-80</v>
      </c>
      <c r="J78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1322</v>
      </c>
      <c r="K7856" s="7">
        <f ca="1">IF(TableTransactions[[#This Row],[Stock balance backorders]]&lt;0,
0,
TableTransactions[[#This Row],[Stock balance backorders]]
)</f>
        <v>1322</v>
      </c>
      <c r="L7856" s="8" t="str">
        <f>VLOOKUP(TableTransactions[[#This Row],[Material]],TableStockBalance[],
MATCH(TableStockBalance[[#Headers],[Supplier name]],TableStockBalance[#Headers],0),
0)</f>
        <v>General Multi Parts AB</v>
      </c>
    </row>
    <row r="7857" spans="1:12" x14ac:dyDescent="0.25">
      <c r="A7857">
        <v>49044216</v>
      </c>
      <c r="B7857">
        <v>10</v>
      </c>
      <c r="C7857" t="s">
        <v>343</v>
      </c>
      <c r="D7857" t="s">
        <v>210</v>
      </c>
      <c r="E7857" t="s">
        <v>211</v>
      </c>
      <c r="F7857" t="s">
        <v>326</v>
      </c>
      <c r="G7857" s="1">
        <v>43826</v>
      </c>
      <c r="H7857">
        <v>60</v>
      </c>
      <c r="I7857" s="7">
        <f>IF(TableTransactions[[#This Row],[Order type]]=trackOrderType,
TableTransactions[[#This Row],[Transaction quantity]]*-1,
TableTransactions[[#This Row],[Transaction quantity]]
)</f>
        <v>-60</v>
      </c>
      <c r="J78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1262</v>
      </c>
      <c r="K7857" s="7">
        <f ca="1">IF(TableTransactions[[#This Row],[Stock balance backorders]]&lt;0,
0,
TableTransactions[[#This Row],[Stock balance backorders]]
)</f>
        <v>1262</v>
      </c>
      <c r="L7857" s="8" t="str">
        <f>VLOOKUP(TableTransactions[[#This Row],[Material]],TableStockBalance[],
MATCH(TableStockBalance[[#Headers],[Supplier name]],TableStockBalance[#Headers],0),
0)</f>
        <v>General Multi Parts AB</v>
      </c>
    </row>
    <row r="7858" spans="1:12" x14ac:dyDescent="0.25">
      <c r="A7858">
        <v>49044245</v>
      </c>
      <c r="B7858">
        <v>20</v>
      </c>
      <c r="C7858" t="s">
        <v>343</v>
      </c>
      <c r="D7858" t="s">
        <v>210</v>
      </c>
      <c r="E7858" t="s">
        <v>211</v>
      </c>
      <c r="F7858" t="s">
        <v>333</v>
      </c>
      <c r="G7858" s="1">
        <v>43830</v>
      </c>
      <c r="H7858">
        <v>40</v>
      </c>
      <c r="I7858" s="7">
        <f>IF(TableTransactions[[#This Row],[Order type]]=trackOrderType,
TableTransactions[[#This Row],[Transaction quantity]]*-1,
TableTransactions[[#This Row],[Transaction quantity]]
)</f>
        <v>-40</v>
      </c>
      <c r="J78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1222</v>
      </c>
      <c r="K7858" s="7">
        <f ca="1">IF(TableTransactions[[#This Row],[Stock balance backorders]]&lt;0,
0,
TableTransactions[[#This Row],[Stock balance backorders]]
)</f>
        <v>1222</v>
      </c>
      <c r="L7858" s="8" t="str">
        <f>VLOOKUP(TableTransactions[[#This Row],[Material]],TableStockBalance[],
MATCH(TableStockBalance[[#Headers],[Supplier name]],TableStockBalance[#Headers],0),
0)</f>
        <v>General Multi Parts AB</v>
      </c>
    </row>
    <row r="7859" spans="1:12" x14ac:dyDescent="0.25">
      <c r="A7859">
        <v>49040358</v>
      </c>
      <c r="B7859">
        <v>10</v>
      </c>
      <c r="C7859" t="s">
        <v>343</v>
      </c>
      <c r="D7859" t="s">
        <v>218</v>
      </c>
      <c r="E7859" t="s">
        <v>219</v>
      </c>
      <c r="F7859" t="s">
        <v>323</v>
      </c>
      <c r="G7859" s="1">
        <v>43469</v>
      </c>
      <c r="H7859">
        <v>80</v>
      </c>
      <c r="I7859" s="7">
        <f>IF(TableTransactions[[#This Row],[Order type]]=trackOrderType,
TableTransactions[[#This Row],[Transaction quantity]]*-1,
TableTransactions[[#This Row],[Transaction quantity]]
)</f>
        <v>-80</v>
      </c>
      <c r="J78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199</v>
      </c>
      <c r="K7859" s="7">
        <f ca="1">IF(TableTransactions[[#This Row],[Stock balance backorders]]&lt;0,
0,
TableTransactions[[#This Row],[Stock balance backorders]]
)</f>
        <v>199</v>
      </c>
      <c r="L7859" s="8" t="str">
        <f>VLOOKUP(TableTransactions[[#This Row],[Material]],TableStockBalance[],
MATCH(TableStockBalance[[#Headers],[Supplier name]],TableStockBalance[#Headers],0),
0)</f>
        <v>Broehmer Industrial GmbH</v>
      </c>
    </row>
    <row r="7860" spans="1:12" x14ac:dyDescent="0.25">
      <c r="A7860">
        <v>49040371</v>
      </c>
      <c r="B7860">
        <v>190</v>
      </c>
      <c r="C7860" t="s">
        <v>343</v>
      </c>
      <c r="D7860" t="s">
        <v>218</v>
      </c>
      <c r="E7860" t="s">
        <v>219</v>
      </c>
      <c r="F7860" t="s">
        <v>317</v>
      </c>
      <c r="G7860" s="1">
        <v>43472</v>
      </c>
      <c r="H7860">
        <v>80</v>
      </c>
      <c r="I7860" s="7">
        <f>IF(TableTransactions[[#This Row],[Order type]]=trackOrderType,
TableTransactions[[#This Row],[Transaction quantity]]*-1,
TableTransactions[[#This Row],[Transaction quantity]]
)</f>
        <v>-80</v>
      </c>
      <c r="J78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119</v>
      </c>
      <c r="K7860" s="7">
        <f ca="1">IF(TableTransactions[[#This Row],[Stock balance backorders]]&lt;0,
0,
TableTransactions[[#This Row],[Stock balance backorders]]
)</f>
        <v>119</v>
      </c>
      <c r="L7860" s="8" t="str">
        <f>VLOOKUP(TableTransactions[[#This Row],[Material]],TableStockBalance[],
MATCH(TableStockBalance[[#Headers],[Supplier name]],TableStockBalance[#Headers],0),
0)</f>
        <v>Broehmer Industrial GmbH</v>
      </c>
    </row>
    <row r="7861" spans="1:12" x14ac:dyDescent="0.25">
      <c r="A7861">
        <v>49040390</v>
      </c>
      <c r="B7861">
        <v>190</v>
      </c>
      <c r="C7861" t="s">
        <v>343</v>
      </c>
      <c r="D7861" t="s">
        <v>218</v>
      </c>
      <c r="E7861" t="s">
        <v>219</v>
      </c>
      <c r="F7861" t="s">
        <v>318</v>
      </c>
      <c r="G7861" s="1">
        <v>43473</v>
      </c>
      <c r="H7861">
        <v>40</v>
      </c>
      <c r="I7861" s="7">
        <f>IF(TableTransactions[[#This Row],[Order type]]=trackOrderType,
TableTransactions[[#This Row],[Transaction quantity]]*-1,
TableTransactions[[#This Row],[Transaction quantity]]
)</f>
        <v>-40</v>
      </c>
      <c r="J78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</v>
      </c>
      <c r="K7861" s="7">
        <f ca="1">IF(TableTransactions[[#This Row],[Stock balance backorders]]&lt;0,
0,
TableTransactions[[#This Row],[Stock balance backorders]]
)</f>
        <v>79</v>
      </c>
      <c r="L7861" s="8" t="str">
        <f>VLOOKUP(TableTransactions[[#This Row],[Material]],TableStockBalance[],
MATCH(TableStockBalance[[#Headers],[Supplier name]],TableStockBalance[#Headers],0),
0)</f>
        <v>Broehmer Industrial GmbH</v>
      </c>
    </row>
    <row r="7862" spans="1:12" x14ac:dyDescent="0.25">
      <c r="A7862">
        <v>49040390</v>
      </c>
      <c r="B7862">
        <v>200</v>
      </c>
      <c r="C7862" t="s">
        <v>343</v>
      </c>
      <c r="D7862" t="s">
        <v>218</v>
      </c>
      <c r="E7862" t="s">
        <v>219</v>
      </c>
      <c r="F7862" t="s">
        <v>318</v>
      </c>
      <c r="G7862" s="1">
        <v>43473</v>
      </c>
      <c r="H7862">
        <v>20</v>
      </c>
      <c r="I7862" s="7">
        <f>IF(TableTransactions[[#This Row],[Order type]]=trackOrderType,
TableTransactions[[#This Row],[Transaction quantity]]*-1,
TableTransactions[[#This Row],[Transaction quantity]]
)</f>
        <v>-20</v>
      </c>
      <c r="J78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</v>
      </c>
      <c r="K7862" s="7">
        <f ca="1">IF(TableTransactions[[#This Row],[Stock balance backorders]]&lt;0,
0,
TableTransactions[[#This Row],[Stock balance backorders]]
)</f>
        <v>59</v>
      </c>
      <c r="L7862" s="8" t="str">
        <f>VLOOKUP(TableTransactions[[#This Row],[Material]],TableStockBalance[],
MATCH(TableStockBalance[[#Headers],[Supplier name]],TableStockBalance[#Headers],0),
0)</f>
        <v>Broehmer Industrial GmbH</v>
      </c>
    </row>
    <row r="7863" spans="1:12" x14ac:dyDescent="0.25">
      <c r="A7863">
        <v>49040396</v>
      </c>
      <c r="B7863">
        <v>20</v>
      </c>
      <c r="C7863" t="s">
        <v>343</v>
      </c>
      <c r="D7863" t="s">
        <v>218</v>
      </c>
      <c r="E7863" t="s">
        <v>219</v>
      </c>
      <c r="F7863" t="s">
        <v>314</v>
      </c>
      <c r="G7863" s="1">
        <v>43474</v>
      </c>
      <c r="H7863">
        <v>20</v>
      </c>
      <c r="I7863" s="7">
        <f>IF(TableTransactions[[#This Row],[Order type]]=trackOrderType,
TableTransactions[[#This Row],[Transaction quantity]]*-1,
TableTransactions[[#This Row],[Transaction quantity]]
)</f>
        <v>-20</v>
      </c>
      <c r="J78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</v>
      </c>
      <c r="K7863" s="7">
        <f ca="1">IF(TableTransactions[[#This Row],[Stock balance backorders]]&lt;0,
0,
TableTransactions[[#This Row],[Stock balance backorders]]
)</f>
        <v>39</v>
      </c>
      <c r="L7863" s="8" t="str">
        <f>VLOOKUP(TableTransactions[[#This Row],[Material]],TableStockBalance[],
MATCH(TableStockBalance[[#Headers],[Supplier name]],TableStockBalance[#Headers],0),
0)</f>
        <v>Broehmer Industrial GmbH</v>
      </c>
    </row>
    <row r="7864" spans="1:12" x14ac:dyDescent="0.25">
      <c r="A7864">
        <v>49040404</v>
      </c>
      <c r="B7864">
        <v>80</v>
      </c>
      <c r="C7864" t="s">
        <v>343</v>
      </c>
      <c r="D7864" t="s">
        <v>218</v>
      </c>
      <c r="E7864" t="s">
        <v>219</v>
      </c>
      <c r="F7864" t="s">
        <v>317</v>
      </c>
      <c r="G7864" s="1">
        <v>43474</v>
      </c>
      <c r="H7864">
        <v>80</v>
      </c>
      <c r="I7864" s="7">
        <f>IF(TableTransactions[[#This Row],[Order type]]=trackOrderType,
TableTransactions[[#This Row],[Transaction quantity]]*-1,
TableTransactions[[#This Row],[Transaction quantity]]
)</f>
        <v>-80</v>
      </c>
      <c r="J78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-41</v>
      </c>
      <c r="K7864" s="7">
        <f ca="1">IF(TableTransactions[[#This Row],[Stock balance backorders]]&lt;0,
0,
TableTransactions[[#This Row],[Stock balance backorders]]
)</f>
        <v>0</v>
      </c>
      <c r="L7864" s="8" t="str">
        <f>VLOOKUP(TableTransactions[[#This Row],[Material]],TableStockBalance[],
MATCH(TableStockBalance[[#Headers],[Supplier name]],TableStockBalance[#Headers],0),
0)</f>
        <v>Broehmer Industrial GmbH</v>
      </c>
    </row>
    <row r="7865" spans="1:12" x14ac:dyDescent="0.25">
      <c r="A7865">
        <v>49040422</v>
      </c>
      <c r="B7865">
        <v>90</v>
      </c>
      <c r="C7865" t="s">
        <v>343</v>
      </c>
      <c r="D7865" t="s">
        <v>218</v>
      </c>
      <c r="E7865" t="s">
        <v>219</v>
      </c>
      <c r="F7865" t="s">
        <v>317</v>
      </c>
      <c r="G7865" s="1">
        <v>43475</v>
      </c>
      <c r="H7865">
        <v>20</v>
      </c>
      <c r="I7865" s="7">
        <f>IF(TableTransactions[[#This Row],[Order type]]=trackOrderType,
TableTransactions[[#This Row],[Transaction quantity]]*-1,
TableTransactions[[#This Row],[Transaction quantity]]
)</f>
        <v>-20</v>
      </c>
      <c r="J78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-61</v>
      </c>
      <c r="K7865" s="7">
        <f ca="1">IF(TableTransactions[[#This Row],[Stock balance backorders]]&lt;0,
0,
TableTransactions[[#This Row],[Stock balance backorders]]
)</f>
        <v>0</v>
      </c>
      <c r="L7865" s="8" t="str">
        <f>VLOOKUP(TableTransactions[[#This Row],[Material]],TableStockBalance[],
MATCH(TableStockBalance[[#Headers],[Supplier name]],TableStockBalance[#Headers],0),
0)</f>
        <v>Broehmer Industrial GmbH</v>
      </c>
    </row>
    <row r="7866" spans="1:12" x14ac:dyDescent="0.25">
      <c r="A7866" s="4">
        <v>45056803</v>
      </c>
      <c r="B7866" s="4">
        <v>10</v>
      </c>
      <c r="C7866" s="4" t="s">
        <v>344</v>
      </c>
      <c r="D7866" s="4" t="s">
        <v>218</v>
      </c>
      <c r="E7866" s="4" t="s">
        <v>219</v>
      </c>
      <c r="F7866" s="4" t="s">
        <v>213</v>
      </c>
      <c r="G7866" s="5">
        <v>43476</v>
      </c>
      <c r="H7866" s="4">
        <v>765</v>
      </c>
      <c r="I7866" s="7">
        <f>IF(TableTransactions[[#This Row],[Order type]]=trackOrderType,
TableTransactions[[#This Row],[Transaction quantity]]*-1,
TableTransactions[[#This Row],[Transaction quantity]]
)</f>
        <v>765</v>
      </c>
      <c r="J78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704</v>
      </c>
      <c r="K7866" s="7">
        <f ca="1">IF(TableTransactions[[#This Row],[Stock balance backorders]]&lt;0,
0,
TableTransactions[[#This Row],[Stock balance backorders]]
)</f>
        <v>704</v>
      </c>
      <c r="L7866" s="8" t="str">
        <f>VLOOKUP(TableTransactions[[#This Row],[Material]],TableStockBalance[],
MATCH(TableStockBalance[[#Headers],[Supplier name]],TableStockBalance[#Headers],0),
0)</f>
        <v>Broehmer Industrial GmbH</v>
      </c>
    </row>
    <row r="7867" spans="1:12" x14ac:dyDescent="0.25">
      <c r="A7867">
        <v>49040470</v>
      </c>
      <c r="B7867">
        <v>60</v>
      </c>
      <c r="C7867" t="s">
        <v>343</v>
      </c>
      <c r="D7867" t="s">
        <v>218</v>
      </c>
      <c r="E7867" t="s">
        <v>219</v>
      </c>
      <c r="F7867" t="s">
        <v>316</v>
      </c>
      <c r="G7867" s="1">
        <v>43480</v>
      </c>
      <c r="H7867">
        <v>20</v>
      </c>
      <c r="I7867" s="7">
        <f>IF(TableTransactions[[#This Row],[Order type]]=trackOrderType,
TableTransactions[[#This Row],[Transaction quantity]]*-1,
TableTransactions[[#This Row],[Transaction quantity]]
)</f>
        <v>-20</v>
      </c>
      <c r="J78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684</v>
      </c>
      <c r="K7867" s="7">
        <f ca="1">IF(TableTransactions[[#This Row],[Stock balance backorders]]&lt;0,
0,
TableTransactions[[#This Row],[Stock balance backorders]]
)</f>
        <v>684</v>
      </c>
      <c r="L7867" s="8" t="str">
        <f>VLOOKUP(TableTransactions[[#This Row],[Material]],TableStockBalance[],
MATCH(TableStockBalance[[#Headers],[Supplier name]],TableStockBalance[#Headers],0),
0)</f>
        <v>Broehmer Industrial GmbH</v>
      </c>
    </row>
    <row r="7868" spans="1:12" x14ac:dyDescent="0.25">
      <c r="A7868">
        <v>49040595</v>
      </c>
      <c r="B7868">
        <v>100</v>
      </c>
      <c r="C7868" t="s">
        <v>343</v>
      </c>
      <c r="D7868" t="s">
        <v>218</v>
      </c>
      <c r="E7868" t="s">
        <v>219</v>
      </c>
      <c r="F7868" t="s">
        <v>319</v>
      </c>
      <c r="G7868" s="1">
        <v>43490</v>
      </c>
      <c r="H7868">
        <v>40</v>
      </c>
      <c r="I7868" s="7">
        <f>IF(TableTransactions[[#This Row],[Order type]]=trackOrderType,
TableTransactions[[#This Row],[Transaction quantity]]*-1,
TableTransactions[[#This Row],[Transaction quantity]]
)</f>
        <v>-40</v>
      </c>
      <c r="J78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644</v>
      </c>
      <c r="K7868" s="7">
        <f ca="1">IF(TableTransactions[[#This Row],[Stock balance backorders]]&lt;0,
0,
TableTransactions[[#This Row],[Stock balance backorders]]
)</f>
        <v>644</v>
      </c>
      <c r="L7868" s="8" t="str">
        <f>VLOOKUP(TableTransactions[[#This Row],[Material]],TableStockBalance[],
MATCH(TableStockBalance[[#Headers],[Supplier name]],TableStockBalance[#Headers],0),
0)</f>
        <v>Broehmer Industrial GmbH</v>
      </c>
    </row>
    <row r="7869" spans="1:12" x14ac:dyDescent="0.25">
      <c r="A7869">
        <v>49040656</v>
      </c>
      <c r="B7869">
        <v>30</v>
      </c>
      <c r="C7869" t="s">
        <v>343</v>
      </c>
      <c r="D7869" t="s">
        <v>218</v>
      </c>
      <c r="E7869" t="s">
        <v>219</v>
      </c>
      <c r="F7869" t="s">
        <v>318</v>
      </c>
      <c r="G7869" s="1">
        <v>43496</v>
      </c>
      <c r="H7869">
        <v>40</v>
      </c>
      <c r="I7869" s="7">
        <f>IF(TableTransactions[[#This Row],[Order type]]=trackOrderType,
TableTransactions[[#This Row],[Transaction quantity]]*-1,
TableTransactions[[#This Row],[Transaction quantity]]
)</f>
        <v>-40</v>
      </c>
      <c r="J78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604</v>
      </c>
      <c r="K7869" s="7">
        <f ca="1">IF(TableTransactions[[#This Row],[Stock balance backorders]]&lt;0,
0,
TableTransactions[[#This Row],[Stock balance backorders]]
)</f>
        <v>604</v>
      </c>
      <c r="L7869" s="8" t="str">
        <f>VLOOKUP(TableTransactions[[#This Row],[Material]],TableStockBalance[],
MATCH(TableStockBalance[[#Headers],[Supplier name]],TableStockBalance[#Headers],0),
0)</f>
        <v>Broehmer Industrial GmbH</v>
      </c>
    </row>
    <row r="7870" spans="1:12" x14ac:dyDescent="0.25">
      <c r="A7870">
        <v>49040669</v>
      </c>
      <c r="B7870">
        <v>200</v>
      </c>
      <c r="C7870" t="s">
        <v>343</v>
      </c>
      <c r="D7870" t="s">
        <v>218</v>
      </c>
      <c r="E7870" t="s">
        <v>219</v>
      </c>
      <c r="F7870" t="s">
        <v>316</v>
      </c>
      <c r="G7870" s="1">
        <v>43497</v>
      </c>
      <c r="H7870">
        <v>80</v>
      </c>
      <c r="I7870" s="7">
        <f>IF(TableTransactions[[#This Row],[Order type]]=trackOrderType,
TableTransactions[[#This Row],[Transaction quantity]]*-1,
TableTransactions[[#This Row],[Transaction quantity]]
)</f>
        <v>-80</v>
      </c>
      <c r="J78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524</v>
      </c>
      <c r="K7870" s="7">
        <f ca="1">IF(TableTransactions[[#This Row],[Stock balance backorders]]&lt;0,
0,
TableTransactions[[#This Row],[Stock balance backorders]]
)</f>
        <v>524</v>
      </c>
      <c r="L7870" s="8" t="str">
        <f>VLOOKUP(TableTransactions[[#This Row],[Material]],TableStockBalance[],
MATCH(TableStockBalance[[#Headers],[Supplier name]],TableStockBalance[#Headers],0),
0)</f>
        <v>Broehmer Industrial GmbH</v>
      </c>
    </row>
    <row r="7871" spans="1:12" x14ac:dyDescent="0.25">
      <c r="A7871">
        <v>49040671</v>
      </c>
      <c r="B7871">
        <v>300</v>
      </c>
      <c r="C7871" t="s">
        <v>343</v>
      </c>
      <c r="D7871" t="s">
        <v>218</v>
      </c>
      <c r="E7871" t="s">
        <v>219</v>
      </c>
      <c r="F7871" t="s">
        <v>317</v>
      </c>
      <c r="G7871" s="1">
        <v>43497</v>
      </c>
      <c r="H7871">
        <v>60</v>
      </c>
      <c r="I7871" s="7">
        <f>IF(TableTransactions[[#This Row],[Order type]]=trackOrderType,
TableTransactions[[#This Row],[Transaction quantity]]*-1,
TableTransactions[[#This Row],[Transaction quantity]]
)</f>
        <v>-60</v>
      </c>
      <c r="J78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464</v>
      </c>
      <c r="K7871" s="7">
        <f ca="1">IF(TableTransactions[[#This Row],[Stock balance backorders]]&lt;0,
0,
TableTransactions[[#This Row],[Stock balance backorders]]
)</f>
        <v>464</v>
      </c>
      <c r="L7871" s="8" t="str">
        <f>VLOOKUP(TableTransactions[[#This Row],[Material]],TableStockBalance[],
MATCH(TableStockBalance[[#Headers],[Supplier name]],TableStockBalance[#Headers],0),
0)</f>
        <v>Broehmer Industrial GmbH</v>
      </c>
    </row>
    <row r="7872" spans="1:12" x14ac:dyDescent="0.25">
      <c r="A7872">
        <v>49040673</v>
      </c>
      <c r="B7872">
        <v>20</v>
      </c>
      <c r="C7872" t="s">
        <v>343</v>
      </c>
      <c r="D7872" t="s">
        <v>218</v>
      </c>
      <c r="E7872" t="s">
        <v>219</v>
      </c>
      <c r="F7872" t="s">
        <v>335</v>
      </c>
      <c r="G7872" s="1">
        <v>43497</v>
      </c>
      <c r="H7872">
        <v>60</v>
      </c>
      <c r="I7872" s="7">
        <f>IF(TableTransactions[[#This Row],[Order type]]=trackOrderType,
TableTransactions[[#This Row],[Transaction quantity]]*-1,
TableTransactions[[#This Row],[Transaction quantity]]
)</f>
        <v>-60</v>
      </c>
      <c r="J78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404</v>
      </c>
      <c r="K7872" s="7">
        <f ca="1">IF(TableTransactions[[#This Row],[Stock balance backorders]]&lt;0,
0,
TableTransactions[[#This Row],[Stock balance backorders]]
)</f>
        <v>404</v>
      </c>
      <c r="L7872" s="8" t="str">
        <f>VLOOKUP(TableTransactions[[#This Row],[Material]],TableStockBalance[],
MATCH(TableStockBalance[[#Headers],[Supplier name]],TableStockBalance[#Headers],0),
0)</f>
        <v>Broehmer Industrial GmbH</v>
      </c>
    </row>
    <row r="7873" spans="1:12" x14ac:dyDescent="0.25">
      <c r="A7873">
        <v>49040675</v>
      </c>
      <c r="B7873">
        <v>180</v>
      </c>
      <c r="C7873" t="s">
        <v>343</v>
      </c>
      <c r="D7873" t="s">
        <v>218</v>
      </c>
      <c r="E7873" t="s">
        <v>219</v>
      </c>
      <c r="F7873" t="s">
        <v>318</v>
      </c>
      <c r="G7873" s="1">
        <v>43497</v>
      </c>
      <c r="H7873">
        <v>60</v>
      </c>
      <c r="I7873" s="7">
        <f>IF(TableTransactions[[#This Row],[Order type]]=trackOrderType,
TableTransactions[[#This Row],[Transaction quantity]]*-1,
TableTransactions[[#This Row],[Transaction quantity]]
)</f>
        <v>-60</v>
      </c>
      <c r="J78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344</v>
      </c>
      <c r="K7873" s="7">
        <f ca="1">IF(TableTransactions[[#This Row],[Stock balance backorders]]&lt;0,
0,
TableTransactions[[#This Row],[Stock balance backorders]]
)</f>
        <v>344</v>
      </c>
      <c r="L7873" s="8" t="str">
        <f>VLOOKUP(TableTransactions[[#This Row],[Material]],TableStockBalance[],
MATCH(TableStockBalance[[#Headers],[Supplier name]],TableStockBalance[#Headers],0),
0)</f>
        <v>Broehmer Industrial GmbH</v>
      </c>
    </row>
    <row r="7874" spans="1:12" x14ac:dyDescent="0.25">
      <c r="A7874">
        <v>49040678</v>
      </c>
      <c r="B7874">
        <v>20</v>
      </c>
      <c r="C7874" t="s">
        <v>343</v>
      </c>
      <c r="D7874" t="s">
        <v>218</v>
      </c>
      <c r="E7874" t="s">
        <v>219</v>
      </c>
      <c r="F7874" t="s">
        <v>332</v>
      </c>
      <c r="G7874" s="1">
        <v>43497</v>
      </c>
      <c r="H7874">
        <v>80</v>
      </c>
      <c r="I7874" s="7">
        <f>IF(TableTransactions[[#This Row],[Order type]]=trackOrderType,
TableTransactions[[#This Row],[Transaction quantity]]*-1,
TableTransactions[[#This Row],[Transaction quantity]]
)</f>
        <v>-80</v>
      </c>
      <c r="J78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264</v>
      </c>
      <c r="K7874" s="7">
        <f ca="1">IF(TableTransactions[[#This Row],[Stock balance backorders]]&lt;0,
0,
TableTransactions[[#This Row],[Stock balance backorders]]
)</f>
        <v>264</v>
      </c>
      <c r="L7874" s="8" t="str">
        <f>VLOOKUP(TableTransactions[[#This Row],[Material]],TableStockBalance[],
MATCH(TableStockBalance[[#Headers],[Supplier name]],TableStockBalance[#Headers],0),
0)</f>
        <v>Broehmer Industrial GmbH</v>
      </c>
    </row>
    <row r="7875" spans="1:12" x14ac:dyDescent="0.25">
      <c r="A7875">
        <v>49040699</v>
      </c>
      <c r="B7875">
        <v>40</v>
      </c>
      <c r="C7875" t="s">
        <v>343</v>
      </c>
      <c r="D7875" t="s">
        <v>218</v>
      </c>
      <c r="E7875" t="s">
        <v>219</v>
      </c>
      <c r="F7875" t="s">
        <v>313</v>
      </c>
      <c r="G7875" s="1">
        <v>43501</v>
      </c>
      <c r="H7875">
        <v>20</v>
      </c>
      <c r="I7875" s="7">
        <f>IF(TableTransactions[[#This Row],[Order type]]=trackOrderType,
TableTransactions[[#This Row],[Transaction quantity]]*-1,
TableTransactions[[#This Row],[Transaction quantity]]
)</f>
        <v>-20</v>
      </c>
      <c r="J78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244</v>
      </c>
      <c r="K7875" s="7">
        <f ca="1">IF(TableTransactions[[#This Row],[Stock balance backorders]]&lt;0,
0,
TableTransactions[[#This Row],[Stock balance backorders]]
)</f>
        <v>244</v>
      </c>
      <c r="L7875" s="8" t="str">
        <f>VLOOKUP(TableTransactions[[#This Row],[Material]],TableStockBalance[],
MATCH(TableStockBalance[[#Headers],[Supplier name]],TableStockBalance[#Headers],0),
0)</f>
        <v>Broehmer Industrial GmbH</v>
      </c>
    </row>
    <row r="7876" spans="1:12" x14ac:dyDescent="0.25">
      <c r="A7876">
        <v>49040739</v>
      </c>
      <c r="B7876">
        <v>210</v>
      </c>
      <c r="C7876" t="s">
        <v>343</v>
      </c>
      <c r="D7876" t="s">
        <v>218</v>
      </c>
      <c r="E7876" t="s">
        <v>219</v>
      </c>
      <c r="F7876" t="s">
        <v>313</v>
      </c>
      <c r="G7876" s="1">
        <v>43504</v>
      </c>
      <c r="H7876">
        <v>40</v>
      </c>
      <c r="I7876" s="7">
        <f>IF(TableTransactions[[#This Row],[Order type]]=trackOrderType,
TableTransactions[[#This Row],[Transaction quantity]]*-1,
TableTransactions[[#This Row],[Transaction quantity]]
)</f>
        <v>-40</v>
      </c>
      <c r="J78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204</v>
      </c>
      <c r="K7876" s="7">
        <f ca="1">IF(TableTransactions[[#This Row],[Stock balance backorders]]&lt;0,
0,
TableTransactions[[#This Row],[Stock balance backorders]]
)</f>
        <v>204</v>
      </c>
      <c r="L7876" s="8" t="str">
        <f>VLOOKUP(TableTransactions[[#This Row],[Material]],TableStockBalance[],
MATCH(TableStockBalance[[#Headers],[Supplier name]],TableStockBalance[#Headers],0),
0)</f>
        <v>Broehmer Industrial GmbH</v>
      </c>
    </row>
    <row r="7877" spans="1:12" x14ac:dyDescent="0.25">
      <c r="A7877">
        <v>49040747</v>
      </c>
      <c r="B7877">
        <v>20</v>
      </c>
      <c r="C7877" t="s">
        <v>343</v>
      </c>
      <c r="D7877" t="s">
        <v>218</v>
      </c>
      <c r="E7877" t="s">
        <v>219</v>
      </c>
      <c r="F7877" t="s">
        <v>326</v>
      </c>
      <c r="G7877" s="1">
        <v>43504</v>
      </c>
      <c r="H7877">
        <v>20</v>
      </c>
      <c r="I7877" s="7">
        <f>IF(TableTransactions[[#This Row],[Order type]]=trackOrderType,
TableTransactions[[#This Row],[Transaction quantity]]*-1,
TableTransactions[[#This Row],[Transaction quantity]]
)</f>
        <v>-20</v>
      </c>
      <c r="J78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184</v>
      </c>
      <c r="K7877" s="7">
        <f ca="1">IF(TableTransactions[[#This Row],[Stock balance backorders]]&lt;0,
0,
TableTransactions[[#This Row],[Stock balance backorders]]
)</f>
        <v>184</v>
      </c>
      <c r="L7877" s="8" t="str">
        <f>VLOOKUP(TableTransactions[[#This Row],[Material]],TableStockBalance[],
MATCH(TableStockBalance[[#Headers],[Supplier name]],TableStockBalance[#Headers],0),
0)</f>
        <v>Broehmer Industrial GmbH</v>
      </c>
    </row>
    <row r="7878" spans="1:12" x14ac:dyDescent="0.25">
      <c r="A7878">
        <v>49040761</v>
      </c>
      <c r="B7878">
        <v>90</v>
      </c>
      <c r="C7878" t="s">
        <v>343</v>
      </c>
      <c r="D7878" t="s">
        <v>218</v>
      </c>
      <c r="E7878" t="s">
        <v>219</v>
      </c>
      <c r="F7878" t="s">
        <v>313</v>
      </c>
      <c r="G7878" s="1">
        <v>43507</v>
      </c>
      <c r="H7878">
        <v>20</v>
      </c>
      <c r="I7878" s="7">
        <f>IF(TableTransactions[[#This Row],[Order type]]=trackOrderType,
TableTransactions[[#This Row],[Transaction quantity]]*-1,
TableTransactions[[#This Row],[Transaction quantity]]
)</f>
        <v>-20</v>
      </c>
      <c r="J78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164</v>
      </c>
      <c r="K7878" s="7">
        <f ca="1">IF(TableTransactions[[#This Row],[Stock balance backorders]]&lt;0,
0,
TableTransactions[[#This Row],[Stock balance backorders]]
)</f>
        <v>164</v>
      </c>
      <c r="L7878" s="8" t="str">
        <f>VLOOKUP(TableTransactions[[#This Row],[Material]],TableStockBalance[],
MATCH(TableStockBalance[[#Headers],[Supplier name]],TableStockBalance[#Headers],0),
0)</f>
        <v>Broehmer Industrial GmbH</v>
      </c>
    </row>
    <row r="7879" spans="1:12" x14ac:dyDescent="0.25">
      <c r="A7879">
        <v>49040777</v>
      </c>
      <c r="B7879">
        <v>30</v>
      </c>
      <c r="C7879" t="s">
        <v>343</v>
      </c>
      <c r="D7879" t="s">
        <v>218</v>
      </c>
      <c r="E7879" t="s">
        <v>219</v>
      </c>
      <c r="F7879" t="s">
        <v>314</v>
      </c>
      <c r="G7879" s="1">
        <v>43508</v>
      </c>
      <c r="H7879">
        <v>40</v>
      </c>
      <c r="I7879" s="7">
        <f>IF(TableTransactions[[#This Row],[Order type]]=trackOrderType,
TableTransactions[[#This Row],[Transaction quantity]]*-1,
TableTransactions[[#This Row],[Transaction quantity]]
)</f>
        <v>-40</v>
      </c>
      <c r="J78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124</v>
      </c>
      <c r="K7879" s="7">
        <f ca="1">IF(TableTransactions[[#This Row],[Stock balance backorders]]&lt;0,
0,
TableTransactions[[#This Row],[Stock balance backorders]]
)</f>
        <v>124</v>
      </c>
      <c r="L7879" s="8" t="str">
        <f>VLOOKUP(TableTransactions[[#This Row],[Material]],TableStockBalance[],
MATCH(TableStockBalance[[#Headers],[Supplier name]],TableStockBalance[#Headers],0),
0)</f>
        <v>Broehmer Industrial GmbH</v>
      </c>
    </row>
    <row r="7880" spans="1:12" x14ac:dyDescent="0.25">
      <c r="A7880">
        <v>49040795</v>
      </c>
      <c r="B7880">
        <v>50</v>
      </c>
      <c r="C7880" t="s">
        <v>343</v>
      </c>
      <c r="D7880" t="s">
        <v>218</v>
      </c>
      <c r="E7880" t="s">
        <v>219</v>
      </c>
      <c r="F7880" t="s">
        <v>316</v>
      </c>
      <c r="G7880" s="1">
        <v>43509</v>
      </c>
      <c r="H7880">
        <v>40</v>
      </c>
      <c r="I7880" s="7">
        <f>IF(TableTransactions[[#This Row],[Order type]]=trackOrderType,
TableTransactions[[#This Row],[Transaction quantity]]*-1,
TableTransactions[[#This Row],[Transaction quantity]]
)</f>
        <v>-40</v>
      </c>
      <c r="J78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</v>
      </c>
      <c r="K7880" s="7">
        <f ca="1">IF(TableTransactions[[#This Row],[Stock balance backorders]]&lt;0,
0,
TableTransactions[[#This Row],[Stock balance backorders]]
)</f>
        <v>84</v>
      </c>
      <c r="L7880" s="8" t="str">
        <f>VLOOKUP(TableTransactions[[#This Row],[Material]],TableStockBalance[],
MATCH(TableStockBalance[[#Headers],[Supplier name]],TableStockBalance[#Headers],0),
0)</f>
        <v>Broehmer Industrial GmbH</v>
      </c>
    </row>
    <row r="7881" spans="1:12" x14ac:dyDescent="0.25">
      <c r="A7881">
        <v>49040818</v>
      </c>
      <c r="B7881">
        <v>230</v>
      </c>
      <c r="C7881" t="s">
        <v>343</v>
      </c>
      <c r="D7881" t="s">
        <v>218</v>
      </c>
      <c r="E7881" t="s">
        <v>219</v>
      </c>
      <c r="F7881" t="s">
        <v>313</v>
      </c>
      <c r="G7881" s="1">
        <v>43511</v>
      </c>
      <c r="H7881">
        <v>80</v>
      </c>
      <c r="I7881" s="7">
        <f>IF(TableTransactions[[#This Row],[Order type]]=trackOrderType,
TableTransactions[[#This Row],[Transaction quantity]]*-1,
TableTransactions[[#This Row],[Transaction quantity]]
)</f>
        <v>-80</v>
      </c>
      <c r="J78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7881" s="7">
        <f ca="1">IF(TableTransactions[[#This Row],[Stock balance backorders]]&lt;0,
0,
TableTransactions[[#This Row],[Stock balance backorders]]
)</f>
        <v>4</v>
      </c>
      <c r="L7881" s="8" t="str">
        <f>VLOOKUP(TableTransactions[[#This Row],[Material]],TableStockBalance[],
MATCH(TableStockBalance[[#Headers],[Supplier name]],TableStockBalance[#Headers],0),
0)</f>
        <v>Broehmer Industrial GmbH</v>
      </c>
    </row>
    <row r="7882" spans="1:12" x14ac:dyDescent="0.25">
      <c r="A7882">
        <v>49040865</v>
      </c>
      <c r="B7882">
        <v>20</v>
      </c>
      <c r="C7882" t="s">
        <v>343</v>
      </c>
      <c r="D7882" t="s">
        <v>218</v>
      </c>
      <c r="E7882" t="s">
        <v>219</v>
      </c>
      <c r="F7882" t="s">
        <v>329</v>
      </c>
      <c r="G7882" s="1">
        <v>43516</v>
      </c>
      <c r="H7882">
        <v>60</v>
      </c>
      <c r="I7882" s="7">
        <f>IF(TableTransactions[[#This Row],[Order type]]=trackOrderType,
TableTransactions[[#This Row],[Transaction quantity]]*-1,
TableTransactions[[#This Row],[Transaction quantity]]
)</f>
        <v>-60</v>
      </c>
      <c r="J78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-56</v>
      </c>
      <c r="K7882" s="7">
        <f ca="1">IF(TableTransactions[[#This Row],[Stock balance backorders]]&lt;0,
0,
TableTransactions[[#This Row],[Stock balance backorders]]
)</f>
        <v>0</v>
      </c>
      <c r="L7882" s="8" t="str">
        <f>VLOOKUP(TableTransactions[[#This Row],[Material]],TableStockBalance[],
MATCH(TableStockBalance[[#Headers],[Supplier name]],TableStockBalance[#Headers],0),
0)</f>
        <v>Broehmer Industrial GmbH</v>
      </c>
    </row>
    <row r="7883" spans="1:12" x14ac:dyDescent="0.25">
      <c r="A7883">
        <v>49040888</v>
      </c>
      <c r="B7883">
        <v>40</v>
      </c>
      <c r="C7883" t="s">
        <v>343</v>
      </c>
      <c r="D7883" t="s">
        <v>218</v>
      </c>
      <c r="E7883" t="s">
        <v>219</v>
      </c>
      <c r="F7883" t="s">
        <v>319</v>
      </c>
      <c r="G7883" s="1">
        <v>43517</v>
      </c>
      <c r="H7883">
        <v>20</v>
      </c>
      <c r="I7883" s="7">
        <f>IF(TableTransactions[[#This Row],[Order type]]=trackOrderType,
TableTransactions[[#This Row],[Transaction quantity]]*-1,
TableTransactions[[#This Row],[Transaction quantity]]
)</f>
        <v>-20</v>
      </c>
      <c r="J78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-76</v>
      </c>
      <c r="K7883" s="7">
        <f ca="1">IF(TableTransactions[[#This Row],[Stock balance backorders]]&lt;0,
0,
TableTransactions[[#This Row],[Stock balance backorders]]
)</f>
        <v>0</v>
      </c>
      <c r="L7883" s="8" t="str">
        <f>VLOOKUP(TableTransactions[[#This Row],[Material]],TableStockBalance[],
MATCH(TableStockBalance[[#Headers],[Supplier name]],TableStockBalance[#Headers],0),
0)</f>
        <v>Broehmer Industrial GmbH</v>
      </c>
    </row>
    <row r="7884" spans="1:12" x14ac:dyDescent="0.25">
      <c r="A7884" s="4">
        <v>45056873</v>
      </c>
      <c r="B7884" s="4">
        <v>20</v>
      </c>
      <c r="C7884" s="4" t="s">
        <v>344</v>
      </c>
      <c r="D7884" s="4" t="s">
        <v>218</v>
      </c>
      <c r="E7884" s="4" t="s">
        <v>219</v>
      </c>
      <c r="F7884" s="4" t="s">
        <v>213</v>
      </c>
      <c r="G7884" s="5">
        <v>43517</v>
      </c>
      <c r="H7884" s="4">
        <v>900</v>
      </c>
      <c r="I7884" s="7">
        <f>IF(TableTransactions[[#This Row],[Order type]]=trackOrderType,
TableTransactions[[#This Row],[Transaction quantity]]*-1,
TableTransactions[[#This Row],[Transaction quantity]]
)</f>
        <v>900</v>
      </c>
      <c r="J78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824</v>
      </c>
      <c r="K7884" s="7">
        <f ca="1">IF(TableTransactions[[#This Row],[Stock balance backorders]]&lt;0,
0,
TableTransactions[[#This Row],[Stock balance backorders]]
)</f>
        <v>824</v>
      </c>
      <c r="L7884" s="8" t="str">
        <f>VLOOKUP(TableTransactions[[#This Row],[Material]],TableStockBalance[],
MATCH(TableStockBalance[[#Headers],[Supplier name]],TableStockBalance[#Headers],0),
0)</f>
        <v>Broehmer Industrial GmbH</v>
      </c>
    </row>
    <row r="7885" spans="1:12" x14ac:dyDescent="0.25">
      <c r="A7885">
        <v>49040897</v>
      </c>
      <c r="B7885">
        <v>30</v>
      </c>
      <c r="C7885" t="s">
        <v>343</v>
      </c>
      <c r="D7885" t="s">
        <v>218</v>
      </c>
      <c r="E7885" t="s">
        <v>219</v>
      </c>
      <c r="F7885" t="s">
        <v>321</v>
      </c>
      <c r="G7885" s="1">
        <v>43518</v>
      </c>
      <c r="H7885">
        <v>80</v>
      </c>
      <c r="I7885" s="7">
        <f>IF(TableTransactions[[#This Row],[Order type]]=trackOrderType,
TableTransactions[[#This Row],[Transaction quantity]]*-1,
TableTransactions[[#This Row],[Transaction quantity]]
)</f>
        <v>-80</v>
      </c>
      <c r="J78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744</v>
      </c>
      <c r="K7885" s="7">
        <f ca="1">IF(TableTransactions[[#This Row],[Stock balance backorders]]&lt;0,
0,
TableTransactions[[#This Row],[Stock balance backorders]]
)</f>
        <v>744</v>
      </c>
      <c r="L7885" s="8" t="str">
        <f>VLOOKUP(TableTransactions[[#This Row],[Material]],TableStockBalance[],
MATCH(TableStockBalance[[#Headers],[Supplier name]],TableStockBalance[#Headers],0),
0)</f>
        <v>Broehmer Industrial GmbH</v>
      </c>
    </row>
    <row r="7886" spans="1:12" x14ac:dyDescent="0.25">
      <c r="A7886">
        <v>49040902</v>
      </c>
      <c r="B7886">
        <v>210</v>
      </c>
      <c r="C7886" t="s">
        <v>343</v>
      </c>
      <c r="D7886" t="s">
        <v>218</v>
      </c>
      <c r="E7886" t="s">
        <v>219</v>
      </c>
      <c r="F7886" t="s">
        <v>316</v>
      </c>
      <c r="G7886" s="1">
        <v>43518</v>
      </c>
      <c r="H7886">
        <v>60</v>
      </c>
      <c r="I7886" s="7">
        <f>IF(TableTransactions[[#This Row],[Order type]]=trackOrderType,
TableTransactions[[#This Row],[Transaction quantity]]*-1,
TableTransactions[[#This Row],[Transaction quantity]]
)</f>
        <v>-60</v>
      </c>
      <c r="J78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684</v>
      </c>
      <c r="K7886" s="7">
        <f ca="1">IF(TableTransactions[[#This Row],[Stock balance backorders]]&lt;0,
0,
TableTransactions[[#This Row],[Stock balance backorders]]
)</f>
        <v>684</v>
      </c>
      <c r="L7886" s="8" t="str">
        <f>VLOOKUP(TableTransactions[[#This Row],[Material]],TableStockBalance[],
MATCH(TableStockBalance[[#Headers],[Supplier name]],TableStockBalance[#Headers],0),
0)</f>
        <v>Broehmer Industrial GmbH</v>
      </c>
    </row>
    <row r="7887" spans="1:12" x14ac:dyDescent="0.25">
      <c r="A7887">
        <v>49040912</v>
      </c>
      <c r="B7887">
        <v>50</v>
      </c>
      <c r="C7887" t="s">
        <v>343</v>
      </c>
      <c r="D7887" t="s">
        <v>218</v>
      </c>
      <c r="E7887" t="s">
        <v>219</v>
      </c>
      <c r="F7887" t="s">
        <v>315</v>
      </c>
      <c r="G7887" s="1">
        <v>43518</v>
      </c>
      <c r="H7887">
        <v>80</v>
      </c>
      <c r="I7887" s="7">
        <f>IF(TableTransactions[[#This Row],[Order type]]=trackOrderType,
TableTransactions[[#This Row],[Transaction quantity]]*-1,
TableTransactions[[#This Row],[Transaction quantity]]
)</f>
        <v>-80</v>
      </c>
      <c r="J78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604</v>
      </c>
      <c r="K7887" s="7">
        <f ca="1">IF(TableTransactions[[#This Row],[Stock balance backorders]]&lt;0,
0,
TableTransactions[[#This Row],[Stock balance backorders]]
)</f>
        <v>604</v>
      </c>
      <c r="L7887" s="8" t="str">
        <f>VLOOKUP(TableTransactions[[#This Row],[Material]],TableStockBalance[],
MATCH(TableStockBalance[[#Headers],[Supplier name]],TableStockBalance[#Headers],0),
0)</f>
        <v>Broehmer Industrial GmbH</v>
      </c>
    </row>
    <row r="7888" spans="1:12" x14ac:dyDescent="0.25">
      <c r="A7888">
        <v>49040917</v>
      </c>
      <c r="B7888">
        <v>90</v>
      </c>
      <c r="C7888" t="s">
        <v>343</v>
      </c>
      <c r="D7888" t="s">
        <v>218</v>
      </c>
      <c r="E7888" t="s">
        <v>219</v>
      </c>
      <c r="F7888" t="s">
        <v>316</v>
      </c>
      <c r="G7888" s="1">
        <v>43521</v>
      </c>
      <c r="H7888">
        <v>20</v>
      </c>
      <c r="I7888" s="7">
        <f>IF(TableTransactions[[#This Row],[Order type]]=trackOrderType,
TableTransactions[[#This Row],[Transaction quantity]]*-1,
TableTransactions[[#This Row],[Transaction quantity]]
)</f>
        <v>-20</v>
      </c>
      <c r="J78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584</v>
      </c>
      <c r="K7888" s="7">
        <f ca="1">IF(TableTransactions[[#This Row],[Stock balance backorders]]&lt;0,
0,
TableTransactions[[#This Row],[Stock balance backorders]]
)</f>
        <v>584</v>
      </c>
      <c r="L7888" s="8" t="str">
        <f>VLOOKUP(TableTransactions[[#This Row],[Material]],TableStockBalance[],
MATCH(TableStockBalance[[#Headers],[Supplier name]],TableStockBalance[#Headers],0),
0)</f>
        <v>Broehmer Industrial GmbH</v>
      </c>
    </row>
    <row r="7889" spans="1:12" x14ac:dyDescent="0.25">
      <c r="A7889">
        <v>49040922</v>
      </c>
      <c r="B7889">
        <v>60</v>
      </c>
      <c r="C7889" t="s">
        <v>343</v>
      </c>
      <c r="D7889" t="s">
        <v>218</v>
      </c>
      <c r="E7889" t="s">
        <v>219</v>
      </c>
      <c r="F7889" t="s">
        <v>318</v>
      </c>
      <c r="G7889" s="1">
        <v>43521</v>
      </c>
      <c r="H7889">
        <v>20</v>
      </c>
      <c r="I7889" s="7">
        <f>IF(TableTransactions[[#This Row],[Order type]]=trackOrderType,
TableTransactions[[#This Row],[Transaction quantity]]*-1,
TableTransactions[[#This Row],[Transaction quantity]]
)</f>
        <v>-20</v>
      </c>
      <c r="J78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564</v>
      </c>
      <c r="K7889" s="7">
        <f ca="1">IF(TableTransactions[[#This Row],[Stock balance backorders]]&lt;0,
0,
TableTransactions[[#This Row],[Stock balance backorders]]
)</f>
        <v>564</v>
      </c>
      <c r="L7889" s="8" t="str">
        <f>VLOOKUP(TableTransactions[[#This Row],[Material]],TableStockBalance[],
MATCH(TableStockBalance[[#Headers],[Supplier name]],TableStockBalance[#Headers],0),
0)</f>
        <v>Broehmer Industrial GmbH</v>
      </c>
    </row>
    <row r="7890" spans="1:12" x14ac:dyDescent="0.25">
      <c r="A7890">
        <v>49040945</v>
      </c>
      <c r="B7890">
        <v>80</v>
      </c>
      <c r="C7890" t="s">
        <v>343</v>
      </c>
      <c r="D7890" t="s">
        <v>218</v>
      </c>
      <c r="E7890" t="s">
        <v>219</v>
      </c>
      <c r="F7890" t="s">
        <v>316</v>
      </c>
      <c r="G7890" s="1">
        <v>43523</v>
      </c>
      <c r="H7890">
        <v>60</v>
      </c>
      <c r="I7890" s="7">
        <f>IF(TableTransactions[[#This Row],[Order type]]=trackOrderType,
TableTransactions[[#This Row],[Transaction quantity]]*-1,
TableTransactions[[#This Row],[Transaction quantity]]
)</f>
        <v>-60</v>
      </c>
      <c r="J78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504</v>
      </c>
      <c r="K7890" s="7">
        <f ca="1">IF(TableTransactions[[#This Row],[Stock balance backorders]]&lt;0,
0,
TableTransactions[[#This Row],[Stock balance backorders]]
)</f>
        <v>504</v>
      </c>
      <c r="L7890" s="8" t="str">
        <f>VLOOKUP(TableTransactions[[#This Row],[Material]],TableStockBalance[],
MATCH(TableStockBalance[[#Headers],[Supplier name]],TableStockBalance[#Headers],0),
0)</f>
        <v>Broehmer Industrial GmbH</v>
      </c>
    </row>
    <row r="7891" spans="1:12" x14ac:dyDescent="0.25">
      <c r="A7891">
        <v>49040965</v>
      </c>
      <c r="B7891">
        <v>160</v>
      </c>
      <c r="C7891" t="s">
        <v>343</v>
      </c>
      <c r="D7891" t="s">
        <v>218</v>
      </c>
      <c r="E7891" t="s">
        <v>219</v>
      </c>
      <c r="F7891" t="s">
        <v>317</v>
      </c>
      <c r="G7891" s="1">
        <v>43524</v>
      </c>
      <c r="H7891">
        <v>60</v>
      </c>
      <c r="I7891" s="7">
        <f>IF(TableTransactions[[#This Row],[Order type]]=trackOrderType,
TableTransactions[[#This Row],[Transaction quantity]]*-1,
TableTransactions[[#This Row],[Transaction quantity]]
)</f>
        <v>-60</v>
      </c>
      <c r="J78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444</v>
      </c>
      <c r="K7891" s="7">
        <f ca="1">IF(TableTransactions[[#This Row],[Stock balance backorders]]&lt;0,
0,
TableTransactions[[#This Row],[Stock balance backorders]]
)</f>
        <v>444</v>
      </c>
      <c r="L7891" s="8" t="str">
        <f>VLOOKUP(TableTransactions[[#This Row],[Material]],TableStockBalance[],
MATCH(TableStockBalance[[#Headers],[Supplier name]],TableStockBalance[#Headers],0),
0)</f>
        <v>Broehmer Industrial GmbH</v>
      </c>
    </row>
    <row r="7892" spans="1:12" x14ac:dyDescent="0.25">
      <c r="A7892">
        <v>49040972</v>
      </c>
      <c r="B7892">
        <v>180</v>
      </c>
      <c r="C7892" t="s">
        <v>343</v>
      </c>
      <c r="D7892" t="s">
        <v>218</v>
      </c>
      <c r="E7892" t="s">
        <v>219</v>
      </c>
      <c r="F7892" t="s">
        <v>313</v>
      </c>
      <c r="G7892" s="1">
        <v>43525</v>
      </c>
      <c r="H7892">
        <v>20</v>
      </c>
      <c r="I7892" s="7">
        <f>IF(TableTransactions[[#This Row],[Order type]]=trackOrderType,
TableTransactions[[#This Row],[Transaction quantity]]*-1,
TableTransactions[[#This Row],[Transaction quantity]]
)</f>
        <v>-20</v>
      </c>
      <c r="J78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424</v>
      </c>
      <c r="K7892" s="7">
        <f ca="1">IF(TableTransactions[[#This Row],[Stock balance backorders]]&lt;0,
0,
TableTransactions[[#This Row],[Stock balance backorders]]
)</f>
        <v>424</v>
      </c>
      <c r="L7892" s="8" t="str">
        <f>VLOOKUP(TableTransactions[[#This Row],[Material]],TableStockBalance[],
MATCH(TableStockBalance[[#Headers],[Supplier name]],TableStockBalance[#Headers],0),
0)</f>
        <v>Broehmer Industrial GmbH</v>
      </c>
    </row>
    <row r="7893" spans="1:12" x14ac:dyDescent="0.25">
      <c r="A7893">
        <v>49040982</v>
      </c>
      <c r="B7893">
        <v>500</v>
      </c>
      <c r="C7893" t="s">
        <v>343</v>
      </c>
      <c r="D7893" t="s">
        <v>218</v>
      </c>
      <c r="E7893" t="s">
        <v>219</v>
      </c>
      <c r="F7893" t="s">
        <v>317</v>
      </c>
      <c r="G7893" s="1">
        <v>43525</v>
      </c>
      <c r="H7893">
        <v>80</v>
      </c>
      <c r="I7893" s="7">
        <f>IF(TableTransactions[[#This Row],[Order type]]=trackOrderType,
TableTransactions[[#This Row],[Transaction quantity]]*-1,
TableTransactions[[#This Row],[Transaction quantity]]
)</f>
        <v>-80</v>
      </c>
      <c r="J78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344</v>
      </c>
      <c r="K7893" s="7">
        <f ca="1">IF(TableTransactions[[#This Row],[Stock balance backorders]]&lt;0,
0,
TableTransactions[[#This Row],[Stock balance backorders]]
)</f>
        <v>344</v>
      </c>
      <c r="L7893" s="8" t="str">
        <f>VLOOKUP(TableTransactions[[#This Row],[Material]],TableStockBalance[],
MATCH(TableStockBalance[[#Headers],[Supplier name]],TableStockBalance[#Headers],0),
0)</f>
        <v>Broehmer Industrial GmbH</v>
      </c>
    </row>
    <row r="7894" spans="1:12" x14ac:dyDescent="0.25">
      <c r="A7894">
        <v>49040989</v>
      </c>
      <c r="B7894">
        <v>30</v>
      </c>
      <c r="C7894" t="s">
        <v>343</v>
      </c>
      <c r="D7894" t="s">
        <v>218</v>
      </c>
      <c r="E7894" t="s">
        <v>219</v>
      </c>
      <c r="F7894" t="s">
        <v>323</v>
      </c>
      <c r="G7894" s="1">
        <v>43525</v>
      </c>
      <c r="H7894">
        <v>80</v>
      </c>
      <c r="I7894" s="7">
        <f>IF(TableTransactions[[#This Row],[Order type]]=trackOrderType,
TableTransactions[[#This Row],[Transaction quantity]]*-1,
TableTransactions[[#This Row],[Transaction quantity]]
)</f>
        <v>-80</v>
      </c>
      <c r="J78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264</v>
      </c>
      <c r="K7894" s="7">
        <f ca="1">IF(TableTransactions[[#This Row],[Stock balance backorders]]&lt;0,
0,
TableTransactions[[#This Row],[Stock balance backorders]]
)</f>
        <v>264</v>
      </c>
      <c r="L7894" s="8" t="str">
        <f>VLOOKUP(TableTransactions[[#This Row],[Material]],TableStockBalance[],
MATCH(TableStockBalance[[#Headers],[Supplier name]],TableStockBalance[#Headers],0),
0)</f>
        <v>Broehmer Industrial GmbH</v>
      </c>
    </row>
    <row r="7895" spans="1:12" x14ac:dyDescent="0.25">
      <c r="A7895">
        <v>49041017</v>
      </c>
      <c r="B7895">
        <v>90</v>
      </c>
      <c r="C7895" t="s">
        <v>343</v>
      </c>
      <c r="D7895" t="s">
        <v>218</v>
      </c>
      <c r="E7895" t="s">
        <v>219</v>
      </c>
      <c r="F7895" t="s">
        <v>317</v>
      </c>
      <c r="G7895" s="1">
        <v>43529</v>
      </c>
      <c r="H7895">
        <v>40</v>
      </c>
      <c r="I7895" s="7">
        <f>IF(TableTransactions[[#This Row],[Order type]]=trackOrderType,
TableTransactions[[#This Row],[Transaction quantity]]*-1,
TableTransactions[[#This Row],[Transaction quantity]]
)</f>
        <v>-40</v>
      </c>
      <c r="J78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224</v>
      </c>
      <c r="K7895" s="7">
        <f ca="1">IF(TableTransactions[[#This Row],[Stock balance backorders]]&lt;0,
0,
TableTransactions[[#This Row],[Stock balance backorders]]
)</f>
        <v>224</v>
      </c>
      <c r="L7895" s="8" t="str">
        <f>VLOOKUP(TableTransactions[[#This Row],[Material]],TableStockBalance[],
MATCH(TableStockBalance[[#Headers],[Supplier name]],TableStockBalance[#Headers],0),
0)</f>
        <v>Broehmer Industrial GmbH</v>
      </c>
    </row>
    <row r="7896" spans="1:12" x14ac:dyDescent="0.25">
      <c r="A7896">
        <v>49041060</v>
      </c>
      <c r="B7896">
        <v>10</v>
      </c>
      <c r="C7896" t="s">
        <v>343</v>
      </c>
      <c r="D7896" t="s">
        <v>218</v>
      </c>
      <c r="E7896" t="s">
        <v>219</v>
      </c>
      <c r="F7896" t="s">
        <v>331</v>
      </c>
      <c r="G7896" s="1">
        <v>43532</v>
      </c>
      <c r="H7896">
        <v>40</v>
      </c>
      <c r="I7896" s="7">
        <f>IF(TableTransactions[[#This Row],[Order type]]=trackOrderType,
TableTransactions[[#This Row],[Transaction quantity]]*-1,
TableTransactions[[#This Row],[Transaction quantity]]
)</f>
        <v>-40</v>
      </c>
      <c r="J78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184</v>
      </c>
      <c r="K7896" s="7">
        <f ca="1">IF(TableTransactions[[#This Row],[Stock balance backorders]]&lt;0,
0,
TableTransactions[[#This Row],[Stock balance backorders]]
)</f>
        <v>184</v>
      </c>
      <c r="L7896" s="8" t="str">
        <f>VLOOKUP(TableTransactions[[#This Row],[Material]],TableStockBalance[],
MATCH(TableStockBalance[[#Headers],[Supplier name]],TableStockBalance[#Headers],0),
0)</f>
        <v>Broehmer Industrial GmbH</v>
      </c>
    </row>
    <row r="7897" spans="1:12" x14ac:dyDescent="0.25">
      <c r="A7897">
        <v>49041065</v>
      </c>
      <c r="B7897">
        <v>330</v>
      </c>
      <c r="C7897" t="s">
        <v>343</v>
      </c>
      <c r="D7897" t="s">
        <v>218</v>
      </c>
      <c r="E7897" t="s">
        <v>219</v>
      </c>
      <c r="F7897" t="s">
        <v>316</v>
      </c>
      <c r="G7897" s="1">
        <v>43532</v>
      </c>
      <c r="H7897">
        <v>60</v>
      </c>
      <c r="I7897" s="7">
        <f>IF(TableTransactions[[#This Row],[Order type]]=trackOrderType,
TableTransactions[[#This Row],[Transaction quantity]]*-1,
TableTransactions[[#This Row],[Transaction quantity]]
)</f>
        <v>-60</v>
      </c>
      <c r="J78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124</v>
      </c>
      <c r="K7897" s="7">
        <f ca="1">IF(TableTransactions[[#This Row],[Stock balance backorders]]&lt;0,
0,
TableTransactions[[#This Row],[Stock balance backorders]]
)</f>
        <v>124</v>
      </c>
      <c r="L7897" s="8" t="str">
        <f>VLOOKUP(TableTransactions[[#This Row],[Material]],TableStockBalance[],
MATCH(TableStockBalance[[#Headers],[Supplier name]],TableStockBalance[#Headers],0),
0)</f>
        <v>Broehmer Industrial GmbH</v>
      </c>
    </row>
    <row r="7898" spans="1:12" x14ac:dyDescent="0.25">
      <c r="A7898">
        <v>49041067</v>
      </c>
      <c r="B7898">
        <v>750</v>
      </c>
      <c r="C7898" t="s">
        <v>343</v>
      </c>
      <c r="D7898" t="s">
        <v>218</v>
      </c>
      <c r="E7898" t="s">
        <v>219</v>
      </c>
      <c r="F7898" t="s">
        <v>317</v>
      </c>
      <c r="G7898" s="1">
        <v>43532</v>
      </c>
      <c r="H7898">
        <v>20</v>
      </c>
      <c r="I7898" s="7">
        <f>IF(TableTransactions[[#This Row],[Order type]]=trackOrderType,
TableTransactions[[#This Row],[Transaction quantity]]*-1,
TableTransactions[[#This Row],[Transaction quantity]]
)</f>
        <v>-20</v>
      </c>
      <c r="J78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104</v>
      </c>
      <c r="K7898" s="7">
        <f ca="1">IF(TableTransactions[[#This Row],[Stock balance backorders]]&lt;0,
0,
TableTransactions[[#This Row],[Stock balance backorders]]
)</f>
        <v>104</v>
      </c>
      <c r="L7898" s="8" t="str">
        <f>VLOOKUP(TableTransactions[[#This Row],[Material]],TableStockBalance[],
MATCH(TableStockBalance[[#Headers],[Supplier name]],TableStockBalance[#Headers],0),
0)</f>
        <v>Broehmer Industrial GmbH</v>
      </c>
    </row>
    <row r="7899" spans="1:12" x14ac:dyDescent="0.25">
      <c r="A7899">
        <v>49041067</v>
      </c>
      <c r="B7899">
        <v>760</v>
      </c>
      <c r="C7899" t="s">
        <v>343</v>
      </c>
      <c r="D7899" t="s">
        <v>218</v>
      </c>
      <c r="E7899" t="s">
        <v>219</v>
      </c>
      <c r="F7899" t="s">
        <v>317</v>
      </c>
      <c r="G7899" s="1">
        <v>43532</v>
      </c>
      <c r="H7899">
        <v>80</v>
      </c>
      <c r="I7899" s="7">
        <f>IF(TableTransactions[[#This Row],[Order type]]=trackOrderType,
TableTransactions[[#This Row],[Transaction quantity]]*-1,
TableTransactions[[#This Row],[Transaction quantity]]
)</f>
        <v>-80</v>
      </c>
      <c r="J78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7899" s="7">
        <f ca="1">IF(TableTransactions[[#This Row],[Stock balance backorders]]&lt;0,
0,
TableTransactions[[#This Row],[Stock balance backorders]]
)</f>
        <v>24</v>
      </c>
      <c r="L7899" s="8" t="str">
        <f>VLOOKUP(TableTransactions[[#This Row],[Material]],TableStockBalance[],
MATCH(TableStockBalance[[#Headers],[Supplier name]],TableStockBalance[#Headers],0),
0)</f>
        <v>Broehmer Industrial GmbH</v>
      </c>
    </row>
    <row r="7900" spans="1:12" x14ac:dyDescent="0.25">
      <c r="A7900">
        <v>49041068</v>
      </c>
      <c r="B7900">
        <v>30</v>
      </c>
      <c r="C7900" t="s">
        <v>343</v>
      </c>
      <c r="D7900" t="s">
        <v>218</v>
      </c>
      <c r="E7900" t="s">
        <v>219</v>
      </c>
      <c r="F7900" t="s">
        <v>330</v>
      </c>
      <c r="G7900" s="1">
        <v>43532</v>
      </c>
      <c r="H7900">
        <v>40</v>
      </c>
      <c r="I7900" s="7">
        <f>IF(TableTransactions[[#This Row],[Order type]]=trackOrderType,
TableTransactions[[#This Row],[Transaction quantity]]*-1,
TableTransactions[[#This Row],[Transaction quantity]]
)</f>
        <v>-40</v>
      </c>
      <c r="J79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-16</v>
      </c>
      <c r="K7900" s="7">
        <f ca="1">IF(TableTransactions[[#This Row],[Stock balance backorders]]&lt;0,
0,
TableTransactions[[#This Row],[Stock balance backorders]]
)</f>
        <v>0</v>
      </c>
      <c r="L7900" s="8" t="str">
        <f>VLOOKUP(TableTransactions[[#This Row],[Material]],TableStockBalance[],
MATCH(TableStockBalance[[#Headers],[Supplier name]],TableStockBalance[#Headers],0),
0)</f>
        <v>Broehmer Industrial GmbH</v>
      </c>
    </row>
    <row r="7901" spans="1:12" x14ac:dyDescent="0.25">
      <c r="A7901">
        <v>49041071</v>
      </c>
      <c r="B7901">
        <v>560</v>
      </c>
      <c r="C7901" t="s">
        <v>343</v>
      </c>
      <c r="D7901" t="s">
        <v>218</v>
      </c>
      <c r="E7901" t="s">
        <v>219</v>
      </c>
      <c r="F7901" t="s">
        <v>318</v>
      </c>
      <c r="G7901" s="1">
        <v>43532</v>
      </c>
      <c r="H7901">
        <v>20</v>
      </c>
      <c r="I7901" s="7">
        <f>IF(TableTransactions[[#This Row],[Order type]]=trackOrderType,
TableTransactions[[#This Row],[Transaction quantity]]*-1,
TableTransactions[[#This Row],[Transaction quantity]]
)</f>
        <v>-20</v>
      </c>
      <c r="J79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-36</v>
      </c>
      <c r="K7901" s="7">
        <f ca="1">IF(TableTransactions[[#This Row],[Stock balance backorders]]&lt;0,
0,
TableTransactions[[#This Row],[Stock balance backorders]]
)</f>
        <v>0</v>
      </c>
      <c r="L7901" s="8" t="str">
        <f>VLOOKUP(TableTransactions[[#This Row],[Material]],TableStockBalance[],
MATCH(TableStockBalance[[#Headers],[Supplier name]],TableStockBalance[#Headers],0),
0)</f>
        <v>Broehmer Industrial GmbH</v>
      </c>
    </row>
    <row r="7902" spans="1:12" x14ac:dyDescent="0.25">
      <c r="A7902">
        <v>49041076</v>
      </c>
      <c r="B7902">
        <v>230</v>
      </c>
      <c r="C7902" t="s">
        <v>343</v>
      </c>
      <c r="D7902" t="s">
        <v>218</v>
      </c>
      <c r="E7902" t="s">
        <v>219</v>
      </c>
      <c r="F7902" t="s">
        <v>315</v>
      </c>
      <c r="G7902" s="1">
        <v>43532</v>
      </c>
      <c r="H7902">
        <v>20</v>
      </c>
      <c r="I7902" s="7">
        <f>IF(TableTransactions[[#This Row],[Order type]]=trackOrderType,
TableTransactions[[#This Row],[Transaction quantity]]*-1,
TableTransactions[[#This Row],[Transaction quantity]]
)</f>
        <v>-20</v>
      </c>
      <c r="J79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-56</v>
      </c>
      <c r="K7902" s="7">
        <f ca="1">IF(TableTransactions[[#This Row],[Stock balance backorders]]&lt;0,
0,
TableTransactions[[#This Row],[Stock balance backorders]]
)</f>
        <v>0</v>
      </c>
      <c r="L7902" s="8" t="str">
        <f>VLOOKUP(TableTransactions[[#This Row],[Material]],TableStockBalance[],
MATCH(TableStockBalance[[#Headers],[Supplier name]],TableStockBalance[#Headers],0),
0)</f>
        <v>Broehmer Industrial GmbH</v>
      </c>
    </row>
    <row r="7903" spans="1:12" x14ac:dyDescent="0.25">
      <c r="A7903">
        <v>49041116</v>
      </c>
      <c r="B7903">
        <v>130</v>
      </c>
      <c r="C7903" t="s">
        <v>343</v>
      </c>
      <c r="D7903" t="s">
        <v>218</v>
      </c>
      <c r="E7903" t="s">
        <v>219</v>
      </c>
      <c r="F7903" t="s">
        <v>317</v>
      </c>
      <c r="G7903" s="1">
        <v>43537</v>
      </c>
      <c r="H7903">
        <v>60</v>
      </c>
      <c r="I7903" s="7">
        <f>IF(TableTransactions[[#This Row],[Order type]]=trackOrderType,
TableTransactions[[#This Row],[Transaction quantity]]*-1,
TableTransactions[[#This Row],[Transaction quantity]]
)</f>
        <v>-60</v>
      </c>
      <c r="J79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-116</v>
      </c>
      <c r="K7903" s="7">
        <f ca="1">IF(TableTransactions[[#This Row],[Stock balance backorders]]&lt;0,
0,
TableTransactions[[#This Row],[Stock balance backorders]]
)</f>
        <v>0</v>
      </c>
      <c r="L7903" s="8" t="str">
        <f>VLOOKUP(TableTransactions[[#This Row],[Material]],TableStockBalance[],
MATCH(TableStockBalance[[#Headers],[Supplier name]],TableStockBalance[#Headers],0),
0)</f>
        <v>Broehmer Industrial GmbH</v>
      </c>
    </row>
    <row r="7904" spans="1:12" x14ac:dyDescent="0.25">
      <c r="A7904">
        <v>49041140</v>
      </c>
      <c r="B7904">
        <v>300</v>
      </c>
      <c r="C7904" t="s">
        <v>343</v>
      </c>
      <c r="D7904" t="s">
        <v>218</v>
      </c>
      <c r="E7904" t="s">
        <v>219</v>
      </c>
      <c r="F7904" t="s">
        <v>313</v>
      </c>
      <c r="G7904" s="1">
        <v>43539</v>
      </c>
      <c r="H7904">
        <v>40</v>
      </c>
      <c r="I7904" s="7">
        <f>IF(TableTransactions[[#This Row],[Order type]]=trackOrderType,
TableTransactions[[#This Row],[Transaction quantity]]*-1,
TableTransactions[[#This Row],[Transaction quantity]]
)</f>
        <v>-40</v>
      </c>
      <c r="J79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-156</v>
      </c>
      <c r="K7904" s="7">
        <f ca="1">IF(TableTransactions[[#This Row],[Stock balance backorders]]&lt;0,
0,
TableTransactions[[#This Row],[Stock balance backorders]]
)</f>
        <v>0</v>
      </c>
      <c r="L7904" s="8" t="str">
        <f>VLOOKUP(TableTransactions[[#This Row],[Material]],TableStockBalance[],
MATCH(TableStockBalance[[#Headers],[Supplier name]],TableStockBalance[#Headers],0),
0)</f>
        <v>Broehmer Industrial GmbH</v>
      </c>
    </row>
    <row r="7905" spans="1:12" x14ac:dyDescent="0.25">
      <c r="A7905">
        <v>49041140</v>
      </c>
      <c r="B7905">
        <v>310</v>
      </c>
      <c r="C7905" t="s">
        <v>343</v>
      </c>
      <c r="D7905" t="s">
        <v>218</v>
      </c>
      <c r="E7905" t="s">
        <v>219</v>
      </c>
      <c r="F7905" t="s">
        <v>313</v>
      </c>
      <c r="G7905" s="1">
        <v>43539</v>
      </c>
      <c r="H7905">
        <v>80</v>
      </c>
      <c r="I7905" s="7">
        <f>IF(TableTransactions[[#This Row],[Order type]]=trackOrderType,
TableTransactions[[#This Row],[Transaction quantity]]*-1,
TableTransactions[[#This Row],[Transaction quantity]]
)</f>
        <v>-80</v>
      </c>
      <c r="J79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-236</v>
      </c>
      <c r="K7905" s="7">
        <f ca="1">IF(TableTransactions[[#This Row],[Stock balance backorders]]&lt;0,
0,
TableTransactions[[#This Row],[Stock balance backorders]]
)</f>
        <v>0</v>
      </c>
      <c r="L7905" s="8" t="str">
        <f>VLOOKUP(TableTransactions[[#This Row],[Material]],TableStockBalance[],
MATCH(TableStockBalance[[#Headers],[Supplier name]],TableStockBalance[#Headers],0),
0)</f>
        <v>Broehmer Industrial GmbH</v>
      </c>
    </row>
    <row r="7906" spans="1:12" x14ac:dyDescent="0.25">
      <c r="A7906">
        <v>49041140</v>
      </c>
      <c r="B7906">
        <v>320</v>
      </c>
      <c r="C7906" t="s">
        <v>343</v>
      </c>
      <c r="D7906" t="s">
        <v>218</v>
      </c>
      <c r="E7906" t="s">
        <v>219</v>
      </c>
      <c r="F7906" t="s">
        <v>313</v>
      </c>
      <c r="G7906" s="1">
        <v>43539</v>
      </c>
      <c r="H7906">
        <v>60</v>
      </c>
      <c r="I7906" s="7">
        <f>IF(TableTransactions[[#This Row],[Order type]]=trackOrderType,
TableTransactions[[#This Row],[Transaction quantity]]*-1,
TableTransactions[[#This Row],[Transaction quantity]]
)</f>
        <v>-60</v>
      </c>
      <c r="J79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-296</v>
      </c>
      <c r="K7906" s="7">
        <f ca="1">IF(TableTransactions[[#This Row],[Stock balance backorders]]&lt;0,
0,
TableTransactions[[#This Row],[Stock balance backorders]]
)</f>
        <v>0</v>
      </c>
      <c r="L7906" s="8" t="str">
        <f>VLOOKUP(TableTransactions[[#This Row],[Material]],TableStockBalance[],
MATCH(TableStockBalance[[#Headers],[Supplier name]],TableStockBalance[#Headers],0),
0)</f>
        <v>Broehmer Industrial GmbH</v>
      </c>
    </row>
    <row r="7907" spans="1:12" x14ac:dyDescent="0.25">
      <c r="A7907">
        <v>49041148</v>
      </c>
      <c r="B7907">
        <v>130</v>
      </c>
      <c r="C7907" t="s">
        <v>343</v>
      </c>
      <c r="D7907" t="s">
        <v>218</v>
      </c>
      <c r="E7907" t="s">
        <v>219</v>
      </c>
      <c r="F7907" t="s">
        <v>316</v>
      </c>
      <c r="G7907" s="1">
        <v>43539</v>
      </c>
      <c r="H7907">
        <v>80</v>
      </c>
      <c r="I7907" s="7">
        <f>IF(TableTransactions[[#This Row],[Order type]]=trackOrderType,
TableTransactions[[#This Row],[Transaction quantity]]*-1,
TableTransactions[[#This Row],[Transaction quantity]]
)</f>
        <v>-80</v>
      </c>
      <c r="J79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-376</v>
      </c>
      <c r="K7907" s="7">
        <f ca="1">IF(TableTransactions[[#This Row],[Stock balance backorders]]&lt;0,
0,
TableTransactions[[#This Row],[Stock balance backorders]]
)</f>
        <v>0</v>
      </c>
      <c r="L7907" s="8" t="str">
        <f>VLOOKUP(TableTransactions[[#This Row],[Material]],TableStockBalance[],
MATCH(TableStockBalance[[#Headers],[Supplier name]],TableStockBalance[#Headers],0),
0)</f>
        <v>Broehmer Industrial GmbH</v>
      </c>
    </row>
    <row r="7908" spans="1:12" x14ac:dyDescent="0.25">
      <c r="A7908">
        <v>49041150</v>
      </c>
      <c r="B7908">
        <v>270</v>
      </c>
      <c r="C7908" t="s">
        <v>343</v>
      </c>
      <c r="D7908" t="s">
        <v>218</v>
      </c>
      <c r="E7908" t="s">
        <v>219</v>
      </c>
      <c r="F7908" t="s">
        <v>317</v>
      </c>
      <c r="G7908" s="1">
        <v>43539</v>
      </c>
      <c r="H7908">
        <v>40</v>
      </c>
      <c r="I7908" s="7">
        <f>IF(TableTransactions[[#This Row],[Order type]]=trackOrderType,
TableTransactions[[#This Row],[Transaction quantity]]*-1,
TableTransactions[[#This Row],[Transaction quantity]]
)</f>
        <v>-40</v>
      </c>
      <c r="J79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-416</v>
      </c>
      <c r="K7908" s="7">
        <f ca="1">IF(TableTransactions[[#This Row],[Stock balance backorders]]&lt;0,
0,
TableTransactions[[#This Row],[Stock balance backorders]]
)</f>
        <v>0</v>
      </c>
      <c r="L7908" s="8" t="str">
        <f>VLOOKUP(TableTransactions[[#This Row],[Material]],TableStockBalance[],
MATCH(TableStockBalance[[#Headers],[Supplier name]],TableStockBalance[#Headers],0),
0)</f>
        <v>Broehmer Industrial GmbH</v>
      </c>
    </row>
    <row r="7909" spans="1:12" x14ac:dyDescent="0.25">
      <c r="A7909">
        <v>49041168</v>
      </c>
      <c r="B7909">
        <v>10</v>
      </c>
      <c r="C7909" t="s">
        <v>343</v>
      </c>
      <c r="D7909" t="s">
        <v>218</v>
      </c>
      <c r="E7909" t="s">
        <v>219</v>
      </c>
      <c r="F7909" t="s">
        <v>322</v>
      </c>
      <c r="G7909" s="1">
        <v>43542</v>
      </c>
      <c r="H7909">
        <v>80</v>
      </c>
      <c r="I7909" s="7">
        <f>IF(TableTransactions[[#This Row],[Order type]]=trackOrderType,
TableTransactions[[#This Row],[Transaction quantity]]*-1,
TableTransactions[[#This Row],[Transaction quantity]]
)</f>
        <v>-80</v>
      </c>
      <c r="J79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-496</v>
      </c>
      <c r="K7909" s="7">
        <f ca="1">IF(TableTransactions[[#This Row],[Stock balance backorders]]&lt;0,
0,
TableTransactions[[#This Row],[Stock balance backorders]]
)</f>
        <v>0</v>
      </c>
      <c r="L7909" s="8" t="str">
        <f>VLOOKUP(TableTransactions[[#This Row],[Material]],TableStockBalance[],
MATCH(TableStockBalance[[#Headers],[Supplier name]],TableStockBalance[#Headers],0),
0)</f>
        <v>Broehmer Industrial GmbH</v>
      </c>
    </row>
    <row r="7910" spans="1:12" x14ac:dyDescent="0.25">
      <c r="A7910">
        <v>49041219</v>
      </c>
      <c r="B7910">
        <v>100</v>
      </c>
      <c r="C7910" t="s">
        <v>343</v>
      </c>
      <c r="D7910" t="s">
        <v>218</v>
      </c>
      <c r="E7910" t="s">
        <v>219</v>
      </c>
      <c r="F7910" t="s">
        <v>314</v>
      </c>
      <c r="G7910" s="1">
        <v>43546</v>
      </c>
      <c r="H7910">
        <v>80</v>
      </c>
      <c r="I7910" s="7">
        <f>IF(TableTransactions[[#This Row],[Order type]]=trackOrderType,
TableTransactions[[#This Row],[Transaction quantity]]*-1,
TableTransactions[[#This Row],[Transaction quantity]]
)</f>
        <v>-80</v>
      </c>
      <c r="J79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-576</v>
      </c>
      <c r="K7910" s="7">
        <f ca="1">IF(TableTransactions[[#This Row],[Stock balance backorders]]&lt;0,
0,
TableTransactions[[#This Row],[Stock balance backorders]]
)</f>
        <v>0</v>
      </c>
      <c r="L7910" s="8" t="str">
        <f>VLOOKUP(TableTransactions[[#This Row],[Material]],TableStockBalance[],
MATCH(TableStockBalance[[#Headers],[Supplier name]],TableStockBalance[#Headers],0),
0)</f>
        <v>Broehmer Industrial GmbH</v>
      </c>
    </row>
    <row r="7911" spans="1:12" x14ac:dyDescent="0.25">
      <c r="A7911">
        <v>49041223</v>
      </c>
      <c r="B7911">
        <v>30</v>
      </c>
      <c r="C7911" t="s">
        <v>343</v>
      </c>
      <c r="D7911" t="s">
        <v>218</v>
      </c>
      <c r="E7911" t="s">
        <v>219</v>
      </c>
      <c r="F7911" t="s">
        <v>320</v>
      </c>
      <c r="G7911" s="1">
        <v>43546</v>
      </c>
      <c r="H7911">
        <v>80</v>
      </c>
      <c r="I7911" s="7">
        <f>IF(TableTransactions[[#This Row],[Order type]]=trackOrderType,
TableTransactions[[#This Row],[Transaction quantity]]*-1,
TableTransactions[[#This Row],[Transaction quantity]]
)</f>
        <v>-80</v>
      </c>
      <c r="J79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-656</v>
      </c>
      <c r="K7911" s="7">
        <f ca="1">IF(TableTransactions[[#This Row],[Stock balance backorders]]&lt;0,
0,
TableTransactions[[#This Row],[Stock balance backorders]]
)</f>
        <v>0</v>
      </c>
      <c r="L7911" s="8" t="str">
        <f>VLOOKUP(TableTransactions[[#This Row],[Material]],TableStockBalance[],
MATCH(TableStockBalance[[#Headers],[Supplier name]],TableStockBalance[#Headers],0),
0)</f>
        <v>Broehmer Industrial GmbH</v>
      </c>
    </row>
    <row r="7912" spans="1:12" x14ac:dyDescent="0.25">
      <c r="A7912">
        <v>49041234</v>
      </c>
      <c r="B7912">
        <v>250</v>
      </c>
      <c r="C7912" t="s">
        <v>343</v>
      </c>
      <c r="D7912" t="s">
        <v>218</v>
      </c>
      <c r="E7912" t="s">
        <v>219</v>
      </c>
      <c r="F7912" t="s">
        <v>318</v>
      </c>
      <c r="G7912" s="1">
        <v>43546</v>
      </c>
      <c r="H7912">
        <v>80</v>
      </c>
      <c r="I7912" s="7">
        <f>IF(TableTransactions[[#This Row],[Order type]]=trackOrderType,
TableTransactions[[#This Row],[Transaction quantity]]*-1,
TableTransactions[[#This Row],[Transaction quantity]]
)</f>
        <v>-80</v>
      </c>
      <c r="J79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-736</v>
      </c>
      <c r="K7912" s="7">
        <f ca="1">IF(TableTransactions[[#This Row],[Stock balance backorders]]&lt;0,
0,
TableTransactions[[#This Row],[Stock balance backorders]]
)</f>
        <v>0</v>
      </c>
      <c r="L7912" s="8" t="str">
        <f>VLOOKUP(TableTransactions[[#This Row],[Material]],TableStockBalance[],
MATCH(TableStockBalance[[#Headers],[Supplier name]],TableStockBalance[#Headers],0),
0)</f>
        <v>Broehmer Industrial GmbH</v>
      </c>
    </row>
    <row r="7913" spans="1:12" x14ac:dyDescent="0.25">
      <c r="A7913">
        <v>49041315</v>
      </c>
      <c r="B7913">
        <v>290</v>
      </c>
      <c r="C7913" t="s">
        <v>343</v>
      </c>
      <c r="D7913" t="s">
        <v>218</v>
      </c>
      <c r="E7913" t="s">
        <v>219</v>
      </c>
      <c r="F7913" t="s">
        <v>317</v>
      </c>
      <c r="G7913" s="1">
        <v>43553</v>
      </c>
      <c r="H7913">
        <v>80</v>
      </c>
      <c r="I7913" s="7">
        <f>IF(TableTransactions[[#This Row],[Order type]]=trackOrderType,
TableTransactions[[#This Row],[Transaction quantity]]*-1,
TableTransactions[[#This Row],[Transaction quantity]]
)</f>
        <v>-80</v>
      </c>
      <c r="J79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-816</v>
      </c>
      <c r="K7913" s="7">
        <f ca="1">IF(TableTransactions[[#This Row],[Stock balance backorders]]&lt;0,
0,
TableTransactions[[#This Row],[Stock balance backorders]]
)</f>
        <v>0</v>
      </c>
      <c r="L7913" s="8" t="str">
        <f>VLOOKUP(TableTransactions[[#This Row],[Material]],TableStockBalance[],
MATCH(TableStockBalance[[#Headers],[Supplier name]],TableStockBalance[#Headers],0),
0)</f>
        <v>Broehmer Industrial GmbH</v>
      </c>
    </row>
    <row r="7914" spans="1:12" x14ac:dyDescent="0.25">
      <c r="A7914">
        <v>49041315</v>
      </c>
      <c r="B7914">
        <v>300</v>
      </c>
      <c r="C7914" t="s">
        <v>343</v>
      </c>
      <c r="D7914" t="s">
        <v>218</v>
      </c>
      <c r="E7914" t="s">
        <v>219</v>
      </c>
      <c r="F7914" t="s">
        <v>317</v>
      </c>
      <c r="G7914" s="1">
        <v>43553</v>
      </c>
      <c r="H7914">
        <v>20</v>
      </c>
      <c r="I7914" s="7">
        <f>IF(TableTransactions[[#This Row],[Order type]]=trackOrderType,
TableTransactions[[#This Row],[Transaction quantity]]*-1,
TableTransactions[[#This Row],[Transaction quantity]]
)</f>
        <v>-20</v>
      </c>
      <c r="J79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-836</v>
      </c>
      <c r="K7914" s="7">
        <f ca="1">IF(TableTransactions[[#This Row],[Stock balance backorders]]&lt;0,
0,
TableTransactions[[#This Row],[Stock balance backorders]]
)</f>
        <v>0</v>
      </c>
      <c r="L7914" s="8" t="str">
        <f>VLOOKUP(TableTransactions[[#This Row],[Material]],TableStockBalance[],
MATCH(TableStockBalance[[#Headers],[Supplier name]],TableStockBalance[#Headers],0),
0)</f>
        <v>Broehmer Industrial GmbH</v>
      </c>
    </row>
    <row r="7915" spans="1:12" x14ac:dyDescent="0.25">
      <c r="A7915" s="4">
        <v>45056941</v>
      </c>
      <c r="B7915" s="4">
        <v>20</v>
      </c>
      <c r="C7915" s="4" t="s">
        <v>344</v>
      </c>
      <c r="D7915" s="4" t="s">
        <v>218</v>
      </c>
      <c r="E7915" s="4" t="s">
        <v>219</v>
      </c>
      <c r="F7915" s="4" t="s">
        <v>213</v>
      </c>
      <c r="G7915" s="5">
        <v>43553</v>
      </c>
      <c r="H7915" s="4">
        <v>900</v>
      </c>
      <c r="I7915" s="7">
        <f>IF(TableTransactions[[#This Row],[Order type]]=trackOrderType,
TableTransactions[[#This Row],[Transaction quantity]]*-1,
TableTransactions[[#This Row],[Transaction quantity]]
)</f>
        <v>900</v>
      </c>
      <c r="J79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</v>
      </c>
      <c r="K7915" s="7">
        <f ca="1">IF(TableTransactions[[#This Row],[Stock balance backorders]]&lt;0,
0,
TableTransactions[[#This Row],[Stock balance backorders]]
)</f>
        <v>64</v>
      </c>
      <c r="L7915" s="8" t="str">
        <f>VLOOKUP(TableTransactions[[#This Row],[Material]],TableStockBalance[],
MATCH(TableStockBalance[[#Headers],[Supplier name]],TableStockBalance[#Headers],0),
0)</f>
        <v>Broehmer Industrial GmbH</v>
      </c>
    </row>
    <row r="7916" spans="1:12" x14ac:dyDescent="0.25">
      <c r="A7916">
        <v>49041364</v>
      </c>
      <c r="B7916">
        <v>20</v>
      </c>
      <c r="C7916" t="s">
        <v>343</v>
      </c>
      <c r="D7916" t="s">
        <v>218</v>
      </c>
      <c r="E7916" t="s">
        <v>219</v>
      </c>
      <c r="F7916" t="s">
        <v>315</v>
      </c>
      <c r="G7916" s="1">
        <v>43558</v>
      </c>
      <c r="H7916">
        <v>60</v>
      </c>
      <c r="I7916" s="7">
        <f>IF(TableTransactions[[#This Row],[Order type]]=trackOrderType,
TableTransactions[[#This Row],[Transaction quantity]]*-1,
TableTransactions[[#This Row],[Transaction quantity]]
)</f>
        <v>-60</v>
      </c>
      <c r="J79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7916" s="7">
        <f ca="1">IF(TableTransactions[[#This Row],[Stock balance backorders]]&lt;0,
0,
TableTransactions[[#This Row],[Stock balance backorders]]
)</f>
        <v>4</v>
      </c>
      <c r="L7916" s="8" t="str">
        <f>VLOOKUP(TableTransactions[[#This Row],[Material]],TableStockBalance[],
MATCH(TableStockBalance[[#Headers],[Supplier name]],TableStockBalance[#Headers],0),
0)</f>
        <v>Broehmer Industrial GmbH</v>
      </c>
    </row>
    <row r="7917" spans="1:12" x14ac:dyDescent="0.25">
      <c r="A7917">
        <v>49041367</v>
      </c>
      <c r="B7917">
        <v>100</v>
      </c>
      <c r="C7917" t="s">
        <v>343</v>
      </c>
      <c r="D7917" t="s">
        <v>218</v>
      </c>
      <c r="E7917" t="s">
        <v>219</v>
      </c>
      <c r="F7917" t="s">
        <v>313</v>
      </c>
      <c r="G7917" s="1">
        <v>43559</v>
      </c>
      <c r="H7917">
        <v>20</v>
      </c>
      <c r="I7917" s="7">
        <f>IF(TableTransactions[[#This Row],[Order type]]=trackOrderType,
TableTransactions[[#This Row],[Transaction quantity]]*-1,
TableTransactions[[#This Row],[Transaction quantity]]
)</f>
        <v>-20</v>
      </c>
      <c r="J79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-16</v>
      </c>
      <c r="K7917" s="7">
        <f ca="1">IF(TableTransactions[[#This Row],[Stock balance backorders]]&lt;0,
0,
TableTransactions[[#This Row],[Stock balance backorders]]
)</f>
        <v>0</v>
      </c>
      <c r="L7917" s="8" t="str">
        <f>VLOOKUP(TableTransactions[[#This Row],[Material]],TableStockBalance[],
MATCH(TableStockBalance[[#Headers],[Supplier name]],TableStockBalance[#Headers],0),
0)</f>
        <v>Broehmer Industrial GmbH</v>
      </c>
    </row>
    <row r="7918" spans="1:12" x14ac:dyDescent="0.25">
      <c r="A7918">
        <v>49041384</v>
      </c>
      <c r="B7918">
        <v>120</v>
      </c>
      <c r="C7918" t="s">
        <v>343</v>
      </c>
      <c r="D7918" t="s">
        <v>218</v>
      </c>
      <c r="E7918" t="s">
        <v>219</v>
      </c>
      <c r="F7918" t="s">
        <v>314</v>
      </c>
      <c r="G7918" s="1">
        <v>43560</v>
      </c>
      <c r="H7918">
        <v>60</v>
      </c>
      <c r="I7918" s="7">
        <f>IF(TableTransactions[[#This Row],[Order type]]=trackOrderType,
TableTransactions[[#This Row],[Transaction quantity]]*-1,
TableTransactions[[#This Row],[Transaction quantity]]
)</f>
        <v>-60</v>
      </c>
      <c r="J79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-76</v>
      </c>
      <c r="K7918" s="7">
        <f ca="1">IF(TableTransactions[[#This Row],[Stock balance backorders]]&lt;0,
0,
TableTransactions[[#This Row],[Stock balance backorders]]
)</f>
        <v>0</v>
      </c>
      <c r="L7918" s="8" t="str">
        <f>VLOOKUP(TableTransactions[[#This Row],[Material]],TableStockBalance[],
MATCH(TableStockBalance[[#Headers],[Supplier name]],TableStockBalance[#Headers],0),
0)</f>
        <v>Broehmer Industrial GmbH</v>
      </c>
    </row>
    <row r="7919" spans="1:12" x14ac:dyDescent="0.25">
      <c r="A7919">
        <v>49041385</v>
      </c>
      <c r="B7919">
        <v>290</v>
      </c>
      <c r="C7919" t="s">
        <v>343</v>
      </c>
      <c r="D7919" t="s">
        <v>218</v>
      </c>
      <c r="E7919" t="s">
        <v>219</v>
      </c>
      <c r="F7919" t="s">
        <v>313</v>
      </c>
      <c r="G7919" s="1">
        <v>43560</v>
      </c>
      <c r="H7919">
        <v>80</v>
      </c>
      <c r="I7919" s="7">
        <f>IF(TableTransactions[[#This Row],[Order type]]=trackOrderType,
TableTransactions[[#This Row],[Transaction quantity]]*-1,
TableTransactions[[#This Row],[Transaction quantity]]
)</f>
        <v>-80</v>
      </c>
      <c r="J79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-156</v>
      </c>
      <c r="K7919" s="7">
        <f ca="1">IF(TableTransactions[[#This Row],[Stock balance backorders]]&lt;0,
0,
TableTransactions[[#This Row],[Stock balance backorders]]
)</f>
        <v>0</v>
      </c>
      <c r="L7919" s="8" t="str">
        <f>VLOOKUP(TableTransactions[[#This Row],[Material]],TableStockBalance[],
MATCH(TableStockBalance[[#Headers],[Supplier name]],TableStockBalance[#Headers],0),
0)</f>
        <v>Broehmer Industrial GmbH</v>
      </c>
    </row>
    <row r="7920" spans="1:12" x14ac:dyDescent="0.25">
      <c r="A7920">
        <v>49041399</v>
      </c>
      <c r="B7920">
        <v>20</v>
      </c>
      <c r="C7920" t="s">
        <v>343</v>
      </c>
      <c r="D7920" t="s">
        <v>218</v>
      </c>
      <c r="E7920" t="s">
        <v>219</v>
      </c>
      <c r="F7920" t="s">
        <v>322</v>
      </c>
      <c r="G7920" s="1">
        <v>43560</v>
      </c>
      <c r="H7920">
        <v>60</v>
      </c>
      <c r="I7920" s="7">
        <f>IF(TableTransactions[[#This Row],[Order type]]=trackOrderType,
TableTransactions[[#This Row],[Transaction quantity]]*-1,
TableTransactions[[#This Row],[Transaction quantity]]
)</f>
        <v>-60</v>
      </c>
      <c r="J79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-216</v>
      </c>
      <c r="K7920" s="7">
        <f ca="1">IF(TableTransactions[[#This Row],[Stock balance backorders]]&lt;0,
0,
TableTransactions[[#This Row],[Stock balance backorders]]
)</f>
        <v>0</v>
      </c>
      <c r="L7920" s="8" t="str">
        <f>VLOOKUP(TableTransactions[[#This Row],[Material]],TableStockBalance[],
MATCH(TableStockBalance[[#Headers],[Supplier name]],TableStockBalance[#Headers],0),
0)</f>
        <v>Broehmer Industrial GmbH</v>
      </c>
    </row>
    <row r="7921" spans="1:12" x14ac:dyDescent="0.25">
      <c r="A7921">
        <v>49041411</v>
      </c>
      <c r="B7921">
        <v>200</v>
      </c>
      <c r="C7921" t="s">
        <v>343</v>
      </c>
      <c r="D7921" t="s">
        <v>218</v>
      </c>
      <c r="E7921" t="s">
        <v>219</v>
      </c>
      <c r="F7921" t="s">
        <v>317</v>
      </c>
      <c r="G7921" s="1">
        <v>43563</v>
      </c>
      <c r="H7921">
        <v>40</v>
      </c>
      <c r="I7921" s="7">
        <f>IF(TableTransactions[[#This Row],[Order type]]=trackOrderType,
TableTransactions[[#This Row],[Transaction quantity]]*-1,
TableTransactions[[#This Row],[Transaction quantity]]
)</f>
        <v>-40</v>
      </c>
      <c r="J79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-256</v>
      </c>
      <c r="K7921" s="7">
        <f ca="1">IF(TableTransactions[[#This Row],[Stock balance backorders]]&lt;0,
0,
TableTransactions[[#This Row],[Stock balance backorders]]
)</f>
        <v>0</v>
      </c>
      <c r="L7921" s="8" t="str">
        <f>VLOOKUP(TableTransactions[[#This Row],[Material]],TableStockBalance[],
MATCH(TableStockBalance[[#Headers],[Supplier name]],TableStockBalance[#Headers],0),
0)</f>
        <v>Broehmer Industrial GmbH</v>
      </c>
    </row>
    <row r="7922" spans="1:12" x14ac:dyDescent="0.25">
      <c r="A7922">
        <v>49041414</v>
      </c>
      <c r="B7922">
        <v>90</v>
      </c>
      <c r="C7922" t="s">
        <v>343</v>
      </c>
      <c r="D7922" t="s">
        <v>218</v>
      </c>
      <c r="E7922" t="s">
        <v>219</v>
      </c>
      <c r="F7922" t="s">
        <v>319</v>
      </c>
      <c r="G7922" s="1">
        <v>43563</v>
      </c>
      <c r="H7922">
        <v>20</v>
      </c>
      <c r="I7922" s="7">
        <f>IF(TableTransactions[[#This Row],[Order type]]=trackOrderType,
TableTransactions[[#This Row],[Transaction quantity]]*-1,
TableTransactions[[#This Row],[Transaction quantity]]
)</f>
        <v>-20</v>
      </c>
      <c r="J79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-276</v>
      </c>
      <c r="K7922" s="7">
        <f ca="1">IF(TableTransactions[[#This Row],[Stock balance backorders]]&lt;0,
0,
TableTransactions[[#This Row],[Stock balance backorders]]
)</f>
        <v>0</v>
      </c>
      <c r="L7922" s="8" t="str">
        <f>VLOOKUP(TableTransactions[[#This Row],[Material]],TableStockBalance[],
MATCH(TableStockBalance[[#Headers],[Supplier name]],TableStockBalance[#Headers],0),
0)</f>
        <v>Broehmer Industrial GmbH</v>
      </c>
    </row>
    <row r="7923" spans="1:12" x14ac:dyDescent="0.25">
      <c r="A7923">
        <v>49041450</v>
      </c>
      <c r="B7923">
        <v>150</v>
      </c>
      <c r="C7923" t="s">
        <v>343</v>
      </c>
      <c r="D7923" t="s">
        <v>218</v>
      </c>
      <c r="E7923" t="s">
        <v>219</v>
      </c>
      <c r="F7923" t="s">
        <v>313</v>
      </c>
      <c r="G7923" s="1">
        <v>43566</v>
      </c>
      <c r="H7923">
        <v>80</v>
      </c>
      <c r="I7923" s="7">
        <f>IF(TableTransactions[[#This Row],[Order type]]=trackOrderType,
TableTransactions[[#This Row],[Transaction quantity]]*-1,
TableTransactions[[#This Row],[Transaction quantity]]
)</f>
        <v>-80</v>
      </c>
      <c r="J79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-356</v>
      </c>
      <c r="K7923" s="7">
        <f ca="1">IF(TableTransactions[[#This Row],[Stock balance backorders]]&lt;0,
0,
TableTransactions[[#This Row],[Stock balance backorders]]
)</f>
        <v>0</v>
      </c>
      <c r="L7923" s="8" t="str">
        <f>VLOOKUP(TableTransactions[[#This Row],[Material]],TableStockBalance[],
MATCH(TableStockBalance[[#Headers],[Supplier name]],TableStockBalance[#Headers],0),
0)</f>
        <v>Broehmer Industrial GmbH</v>
      </c>
    </row>
    <row r="7924" spans="1:12" x14ac:dyDescent="0.25">
      <c r="A7924">
        <v>49041462</v>
      </c>
      <c r="B7924">
        <v>140</v>
      </c>
      <c r="C7924" t="s">
        <v>343</v>
      </c>
      <c r="D7924" t="s">
        <v>218</v>
      </c>
      <c r="E7924" t="s">
        <v>219</v>
      </c>
      <c r="F7924" t="s">
        <v>318</v>
      </c>
      <c r="G7924" s="1">
        <v>43566</v>
      </c>
      <c r="H7924">
        <v>80</v>
      </c>
      <c r="I7924" s="7">
        <f>IF(TableTransactions[[#This Row],[Order type]]=trackOrderType,
TableTransactions[[#This Row],[Transaction quantity]]*-1,
TableTransactions[[#This Row],[Transaction quantity]]
)</f>
        <v>-80</v>
      </c>
      <c r="J79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-436</v>
      </c>
      <c r="K7924" s="7">
        <f ca="1">IF(TableTransactions[[#This Row],[Stock balance backorders]]&lt;0,
0,
TableTransactions[[#This Row],[Stock balance backorders]]
)</f>
        <v>0</v>
      </c>
      <c r="L7924" s="8" t="str">
        <f>VLOOKUP(TableTransactions[[#This Row],[Material]],TableStockBalance[],
MATCH(TableStockBalance[[#Headers],[Supplier name]],TableStockBalance[#Headers],0),
0)</f>
        <v>Broehmer Industrial GmbH</v>
      </c>
    </row>
    <row r="7925" spans="1:12" x14ac:dyDescent="0.25">
      <c r="A7925">
        <v>49041467</v>
      </c>
      <c r="B7925">
        <v>100</v>
      </c>
      <c r="C7925" t="s">
        <v>343</v>
      </c>
      <c r="D7925" t="s">
        <v>218</v>
      </c>
      <c r="E7925" t="s">
        <v>219</v>
      </c>
      <c r="F7925" t="s">
        <v>314</v>
      </c>
      <c r="G7925" s="1">
        <v>43567</v>
      </c>
      <c r="H7925">
        <v>40</v>
      </c>
      <c r="I7925" s="7">
        <f>IF(TableTransactions[[#This Row],[Order type]]=trackOrderType,
TableTransactions[[#This Row],[Transaction quantity]]*-1,
TableTransactions[[#This Row],[Transaction quantity]]
)</f>
        <v>-40</v>
      </c>
      <c r="J79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-476</v>
      </c>
      <c r="K7925" s="7">
        <f ca="1">IF(TableTransactions[[#This Row],[Stock balance backorders]]&lt;0,
0,
TableTransactions[[#This Row],[Stock balance backorders]]
)</f>
        <v>0</v>
      </c>
      <c r="L7925" s="8" t="str">
        <f>VLOOKUP(TableTransactions[[#This Row],[Material]],TableStockBalance[],
MATCH(TableStockBalance[[#Headers],[Supplier name]],TableStockBalance[#Headers],0),
0)</f>
        <v>Broehmer Industrial GmbH</v>
      </c>
    </row>
    <row r="7926" spans="1:12" x14ac:dyDescent="0.25">
      <c r="A7926">
        <v>49041480</v>
      </c>
      <c r="B7926">
        <v>190</v>
      </c>
      <c r="C7926" t="s">
        <v>343</v>
      </c>
      <c r="D7926" t="s">
        <v>218</v>
      </c>
      <c r="E7926" t="s">
        <v>219</v>
      </c>
      <c r="F7926" t="s">
        <v>319</v>
      </c>
      <c r="G7926" s="1">
        <v>43567</v>
      </c>
      <c r="H7926">
        <v>60</v>
      </c>
      <c r="I7926" s="7">
        <f>IF(TableTransactions[[#This Row],[Order type]]=trackOrderType,
TableTransactions[[#This Row],[Transaction quantity]]*-1,
TableTransactions[[#This Row],[Transaction quantity]]
)</f>
        <v>-60</v>
      </c>
      <c r="J79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-536</v>
      </c>
      <c r="K7926" s="7">
        <f ca="1">IF(TableTransactions[[#This Row],[Stock balance backorders]]&lt;0,
0,
TableTransactions[[#This Row],[Stock balance backorders]]
)</f>
        <v>0</v>
      </c>
      <c r="L7926" s="8" t="str">
        <f>VLOOKUP(TableTransactions[[#This Row],[Material]],TableStockBalance[],
MATCH(TableStockBalance[[#Headers],[Supplier name]],TableStockBalance[#Headers],0),
0)</f>
        <v>Broehmer Industrial GmbH</v>
      </c>
    </row>
    <row r="7927" spans="1:12" x14ac:dyDescent="0.25">
      <c r="A7927">
        <v>49041486</v>
      </c>
      <c r="B7927">
        <v>100</v>
      </c>
      <c r="C7927" t="s">
        <v>343</v>
      </c>
      <c r="D7927" t="s">
        <v>218</v>
      </c>
      <c r="E7927" t="s">
        <v>219</v>
      </c>
      <c r="F7927" t="s">
        <v>315</v>
      </c>
      <c r="G7927" s="1">
        <v>43567</v>
      </c>
      <c r="H7927">
        <v>80</v>
      </c>
      <c r="I7927" s="7">
        <f>IF(TableTransactions[[#This Row],[Order type]]=trackOrderType,
TableTransactions[[#This Row],[Transaction quantity]]*-1,
TableTransactions[[#This Row],[Transaction quantity]]
)</f>
        <v>-80</v>
      </c>
      <c r="J79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-616</v>
      </c>
      <c r="K7927" s="7">
        <f ca="1">IF(TableTransactions[[#This Row],[Stock balance backorders]]&lt;0,
0,
TableTransactions[[#This Row],[Stock balance backorders]]
)</f>
        <v>0</v>
      </c>
      <c r="L7927" s="8" t="str">
        <f>VLOOKUP(TableTransactions[[#This Row],[Material]],TableStockBalance[],
MATCH(TableStockBalance[[#Headers],[Supplier name]],TableStockBalance[#Headers],0),
0)</f>
        <v>Broehmer Industrial GmbH</v>
      </c>
    </row>
    <row r="7928" spans="1:12" x14ac:dyDescent="0.25">
      <c r="A7928">
        <v>49041496</v>
      </c>
      <c r="B7928">
        <v>40</v>
      </c>
      <c r="C7928" t="s">
        <v>343</v>
      </c>
      <c r="D7928" t="s">
        <v>218</v>
      </c>
      <c r="E7928" t="s">
        <v>219</v>
      </c>
      <c r="F7928" t="s">
        <v>318</v>
      </c>
      <c r="G7928" s="1">
        <v>43570</v>
      </c>
      <c r="H7928">
        <v>20</v>
      </c>
      <c r="I7928" s="7">
        <f>IF(TableTransactions[[#This Row],[Order type]]=trackOrderType,
TableTransactions[[#This Row],[Transaction quantity]]*-1,
TableTransactions[[#This Row],[Transaction quantity]]
)</f>
        <v>-20</v>
      </c>
      <c r="J79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-636</v>
      </c>
      <c r="K7928" s="7">
        <f ca="1">IF(TableTransactions[[#This Row],[Stock balance backorders]]&lt;0,
0,
TableTransactions[[#This Row],[Stock balance backorders]]
)</f>
        <v>0</v>
      </c>
      <c r="L7928" s="8" t="str">
        <f>VLOOKUP(TableTransactions[[#This Row],[Material]],TableStockBalance[],
MATCH(TableStockBalance[[#Headers],[Supplier name]],TableStockBalance[#Headers],0),
0)</f>
        <v>Broehmer Industrial GmbH</v>
      </c>
    </row>
    <row r="7929" spans="1:12" x14ac:dyDescent="0.25">
      <c r="A7929">
        <v>49041512</v>
      </c>
      <c r="B7929">
        <v>40</v>
      </c>
      <c r="C7929" t="s">
        <v>343</v>
      </c>
      <c r="D7929" t="s">
        <v>218</v>
      </c>
      <c r="E7929" t="s">
        <v>219</v>
      </c>
      <c r="F7929" t="s">
        <v>315</v>
      </c>
      <c r="G7929" s="1">
        <v>43571</v>
      </c>
      <c r="H7929">
        <v>20</v>
      </c>
      <c r="I7929" s="7">
        <f>IF(TableTransactions[[#This Row],[Order type]]=trackOrderType,
TableTransactions[[#This Row],[Transaction quantity]]*-1,
TableTransactions[[#This Row],[Transaction quantity]]
)</f>
        <v>-20</v>
      </c>
      <c r="J79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-656</v>
      </c>
      <c r="K7929" s="7">
        <f ca="1">IF(TableTransactions[[#This Row],[Stock balance backorders]]&lt;0,
0,
TableTransactions[[#This Row],[Stock balance backorders]]
)</f>
        <v>0</v>
      </c>
      <c r="L7929" s="8" t="str">
        <f>VLOOKUP(TableTransactions[[#This Row],[Material]],TableStockBalance[],
MATCH(TableStockBalance[[#Headers],[Supplier name]],TableStockBalance[#Headers],0),
0)</f>
        <v>Broehmer Industrial GmbH</v>
      </c>
    </row>
    <row r="7930" spans="1:12" x14ac:dyDescent="0.25">
      <c r="A7930">
        <v>49041522</v>
      </c>
      <c r="B7930">
        <v>80</v>
      </c>
      <c r="C7930" t="s">
        <v>343</v>
      </c>
      <c r="D7930" t="s">
        <v>218</v>
      </c>
      <c r="E7930" t="s">
        <v>219</v>
      </c>
      <c r="F7930" t="s">
        <v>317</v>
      </c>
      <c r="G7930" s="1">
        <v>43572</v>
      </c>
      <c r="H7930">
        <v>20</v>
      </c>
      <c r="I7930" s="7">
        <f>IF(TableTransactions[[#This Row],[Order type]]=trackOrderType,
TableTransactions[[#This Row],[Transaction quantity]]*-1,
TableTransactions[[#This Row],[Transaction quantity]]
)</f>
        <v>-20</v>
      </c>
      <c r="J79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-676</v>
      </c>
      <c r="K7930" s="7">
        <f ca="1">IF(TableTransactions[[#This Row],[Stock balance backorders]]&lt;0,
0,
TableTransactions[[#This Row],[Stock balance backorders]]
)</f>
        <v>0</v>
      </c>
      <c r="L7930" s="8" t="str">
        <f>VLOOKUP(TableTransactions[[#This Row],[Material]],TableStockBalance[],
MATCH(TableStockBalance[[#Headers],[Supplier name]],TableStockBalance[#Headers],0),
0)</f>
        <v>Broehmer Industrial GmbH</v>
      </c>
    </row>
    <row r="7931" spans="1:12" x14ac:dyDescent="0.25">
      <c r="A7931" s="4">
        <v>45057031</v>
      </c>
      <c r="B7931" s="4">
        <v>10</v>
      </c>
      <c r="C7931" s="4" t="s">
        <v>344</v>
      </c>
      <c r="D7931" s="4" t="s">
        <v>218</v>
      </c>
      <c r="E7931" s="4" t="s">
        <v>219</v>
      </c>
      <c r="F7931" s="4" t="s">
        <v>213</v>
      </c>
      <c r="G7931" s="5">
        <v>43572</v>
      </c>
      <c r="H7931" s="4">
        <v>900</v>
      </c>
      <c r="I7931" s="7">
        <f>IF(TableTransactions[[#This Row],[Order type]]=trackOrderType,
TableTransactions[[#This Row],[Transaction quantity]]*-1,
TableTransactions[[#This Row],[Transaction quantity]]
)</f>
        <v>900</v>
      </c>
      <c r="J79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224</v>
      </c>
      <c r="K7931" s="7">
        <f ca="1">IF(TableTransactions[[#This Row],[Stock balance backorders]]&lt;0,
0,
TableTransactions[[#This Row],[Stock balance backorders]]
)</f>
        <v>224</v>
      </c>
      <c r="L7931" s="8" t="str">
        <f>VLOOKUP(TableTransactions[[#This Row],[Material]],TableStockBalance[],
MATCH(TableStockBalance[[#Headers],[Supplier name]],TableStockBalance[#Headers],0),
0)</f>
        <v>Broehmer Industrial GmbH</v>
      </c>
    </row>
    <row r="7932" spans="1:12" x14ac:dyDescent="0.25">
      <c r="A7932">
        <v>49041549</v>
      </c>
      <c r="B7932">
        <v>20</v>
      </c>
      <c r="C7932" t="s">
        <v>343</v>
      </c>
      <c r="D7932" t="s">
        <v>218</v>
      </c>
      <c r="E7932" t="s">
        <v>219</v>
      </c>
      <c r="F7932" t="s">
        <v>321</v>
      </c>
      <c r="G7932" s="1">
        <v>43578</v>
      </c>
      <c r="H7932">
        <v>80</v>
      </c>
      <c r="I7932" s="7">
        <f>IF(TableTransactions[[#This Row],[Order type]]=trackOrderType,
TableTransactions[[#This Row],[Transaction quantity]]*-1,
TableTransactions[[#This Row],[Transaction quantity]]
)</f>
        <v>-80</v>
      </c>
      <c r="J79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144</v>
      </c>
      <c r="K7932" s="7">
        <f ca="1">IF(TableTransactions[[#This Row],[Stock balance backorders]]&lt;0,
0,
TableTransactions[[#This Row],[Stock balance backorders]]
)</f>
        <v>144</v>
      </c>
      <c r="L7932" s="8" t="str">
        <f>VLOOKUP(TableTransactions[[#This Row],[Material]],TableStockBalance[],
MATCH(TableStockBalance[[#Headers],[Supplier name]],TableStockBalance[#Headers],0),
0)</f>
        <v>Broehmer Industrial GmbH</v>
      </c>
    </row>
    <row r="7933" spans="1:12" x14ac:dyDescent="0.25">
      <c r="A7933">
        <v>49041554</v>
      </c>
      <c r="B7933">
        <v>350</v>
      </c>
      <c r="C7933" t="s">
        <v>343</v>
      </c>
      <c r="D7933" t="s">
        <v>218</v>
      </c>
      <c r="E7933" t="s">
        <v>219</v>
      </c>
      <c r="F7933" t="s">
        <v>316</v>
      </c>
      <c r="G7933" s="1">
        <v>43578</v>
      </c>
      <c r="H7933">
        <v>20</v>
      </c>
      <c r="I7933" s="7">
        <f>IF(TableTransactions[[#This Row],[Order type]]=trackOrderType,
TableTransactions[[#This Row],[Transaction quantity]]*-1,
TableTransactions[[#This Row],[Transaction quantity]]
)</f>
        <v>-20</v>
      </c>
      <c r="J79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124</v>
      </c>
      <c r="K7933" s="7">
        <f ca="1">IF(TableTransactions[[#This Row],[Stock balance backorders]]&lt;0,
0,
TableTransactions[[#This Row],[Stock balance backorders]]
)</f>
        <v>124</v>
      </c>
      <c r="L7933" s="8" t="str">
        <f>VLOOKUP(TableTransactions[[#This Row],[Material]],TableStockBalance[],
MATCH(TableStockBalance[[#Headers],[Supplier name]],TableStockBalance[#Headers],0),
0)</f>
        <v>Broehmer Industrial GmbH</v>
      </c>
    </row>
    <row r="7934" spans="1:12" x14ac:dyDescent="0.25">
      <c r="A7934">
        <v>49041559</v>
      </c>
      <c r="B7934">
        <v>100</v>
      </c>
      <c r="C7934" t="s">
        <v>343</v>
      </c>
      <c r="D7934" t="s">
        <v>218</v>
      </c>
      <c r="E7934" t="s">
        <v>219</v>
      </c>
      <c r="F7934" t="s">
        <v>319</v>
      </c>
      <c r="G7934" s="1">
        <v>43578</v>
      </c>
      <c r="H7934">
        <v>40</v>
      </c>
      <c r="I7934" s="7">
        <f>IF(TableTransactions[[#This Row],[Order type]]=trackOrderType,
TableTransactions[[#This Row],[Transaction quantity]]*-1,
TableTransactions[[#This Row],[Transaction quantity]]
)</f>
        <v>-40</v>
      </c>
      <c r="J79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</v>
      </c>
      <c r="K7934" s="7">
        <f ca="1">IF(TableTransactions[[#This Row],[Stock balance backorders]]&lt;0,
0,
TableTransactions[[#This Row],[Stock balance backorders]]
)</f>
        <v>84</v>
      </c>
      <c r="L7934" s="8" t="str">
        <f>VLOOKUP(TableTransactions[[#This Row],[Material]],TableStockBalance[],
MATCH(TableStockBalance[[#Headers],[Supplier name]],TableStockBalance[#Headers],0),
0)</f>
        <v>Broehmer Industrial GmbH</v>
      </c>
    </row>
    <row r="7935" spans="1:12" x14ac:dyDescent="0.25">
      <c r="A7935">
        <v>49041560</v>
      </c>
      <c r="B7935">
        <v>270</v>
      </c>
      <c r="C7935" t="s">
        <v>343</v>
      </c>
      <c r="D7935" t="s">
        <v>218</v>
      </c>
      <c r="E7935" t="s">
        <v>219</v>
      </c>
      <c r="F7935" t="s">
        <v>318</v>
      </c>
      <c r="G7935" s="1">
        <v>43578</v>
      </c>
      <c r="H7935">
        <v>80</v>
      </c>
      <c r="I7935" s="7">
        <f>IF(TableTransactions[[#This Row],[Order type]]=trackOrderType,
TableTransactions[[#This Row],[Transaction quantity]]*-1,
TableTransactions[[#This Row],[Transaction quantity]]
)</f>
        <v>-80</v>
      </c>
      <c r="J79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7935" s="7">
        <f ca="1">IF(TableTransactions[[#This Row],[Stock balance backorders]]&lt;0,
0,
TableTransactions[[#This Row],[Stock balance backorders]]
)</f>
        <v>4</v>
      </c>
      <c r="L7935" s="8" t="str">
        <f>VLOOKUP(TableTransactions[[#This Row],[Material]],TableStockBalance[],
MATCH(TableStockBalance[[#Headers],[Supplier name]],TableStockBalance[#Headers],0),
0)</f>
        <v>Broehmer Industrial GmbH</v>
      </c>
    </row>
    <row r="7936" spans="1:12" x14ac:dyDescent="0.25">
      <c r="A7936">
        <v>49041565</v>
      </c>
      <c r="B7936">
        <v>90</v>
      </c>
      <c r="C7936" t="s">
        <v>343</v>
      </c>
      <c r="D7936" t="s">
        <v>218</v>
      </c>
      <c r="E7936" t="s">
        <v>219</v>
      </c>
      <c r="F7936" t="s">
        <v>315</v>
      </c>
      <c r="G7936" s="1">
        <v>43578</v>
      </c>
      <c r="H7936">
        <v>80</v>
      </c>
      <c r="I7936" s="7">
        <f>IF(TableTransactions[[#This Row],[Order type]]=trackOrderType,
TableTransactions[[#This Row],[Transaction quantity]]*-1,
TableTransactions[[#This Row],[Transaction quantity]]
)</f>
        <v>-80</v>
      </c>
      <c r="J79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-76</v>
      </c>
      <c r="K7936" s="7">
        <f ca="1">IF(TableTransactions[[#This Row],[Stock balance backorders]]&lt;0,
0,
TableTransactions[[#This Row],[Stock balance backorders]]
)</f>
        <v>0</v>
      </c>
      <c r="L7936" s="8" t="str">
        <f>VLOOKUP(TableTransactions[[#This Row],[Material]],TableStockBalance[],
MATCH(TableStockBalance[[#Headers],[Supplier name]],TableStockBalance[#Headers],0),
0)</f>
        <v>Broehmer Industrial GmbH</v>
      </c>
    </row>
    <row r="7937" spans="1:12" x14ac:dyDescent="0.25">
      <c r="A7937">
        <v>49041583</v>
      </c>
      <c r="B7937">
        <v>130</v>
      </c>
      <c r="C7937" t="s">
        <v>343</v>
      </c>
      <c r="D7937" t="s">
        <v>218</v>
      </c>
      <c r="E7937" t="s">
        <v>219</v>
      </c>
      <c r="F7937" t="s">
        <v>313</v>
      </c>
      <c r="G7937" s="1">
        <v>43580</v>
      </c>
      <c r="H7937">
        <v>60</v>
      </c>
      <c r="I7937" s="7">
        <f>IF(TableTransactions[[#This Row],[Order type]]=trackOrderType,
TableTransactions[[#This Row],[Transaction quantity]]*-1,
TableTransactions[[#This Row],[Transaction quantity]]
)</f>
        <v>-60</v>
      </c>
      <c r="J79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-136</v>
      </c>
      <c r="K7937" s="7">
        <f ca="1">IF(TableTransactions[[#This Row],[Stock balance backorders]]&lt;0,
0,
TableTransactions[[#This Row],[Stock balance backorders]]
)</f>
        <v>0</v>
      </c>
      <c r="L7937" s="8" t="str">
        <f>VLOOKUP(TableTransactions[[#This Row],[Material]],TableStockBalance[],
MATCH(TableStockBalance[[#Headers],[Supplier name]],TableStockBalance[#Headers],0),
0)</f>
        <v>Broehmer Industrial GmbH</v>
      </c>
    </row>
    <row r="7938" spans="1:12" x14ac:dyDescent="0.25">
      <c r="A7938">
        <v>49041589</v>
      </c>
      <c r="B7938">
        <v>80</v>
      </c>
      <c r="C7938" t="s">
        <v>343</v>
      </c>
      <c r="D7938" t="s">
        <v>218</v>
      </c>
      <c r="E7938" t="s">
        <v>219</v>
      </c>
      <c r="F7938" t="s">
        <v>319</v>
      </c>
      <c r="G7938" s="1">
        <v>43580</v>
      </c>
      <c r="H7938">
        <v>60</v>
      </c>
      <c r="I7938" s="7">
        <f>IF(TableTransactions[[#This Row],[Order type]]=trackOrderType,
TableTransactions[[#This Row],[Transaction quantity]]*-1,
TableTransactions[[#This Row],[Transaction quantity]]
)</f>
        <v>-60</v>
      </c>
      <c r="J79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-196</v>
      </c>
      <c r="K7938" s="7">
        <f ca="1">IF(TableTransactions[[#This Row],[Stock balance backorders]]&lt;0,
0,
TableTransactions[[#This Row],[Stock balance backorders]]
)</f>
        <v>0</v>
      </c>
      <c r="L7938" s="8" t="str">
        <f>VLOOKUP(TableTransactions[[#This Row],[Material]],TableStockBalance[],
MATCH(TableStockBalance[[#Headers],[Supplier name]],TableStockBalance[#Headers],0),
0)</f>
        <v>Broehmer Industrial GmbH</v>
      </c>
    </row>
    <row r="7939" spans="1:12" x14ac:dyDescent="0.25">
      <c r="A7939">
        <v>49041596</v>
      </c>
      <c r="B7939">
        <v>20</v>
      </c>
      <c r="C7939" t="s">
        <v>343</v>
      </c>
      <c r="D7939" t="s">
        <v>218</v>
      </c>
      <c r="E7939" t="s">
        <v>219</v>
      </c>
      <c r="F7939" t="s">
        <v>337</v>
      </c>
      <c r="G7939" s="1">
        <v>43581</v>
      </c>
      <c r="H7939">
        <v>40</v>
      </c>
      <c r="I7939" s="7">
        <f>IF(TableTransactions[[#This Row],[Order type]]=trackOrderType,
TableTransactions[[#This Row],[Transaction quantity]]*-1,
TableTransactions[[#This Row],[Transaction quantity]]
)</f>
        <v>-40</v>
      </c>
      <c r="J79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-236</v>
      </c>
      <c r="K7939" s="7">
        <f ca="1">IF(TableTransactions[[#This Row],[Stock balance backorders]]&lt;0,
0,
TableTransactions[[#This Row],[Stock balance backorders]]
)</f>
        <v>0</v>
      </c>
      <c r="L7939" s="8" t="str">
        <f>VLOOKUP(TableTransactions[[#This Row],[Material]],TableStockBalance[],
MATCH(TableStockBalance[[#Headers],[Supplier name]],TableStockBalance[#Headers],0),
0)</f>
        <v>Broehmer Industrial GmbH</v>
      </c>
    </row>
    <row r="7940" spans="1:12" x14ac:dyDescent="0.25">
      <c r="A7940">
        <v>49041615</v>
      </c>
      <c r="B7940">
        <v>30</v>
      </c>
      <c r="C7940" t="s">
        <v>343</v>
      </c>
      <c r="D7940" t="s">
        <v>218</v>
      </c>
      <c r="E7940" t="s">
        <v>219</v>
      </c>
      <c r="F7940" t="s">
        <v>321</v>
      </c>
      <c r="G7940" s="1">
        <v>43584</v>
      </c>
      <c r="H7940">
        <v>20</v>
      </c>
      <c r="I7940" s="7">
        <f>IF(TableTransactions[[#This Row],[Order type]]=trackOrderType,
TableTransactions[[#This Row],[Transaction quantity]]*-1,
TableTransactions[[#This Row],[Transaction quantity]]
)</f>
        <v>-20</v>
      </c>
      <c r="J79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-256</v>
      </c>
      <c r="K7940" s="7">
        <f ca="1">IF(TableTransactions[[#This Row],[Stock balance backorders]]&lt;0,
0,
TableTransactions[[#This Row],[Stock balance backorders]]
)</f>
        <v>0</v>
      </c>
      <c r="L7940" s="8" t="str">
        <f>VLOOKUP(TableTransactions[[#This Row],[Material]],TableStockBalance[],
MATCH(TableStockBalance[[#Headers],[Supplier name]],TableStockBalance[#Headers],0),
0)</f>
        <v>Broehmer Industrial GmbH</v>
      </c>
    </row>
    <row r="7941" spans="1:12" x14ac:dyDescent="0.25">
      <c r="A7941">
        <v>49041621</v>
      </c>
      <c r="B7941">
        <v>400</v>
      </c>
      <c r="C7941" t="s">
        <v>343</v>
      </c>
      <c r="D7941" t="s">
        <v>218</v>
      </c>
      <c r="E7941" t="s">
        <v>219</v>
      </c>
      <c r="F7941" t="s">
        <v>316</v>
      </c>
      <c r="G7941" s="1">
        <v>43584</v>
      </c>
      <c r="H7941">
        <v>60</v>
      </c>
      <c r="I7941" s="7">
        <f>IF(TableTransactions[[#This Row],[Order type]]=trackOrderType,
TableTransactions[[#This Row],[Transaction quantity]]*-1,
TableTransactions[[#This Row],[Transaction quantity]]
)</f>
        <v>-60</v>
      </c>
      <c r="J79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-316</v>
      </c>
      <c r="K7941" s="7">
        <f ca="1">IF(TableTransactions[[#This Row],[Stock balance backorders]]&lt;0,
0,
TableTransactions[[#This Row],[Stock balance backorders]]
)</f>
        <v>0</v>
      </c>
      <c r="L7941" s="8" t="str">
        <f>VLOOKUP(TableTransactions[[#This Row],[Material]],TableStockBalance[],
MATCH(TableStockBalance[[#Headers],[Supplier name]],TableStockBalance[#Headers],0),
0)</f>
        <v>Broehmer Industrial GmbH</v>
      </c>
    </row>
    <row r="7942" spans="1:12" x14ac:dyDescent="0.25">
      <c r="A7942">
        <v>49041623</v>
      </c>
      <c r="B7942">
        <v>400</v>
      </c>
      <c r="C7942" t="s">
        <v>343</v>
      </c>
      <c r="D7942" t="s">
        <v>218</v>
      </c>
      <c r="E7942" t="s">
        <v>219</v>
      </c>
      <c r="F7942" t="s">
        <v>317</v>
      </c>
      <c r="G7942" s="1">
        <v>43584</v>
      </c>
      <c r="H7942">
        <v>60</v>
      </c>
      <c r="I7942" s="7">
        <f>IF(TableTransactions[[#This Row],[Order type]]=trackOrderType,
TableTransactions[[#This Row],[Transaction quantity]]*-1,
TableTransactions[[#This Row],[Transaction quantity]]
)</f>
        <v>-60</v>
      </c>
      <c r="J79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-376</v>
      </c>
      <c r="K7942" s="7">
        <f ca="1">IF(TableTransactions[[#This Row],[Stock balance backorders]]&lt;0,
0,
TableTransactions[[#This Row],[Stock balance backorders]]
)</f>
        <v>0</v>
      </c>
      <c r="L7942" s="8" t="str">
        <f>VLOOKUP(TableTransactions[[#This Row],[Material]],TableStockBalance[],
MATCH(TableStockBalance[[#Headers],[Supplier name]],TableStockBalance[#Headers],0),
0)</f>
        <v>Broehmer Industrial GmbH</v>
      </c>
    </row>
    <row r="7943" spans="1:12" x14ac:dyDescent="0.25">
      <c r="A7943">
        <v>49041626</v>
      </c>
      <c r="B7943">
        <v>200</v>
      </c>
      <c r="C7943" t="s">
        <v>343</v>
      </c>
      <c r="D7943" t="s">
        <v>218</v>
      </c>
      <c r="E7943" t="s">
        <v>219</v>
      </c>
      <c r="F7943" t="s">
        <v>319</v>
      </c>
      <c r="G7943" s="1">
        <v>43584</v>
      </c>
      <c r="H7943">
        <v>80</v>
      </c>
      <c r="I7943" s="7">
        <f>IF(TableTransactions[[#This Row],[Order type]]=trackOrderType,
TableTransactions[[#This Row],[Transaction quantity]]*-1,
TableTransactions[[#This Row],[Transaction quantity]]
)</f>
        <v>-80</v>
      </c>
      <c r="J79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-456</v>
      </c>
      <c r="K7943" s="7">
        <f ca="1">IF(TableTransactions[[#This Row],[Stock balance backorders]]&lt;0,
0,
TableTransactions[[#This Row],[Stock balance backorders]]
)</f>
        <v>0</v>
      </c>
      <c r="L7943" s="8" t="str">
        <f>VLOOKUP(TableTransactions[[#This Row],[Material]],TableStockBalance[],
MATCH(TableStockBalance[[#Headers],[Supplier name]],TableStockBalance[#Headers],0),
0)</f>
        <v>Broehmer Industrial GmbH</v>
      </c>
    </row>
    <row r="7944" spans="1:12" x14ac:dyDescent="0.25">
      <c r="A7944">
        <v>49041626</v>
      </c>
      <c r="B7944">
        <v>210</v>
      </c>
      <c r="C7944" t="s">
        <v>343</v>
      </c>
      <c r="D7944" t="s">
        <v>218</v>
      </c>
      <c r="E7944" t="s">
        <v>219</v>
      </c>
      <c r="F7944" t="s">
        <v>319</v>
      </c>
      <c r="G7944" s="1">
        <v>43584</v>
      </c>
      <c r="H7944">
        <v>40</v>
      </c>
      <c r="I7944" s="7">
        <f>IF(TableTransactions[[#This Row],[Order type]]=trackOrderType,
TableTransactions[[#This Row],[Transaction quantity]]*-1,
TableTransactions[[#This Row],[Transaction quantity]]
)</f>
        <v>-40</v>
      </c>
      <c r="J79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-496</v>
      </c>
      <c r="K7944" s="7">
        <f ca="1">IF(TableTransactions[[#This Row],[Stock balance backorders]]&lt;0,
0,
TableTransactions[[#This Row],[Stock balance backorders]]
)</f>
        <v>0</v>
      </c>
      <c r="L7944" s="8" t="str">
        <f>VLOOKUP(TableTransactions[[#This Row],[Material]],TableStockBalance[],
MATCH(TableStockBalance[[#Headers],[Supplier name]],TableStockBalance[#Headers],0),
0)</f>
        <v>Broehmer Industrial GmbH</v>
      </c>
    </row>
    <row r="7945" spans="1:12" x14ac:dyDescent="0.25">
      <c r="A7945">
        <v>49041627</v>
      </c>
      <c r="B7945">
        <v>440</v>
      </c>
      <c r="C7945" t="s">
        <v>343</v>
      </c>
      <c r="D7945" t="s">
        <v>218</v>
      </c>
      <c r="E7945" t="s">
        <v>219</v>
      </c>
      <c r="F7945" t="s">
        <v>318</v>
      </c>
      <c r="G7945" s="1">
        <v>43584</v>
      </c>
      <c r="H7945">
        <v>60</v>
      </c>
      <c r="I7945" s="7">
        <f>IF(TableTransactions[[#This Row],[Order type]]=trackOrderType,
TableTransactions[[#This Row],[Transaction quantity]]*-1,
TableTransactions[[#This Row],[Transaction quantity]]
)</f>
        <v>-60</v>
      </c>
      <c r="J79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-556</v>
      </c>
      <c r="K7945" s="7">
        <f ca="1">IF(TableTransactions[[#This Row],[Stock balance backorders]]&lt;0,
0,
TableTransactions[[#This Row],[Stock balance backorders]]
)</f>
        <v>0</v>
      </c>
      <c r="L7945" s="8" t="str">
        <f>VLOOKUP(TableTransactions[[#This Row],[Material]],TableStockBalance[],
MATCH(TableStockBalance[[#Headers],[Supplier name]],TableStockBalance[#Headers],0),
0)</f>
        <v>Broehmer Industrial GmbH</v>
      </c>
    </row>
    <row r="7946" spans="1:12" x14ac:dyDescent="0.25">
      <c r="A7946">
        <v>49041627</v>
      </c>
      <c r="B7946">
        <v>450</v>
      </c>
      <c r="C7946" t="s">
        <v>343</v>
      </c>
      <c r="D7946" t="s">
        <v>218</v>
      </c>
      <c r="E7946" t="s">
        <v>219</v>
      </c>
      <c r="F7946" t="s">
        <v>318</v>
      </c>
      <c r="G7946" s="1">
        <v>43584</v>
      </c>
      <c r="H7946">
        <v>80</v>
      </c>
      <c r="I7946" s="7">
        <f>IF(TableTransactions[[#This Row],[Order type]]=trackOrderType,
TableTransactions[[#This Row],[Transaction quantity]]*-1,
TableTransactions[[#This Row],[Transaction quantity]]
)</f>
        <v>-80</v>
      </c>
      <c r="J79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-636</v>
      </c>
      <c r="K7946" s="7">
        <f ca="1">IF(TableTransactions[[#This Row],[Stock balance backorders]]&lt;0,
0,
TableTransactions[[#This Row],[Stock balance backorders]]
)</f>
        <v>0</v>
      </c>
      <c r="L7946" s="8" t="str">
        <f>VLOOKUP(TableTransactions[[#This Row],[Material]],TableStockBalance[],
MATCH(TableStockBalance[[#Headers],[Supplier name]],TableStockBalance[#Headers],0),
0)</f>
        <v>Broehmer Industrial GmbH</v>
      </c>
    </row>
    <row r="7947" spans="1:12" x14ac:dyDescent="0.25">
      <c r="A7947">
        <v>49041627</v>
      </c>
      <c r="B7947">
        <v>460</v>
      </c>
      <c r="C7947" t="s">
        <v>343</v>
      </c>
      <c r="D7947" t="s">
        <v>218</v>
      </c>
      <c r="E7947" t="s">
        <v>219</v>
      </c>
      <c r="F7947" t="s">
        <v>318</v>
      </c>
      <c r="G7947" s="1">
        <v>43584</v>
      </c>
      <c r="H7947">
        <v>40</v>
      </c>
      <c r="I7947" s="7">
        <f>IF(TableTransactions[[#This Row],[Order type]]=trackOrderType,
TableTransactions[[#This Row],[Transaction quantity]]*-1,
TableTransactions[[#This Row],[Transaction quantity]]
)</f>
        <v>-40</v>
      </c>
      <c r="J79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-676</v>
      </c>
      <c r="K7947" s="7">
        <f ca="1">IF(TableTransactions[[#This Row],[Stock balance backorders]]&lt;0,
0,
TableTransactions[[#This Row],[Stock balance backorders]]
)</f>
        <v>0</v>
      </c>
      <c r="L7947" s="8" t="str">
        <f>VLOOKUP(TableTransactions[[#This Row],[Material]],TableStockBalance[],
MATCH(TableStockBalance[[#Headers],[Supplier name]],TableStockBalance[#Headers],0),
0)</f>
        <v>Broehmer Industrial GmbH</v>
      </c>
    </row>
    <row r="7948" spans="1:12" x14ac:dyDescent="0.25">
      <c r="A7948">
        <v>49041656</v>
      </c>
      <c r="B7948">
        <v>140</v>
      </c>
      <c r="C7948" t="s">
        <v>343</v>
      </c>
      <c r="D7948" t="s">
        <v>218</v>
      </c>
      <c r="E7948" t="s">
        <v>219</v>
      </c>
      <c r="F7948" t="s">
        <v>317</v>
      </c>
      <c r="G7948" s="1">
        <v>43587</v>
      </c>
      <c r="H7948">
        <v>20</v>
      </c>
      <c r="I7948" s="7">
        <f>IF(TableTransactions[[#This Row],[Order type]]=trackOrderType,
TableTransactions[[#This Row],[Transaction quantity]]*-1,
TableTransactions[[#This Row],[Transaction quantity]]
)</f>
        <v>-20</v>
      </c>
      <c r="J79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-696</v>
      </c>
      <c r="K7948" s="7">
        <f ca="1">IF(TableTransactions[[#This Row],[Stock balance backorders]]&lt;0,
0,
TableTransactions[[#This Row],[Stock balance backorders]]
)</f>
        <v>0</v>
      </c>
      <c r="L7948" s="8" t="str">
        <f>VLOOKUP(TableTransactions[[#This Row],[Material]],TableStockBalance[],
MATCH(TableStockBalance[[#Headers],[Supplier name]],TableStockBalance[#Headers],0),
0)</f>
        <v>Broehmer Industrial GmbH</v>
      </c>
    </row>
    <row r="7949" spans="1:12" x14ac:dyDescent="0.25">
      <c r="A7949">
        <v>49041658</v>
      </c>
      <c r="B7949">
        <v>30</v>
      </c>
      <c r="C7949" t="s">
        <v>343</v>
      </c>
      <c r="D7949" t="s">
        <v>218</v>
      </c>
      <c r="E7949" t="s">
        <v>219</v>
      </c>
      <c r="F7949" t="s">
        <v>319</v>
      </c>
      <c r="G7949" s="1">
        <v>43587</v>
      </c>
      <c r="H7949">
        <v>40</v>
      </c>
      <c r="I7949" s="7">
        <f>IF(TableTransactions[[#This Row],[Order type]]=trackOrderType,
TableTransactions[[#This Row],[Transaction quantity]]*-1,
TableTransactions[[#This Row],[Transaction quantity]]
)</f>
        <v>-40</v>
      </c>
      <c r="J79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-736</v>
      </c>
      <c r="K7949" s="7">
        <f ca="1">IF(TableTransactions[[#This Row],[Stock balance backorders]]&lt;0,
0,
TableTransactions[[#This Row],[Stock balance backorders]]
)</f>
        <v>0</v>
      </c>
      <c r="L7949" s="8" t="str">
        <f>VLOOKUP(TableTransactions[[#This Row],[Material]],TableStockBalance[],
MATCH(TableStockBalance[[#Headers],[Supplier name]],TableStockBalance[#Headers],0),
0)</f>
        <v>Broehmer Industrial GmbH</v>
      </c>
    </row>
    <row r="7950" spans="1:12" x14ac:dyDescent="0.25">
      <c r="A7950">
        <v>49041671</v>
      </c>
      <c r="B7950">
        <v>110</v>
      </c>
      <c r="C7950" t="s">
        <v>343</v>
      </c>
      <c r="D7950" t="s">
        <v>218</v>
      </c>
      <c r="E7950" t="s">
        <v>219</v>
      </c>
      <c r="F7950" t="s">
        <v>318</v>
      </c>
      <c r="G7950" s="1">
        <v>43588</v>
      </c>
      <c r="H7950">
        <v>60</v>
      </c>
      <c r="I7950" s="7">
        <f>IF(TableTransactions[[#This Row],[Order type]]=trackOrderType,
TableTransactions[[#This Row],[Transaction quantity]]*-1,
TableTransactions[[#This Row],[Transaction quantity]]
)</f>
        <v>-60</v>
      </c>
      <c r="J79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-796</v>
      </c>
      <c r="K7950" s="7">
        <f ca="1">IF(TableTransactions[[#This Row],[Stock balance backorders]]&lt;0,
0,
TableTransactions[[#This Row],[Stock balance backorders]]
)</f>
        <v>0</v>
      </c>
      <c r="L7950" s="8" t="str">
        <f>VLOOKUP(TableTransactions[[#This Row],[Material]],TableStockBalance[],
MATCH(TableStockBalance[[#Headers],[Supplier name]],TableStockBalance[#Headers],0),
0)</f>
        <v>Broehmer Industrial GmbH</v>
      </c>
    </row>
    <row r="7951" spans="1:12" x14ac:dyDescent="0.25">
      <c r="A7951">
        <v>49041677</v>
      </c>
      <c r="B7951">
        <v>400</v>
      </c>
      <c r="C7951" t="s">
        <v>343</v>
      </c>
      <c r="D7951" t="s">
        <v>218</v>
      </c>
      <c r="E7951" t="s">
        <v>219</v>
      </c>
      <c r="F7951" t="s">
        <v>313</v>
      </c>
      <c r="G7951" s="1">
        <v>43591</v>
      </c>
      <c r="H7951">
        <v>80</v>
      </c>
      <c r="I7951" s="7">
        <f>IF(TableTransactions[[#This Row],[Order type]]=trackOrderType,
TableTransactions[[#This Row],[Transaction quantity]]*-1,
TableTransactions[[#This Row],[Transaction quantity]]
)</f>
        <v>-80</v>
      </c>
      <c r="J79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-876</v>
      </c>
      <c r="K7951" s="7">
        <f ca="1">IF(TableTransactions[[#This Row],[Stock balance backorders]]&lt;0,
0,
TableTransactions[[#This Row],[Stock balance backorders]]
)</f>
        <v>0</v>
      </c>
      <c r="L7951" s="8" t="str">
        <f>VLOOKUP(TableTransactions[[#This Row],[Material]],TableStockBalance[],
MATCH(TableStockBalance[[#Headers],[Supplier name]],TableStockBalance[#Headers],0),
0)</f>
        <v>Broehmer Industrial GmbH</v>
      </c>
    </row>
    <row r="7952" spans="1:12" x14ac:dyDescent="0.25">
      <c r="A7952">
        <v>49041689</v>
      </c>
      <c r="B7952">
        <v>140</v>
      </c>
      <c r="C7952" t="s">
        <v>343</v>
      </c>
      <c r="D7952" t="s">
        <v>218</v>
      </c>
      <c r="E7952" t="s">
        <v>219</v>
      </c>
      <c r="F7952" t="s">
        <v>319</v>
      </c>
      <c r="G7952" s="1">
        <v>43591</v>
      </c>
      <c r="H7952">
        <v>60</v>
      </c>
      <c r="I7952" s="7">
        <f>IF(TableTransactions[[#This Row],[Order type]]=trackOrderType,
TableTransactions[[#This Row],[Transaction quantity]]*-1,
TableTransactions[[#This Row],[Transaction quantity]]
)</f>
        <v>-60</v>
      </c>
      <c r="J79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-936</v>
      </c>
      <c r="K7952" s="7">
        <f ca="1">IF(TableTransactions[[#This Row],[Stock balance backorders]]&lt;0,
0,
TableTransactions[[#This Row],[Stock balance backorders]]
)</f>
        <v>0</v>
      </c>
      <c r="L7952" s="8" t="str">
        <f>VLOOKUP(TableTransactions[[#This Row],[Material]],TableStockBalance[],
MATCH(TableStockBalance[[#Headers],[Supplier name]],TableStockBalance[#Headers],0),
0)</f>
        <v>Broehmer Industrial GmbH</v>
      </c>
    </row>
    <row r="7953" spans="1:12" x14ac:dyDescent="0.25">
      <c r="A7953">
        <v>49041692</v>
      </c>
      <c r="B7953">
        <v>30</v>
      </c>
      <c r="C7953" t="s">
        <v>343</v>
      </c>
      <c r="D7953" t="s">
        <v>218</v>
      </c>
      <c r="E7953" t="s">
        <v>219</v>
      </c>
      <c r="F7953" t="s">
        <v>332</v>
      </c>
      <c r="G7953" s="1">
        <v>43591</v>
      </c>
      <c r="H7953">
        <v>40</v>
      </c>
      <c r="I7953" s="7">
        <f>IF(TableTransactions[[#This Row],[Order type]]=trackOrderType,
TableTransactions[[#This Row],[Transaction quantity]]*-1,
TableTransactions[[#This Row],[Transaction quantity]]
)</f>
        <v>-40</v>
      </c>
      <c r="J79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-976</v>
      </c>
      <c r="K7953" s="7">
        <f ca="1">IF(TableTransactions[[#This Row],[Stock balance backorders]]&lt;0,
0,
TableTransactions[[#This Row],[Stock balance backorders]]
)</f>
        <v>0</v>
      </c>
      <c r="L7953" s="8" t="str">
        <f>VLOOKUP(TableTransactions[[#This Row],[Material]],TableStockBalance[],
MATCH(TableStockBalance[[#Headers],[Supplier name]],TableStockBalance[#Headers],0),
0)</f>
        <v>Broehmer Industrial GmbH</v>
      </c>
    </row>
    <row r="7954" spans="1:12" x14ac:dyDescent="0.25">
      <c r="A7954">
        <v>49041725</v>
      </c>
      <c r="B7954">
        <v>370</v>
      </c>
      <c r="C7954" t="s">
        <v>343</v>
      </c>
      <c r="D7954" t="s">
        <v>218</v>
      </c>
      <c r="E7954" t="s">
        <v>219</v>
      </c>
      <c r="F7954" t="s">
        <v>317</v>
      </c>
      <c r="G7954" s="1">
        <v>43593</v>
      </c>
      <c r="H7954">
        <v>40</v>
      </c>
      <c r="I7954" s="7">
        <f>IF(TableTransactions[[#This Row],[Order type]]=trackOrderType,
TableTransactions[[#This Row],[Transaction quantity]]*-1,
TableTransactions[[#This Row],[Transaction quantity]]
)</f>
        <v>-40</v>
      </c>
      <c r="J79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-1016</v>
      </c>
      <c r="K7954" s="7">
        <f ca="1">IF(TableTransactions[[#This Row],[Stock balance backorders]]&lt;0,
0,
TableTransactions[[#This Row],[Stock balance backorders]]
)</f>
        <v>0</v>
      </c>
      <c r="L7954" s="8" t="str">
        <f>VLOOKUP(TableTransactions[[#This Row],[Material]],TableStockBalance[],
MATCH(TableStockBalance[[#Headers],[Supplier name]],TableStockBalance[#Headers],0),
0)</f>
        <v>Broehmer Industrial GmbH</v>
      </c>
    </row>
    <row r="7955" spans="1:12" x14ac:dyDescent="0.25">
      <c r="A7955">
        <v>49041774</v>
      </c>
      <c r="B7955">
        <v>90</v>
      </c>
      <c r="C7955" t="s">
        <v>343</v>
      </c>
      <c r="D7955" t="s">
        <v>218</v>
      </c>
      <c r="E7955" t="s">
        <v>219</v>
      </c>
      <c r="F7955" t="s">
        <v>316</v>
      </c>
      <c r="G7955" s="1">
        <v>43598</v>
      </c>
      <c r="H7955">
        <v>60</v>
      </c>
      <c r="I7955" s="7">
        <f>IF(TableTransactions[[#This Row],[Order type]]=trackOrderType,
TableTransactions[[#This Row],[Transaction quantity]]*-1,
TableTransactions[[#This Row],[Transaction quantity]]
)</f>
        <v>-60</v>
      </c>
      <c r="J79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-1076</v>
      </c>
      <c r="K7955" s="7">
        <f ca="1">IF(TableTransactions[[#This Row],[Stock balance backorders]]&lt;0,
0,
TableTransactions[[#This Row],[Stock balance backorders]]
)</f>
        <v>0</v>
      </c>
      <c r="L7955" s="8" t="str">
        <f>VLOOKUP(TableTransactions[[#This Row],[Material]],TableStockBalance[],
MATCH(TableStockBalance[[#Headers],[Supplier name]],TableStockBalance[#Headers],0),
0)</f>
        <v>Broehmer Industrial GmbH</v>
      </c>
    </row>
    <row r="7956" spans="1:12" x14ac:dyDescent="0.25">
      <c r="A7956">
        <v>49041776</v>
      </c>
      <c r="B7956">
        <v>150</v>
      </c>
      <c r="C7956" t="s">
        <v>343</v>
      </c>
      <c r="D7956" t="s">
        <v>218</v>
      </c>
      <c r="E7956" t="s">
        <v>219</v>
      </c>
      <c r="F7956" t="s">
        <v>317</v>
      </c>
      <c r="G7956" s="1">
        <v>43598</v>
      </c>
      <c r="H7956">
        <v>40</v>
      </c>
      <c r="I7956" s="7">
        <f>IF(TableTransactions[[#This Row],[Order type]]=trackOrderType,
TableTransactions[[#This Row],[Transaction quantity]]*-1,
TableTransactions[[#This Row],[Transaction quantity]]
)</f>
        <v>-40</v>
      </c>
      <c r="J79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-1116</v>
      </c>
      <c r="K7956" s="7">
        <f ca="1">IF(TableTransactions[[#This Row],[Stock balance backorders]]&lt;0,
0,
TableTransactions[[#This Row],[Stock balance backorders]]
)</f>
        <v>0</v>
      </c>
      <c r="L7956" s="8" t="str">
        <f>VLOOKUP(TableTransactions[[#This Row],[Material]],TableStockBalance[],
MATCH(TableStockBalance[[#Headers],[Supplier name]],TableStockBalance[#Headers],0),
0)</f>
        <v>Broehmer Industrial GmbH</v>
      </c>
    </row>
    <row r="7957" spans="1:12" x14ac:dyDescent="0.25">
      <c r="A7957" s="4">
        <v>45057088</v>
      </c>
      <c r="B7957" s="4">
        <v>30</v>
      </c>
      <c r="C7957" s="4" t="s">
        <v>344</v>
      </c>
      <c r="D7957" s="4" t="s">
        <v>218</v>
      </c>
      <c r="E7957" s="4" t="s">
        <v>219</v>
      </c>
      <c r="F7957" s="4" t="s">
        <v>213</v>
      </c>
      <c r="G7957" s="5">
        <v>43598</v>
      </c>
      <c r="H7957" s="4">
        <v>221</v>
      </c>
      <c r="I7957" s="7">
        <f>IF(TableTransactions[[#This Row],[Order type]]=trackOrderType,
TableTransactions[[#This Row],[Transaction quantity]]*-1,
TableTransactions[[#This Row],[Transaction quantity]]
)</f>
        <v>221</v>
      </c>
      <c r="J79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-895</v>
      </c>
      <c r="K7957" s="7">
        <f ca="1">IF(TableTransactions[[#This Row],[Stock balance backorders]]&lt;0,
0,
TableTransactions[[#This Row],[Stock balance backorders]]
)</f>
        <v>0</v>
      </c>
      <c r="L7957" s="8" t="str">
        <f>VLOOKUP(TableTransactions[[#This Row],[Material]],TableStockBalance[],
MATCH(TableStockBalance[[#Headers],[Supplier name]],TableStockBalance[#Headers],0),
0)</f>
        <v>Broehmer Industrial GmbH</v>
      </c>
    </row>
    <row r="7958" spans="1:12" x14ac:dyDescent="0.25">
      <c r="A7958">
        <v>49041782</v>
      </c>
      <c r="B7958">
        <v>100</v>
      </c>
      <c r="C7958" t="s">
        <v>343</v>
      </c>
      <c r="D7958" t="s">
        <v>218</v>
      </c>
      <c r="E7958" t="s">
        <v>219</v>
      </c>
      <c r="F7958" t="s">
        <v>313</v>
      </c>
      <c r="G7958" s="1">
        <v>43599</v>
      </c>
      <c r="H7958">
        <v>60</v>
      </c>
      <c r="I7958" s="7">
        <f>IF(TableTransactions[[#This Row],[Order type]]=trackOrderType,
TableTransactions[[#This Row],[Transaction quantity]]*-1,
TableTransactions[[#This Row],[Transaction quantity]]
)</f>
        <v>-60</v>
      </c>
      <c r="J79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-955</v>
      </c>
      <c r="K7958" s="7">
        <f ca="1">IF(TableTransactions[[#This Row],[Stock balance backorders]]&lt;0,
0,
TableTransactions[[#This Row],[Stock balance backorders]]
)</f>
        <v>0</v>
      </c>
      <c r="L7958" s="8" t="str">
        <f>VLOOKUP(TableTransactions[[#This Row],[Material]],TableStockBalance[],
MATCH(TableStockBalance[[#Headers],[Supplier name]],TableStockBalance[#Headers],0),
0)</f>
        <v>Broehmer Industrial GmbH</v>
      </c>
    </row>
    <row r="7959" spans="1:12" x14ac:dyDescent="0.25">
      <c r="A7959">
        <v>49041795</v>
      </c>
      <c r="B7959">
        <v>100</v>
      </c>
      <c r="C7959" t="s">
        <v>343</v>
      </c>
      <c r="D7959" t="s">
        <v>218</v>
      </c>
      <c r="E7959" t="s">
        <v>219</v>
      </c>
      <c r="F7959" t="s">
        <v>313</v>
      </c>
      <c r="G7959" s="1">
        <v>43600</v>
      </c>
      <c r="H7959">
        <v>40</v>
      </c>
      <c r="I7959" s="7">
        <f>IF(TableTransactions[[#This Row],[Order type]]=trackOrderType,
TableTransactions[[#This Row],[Transaction quantity]]*-1,
TableTransactions[[#This Row],[Transaction quantity]]
)</f>
        <v>-40</v>
      </c>
      <c r="J79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-995</v>
      </c>
      <c r="K7959" s="7">
        <f ca="1">IF(TableTransactions[[#This Row],[Stock balance backorders]]&lt;0,
0,
TableTransactions[[#This Row],[Stock balance backorders]]
)</f>
        <v>0</v>
      </c>
      <c r="L7959" s="8" t="str">
        <f>VLOOKUP(TableTransactions[[#This Row],[Material]],TableStockBalance[],
MATCH(TableStockBalance[[#Headers],[Supplier name]],TableStockBalance[#Headers],0),
0)</f>
        <v>Broehmer Industrial GmbH</v>
      </c>
    </row>
    <row r="7960" spans="1:12" x14ac:dyDescent="0.25">
      <c r="A7960">
        <v>49041795</v>
      </c>
      <c r="B7960">
        <v>110</v>
      </c>
      <c r="C7960" t="s">
        <v>343</v>
      </c>
      <c r="D7960" t="s">
        <v>218</v>
      </c>
      <c r="E7960" t="s">
        <v>219</v>
      </c>
      <c r="F7960" t="s">
        <v>313</v>
      </c>
      <c r="G7960" s="1">
        <v>43600</v>
      </c>
      <c r="H7960">
        <v>40</v>
      </c>
      <c r="I7960" s="7">
        <f>IF(TableTransactions[[#This Row],[Order type]]=trackOrderType,
TableTransactions[[#This Row],[Transaction quantity]]*-1,
TableTransactions[[#This Row],[Transaction quantity]]
)</f>
        <v>-40</v>
      </c>
      <c r="J79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-1035</v>
      </c>
      <c r="K7960" s="7">
        <f ca="1">IF(TableTransactions[[#This Row],[Stock balance backorders]]&lt;0,
0,
TableTransactions[[#This Row],[Stock balance backorders]]
)</f>
        <v>0</v>
      </c>
      <c r="L7960" s="8" t="str">
        <f>VLOOKUP(TableTransactions[[#This Row],[Material]],TableStockBalance[],
MATCH(TableStockBalance[[#Headers],[Supplier name]],TableStockBalance[#Headers],0),
0)</f>
        <v>Broehmer Industrial GmbH</v>
      </c>
    </row>
    <row r="7961" spans="1:12" x14ac:dyDescent="0.25">
      <c r="A7961">
        <v>49041813</v>
      </c>
      <c r="B7961">
        <v>100</v>
      </c>
      <c r="C7961" t="s">
        <v>343</v>
      </c>
      <c r="D7961" t="s">
        <v>218</v>
      </c>
      <c r="E7961" t="s">
        <v>219</v>
      </c>
      <c r="F7961" t="s">
        <v>316</v>
      </c>
      <c r="G7961" s="1">
        <v>43601</v>
      </c>
      <c r="H7961">
        <v>20</v>
      </c>
      <c r="I7961" s="7">
        <f>IF(TableTransactions[[#This Row],[Order type]]=trackOrderType,
TableTransactions[[#This Row],[Transaction quantity]]*-1,
TableTransactions[[#This Row],[Transaction quantity]]
)</f>
        <v>-20</v>
      </c>
      <c r="J79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-1055</v>
      </c>
      <c r="K7961" s="7">
        <f ca="1">IF(TableTransactions[[#This Row],[Stock balance backorders]]&lt;0,
0,
TableTransactions[[#This Row],[Stock balance backorders]]
)</f>
        <v>0</v>
      </c>
      <c r="L7961" s="8" t="str">
        <f>VLOOKUP(TableTransactions[[#This Row],[Material]],TableStockBalance[],
MATCH(TableStockBalance[[#Headers],[Supplier name]],TableStockBalance[#Headers],0),
0)</f>
        <v>Broehmer Industrial GmbH</v>
      </c>
    </row>
    <row r="7962" spans="1:12" x14ac:dyDescent="0.25">
      <c r="A7962">
        <v>49041834</v>
      </c>
      <c r="B7962">
        <v>170</v>
      </c>
      <c r="C7962" t="s">
        <v>343</v>
      </c>
      <c r="D7962" t="s">
        <v>218</v>
      </c>
      <c r="E7962" t="s">
        <v>219</v>
      </c>
      <c r="F7962" t="s">
        <v>318</v>
      </c>
      <c r="G7962" s="1">
        <v>43602</v>
      </c>
      <c r="H7962">
        <v>80</v>
      </c>
      <c r="I7962" s="7">
        <f>IF(TableTransactions[[#This Row],[Order type]]=trackOrderType,
TableTransactions[[#This Row],[Transaction quantity]]*-1,
TableTransactions[[#This Row],[Transaction quantity]]
)</f>
        <v>-80</v>
      </c>
      <c r="J79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-1135</v>
      </c>
      <c r="K7962" s="7">
        <f ca="1">IF(TableTransactions[[#This Row],[Stock balance backorders]]&lt;0,
0,
TableTransactions[[#This Row],[Stock balance backorders]]
)</f>
        <v>0</v>
      </c>
      <c r="L7962" s="8" t="str">
        <f>VLOOKUP(TableTransactions[[#This Row],[Material]],TableStockBalance[],
MATCH(TableStockBalance[[#Headers],[Supplier name]],TableStockBalance[#Headers],0),
0)</f>
        <v>Broehmer Industrial GmbH</v>
      </c>
    </row>
    <row r="7963" spans="1:12" x14ac:dyDescent="0.25">
      <c r="A7963">
        <v>49041862</v>
      </c>
      <c r="B7963">
        <v>70</v>
      </c>
      <c r="C7963" t="s">
        <v>343</v>
      </c>
      <c r="D7963" t="s">
        <v>218</v>
      </c>
      <c r="E7963" t="s">
        <v>219</v>
      </c>
      <c r="F7963" t="s">
        <v>318</v>
      </c>
      <c r="G7963" s="1">
        <v>43606</v>
      </c>
      <c r="H7963">
        <v>80</v>
      </c>
      <c r="I7963" s="7">
        <f>IF(TableTransactions[[#This Row],[Order type]]=trackOrderType,
TableTransactions[[#This Row],[Transaction quantity]]*-1,
TableTransactions[[#This Row],[Transaction quantity]]
)</f>
        <v>-80</v>
      </c>
      <c r="J79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-1215</v>
      </c>
      <c r="K7963" s="7">
        <f ca="1">IF(TableTransactions[[#This Row],[Stock balance backorders]]&lt;0,
0,
TableTransactions[[#This Row],[Stock balance backorders]]
)</f>
        <v>0</v>
      </c>
      <c r="L7963" s="8" t="str">
        <f>VLOOKUP(TableTransactions[[#This Row],[Material]],TableStockBalance[],
MATCH(TableStockBalance[[#Headers],[Supplier name]],TableStockBalance[#Headers],0),
0)</f>
        <v>Broehmer Industrial GmbH</v>
      </c>
    </row>
    <row r="7964" spans="1:12" x14ac:dyDescent="0.25">
      <c r="A7964">
        <v>49041905</v>
      </c>
      <c r="B7964">
        <v>340</v>
      </c>
      <c r="C7964" t="s">
        <v>343</v>
      </c>
      <c r="D7964" t="s">
        <v>218</v>
      </c>
      <c r="E7964" t="s">
        <v>219</v>
      </c>
      <c r="F7964" t="s">
        <v>313</v>
      </c>
      <c r="G7964" s="1">
        <v>43609</v>
      </c>
      <c r="H7964">
        <v>40</v>
      </c>
      <c r="I7964" s="7">
        <f>IF(TableTransactions[[#This Row],[Order type]]=trackOrderType,
TableTransactions[[#This Row],[Transaction quantity]]*-1,
TableTransactions[[#This Row],[Transaction quantity]]
)</f>
        <v>-40</v>
      </c>
      <c r="J79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-1255</v>
      </c>
      <c r="K7964" s="7">
        <f ca="1">IF(TableTransactions[[#This Row],[Stock balance backorders]]&lt;0,
0,
TableTransactions[[#This Row],[Stock balance backorders]]
)</f>
        <v>0</v>
      </c>
      <c r="L7964" s="8" t="str">
        <f>VLOOKUP(TableTransactions[[#This Row],[Material]],TableStockBalance[],
MATCH(TableStockBalance[[#Headers],[Supplier name]],TableStockBalance[#Headers],0),
0)</f>
        <v>Broehmer Industrial GmbH</v>
      </c>
    </row>
    <row r="7965" spans="1:12" x14ac:dyDescent="0.25">
      <c r="A7965">
        <v>49041917</v>
      </c>
      <c r="B7965">
        <v>110</v>
      </c>
      <c r="C7965" t="s">
        <v>343</v>
      </c>
      <c r="D7965" t="s">
        <v>218</v>
      </c>
      <c r="E7965" t="s">
        <v>219</v>
      </c>
      <c r="F7965" t="s">
        <v>319</v>
      </c>
      <c r="G7965" s="1">
        <v>43609</v>
      </c>
      <c r="H7965">
        <v>80</v>
      </c>
      <c r="I7965" s="7">
        <f>IF(TableTransactions[[#This Row],[Order type]]=trackOrderType,
TableTransactions[[#This Row],[Transaction quantity]]*-1,
TableTransactions[[#This Row],[Transaction quantity]]
)</f>
        <v>-80</v>
      </c>
      <c r="J79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-1335</v>
      </c>
      <c r="K7965" s="7">
        <f ca="1">IF(TableTransactions[[#This Row],[Stock balance backorders]]&lt;0,
0,
TableTransactions[[#This Row],[Stock balance backorders]]
)</f>
        <v>0</v>
      </c>
      <c r="L7965" s="8" t="str">
        <f>VLOOKUP(TableTransactions[[#This Row],[Material]],TableStockBalance[],
MATCH(TableStockBalance[[#Headers],[Supplier name]],TableStockBalance[#Headers],0),
0)</f>
        <v>Broehmer Industrial GmbH</v>
      </c>
    </row>
    <row r="7966" spans="1:12" x14ac:dyDescent="0.25">
      <c r="A7966">
        <v>49041918</v>
      </c>
      <c r="B7966">
        <v>370</v>
      </c>
      <c r="C7966" t="s">
        <v>343</v>
      </c>
      <c r="D7966" t="s">
        <v>218</v>
      </c>
      <c r="E7966" t="s">
        <v>219</v>
      </c>
      <c r="F7966" t="s">
        <v>318</v>
      </c>
      <c r="G7966" s="1">
        <v>43609</v>
      </c>
      <c r="H7966">
        <v>20</v>
      </c>
      <c r="I7966" s="7">
        <f>IF(TableTransactions[[#This Row],[Order type]]=trackOrderType,
TableTransactions[[#This Row],[Transaction quantity]]*-1,
TableTransactions[[#This Row],[Transaction quantity]]
)</f>
        <v>-20</v>
      </c>
      <c r="J79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-1355</v>
      </c>
      <c r="K7966" s="7">
        <f ca="1">IF(TableTransactions[[#This Row],[Stock balance backorders]]&lt;0,
0,
TableTransactions[[#This Row],[Stock balance backorders]]
)</f>
        <v>0</v>
      </c>
      <c r="L7966" s="8" t="str">
        <f>VLOOKUP(TableTransactions[[#This Row],[Material]],TableStockBalance[],
MATCH(TableStockBalance[[#Headers],[Supplier name]],TableStockBalance[#Headers],0),
0)</f>
        <v>Broehmer Industrial GmbH</v>
      </c>
    </row>
    <row r="7967" spans="1:12" x14ac:dyDescent="0.25">
      <c r="A7967">
        <v>49041923</v>
      </c>
      <c r="B7967">
        <v>100</v>
      </c>
      <c r="C7967" t="s">
        <v>343</v>
      </c>
      <c r="D7967" t="s">
        <v>218</v>
      </c>
      <c r="E7967" t="s">
        <v>219</v>
      </c>
      <c r="F7967" t="s">
        <v>313</v>
      </c>
      <c r="G7967" s="1">
        <v>43612</v>
      </c>
      <c r="H7967">
        <v>40</v>
      </c>
      <c r="I7967" s="7">
        <f>IF(TableTransactions[[#This Row],[Order type]]=trackOrderType,
TableTransactions[[#This Row],[Transaction quantity]]*-1,
TableTransactions[[#This Row],[Transaction quantity]]
)</f>
        <v>-40</v>
      </c>
      <c r="J79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-1395</v>
      </c>
      <c r="K7967" s="7">
        <f ca="1">IF(TableTransactions[[#This Row],[Stock balance backorders]]&lt;0,
0,
TableTransactions[[#This Row],[Stock balance backorders]]
)</f>
        <v>0</v>
      </c>
      <c r="L7967" s="8" t="str">
        <f>VLOOKUP(TableTransactions[[#This Row],[Material]],TableStockBalance[],
MATCH(TableStockBalance[[#Headers],[Supplier name]],TableStockBalance[#Headers],0),
0)</f>
        <v>Broehmer Industrial GmbH</v>
      </c>
    </row>
    <row r="7968" spans="1:12" x14ac:dyDescent="0.25">
      <c r="A7968">
        <v>49041946</v>
      </c>
      <c r="B7968">
        <v>50</v>
      </c>
      <c r="C7968" t="s">
        <v>343</v>
      </c>
      <c r="D7968" t="s">
        <v>218</v>
      </c>
      <c r="E7968" t="s">
        <v>219</v>
      </c>
      <c r="F7968" t="s">
        <v>314</v>
      </c>
      <c r="G7968" s="1">
        <v>43614</v>
      </c>
      <c r="H7968">
        <v>80</v>
      </c>
      <c r="I7968" s="7">
        <f>IF(TableTransactions[[#This Row],[Order type]]=trackOrderType,
TableTransactions[[#This Row],[Transaction quantity]]*-1,
TableTransactions[[#This Row],[Transaction quantity]]
)</f>
        <v>-80</v>
      </c>
      <c r="J79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-1475</v>
      </c>
      <c r="K7968" s="7">
        <f ca="1">IF(TableTransactions[[#This Row],[Stock balance backorders]]&lt;0,
0,
TableTransactions[[#This Row],[Stock balance backorders]]
)</f>
        <v>0</v>
      </c>
      <c r="L7968" s="8" t="str">
        <f>VLOOKUP(TableTransactions[[#This Row],[Material]],TableStockBalance[],
MATCH(TableStockBalance[[#Headers],[Supplier name]],TableStockBalance[#Headers],0),
0)</f>
        <v>Broehmer Industrial GmbH</v>
      </c>
    </row>
    <row r="7969" spans="1:12" x14ac:dyDescent="0.25">
      <c r="A7969">
        <v>49041966</v>
      </c>
      <c r="B7969">
        <v>110</v>
      </c>
      <c r="C7969" t="s">
        <v>343</v>
      </c>
      <c r="D7969" t="s">
        <v>218</v>
      </c>
      <c r="E7969" t="s">
        <v>219</v>
      </c>
      <c r="F7969" t="s">
        <v>313</v>
      </c>
      <c r="G7969" s="1">
        <v>43616</v>
      </c>
      <c r="H7969">
        <v>40</v>
      </c>
      <c r="I7969" s="7">
        <f>IF(TableTransactions[[#This Row],[Order type]]=trackOrderType,
TableTransactions[[#This Row],[Transaction quantity]]*-1,
TableTransactions[[#This Row],[Transaction quantity]]
)</f>
        <v>-40</v>
      </c>
      <c r="J79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-1515</v>
      </c>
      <c r="K7969" s="7">
        <f ca="1">IF(TableTransactions[[#This Row],[Stock balance backorders]]&lt;0,
0,
TableTransactions[[#This Row],[Stock balance backorders]]
)</f>
        <v>0</v>
      </c>
      <c r="L7969" s="8" t="str">
        <f>VLOOKUP(TableTransactions[[#This Row],[Material]],TableStockBalance[],
MATCH(TableStockBalance[[#Headers],[Supplier name]],TableStockBalance[#Headers],0),
0)</f>
        <v>Broehmer Industrial GmbH</v>
      </c>
    </row>
    <row r="7970" spans="1:12" x14ac:dyDescent="0.25">
      <c r="A7970">
        <v>49041980</v>
      </c>
      <c r="B7970">
        <v>350</v>
      </c>
      <c r="C7970" t="s">
        <v>343</v>
      </c>
      <c r="D7970" t="s">
        <v>218</v>
      </c>
      <c r="E7970" t="s">
        <v>219</v>
      </c>
      <c r="F7970" t="s">
        <v>313</v>
      </c>
      <c r="G7970" s="1">
        <v>43619</v>
      </c>
      <c r="H7970">
        <v>40</v>
      </c>
      <c r="I7970" s="7">
        <f>IF(TableTransactions[[#This Row],[Order type]]=trackOrderType,
TableTransactions[[#This Row],[Transaction quantity]]*-1,
TableTransactions[[#This Row],[Transaction quantity]]
)</f>
        <v>-40</v>
      </c>
      <c r="J79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-1555</v>
      </c>
      <c r="K7970" s="7">
        <f ca="1">IF(TableTransactions[[#This Row],[Stock balance backorders]]&lt;0,
0,
TableTransactions[[#This Row],[Stock balance backorders]]
)</f>
        <v>0</v>
      </c>
      <c r="L7970" s="8" t="str">
        <f>VLOOKUP(TableTransactions[[#This Row],[Material]],TableStockBalance[],
MATCH(TableStockBalance[[#Headers],[Supplier name]],TableStockBalance[#Headers],0),
0)</f>
        <v>Broehmer Industrial GmbH</v>
      </c>
    </row>
    <row r="7971" spans="1:12" x14ac:dyDescent="0.25">
      <c r="A7971">
        <v>49041980</v>
      </c>
      <c r="B7971">
        <v>360</v>
      </c>
      <c r="C7971" t="s">
        <v>343</v>
      </c>
      <c r="D7971" t="s">
        <v>218</v>
      </c>
      <c r="E7971" t="s">
        <v>219</v>
      </c>
      <c r="F7971" t="s">
        <v>313</v>
      </c>
      <c r="G7971" s="1">
        <v>43619</v>
      </c>
      <c r="H7971">
        <v>40</v>
      </c>
      <c r="I7971" s="7">
        <f>IF(TableTransactions[[#This Row],[Order type]]=trackOrderType,
TableTransactions[[#This Row],[Transaction quantity]]*-1,
TableTransactions[[#This Row],[Transaction quantity]]
)</f>
        <v>-40</v>
      </c>
      <c r="J79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-1595</v>
      </c>
      <c r="K7971" s="7">
        <f ca="1">IF(TableTransactions[[#This Row],[Stock balance backorders]]&lt;0,
0,
TableTransactions[[#This Row],[Stock balance backorders]]
)</f>
        <v>0</v>
      </c>
      <c r="L7971" s="8" t="str">
        <f>VLOOKUP(TableTransactions[[#This Row],[Material]],TableStockBalance[],
MATCH(TableStockBalance[[#Headers],[Supplier name]],TableStockBalance[#Headers],0),
0)</f>
        <v>Broehmer Industrial GmbH</v>
      </c>
    </row>
    <row r="7972" spans="1:12" x14ac:dyDescent="0.25">
      <c r="A7972">
        <v>49041980</v>
      </c>
      <c r="B7972">
        <v>370</v>
      </c>
      <c r="C7972" t="s">
        <v>343</v>
      </c>
      <c r="D7972" t="s">
        <v>218</v>
      </c>
      <c r="E7972" t="s">
        <v>219</v>
      </c>
      <c r="F7972" t="s">
        <v>313</v>
      </c>
      <c r="G7972" s="1">
        <v>43619</v>
      </c>
      <c r="H7972">
        <v>40</v>
      </c>
      <c r="I7972" s="7">
        <f>IF(TableTransactions[[#This Row],[Order type]]=trackOrderType,
TableTransactions[[#This Row],[Transaction quantity]]*-1,
TableTransactions[[#This Row],[Transaction quantity]]
)</f>
        <v>-40</v>
      </c>
      <c r="J79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-1635</v>
      </c>
      <c r="K7972" s="7">
        <f ca="1">IF(TableTransactions[[#This Row],[Stock balance backorders]]&lt;0,
0,
TableTransactions[[#This Row],[Stock balance backorders]]
)</f>
        <v>0</v>
      </c>
      <c r="L7972" s="8" t="str">
        <f>VLOOKUP(TableTransactions[[#This Row],[Material]],TableStockBalance[],
MATCH(TableStockBalance[[#Headers],[Supplier name]],TableStockBalance[#Headers],0),
0)</f>
        <v>Broehmer Industrial GmbH</v>
      </c>
    </row>
    <row r="7973" spans="1:12" x14ac:dyDescent="0.25">
      <c r="A7973">
        <v>49041981</v>
      </c>
      <c r="B7973">
        <v>10</v>
      </c>
      <c r="C7973" t="s">
        <v>343</v>
      </c>
      <c r="D7973" t="s">
        <v>218</v>
      </c>
      <c r="E7973" t="s">
        <v>219</v>
      </c>
      <c r="F7973" t="s">
        <v>329</v>
      </c>
      <c r="G7973" s="1">
        <v>43619</v>
      </c>
      <c r="H7973">
        <v>80</v>
      </c>
      <c r="I7973" s="7">
        <f>IF(TableTransactions[[#This Row],[Order type]]=trackOrderType,
TableTransactions[[#This Row],[Transaction quantity]]*-1,
TableTransactions[[#This Row],[Transaction quantity]]
)</f>
        <v>-80</v>
      </c>
      <c r="J79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-1715</v>
      </c>
      <c r="K7973" s="7">
        <f ca="1">IF(TableTransactions[[#This Row],[Stock balance backorders]]&lt;0,
0,
TableTransactions[[#This Row],[Stock balance backorders]]
)</f>
        <v>0</v>
      </c>
      <c r="L7973" s="8" t="str">
        <f>VLOOKUP(TableTransactions[[#This Row],[Material]],TableStockBalance[],
MATCH(TableStockBalance[[#Headers],[Supplier name]],TableStockBalance[#Headers],0),
0)</f>
        <v>Broehmer Industrial GmbH</v>
      </c>
    </row>
    <row r="7974" spans="1:12" x14ac:dyDescent="0.25">
      <c r="A7974" s="4">
        <v>45057146</v>
      </c>
      <c r="B7974" s="4">
        <v>20</v>
      </c>
      <c r="C7974" s="4" t="s">
        <v>344</v>
      </c>
      <c r="D7974" s="4" t="s">
        <v>218</v>
      </c>
      <c r="E7974" s="4" t="s">
        <v>219</v>
      </c>
      <c r="F7974" s="4" t="s">
        <v>213</v>
      </c>
      <c r="G7974" s="5">
        <v>43619</v>
      </c>
      <c r="H7974" s="4">
        <v>900</v>
      </c>
      <c r="I7974" s="7">
        <f>IF(TableTransactions[[#This Row],[Order type]]=trackOrderType,
TableTransactions[[#This Row],[Transaction quantity]]*-1,
TableTransactions[[#This Row],[Transaction quantity]]
)</f>
        <v>900</v>
      </c>
      <c r="J79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-815</v>
      </c>
      <c r="K7974" s="7">
        <f ca="1">IF(TableTransactions[[#This Row],[Stock balance backorders]]&lt;0,
0,
TableTransactions[[#This Row],[Stock balance backorders]]
)</f>
        <v>0</v>
      </c>
      <c r="L7974" s="8" t="str">
        <f>VLOOKUP(TableTransactions[[#This Row],[Material]],TableStockBalance[],
MATCH(TableStockBalance[[#Headers],[Supplier name]],TableStockBalance[#Headers],0),
0)</f>
        <v>Broehmer Industrial GmbH</v>
      </c>
    </row>
    <row r="7975" spans="1:12" x14ac:dyDescent="0.25">
      <c r="A7975">
        <v>49042013</v>
      </c>
      <c r="B7975">
        <v>60</v>
      </c>
      <c r="C7975" t="s">
        <v>343</v>
      </c>
      <c r="D7975" t="s">
        <v>218</v>
      </c>
      <c r="E7975" t="s">
        <v>219</v>
      </c>
      <c r="F7975" t="s">
        <v>319</v>
      </c>
      <c r="G7975" s="1">
        <v>43620</v>
      </c>
      <c r="H7975">
        <v>80</v>
      </c>
      <c r="I7975" s="7">
        <f>IF(TableTransactions[[#This Row],[Order type]]=trackOrderType,
TableTransactions[[#This Row],[Transaction quantity]]*-1,
TableTransactions[[#This Row],[Transaction quantity]]
)</f>
        <v>-80</v>
      </c>
      <c r="J79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-895</v>
      </c>
      <c r="K7975" s="7">
        <f ca="1">IF(TableTransactions[[#This Row],[Stock balance backorders]]&lt;0,
0,
TableTransactions[[#This Row],[Stock balance backorders]]
)</f>
        <v>0</v>
      </c>
      <c r="L7975" s="8" t="str">
        <f>VLOOKUP(TableTransactions[[#This Row],[Material]],TableStockBalance[],
MATCH(TableStockBalance[[#Headers],[Supplier name]],TableStockBalance[#Headers],0),
0)</f>
        <v>Broehmer Industrial GmbH</v>
      </c>
    </row>
    <row r="7976" spans="1:12" x14ac:dyDescent="0.25">
      <c r="A7976">
        <v>49042045</v>
      </c>
      <c r="B7976">
        <v>260</v>
      </c>
      <c r="C7976" t="s">
        <v>343</v>
      </c>
      <c r="D7976" t="s">
        <v>218</v>
      </c>
      <c r="E7976" t="s">
        <v>219</v>
      </c>
      <c r="F7976" t="s">
        <v>317</v>
      </c>
      <c r="G7976" s="1">
        <v>43623</v>
      </c>
      <c r="H7976">
        <v>80</v>
      </c>
      <c r="I7976" s="7">
        <f>IF(TableTransactions[[#This Row],[Order type]]=trackOrderType,
TableTransactions[[#This Row],[Transaction quantity]]*-1,
TableTransactions[[#This Row],[Transaction quantity]]
)</f>
        <v>-80</v>
      </c>
      <c r="J79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-975</v>
      </c>
      <c r="K7976" s="7">
        <f ca="1">IF(TableTransactions[[#This Row],[Stock balance backorders]]&lt;0,
0,
TableTransactions[[#This Row],[Stock balance backorders]]
)</f>
        <v>0</v>
      </c>
      <c r="L7976" s="8" t="str">
        <f>VLOOKUP(TableTransactions[[#This Row],[Material]],TableStockBalance[],
MATCH(TableStockBalance[[#Headers],[Supplier name]],TableStockBalance[#Headers],0),
0)</f>
        <v>Broehmer Industrial GmbH</v>
      </c>
    </row>
    <row r="7977" spans="1:12" x14ac:dyDescent="0.25">
      <c r="A7977">
        <v>49042085</v>
      </c>
      <c r="B7977">
        <v>30</v>
      </c>
      <c r="C7977" t="s">
        <v>343</v>
      </c>
      <c r="D7977" t="s">
        <v>218</v>
      </c>
      <c r="E7977" t="s">
        <v>219</v>
      </c>
      <c r="F7977" t="s">
        <v>313</v>
      </c>
      <c r="G7977" s="1">
        <v>43628</v>
      </c>
      <c r="H7977">
        <v>20</v>
      </c>
      <c r="I7977" s="7">
        <f>IF(TableTransactions[[#This Row],[Order type]]=trackOrderType,
TableTransactions[[#This Row],[Transaction quantity]]*-1,
TableTransactions[[#This Row],[Transaction quantity]]
)</f>
        <v>-20</v>
      </c>
      <c r="J79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-995</v>
      </c>
      <c r="K7977" s="7">
        <f ca="1">IF(TableTransactions[[#This Row],[Stock balance backorders]]&lt;0,
0,
TableTransactions[[#This Row],[Stock balance backorders]]
)</f>
        <v>0</v>
      </c>
      <c r="L7977" s="8" t="str">
        <f>VLOOKUP(TableTransactions[[#This Row],[Material]],TableStockBalance[],
MATCH(TableStockBalance[[#Headers],[Supplier name]],TableStockBalance[#Headers],0),
0)</f>
        <v>Broehmer Industrial GmbH</v>
      </c>
    </row>
    <row r="7978" spans="1:12" x14ac:dyDescent="0.25">
      <c r="A7978">
        <v>49042090</v>
      </c>
      <c r="B7978">
        <v>80</v>
      </c>
      <c r="C7978" t="s">
        <v>343</v>
      </c>
      <c r="D7978" t="s">
        <v>218</v>
      </c>
      <c r="E7978" t="s">
        <v>219</v>
      </c>
      <c r="F7978" t="s">
        <v>317</v>
      </c>
      <c r="G7978" s="1">
        <v>43628</v>
      </c>
      <c r="H7978">
        <v>80</v>
      </c>
      <c r="I7978" s="7">
        <f>IF(TableTransactions[[#This Row],[Order type]]=trackOrderType,
TableTransactions[[#This Row],[Transaction quantity]]*-1,
TableTransactions[[#This Row],[Transaction quantity]]
)</f>
        <v>-80</v>
      </c>
      <c r="J79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-1075</v>
      </c>
      <c r="K7978" s="7">
        <f ca="1">IF(TableTransactions[[#This Row],[Stock balance backorders]]&lt;0,
0,
TableTransactions[[#This Row],[Stock balance backorders]]
)</f>
        <v>0</v>
      </c>
      <c r="L7978" s="8" t="str">
        <f>VLOOKUP(TableTransactions[[#This Row],[Material]],TableStockBalance[],
MATCH(TableStockBalance[[#Headers],[Supplier name]],TableStockBalance[#Headers],0),
0)</f>
        <v>Broehmer Industrial GmbH</v>
      </c>
    </row>
    <row r="7979" spans="1:12" x14ac:dyDescent="0.25">
      <c r="A7979">
        <v>49042110</v>
      </c>
      <c r="B7979">
        <v>190</v>
      </c>
      <c r="C7979" t="s">
        <v>343</v>
      </c>
      <c r="D7979" t="s">
        <v>218</v>
      </c>
      <c r="E7979" t="s">
        <v>219</v>
      </c>
      <c r="F7979" t="s">
        <v>317</v>
      </c>
      <c r="G7979" s="1">
        <v>43629</v>
      </c>
      <c r="H7979">
        <v>60</v>
      </c>
      <c r="I7979" s="7">
        <f>IF(TableTransactions[[#This Row],[Order type]]=trackOrderType,
TableTransactions[[#This Row],[Transaction quantity]]*-1,
TableTransactions[[#This Row],[Transaction quantity]]
)</f>
        <v>-60</v>
      </c>
      <c r="J79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-1135</v>
      </c>
      <c r="K7979" s="7">
        <f ca="1">IF(TableTransactions[[#This Row],[Stock balance backorders]]&lt;0,
0,
TableTransactions[[#This Row],[Stock balance backorders]]
)</f>
        <v>0</v>
      </c>
      <c r="L7979" s="8" t="str">
        <f>VLOOKUP(TableTransactions[[#This Row],[Material]],TableStockBalance[],
MATCH(TableStockBalance[[#Headers],[Supplier name]],TableStockBalance[#Headers],0),
0)</f>
        <v>Broehmer Industrial GmbH</v>
      </c>
    </row>
    <row r="7980" spans="1:12" x14ac:dyDescent="0.25">
      <c r="A7980">
        <v>49042113</v>
      </c>
      <c r="B7980">
        <v>90</v>
      </c>
      <c r="C7980" t="s">
        <v>343</v>
      </c>
      <c r="D7980" t="s">
        <v>218</v>
      </c>
      <c r="E7980" t="s">
        <v>219</v>
      </c>
      <c r="F7980" t="s">
        <v>318</v>
      </c>
      <c r="G7980" s="1">
        <v>43629</v>
      </c>
      <c r="H7980">
        <v>20</v>
      </c>
      <c r="I7980" s="7">
        <f>IF(TableTransactions[[#This Row],[Order type]]=trackOrderType,
TableTransactions[[#This Row],[Transaction quantity]]*-1,
TableTransactions[[#This Row],[Transaction quantity]]
)</f>
        <v>-20</v>
      </c>
      <c r="J79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-1155</v>
      </c>
      <c r="K7980" s="7">
        <f ca="1">IF(TableTransactions[[#This Row],[Stock balance backorders]]&lt;0,
0,
TableTransactions[[#This Row],[Stock balance backorders]]
)</f>
        <v>0</v>
      </c>
      <c r="L7980" s="8" t="str">
        <f>VLOOKUP(TableTransactions[[#This Row],[Material]],TableStockBalance[],
MATCH(TableStockBalance[[#Headers],[Supplier name]],TableStockBalance[#Headers],0),
0)</f>
        <v>Broehmer Industrial GmbH</v>
      </c>
    </row>
    <row r="7981" spans="1:12" x14ac:dyDescent="0.25">
      <c r="A7981">
        <v>49042113</v>
      </c>
      <c r="B7981">
        <v>100</v>
      </c>
      <c r="C7981" t="s">
        <v>343</v>
      </c>
      <c r="D7981" t="s">
        <v>218</v>
      </c>
      <c r="E7981" t="s">
        <v>219</v>
      </c>
      <c r="F7981" t="s">
        <v>318</v>
      </c>
      <c r="G7981" s="1">
        <v>43629</v>
      </c>
      <c r="H7981">
        <v>80</v>
      </c>
      <c r="I7981" s="7">
        <f>IF(TableTransactions[[#This Row],[Order type]]=trackOrderType,
TableTransactions[[#This Row],[Transaction quantity]]*-1,
TableTransactions[[#This Row],[Transaction quantity]]
)</f>
        <v>-80</v>
      </c>
      <c r="J79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-1235</v>
      </c>
      <c r="K7981" s="7">
        <f ca="1">IF(TableTransactions[[#This Row],[Stock balance backorders]]&lt;0,
0,
TableTransactions[[#This Row],[Stock balance backorders]]
)</f>
        <v>0</v>
      </c>
      <c r="L7981" s="8" t="str">
        <f>VLOOKUP(TableTransactions[[#This Row],[Material]],TableStockBalance[],
MATCH(TableStockBalance[[#Headers],[Supplier name]],TableStockBalance[#Headers],0),
0)</f>
        <v>Broehmer Industrial GmbH</v>
      </c>
    </row>
    <row r="7982" spans="1:12" x14ac:dyDescent="0.25">
      <c r="A7982">
        <v>49042117</v>
      </c>
      <c r="B7982">
        <v>30</v>
      </c>
      <c r="C7982" t="s">
        <v>343</v>
      </c>
      <c r="D7982" t="s">
        <v>218</v>
      </c>
      <c r="E7982" t="s">
        <v>219</v>
      </c>
      <c r="F7982" t="s">
        <v>315</v>
      </c>
      <c r="G7982" s="1">
        <v>43629</v>
      </c>
      <c r="H7982">
        <v>80</v>
      </c>
      <c r="I7982" s="7">
        <f>IF(TableTransactions[[#This Row],[Order type]]=trackOrderType,
TableTransactions[[#This Row],[Transaction quantity]]*-1,
TableTransactions[[#This Row],[Transaction quantity]]
)</f>
        <v>-80</v>
      </c>
      <c r="J79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-1315</v>
      </c>
      <c r="K7982" s="7">
        <f ca="1">IF(TableTransactions[[#This Row],[Stock balance backorders]]&lt;0,
0,
TableTransactions[[#This Row],[Stock balance backorders]]
)</f>
        <v>0</v>
      </c>
      <c r="L7982" s="8" t="str">
        <f>VLOOKUP(TableTransactions[[#This Row],[Material]],TableStockBalance[],
MATCH(TableStockBalance[[#Headers],[Supplier name]],TableStockBalance[#Headers],0),
0)</f>
        <v>Broehmer Industrial GmbH</v>
      </c>
    </row>
    <row r="7983" spans="1:12" x14ac:dyDescent="0.25">
      <c r="A7983">
        <v>49042143</v>
      </c>
      <c r="B7983">
        <v>120</v>
      </c>
      <c r="C7983" t="s">
        <v>343</v>
      </c>
      <c r="D7983" t="s">
        <v>218</v>
      </c>
      <c r="E7983" t="s">
        <v>219</v>
      </c>
      <c r="F7983" t="s">
        <v>313</v>
      </c>
      <c r="G7983" s="1">
        <v>43633</v>
      </c>
      <c r="H7983">
        <v>20</v>
      </c>
      <c r="I7983" s="7">
        <f>IF(TableTransactions[[#This Row],[Order type]]=trackOrderType,
TableTransactions[[#This Row],[Transaction quantity]]*-1,
TableTransactions[[#This Row],[Transaction quantity]]
)</f>
        <v>-20</v>
      </c>
      <c r="J79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-1335</v>
      </c>
      <c r="K7983" s="7">
        <f ca="1">IF(TableTransactions[[#This Row],[Stock balance backorders]]&lt;0,
0,
TableTransactions[[#This Row],[Stock balance backorders]]
)</f>
        <v>0</v>
      </c>
      <c r="L7983" s="8" t="str">
        <f>VLOOKUP(TableTransactions[[#This Row],[Material]],TableStockBalance[],
MATCH(TableStockBalance[[#Headers],[Supplier name]],TableStockBalance[#Headers],0),
0)</f>
        <v>Broehmer Industrial GmbH</v>
      </c>
    </row>
    <row r="7984" spans="1:12" x14ac:dyDescent="0.25">
      <c r="A7984">
        <v>49042149</v>
      </c>
      <c r="B7984">
        <v>90</v>
      </c>
      <c r="C7984" t="s">
        <v>343</v>
      </c>
      <c r="D7984" t="s">
        <v>218</v>
      </c>
      <c r="E7984" t="s">
        <v>219</v>
      </c>
      <c r="F7984" t="s">
        <v>317</v>
      </c>
      <c r="G7984" s="1">
        <v>43633</v>
      </c>
      <c r="H7984">
        <v>60</v>
      </c>
      <c r="I7984" s="7">
        <f>IF(TableTransactions[[#This Row],[Order type]]=trackOrderType,
TableTransactions[[#This Row],[Transaction quantity]]*-1,
TableTransactions[[#This Row],[Transaction quantity]]
)</f>
        <v>-60</v>
      </c>
      <c r="J79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-1395</v>
      </c>
      <c r="K7984" s="7">
        <f ca="1">IF(TableTransactions[[#This Row],[Stock balance backorders]]&lt;0,
0,
TableTransactions[[#This Row],[Stock balance backorders]]
)</f>
        <v>0</v>
      </c>
      <c r="L7984" s="8" t="str">
        <f>VLOOKUP(TableTransactions[[#This Row],[Material]],TableStockBalance[],
MATCH(TableStockBalance[[#Headers],[Supplier name]],TableStockBalance[#Headers],0),
0)</f>
        <v>Broehmer Industrial GmbH</v>
      </c>
    </row>
    <row r="7985" spans="1:12" x14ac:dyDescent="0.25">
      <c r="A7985">
        <v>49042157</v>
      </c>
      <c r="B7985">
        <v>50</v>
      </c>
      <c r="C7985" t="s">
        <v>343</v>
      </c>
      <c r="D7985" t="s">
        <v>218</v>
      </c>
      <c r="E7985" t="s">
        <v>219</v>
      </c>
      <c r="F7985" t="s">
        <v>313</v>
      </c>
      <c r="G7985" s="1">
        <v>43634</v>
      </c>
      <c r="H7985">
        <v>80</v>
      </c>
      <c r="I7985" s="7">
        <f>IF(TableTransactions[[#This Row],[Order type]]=trackOrderType,
TableTransactions[[#This Row],[Transaction quantity]]*-1,
TableTransactions[[#This Row],[Transaction quantity]]
)</f>
        <v>-80</v>
      </c>
      <c r="J79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-1475</v>
      </c>
      <c r="K7985" s="7">
        <f ca="1">IF(TableTransactions[[#This Row],[Stock balance backorders]]&lt;0,
0,
TableTransactions[[#This Row],[Stock balance backorders]]
)</f>
        <v>0</v>
      </c>
      <c r="L7985" s="8" t="str">
        <f>VLOOKUP(TableTransactions[[#This Row],[Material]],TableStockBalance[],
MATCH(TableStockBalance[[#Headers],[Supplier name]],TableStockBalance[#Headers],0),
0)</f>
        <v>Broehmer Industrial GmbH</v>
      </c>
    </row>
    <row r="7986" spans="1:12" x14ac:dyDescent="0.25">
      <c r="A7986">
        <v>49042199</v>
      </c>
      <c r="B7986">
        <v>20</v>
      </c>
      <c r="C7986" t="s">
        <v>343</v>
      </c>
      <c r="D7986" t="s">
        <v>218</v>
      </c>
      <c r="E7986" t="s">
        <v>219</v>
      </c>
      <c r="F7986" t="s">
        <v>331</v>
      </c>
      <c r="G7986" s="1">
        <v>43637</v>
      </c>
      <c r="H7986">
        <v>80</v>
      </c>
      <c r="I7986" s="7">
        <f>IF(TableTransactions[[#This Row],[Order type]]=trackOrderType,
TableTransactions[[#This Row],[Transaction quantity]]*-1,
TableTransactions[[#This Row],[Transaction quantity]]
)</f>
        <v>-80</v>
      </c>
      <c r="J79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-1555</v>
      </c>
      <c r="K7986" s="7">
        <f ca="1">IF(TableTransactions[[#This Row],[Stock balance backorders]]&lt;0,
0,
TableTransactions[[#This Row],[Stock balance backorders]]
)</f>
        <v>0</v>
      </c>
      <c r="L7986" s="8" t="str">
        <f>VLOOKUP(TableTransactions[[#This Row],[Material]],TableStockBalance[],
MATCH(TableStockBalance[[#Headers],[Supplier name]],TableStockBalance[#Headers],0),
0)</f>
        <v>Broehmer Industrial GmbH</v>
      </c>
    </row>
    <row r="7987" spans="1:12" x14ac:dyDescent="0.25">
      <c r="A7987">
        <v>49042206</v>
      </c>
      <c r="B7987">
        <v>290</v>
      </c>
      <c r="C7987" t="s">
        <v>343</v>
      </c>
      <c r="D7987" t="s">
        <v>218</v>
      </c>
      <c r="E7987" t="s">
        <v>219</v>
      </c>
      <c r="F7987" t="s">
        <v>317</v>
      </c>
      <c r="G7987" s="1">
        <v>43637</v>
      </c>
      <c r="H7987">
        <v>80</v>
      </c>
      <c r="I7987" s="7">
        <f>IF(TableTransactions[[#This Row],[Order type]]=trackOrderType,
TableTransactions[[#This Row],[Transaction quantity]]*-1,
TableTransactions[[#This Row],[Transaction quantity]]
)</f>
        <v>-80</v>
      </c>
      <c r="J79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-1635</v>
      </c>
      <c r="K7987" s="7">
        <f ca="1">IF(TableTransactions[[#This Row],[Stock balance backorders]]&lt;0,
0,
TableTransactions[[#This Row],[Stock balance backorders]]
)</f>
        <v>0</v>
      </c>
      <c r="L7987" s="8" t="str">
        <f>VLOOKUP(TableTransactions[[#This Row],[Material]],TableStockBalance[],
MATCH(TableStockBalance[[#Headers],[Supplier name]],TableStockBalance[#Headers],0),
0)</f>
        <v>Broehmer Industrial GmbH</v>
      </c>
    </row>
    <row r="7988" spans="1:12" x14ac:dyDescent="0.25">
      <c r="A7988" s="4">
        <v>45057197</v>
      </c>
      <c r="B7988" s="4">
        <v>10</v>
      </c>
      <c r="C7988" s="4" t="s">
        <v>344</v>
      </c>
      <c r="D7988" s="4" t="s">
        <v>218</v>
      </c>
      <c r="E7988" s="4" t="s">
        <v>219</v>
      </c>
      <c r="F7988" s="4" t="s">
        <v>213</v>
      </c>
      <c r="G7988" s="5">
        <v>43637</v>
      </c>
      <c r="H7988" s="4">
        <v>900</v>
      </c>
      <c r="I7988" s="7">
        <f>IF(TableTransactions[[#This Row],[Order type]]=trackOrderType,
TableTransactions[[#This Row],[Transaction quantity]]*-1,
TableTransactions[[#This Row],[Transaction quantity]]
)</f>
        <v>900</v>
      </c>
      <c r="J79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-735</v>
      </c>
      <c r="K7988" s="7">
        <f ca="1">IF(TableTransactions[[#This Row],[Stock balance backorders]]&lt;0,
0,
TableTransactions[[#This Row],[Stock balance backorders]]
)</f>
        <v>0</v>
      </c>
      <c r="L7988" s="8" t="str">
        <f>VLOOKUP(TableTransactions[[#This Row],[Material]],TableStockBalance[],
MATCH(TableStockBalance[[#Headers],[Supplier name]],TableStockBalance[#Headers],0),
0)</f>
        <v>Broehmer Industrial GmbH</v>
      </c>
    </row>
    <row r="7989" spans="1:12" x14ac:dyDescent="0.25">
      <c r="A7989">
        <v>49042268</v>
      </c>
      <c r="B7989">
        <v>70</v>
      </c>
      <c r="C7989" t="s">
        <v>343</v>
      </c>
      <c r="D7989" t="s">
        <v>218</v>
      </c>
      <c r="E7989" t="s">
        <v>219</v>
      </c>
      <c r="F7989" t="s">
        <v>318</v>
      </c>
      <c r="G7989" s="1">
        <v>43643</v>
      </c>
      <c r="H7989">
        <v>60</v>
      </c>
      <c r="I7989" s="7">
        <f>IF(TableTransactions[[#This Row],[Order type]]=trackOrderType,
TableTransactions[[#This Row],[Transaction quantity]]*-1,
TableTransactions[[#This Row],[Transaction quantity]]
)</f>
        <v>-60</v>
      </c>
      <c r="J79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-795</v>
      </c>
      <c r="K7989" s="7">
        <f ca="1">IF(TableTransactions[[#This Row],[Stock balance backorders]]&lt;0,
0,
TableTransactions[[#This Row],[Stock balance backorders]]
)</f>
        <v>0</v>
      </c>
      <c r="L7989" s="8" t="str">
        <f>VLOOKUP(TableTransactions[[#This Row],[Material]],TableStockBalance[],
MATCH(TableStockBalance[[#Headers],[Supplier name]],TableStockBalance[#Headers],0),
0)</f>
        <v>Broehmer Industrial GmbH</v>
      </c>
    </row>
    <row r="7990" spans="1:12" x14ac:dyDescent="0.25">
      <c r="A7990">
        <v>49042282</v>
      </c>
      <c r="B7990">
        <v>260</v>
      </c>
      <c r="C7990" t="s">
        <v>343</v>
      </c>
      <c r="D7990" t="s">
        <v>218</v>
      </c>
      <c r="E7990" t="s">
        <v>219</v>
      </c>
      <c r="F7990" t="s">
        <v>317</v>
      </c>
      <c r="G7990" s="1">
        <v>43644</v>
      </c>
      <c r="H7990">
        <v>80</v>
      </c>
      <c r="I7990" s="7">
        <f>IF(TableTransactions[[#This Row],[Order type]]=trackOrderType,
TableTransactions[[#This Row],[Transaction quantity]]*-1,
TableTransactions[[#This Row],[Transaction quantity]]
)</f>
        <v>-80</v>
      </c>
      <c r="J79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-875</v>
      </c>
      <c r="K7990" s="7">
        <f ca="1">IF(TableTransactions[[#This Row],[Stock balance backorders]]&lt;0,
0,
TableTransactions[[#This Row],[Stock balance backorders]]
)</f>
        <v>0</v>
      </c>
      <c r="L7990" s="8" t="str">
        <f>VLOOKUP(TableTransactions[[#This Row],[Material]],TableStockBalance[],
MATCH(TableStockBalance[[#Headers],[Supplier name]],TableStockBalance[#Headers],0),
0)</f>
        <v>Broehmer Industrial GmbH</v>
      </c>
    </row>
    <row r="7991" spans="1:12" x14ac:dyDescent="0.25">
      <c r="A7991">
        <v>49042297</v>
      </c>
      <c r="B7991">
        <v>120</v>
      </c>
      <c r="C7991" t="s">
        <v>343</v>
      </c>
      <c r="D7991" t="s">
        <v>218</v>
      </c>
      <c r="E7991" t="s">
        <v>219</v>
      </c>
      <c r="F7991" t="s">
        <v>317</v>
      </c>
      <c r="G7991" s="1">
        <v>43647</v>
      </c>
      <c r="H7991">
        <v>60</v>
      </c>
      <c r="I7991" s="7">
        <f>IF(TableTransactions[[#This Row],[Order type]]=trackOrderType,
TableTransactions[[#This Row],[Transaction quantity]]*-1,
TableTransactions[[#This Row],[Transaction quantity]]
)</f>
        <v>-60</v>
      </c>
      <c r="J79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-935</v>
      </c>
      <c r="K7991" s="7">
        <f ca="1">IF(TableTransactions[[#This Row],[Stock balance backorders]]&lt;0,
0,
TableTransactions[[#This Row],[Stock balance backorders]]
)</f>
        <v>0</v>
      </c>
      <c r="L7991" s="8" t="str">
        <f>VLOOKUP(TableTransactions[[#This Row],[Material]],TableStockBalance[],
MATCH(TableStockBalance[[#Headers],[Supplier name]],TableStockBalance[#Headers],0),
0)</f>
        <v>Broehmer Industrial GmbH</v>
      </c>
    </row>
    <row r="7992" spans="1:12" x14ac:dyDescent="0.25">
      <c r="A7992">
        <v>49042370</v>
      </c>
      <c r="B7992">
        <v>100</v>
      </c>
      <c r="C7992" t="s">
        <v>343</v>
      </c>
      <c r="D7992" t="s">
        <v>218</v>
      </c>
      <c r="E7992" t="s">
        <v>219</v>
      </c>
      <c r="F7992" t="s">
        <v>313</v>
      </c>
      <c r="G7992" s="1">
        <v>43654</v>
      </c>
      <c r="H7992">
        <v>80</v>
      </c>
      <c r="I7992" s="7">
        <f>IF(TableTransactions[[#This Row],[Order type]]=trackOrderType,
TableTransactions[[#This Row],[Transaction quantity]]*-1,
TableTransactions[[#This Row],[Transaction quantity]]
)</f>
        <v>-80</v>
      </c>
      <c r="J79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-1015</v>
      </c>
      <c r="K7992" s="7">
        <f ca="1">IF(TableTransactions[[#This Row],[Stock balance backorders]]&lt;0,
0,
TableTransactions[[#This Row],[Stock balance backorders]]
)</f>
        <v>0</v>
      </c>
      <c r="L7992" s="8" t="str">
        <f>VLOOKUP(TableTransactions[[#This Row],[Material]],TableStockBalance[],
MATCH(TableStockBalance[[#Headers],[Supplier name]],TableStockBalance[#Headers],0),
0)</f>
        <v>Broehmer Industrial GmbH</v>
      </c>
    </row>
    <row r="7993" spans="1:12" x14ac:dyDescent="0.25">
      <c r="A7993" s="4">
        <v>45057237</v>
      </c>
      <c r="B7993" s="4">
        <v>40</v>
      </c>
      <c r="C7993" s="4" t="s">
        <v>344</v>
      </c>
      <c r="D7993" s="4" t="s">
        <v>218</v>
      </c>
      <c r="E7993" s="4" t="s">
        <v>219</v>
      </c>
      <c r="F7993" s="4" t="s">
        <v>213</v>
      </c>
      <c r="G7993" s="5">
        <v>43656</v>
      </c>
      <c r="H7993" s="4">
        <v>883</v>
      </c>
      <c r="I7993" s="7">
        <f>IF(TableTransactions[[#This Row],[Order type]]=trackOrderType,
TableTransactions[[#This Row],[Transaction quantity]]*-1,
TableTransactions[[#This Row],[Transaction quantity]]
)</f>
        <v>883</v>
      </c>
      <c r="J79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-132</v>
      </c>
      <c r="K7993" s="7">
        <f ca="1">IF(TableTransactions[[#This Row],[Stock balance backorders]]&lt;0,
0,
TableTransactions[[#This Row],[Stock balance backorders]]
)</f>
        <v>0</v>
      </c>
      <c r="L7993" s="8" t="str">
        <f>VLOOKUP(TableTransactions[[#This Row],[Material]],TableStockBalance[],
MATCH(TableStockBalance[[#Headers],[Supplier name]],TableStockBalance[#Headers],0),
0)</f>
        <v>Broehmer Industrial GmbH</v>
      </c>
    </row>
    <row r="7994" spans="1:12" x14ac:dyDescent="0.25">
      <c r="A7994">
        <v>49042418</v>
      </c>
      <c r="B7994">
        <v>30</v>
      </c>
      <c r="C7994" t="s">
        <v>343</v>
      </c>
      <c r="D7994" t="s">
        <v>218</v>
      </c>
      <c r="E7994" t="s">
        <v>219</v>
      </c>
      <c r="F7994" t="s">
        <v>325</v>
      </c>
      <c r="G7994" s="1">
        <v>43657</v>
      </c>
      <c r="H7994">
        <v>60</v>
      </c>
      <c r="I7994" s="7">
        <f>IF(TableTransactions[[#This Row],[Order type]]=trackOrderType,
TableTransactions[[#This Row],[Transaction quantity]]*-1,
TableTransactions[[#This Row],[Transaction quantity]]
)</f>
        <v>-60</v>
      </c>
      <c r="J79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-192</v>
      </c>
      <c r="K7994" s="7">
        <f ca="1">IF(TableTransactions[[#This Row],[Stock balance backorders]]&lt;0,
0,
TableTransactions[[#This Row],[Stock balance backorders]]
)</f>
        <v>0</v>
      </c>
      <c r="L7994" s="8" t="str">
        <f>VLOOKUP(TableTransactions[[#This Row],[Material]],TableStockBalance[],
MATCH(TableStockBalance[[#Headers],[Supplier name]],TableStockBalance[#Headers],0),
0)</f>
        <v>Broehmer Industrial GmbH</v>
      </c>
    </row>
    <row r="7995" spans="1:12" x14ac:dyDescent="0.25">
      <c r="A7995">
        <v>49042431</v>
      </c>
      <c r="B7995">
        <v>50</v>
      </c>
      <c r="C7995" t="s">
        <v>343</v>
      </c>
      <c r="D7995" t="s">
        <v>218</v>
      </c>
      <c r="E7995" t="s">
        <v>219</v>
      </c>
      <c r="F7995" t="s">
        <v>321</v>
      </c>
      <c r="G7995" s="1">
        <v>43658</v>
      </c>
      <c r="H7995">
        <v>40</v>
      </c>
      <c r="I7995" s="7">
        <f>IF(TableTransactions[[#This Row],[Order type]]=trackOrderType,
TableTransactions[[#This Row],[Transaction quantity]]*-1,
TableTransactions[[#This Row],[Transaction quantity]]
)</f>
        <v>-40</v>
      </c>
      <c r="J79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-232</v>
      </c>
      <c r="K7995" s="7">
        <f ca="1">IF(TableTransactions[[#This Row],[Stock balance backorders]]&lt;0,
0,
TableTransactions[[#This Row],[Stock balance backorders]]
)</f>
        <v>0</v>
      </c>
      <c r="L7995" s="8" t="str">
        <f>VLOOKUP(TableTransactions[[#This Row],[Material]],TableStockBalance[],
MATCH(TableStockBalance[[#Headers],[Supplier name]],TableStockBalance[#Headers],0),
0)</f>
        <v>Broehmer Industrial GmbH</v>
      </c>
    </row>
    <row r="7996" spans="1:12" x14ac:dyDescent="0.25">
      <c r="A7996">
        <v>49042438</v>
      </c>
      <c r="B7996">
        <v>360</v>
      </c>
      <c r="C7996" t="s">
        <v>343</v>
      </c>
      <c r="D7996" t="s">
        <v>218</v>
      </c>
      <c r="E7996" t="s">
        <v>219</v>
      </c>
      <c r="F7996" t="s">
        <v>317</v>
      </c>
      <c r="G7996" s="1">
        <v>43658</v>
      </c>
      <c r="H7996">
        <v>60</v>
      </c>
      <c r="I7996" s="7">
        <f>IF(TableTransactions[[#This Row],[Order type]]=trackOrderType,
TableTransactions[[#This Row],[Transaction quantity]]*-1,
TableTransactions[[#This Row],[Transaction quantity]]
)</f>
        <v>-60</v>
      </c>
      <c r="J79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-292</v>
      </c>
      <c r="K7996" s="7">
        <f ca="1">IF(TableTransactions[[#This Row],[Stock balance backorders]]&lt;0,
0,
TableTransactions[[#This Row],[Stock balance backorders]]
)</f>
        <v>0</v>
      </c>
      <c r="L7996" s="8" t="str">
        <f>VLOOKUP(TableTransactions[[#This Row],[Material]],TableStockBalance[],
MATCH(TableStockBalance[[#Headers],[Supplier name]],TableStockBalance[#Headers],0),
0)</f>
        <v>Broehmer Industrial GmbH</v>
      </c>
    </row>
    <row r="7997" spans="1:12" x14ac:dyDescent="0.25">
      <c r="A7997">
        <v>49042452</v>
      </c>
      <c r="B7997">
        <v>140</v>
      </c>
      <c r="C7997" t="s">
        <v>343</v>
      </c>
      <c r="D7997" t="s">
        <v>218</v>
      </c>
      <c r="E7997" t="s">
        <v>219</v>
      </c>
      <c r="F7997" t="s">
        <v>317</v>
      </c>
      <c r="G7997" s="1">
        <v>43661</v>
      </c>
      <c r="H7997">
        <v>40</v>
      </c>
      <c r="I7997" s="7">
        <f>IF(TableTransactions[[#This Row],[Order type]]=trackOrderType,
TableTransactions[[#This Row],[Transaction quantity]]*-1,
TableTransactions[[#This Row],[Transaction quantity]]
)</f>
        <v>-40</v>
      </c>
      <c r="J79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-332</v>
      </c>
      <c r="K7997" s="7">
        <f ca="1">IF(TableTransactions[[#This Row],[Stock balance backorders]]&lt;0,
0,
TableTransactions[[#This Row],[Stock balance backorders]]
)</f>
        <v>0</v>
      </c>
      <c r="L7997" s="8" t="str">
        <f>VLOOKUP(TableTransactions[[#This Row],[Material]],TableStockBalance[],
MATCH(TableStockBalance[[#Headers],[Supplier name]],TableStockBalance[#Headers],0),
0)</f>
        <v>Broehmer Industrial GmbH</v>
      </c>
    </row>
    <row r="7998" spans="1:12" x14ac:dyDescent="0.25">
      <c r="A7998">
        <v>49042505</v>
      </c>
      <c r="B7998">
        <v>170</v>
      </c>
      <c r="C7998" t="s">
        <v>343</v>
      </c>
      <c r="D7998" t="s">
        <v>218</v>
      </c>
      <c r="E7998" t="s">
        <v>219</v>
      </c>
      <c r="F7998" t="s">
        <v>316</v>
      </c>
      <c r="G7998" s="1">
        <v>43665</v>
      </c>
      <c r="H7998">
        <v>60</v>
      </c>
      <c r="I7998" s="7">
        <f>IF(TableTransactions[[#This Row],[Order type]]=trackOrderType,
TableTransactions[[#This Row],[Transaction quantity]]*-1,
TableTransactions[[#This Row],[Transaction quantity]]
)</f>
        <v>-60</v>
      </c>
      <c r="J79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-392</v>
      </c>
      <c r="K7998" s="7">
        <f ca="1">IF(TableTransactions[[#This Row],[Stock balance backorders]]&lt;0,
0,
TableTransactions[[#This Row],[Stock balance backorders]]
)</f>
        <v>0</v>
      </c>
      <c r="L7998" s="8" t="str">
        <f>VLOOKUP(TableTransactions[[#This Row],[Material]],TableStockBalance[],
MATCH(TableStockBalance[[#Headers],[Supplier name]],TableStockBalance[#Headers],0),
0)</f>
        <v>Broehmer Industrial GmbH</v>
      </c>
    </row>
    <row r="7999" spans="1:12" x14ac:dyDescent="0.25">
      <c r="A7999">
        <v>49042576</v>
      </c>
      <c r="B7999">
        <v>160</v>
      </c>
      <c r="C7999" t="s">
        <v>343</v>
      </c>
      <c r="D7999" t="s">
        <v>218</v>
      </c>
      <c r="E7999" t="s">
        <v>219</v>
      </c>
      <c r="F7999" t="s">
        <v>319</v>
      </c>
      <c r="G7999" s="1">
        <v>43672</v>
      </c>
      <c r="H7999">
        <v>20</v>
      </c>
      <c r="I7999" s="7">
        <f>IF(TableTransactions[[#This Row],[Order type]]=trackOrderType,
TableTransactions[[#This Row],[Transaction quantity]]*-1,
TableTransactions[[#This Row],[Transaction quantity]]
)</f>
        <v>-20</v>
      </c>
      <c r="J79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-412</v>
      </c>
      <c r="K7999" s="7">
        <f ca="1">IF(TableTransactions[[#This Row],[Stock balance backorders]]&lt;0,
0,
TableTransactions[[#This Row],[Stock balance backorders]]
)</f>
        <v>0</v>
      </c>
      <c r="L7999" s="8" t="str">
        <f>VLOOKUP(TableTransactions[[#This Row],[Material]],TableStockBalance[],
MATCH(TableStockBalance[[#Headers],[Supplier name]],TableStockBalance[#Headers],0),
0)</f>
        <v>Broehmer Industrial GmbH</v>
      </c>
    </row>
    <row r="8000" spans="1:12" x14ac:dyDescent="0.25">
      <c r="A8000">
        <v>49042629</v>
      </c>
      <c r="B8000">
        <v>100</v>
      </c>
      <c r="C8000" t="s">
        <v>343</v>
      </c>
      <c r="D8000" t="s">
        <v>218</v>
      </c>
      <c r="E8000" t="s">
        <v>219</v>
      </c>
      <c r="F8000" t="s">
        <v>318</v>
      </c>
      <c r="G8000" s="1">
        <v>43678</v>
      </c>
      <c r="H8000">
        <v>40</v>
      </c>
      <c r="I8000" s="7">
        <f>IF(TableTransactions[[#This Row],[Order type]]=trackOrderType,
TableTransactions[[#This Row],[Transaction quantity]]*-1,
TableTransactions[[#This Row],[Transaction quantity]]
)</f>
        <v>-40</v>
      </c>
      <c r="J80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-452</v>
      </c>
      <c r="K8000" s="7">
        <f ca="1">IF(TableTransactions[[#This Row],[Stock balance backorders]]&lt;0,
0,
TableTransactions[[#This Row],[Stock balance backorders]]
)</f>
        <v>0</v>
      </c>
      <c r="L8000" s="8" t="str">
        <f>VLOOKUP(TableTransactions[[#This Row],[Material]],TableStockBalance[],
MATCH(TableStockBalance[[#Headers],[Supplier name]],TableStockBalance[#Headers],0),
0)</f>
        <v>Broehmer Industrial GmbH</v>
      </c>
    </row>
    <row r="8001" spans="1:12" x14ac:dyDescent="0.25">
      <c r="A8001" s="4">
        <v>45057290</v>
      </c>
      <c r="B8001" s="4">
        <v>10</v>
      </c>
      <c r="C8001" s="4" t="s">
        <v>344</v>
      </c>
      <c r="D8001" s="4" t="s">
        <v>218</v>
      </c>
      <c r="E8001" s="4" t="s">
        <v>219</v>
      </c>
      <c r="F8001" s="4" t="s">
        <v>213</v>
      </c>
      <c r="G8001" s="5">
        <v>43678</v>
      </c>
      <c r="H8001" s="4">
        <v>900</v>
      </c>
      <c r="I8001" s="7">
        <f>IF(TableTransactions[[#This Row],[Order type]]=trackOrderType,
TableTransactions[[#This Row],[Transaction quantity]]*-1,
TableTransactions[[#This Row],[Transaction quantity]]
)</f>
        <v>900</v>
      </c>
      <c r="J80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448</v>
      </c>
      <c r="K8001" s="7">
        <f ca="1">IF(TableTransactions[[#This Row],[Stock balance backorders]]&lt;0,
0,
TableTransactions[[#This Row],[Stock balance backorders]]
)</f>
        <v>448</v>
      </c>
      <c r="L8001" s="8" t="str">
        <f>VLOOKUP(TableTransactions[[#This Row],[Material]],TableStockBalance[],
MATCH(TableStockBalance[[#Headers],[Supplier name]],TableStockBalance[#Headers],0),
0)</f>
        <v>Broehmer Industrial GmbH</v>
      </c>
    </row>
    <row r="8002" spans="1:12" x14ac:dyDescent="0.25">
      <c r="A8002">
        <v>49042640</v>
      </c>
      <c r="B8002">
        <v>210</v>
      </c>
      <c r="C8002" t="s">
        <v>343</v>
      </c>
      <c r="D8002" t="s">
        <v>218</v>
      </c>
      <c r="E8002" t="s">
        <v>219</v>
      </c>
      <c r="F8002" t="s">
        <v>316</v>
      </c>
      <c r="G8002" s="1">
        <v>43679</v>
      </c>
      <c r="H8002">
        <v>80</v>
      </c>
      <c r="I8002" s="7">
        <f>IF(TableTransactions[[#This Row],[Order type]]=trackOrderType,
TableTransactions[[#This Row],[Transaction quantity]]*-1,
TableTransactions[[#This Row],[Transaction quantity]]
)</f>
        <v>-80</v>
      </c>
      <c r="J80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368</v>
      </c>
      <c r="K8002" s="7">
        <f ca="1">IF(TableTransactions[[#This Row],[Stock balance backorders]]&lt;0,
0,
TableTransactions[[#This Row],[Stock balance backorders]]
)</f>
        <v>368</v>
      </c>
      <c r="L8002" s="8" t="str">
        <f>VLOOKUP(TableTransactions[[#This Row],[Material]],TableStockBalance[],
MATCH(TableStockBalance[[#Headers],[Supplier name]],TableStockBalance[#Headers],0),
0)</f>
        <v>Broehmer Industrial GmbH</v>
      </c>
    </row>
    <row r="8003" spans="1:12" x14ac:dyDescent="0.25">
      <c r="A8003">
        <v>49042642</v>
      </c>
      <c r="B8003">
        <v>350</v>
      </c>
      <c r="C8003" t="s">
        <v>343</v>
      </c>
      <c r="D8003" t="s">
        <v>218</v>
      </c>
      <c r="E8003" t="s">
        <v>219</v>
      </c>
      <c r="F8003" t="s">
        <v>317</v>
      </c>
      <c r="G8003" s="1">
        <v>43679</v>
      </c>
      <c r="H8003">
        <v>40</v>
      </c>
      <c r="I8003" s="7">
        <f>IF(TableTransactions[[#This Row],[Order type]]=trackOrderType,
TableTransactions[[#This Row],[Transaction quantity]]*-1,
TableTransactions[[#This Row],[Transaction quantity]]
)</f>
        <v>-40</v>
      </c>
      <c r="J80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328</v>
      </c>
      <c r="K8003" s="7">
        <f ca="1">IF(TableTransactions[[#This Row],[Stock balance backorders]]&lt;0,
0,
TableTransactions[[#This Row],[Stock balance backorders]]
)</f>
        <v>328</v>
      </c>
      <c r="L8003" s="8" t="str">
        <f>VLOOKUP(TableTransactions[[#This Row],[Material]],TableStockBalance[],
MATCH(TableStockBalance[[#Headers],[Supplier name]],TableStockBalance[#Headers],0),
0)</f>
        <v>Broehmer Industrial GmbH</v>
      </c>
    </row>
    <row r="8004" spans="1:12" x14ac:dyDescent="0.25">
      <c r="A8004">
        <v>49042702</v>
      </c>
      <c r="B8004">
        <v>90</v>
      </c>
      <c r="C8004" t="s">
        <v>343</v>
      </c>
      <c r="D8004" t="s">
        <v>218</v>
      </c>
      <c r="E8004" t="s">
        <v>219</v>
      </c>
      <c r="F8004" t="s">
        <v>316</v>
      </c>
      <c r="G8004" s="1">
        <v>43685</v>
      </c>
      <c r="H8004">
        <v>40</v>
      </c>
      <c r="I8004" s="7">
        <f>IF(TableTransactions[[#This Row],[Order type]]=trackOrderType,
TableTransactions[[#This Row],[Transaction quantity]]*-1,
TableTransactions[[#This Row],[Transaction quantity]]
)</f>
        <v>-40</v>
      </c>
      <c r="J80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288</v>
      </c>
      <c r="K8004" s="7">
        <f ca="1">IF(TableTransactions[[#This Row],[Stock balance backorders]]&lt;0,
0,
TableTransactions[[#This Row],[Stock balance backorders]]
)</f>
        <v>288</v>
      </c>
      <c r="L8004" s="8" t="str">
        <f>VLOOKUP(TableTransactions[[#This Row],[Material]],TableStockBalance[],
MATCH(TableStockBalance[[#Headers],[Supplier name]],TableStockBalance[#Headers],0),
0)</f>
        <v>Broehmer Industrial GmbH</v>
      </c>
    </row>
    <row r="8005" spans="1:12" x14ac:dyDescent="0.25">
      <c r="A8005">
        <v>49042755</v>
      </c>
      <c r="B8005">
        <v>20</v>
      </c>
      <c r="C8005" t="s">
        <v>343</v>
      </c>
      <c r="D8005" t="s">
        <v>218</v>
      </c>
      <c r="E8005" t="s">
        <v>219</v>
      </c>
      <c r="F8005" t="s">
        <v>322</v>
      </c>
      <c r="G8005" s="1">
        <v>43690</v>
      </c>
      <c r="H8005">
        <v>60</v>
      </c>
      <c r="I8005" s="7">
        <f>IF(TableTransactions[[#This Row],[Order type]]=trackOrderType,
TableTransactions[[#This Row],[Transaction quantity]]*-1,
TableTransactions[[#This Row],[Transaction quantity]]
)</f>
        <v>-60</v>
      </c>
      <c r="J80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228</v>
      </c>
      <c r="K8005" s="7">
        <f ca="1">IF(TableTransactions[[#This Row],[Stock balance backorders]]&lt;0,
0,
TableTransactions[[#This Row],[Stock balance backorders]]
)</f>
        <v>228</v>
      </c>
      <c r="L8005" s="8" t="str">
        <f>VLOOKUP(TableTransactions[[#This Row],[Material]],TableStockBalance[],
MATCH(TableStockBalance[[#Headers],[Supplier name]],TableStockBalance[#Headers],0),
0)</f>
        <v>Broehmer Industrial GmbH</v>
      </c>
    </row>
    <row r="8006" spans="1:12" x14ac:dyDescent="0.25">
      <c r="A8006">
        <v>49042797</v>
      </c>
      <c r="B8006">
        <v>80</v>
      </c>
      <c r="C8006" t="s">
        <v>343</v>
      </c>
      <c r="D8006" t="s">
        <v>218</v>
      </c>
      <c r="E8006" t="s">
        <v>219</v>
      </c>
      <c r="F8006" t="s">
        <v>319</v>
      </c>
      <c r="G8006" s="1">
        <v>43693</v>
      </c>
      <c r="H8006">
        <v>60</v>
      </c>
      <c r="I8006" s="7">
        <f>IF(TableTransactions[[#This Row],[Order type]]=trackOrderType,
TableTransactions[[#This Row],[Transaction quantity]]*-1,
TableTransactions[[#This Row],[Transaction quantity]]
)</f>
        <v>-60</v>
      </c>
      <c r="J80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168</v>
      </c>
      <c r="K8006" s="7">
        <f ca="1">IF(TableTransactions[[#This Row],[Stock balance backorders]]&lt;0,
0,
TableTransactions[[#This Row],[Stock balance backorders]]
)</f>
        <v>168</v>
      </c>
      <c r="L8006" s="8" t="str">
        <f>VLOOKUP(TableTransactions[[#This Row],[Material]],TableStockBalance[],
MATCH(TableStockBalance[[#Headers],[Supplier name]],TableStockBalance[#Headers],0),
0)</f>
        <v>Broehmer Industrial GmbH</v>
      </c>
    </row>
    <row r="8007" spans="1:12" x14ac:dyDescent="0.25">
      <c r="A8007">
        <v>49042797</v>
      </c>
      <c r="B8007">
        <v>90</v>
      </c>
      <c r="C8007" t="s">
        <v>343</v>
      </c>
      <c r="D8007" t="s">
        <v>218</v>
      </c>
      <c r="E8007" t="s">
        <v>219</v>
      </c>
      <c r="F8007" t="s">
        <v>319</v>
      </c>
      <c r="G8007" s="1">
        <v>43693</v>
      </c>
      <c r="H8007">
        <v>40</v>
      </c>
      <c r="I8007" s="7">
        <f>IF(TableTransactions[[#This Row],[Order type]]=trackOrderType,
TableTransactions[[#This Row],[Transaction quantity]]*-1,
TableTransactions[[#This Row],[Transaction quantity]]
)</f>
        <v>-40</v>
      </c>
      <c r="J80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128</v>
      </c>
      <c r="K8007" s="7">
        <f ca="1">IF(TableTransactions[[#This Row],[Stock balance backorders]]&lt;0,
0,
TableTransactions[[#This Row],[Stock balance backorders]]
)</f>
        <v>128</v>
      </c>
      <c r="L8007" s="8" t="str">
        <f>VLOOKUP(TableTransactions[[#This Row],[Material]],TableStockBalance[],
MATCH(TableStockBalance[[#Headers],[Supplier name]],TableStockBalance[#Headers],0),
0)</f>
        <v>Broehmer Industrial GmbH</v>
      </c>
    </row>
    <row r="8008" spans="1:12" x14ac:dyDescent="0.25">
      <c r="A8008">
        <v>49042827</v>
      </c>
      <c r="B8008">
        <v>100</v>
      </c>
      <c r="C8008" t="s">
        <v>343</v>
      </c>
      <c r="D8008" t="s">
        <v>218</v>
      </c>
      <c r="E8008" t="s">
        <v>219</v>
      </c>
      <c r="F8008" t="s">
        <v>318</v>
      </c>
      <c r="G8008" s="1">
        <v>43697</v>
      </c>
      <c r="H8008">
        <v>60</v>
      </c>
      <c r="I8008" s="7">
        <f>IF(TableTransactions[[#This Row],[Order type]]=trackOrderType,
TableTransactions[[#This Row],[Transaction quantity]]*-1,
TableTransactions[[#This Row],[Transaction quantity]]
)</f>
        <v>-60</v>
      </c>
      <c r="J80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</v>
      </c>
      <c r="K8008" s="7">
        <f ca="1">IF(TableTransactions[[#This Row],[Stock balance backorders]]&lt;0,
0,
TableTransactions[[#This Row],[Stock balance backorders]]
)</f>
        <v>68</v>
      </c>
      <c r="L8008" s="8" t="str">
        <f>VLOOKUP(TableTransactions[[#This Row],[Material]],TableStockBalance[],
MATCH(TableStockBalance[[#Headers],[Supplier name]],TableStockBalance[#Headers],0),
0)</f>
        <v>Broehmer Industrial GmbH</v>
      </c>
    </row>
    <row r="8009" spans="1:12" x14ac:dyDescent="0.25">
      <c r="A8009">
        <v>49042834</v>
      </c>
      <c r="B8009">
        <v>40</v>
      </c>
      <c r="C8009" t="s">
        <v>343</v>
      </c>
      <c r="D8009" t="s">
        <v>218</v>
      </c>
      <c r="E8009" t="s">
        <v>219</v>
      </c>
      <c r="F8009" t="s">
        <v>313</v>
      </c>
      <c r="G8009" s="1">
        <v>43698</v>
      </c>
      <c r="H8009">
        <v>40</v>
      </c>
      <c r="I8009" s="7">
        <f>IF(TableTransactions[[#This Row],[Order type]]=trackOrderType,
TableTransactions[[#This Row],[Transaction quantity]]*-1,
TableTransactions[[#This Row],[Transaction quantity]]
)</f>
        <v>-40</v>
      </c>
      <c r="J80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8009" s="7">
        <f ca="1">IF(TableTransactions[[#This Row],[Stock balance backorders]]&lt;0,
0,
TableTransactions[[#This Row],[Stock balance backorders]]
)</f>
        <v>28</v>
      </c>
      <c r="L8009" s="8" t="str">
        <f>VLOOKUP(TableTransactions[[#This Row],[Material]],TableStockBalance[],
MATCH(TableStockBalance[[#Headers],[Supplier name]],TableStockBalance[#Headers],0),
0)</f>
        <v>Broehmer Industrial GmbH</v>
      </c>
    </row>
    <row r="8010" spans="1:12" x14ac:dyDescent="0.25">
      <c r="A8010" s="4">
        <v>45057335</v>
      </c>
      <c r="B8010" s="4">
        <v>10</v>
      </c>
      <c r="C8010" s="4" t="s">
        <v>344</v>
      </c>
      <c r="D8010" s="4" t="s">
        <v>218</v>
      </c>
      <c r="E8010" s="4" t="s">
        <v>219</v>
      </c>
      <c r="F8010" s="4" t="s">
        <v>213</v>
      </c>
      <c r="G8010" s="5">
        <v>43698</v>
      </c>
      <c r="H8010" s="4">
        <v>70</v>
      </c>
      <c r="I8010" s="7">
        <f>IF(TableTransactions[[#This Row],[Order type]]=trackOrderType,
TableTransactions[[#This Row],[Transaction quantity]]*-1,
TableTransactions[[#This Row],[Transaction quantity]]
)</f>
        <v>70</v>
      </c>
      <c r="J80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98</v>
      </c>
      <c r="K8010" s="7">
        <f ca="1">IF(TableTransactions[[#This Row],[Stock balance backorders]]&lt;0,
0,
TableTransactions[[#This Row],[Stock balance backorders]]
)</f>
        <v>98</v>
      </c>
      <c r="L8010" s="8" t="str">
        <f>VLOOKUP(TableTransactions[[#This Row],[Material]],TableStockBalance[],
MATCH(TableStockBalance[[#Headers],[Supplier name]],TableStockBalance[#Headers],0),
0)</f>
        <v>Broehmer Industrial GmbH</v>
      </c>
    </row>
    <row r="8011" spans="1:12" x14ac:dyDescent="0.25">
      <c r="A8011">
        <v>49042868</v>
      </c>
      <c r="B8011">
        <v>150</v>
      </c>
      <c r="C8011" t="s">
        <v>343</v>
      </c>
      <c r="D8011" t="s">
        <v>218</v>
      </c>
      <c r="E8011" t="s">
        <v>219</v>
      </c>
      <c r="F8011" t="s">
        <v>316</v>
      </c>
      <c r="G8011" s="1">
        <v>43700</v>
      </c>
      <c r="H8011">
        <v>40</v>
      </c>
      <c r="I8011" s="7">
        <f>IF(TableTransactions[[#This Row],[Order type]]=trackOrderType,
TableTransactions[[#This Row],[Transaction quantity]]*-1,
TableTransactions[[#This Row],[Transaction quantity]]
)</f>
        <v>-40</v>
      </c>
      <c r="J80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</v>
      </c>
      <c r="K8011" s="7">
        <f ca="1">IF(TableTransactions[[#This Row],[Stock balance backorders]]&lt;0,
0,
TableTransactions[[#This Row],[Stock balance backorders]]
)</f>
        <v>58</v>
      </c>
      <c r="L8011" s="8" t="str">
        <f>VLOOKUP(TableTransactions[[#This Row],[Material]],TableStockBalance[],
MATCH(TableStockBalance[[#Headers],[Supplier name]],TableStockBalance[#Headers],0),
0)</f>
        <v>Broehmer Industrial GmbH</v>
      </c>
    </row>
    <row r="8012" spans="1:12" x14ac:dyDescent="0.25">
      <c r="A8012">
        <v>49042954</v>
      </c>
      <c r="B8012">
        <v>120</v>
      </c>
      <c r="C8012" t="s">
        <v>343</v>
      </c>
      <c r="D8012" t="s">
        <v>218</v>
      </c>
      <c r="E8012" t="s">
        <v>219</v>
      </c>
      <c r="F8012" t="s">
        <v>319</v>
      </c>
      <c r="G8012" s="1">
        <v>43707</v>
      </c>
      <c r="H8012">
        <v>60</v>
      </c>
      <c r="I8012" s="7">
        <f>IF(TableTransactions[[#This Row],[Order type]]=trackOrderType,
TableTransactions[[#This Row],[Transaction quantity]]*-1,
TableTransactions[[#This Row],[Transaction quantity]]
)</f>
        <v>-60</v>
      </c>
      <c r="J80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</v>
      </c>
      <c r="K8012" s="7">
        <f ca="1">IF(TableTransactions[[#This Row],[Stock balance backorders]]&lt;0,
0,
TableTransactions[[#This Row],[Stock balance backorders]]
)</f>
        <v>0</v>
      </c>
      <c r="L8012" s="8" t="str">
        <f>VLOOKUP(TableTransactions[[#This Row],[Material]],TableStockBalance[],
MATCH(TableStockBalance[[#Headers],[Supplier name]],TableStockBalance[#Headers],0),
0)</f>
        <v>Broehmer Industrial GmbH</v>
      </c>
    </row>
    <row r="8013" spans="1:12" x14ac:dyDescent="0.25">
      <c r="A8013">
        <v>49042962</v>
      </c>
      <c r="B8013">
        <v>50</v>
      </c>
      <c r="C8013" t="s">
        <v>343</v>
      </c>
      <c r="D8013" t="s">
        <v>218</v>
      </c>
      <c r="E8013" t="s">
        <v>219</v>
      </c>
      <c r="F8013" t="s">
        <v>313</v>
      </c>
      <c r="G8013" s="1">
        <v>43710</v>
      </c>
      <c r="H8013">
        <v>60</v>
      </c>
      <c r="I8013" s="7">
        <f>IF(TableTransactions[[#This Row],[Order type]]=trackOrderType,
TableTransactions[[#This Row],[Transaction quantity]]*-1,
TableTransactions[[#This Row],[Transaction quantity]]
)</f>
        <v>-60</v>
      </c>
      <c r="J80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-62</v>
      </c>
      <c r="K8013" s="7">
        <f ca="1">IF(TableTransactions[[#This Row],[Stock balance backorders]]&lt;0,
0,
TableTransactions[[#This Row],[Stock balance backorders]]
)</f>
        <v>0</v>
      </c>
      <c r="L8013" s="8" t="str">
        <f>VLOOKUP(TableTransactions[[#This Row],[Material]],TableStockBalance[],
MATCH(TableStockBalance[[#Headers],[Supplier name]],TableStockBalance[#Headers],0),
0)</f>
        <v>Broehmer Industrial GmbH</v>
      </c>
    </row>
    <row r="8014" spans="1:12" x14ac:dyDescent="0.25">
      <c r="A8014">
        <v>49042978</v>
      </c>
      <c r="B8014">
        <v>80</v>
      </c>
      <c r="C8014" t="s">
        <v>343</v>
      </c>
      <c r="D8014" t="s">
        <v>218</v>
      </c>
      <c r="E8014" t="s">
        <v>219</v>
      </c>
      <c r="F8014" t="s">
        <v>316</v>
      </c>
      <c r="G8014" s="1">
        <v>43711</v>
      </c>
      <c r="H8014">
        <v>20</v>
      </c>
      <c r="I8014" s="7">
        <f>IF(TableTransactions[[#This Row],[Order type]]=trackOrderType,
TableTransactions[[#This Row],[Transaction quantity]]*-1,
TableTransactions[[#This Row],[Transaction quantity]]
)</f>
        <v>-20</v>
      </c>
      <c r="J80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-82</v>
      </c>
      <c r="K8014" s="7">
        <f ca="1">IF(TableTransactions[[#This Row],[Stock balance backorders]]&lt;0,
0,
TableTransactions[[#This Row],[Stock balance backorders]]
)</f>
        <v>0</v>
      </c>
      <c r="L8014" s="8" t="str">
        <f>VLOOKUP(TableTransactions[[#This Row],[Material]],TableStockBalance[],
MATCH(TableStockBalance[[#Headers],[Supplier name]],TableStockBalance[#Headers],0),
0)</f>
        <v>Broehmer Industrial GmbH</v>
      </c>
    </row>
    <row r="8015" spans="1:12" x14ac:dyDescent="0.25">
      <c r="A8015">
        <v>49042991</v>
      </c>
      <c r="B8015">
        <v>10</v>
      </c>
      <c r="C8015" t="s">
        <v>343</v>
      </c>
      <c r="D8015" t="s">
        <v>218</v>
      </c>
      <c r="E8015" t="s">
        <v>219</v>
      </c>
      <c r="F8015" t="s">
        <v>326</v>
      </c>
      <c r="G8015" s="1">
        <v>43712</v>
      </c>
      <c r="H8015">
        <v>20</v>
      </c>
      <c r="I8015" s="7">
        <f>IF(TableTransactions[[#This Row],[Order type]]=trackOrderType,
TableTransactions[[#This Row],[Transaction quantity]]*-1,
TableTransactions[[#This Row],[Transaction quantity]]
)</f>
        <v>-20</v>
      </c>
      <c r="J80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-102</v>
      </c>
      <c r="K8015" s="7">
        <f ca="1">IF(TableTransactions[[#This Row],[Stock balance backorders]]&lt;0,
0,
TableTransactions[[#This Row],[Stock balance backorders]]
)</f>
        <v>0</v>
      </c>
      <c r="L8015" s="8" t="str">
        <f>VLOOKUP(TableTransactions[[#This Row],[Material]],TableStockBalance[],
MATCH(TableStockBalance[[#Headers],[Supplier name]],TableStockBalance[#Headers],0),
0)</f>
        <v>Broehmer Industrial GmbH</v>
      </c>
    </row>
    <row r="8016" spans="1:12" x14ac:dyDescent="0.25">
      <c r="A8016">
        <v>49042992</v>
      </c>
      <c r="B8016">
        <v>60</v>
      </c>
      <c r="C8016" t="s">
        <v>343</v>
      </c>
      <c r="D8016" t="s">
        <v>218</v>
      </c>
      <c r="E8016" t="s">
        <v>219</v>
      </c>
      <c r="F8016" t="s">
        <v>316</v>
      </c>
      <c r="G8016" s="1">
        <v>43712</v>
      </c>
      <c r="H8016">
        <v>80</v>
      </c>
      <c r="I8016" s="7">
        <f>IF(TableTransactions[[#This Row],[Order type]]=trackOrderType,
TableTransactions[[#This Row],[Transaction quantity]]*-1,
TableTransactions[[#This Row],[Transaction quantity]]
)</f>
        <v>-80</v>
      </c>
      <c r="J80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-182</v>
      </c>
      <c r="K8016" s="7">
        <f ca="1">IF(TableTransactions[[#This Row],[Stock balance backorders]]&lt;0,
0,
TableTransactions[[#This Row],[Stock balance backorders]]
)</f>
        <v>0</v>
      </c>
      <c r="L8016" s="8" t="str">
        <f>VLOOKUP(TableTransactions[[#This Row],[Material]],TableStockBalance[],
MATCH(TableStockBalance[[#Headers],[Supplier name]],TableStockBalance[#Headers],0),
0)</f>
        <v>Broehmer Industrial GmbH</v>
      </c>
    </row>
    <row r="8017" spans="1:12" x14ac:dyDescent="0.25">
      <c r="A8017">
        <v>49043005</v>
      </c>
      <c r="B8017">
        <v>140</v>
      </c>
      <c r="C8017" t="s">
        <v>343</v>
      </c>
      <c r="D8017" t="s">
        <v>218</v>
      </c>
      <c r="E8017" t="s">
        <v>219</v>
      </c>
      <c r="F8017" t="s">
        <v>317</v>
      </c>
      <c r="G8017" s="1">
        <v>43713</v>
      </c>
      <c r="H8017">
        <v>40</v>
      </c>
      <c r="I8017" s="7">
        <f>IF(TableTransactions[[#This Row],[Order type]]=trackOrderType,
TableTransactions[[#This Row],[Transaction quantity]]*-1,
TableTransactions[[#This Row],[Transaction quantity]]
)</f>
        <v>-40</v>
      </c>
      <c r="J80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-222</v>
      </c>
      <c r="K8017" s="7">
        <f ca="1">IF(TableTransactions[[#This Row],[Stock balance backorders]]&lt;0,
0,
TableTransactions[[#This Row],[Stock balance backorders]]
)</f>
        <v>0</v>
      </c>
      <c r="L8017" s="8" t="str">
        <f>VLOOKUP(TableTransactions[[#This Row],[Material]],TableStockBalance[],
MATCH(TableStockBalance[[#Headers],[Supplier name]],TableStockBalance[#Headers],0),
0)</f>
        <v>Broehmer Industrial GmbH</v>
      </c>
    </row>
    <row r="8018" spans="1:12" x14ac:dyDescent="0.25">
      <c r="A8018">
        <v>49043023</v>
      </c>
      <c r="B8018">
        <v>370</v>
      </c>
      <c r="C8018" t="s">
        <v>343</v>
      </c>
      <c r="D8018" t="s">
        <v>218</v>
      </c>
      <c r="E8018" t="s">
        <v>219</v>
      </c>
      <c r="F8018" t="s">
        <v>317</v>
      </c>
      <c r="G8018" s="1">
        <v>43714</v>
      </c>
      <c r="H8018">
        <v>20</v>
      </c>
      <c r="I8018" s="7">
        <f>IF(TableTransactions[[#This Row],[Order type]]=trackOrderType,
TableTransactions[[#This Row],[Transaction quantity]]*-1,
TableTransactions[[#This Row],[Transaction quantity]]
)</f>
        <v>-20</v>
      </c>
      <c r="J80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-242</v>
      </c>
      <c r="K8018" s="7">
        <f ca="1">IF(TableTransactions[[#This Row],[Stock balance backorders]]&lt;0,
0,
TableTransactions[[#This Row],[Stock balance backorders]]
)</f>
        <v>0</v>
      </c>
      <c r="L8018" s="8" t="str">
        <f>VLOOKUP(TableTransactions[[#This Row],[Material]],TableStockBalance[],
MATCH(TableStockBalance[[#Headers],[Supplier name]],TableStockBalance[#Headers],0),
0)</f>
        <v>Broehmer Industrial GmbH</v>
      </c>
    </row>
    <row r="8019" spans="1:12" x14ac:dyDescent="0.25">
      <c r="A8019">
        <v>49043048</v>
      </c>
      <c r="B8019">
        <v>10</v>
      </c>
      <c r="C8019" t="s">
        <v>343</v>
      </c>
      <c r="D8019" t="s">
        <v>218</v>
      </c>
      <c r="E8019" t="s">
        <v>219</v>
      </c>
      <c r="F8019" t="s">
        <v>315</v>
      </c>
      <c r="G8019" s="1">
        <v>43717</v>
      </c>
      <c r="H8019">
        <v>40</v>
      </c>
      <c r="I8019" s="7">
        <f>IF(TableTransactions[[#This Row],[Order type]]=trackOrderType,
TableTransactions[[#This Row],[Transaction quantity]]*-1,
TableTransactions[[#This Row],[Transaction quantity]]
)</f>
        <v>-40</v>
      </c>
      <c r="J80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-282</v>
      </c>
      <c r="K8019" s="7">
        <f ca="1">IF(TableTransactions[[#This Row],[Stock balance backorders]]&lt;0,
0,
TableTransactions[[#This Row],[Stock balance backorders]]
)</f>
        <v>0</v>
      </c>
      <c r="L8019" s="8" t="str">
        <f>VLOOKUP(TableTransactions[[#This Row],[Material]],TableStockBalance[],
MATCH(TableStockBalance[[#Headers],[Supplier name]],TableStockBalance[#Headers],0),
0)</f>
        <v>Broehmer Industrial GmbH</v>
      </c>
    </row>
    <row r="8020" spans="1:12" x14ac:dyDescent="0.25">
      <c r="A8020">
        <v>49043071</v>
      </c>
      <c r="B8020">
        <v>50</v>
      </c>
      <c r="C8020" t="s">
        <v>343</v>
      </c>
      <c r="D8020" t="s">
        <v>218</v>
      </c>
      <c r="E8020" t="s">
        <v>219</v>
      </c>
      <c r="F8020" t="s">
        <v>318</v>
      </c>
      <c r="G8020" s="1">
        <v>43719</v>
      </c>
      <c r="H8020">
        <v>80</v>
      </c>
      <c r="I8020" s="7">
        <f>IF(TableTransactions[[#This Row],[Order type]]=trackOrderType,
TableTransactions[[#This Row],[Transaction quantity]]*-1,
TableTransactions[[#This Row],[Transaction quantity]]
)</f>
        <v>-80</v>
      </c>
      <c r="J80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-362</v>
      </c>
      <c r="K8020" s="7">
        <f ca="1">IF(TableTransactions[[#This Row],[Stock balance backorders]]&lt;0,
0,
TableTransactions[[#This Row],[Stock balance backorders]]
)</f>
        <v>0</v>
      </c>
      <c r="L8020" s="8" t="str">
        <f>VLOOKUP(TableTransactions[[#This Row],[Material]],TableStockBalance[],
MATCH(TableStockBalance[[#Headers],[Supplier name]],TableStockBalance[#Headers],0),
0)</f>
        <v>Broehmer Industrial GmbH</v>
      </c>
    </row>
    <row r="8021" spans="1:12" x14ac:dyDescent="0.25">
      <c r="A8021">
        <v>49043080</v>
      </c>
      <c r="B8021">
        <v>80</v>
      </c>
      <c r="C8021" t="s">
        <v>343</v>
      </c>
      <c r="D8021" t="s">
        <v>218</v>
      </c>
      <c r="E8021" t="s">
        <v>219</v>
      </c>
      <c r="F8021" t="s">
        <v>316</v>
      </c>
      <c r="G8021" s="1">
        <v>43720</v>
      </c>
      <c r="H8021">
        <v>80</v>
      </c>
      <c r="I8021" s="7">
        <f>IF(TableTransactions[[#This Row],[Order type]]=trackOrderType,
TableTransactions[[#This Row],[Transaction quantity]]*-1,
TableTransactions[[#This Row],[Transaction quantity]]
)</f>
        <v>-80</v>
      </c>
      <c r="J80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-442</v>
      </c>
      <c r="K8021" s="7">
        <f ca="1">IF(TableTransactions[[#This Row],[Stock balance backorders]]&lt;0,
0,
TableTransactions[[#This Row],[Stock balance backorders]]
)</f>
        <v>0</v>
      </c>
      <c r="L8021" s="8" t="str">
        <f>VLOOKUP(TableTransactions[[#This Row],[Material]],TableStockBalance[],
MATCH(TableStockBalance[[#Headers],[Supplier name]],TableStockBalance[#Headers],0),
0)</f>
        <v>Broehmer Industrial GmbH</v>
      </c>
    </row>
    <row r="8022" spans="1:12" x14ac:dyDescent="0.25">
      <c r="A8022" s="4">
        <v>45057378</v>
      </c>
      <c r="B8022" s="4">
        <v>10</v>
      </c>
      <c r="C8022" s="4" t="s">
        <v>344</v>
      </c>
      <c r="D8022" s="4" t="s">
        <v>218</v>
      </c>
      <c r="E8022" s="4" t="s">
        <v>219</v>
      </c>
      <c r="F8022" s="4" t="s">
        <v>213</v>
      </c>
      <c r="G8022" s="5">
        <v>43720</v>
      </c>
      <c r="H8022" s="4">
        <v>900</v>
      </c>
      <c r="I8022" s="7">
        <f>IF(TableTransactions[[#This Row],[Order type]]=trackOrderType,
TableTransactions[[#This Row],[Transaction quantity]]*-1,
TableTransactions[[#This Row],[Transaction quantity]]
)</f>
        <v>900</v>
      </c>
      <c r="J80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458</v>
      </c>
      <c r="K8022" s="7">
        <f ca="1">IF(TableTransactions[[#This Row],[Stock balance backorders]]&lt;0,
0,
TableTransactions[[#This Row],[Stock balance backorders]]
)</f>
        <v>458</v>
      </c>
      <c r="L8022" s="8" t="str">
        <f>VLOOKUP(TableTransactions[[#This Row],[Material]],TableStockBalance[],
MATCH(TableStockBalance[[#Headers],[Supplier name]],TableStockBalance[#Headers],0),
0)</f>
        <v>Broehmer Industrial GmbH</v>
      </c>
    </row>
    <row r="8023" spans="1:12" x14ac:dyDescent="0.25">
      <c r="A8023">
        <v>49043179</v>
      </c>
      <c r="B8023">
        <v>240</v>
      </c>
      <c r="C8023" t="s">
        <v>343</v>
      </c>
      <c r="D8023" t="s">
        <v>218</v>
      </c>
      <c r="E8023" t="s">
        <v>219</v>
      </c>
      <c r="F8023" t="s">
        <v>318</v>
      </c>
      <c r="G8023" s="1">
        <v>43728</v>
      </c>
      <c r="H8023">
        <v>80</v>
      </c>
      <c r="I8023" s="7">
        <f>IF(TableTransactions[[#This Row],[Order type]]=trackOrderType,
TableTransactions[[#This Row],[Transaction quantity]]*-1,
TableTransactions[[#This Row],[Transaction quantity]]
)</f>
        <v>-80</v>
      </c>
      <c r="J80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378</v>
      </c>
      <c r="K8023" s="7">
        <f ca="1">IF(TableTransactions[[#This Row],[Stock balance backorders]]&lt;0,
0,
TableTransactions[[#This Row],[Stock balance backorders]]
)</f>
        <v>378</v>
      </c>
      <c r="L8023" s="8" t="str">
        <f>VLOOKUP(TableTransactions[[#This Row],[Material]],TableStockBalance[],
MATCH(TableStockBalance[[#Headers],[Supplier name]],TableStockBalance[#Headers],0),
0)</f>
        <v>Broehmer Industrial GmbH</v>
      </c>
    </row>
    <row r="8024" spans="1:12" x14ac:dyDescent="0.25">
      <c r="A8024">
        <v>49043180</v>
      </c>
      <c r="B8024">
        <v>40</v>
      </c>
      <c r="C8024" t="s">
        <v>343</v>
      </c>
      <c r="D8024" t="s">
        <v>218</v>
      </c>
      <c r="E8024" t="s">
        <v>219</v>
      </c>
      <c r="F8024" t="s">
        <v>322</v>
      </c>
      <c r="G8024" s="1">
        <v>43728</v>
      </c>
      <c r="H8024">
        <v>40</v>
      </c>
      <c r="I8024" s="7">
        <f>IF(TableTransactions[[#This Row],[Order type]]=trackOrderType,
TableTransactions[[#This Row],[Transaction quantity]]*-1,
TableTransactions[[#This Row],[Transaction quantity]]
)</f>
        <v>-40</v>
      </c>
      <c r="J80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338</v>
      </c>
      <c r="K8024" s="7">
        <f ca="1">IF(TableTransactions[[#This Row],[Stock balance backorders]]&lt;0,
0,
TableTransactions[[#This Row],[Stock balance backorders]]
)</f>
        <v>338</v>
      </c>
      <c r="L8024" s="8" t="str">
        <f>VLOOKUP(TableTransactions[[#This Row],[Material]],TableStockBalance[],
MATCH(TableStockBalance[[#Headers],[Supplier name]],TableStockBalance[#Headers],0),
0)</f>
        <v>Broehmer Industrial GmbH</v>
      </c>
    </row>
    <row r="8025" spans="1:12" x14ac:dyDescent="0.25">
      <c r="A8025">
        <v>49043190</v>
      </c>
      <c r="B8025">
        <v>60</v>
      </c>
      <c r="C8025" t="s">
        <v>343</v>
      </c>
      <c r="D8025" t="s">
        <v>218</v>
      </c>
      <c r="E8025" t="s">
        <v>219</v>
      </c>
      <c r="F8025" t="s">
        <v>316</v>
      </c>
      <c r="G8025" s="1">
        <v>43731</v>
      </c>
      <c r="H8025">
        <v>20</v>
      </c>
      <c r="I8025" s="7">
        <f>IF(TableTransactions[[#This Row],[Order type]]=trackOrderType,
TableTransactions[[#This Row],[Transaction quantity]]*-1,
TableTransactions[[#This Row],[Transaction quantity]]
)</f>
        <v>-20</v>
      </c>
      <c r="J80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318</v>
      </c>
      <c r="K8025" s="7">
        <f ca="1">IF(TableTransactions[[#This Row],[Stock balance backorders]]&lt;0,
0,
TableTransactions[[#This Row],[Stock balance backorders]]
)</f>
        <v>318</v>
      </c>
      <c r="L8025" s="8" t="str">
        <f>VLOOKUP(TableTransactions[[#This Row],[Material]],TableStockBalance[],
MATCH(TableStockBalance[[#Headers],[Supplier name]],TableStockBalance[#Headers],0),
0)</f>
        <v>Broehmer Industrial GmbH</v>
      </c>
    </row>
    <row r="8026" spans="1:12" x14ac:dyDescent="0.25">
      <c r="A8026">
        <v>49043212</v>
      </c>
      <c r="B8026">
        <v>110</v>
      </c>
      <c r="C8026" t="s">
        <v>343</v>
      </c>
      <c r="D8026" t="s">
        <v>218</v>
      </c>
      <c r="E8026" t="s">
        <v>219</v>
      </c>
      <c r="F8026" t="s">
        <v>313</v>
      </c>
      <c r="G8026" s="1">
        <v>43733</v>
      </c>
      <c r="H8026">
        <v>80</v>
      </c>
      <c r="I8026" s="7">
        <f>IF(TableTransactions[[#This Row],[Order type]]=trackOrderType,
TableTransactions[[#This Row],[Transaction quantity]]*-1,
TableTransactions[[#This Row],[Transaction quantity]]
)</f>
        <v>-80</v>
      </c>
      <c r="J80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238</v>
      </c>
      <c r="K8026" s="7">
        <f ca="1">IF(TableTransactions[[#This Row],[Stock balance backorders]]&lt;0,
0,
TableTransactions[[#This Row],[Stock balance backorders]]
)</f>
        <v>238</v>
      </c>
      <c r="L8026" s="8" t="str">
        <f>VLOOKUP(TableTransactions[[#This Row],[Material]],TableStockBalance[],
MATCH(TableStockBalance[[#Headers],[Supplier name]],TableStockBalance[#Headers],0),
0)</f>
        <v>Broehmer Industrial GmbH</v>
      </c>
    </row>
    <row r="8027" spans="1:12" x14ac:dyDescent="0.25">
      <c r="A8027">
        <v>49043233</v>
      </c>
      <c r="B8027">
        <v>150</v>
      </c>
      <c r="C8027" t="s">
        <v>343</v>
      </c>
      <c r="D8027" t="s">
        <v>218</v>
      </c>
      <c r="E8027" t="s">
        <v>219</v>
      </c>
      <c r="F8027" t="s">
        <v>317</v>
      </c>
      <c r="G8027" s="1">
        <v>43734</v>
      </c>
      <c r="H8027">
        <v>20</v>
      </c>
      <c r="I8027" s="7">
        <f>IF(TableTransactions[[#This Row],[Order type]]=trackOrderType,
TableTransactions[[#This Row],[Transaction quantity]]*-1,
TableTransactions[[#This Row],[Transaction quantity]]
)</f>
        <v>-20</v>
      </c>
      <c r="J80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218</v>
      </c>
      <c r="K8027" s="7">
        <f ca="1">IF(TableTransactions[[#This Row],[Stock balance backorders]]&lt;0,
0,
TableTransactions[[#This Row],[Stock balance backorders]]
)</f>
        <v>218</v>
      </c>
      <c r="L8027" s="8" t="str">
        <f>VLOOKUP(TableTransactions[[#This Row],[Material]],TableStockBalance[],
MATCH(TableStockBalance[[#Headers],[Supplier name]],TableStockBalance[#Headers],0),
0)</f>
        <v>Broehmer Industrial GmbH</v>
      </c>
    </row>
    <row r="8028" spans="1:12" x14ac:dyDescent="0.25">
      <c r="A8028">
        <v>49043269</v>
      </c>
      <c r="B8028">
        <v>140</v>
      </c>
      <c r="C8028" t="s">
        <v>343</v>
      </c>
      <c r="D8028" t="s">
        <v>218</v>
      </c>
      <c r="E8028" t="s">
        <v>219</v>
      </c>
      <c r="F8028" t="s">
        <v>317</v>
      </c>
      <c r="G8028" s="1">
        <v>43738</v>
      </c>
      <c r="H8028">
        <v>20</v>
      </c>
      <c r="I8028" s="7">
        <f>IF(TableTransactions[[#This Row],[Order type]]=trackOrderType,
TableTransactions[[#This Row],[Transaction quantity]]*-1,
TableTransactions[[#This Row],[Transaction quantity]]
)</f>
        <v>-20</v>
      </c>
      <c r="J80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198</v>
      </c>
      <c r="K8028" s="7">
        <f ca="1">IF(TableTransactions[[#This Row],[Stock balance backorders]]&lt;0,
0,
TableTransactions[[#This Row],[Stock balance backorders]]
)</f>
        <v>198</v>
      </c>
      <c r="L8028" s="8" t="str">
        <f>VLOOKUP(TableTransactions[[#This Row],[Material]],TableStockBalance[],
MATCH(TableStockBalance[[#Headers],[Supplier name]],TableStockBalance[#Headers],0),
0)</f>
        <v>Broehmer Industrial GmbH</v>
      </c>
    </row>
    <row r="8029" spans="1:12" x14ac:dyDescent="0.25">
      <c r="A8029">
        <v>49043283</v>
      </c>
      <c r="B8029">
        <v>60</v>
      </c>
      <c r="C8029" t="s">
        <v>343</v>
      </c>
      <c r="D8029" t="s">
        <v>218</v>
      </c>
      <c r="E8029" t="s">
        <v>219</v>
      </c>
      <c r="F8029" t="s">
        <v>318</v>
      </c>
      <c r="G8029" s="1">
        <v>43739</v>
      </c>
      <c r="H8029">
        <v>40</v>
      </c>
      <c r="I8029" s="7">
        <f>IF(TableTransactions[[#This Row],[Order type]]=trackOrderType,
TableTransactions[[#This Row],[Transaction quantity]]*-1,
TableTransactions[[#This Row],[Transaction quantity]]
)</f>
        <v>-40</v>
      </c>
      <c r="J80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158</v>
      </c>
      <c r="K8029" s="7">
        <f ca="1">IF(TableTransactions[[#This Row],[Stock balance backorders]]&lt;0,
0,
TableTransactions[[#This Row],[Stock balance backorders]]
)</f>
        <v>158</v>
      </c>
      <c r="L8029" s="8" t="str">
        <f>VLOOKUP(TableTransactions[[#This Row],[Material]],TableStockBalance[],
MATCH(TableStockBalance[[#Headers],[Supplier name]],TableStockBalance[#Headers],0),
0)</f>
        <v>Broehmer Industrial GmbH</v>
      </c>
    </row>
    <row r="8030" spans="1:12" x14ac:dyDescent="0.25">
      <c r="A8030">
        <v>49043304</v>
      </c>
      <c r="B8030">
        <v>150</v>
      </c>
      <c r="C8030" t="s">
        <v>343</v>
      </c>
      <c r="D8030" t="s">
        <v>218</v>
      </c>
      <c r="E8030" t="s">
        <v>219</v>
      </c>
      <c r="F8030" t="s">
        <v>317</v>
      </c>
      <c r="G8030" s="1">
        <v>43741</v>
      </c>
      <c r="H8030">
        <v>80</v>
      </c>
      <c r="I8030" s="7">
        <f>IF(TableTransactions[[#This Row],[Order type]]=trackOrderType,
TableTransactions[[#This Row],[Transaction quantity]]*-1,
TableTransactions[[#This Row],[Transaction quantity]]
)</f>
        <v>-80</v>
      </c>
      <c r="J80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</v>
      </c>
      <c r="K8030" s="7">
        <f ca="1">IF(TableTransactions[[#This Row],[Stock balance backorders]]&lt;0,
0,
TableTransactions[[#This Row],[Stock balance backorders]]
)</f>
        <v>78</v>
      </c>
      <c r="L8030" s="8" t="str">
        <f>VLOOKUP(TableTransactions[[#This Row],[Material]],TableStockBalance[],
MATCH(TableStockBalance[[#Headers],[Supplier name]],TableStockBalance[#Headers],0),
0)</f>
        <v>Broehmer Industrial GmbH</v>
      </c>
    </row>
    <row r="8031" spans="1:12" x14ac:dyDescent="0.25">
      <c r="A8031">
        <v>49043320</v>
      </c>
      <c r="B8031">
        <v>290</v>
      </c>
      <c r="C8031" t="s">
        <v>343</v>
      </c>
      <c r="D8031" t="s">
        <v>218</v>
      </c>
      <c r="E8031" t="s">
        <v>219</v>
      </c>
      <c r="F8031" t="s">
        <v>317</v>
      </c>
      <c r="G8031" s="1">
        <v>43742</v>
      </c>
      <c r="H8031">
        <v>40</v>
      </c>
      <c r="I8031" s="7">
        <f>IF(TableTransactions[[#This Row],[Order type]]=trackOrderType,
TableTransactions[[#This Row],[Transaction quantity]]*-1,
TableTransactions[[#This Row],[Transaction quantity]]
)</f>
        <v>-40</v>
      </c>
      <c r="J80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</v>
      </c>
      <c r="K8031" s="7">
        <f ca="1">IF(TableTransactions[[#This Row],[Stock balance backorders]]&lt;0,
0,
TableTransactions[[#This Row],[Stock balance backorders]]
)</f>
        <v>38</v>
      </c>
      <c r="L8031" s="8" t="str">
        <f>VLOOKUP(TableTransactions[[#This Row],[Material]],TableStockBalance[],
MATCH(TableStockBalance[[#Headers],[Supplier name]],TableStockBalance[#Headers],0),
0)</f>
        <v>Broehmer Industrial GmbH</v>
      </c>
    </row>
    <row r="8032" spans="1:12" x14ac:dyDescent="0.25">
      <c r="A8032">
        <v>49043370</v>
      </c>
      <c r="B8032">
        <v>60</v>
      </c>
      <c r="C8032" t="s">
        <v>343</v>
      </c>
      <c r="D8032" t="s">
        <v>218</v>
      </c>
      <c r="E8032" t="s">
        <v>219</v>
      </c>
      <c r="F8032" t="s">
        <v>318</v>
      </c>
      <c r="G8032" s="1">
        <v>43747</v>
      </c>
      <c r="H8032">
        <v>80</v>
      </c>
      <c r="I8032" s="7">
        <f>IF(TableTransactions[[#This Row],[Order type]]=trackOrderType,
TableTransactions[[#This Row],[Transaction quantity]]*-1,
TableTransactions[[#This Row],[Transaction quantity]]
)</f>
        <v>-80</v>
      </c>
      <c r="J80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-42</v>
      </c>
      <c r="K8032" s="7">
        <f ca="1">IF(TableTransactions[[#This Row],[Stock balance backorders]]&lt;0,
0,
TableTransactions[[#This Row],[Stock balance backorders]]
)</f>
        <v>0</v>
      </c>
      <c r="L8032" s="8" t="str">
        <f>VLOOKUP(TableTransactions[[#This Row],[Material]],TableStockBalance[],
MATCH(TableStockBalance[[#Headers],[Supplier name]],TableStockBalance[#Headers],0),
0)</f>
        <v>Broehmer Industrial GmbH</v>
      </c>
    </row>
    <row r="8033" spans="1:12" x14ac:dyDescent="0.25">
      <c r="A8033" s="4">
        <v>45057447</v>
      </c>
      <c r="B8033" s="4">
        <v>10</v>
      </c>
      <c r="C8033" s="4" t="s">
        <v>344</v>
      </c>
      <c r="D8033" s="4" t="s">
        <v>218</v>
      </c>
      <c r="E8033" s="4" t="s">
        <v>219</v>
      </c>
      <c r="F8033" s="4" t="s">
        <v>213</v>
      </c>
      <c r="G8033" s="5">
        <v>43748</v>
      </c>
      <c r="H8033" s="4">
        <v>900</v>
      </c>
      <c r="I8033" s="7">
        <f>IF(TableTransactions[[#This Row],[Order type]]=trackOrderType,
TableTransactions[[#This Row],[Transaction quantity]]*-1,
TableTransactions[[#This Row],[Transaction quantity]]
)</f>
        <v>900</v>
      </c>
      <c r="J80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858</v>
      </c>
      <c r="K8033" s="7">
        <f ca="1">IF(TableTransactions[[#This Row],[Stock balance backorders]]&lt;0,
0,
TableTransactions[[#This Row],[Stock balance backorders]]
)</f>
        <v>858</v>
      </c>
      <c r="L8033" s="8" t="str">
        <f>VLOOKUP(TableTransactions[[#This Row],[Material]],TableStockBalance[],
MATCH(TableStockBalance[[#Headers],[Supplier name]],TableStockBalance[#Headers],0),
0)</f>
        <v>Broehmer Industrial GmbH</v>
      </c>
    </row>
    <row r="8034" spans="1:12" x14ac:dyDescent="0.25">
      <c r="A8034">
        <v>49043401</v>
      </c>
      <c r="B8034">
        <v>360</v>
      </c>
      <c r="C8034" t="s">
        <v>343</v>
      </c>
      <c r="D8034" t="s">
        <v>218</v>
      </c>
      <c r="E8034" t="s">
        <v>219</v>
      </c>
      <c r="F8034" t="s">
        <v>317</v>
      </c>
      <c r="G8034" s="1">
        <v>43749</v>
      </c>
      <c r="H8034">
        <v>40</v>
      </c>
      <c r="I8034" s="7">
        <f>IF(TableTransactions[[#This Row],[Order type]]=trackOrderType,
TableTransactions[[#This Row],[Transaction quantity]]*-1,
TableTransactions[[#This Row],[Transaction quantity]]
)</f>
        <v>-40</v>
      </c>
      <c r="J80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818</v>
      </c>
      <c r="K8034" s="7">
        <f ca="1">IF(TableTransactions[[#This Row],[Stock balance backorders]]&lt;0,
0,
TableTransactions[[#This Row],[Stock balance backorders]]
)</f>
        <v>818</v>
      </c>
      <c r="L8034" s="8" t="str">
        <f>VLOOKUP(TableTransactions[[#This Row],[Material]],TableStockBalance[],
MATCH(TableStockBalance[[#Headers],[Supplier name]],TableStockBalance[#Headers],0),
0)</f>
        <v>Broehmer Industrial GmbH</v>
      </c>
    </row>
    <row r="8035" spans="1:12" x14ac:dyDescent="0.25">
      <c r="A8035">
        <v>49043433</v>
      </c>
      <c r="B8035">
        <v>30</v>
      </c>
      <c r="C8035" t="s">
        <v>343</v>
      </c>
      <c r="D8035" t="s">
        <v>218</v>
      </c>
      <c r="E8035" t="s">
        <v>219</v>
      </c>
      <c r="F8035" t="s">
        <v>325</v>
      </c>
      <c r="G8035" s="1">
        <v>43753</v>
      </c>
      <c r="H8035">
        <v>20</v>
      </c>
      <c r="I8035" s="7">
        <f>IF(TableTransactions[[#This Row],[Order type]]=trackOrderType,
TableTransactions[[#This Row],[Transaction quantity]]*-1,
TableTransactions[[#This Row],[Transaction quantity]]
)</f>
        <v>-20</v>
      </c>
      <c r="J80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798</v>
      </c>
      <c r="K8035" s="7">
        <f ca="1">IF(TableTransactions[[#This Row],[Stock balance backorders]]&lt;0,
0,
TableTransactions[[#This Row],[Stock balance backorders]]
)</f>
        <v>798</v>
      </c>
      <c r="L8035" s="8" t="str">
        <f>VLOOKUP(TableTransactions[[#This Row],[Material]],TableStockBalance[],
MATCH(TableStockBalance[[#Headers],[Supplier name]],TableStockBalance[#Headers],0),
0)</f>
        <v>Broehmer Industrial GmbH</v>
      </c>
    </row>
    <row r="8036" spans="1:12" x14ac:dyDescent="0.25">
      <c r="A8036">
        <v>49043453</v>
      </c>
      <c r="B8036">
        <v>90</v>
      </c>
      <c r="C8036" t="s">
        <v>343</v>
      </c>
      <c r="D8036" t="s">
        <v>218</v>
      </c>
      <c r="E8036" t="s">
        <v>219</v>
      </c>
      <c r="F8036" t="s">
        <v>318</v>
      </c>
      <c r="G8036" s="1">
        <v>43754</v>
      </c>
      <c r="H8036">
        <v>20</v>
      </c>
      <c r="I8036" s="7">
        <f>IF(TableTransactions[[#This Row],[Order type]]=trackOrderType,
TableTransactions[[#This Row],[Transaction quantity]]*-1,
TableTransactions[[#This Row],[Transaction quantity]]
)</f>
        <v>-20</v>
      </c>
      <c r="J80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778</v>
      </c>
      <c r="K8036" s="7">
        <f ca="1">IF(TableTransactions[[#This Row],[Stock balance backorders]]&lt;0,
0,
TableTransactions[[#This Row],[Stock balance backorders]]
)</f>
        <v>778</v>
      </c>
      <c r="L8036" s="8" t="str">
        <f>VLOOKUP(TableTransactions[[#This Row],[Material]],TableStockBalance[],
MATCH(TableStockBalance[[#Headers],[Supplier name]],TableStockBalance[#Headers],0),
0)</f>
        <v>Broehmer Industrial GmbH</v>
      </c>
    </row>
    <row r="8037" spans="1:12" x14ac:dyDescent="0.25">
      <c r="A8037">
        <v>49043463</v>
      </c>
      <c r="B8037">
        <v>20</v>
      </c>
      <c r="C8037" t="s">
        <v>343</v>
      </c>
      <c r="D8037" t="s">
        <v>218</v>
      </c>
      <c r="E8037" t="s">
        <v>219</v>
      </c>
      <c r="F8037" t="s">
        <v>326</v>
      </c>
      <c r="G8037" s="1">
        <v>43755</v>
      </c>
      <c r="H8037">
        <v>20</v>
      </c>
      <c r="I8037" s="7">
        <f>IF(TableTransactions[[#This Row],[Order type]]=trackOrderType,
TableTransactions[[#This Row],[Transaction quantity]]*-1,
TableTransactions[[#This Row],[Transaction quantity]]
)</f>
        <v>-20</v>
      </c>
      <c r="J80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758</v>
      </c>
      <c r="K8037" s="7">
        <f ca="1">IF(TableTransactions[[#This Row],[Stock balance backorders]]&lt;0,
0,
TableTransactions[[#This Row],[Stock balance backorders]]
)</f>
        <v>758</v>
      </c>
      <c r="L8037" s="8" t="str">
        <f>VLOOKUP(TableTransactions[[#This Row],[Material]],TableStockBalance[],
MATCH(TableStockBalance[[#Headers],[Supplier name]],TableStockBalance[#Headers],0),
0)</f>
        <v>Broehmer Industrial GmbH</v>
      </c>
    </row>
    <row r="8038" spans="1:12" x14ac:dyDescent="0.25">
      <c r="A8038">
        <v>49043475</v>
      </c>
      <c r="B8038">
        <v>110</v>
      </c>
      <c r="C8038" t="s">
        <v>343</v>
      </c>
      <c r="D8038" t="s">
        <v>218</v>
      </c>
      <c r="E8038" t="s">
        <v>219</v>
      </c>
      <c r="F8038" t="s">
        <v>313</v>
      </c>
      <c r="G8038" s="1">
        <v>43756</v>
      </c>
      <c r="H8038">
        <v>20</v>
      </c>
      <c r="I8038" s="7">
        <f>IF(TableTransactions[[#This Row],[Order type]]=trackOrderType,
TableTransactions[[#This Row],[Transaction quantity]]*-1,
TableTransactions[[#This Row],[Transaction quantity]]
)</f>
        <v>-20</v>
      </c>
      <c r="J80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738</v>
      </c>
      <c r="K8038" s="7">
        <f ca="1">IF(TableTransactions[[#This Row],[Stock balance backorders]]&lt;0,
0,
TableTransactions[[#This Row],[Stock balance backorders]]
)</f>
        <v>738</v>
      </c>
      <c r="L8038" s="8" t="str">
        <f>VLOOKUP(TableTransactions[[#This Row],[Material]],TableStockBalance[],
MATCH(TableStockBalance[[#Headers],[Supplier name]],TableStockBalance[#Headers],0),
0)</f>
        <v>Broehmer Industrial GmbH</v>
      </c>
    </row>
    <row r="8039" spans="1:12" x14ac:dyDescent="0.25">
      <c r="A8039">
        <v>49043485</v>
      </c>
      <c r="B8039">
        <v>350</v>
      </c>
      <c r="C8039" t="s">
        <v>343</v>
      </c>
      <c r="D8039" t="s">
        <v>218</v>
      </c>
      <c r="E8039" t="s">
        <v>219</v>
      </c>
      <c r="F8039" t="s">
        <v>317</v>
      </c>
      <c r="G8039" s="1">
        <v>43756</v>
      </c>
      <c r="H8039">
        <v>80</v>
      </c>
      <c r="I8039" s="7">
        <f>IF(TableTransactions[[#This Row],[Order type]]=trackOrderType,
TableTransactions[[#This Row],[Transaction quantity]]*-1,
TableTransactions[[#This Row],[Transaction quantity]]
)</f>
        <v>-80</v>
      </c>
      <c r="J80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658</v>
      </c>
      <c r="K8039" s="7">
        <f ca="1">IF(TableTransactions[[#This Row],[Stock balance backorders]]&lt;0,
0,
TableTransactions[[#This Row],[Stock balance backorders]]
)</f>
        <v>658</v>
      </c>
      <c r="L8039" s="8" t="str">
        <f>VLOOKUP(TableTransactions[[#This Row],[Material]],TableStockBalance[],
MATCH(TableStockBalance[[#Headers],[Supplier name]],TableStockBalance[#Headers],0),
0)</f>
        <v>Broehmer Industrial GmbH</v>
      </c>
    </row>
    <row r="8040" spans="1:12" x14ac:dyDescent="0.25">
      <c r="A8040">
        <v>49043502</v>
      </c>
      <c r="B8040">
        <v>80</v>
      </c>
      <c r="C8040" t="s">
        <v>343</v>
      </c>
      <c r="D8040" t="s">
        <v>218</v>
      </c>
      <c r="E8040" t="s">
        <v>219</v>
      </c>
      <c r="F8040" t="s">
        <v>316</v>
      </c>
      <c r="G8040" s="1">
        <v>43759</v>
      </c>
      <c r="H8040">
        <v>20</v>
      </c>
      <c r="I8040" s="7">
        <f>IF(TableTransactions[[#This Row],[Order type]]=trackOrderType,
TableTransactions[[#This Row],[Transaction quantity]]*-1,
TableTransactions[[#This Row],[Transaction quantity]]
)</f>
        <v>-20</v>
      </c>
      <c r="J80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638</v>
      </c>
      <c r="K8040" s="7">
        <f ca="1">IF(TableTransactions[[#This Row],[Stock balance backorders]]&lt;0,
0,
TableTransactions[[#This Row],[Stock balance backorders]]
)</f>
        <v>638</v>
      </c>
      <c r="L8040" s="8" t="str">
        <f>VLOOKUP(TableTransactions[[#This Row],[Material]],TableStockBalance[],
MATCH(TableStockBalance[[#Headers],[Supplier name]],TableStockBalance[#Headers],0),
0)</f>
        <v>Broehmer Industrial GmbH</v>
      </c>
    </row>
    <row r="8041" spans="1:12" x14ac:dyDescent="0.25">
      <c r="A8041">
        <v>49043506</v>
      </c>
      <c r="B8041">
        <v>70</v>
      </c>
      <c r="C8041" t="s">
        <v>343</v>
      </c>
      <c r="D8041" t="s">
        <v>218</v>
      </c>
      <c r="E8041" t="s">
        <v>219</v>
      </c>
      <c r="F8041" t="s">
        <v>318</v>
      </c>
      <c r="G8041" s="1">
        <v>43759</v>
      </c>
      <c r="H8041">
        <v>40</v>
      </c>
      <c r="I8041" s="7">
        <f>IF(TableTransactions[[#This Row],[Order type]]=trackOrderType,
TableTransactions[[#This Row],[Transaction quantity]]*-1,
TableTransactions[[#This Row],[Transaction quantity]]
)</f>
        <v>-40</v>
      </c>
      <c r="J80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598</v>
      </c>
      <c r="K8041" s="7">
        <f ca="1">IF(TableTransactions[[#This Row],[Stock balance backorders]]&lt;0,
0,
TableTransactions[[#This Row],[Stock balance backorders]]
)</f>
        <v>598</v>
      </c>
      <c r="L8041" s="8" t="str">
        <f>VLOOKUP(TableTransactions[[#This Row],[Material]],TableStockBalance[],
MATCH(TableStockBalance[[#Headers],[Supplier name]],TableStockBalance[#Headers],0),
0)</f>
        <v>Broehmer Industrial GmbH</v>
      </c>
    </row>
    <row r="8042" spans="1:12" x14ac:dyDescent="0.25">
      <c r="A8042">
        <v>49043512</v>
      </c>
      <c r="B8042">
        <v>130</v>
      </c>
      <c r="C8042" t="s">
        <v>343</v>
      </c>
      <c r="D8042" t="s">
        <v>218</v>
      </c>
      <c r="E8042" t="s">
        <v>219</v>
      </c>
      <c r="F8042" t="s">
        <v>316</v>
      </c>
      <c r="G8042" s="1">
        <v>43760</v>
      </c>
      <c r="H8042">
        <v>80</v>
      </c>
      <c r="I8042" s="7">
        <f>IF(TableTransactions[[#This Row],[Order type]]=trackOrderType,
TableTransactions[[#This Row],[Transaction quantity]]*-1,
TableTransactions[[#This Row],[Transaction quantity]]
)</f>
        <v>-80</v>
      </c>
      <c r="J80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518</v>
      </c>
      <c r="K8042" s="7">
        <f ca="1">IF(TableTransactions[[#This Row],[Stock balance backorders]]&lt;0,
0,
TableTransactions[[#This Row],[Stock balance backorders]]
)</f>
        <v>518</v>
      </c>
      <c r="L8042" s="8" t="str">
        <f>VLOOKUP(TableTransactions[[#This Row],[Material]],TableStockBalance[],
MATCH(TableStockBalance[[#Headers],[Supplier name]],TableStockBalance[#Headers],0),
0)</f>
        <v>Broehmer Industrial GmbH</v>
      </c>
    </row>
    <row r="8043" spans="1:12" x14ac:dyDescent="0.25">
      <c r="A8043">
        <v>49043558</v>
      </c>
      <c r="B8043">
        <v>430</v>
      </c>
      <c r="C8043" t="s">
        <v>343</v>
      </c>
      <c r="D8043" t="s">
        <v>218</v>
      </c>
      <c r="E8043" t="s">
        <v>219</v>
      </c>
      <c r="F8043" t="s">
        <v>317</v>
      </c>
      <c r="G8043" s="1">
        <v>43763</v>
      </c>
      <c r="H8043">
        <v>60</v>
      </c>
      <c r="I8043" s="7">
        <f>IF(TableTransactions[[#This Row],[Order type]]=trackOrderType,
TableTransactions[[#This Row],[Transaction quantity]]*-1,
TableTransactions[[#This Row],[Transaction quantity]]
)</f>
        <v>-60</v>
      </c>
      <c r="J80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458</v>
      </c>
      <c r="K8043" s="7">
        <f ca="1">IF(TableTransactions[[#This Row],[Stock balance backorders]]&lt;0,
0,
TableTransactions[[#This Row],[Stock balance backorders]]
)</f>
        <v>458</v>
      </c>
      <c r="L8043" s="8" t="str">
        <f>VLOOKUP(TableTransactions[[#This Row],[Material]],TableStockBalance[],
MATCH(TableStockBalance[[#Headers],[Supplier name]],TableStockBalance[#Headers],0),
0)</f>
        <v>Broehmer Industrial GmbH</v>
      </c>
    </row>
    <row r="8044" spans="1:12" x14ac:dyDescent="0.25">
      <c r="A8044">
        <v>49043608</v>
      </c>
      <c r="B8044">
        <v>30</v>
      </c>
      <c r="C8044" t="s">
        <v>343</v>
      </c>
      <c r="D8044" t="s">
        <v>218</v>
      </c>
      <c r="E8044" t="s">
        <v>219</v>
      </c>
      <c r="F8044" t="s">
        <v>329</v>
      </c>
      <c r="G8044" s="1">
        <v>43769</v>
      </c>
      <c r="H8044">
        <v>20</v>
      </c>
      <c r="I8044" s="7">
        <f>IF(TableTransactions[[#This Row],[Order type]]=trackOrderType,
TableTransactions[[#This Row],[Transaction quantity]]*-1,
TableTransactions[[#This Row],[Transaction quantity]]
)</f>
        <v>-20</v>
      </c>
      <c r="J80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438</v>
      </c>
      <c r="K8044" s="7">
        <f ca="1">IF(TableTransactions[[#This Row],[Stock balance backorders]]&lt;0,
0,
TableTransactions[[#This Row],[Stock balance backorders]]
)</f>
        <v>438</v>
      </c>
      <c r="L8044" s="8" t="str">
        <f>VLOOKUP(TableTransactions[[#This Row],[Material]],TableStockBalance[],
MATCH(TableStockBalance[[#Headers],[Supplier name]],TableStockBalance[#Headers],0),
0)</f>
        <v>Broehmer Industrial GmbH</v>
      </c>
    </row>
    <row r="8045" spans="1:12" x14ac:dyDescent="0.25">
      <c r="A8045">
        <v>49043615</v>
      </c>
      <c r="B8045">
        <v>60</v>
      </c>
      <c r="C8045" t="s">
        <v>343</v>
      </c>
      <c r="D8045" t="s">
        <v>218</v>
      </c>
      <c r="E8045" t="s">
        <v>219</v>
      </c>
      <c r="F8045" t="s">
        <v>316</v>
      </c>
      <c r="G8045" s="1">
        <v>43769</v>
      </c>
      <c r="H8045">
        <v>80</v>
      </c>
      <c r="I8045" s="7">
        <f>IF(TableTransactions[[#This Row],[Order type]]=trackOrderType,
TableTransactions[[#This Row],[Transaction quantity]]*-1,
TableTransactions[[#This Row],[Transaction quantity]]
)</f>
        <v>-80</v>
      </c>
      <c r="J80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358</v>
      </c>
      <c r="K8045" s="7">
        <f ca="1">IF(TableTransactions[[#This Row],[Stock balance backorders]]&lt;0,
0,
TableTransactions[[#This Row],[Stock balance backorders]]
)</f>
        <v>358</v>
      </c>
      <c r="L8045" s="8" t="str">
        <f>VLOOKUP(TableTransactions[[#This Row],[Material]],TableStockBalance[],
MATCH(TableStockBalance[[#Headers],[Supplier name]],TableStockBalance[#Headers],0),
0)</f>
        <v>Broehmer Industrial GmbH</v>
      </c>
    </row>
    <row r="8046" spans="1:12" x14ac:dyDescent="0.25">
      <c r="A8046">
        <v>49043636</v>
      </c>
      <c r="B8046">
        <v>350</v>
      </c>
      <c r="C8046" t="s">
        <v>343</v>
      </c>
      <c r="D8046" t="s">
        <v>218</v>
      </c>
      <c r="E8046" t="s">
        <v>219</v>
      </c>
      <c r="F8046" t="s">
        <v>317</v>
      </c>
      <c r="G8046" s="1">
        <v>43770</v>
      </c>
      <c r="H8046">
        <v>40</v>
      </c>
      <c r="I8046" s="7">
        <f>IF(TableTransactions[[#This Row],[Order type]]=trackOrderType,
TableTransactions[[#This Row],[Transaction quantity]]*-1,
TableTransactions[[#This Row],[Transaction quantity]]
)</f>
        <v>-40</v>
      </c>
      <c r="J80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318</v>
      </c>
      <c r="K8046" s="7">
        <f ca="1">IF(TableTransactions[[#This Row],[Stock balance backorders]]&lt;0,
0,
TableTransactions[[#This Row],[Stock balance backorders]]
)</f>
        <v>318</v>
      </c>
      <c r="L8046" s="8" t="str">
        <f>VLOOKUP(TableTransactions[[#This Row],[Material]],TableStockBalance[],
MATCH(TableStockBalance[[#Headers],[Supplier name]],TableStockBalance[#Headers],0),
0)</f>
        <v>Broehmer Industrial GmbH</v>
      </c>
    </row>
    <row r="8047" spans="1:12" x14ac:dyDescent="0.25">
      <c r="A8047" s="4">
        <v>45057508</v>
      </c>
      <c r="B8047" s="4">
        <v>10</v>
      </c>
      <c r="C8047" s="4" t="s">
        <v>344</v>
      </c>
      <c r="D8047" s="4" t="s">
        <v>218</v>
      </c>
      <c r="E8047" s="4" t="s">
        <v>219</v>
      </c>
      <c r="F8047" s="4" t="s">
        <v>213</v>
      </c>
      <c r="G8047" s="5">
        <v>43770</v>
      </c>
      <c r="H8047" s="4">
        <v>900</v>
      </c>
      <c r="I8047" s="7">
        <f>IF(TableTransactions[[#This Row],[Order type]]=trackOrderType,
TableTransactions[[#This Row],[Transaction quantity]]*-1,
TableTransactions[[#This Row],[Transaction quantity]]
)</f>
        <v>900</v>
      </c>
      <c r="J80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1218</v>
      </c>
      <c r="K8047" s="7">
        <f ca="1">IF(TableTransactions[[#This Row],[Stock balance backorders]]&lt;0,
0,
TableTransactions[[#This Row],[Stock balance backorders]]
)</f>
        <v>1218</v>
      </c>
      <c r="L8047" s="8" t="str">
        <f>VLOOKUP(TableTransactions[[#This Row],[Material]],TableStockBalance[],
MATCH(TableStockBalance[[#Headers],[Supplier name]],TableStockBalance[#Headers],0),
0)</f>
        <v>Broehmer Industrial GmbH</v>
      </c>
    </row>
    <row r="8048" spans="1:12" x14ac:dyDescent="0.25">
      <c r="A8048">
        <v>49043691</v>
      </c>
      <c r="B8048">
        <v>10</v>
      </c>
      <c r="C8048" t="s">
        <v>343</v>
      </c>
      <c r="D8048" t="s">
        <v>218</v>
      </c>
      <c r="E8048" t="s">
        <v>219</v>
      </c>
      <c r="F8048" t="s">
        <v>321</v>
      </c>
      <c r="G8048" s="1">
        <v>43776</v>
      </c>
      <c r="H8048">
        <v>80</v>
      </c>
      <c r="I8048" s="7">
        <f>IF(TableTransactions[[#This Row],[Order type]]=trackOrderType,
TableTransactions[[#This Row],[Transaction quantity]]*-1,
TableTransactions[[#This Row],[Transaction quantity]]
)</f>
        <v>-80</v>
      </c>
      <c r="J80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1138</v>
      </c>
      <c r="K8048" s="7">
        <f ca="1">IF(TableTransactions[[#This Row],[Stock balance backorders]]&lt;0,
0,
TableTransactions[[#This Row],[Stock balance backorders]]
)</f>
        <v>1138</v>
      </c>
      <c r="L8048" s="8" t="str">
        <f>VLOOKUP(TableTransactions[[#This Row],[Material]],TableStockBalance[],
MATCH(TableStockBalance[[#Headers],[Supplier name]],TableStockBalance[#Headers],0),
0)</f>
        <v>Broehmer Industrial GmbH</v>
      </c>
    </row>
    <row r="8049" spans="1:12" x14ac:dyDescent="0.25">
      <c r="A8049">
        <v>49043713</v>
      </c>
      <c r="B8049">
        <v>140</v>
      </c>
      <c r="C8049" t="s">
        <v>343</v>
      </c>
      <c r="D8049" t="s">
        <v>218</v>
      </c>
      <c r="E8049" t="s">
        <v>219</v>
      </c>
      <c r="F8049" t="s">
        <v>316</v>
      </c>
      <c r="G8049" s="1">
        <v>43777</v>
      </c>
      <c r="H8049">
        <v>20</v>
      </c>
      <c r="I8049" s="7">
        <f>IF(TableTransactions[[#This Row],[Order type]]=trackOrderType,
TableTransactions[[#This Row],[Transaction quantity]]*-1,
TableTransactions[[#This Row],[Transaction quantity]]
)</f>
        <v>-20</v>
      </c>
      <c r="J80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1118</v>
      </c>
      <c r="K8049" s="7">
        <f ca="1">IF(TableTransactions[[#This Row],[Stock balance backorders]]&lt;0,
0,
TableTransactions[[#This Row],[Stock balance backorders]]
)</f>
        <v>1118</v>
      </c>
      <c r="L8049" s="8" t="str">
        <f>VLOOKUP(TableTransactions[[#This Row],[Material]],TableStockBalance[],
MATCH(TableStockBalance[[#Headers],[Supplier name]],TableStockBalance[#Headers],0),
0)</f>
        <v>Broehmer Industrial GmbH</v>
      </c>
    </row>
    <row r="8050" spans="1:12" x14ac:dyDescent="0.25">
      <c r="A8050">
        <v>49043719</v>
      </c>
      <c r="B8050">
        <v>290</v>
      </c>
      <c r="C8050" t="s">
        <v>343</v>
      </c>
      <c r="D8050" t="s">
        <v>218</v>
      </c>
      <c r="E8050" t="s">
        <v>219</v>
      </c>
      <c r="F8050" t="s">
        <v>318</v>
      </c>
      <c r="G8050" s="1">
        <v>43777</v>
      </c>
      <c r="H8050">
        <v>60</v>
      </c>
      <c r="I8050" s="7">
        <f>IF(TableTransactions[[#This Row],[Order type]]=trackOrderType,
TableTransactions[[#This Row],[Transaction quantity]]*-1,
TableTransactions[[#This Row],[Transaction quantity]]
)</f>
        <v>-60</v>
      </c>
      <c r="J80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1058</v>
      </c>
      <c r="K8050" s="7">
        <f ca="1">IF(TableTransactions[[#This Row],[Stock balance backorders]]&lt;0,
0,
TableTransactions[[#This Row],[Stock balance backorders]]
)</f>
        <v>1058</v>
      </c>
      <c r="L8050" s="8" t="str">
        <f>VLOOKUP(TableTransactions[[#This Row],[Material]],TableStockBalance[],
MATCH(TableStockBalance[[#Headers],[Supplier name]],TableStockBalance[#Headers],0),
0)</f>
        <v>Broehmer Industrial GmbH</v>
      </c>
    </row>
    <row r="8051" spans="1:12" x14ac:dyDescent="0.25">
      <c r="A8051">
        <v>49043730</v>
      </c>
      <c r="B8051">
        <v>120</v>
      </c>
      <c r="C8051" t="s">
        <v>343</v>
      </c>
      <c r="D8051" t="s">
        <v>218</v>
      </c>
      <c r="E8051" t="s">
        <v>219</v>
      </c>
      <c r="F8051" t="s">
        <v>316</v>
      </c>
      <c r="G8051" s="1">
        <v>43780</v>
      </c>
      <c r="H8051">
        <v>20</v>
      </c>
      <c r="I8051" s="7">
        <f>IF(TableTransactions[[#This Row],[Order type]]=trackOrderType,
TableTransactions[[#This Row],[Transaction quantity]]*-1,
TableTransactions[[#This Row],[Transaction quantity]]
)</f>
        <v>-20</v>
      </c>
      <c r="J80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1038</v>
      </c>
      <c r="K8051" s="7">
        <f ca="1">IF(TableTransactions[[#This Row],[Stock balance backorders]]&lt;0,
0,
TableTransactions[[#This Row],[Stock balance backorders]]
)</f>
        <v>1038</v>
      </c>
      <c r="L8051" s="8" t="str">
        <f>VLOOKUP(TableTransactions[[#This Row],[Material]],TableStockBalance[],
MATCH(TableStockBalance[[#Headers],[Supplier name]],TableStockBalance[#Headers],0),
0)</f>
        <v>Broehmer Industrial GmbH</v>
      </c>
    </row>
    <row r="8052" spans="1:12" x14ac:dyDescent="0.25">
      <c r="A8052">
        <v>49043877</v>
      </c>
      <c r="B8052">
        <v>210</v>
      </c>
      <c r="C8052" t="s">
        <v>343</v>
      </c>
      <c r="D8052" t="s">
        <v>218</v>
      </c>
      <c r="E8052" t="s">
        <v>219</v>
      </c>
      <c r="F8052" t="s">
        <v>318</v>
      </c>
      <c r="G8052" s="1">
        <v>43791</v>
      </c>
      <c r="H8052">
        <v>80</v>
      </c>
      <c r="I8052" s="7">
        <f>IF(TableTransactions[[#This Row],[Order type]]=trackOrderType,
TableTransactions[[#This Row],[Transaction quantity]]*-1,
TableTransactions[[#This Row],[Transaction quantity]]
)</f>
        <v>-80</v>
      </c>
      <c r="J80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958</v>
      </c>
      <c r="K8052" s="7">
        <f ca="1">IF(TableTransactions[[#This Row],[Stock balance backorders]]&lt;0,
0,
TableTransactions[[#This Row],[Stock balance backorders]]
)</f>
        <v>958</v>
      </c>
      <c r="L8052" s="8" t="str">
        <f>VLOOKUP(TableTransactions[[#This Row],[Material]],TableStockBalance[],
MATCH(TableStockBalance[[#Headers],[Supplier name]],TableStockBalance[#Headers],0),
0)</f>
        <v>Broehmer Industrial GmbH</v>
      </c>
    </row>
    <row r="8053" spans="1:12" x14ac:dyDescent="0.25">
      <c r="A8053">
        <v>49043898</v>
      </c>
      <c r="B8053">
        <v>80</v>
      </c>
      <c r="C8053" t="s">
        <v>343</v>
      </c>
      <c r="D8053" t="s">
        <v>218</v>
      </c>
      <c r="E8053" t="s">
        <v>219</v>
      </c>
      <c r="F8053" t="s">
        <v>313</v>
      </c>
      <c r="G8053" s="1">
        <v>43795</v>
      </c>
      <c r="H8053">
        <v>40</v>
      </c>
      <c r="I8053" s="7">
        <f>IF(TableTransactions[[#This Row],[Order type]]=trackOrderType,
TableTransactions[[#This Row],[Transaction quantity]]*-1,
TableTransactions[[#This Row],[Transaction quantity]]
)</f>
        <v>-40</v>
      </c>
      <c r="J80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918</v>
      </c>
      <c r="K8053" s="7">
        <f ca="1">IF(TableTransactions[[#This Row],[Stock balance backorders]]&lt;0,
0,
TableTransactions[[#This Row],[Stock balance backorders]]
)</f>
        <v>918</v>
      </c>
      <c r="L8053" s="8" t="str">
        <f>VLOOKUP(TableTransactions[[#This Row],[Material]],TableStockBalance[],
MATCH(TableStockBalance[[#Headers],[Supplier name]],TableStockBalance[#Headers],0),
0)</f>
        <v>Broehmer Industrial GmbH</v>
      </c>
    </row>
    <row r="8054" spans="1:12" x14ac:dyDescent="0.25">
      <c r="A8054">
        <v>49043898</v>
      </c>
      <c r="B8054">
        <v>90</v>
      </c>
      <c r="C8054" t="s">
        <v>343</v>
      </c>
      <c r="D8054" t="s">
        <v>218</v>
      </c>
      <c r="E8054" t="s">
        <v>219</v>
      </c>
      <c r="F8054" t="s">
        <v>313</v>
      </c>
      <c r="G8054" s="1">
        <v>43795</v>
      </c>
      <c r="H8054">
        <v>60</v>
      </c>
      <c r="I8054" s="7">
        <f>IF(TableTransactions[[#This Row],[Order type]]=trackOrderType,
TableTransactions[[#This Row],[Transaction quantity]]*-1,
TableTransactions[[#This Row],[Transaction quantity]]
)</f>
        <v>-60</v>
      </c>
      <c r="J80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858</v>
      </c>
      <c r="K8054" s="7">
        <f ca="1">IF(TableTransactions[[#This Row],[Stock balance backorders]]&lt;0,
0,
TableTransactions[[#This Row],[Stock balance backorders]]
)</f>
        <v>858</v>
      </c>
      <c r="L8054" s="8" t="str">
        <f>VLOOKUP(TableTransactions[[#This Row],[Material]],TableStockBalance[],
MATCH(TableStockBalance[[#Headers],[Supplier name]],TableStockBalance[#Headers],0),
0)</f>
        <v>Broehmer Industrial GmbH</v>
      </c>
    </row>
    <row r="8055" spans="1:12" x14ac:dyDescent="0.25">
      <c r="A8055">
        <v>49043898</v>
      </c>
      <c r="B8055">
        <v>100</v>
      </c>
      <c r="C8055" t="s">
        <v>343</v>
      </c>
      <c r="D8055" t="s">
        <v>218</v>
      </c>
      <c r="E8055" t="s">
        <v>219</v>
      </c>
      <c r="F8055" t="s">
        <v>313</v>
      </c>
      <c r="G8055" s="1">
        <v>43795</v>
      </c>
      <c r="H8055">
        <v>20</v>
      </c>
      <c r="I8055" s="7">
        <f>IF(TableTransactions[[#This Row],[Order type]]=trackOrderType,
TableTransactions[[#This Row],[Transaction quantity]]*-1,
TableTransactions[[#This Row],[Transaction quantity]]
)</f>
        <v>-20</v>
      </c>
      <c r="J80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838</v>
      </c>
      <c r="K8055" s="7">
        <f ca="1">IF(TableTransactions[[#This Row],[Stock balance backorders]]&lt;0,
0,
TableTransactions[[#This Row],[Stock balance backorders]]
)</f>
        <v>838</v>
      </c>
      <c r="L8055" s="8" t="str">
        <f>VLOOKUP(TableTransactions[[#This Row],[Material]],TableStockBalance[],
MATCH(TableStockBalance[[#Headers],[Supplier name]],TableStockBalance[#Headers],0),
0)</f>
        <v>Broehmer Industrial GmbH</v>
      </c>
    </row>
    <row r="8056" spans="1:12" x14ac:dyDescent="0.25">
      <c r="A8056">
        <v>49043921</v>
      </c>
      <c r="B8056">
        <v>130</v>
      </c>
      <c r="C8056" t="s">
        <v>343</v>
      </c>
      <c r="D8056" t="s">
        <v>218</v>
      </c>
      <c r="E8056" t="s">
        <v>219</v>
      </c>
      <c r="F8056" t="s">
        <v>317</v>
      </c>
      <c r="G8056" s="1">
        <v>43796</v>
      </c>
      <c r="H8056">
        <v>20</v>
      </c>
      <c r="I8056" s="7">
        <f>IF(TableTransactions[[#This Row],[Order type]]=trackOrderType,
TableTransactions[[#This Row],[Transaction quantity]]*-1,
TableTransactions[[#This Row],[Transaction quantity]]
)</f>
        <v>-20</v>
      </c>
      <c r="J80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818</v>
      </c>
      <c r="K8056" s="7">
        <f ca="1">IF(TableTransactions[[#This Row],[Stock balance backorders]]&lt;0,
0,
TableTransactions[[#This Row],[Stock balance backorders]]
)</f>
        <v>818</v>
      </c>
      <c r="L8056" s="8" t="str">
        <f>VLOOKUP(TableTransactions[[#This Row],[Material]],TableStockBalance[],
MATCH(TableStockBalance[[#Headers],[Supplier name]],TableStockBalance[#Headers],0),
0)</f>
        <v>Broehmer Industrial GmbH</v>
      </c>
    </row>
    <row r="8057" spans="1:12" x14ac:dyDescent="0.25">
      <c r="A8057">
        <v>49043937</v>
      </c>
      <c r="B8057">
        <v>130</v>
      </c>
      <c r="C8057" t="s">
        <v>343</v>
      </c>
      <c r="D8057" t="s">
        <v>218</v>
      </c>
      <c r="E8057" t="s">
        <v>219</v>
      </c>
      <c r="F8057" t="s">
        <v>317</v>
      </c>
      <c r="G8057" s="1">
        <v>43797</v>
      </c>
      <c r="H8057">
        <v>60</v>
      </c>
      <c r="I8057" s="7">
        <f>IF(TableTransactions[[#This Row],[Order type]]=trackOrderType,
TableTransactions[[#This Row],[Transaction quantity]]*-1,
TableTransactions[[#This Row],[Transaction quantity]]
)</f>
        <v>-60</v>
      </c>
      <c r="J80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758</v>
      </c>
      <c r="K8057" s="7">
        <f ca="1">IF(TableTransactions[[#This Row],[Stock balance backorders]]&lt;0,
0,
TableTransactions[[#This Row],[Stock balance backorders]]
)</f>
        <v>758</v>
      </c>
      <c r="L8057" s="8" t="str">
        <f>VLOOKUP(TableTransactions[[#This Row],[Material]],TableStockBalance[],
MATCH(TableStockBalance[[#Headers],[Supplier name]],TableStockBalance[#Headers],0),
0)</f>
        <v>Broehmer Industrial GmbH</v>
      </c>
    </row>
    <row r="8058" spans="1:12" x14ac:dyDescent="0.25">
      <c r="A8058">
        <v>49043947</v>
      </c>
      <c r="B8058">
        <v>270</v>
      </c>
      <c r="C8058" t="s">
        <v>343</v>
      </c>
      <c r="D8058" t="s">
        <v>218</v>
      </c>
      <c r="E8058" t="s">
        <v>219</v>
      </c>
      <c r="F8058" t="s">
        <v>313</v>
      </c>
      <c r="G8058" s="1">
        <v>43798</v>
      </c>
      <c r="H8058">
        <v>80</v>
      </c>
      <c r="I8058" s="7">
        <f>IF(TableTransactions[[#This Row],[Order type]]=trackOrderType,
TableTransactions[[#This Row],[Transaction quantity]]*-1,
TableTransactions[[#This Row],[Transaction quantity]]
)</f>
        <v>-80</v>
      </c>
      <c r="J80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678</v>
      </c>
      <c r="K8058" s="7">
        <f ca="1">IF(TableTransactions[[#This Row],[Stock balance backorders]]&lt;0,
0,
TableTransactions[[#This Row],[Stock balance backorders]]
)</f>
        <v>678</v>
      </c>
      <c r="L8058" s="8" t="str">
        <f>VLOOKUP(TableTransactions[[#This Row],[Material]],TableStockBalance[],
MATCH(TableStockBalance[[#Headers],[Supplier name]],TableStockBalance[#Headers],0),
0)</f>
        <v>Broehmer Industrial GmbH</v>
      </c>
    </row>
    <row r="8059" spans="1:12" x14ac:dyDescent="0.25">
      <c r="A8059">
        <v>49043956</v>
      </c>
      <c r="B8059">
        <v>410</v>
      </c>
      <c r="C8059" t="s">
        <v>343</v>
      </c>
      <c r="D8059" t="s">
        <v>218</v>
      </c>
      <c r="E8059" t="s">
        <v>219</v>
      </c>
      <c r="F8059" t="s">
        <v>317</v>
      </c>
      <c r="G8059" s="1">
        <v>43798</v>
      </c>
      <c r="H8059">
        <v>60</v>
      </c>
      <c r="I8059" s="7">
        <f>IF(TableTransactions[[#This Row],[Order type]]=trackOrderType,
TableTransactions[[#This Row],[Transaction quantity]]*-1,
TableTransactions[[#This Row],[Transaction quantity]]
)</f>
        <v>-60</v>
      </c>
      <c r="J80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618</v>
      </c>
      <c r="K8059" s="7">
        <f ca="1">IF(TableTransactions[[#This Row],[Stock balance backorders]]&lt;0,
0,
TableTransactions[[#This Row],[Stock balance backorders]]
)</f>
        <v>618</v>
      </c>
      <c r="L8059" s="8" t="str">
        <f>VLOOKUP(TableTransactions[[#This Row],[Material]],TableStockBalance[],
MATCH(TableStockBalance[[#Headers],[Supplier name]],TableStockBalance[#Headers],0),
0)</f>
        <v>Broehmer Industrial GmbH</v>
      </c>
    </row>
    <row r="8060" spans="1:12" x14ac:dyDescent="0.25">
      <c r="A8060">
        <v>49043959</v>
      </c>
      <c r="B8060">
        <v>140</v>
      </c>
      <c r="C8060" t="s">
        <v>343</v>
      </c>
      <c r="D8060" t="s">
        <v>218</v>
      </c>
      <c r="E8060" t="s">
        <v>219</v>
      </c>
      <c r="F8060" t="s">
        <v>319</v>
      </c>
      <c r="G8060" s="1">
        <v>43798</v>
      </c>
      <c r="H8060">
        <v>40</v>
      </c>
      <c r="I8060" s="7">
        <f>IF(TableTransactions[[#This Row],[Order type]]=trackOrderType,
TableTransactions[[#This Row],[Transaction quantity]]*-1,
TableTransactions[[#This Row],[Transaction quantity]]
)</f>
        <v>-40</v>
      </c>
      <c r="J80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578</v>
      </c>
      <c r="K8060" s="7">
        <f ca="1">IF(TableTransactions[[#This Row],[Stock balance backorders]]&lt;0,
0,
TableTransactions[[#This Row],[Stock balance backorders]]
)</f>
        <v>578</v>
      </c>
      <c r="L8060" s="8" t="str">
        <f>VLOOKUP(TableTransactions[[#This Row],[Material]],TableStockBalance[],
MATCH(TableStockBalance[[#Headers],[Supplier name]],TableStockBalance[#Headers],0),
0)</f>
        <v>Broehmer Industrial GmbH</v>
      </c>
    </row>
    <row r="8061" spans="1:12" x14ac:dyDescent="0.25">
      <c r="A8061">
        <v>49043960</v>
      </c>
      <c r="B8061">
        <v>280</v>
      </c>
      <c r="C8061" t="s">
        <v>343</v>
      </c>
      <c r="D8061" t="s">
        <v>218</v>
      </c>
      <c r="E8061" t="s">
        <v>219</v>
      </c>
      <c r="F8061" t="s">
        <v>318</v>
      </c>
      <c r="G8061" s="1">
        <v>43798</v>
      </c>
      <c r="H8061">
        <v>40</v>
      </c>
      <c r="I8061" s="7">
        <f>IF(TableTransactions[[#This Row],[Order type]]=trackOrderType,
TableTransactions[[#This Row],[Transaction quantity]]*-1,
TableTransactions[[#This Row],[Transaction quantity]]
)</f>
        <v>-40</v>
      </c>
      <c r="J80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538</v>
      </c>
      <c r="K8061" s="7">
        <f ca="1">IF(TableTransactions[[#This Row],[Stock balance backorders]]&lt;0,
0,
TableTransactions[[#This Row],[Stock balance backorders]]
)</f>
        <v>538</v>
      </c>
      <c r="L8061" s="8" t="str">
        <f>VLOOKUP(TableTransactions[[#This Row],[Material]],TableStockBalance[],
MATCH(TableStockBalance[[#Headers],[Supplier name]],TableStockBalance[#Headers],0),
0)</f>
        <v>Broehmer Industrial GmbH</v>
      </c>
    </row>
    <row r="8062" spans="1:12" x14ac:dyDescent="0.25">
      <c r="A8062">
        <v>49043964</v>
      </c>
      <c r="B8062">
        <v>30</v>
      </c>
      <c r="C8062" t="s">
        <v>343</v>
      </c>
      <c r="D8062" t="s">
        <v>218</v>
      </c>
      <c r="E8062" t="s">
        <v>219</v>
      </c>
      <c r="F8062" t="s">
        <v>315</v>
      </c>
      <c r="G8062" s="1">
        <v>43798</v>
      </c>
      <c r="H8062">
        <v>20</v>
      </c>
      <c r="I8062" s="7">
        <f>IF(TableTransactions[[#This Row],[Order type]]=trackOrderType,
TableTransactions[[#This Row],[Transaction quantity]]*-1,
TableTransactions[[#This Row],[Transaction quantity]]
)</f>
        <v>-20</v>
      </c>
      <c r="J80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518</v>
      </c>
      <c r="K8062" s="7">
        <f ca="1">IF(TableTransactions[[#This Row],[Stock balance backorders]]&lt;0,
0,
TableTransactions[[#This Row],[Stock balance backorders]]
)</f>
        <v>518</v>
      </c>
      <c r="L8062" s="8" t="str">
        <f>VLOOKUP(TableTransactions[[#This Row],[Material]],TableStockBalance[],
MATCH(TableStockBalance[[#Headers],[Supplier name]],TableStockBalance[#Headers],0),
0)</f>
        <v>Broehmer Industrial GmbH</v>
      </c>
    </row>
    <row r="8063" spans="1:12" x14ac:dyDescent="0.25">
      <c r="A8063">
        <v>49043987</v>
      </c>
      <c r="B8063">
        <v>80</v>
      </c>
      <c r="C8063" t="s">
        <v>343</v>
      </c>
      <c r="D8063" t="s">
        <v>218</v>
      </c>
      <c r="E8063" t="s">
        <v>219</v>
      </c>
      <c r="F8063" t="s">
        <v>317</v>
      </c>
      <c r="G8063" s="1">
        <v>43802</v>
      </c>
      <c r="H8063">
        <v>20</v>
      </c>
      <c r="I8063" s="7">
        <f>IF(TableTransactions[[#This Row],[Order type]]=trackOrderType,
TableTransactions[[#This Row],[Transaction quantity]]*-1,
TableTransactions[[#This Row],[Transaction quantity]]
)</f>
        <v>-20</v>
      </c>
      <c r="J80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498</v>
      </c>
      <c r="K8063" s="7">
        <f ca="1">IF(TableTransactions[[#This Row],[Stock balance backorders]]&lt;0,
0,
TableTransactions[[#This Row],[Stock balance backorders]]
)</f>
        <v>498</v>
      </c>
      <c r="L8063" s="8" t="str">
        <f>VLOOKUP(TableTransactions[[#This Row],[Material]],TableStockBalance[],
MATCH(TableStockBalance[[#Headers],[Supplier name]],TableStockBalance[#Headers],0),
0)</f>
        <v>Broehmer Industrial GmbH</v>
      </c>
    </row>
    <row r="8064" spans="1:12" x14ac:dyDescent="0.25">
      <c r="A8064">
        <v>49044039</v>
      </c>
      <c r="B8064">
        <v>280</v>
      </c>
      <c r="C8064" t="s">
        <v>343</v>
      </c>
      <c r="D8064" t="s">
        <v>218</v>
      </c>
      <c r="E8064" t="s">
        <v>219</v>
      </c>
      <c r="F8064" t="s">
        <v>319</v>
      </c>
      <c r="G8064" s="1">
        <v>43805</v>
      </c>
      <c r="H8064">
        <v>20</v>
      </c>
      <c r="I8064" s="7">
        <f>IF(TableTransactions[[#This Row],[Order type]]=trackOrderType,
TableTransactions[[#This Row],[Transaction quantity]]*-1,
TableTransactions[[#This Row],[Transaction quantity]]
)</f>
        <v>-20</v>
      </c>
      <c r="J80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478</v>
      </c>
      <c r="K8064" s="7">
        <f ca="1">IF(TableTransactions[[#This Row],[Stock balance backorders]]&lt;0,
0,
TableTransactions[[#This Row],[Stock balance backorders]]
)</f>
        <v>478</v>
      </c>
      <c r="L8064" s="8" t="str">
        <f>VLOOKUP(TableTransactions[[#This Row],[Material]],TableStockBalance[],
MATCH(TableStockBalance[[#Headers],[Supplier name]],TableStockBalance[#Headers],0),
0)</f>
        <v>Broehmer Industrial GmbH</v>
      </c>
    </row>
    <row r="8065" spans="1:12" x14ac:dyDescent="0.25">
      <c r="A8065">
        <v>49044057</v>
      </c>
      <c r="B8065">
        <v>30</v>
      </c>
      <c r="C8065" t="s">
        <v>343</v>
      </c>
      <c r="D8065" t="s">
        <v>218</v>
      </c>
      <c r="E8065" t="s">
        <v>219</v>
      </c>
      <c r="F8065" t="s">
        <v>315</v>
      </c>
      <c r="G8065" s="1">
        <v>43808</v>
      </c>
      <c r="H8065">
        <v>60</v>
      </c>
      <c r="I8065" s="7">
        <f>IF(TableTransactions[[#This Row],[Order type]]=trackOrderType,
TableTransactions[[#This Row],[Transaction quantity]]*-1,
TableTransactions[[#This Row],[Transaction quantity]]
)</f>
        <v>-60</v>
      </c>
      <c r="J80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418</v>
      </c>
      <c r="K8065" s="7">
        <f ca="1">IF(TableTransactions[[#This Row],[Stock balance backorders]]&lt;0,
0,
TableTransactions[[#This Row],[Stock balance backorders]]
)</f>
        <v>418</v>
      </c>
      <c r="L8065" s="8" t="str">
        <f>VLOOKUP(TableTransactions[[#This Row],[Material]],TableStockBalance[],
MATCH(TableStockBalance[[#Headers],[Supplier name]],TableStockBalance[#Headers],0),
0)</f>
        <v>Broehmer Industrial GmbH</v>
      </c>
    </row>
    <row r="8066" spans="1:12" x14ac:dyDescent="0.25">
      <c r="A8066">
        <v>49044081</v>
      </c>
      <c r="B8066">
        <v>70</v>
      </c>
      <c r="C8066" t="s">
        <v>343</v>
      </c>
      <c r="D8066" t="s">
        <v>218</v>
      </c>
      <c r="E8066" t="s">
        <v>219</v>
      </c>
      <c r="F8066" t="s">
        <v>318</v>
      </c>
      <c r="G8066" s="1">
        <v>43810</v>
      </c>
      <c r="H8066">
        <v>20</v>
      </c>
      <c r="I8066" s="7">
        <f>IF(TableTransactions[[#This Row],[Order type]]=trackOrderType,
TableTransactions[[#This Row],[Transaction quantity]]*-1,
TableTransactions[[#This Row],[Transaction quantity]]
)</f>
        <v>-20</v>
      </c>
      <c r="J80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398</v>
      </c>
      <c r="K8066" s="7">
        <f ca="1">IF(TableTransactions[[#This Row],[Stock balance backorders]]&lt;0,
0,
TableTransactions[[#This Row],[Stock balance backorders]]
)</f>
        <v>398</v>
      </c>
      <c r="L8066" s="8" t="str">
        <f>VLOOKUP(TableTransactions[[#This Row],[Material]],TableStockBalance[],
MATCH(TableStockBalance[[#Headers],[Supplier name]],TableStockBalance[#Headers],0),
0)</f>
        <v>Broehmer Industrial GmbH</v>
      </c>
    </row>
    <row r="8067" spans="1:12" x14ac:dyDescent="0.25">
      <c r="A8067">
        <v>49044106</v>
      </c>
      <c r="B8067">
        <v>90</v>
      </c>
      <c r="C8067" t="s">
        <v>343</v>
      </c>
      <c r="D8067" t="s">
        <v>218</v>
      </c>
      <c r="E8067" t="s">
        <v>219</v>
      </c>
      <c r="F8067" t="s">
        <v>316</v>
      </c>
      <c r="G8067" s="1">
        <v>43812</v>
      </c>
      <c r="H8067">
        <v>20</v>
      </c>
      <c r="I8067" s="7">
        <f>IF(TableTransactions[[#This Row],[Order type]]=trackOrderType,
TableTransactions[[#This Row],[Transaction quantity]]*-1,
TableTransactions[[#This Row],[Transaction quantity]]
)</f>
        <v>-20</v>
      </c>
      <c r="J80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378</v>
      </c>
      <c r="K8067" s="7">
        <f ca="1">IF(TableTransactions[[#This Row],[Stock balance backorders]]&lt;0,
0,
TableTransactions[[#This Row],[Stock balance backorders]]
)</f>
        <v>378</v>
      </c>
      <c r="L8067" s="8" t="str">
        <f>VLOOKUP(TableTransactions[[#This Row],[Material]],TableStockBalance[],
MATCH(TableStockBalance[[#Headers],[Supplier name]],TableStockBalance[#Headers],0),
0)</f>
        <v>Broehmer Industrial GmbH</v>
      </c>
    </row>
    <row r="8068" spans="1:12" x14ac:dyDescent="0.25">
      <c r="A8068">
        <v>49044108</v>
      </c>
      <c r="B8068">
        <v>200</v>
      </c>
      <c r="C8068" t="s">
        <v>343</v>
      </c>
      <c r="D8068" t="s">
        <v>218</v>
      </c>
      <c r="E8068" t="s">
        <v>219</v>
      </c>
      <c r="F8068" t="s">
        <v>317</v>
      </c>
      <c r="G8068" s="1">
        <v>43812</v>
      </c>
      <c r="H8068">
        <v>20</v>
      </c>
      <c r="I8068" s="7">
        <f>IF(TableTransactions[[#This Row],[Order type]]=trackOrderType,
TableTransactions[[#This Row],[Transaction quantity]]*-1,
TableTransactions[[#This Row],[Transaction quantity]]
)</f>
        <v>-20</v>
      </c>
      <c r="J80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358</v>
      </c>
      <c r="K8068" s="7">
        <f ca="1">IF(TableTransactions[[#This Row],[Stock balance backorders]]&lt;0,
0,
TableTransactions[[#This Row],[Stock balance backorders]]
)</f>
        <v>358</v>
      </c>
      <c r="L8068" s="8" t="str">
        <f>VLOOKUP(TableTransactions[[#This Row],[Material]],TableStockBalance[],
MATCH(TableStockBalance[[#Headers],[Supplier name]],TableStockBalance[#Headers],0),
0)</f>
        <v>Broehmer Industrial GmbH</v>
      </c>
    </row>
    <row r="8069" spans="1:12" x14ac:dyDescent="0.25">
      <c r="A8069" s="4">
        <v>45057618</v>
      </c>
      <c r="B8069" s="4">
        <v>10</v>
      </c>
      <c r="C8069" s="4" t="s">
        <v>344</v>
      </c>
      <c r="D8069" s="4" t="s">
        <v>218</v>
      </c>
      <c r="E8069" s="4" t="s">
        <v>219</v>
      </c>
      <c r="F8069" s="4" t="s">
        <v>213</v>
      </c>
      <c r="G8069" s="5">
        <v>43812</v>
      </c>
      <c r="H8069" s="4">
        <v>900</v>
      </c>
      <c r="I8069" s="7">
        <f>IF(TableTransactions[[#This Row],[Order type]]=trackOrderType,
TableTransactions[[#This Row],[Transaction quantity]]*-1,
TableTransactions[[#This Row],[Transaction quantity]]
)</f>
        <v>900</v>
      </c>
      <c r="J80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1258</v>
      </c>
      <c r="K8069" s="7">
        <f ca="1">IF(TableTransactions[[#This Row],[Stock balance backorders]]&lt;0,
0,
TableTransactions[[#This Row],[Stock balance backorders]]
)</f>
        <v>1258</v>
      </c>
      <c r="L8069" s="8" t="str">
        <f>VLOOKUP(TableTransactions[[#This Row],[Material]],TableStockBalance[],
MATCH(TableStockBalance[[#Headers],[Supplier name]],TableStockBalance[#Headers],0),
0)</f>
        <v>Broehmer Industrial GmbH</v>
      </c>
    </row>
    <row r="8070" spans="1:12" x14ac:dyDescent="0.25">
      <c r="A8070">
        <v>49044118</v>
      </c>
      <c r="B8070">
        <v>50</v>
      </c>
      <c r="C8070" t="s">
        <v>343</v>
      </c>
      <c r="D8070" t="s">
        <v>218</v>
      </c>
      <c r="E8070" t="s">
        <v>219</v>
      </c>
      <c r="F8070" t="s">
        <v>313</v>
      </c>
      <c r="G8070" s="1">
        <v>43815</v>
      </c>
      <c r="H8070">
        <v>60</v>
      </c>
      <c r="I8070" s="7">
        <f>IF(TableTransactions[[#This Row],[Order type]]=trackOrderType,
TableTransactions[[#This Row],[Transaction quantity]]*-1,
TableTransactions[[#This Row],[Transaction quantity]]
)</f>
        <v>-60</v>
      </c>
      <c r="J80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1198</v>
      </c>
      <c r="K8070" s="7">
        <f ca="1">IF(TableTransactions[[#This Row],[Stock balance backorders]]&lt;0,
0,
TableTransactions[[#This Row],[Stock balance backorders]]
)</f>
        <v>1198</v>
      </c>
      <c r="L8070" s="8" t="str">
        <f>VLOOKUP(TableTransactions[[#This Row],[Material]],TableStockBalance[],
MATCH(TableStockBalance[[#Headers],[Supplier name]],TableStockBalance[#Headers],0),
0)</f>
        <v>Broehmer Industrial GmbH</v>
      </c>
    </row>
    <row r="8071" spans="1:12" x14ac:dyDescent="0.25">
      <c r="A8071">
        <v>49044119</v>
      </c>
      <c r="B8071">
        <v>10</v>
      </c>
      <c r="C8071" t="s">
        <v>343</v>
      </c>
      <c r="D8071" t="s">
        <v>218</v>
      </c>
      <c r="E8071" t="s">
        <v>219</v>
      </c>
      <c r="F8071" t="s">
        <v>329</v>
      </c>
      <c r="G8071" s="1">
        <v>43815</v>
      </c>
      <c r="H8071">
        <v>80</v>
      </c>
      <c r="I8071" s="7">
        <f>IF(TableTransactions[[#This Row],[Order type]]=trackOrderType,
TableTransactions[[#This Row],[Transaction quantity]]*-1,
TableTransactions[[#This Row],[Transaction quantity]]
)</f>
        <v>-80</v>
      </c>
      <c r="J80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1118</v>
      </c>
      <c r="K8071" s="7">
        <f ca="1">IF(TableTransactions[[#This Row],[Stock balance backorders]]&lt;0,
0,
TableTransactions[[#This Row],[Stock balance backorders]]
)</f>
        <v>1118</v>
      </c>
      <c r="L8071" s="8" t="str">
        <f>VLOOKUP(TableTransactions[[#This Row],[Material]],TableStockBalance[],
MATCH(TableStockBalance[[#Headers],[Supplier name]],TableStockBalance[#Headers],0),
0)</f>
        <v>Broehmer Industrial GmbH</v>
      </c>
    </row>
    <row r="8072" spans="1:12" x14ac:dyDescent="0.25">
      <c r="A8072">
        <v>49044140</v>
      </c>
      <c r="B8072">
        <v>40</v>
      </c>
      <c r="C8072" t="s">
        <v>343</v>
      </c>
      <c r="D8072" t="s">
        <v>218</v>
      </c>
      <c r="E8072" t="s">
        <v>219</v>
      </c>
      <c r="F8072" t="s">
        <v>318</v>
      </c>
      <c r="G8072" s="1">
        <v>43816</v>
      </c>
      <c r="H8072">
        <v>80</v>
      </c>
      <c r="I8072" s="7">
        <f>IF(TableTransactions[[#This Row],[Order type]]=trackOrderType,
TableTransactions[[#This Row],[Transaction quantity]]*-1,
TableTransactions[[#This Row],[Transaction quantity]]
)</f>
        <v>-80</v>
      </c>
      <c r="J80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1038</v>
      </c>
      <c r="K8072" s="7">
        <f ca="1">IF(TableTransactions[[#This Row],[Stock balance backorders]]&lt;0,
0,
TableTransactions[[#This Row],[Stock balance backorders]]
)</f>
        <v>1038</v>
      </c>
      <c r="L8072" s="8" t="str">
        <f>VLOOKUP(TableTransactions[[#This Row],[Material]],TableStockBalance[],
MATCH(TableStockBalance[[#Headers],[Supplier name]],TableStockBalance[#Headers],0),
0)</f>
        <v>Broehmer Industrial GmbH</v>
      </c>
    </row>
    <row r="8073" spans="1:12" x14ac:dyDescent="0.25">
      <c r="A8073">
        <v>49044145</v>
      </c>
      <c r="B8073">
        <v>90</v>
      </c>
      <c r="C8073" t="s">
        <v>343</v>
      </c>
      <c r="D8073" t="s">
        <v>218</v>
      </c>
      <c r="E8073" t="s">
        <v>219</v>
      </c>
      <c r="F8073" t="s">
        <v>313</v>
      </c>
      <c r="G8073" s="1">
        <v>43817</v>
      </c>
      <c r="H8073">
        <v>60</v>
      </c>
      <c r="I8073" s="7">
        <f>IF(TableTransactions[[#This Row],[Order type]]=trackOrderType,
TableTransactions[[#This Row],[Transaction quantity]]*-1,
TableTransactions[[#This Row],[Transaction quantity]]
)</f>
        <v>-60</v>
      </c>
      <c r="J80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978</v>
      </c>
      <c r="K8073" s="7">
        <f ca="1">IF(TableTransactions[[#This Row],[Stock balance backorders]]&lt;0,
0,
TableTransactions[[#This Row],[Stock balance backorders]]
)</f>
        <v>978</v>
      </c>
      <c r="L8073" s="8" t="str">
        <f>VLOOKUP(TableTransactions[[#This Row],[Material]],TableStockBalance[],
MATCH(TableStockBalance[[#Headers],[Supplier name]],TableStockBalance[#Headers],0),
0)</f>
        <v>Broehmer Industrial GmbH</v>
      </c>
    </row>
    <row r="8074" spans="1:12" x14ac:dyDescent="0.25">
      <c r="A8074">
        <v>49044176</v>
      </c>
      <c r="B8074">
        <v>140</v>
      </c>
      <c r="C8074" t="s">
        <v>343</v>
      </c>
      <c r="D8074" t="s">
        <v>218</v>
      </c>
      <c r="E8074" t="s">
        <v>219</v>
      </c>
      <c r="F8074" t="s">
        <v>316</v>
      </c>
      <c r="G8074" s="1">
        <v>43819</v>
      </c>
      <c r="H8074">
        <v>80</v>
      </c>
      <c r="I8074" s="7">
        <f>IF(TableTransactions[[#This Row],[Order type]]=trackOrderType,
TableTransactions[[#This Row],[Transaction quantity]]*-1,
TableTransactions[[#This Row],[Transaction quantity]]
)</f>
        <v>-80</v>
      </c>
      <c r="J80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898</v>
      </c>
      <c r="K8074" s="7">
        <f ca="1">IF(TableTransactions[[#This Row],[Stock balance backorders]]&lt;0,
0,
TableTransactions[[#This Row],[Stock balance backorders]]
)</f>
        <v>898</v>
      </c>
      <c r="L8074" s="8" t="str">
        <f>VLOOKUP(TableTransactions[[#This Row],[Material]],TableStockBalance[],
MATCH(TableStockBalance[[#Headers],[Supplier name]],TableStockBalance[#Headers],0),
0)</f>
        <v>Broehmer Industrial GmbH</v>
      </c>
    </row>
    <row r="8075" spans="1:12" x14ac:dyDescent="0.25">
      <c r="A8075">
        <v>49044178</v>
      </c>
      <c r="B8075">
        <v>290</v>
      </c>
      <c r="C8075" t="s">
        <v>343</v>
      </c>
      <c r="D8075" t="s">
        <v>218</v>
      </c>
      <c r="E8075" t="s">
        <v>219</v>
      </c>
      <c r="F8075" t="s">
        <v>317</v>
      </c>
      <c r="G8075" s="1">
        <v>43819</v>
      </c>
      <c r="H8075">
        <v>20</v>
      </c>
      <c r="I8075" s="7">
        <f>IF(TableTransactions[[#This Row],[Order type]]=trackOrderType,
TableTransactions[[#This Row],[Transaction quantity]]*-1,
TableTransactions[[#This Row],[Transaction quantity]]
)</f>
        <v>-20</v>
      </c>
      <c r="J80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878</v>
      </c>
      <c r="K8075" s="7">
        <f ca="1">IF(TableTransactions[[#This Row],[Stock balance backorders]]&lt;0,
0,
TableTransactions[[#This Row],[Stock balance backorders]]
)</f>
        <v>878</v>
      </c>
      <c r="L8075" s="8" t="str">
        <f>VLOOKUP(TableTransactions[[#This Row],[Material]],TableStockBalance[],
MATCH(TableStockBalance[[#Headers],[Supplier name]],TableStockBalance[#Headers],0),
0)</f>
        <v>Broehmer Industrial GmbH</v>
      </c>
    </row>
    <row r="8076" spans="1:12" x14ac:dyDescent="0.25">
      <c r="A8076">
        <v>49044191</v>
      </c>
      <c r="B8076">
        <v>100</v>
      </c>
      <c r="C8076" t="s">
        <v>343</v>
      </c>
      <c r="D8076" t="s">
        <v>218</v>
      </c>
      <c r="E8076" t="s">
        <v>219</v>
      </c>
      <c r="F8076" t="s">
        <v>317</v>
      </c>
      <c r="G8076" s="1">
        <v>43822</v>
      </c>
      <c r="H8076">
        <v>80</v>
      </c>
      <c r="I8076" s="7">
        <f>IF(TableTransactions[[#This Row],[Order type]]=trackOrderType,
TableTransactions[[#This Row],[Transaction quantity]]*-1,
TableTransactions[[#This Row],[Transaction quantity]]
)</f>
        <v>-80</v>
      </c>
      <c r="J80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798</v>
      </c>
      <c r="K8076" s="7">
        <f ca="1">IF(TableTransactions[[#This Row],[Stock balance backorders]]&lt;0,
0,
TableTransactions[[#This Row],[Stock balance backorders]]
)</f>
        <v>798</v>
      </c>
      <c r="L8076" s="8" t="str">
        <f>VLOOKUP(TableTransactions[[#This Row],[Material]],TableStockBalance[],
MATCH(TableStockBalance[[#Headers],[Supplier name]],TableStockBalance[#Headers],0),
0)</f>
        <v>Broehmer Industrial GmbH</v>
      </c>
    </row>
    <row r="8077" spans="1:12" x14ac:dyDescent="0.25">
      <c r="A8077">
        <v>49044201</v>
      </c>
      <c r="B8077">
        <v>30</v>
      </c>
      <c r="C8077" t="s">
        <v>343</v>
      </c>
      <c r="D8077" t="s">
        <v>218</v>
      </c>
      <c r="E8077" t="s">
        <v>219</v>
      </c>
      <c r="F8077" t="s">
        <v>316</v>
      </c>
      <c r="G8077" s="1">
        <v>43823</v>
      </c>
      <c r="H8077">
        <v>60</v>
      </c>
      <c r="I8077" s="7">
        <f>IF(TableTransactions[[#This Row],[Order type]]=trackOrderType,
TableTransactions[[#This Row],[Transaction quantity]]*-1,
TableTransactions[[#This Row],[Transaction quantity]]
)</f>
        <v>-60</v>
      </c>
      <c r="J80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738</v>
      </c>
      <c r="K8077" s="7">
        <f ca="1">IF(TableTransactions[[#This Row],[Stock balance backorders]]&lt;0,
0,
TableTransactions[[#This Row],[Stock balance backorders]]
)</f>
        <v>738</v>
      </c>
      <c r="L8077" s="8" t="str">
        <f>VLOOKUP(TableTransactions[[#This Row],[Material]],TableStockBalance[],
MATCH(TableStockBalance[[#Headers],[Supplier name]],TableStockBalance[#Headers],0),
0)</f>
        <v>Broehmer Industrial GmbH</v>
      </c>
    </row>
    <row r="8078" spans="1:12" x14ac:dyDescent="0.25">
      <c r="A8078">
        <v>49044252</v>
      </c>
      <c r="B8078">
        <v>160</v>
      </c>
      <c r="C8078" t="s">
        <v>343</v>
      </c>
      <c r="D8078" t="s">
        <v>218</v>
      </c>
      <c r="E8078" t="s">
        <v>219</v>
      </c>
      <c r="F8078" t="s">
        <v>319</v>
      </c>
      <c r="G8078" s="1">
        <v>43830</v>
      </c>
      <c r="H8078">
        <v>60</v>
      </c>
      <c r="I8078" s="7">
        <f>IF(TableTransactions[[#This Row],[Order type]]=trackOrderType,
TableTransactions[[#This Row],[Transaction quantity]]*-1,
TableTransactions[[#This Row],[Transaction quantity]]
)</f>
        <v>-60</v>
      </c>
      <c r="J80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678</v>
      </c>
      <c r="K8078" s="7">
        <f ca="1">IF(TableTransactions[[#This Row],[Stock balance backorders]]&lt;0,
0,
TableTransactions[[#This Row],[Stock balance backorders]]
)</f>
        <v>678</v>
      </c>
      <c r="L8078" s="8" t="str">
        <f>VLOOKUP(TableTransactions[[#This Row],[Material]],TableStockBalance[],
MATCH(TableStockBalance[[#Headers],[Supplier name]],TableStockBalance[#Headers],0),
0)</f>
        <v>Broehmer Industrial GmbH</v>
      </c>
    </row>
    <row r="8079" spans="1:12" x14ac:dyDescent="0.25">
      <c r="A8079">
        <v>49040344</v>
      </c>
      <c r="B8079">
        <v>60</v>
      </c>
      <c r="C8079" t="s">
        <v>343</v>
      </c>
      <c r="D8079" t="s">
        <v>222</v>
      </c>
      <c r="E8079" t="s">
        <v>223</v>
      </c>
      <c r="F8079" t="s">
        <v>317</v>
      </c>
      <c r="G8079" s="1">
        <v>43468</v>
      </c>
      <c r="H8079">
        <v>80</v>
      </c>
      <c r="I8079" s="7">
        <f>IF(TableTransactions[[#This Row],[Order type]]=trackOrderType,
TableTransactions[[#This Row],[Transaction quantity]]*-1,
TableTransactions[[#This Row],[Transaction quantity]]
)</f>
        <v>-80</v>
      </c>
      <c r="J80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</v>
      </c>
      <c r="K8079" s="7">
        <f ca="1">IF(TableTransactions[[#This Row],[Stock balance backorders]]&lt;0,
0,
TableTransactions[[#This Row],[Stock balance backorders]]
)</f>
        <v>55</v>
      </c>
      <c r="L8079" s="8" t="str">
        <f>VLOOKUP(TableTransactions[[#This Row],[Material]],TableStockBalance[],
MATCH(TableStockBalance[[#Headers],[Supplier name]],TableStockBalance[#Headers],0),
0)</f>
        <v>General Multi Parts AB</v>
      </c>
    </row>
    <row r="8080" spans="1:12" x14ac:dyDescent="0.25">
      <c r="A8080">
        <v>49040393</v>
      </c>
      <c r="B8080">
        <v>10</v>
      </c>
      <c r="C8080" t="s">
        <v>343</v>
      </c>
      <c r="D8080" t="s">
        <v>222</v>
      </c>
      <c r="E8080" t="s">
        <v>223</v>
      </c>
      <c r="F8080" t="s">
        <v>323</v>
      </c>
      <c r="G8080" s="1">
        <v>43473</v>
      </c>
      <c r="H8080">
        <v>80</v>
      </c>
      <c r="I8080" s="7">
        <f>IF(TableTransactions[[#This Row],[Order type]]=trackOrderType,
TableTransactions[[#This Row],[Transaction quantity]]*-1,
TableTransactions[[#This Row],[Transaction quantity]]
)</f>
        <v>-80</v>
      </c>
      <c r="J80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-25</v>
      </c>
      <c r="K8080" s="7">
        <f ca="1">IF(TableTransactions[[#This Row],[Stock balance backorders]]&lt;0,
0,
TableTransactions[[#This Row],[Stock balance backorders]]
)</f>
        <v>0</v>
      </c>
      <c r="L8080" s="8" t="str">
        <f>VLOOKUP(TableTransactions[[#This Row],[Material]],TableStockBalance[],
MATCH(TableStockBalance[[#Headers],[Supplier name]],TableStockBalance[#Headers],0),
0)</f>
        <v>General Multi Parts AB</v>
      </c>
    </row>
    <row r="8081" spans="1:12" x14ac:dyDescent="0.25">
      <c r="A8081">
        <v>49040397</v>
      </c>
      <c r="B8081">
        <v>70</v>
      </c>
      <c r="C8081" t="s">
        <v>343</v>
      </c>
      <c r="D8081" t="s">
        <v>222</v>
      </c>
      <c r="E8081" t="s">
        <v>223</v>
      </c>
      <c r="F8081" t="s">
        <v>313</v>
      </c>
      <c r="G8081" s="1">
        <v>43474</v>
      </c>
      <c r="H8081">
        <v>40</v>
      </c>
      <c r="I8081" s="7">
        <f>IF(TableTransactions[[#This Row],[Order type]]=trackOrderType,
TableTransactions[[#This Row],[Transaction quantity]]*-1,
TableTransactions[[#This Row],[Transaction quantity]]
)</f>
        <v>-40</v>
      </c>
      <c r="J80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-65</v>
      </c>
      <c r="K8081" s="7">
        <f ca="1">IF(TableTransactions[[#This Row],[Stock balance backorders]]&lt;0,
0,
TableTransactions[[#This Row],[Stock balance backorders]]
)</f>
        <v>0</v>
      </c>
      <c r="L8081" s="8" t="str">
        <f>VLOOKUP(TableTransactions[[#This Row],[Material]],TableStockBalance[],
MATCH(TableStockBalance[[#Headers],[Supplier name]],TableStockBalance[#Headers],0),
0)</f>
        <v>General Multi Parts AB</v>
      </c>
    </row>
    <row r="8082" spans="1:12" x14ac:dyDescent="0.25">
      <c r="A8082">
        <v>49040404</v>
      </c>
      <c r="B8082">
        <v>90</v>
      </c>
      <c r="C8082" t="s">
        <v>343</v>
      </c>
      <c r="D8082" t="s">
        <v>222</v>
      </c>
      <c r="E8082" t="s">
        <v>223</v>
      </c>
      <c r="F8082" t="s">
        <v>317</v>
      </c>
      <c r="G8082" s="1">
        <v>43474</v>
      </c>
      <c r="H8082">
        <v>80</v>
      </c>
      <c r="I8082" s="7">
        <f>IF(TableTransactions[[#This Row],[Order type]]=trackOrderType,
TableTransactions[[#This Row],[Transaction quantity]]*-1,
TableTransactions[[#This Row],[Transaction quantity]]
)</f>
        <v>-80</v>
      </c>
      <c r="J80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-145</v>
      </c>
      <c r="K8082" s="7">
        <f ca="1">IF(TableTransactions[[#This Row],[Stock balance backorders]]&lt;0,
0,
TableTransactions[[#This Row],[Stock balance backorders]]
)</f>
        <v>0</v>
      </c>
      <c r="L8082" s="8" t="str">
        <f>VLOOKUP(TableTransactions[[#This Row],[Material]],TableStockBalance[],
MATCH(TableStockBalance[[#Headers],[Supplier name]],TableStockBalance[#Headers],0),
0)</f>
        <v>General Multi Parts AB</v>
      </c>
    </row>
    <row r="8083" spans="1:12" x14ac:dyDescent="0.25">
      <c r="A8083">
        <v>49040437</v>
      </c>
      <c r="B8083">
        <v>360</v>
      </c>
      <c r="C8083" t="s">
        <v>343</v>
      </c>
      <c r="D8083" t="s">
        <v>222</v>
      </c>
      <c r="E8083" t="s">
        <v>223</v>
      </c>
      <c r="F8083" t="s">
        <v>317</v>
      </c>
      <c r="G8083" s="1">
        <v>43476</v>
      </c>
      <c r="H8083">
        <v>40</v>
      </c>
      <c r="I8083" s="7">
        <f>IF(TableTransactions[[#This Row],[Order type]]=trackOrderType,
TableTransactions[[#This Row],[Transaction quantity]]*-1,
TableTransactions[[#This Row],[Transaction quantity]]
)</f>
        <v>-40</v>
      </c>
      <c r="J80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-185</v>
      </c>
      <c r="K8083" s="7">
        <f ca="1">IF(TableTransactions[[#This Row],[Stock balance backorders]]&lt;0,
0,
TableTransactions[[#This Row],[Stock balance backorders]]
)</f>
        <v>0</v>
      </c>
      <c r="L8083" s="8" t="str">
        <f>VLOOKUP(TableTransactions[[#This Row],[Material]],TableStockBalance[],
MATCH(TableStockBalance[[#Headers],[Supplier name]],TableStockBalance[#Headers],0),
0)</f>
        <v>General Multi Parts AB</v>
      </c>
    </row>
    <row r="8084" spans="1:12" x14ac:dyDescent="0.25">
      <c r="A8084">
        <v>49040454</v>
      </c>
      <c r="B8084">
        <v>80</v>
      </c>
      <c r="C8084" t="s">
        <v>343</v>
      </c>
      <c r="D8084" t="s">
        <v>222</v>
      </c>
      <c r="E8084" t="s">
        <v>223</v>
      </c>
      <c r="F8084" t="s">
        <v>317</v>
      </c>
      <c r="G8084" s="1">
        <v>43479</v>
      </c>
      <c r="H8084">
        <v>20</v>
      </c>
      <c r="I8084" s="7">
        <f>IF(TableTransactions[[#This Row],[Order type]]=trackOrderType,
TableTransactions[[#This Row],[Transaction quantity]]*-1,
TableTransactions[[#This Row],[Transaction quantity]]
)</f>
        <v>-20</v>
      </c>
      <c r="J80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-205</v>
      </c>
      <c r="K8084" s="7">
        <f ca="1">IF(TableTransactions[[#This Row],[Stock balance backorders]]&lt;0,
0,
TableTransactions[[#This Row],[Stock balance backorders]]
)</f>
        <v>0</v>
      </c>
      <c r="L8084" s="8" t="str">
        <f>VLOOKUP(TableTransactions[[#This Row],[Material]],TableStockBalance[],
MATCH(TableStockBalance[[#Headers],[Supplier name]],TableStockBalance[#Headers],0),
0)</f>
        <v>General Multi Parts AB</v>
      </c>
    </row>
    <row r="8085" spans="1:12" x14ac:dyDescent="0.25">
      <c r="A8085">
        <v>49040454</v>
      </c>
      <c r="B8085">
        <v>90</v>
      </c>
      <c r="C8085" t="s">
        <v>343</v>
      </c>
      <c r="D8085" t="s">
        <v>222</v>
      </c>
      <c r="E8085" t="s">
        <v>223</v>
      </c>
      <c r="F8085" t="s">
        <v>317</v>
      </c>
      <c r="G8085" s="1">
        <v>43479</v>
      </c>
      <c r="H8085">
        <v>20</v>
      </c>
      <c r="I8085" s="7">
        <f>IF(TableTransactions[[#This Row],[Order type]]=trackOrderType,
TableTransactions[[#This Row],[Transaction quantity]]*-1,
TableTransactions[[#This Row],[Transaction quantity]]
)</f>
        <v>-20</v>
      </c>
      <c r="J80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-225</v>
      </c>
      <c r="K8085" s="7">
        <f ca="1">IF(TableTransactions[[#This Row],[Stock balance backorders]]&lt;0,
0,
TableTransactions[[#This Row],[Stock balance backorders]]
)</f>
        <v>0</v>
      </c>
      <c r="L8085" s="8" t="str">
        <f>VLOOKUP(TableTransactions[[#This Row],[Material]],TableStockBalance[],
MATCH(TableStockBalance[[#Headers],[Supplier name]],TableStockBalance[#Headers],0),
0)</f>
        <v>General Multi Parts AB</v>
      </c>
    </row>
    <row r="8086" spans="1:12" x14ac:dyDescent="0.25">
      <c r="A8086" s="4">
        <v>45056816</v>
      </c>
      <c r="B8086" s="4">
        <v>10</v>
      </c>
      <c r="C8086" s="4" t="s">
        <v>344</v>
      </c>
      <c r="D8086" s="4" t="s">
        <v>222</v>
      </c>
      <c r="E8086" s="4" t="s">
        <v>223</v>
      </c>
      <c r="F8086" s="4" t="s">
        <v>212</v>
      </c>
      <c r="G8086" s="5">
        <v>43481</v>
      </c>
      <c r="H8086" s="4">
        <v>1400</v>
      </c>
      <c r="I8086" s="7">
        <f>IF(TableTransactions[[#This Row],[Order type]]=trackOrderType,
TableTransactions[[#This Row],[Transaction quantity]]*-1,
TableTransactions[[#This Row],[Transaction quantity]]
)</f>
        <v>1400</v>
      </c>
      <c r="J80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1175</v>
      </c>
      <c r="K8086" s="7">
        <f ca="1">IF(TableTransactions[[#This Row],[Stock balance backorders]]&lt;0,
0,
TableTransactions[[#This Row],[Stock balance backorders]]
)</f>
        <v>1175</v>
      </c>
      <c r="L8086" s="8" t="str">
        <f>VLOOKUP(TableTransactions[[#This Row],[Material]],TableStockBalance[],
MATCH(TableStockBalance[[#Headers],[Supplier name]],TableStockBalance[#Headers],0),
0)</f>
        <v>General Multi Parts AB</v>
      </c>
    </row>
    <row r="8087" spans="1:12" x14ac:dyDescent="0.25">
      <c r="A8087">
        <v>49040522</v>
      </c>
      <c r="B8087">
        <v>50</v>
      </c>
      <c r="C8087" t="s">
        <v>343</v>
      </c>
      <c r="D8087" t="s">
        <v>222</v>
      </c>
      <c r="E8087" t="s">
        <v>223</v>
      </c>
      <c r="F8087" t="s">
        <v>319</v>
      </c>
      <c r="G8087" s="1">
        <v>43483</v>
      </c>
      <c r="H8087">
        <v>40</v>
      </c>
      <c r="I8087" s="7">
        <f>IF(TableTransactions[[#This Row],[Order type]]=trackOrderType,
TableTransactions[[#This Row],[Transaction quantity]]*-1,
TableTransactions[[#This Row],[Transaction quantity]]
)</f>
        <v>-40</v>
      </c>
      <c r="J80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1135</v>
      </c>
      <c r="K8087" s="7">
        <f ca="1">IF(TableTransactions[[#This Row],[Stock balance backorders]]&lt;0,
0,
TableTransactions[[#This Row],[Stock balance backorders]]
)</f>
        <v>1135</v>
      </c>
      <c r="L8087" s="8" t="str">
        <f>VLOOKUP(TableTransactions[[#This Row],[Material]],TableStockBalance[],
MATCH(TableStockBalance[[#Headers],[Supplier name]],TableStockBalance[#Headers],0),
0)</f>
        <v>General Multi Parts AB</v>
      </c>
    </row>
    <row r="8088" spans="1:12" x14ac:dyDescent="0.25">
      <c r="A8088">
        <v>49040551</v>
      </c>
      <c r="B8088">
        <v>130</v>
      </c>
      <c r="C8088" t="s">
        <v>343</v>
      </c>
      <c r="D8088" t="s">
        <v>222</v>
      </c>
      <c r="E8088" t="s">
        <v>223</v>
      </c>
      <c r="F8088" t="s">
        <v>318</v>
      </c>
      <c r="G8088" s="1">
        <v>43487</v>
      </c>
      <c r="H8088">
        <v>80</v>
      </c>
      <c r="I8088" s="7">
        <f>IF(TableTransactions[[#This Row],[Order type]]=trackOrderType,
TableTransactions[[#This Row],[Transaction quantity]]*-1,
TableTransactions[[#This Row],[Transaction quantity]]
)</f>
        <v>-80</v>
      </c>
      <c r="J80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1055</v>
      </c>
      <c r="K8088" s="7">
        <f ca="1">IF(TableTransactions[[#This Row],[Stock balance backorders]]&lt;0,
0,
TableTransactions[[#This Row],[Stock balance backorders]]
)</f>
        <v>1055</v>
      </c>
      <c r="L8088" s="8" t="str">
        <f>VLOOKUP(TableTransactions[[#This Row],[Material]],TableStockBalance[],
MATCH(TableStockBalance[[#Headers],[Supplier name]],TableStockBalance[#Headers],0),
0)</f>
        <v>General Multi Parts AB</v>
      </c>
    </row>
    <row r="8089" spans="1:12" x14ac:dyDescent="0.25">
      <c r="A8089">
        <v>49040580</v>
      </c>
      <c r="B8089">
        <v>70</v>
      </c>
      <c r="C8089" t="s">
        <v>343</v>
      </c>
      <c r="D8089" t="s">
        <v>222</v>
      </c>
      <c r="E8089" t="s">
        <v>223</v>
      </c>
      <c r="F8089" t="s">
        <v>318</v>
      </c>
      <c r="G8089" s="1">
        <v>43489</v>
      </c>
      <c r="H8089">
        <v>20</v>
      </c>
      <c r="I8089" s="7">
        <f>IF(TableTransactions[[#This Row],[Order type]]=trackOrderType,
TableTransactions[[#This Row],[Transaction quantity]]*-1,
TableTransactions[[#This Row],[Transaction quantity]]
)</f>
        <v>-20</v>
      </c>
      <c r="J80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1035</v>
      </c>
      <c r="K8089" s="7">
        <f ca="1">IF(TableTransactions[[#This Row],[Stock balance backorders]]&lt;0,
0,
TableTransactions[[#This Row],[Stock balance backorders]]
)</f>
        <v>1035</v>
      </c>
      <c r="L8089" s="8" t="str">
        <f>VLOOKUP(TableTransactions[[#This Row],[Material]],TableStockBalance[],
MATCH(TableStockBalance[[#Headers],[Supplier name]],TableStockBalance[#Headers],0),
0)</f>
        <v>General Multi Parts AB</v>
      </c>
    </row>
    <row r="8090" spans="1:12" x14ac:dyDescent="0.25">
      <c r="A8090">
        <v>49040732</v>
      </c>
      <c r="B8090">
        <v>40</v>
      </c>
      <c r="C8090" t="s">
        <v>343</v>
      </c>
      <c r="D8090" t="s">
        <v>222</v>
      </c>
      <c r="E8090" t="s">
        <v>223</v>
      </c>
      <c r="F8090" t="s">
        <v>319</v>
      </c>
      <c r="G8090" s="1">
        <v>43503</v>
      </c>
      <c r="H8090">
        <v>20</v>
      </c>
      <c r="I8090" s="7">
        <f>IF(TableTransactions[[#This Row],[Order type]]=trackOrderType,
TableTransactions[[#This Row],[Transaction quantity]]*-1,
TableTransactions[[#This Row],[Transaction quantity]]
)</f>
        <v>-20</v>
      </c>
      <c r="J80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1015</v>
      </c>
      <c r="K8090" s="7">
        <f ca="1">IF(TableTransactions[[#This Row],[Stock balance backorders]]&lt;0,
0,
TableTransactions[[#This Row],[Stock balance backorders]]
)</f>
        <v>1015</v>
      </c>
      <c r="L8090" s="8" t="str">
        <f>VLOOKUP(TableTransactions[[#This Row],[Material]],TableStockBalance[],
MATCH(TableStockBalance[[#Headers],[Supplier name]],TableStockBalance[#Headers],0),
0)</f>
        <v>General Multi Parts AB</v>
      </c>
    </row>
    <row r="8091" spans="1:12" x14ac:dyDescent="0.25">
      <c r="A8091">
        <v>49040750</v>
      </c>
      <c r="B8091">
        <v>360</v>
      </c>
      <c r="C8091" t="s">
        <v>343</v>
      </c>
      <c r="D8091" t="s">
        <v>222</v>
      </c>
      <c r="E8091" t="s">
        <v>223</v>
      </c>
      <c r="F8091" t="s">
        <v>317</v>
      </c>
      <c r="G8091" s="1">
        <v>43504</v>
      </c>
      <c r="H8091">
        <v>40</v>
      </c>
      <c r="I8091" s="7">
        <f>IF(TableTransactions[[#This Row],[Order type]]=trackOrderType,
TableTransactions[[#This Row],[Transaction quantity]]*-1,
TableTransactions[[#This Row],[Transaction quantity]]
)</f>
        <v>-40</v>
      </c>
      <c r="J80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975</v>
      </c>
      <c r="K8091" s="7">
        <f ca="1">IF(TableTransactions[[#This Row],[Stock balance backorders]]&lt;0,
0,
TableTransactions[[#This Row],[Stock balance backorders]]
)</f>
        <v>975</v>
      </c>
      <c r="L8091" s="8" t="str">
        <f>VLOOKUP(TableTransactions[[#This Row],[Material]],TableStockBalance[],
MATCH(TableStockBalance[[#Headers],[Supplier name]],TableStockBalance[#Headers],0),
0)</f>
        <v>General Multi Parts AB</v>
      </c>
    </row>
    <row r="8092" spans="1:12" x14ac:dyDescent="0.25">
      <c r="A8092">
        <v>49040758</v>
      </c>
      <c r="B8092">
        <v>40</v>
      </c>
      <c r="C8092" t="s">
        <v>343</v>
      </c>
      <c r="D8092" t="s">
        <v>222</v>
      </c>
      <c r="E8092" t="s">
        <v>223</v>
      </c>
      <c r="F8092" t="s">
        <v>315</v>
      </c>
      <c r="G8092" s="1">
        <v>43504</v>
      </c>
      <c r="H8092">
        <v>20</v>
      </c>
      <c r="I8092" s="7">
        <f>IF(TableTransactions[[#This Row],[Order type]]=trackOrderType,
TableTransactions[[#This Row],[Transaction quantity]]*-1,
TableTransactions[[#This Row],[Transaction quantity]]
)</f>
        <v>-20</v>
      </c>
      <c r="J80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955</v>
      </c>
      <c r="K8092" s="7">
        <f ca="1">IF(TableTransactions[[#This Row],[Stock balance backorders]]&lt;0,
0,
TableTransactions[[#This Row],[Stock balance backorders]]
)</f>
        <v>955</v>
      </c>
      <c r="L8092" s="8" t="str">
        <f>VLOOKUP(TableTransactions[[#This Row],[Material]],TableStockBalance[],
MATCH(TableStockBalance[[#Headers],[Supplier name]],TableStockBalance[#Headers],0),
0)</f>
        <v>General Multi Parts AB</v>
      </c>
    </row>
    <row r="8093" spans="1:12" x14ac:dyDescent="0.25">
      <c r="A8093">
        <v>49040769</v>
      </c>
      <c r="B8093">
        <v>130</v>
      </c>
      <c r="C8093" t="s">
        <v>343</v>
      </c>
      <c r="D8093" t="s">
        <v>222</v>
      </c>
      <c r="E8093" t="s">
        <v>223</v>
      </c>
      <c r="F8093" t="s">
        <v>317</v>
      </c>
      <c r="G8093" s="1">
        <v>43507</v>
      </c>
      <c r="H8093">
        <v>60</v>
      </c>
      <c r="I8093" s="7">
        <f>IF(TableTransactions[[#This Row],[Order type]]=trackOrderType,
TableTransactions[[#This Row],[Transaction quantity]]*-1,
TableTransactions[[#This Row],[Transaction quantity]]
)</f>
        <v>-60</v>
      </c>
      <c r="J80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895</v>
      </c>
      <c r="K8093" s="7">
        <f ca="1">IF(TableTransactions[[#This Row],[Stock balance backorders]]&lt;0,
0,
TableTransactions[[#This Row],[Stock balance backorders]]
)</f>
        <v>895</v>
      </c>
      <c r="L8093" s="8" t="str">
        <f>VLOOKUP(TableTransactions[[#This Row],[Material]],TableStockBalance[],
MATCH(TableStockBalance[[#Headers],[Supplier name]],TableStockBalance[#Headers],0),
0)</f>
        <v>General Multi Parts AB</v>
      </c>
    </row>
    <row r="8094" spans="1:12" x14ac:dyDescent="0.25">
      <c r="A8094">
        <v>49040781</v>
      </c>
      <c r="B8094">
        <v>70</v>
      </c>
      <c r="C8094" t="s">
        <v>343</v>
      </c>
      <c r="D8094" t="s">
        <v>222</v>
      </c>
      <c r="E8094" t="s">
        <v>223</v>
      </c>
      <c r="F8094" t="s">
        <v>316</v>
      </c>
      <c r="G8094" s="1">
        <v>43508</v>
      </c>
      <c r="H8094">
        <v>20</v>
      </c>
      <c r="I8094" s="7">
        <f>IF(TableTransactions[[#This Row],[Order type]]=trackOrderType,
TableTransactions[[#This Row],[Transaction quantity]]*-1,
TableTransactions[[#This Row],[Transaction quantity]]
)</f>
        <v>-20</v>
      </c>
      <c r="J80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875</v>
      </c>
      <c r="K8094" s="7">
        <f ca="1">IF(TableTransactions[[#This Row],[Stock balance backorders]]&lt;0,
0,
TableTransactions[[#This Row],[Stock balance backorders]]
)</f>
        <v>875</v>
      </c>
      <c r="L8094" s="8" t="str">
        <f>VLOOKUP(TableTransactions[[#This Row],[Material]],TableStockBalance[],
MATCH(TableStockBalance[[#Headers],[Supplier name]],TableStockBalance[#Headers],0),
0)</f>
        <v>General Multi Parts AB</v>
      </c>
    </row>
    <row r="8095" spans="1:12" x14ac:dyDescent="0.25">
      <c r="A8095">
        <v>49040785</v>
      </c>
      <c r="B8095">
        <v>80</v>
      </c>
      <c r="C8095" t="s">
        <v>343</v>
      </c>
      <c r="D8095" t="s">
        <v>222</v>
      </c>
      <c r="E8095" t="s">
        <v>223</v>
      </c>
      <c r="F8095" t="s">
        <v>319</v>
      </c>
      <c r="G8095" s="1">
        <v>43508</v>
      </c>
      <c r="H8095">
        <v>40</v>
      </c>
      <c r="I8095" s="7">
        <f>IF(TableTransactions[[#This Row],[Order type]]=trackOrderType,
TableTransactions[[#This Row],[Transaction quantity]]*-1,
TableTransactions[[#This Row],[Transaction quantity]]
)</f>
        <v>-40</v>
      </c>
      <c r="J80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835</v>
      </c>
      <c r="K8095" s="7">
        <f ca="1">IF(TableTransactions[[#This Row],[Stock balance backorders]]&lt;0,
0,
TableTransactions[[#This Row],[Stock balance backorders]]
)</f>
        <v>835</v>
      </c>
      <c r="L8095" s="8" t="str">
        <f>VLOOKUP(TableTransactions[[#This Row],[Material]],TableStockBalance[],
MATCH(TableStockBalance[[#Headers],[Supplier name]],TableStockBalance[#Headers],0),
0)</f>
        <v>General Multi Parts AB</v>
      </c>
    </row>
    <row r="8096" spans="1:12" x14ac:dyDescent="0.25">
      <c r="A8096">
        <v>49040791</v>
      </c>
      <c r="B8096">
        <v>100</v>
      </c>
      <c r="C8096" t="s">
        <v>343</v>
      </c>
      <c r="D8096" t="s">
        <v>222</v>
      </c>
      <c r="E8096" t="s">
        <v>223</v>
      </c>
      <c r="F8096" t="s">
        <v>313</v>
      </c>
      <c r="G8096" s="1">
        <v>43509</v>
      </c>
      <c r="H8096">
        <v>60</v>
      </c>
      <c r="I8096" s="7">
        <f>IF(TableTransactions[[#This Row],[Order type]]=trackOrderType,
TableTransactions[[#This Row],[Transaction quantity]]*-1,
TableTransactions[[#This Row],[Transaction quantity]]
)</f>
        <v>-60</v>
      </c>
      <c r="J80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775</v>
      </c>
      <c r="K8096" s="7">
        <f ca="1">IF(TableTransactions[[#This Row],[Stock balance backorders]]&lt;0,
0,
TableTransactions[[#This Row],[Stock balance backorders]]
)</f>
        <v>775</v>
      </c>
      <c r="L8096" s="8" t="str">
        <f>VLOOKUP(TableTransactions[[#This Row],[Material]],TableStockBalance[],
MATCH(TableStockBalance[[#Headers],[Supplier name]],TableStockBalance[#Headers],0),
0)</f>
        <v>General Multi Parts AB</v>
      </c>
    </row>
    <row r="8097" spans="1:12" x14ac:dyDescent="0.25">
      <c r="A8097">
        <v>49040797</v>
      </c>
      <c r="B8097">
        <v>140</v>
      </c>
      <c r="C8097" t="s">
        <v>343</v>
      </c>
      <c r="D8097" t="s">
        <v>222</v>
      </c>
      <c r="E8097" t="s">
        <v>223</v>
      </c>
      <c r="F8097" t="s">
        <v>317</v>
      </c>
      <c r="G8097" s="1">
        <v>43509</v>
      </c>
      <c r="H8097">
        <v>40</v>
      </c>
      <c r="I8097" s="7">
        <f>IF(TableTransactions[[#This Row],[Order type]]=trackOrderType,
TableTransactions[[#This Row],[Transaction quantity]]*-1,
TableTransactions[[#This Row],[Transaction quantity]]
)</f>
        <v>-40</v>
      </c>
      <c r="J80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735</v>
      </c>
      <c r="K8097" s="7">
        <f ca="1">IF(TableTransactions[[#This Row],[Stock balance backorders]]&lt;0,
0,
TableTransactions[[#This Row],[Stock balance backorders]]
)</f>
        <v>735</v>
      </c>
      <c r="L8097" s="8" t="str">
        <f>VLOOKUP(TableTransactions[[#This Row],[Material]],TableStockBalance[],
MATCH(TableStockBalance[[#Headers],[Supplier name]],TableStockBalance[#Headers],0),
0)</f>
        <v>General Multi Parts AB</v>
      </c>
    </row>
    <row r="8098" spans="1:12" x14ac:dyDescent="0.25">
      <c r="A8098">
        <v>49040797</v>
      </c>
      <c r="B8098">
        <v>150</v>
      </c>
      <c r="C8098" t="s">
        <v>343</v>
      </c>
      <c r="D8098" t="s">
        <v>222</v>
      </c>
      <c r="E8098" t="s">
        <v>223</v>
      </c>
      <c r="F8098" t="s">
        <v>317</v>
      </c>
      <c r="G8098" s="1">
        <v>43509</v>
      </c>
      <c r="H8098">
        <v>60</v>
      </c>
      <c r="I8098" s="7">
        <f>IF(TableTransactions[[#This Row],[Order type]]=trackOrderType,
TableTransactions[[#This Row],[Transaction quantity]]*-1,
TableTransactions[[#This Row],[Transaction quantity]]
)</f>
        <v>-60</v>
      </c>
      <c r="J80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675</v>
      </c>
      <c r="K8098" s="7">
        <f ca="1">IF(TableTransactions[[#This Row],[Stock balance backorders]]&lt;0,
0,
TableTransactions[[#This Row],[Stock balance backorders]]
)</f>
        <v>675</v>
      </c>
      <c r="L8098" s="8" t="str">
        <f>VLOOKUP(TableTransactions[[#This Row],[Material]],TableStockBalance[],
MATCH(TableStockBalance[[#Headers],[Supplier name]],TableStockBalance[#Headers],0),
0)</f>
        <v>General Multi Parts AB</v>
      </c>
    </row>
    <row r="8099" spans="1:12" x14ac:dyDescent="0.25">
      <c r="A8099">
        <v>49040802</v>
      </c>
      <c r="B8099">
        <v>20</v>
      </c>
      <c r="C8099" t="s">
        <v>343</v>
      </c>
      <c r="D8099" t="s">
        <v>222</v>
      </c>
      <c r="E8099" t="s">
        <v>223</v>
      </c>
      <c r="F8099" t="s">
        <v>314</v>
      </c>
      <c r="G8099" s="1">
        <v>43510</v>
      </c>
      <c r="H8099">
        <v>60</v>
      </c>
      <c r="I8099" s="7">
        <f>IF(TableTransactions[[#This Row],[Order type]]=trackOrderType,
TableTransactions[[#This Row],[Transaction quantity]]*-1,
TableTransactions[[#This Row],[Transaction quantity]]
)</f>
        <v>-60</v>
      </c>
      <c r="J80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615</v>
      </c>
      <c r="K8099" s="7">
        <f ca="1">IF(TableTransactions[[#This Row],[Stock balance backorders]]&lt;0,
0,
TableTransactions[[#This Row],[Stock balance backorders]]
)</f>
        <v>615</v>
      </c>
      <c r="L8099" s="8" t="str">
        <f>VLOOKUP(TableTransactions[[#This Row],[Material]],TableStockBalance[],
MATCH(TableStockBalance[[#Headers],[Supplier name]],TableStockBalance[#Headers],0),
0)</f>
        <v>General Multi Parts AB</v>
      </c>
    </row>
    <row r="8100" spans="1:12" x14ac:dyDescent="0.25">
      <c r="A8100">
        <v>49040824</v>
      </c>
      <c r="B8100">
        <v>210</v>
      </c>
      <c r="C8100" t="s">
        <v>343</v>
      </c>
      <c r="D8100" t="s">
        <v>222</v>
      </c>
      <c r="E8100" t="s">
        <v>223</v>
      </c>
      <c r="F8100" t="s">
        <v>316</v>
      </c>
      <c r="G8100" s="1">
        <v>43511</v>
      </c>
      <c r="H8100">
        <v>80</v>
      </c>
      <c r="I8100" s="7">
        <f>IF(TableTransactions[[#This Row],[Order type]]=trackOrderType,
TableTransactions[[#This Row],[Transaction quantity]]*-1,
TableTransactions[[#This Row],[Transaction quantity]]
)</f>
        <v>-80</v>
      </c>
      <c r="J81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535</v>
      </c>
      <c r="K8100" s="7">
        <f ca="1">IF(TableTransactions[[#This Row],[Stock balance backorders]]&lt;0,
0,
TableTransactions[[#This Row],[Stock balance backorders]]
)</f>
        <v>535</v>
      </c>
      <c r="L8100" s="8" t="str">
        <f>VLOOKUP(TableTransactions[[#This Row],[Material]],TableStockBalance[],
MATCH(TableStockBalance[[#Headers],[Supplier name]],TableStockBalance[#Headers],0),
0)</f>
        <v>General Multi Parts AB</v>
      </c>
    </row>
    <row r="8101" spans="1:12" x14ac:dyDescent="0.25">
      <c r="A8101">
        <v>49040826</v>
      </c>
      <c r="B8101">
        <v>390</v>
      </c>
      <c r="C8101" t="s">
        <v>343</v>
      </c>
      <c r="D8101" t="s">
        <v>222</v>
      </c>
      <c r="E8101" t="s">
        <v>223</v>
      </c>
      <c r="F8101" t="s">
        <v>317</v>
      </c>
      <c r="G8101" s="1">
        <v>43511</v>
      </c>
      <c r="H8101">
        <v>60</v>
      </c>
      <c r="I8101" s="7">
        <f>IF(TableTransactions[[#This Row],[Order type]]=trackOrderType,
TableTransactions[[#This Row],[Transaction quantity]]*-1,
TableTransactions[[#This Row],[Transaction quantity]]
)</f>
        <v>-60</v>
      </c>
      <c r="J81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475</v>
      </c>
      <c r="K8101" s="7">
        <f ca="1">IF(TableTransactions[[#This Row],[Stock balance backorders]]&lt;0,
0,
TableTransactions[[#This Row],[Stock balance backorders]]
)</f>
        <v>475</v>
      </c>
      <c r="L8101" s="8" t="str">
        <f>VLOOKUP(TableTransactions[[#This Row],[Material]],TableStockBalance[],
MATCH(TableStockBalance[[#Headers],[Supplier name]],TableStockBalance[#Headers],0),
0)</f>
        <v>General Multi Parts AB</v>
      </c>
    </row>
    <row r="8102" spans="1:12" x14ac:dyDescent="0.25">
      <c r="A8102">
        <v>49040839</v>
      </c>
      <c r="B8102">
        <v>10</v>
      </c>
      <c r="C8102" t="s">
        <v>343</v>
      </c>
      <c r="D8102" t="s">
        <v>222</v>
      </c>
      <c r="E8102" t="s">
        <v>223</v>
      </c>
      <c r="F8102" t="s">
        <v>320</v>
      </c>
      <c r="G8102" s="1">
        <v>43514</v>
      </c>
      <c r="H8102">
        <v>40</v>
      </c>
      <c r="I8102" s="7">
        <f>IF(TableTransactions[[#This Row],[Order type]]=trackOrderType,
TableTransactions[[#This Row],[Transaction quantity]]*-1,
TableTransactions[[#This Row],[Transaction quantity]]
)</f>
        <v>-40</v>
      </c>
      <c r="J81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435</v>
      </c>
      <c r="K8102" s="7">
        <f ca="1">IF(TableTransactions[[#This Row],[Stock balance backorders]]&lt;0,
0,
TableTransactions[[#This Row],[Stock balance backorders]]
)</f>
        <v>435</v>
      </c>
      <c r="L8102" s="8" t="str">
        <f>VLOOKUP(TableTransactions[[#This Row],[Material]],TableStockBalance[],
MATCH(TableStockBalance[[#Headers],[Supplier name]],TableStockBalance[#Headers],0),
0)</f>
        <v>General Multi Parts AB</v>
      </c>
    </row>
    <row r="8103" spans="1:12" x14ac:dyDescent="0.25">
      <c r="A8103">
        <v>49040895</v>
      </c>
      <c r="B8103">
        <v>280</v>
      </c>
      <c r="C8103" t="s">
        <v>343</v>
      </c>
      <c r="D8103" t="s">
        <v>222</v>
      </c>
      <c r="E8103" t="s">
        <v>223</v>
      </c>
      <c r="F8103" t="s">
        <v>313</v>
      </c>
      <c r="G8103" s="1">
        <v>43518</v>
      </c>
      <c r="H8103">
        <v>20</v>
      </c>
      <c r="I8103" s="7">
        <f>IF(TableTransactions[[#This Row],[Order type]]=trackOrderType,
TableTransactions[[#This Row],[Transaction quantity]]*-1,
TableTransactions[[#This Row],[Transaction quantity]]
)</f>
        <v>-20</v>
      </c>
      <c r="J81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415</v>
      </c>
      <c r="K8103" s="7">
        <f ca="1">IF(TableTransactions[[#This Row],[Stock balance backorders]]&lt;0,
0,
TableTransactions[[#This Row],[Stock balance backorders]]
)</f>
        <v>415</v>
      </c>
      <c r="L8103" s="8" t="str">
        <f>VLOOKUP(TableTransactions[[#This Row],[Material]],TableStockBalance[],
MATCH(TableStockBalance[[#Headers],[Supplier name]],TableStockBalance[#Headers],0),
0)</f>
        <v>General Multi Parts AB</v>
      </c>
    </row>
    <row r="8104" spans="1:12" x14ac:dyDescent="0.25">
      <c r="A8104">
        <v>49040919</v>
      </c>
      <c r="B8104">
        <v>150</v>
      </c>
      <c r="C8104" t="s">
        <v>343</v>
      </c>
      <c r="D8104" t="s">
        <v>222</v>
      </c>
      <c r="E8104" t="s">
        <v>223</v>
      </c>
      <c r="F8104" t="s">
        <v>317</v>
      </c>
      <c r="G8104" s="1">
        <v>43521</v>
      </c>
      <c r="H8104">
        <v>40</v>
      </c>
      <c r="I8104" s="7">
        <f>IF(TableTransactions[[#This Row],[Order type]]=trackOrderType,
TableTransactions[[#This Row],[Transaction quantity]]*-1,
TableTransactions[[#This Row],[Transaction quantity]]
)</f>
        <v>-40</v>
      </c>
      <c r="J81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375</v>
      </c>
      <c r="K8104" s="7">
        <f ca="1">IF(TableTransactions[[#This Row],[Stock balance backorders]]&lt;0,
0,
TableTransactions[[#This Row],[Stock balance backorders]]
)</f>
        <v>375</v>
      </c>
      <c r="L8104" s="8" t="str">
        <f>VLOOKUP(TableTransactions[[#This Row],[Material]],TableStockBalance[],
MATCH(TableStockBalance[[#Headers],[Supplier name]],TableStockBalance[#Headers],0),
0)</f>
        <v>General Multi Parts AB</v>
      </c>
    </row>
    <row r="8105" spans="1:12" x14ac:dyDescent="0.25">
      <c r="A8105">
        <v>49040960</v>
      </c>
      <c r="B8105">
        <v>10</v>
      </c>
      <c r="C8105" t="s">
        <v>343</v>
      </c>
      <c r="D8105" t="s">
        <v>222</v>
      </c>
      <c r="E8105" t="s">
        <v>223</v>
      </c>
      <c r="F8105" t="s">
        <v>331</v>
      </c>
      <c r="G8105" s="1">
        <v>43524</v>
      </c>
      <c r="H8105">
        <v>60</v>
      </c>
      <c r="I8105" s="7">
        <f>IF(TableTransactions[[#This Row],[Order type]]=trackOrderType,
TableTransactions[[#This Row],[Transaction quantity]]*-1,
TableTransactions[[#This Row],[Transaction quantity]]
)</f>
        <v>-60</v>
      </c>
      <c r="J81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315</v>
      </c>
      <c r="K8105" s="7">
        <f ca="1">IF(TableTransactions[[#This Row],[Stock balance backorders]]&lt;0,
0,
TableTransactions[[#This Row],[Stock balance backorders]]
)</f>
        <v>315</v>
      </c>
      <c r="L8105" s="8" t="str">
        <f>VLOOKUP(TableTransactions[[#This Row],[Material]],TableStockBalance[],
MATCH(TableStockBalance[[#Headers],[Supplier name]],TableStockBalance[#Headers],0),
0)</f>
        <v>General Multi Parts AB</v>
      </c>
    </row>
    <row r="8106" spans="1:12" x14ac:dyDescent="0.25">
      <c r="A8106">
        <v>49040980</v>
      </c>
      <c r="B8106">
        <v>200</v>
      </c>
      <c r="C8106" t="s">
        <v>343</v>
      </c>
      <c r="D8106" t="s">
        <v>222</v>
      </c>
      <c r="E8106" t="s">
        <v>223</v>
      </c>
      <c r="F8106" t="s">
        <v>316</v>
      </c>
      <c r="G8106" s="1">
        <v>43525</v>
      </c>
      <c r="H8106">
        <v>40</v>
      </c>
      <c r="I8106" s="7">
        <f>IF(TableTransactions[[#This Row],[Order type]]=trackOrderType,
TableTransactions[[#This Row],[Transaction quantity]]*-1,
TableTransactions[[#This Row],[Transaction quantity]]
)</f>
        <v>-40</v>
      </c>
      <c r="J81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275</v>
      </c>
      <c r="K8106" s="7">
        <f ca="1">IF(TableTransactions[[#This Row],[Stock balance backorders]]&lt;0,
0,
TableTransactions[[#This Row],[Stock balance backorders]]
)</f>
        <v>275</v>
      </c>
      <c r="L8106" s="8" t="str">
        <f>VLOOKUP(TableTransactions[[#This Row],[Material]],TableStockBalance[],
MATCH(TableStockBalance[[#Headers],[Supplier name]],TableStockBalance[#Headers],0),
0)</f>
        <v>General Multi Parts AB</v>
      </c>
    </row>
    <row r="8107" spans="1:12" x14ac:dyDescent="0.25">
      <c r="A8107">
        <v>49040989</v>
      </c>
      <c r="B8107">
        <v>40</v>
      </c>
      <c r="C8107" t="s">
        <v>343</v>
      </c>
      <c r="D8107" t="s">
        <v>222</v>
      </c>
      <c r="E8107" t="s">
        <v>223</v>
      </c>
      <c r="F8107" t="s">
        <v>323</v>
      </c>
      <c r="G8107" s="1">
        <v>43525</v>
      </c>
      <c r="H8107">
        <v>60</v>
      </c>
      <c r="I8107" s="7">
        <f>IF(TableTransactions[[#This Row],[Order type]]=trackOrderType,
TableTransactions[[#This Row],[Transaction quantity]]*-1,
TableTransactions[[#This Row],[Transaction quantity]]
)</f>
        <v>-60</v>
      </c>
      <c r="J81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215</v>
      </c>
      <c r="K8107" s="7">
        <f ca="1">IF(TableTransactions[[#This Row],[Stock balance backorders]]&lt;0,
0,
TableTransactions[[#This Row],[Stock balance backorders]]
)</f>
        <v>215</v>
      </c>
      <c r="L8107" s="8" t="str">
        <f>VLOOKUP(TableTransactions[[#This Row],[Material]],TableStockBalance[],
MATCH(TableStockBalance[[#Headers],[Supplier name]],TableStockBalance[#Headers],0),
0)</f>
        <v>General Multi Parts AB</v>
      </c>
    </row>
    <row r="8108" spans="1:12" x14ac:dyDescent="0.25">
      <c r="A8108">
        <v>49041009</v>
      </c>
      <c r="B8108">
        <v>100</v>
      </c>
      <c r="C8108" t="s">
        <v>343</v>
      </c>
      <c r="D8108" t="s">
        <v>222</v>
      </c>
      <c r="E8108" t="s">
        <v>223</v>
      </c>
      <c r="F8108" t="s">
        <v>313</v>
      </c>
      <c r="G8108" s="1">
        <v>43529</v>
      </c>
      <c r="H8108">
        <v>60</v>
      </c>
      <c r="I8108" s="7">
        <f>IF(TableTransactions[[#This Row],[Order type]]=trackOrderType,
TableTransactions[[#This Row],[Transaction quantity]]*-1,
TableTransactions[[#This Row],[Transaction quantity]]
)</f>
        <v>-60</v>
      </c>
      <c r="J81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155</v>
      </c>
      <c r="K8108" s="7">
        <f ca="1">IF(TableTransactions[[#This Row],[Stock balance backorders]]&lt;0,
0,
TableTransactions[[#This Row],[Stock balance backorders]]
)</f>
        <v>155</v>
      </c>
      <c r="L8108" s="8" t="str">
        <f>VLOOKUP(TableTransactions[[#This Row],[Material]],TableStockBalance[],
MATCH(TableStockBalance[[#Headers],[Supplier name]],TableStockBalance[#Headers],0),
0)</f>
        <v>General Multi Parts AB</v>
      </c>
    </row>
    <row r="8109" spans="1:12" x14ac:dyDescent="0.25">
      <c r="A8109">
        <v>49041026</v>
      </c>
      <c r="B8109">
        <v>80</v>
      </c>
      <c r="C8109" t="s">
        <v>343</v>
      </c>
      <c r="D8109" t="s">
        <v>222</v>
      </c>
      <c r="E8109" t="s">
        <v>223</v>
      </c>
      <c r="F8109" t="s">
        <v>313</v>
      </c>
      <c r="G8109" s="1">
        <v>43530</v>
      </c>
      <c r="H8109">
        <v>40</v>
      </c>
      <c r="I8109" s="7">
        <f>IF(TableTransactions[[#This Row],[Order type]]=trackOrderType,
TableTransactions[[#This Row],[Transaction quantity]]*-1,
TableTransactions[[#This Row],[Transaction quantity]]
)</f>
        <v>-40</v>
      </c>
      <c r="J81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115</v>
      </c>
      <c r="K8109" s="7">
        <f ca="1">IF(TableTransactions[[#This Row],[Stock balance backorders]]&lt;0,
0,
TableTransactions[[#This Row],[Stock balance backorders]]
)</f>
        <v>115</v>
      </c>
      <c r="L8109" s="8" t="str">
        <f>VLOOKUP(TableTransactions[[#This Row],[Material]],TableStockBalance[],
MATCH(TableStockBalance[[#Headers],[Supplier name]],TableStockBalance[#Headers],0),
0)</f>
        <v>General Multi Parts AB</v>
      </c>
    </row>
    <row r="8110" spans="1:12" x14ac:dyDescent="0.25">
      <c r="A8110">
        <v>49041068</v>
      </c>
      <c r="B8110">
        <v>40</v>
      </c>
      <c r="C8110" t="s">
        <v>343</v>
      </c>
      <c r="D8110" t="s">
        <v>222</v>
      </c>
      <c r="E8110" t="s">
        <v>223</v>
      </c>
      <c r="F8110" t="s">
        <v>330</v>
      </c>
      <c r="G8110" s="1">
        <v>43532</v>
      </c>
      <c r="H8110">
        <v>60</v>
      </c>
      <c r="I8110" s="7">
        <f>IF(TableTransactions[[#This Row],[Order type]]=trackOrderType,
TableTransactions[[#This Row],[Transaction quantity]]*-1,
TableTransactions[[#This Row],[Transaction quantity]]
)</f>
        <v>-60</v>
      </c>
      <c r="J81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</v>
      </c>
      <c r="K8110" s="7">
        <f ca="1">IF(TableTransactions[[#This Row],[Stock balance backorders]]&lt;0,
0,
TableTransactions[[#This Row],[Stock balance backorders]]
)</f>
        <v>55</v>
      </c>
      <c r="L8110" s="8" t="str">
        <f>VLOOKUP(TableTransactions[[#This Row],[Material]],TableStockBalance[],
MATCH(TableStockBalance[[#Headers],[Supplier name]],TableStockBalance[#Headers],0),
0)</f>
        <v>General Multi Parts AB</v>
      </c>
    </row>
    <row r="8111" spans="1:12" x14ac:dyDescent="0.25">
      <c r="A8111">
        <v>49041069</v>
      </c>
      <c r="B8111">
        <v>40</v>
      </c>
      <c r="C8111" t="s">
        <v>343</v>
      </c>
      <c r="D8111" t="s">
        <v>222</v>
      </c>
      <c r="E8111" t="s">
        <v>223</v>
      </c>
      <c r="F8111" t="s">
        <v>335</v>
      </c>
      <c r="G8111" s="1">
        <v>43532</v>
      </c>
      <c r="H8111">
        <v>60</v>
      </c>
      <c r="I8111" s="7">
        <f>IF(TableTransactions[[#This Row],[Order type]]=trackOrderType,
TableTransactions[[#This Row],[Transaction quantity]]*-1,
TableTransactions[[#This Row],[Transaction quantity]]
)</f>
        <v>-60</v>
      </c>
      <c r="J81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</v>
      </c>
      <c r="K8111" s="7">
        <f ca="1">IF(TableTransactions[[#This Row],[Stock balance backorders]]&lt;0,
0,
TableTransactions[[#This Row],[Stock balance backorders]]
)</f>
        <v>0</v>
      </c>
      <c r="L8111" s="8" t="str">
        <f>VLOOKUP(TableTransactions[[#This Row],[Material]],TableStockBalance[],
MATCH(TableStockBalance[[#Headers],[Supplier name]],TableStockBalance[#Headers],0),
0)</f>
        <v>General Multi Parts AB</v>
      </c>
    </row>
    <row r="8112" spans="1:12" x14ac:dyDescent="0.25">
      <c r="A8112">
        <v>49041070</v>
      </c>
      <c r="B8112">
        <v>300</v>
      </c>
      <c r="C8112" t="s">
        <v>343</v>
      </c>
      <c r="D8112" t="s">
        <v>222</v>
      </c>
      <c r="E8112" t="s">
        <v>223</v>
      </c>
      <c r="F8112" t="s">
        <v>319</v>
      </c>
      <c r="G8112" s="1">
        <v>43532</v>
      </c>
      <c r="H8112">
        <v>80</v>
      </c>
      <c r="I8112" s="7">
        <f>IF(TableTransactions[[#This Row],[Order type]]=trackOrderType,
TableTransactions[[#This Row],[Transaction quantity]]*-1,
TableTransactions[[#This Row],[Transaction quantity]]
)</f>
        <v>-80</v>
      </c>
      <c r="J81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-85</v>
      </c>
      <c r="K8112" s="7">
        <f ca="1">IF(TableTransactions[[#This Row],[Stock balance backorders]]&lt;0,
0,
TableTransactions[[#This Row],[Stock balance backorders]]
)</f>
        <v>0</v>
      </c>
      <c r="L8112" s="8" t="str">
        <f>VLOOKUP(TableTransactions[[#This Row],[Material]],TableStockBalance[],
MATCH(TableStockBalance[[#Headers],[Supplier name]],TableStockBalance[#Headers],0),
0)</f>
        <v>General Multi Parts AB</v>
      </c>
    </row>
    <row r="8113" spans="1:12" x14ac:dyDescent="0.25">
      <c r="A8113">
        <v>49041116</v>
      </c>
      <c r="B8113">
        <v>140</v>
      </c>
      <c r="C8113" t="s">
        <v>343</v>
      </c>
      <c r="D8113" t="s">
        <v>222</v>
      </c>
      <c r="E8113" t="s">
        <v>223</v>
      </c>
      <c r="F8113" t="s">
        <v>317</v>
      </c>
      <c r="G8113" s="1">
        <v>43537</v>
      </c>
      <c r="H8113">
        <v>40</v>
      </c>
      <c r="I8113" s="7">
        <f>IF(TableTransactions[[#This Row],[Order type]]=trackOrderType,
TableTransactions[[#This Row],[Transaction quantity]]*-1,
TableTransactions[[#This Row],[Transaction quantity]]
)</f>
        <v>-40</v>
      </c>
      <c r="J81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-125</v>
      </c>
      <c r="K8113" s="7">
        <f ca="1">IF(TableTransactions[[#This Row],[Stock balance backorders]]&lt;0,
0,
TableTransactions[[#This Row],[Stock balance backorders]]
)</f>
        <v>0</v>
      </c>
      <c r="L8113" s="8" t="str">
        <f>VLOOKUP(TableTransactions[[#This Row],[Material]],TableStockBalance[],
MATCH(TableStockBalance[[#Headers],[Supplier name]],TableStockBalance[#Headers],0),
0)</f>
        <v>General Multi Parts AB</v>
      </c>
    </row>
    <row r="8114" spans="1:12" x14ac:dyDescent="0.25">
      <c r="A8114">
        <v>49041116</v>
      </c>
      <c r="B8114">
        <v>150</v>
      </c>
      <c r="C8114" t="s">
        <v>343</v>
      </c>
      <c r="D8114" t="s">
        <v>222</v>
      </c>
      <c r="E8114" t="s">
        <v>223</v>
      </c>
      <c r="F8114" t="s">
        <v>317</v>
      </c>
      <c r="G8114" s="1">
        <v>43537</v>
      </c>
      <c r="H8114">
        <v>20</v>
      </c>
      <c r="I8114" s="7">
        <f>IF(TableTransactions[[#This Row],[Order type]]=trackOrderType,
TableTransactions[[#This Row],[Transaction quantity]]*-1,
TableTransactions[[#This Row],[Transaction quantity]]
)</f>
        <v>-20</v>
      </c>
      <c r="J81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-145</v>
      </c>
      <c r="K8114" s="7">
        <f ca="1">IF(TableTransactions[[#This Row],[Stock balance backorders]]&lt;0,
0,
TableTransactions[[#This Row],[Stock balance backorders]]
)</f>
        <v>0</v>
      </c>
      <c r="L8114" s="8" t="str">
        <f>VLOOKUP(TableTransactions[[#This Row],[Material]],TableStockBalance[],
MATCH(TableStockBalance[[#Headers],[Supplier name]],TableStockBalance[#Headers],0),
0)</f>
        <v>General Multi Parts AB</v>
      </c>
    </row>
    <row r="8115" spans="1:12" x14ac:dyDescent="0.25">
      <c r="A8115">
        <v>49041150</v>
      </c>
      <c r="B8115">
        <v>280</v>
      </c>
      <c r="C8115" t="s">
        <v>343</v>
      </c>
      <c r="D8115" t="s">
        <v>222</v>
      </c>
      <c r="E8115" t="s">
        <v>223</v>
      </c>
      <c r="F8115" t="s">
        <v>317</v>
      </c>
      <c r="G8115" s="1">
        <v>43539</v>
      </c>
      <c r="H8115">
        <v>20</v>
      </c>
      <c r="I8115" s="7">
        <f>IF(TableTransactions[[#This Row],[Order type]]=trackOrderType,
TableTransactions[[#This Row],[Transaction quantity]]*-1,
TableTransactions[[#This Row],[Transaction quantity]]
)</f>
        <v>-20</v>
      </c>
      <c r="J81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-165</v>
      </c>
      <c r="K8115" s="7">
        <f ca="1">IF(TableTransactions[[#This Row],[Stock balance backorders]]&lt;0,
0,
TableTransactions[[#This Row],[Stock balance backorders]]
)</f>
        <v>0</v>
      </c>
      <c r="L8115" s="8" t="str">
        <f>VLOOKUP(TableTransactions[[#This Row],[Material]],TableStockBalance[],
MATCH(TableStockBalance[[#Headers],[Supplier name]],TableStockBalance[#Headers],0),
0)</f>
        <v>General Multi Parts AB</v>
      </c>
    </row>
    <row r="8116" spans="1:12" x14ac:dyDescent="0.25">
      <c r="A8116">
        <v>49041150</v>
      </c>
      <c r="B8116">
        <v>290</v>
      </c>
      <c r="C8116" t="s">
        <v>343</v>
      </c>
      <c r="D8116" t="s">
        <v>222</v>
      </c>
      <c r="E8116" t="s">
        <v>223</v>
      </c>
      <c r="F8116" t="s">
        <v>317</v>
      </c>
      <c r="G8116" s="1">
        <v>43539</v>
      </c>
      <c r="H8116">
        <v>40</v>
      </c>
      <c r="I8116" s="7">
        <f>IF(TableTransactions[[#This Row],[Order type]]=trackOrderType,
TableTransactions[[#This Row],[Transaction quantity]]*-1,
TableTransactions[[#This Row],[Transaction quantity]]
)</f>
        <v>-40</v>
      </c>
      <c r="J81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-205</v>
      </c>
      <c r="K8116" s="7">
        <f ca="1">IF(TableTransactions[[#This Row],[Stock balance backorders]]&lt;0,
0,
TableTransactions[[#This Row],[Stock balance backorders]]
)</f>
        <v>0</v>
      </c>
      <c r="L8116" s="8" t="str">
        <f>VLOOKUP(TableTransactions[[#This Row],[Material]],TableStockBalance[],
MATCH(TableStockBalance[[#Headers],[Supplier name]],TableStockBalance[#Headers],0),
0)</f>
        <v>General Multi Parts AB</v>
      </c>
    </row>
    <row r="8117" spans="1:12" x14ac:dyDescent="0.25">
      <c r="A8117">
        <v>49041156</v>
      </c>
      <c r="B8117">
        <v>40</v>
      </c>
      <c r="C8117" t="s">
        <v>343</v>
      </c>
      <c r="D8117" t="s">
        <v>222</v>
      </c>
      <c r="E8117" t="s">
        <v>223</v>
      </c>
      <c r="F8117" t="s">
        <v>315</v>
      </c>
      <c r="G8117" s="1">
        <v>43539</v>
      </c>
      <c r="H8117">
        <v>80</v>
      </c>
      <c r="I8117" s="7">
        <f>IF(TableTransactions[[#This Row],[Order type]]=trackOrderType,
TableTransactions[[#This Row],[Transaction quantity]]*-1,
TableTransactions[[#This Row],[Transaction quantity]]
)</f>
        <v>-80</v>
      </c>
      <c r="J81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-285</v>
      </c>
      <c r="K8117" s="7">
        <f ca="1">IF(TableTransactions[[#This Row],[Stock balance backorders]]&lt;0,
0,
TableTransactions[[#This Row],[Stock balance backorders]]
)</f>
        <v>0</v>
      </c>
      <c r="L8117" s="8" t="str">
        <f>VLOOKUP(TableTransactions[[#This Row],[Material]],TableStockBalance[],
MATCH(TableStockBalance[[#Headers],[Supplier name]],TableStockBalance[#Headers],0),
0)</f>
        <v>General Multi Parts AB</v>
      </c>
    </row>
    <row r="8118" spans="1:12" x14ac:dyDescent="0.25">
      <c r="A8118">
        <v>49041193</v>
      </c>
      <c r="B8118">
        <v>10</v>
      </c>
      <c r="C8118" t="s">
        <v>343</v>
      </c>
      <c r="D8118" t="s">
        <v>222</v>
      </c>
      <c r="E8118" t="s">
        <v>223</v>
      </c>
      <c r="F8118" t="s">
        <v>336</v>
      </c>
      <c r="G8118" s="1">
        <v>43544</v>
      </c>
      <c r="H8118">
        <v>80</v>
      </c>
      <c r="I8118" s="7">
        <f>IF(TableTransactions[[#This Row],[Order type]]=trackOrderType,
TableTransactions[[#This Row],[Transaction quantity]]*-1,
TableTransactions[[#This Row],[Transaction quantity]]
)</f>
        <v>-80</v>
      </c>
      <c r="J81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-365</v>
      </c>
      <c r="K8118" s="7">
        <f ca="1">IF(TableTransactions[[#This Row],[Stock balance backorders]]&lt;0,
0,
TableTransactions[[#This Row],[Stock balance backorders]]
)</f>
        <v>0</v>
      </c>
      <c r="L8118" s="8" t="str">
        <f>VLOOKUP(TableTransactions[[#This Row],[Material]],TableStockBalance[],
MATCH(TableStockBalance[[#Headers],[Supplier name]],TableStockBalance[#Headers],0),
0)</f>
        <v>General Multi Parts AB</v>
      </c>
    </row>
    <row r="8119" spans="1:12" x14ac:dyDescent="0.25">
      <c r="A8119">
        <v>49041197</v>
      </c>
      <c r="B8119">
        <v>160</v>
      </c>
      <c r="C8119" t="s">
        <v>343</v>
      </c>
      <c r="D8119" t="s">
        <v>222</v>
      </c>
      <c r="E8119" t="s">
        <v>223</v>
      </c>
      <c r="F8119" t="s">
        <v>317</v>
      </c>
      <c r="G8119" s="1">
        <v>43544</v>
      </c>
      <c r="H8119">
        <v>20</v>
      </c>
      <c r="I8119" s="7">
        <f>IF(TableTransactions[[#This Row],[Order type]]=trackOrderType,
TableTransactions[[#This Row],[Transaction quantity]]*-1,
TableTransactions[[#This Row],[Transaction quantity]]
)</f>
        <v>-20</v>
      </c>
      <c r="J81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-385</v>
      </c>
      <c r="K8119" s="7">
        <f ca="1">IF(TableTransactions[[#This Row],[Stock balance backorders]]&lt;0,
0,
TableTransactions[[#This Row],[Stock balance backorders]]
)</f>
        <v>0</v>
      </c>
      <c r="L8119" s="8" t="str">
        <f>VLOOKUP(TableTransactions[[#This Row],[Material]],TableStockBalance[],
MATCH(TableStockBalance[[#Headers],[Supplier name]],TableStockBalance[#Headers],0),
0)</f>
        <v>General Multi Parts AB</v>
      </c>
    </row>
    <row r="8120" spans="1:12" x14ac:dyDescent="0.25">
      <c r="A8120" s="4">
        <v>45056966</v>
      </c>
      <c r="B8120" s="4">
        <v>10</v>
      </c>
      <c r="C8120" s="4" t="s">
        <v>344</v>
      </c>
      <c r="D8120" s="4" t="s">
        <v>222</v>
      </c>
      <c r="E8120" s="4" t="s">
        <v>223</v>
      </c>
      <c r="F8120" s="4" t="s">
        <v>212</v>
      </c>
      <c r="G8120" s="5">
        <v>43544</v>
      </c>
      <c r="H8120" s="4">
        <v>1400</v>
      </c>
      <c r="I8120" s="7">
        <f>IF(TableTransactions[[#This Row],[Order type]]=trackOrderType,
TableTransactions[[#This Row],[Transaction quantity]]*-1,
TableTransactions[[#This Row],[Transaction quantity]]
)</f>
        <v>1400</v>
      </c>
      <c r="J81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1015</v>
      </c>
      <c r="K8120" s="7">
        <f ca="1">IF(TableTransactions[[#This Row],[Stock balance backorders]]&lt;0,
0,
TableTransactions[[#This Row],[Stock balance backorders]]
)</f>
        <v>1015</v>
      </c>
      <c r="L8120" s="8" t="str">
        <f>VLOOKUP(TableTransactions[[#This Row],[Material]],TableStockBalance[],
MATCH(TableStockBalance[[#Headers],[Supplier name]],TableStockBalance[#Headers],0),
0)</f>
        <v>General Multi Parts AB</v>
      </c>
    </row>
    <row r="8121" spans="1:12" x14ac:dyDescent="0.25">
      <c r="A8121">
        <v>49041211</v>
      </c>
      <c r="B8121">
        <v>40</v>
      </c>
      <c r="C8121" t="s">
        <v>343</v>
      </c>
      <c r="D8121" t="s">
        <v>222</v>
      </c>
      <c r="E8121" t="s">
        <v>223</v>
      </c>
      <c r="F8121" t="s">
        <v>316</v>
      </c>
      <c r="G8121" s="1">
        <v>43545</v>
      </c>
      <c r="H8121">
        <v>60</v>
      </c>
      <c r="I8121" s="7">
        <f>IF(TableTransactions[[#This Row],[Order type]]=trackOrderType,
TableTransactions[[#This Row],[Transaction quantity]]*-1,
TableTransactions[[#This Row],[Transaction quantity]]
)</f>
        <v>-60</v>
      </c>
      <c r="J81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955</v>
      </c>
      <c r="K8121" s="7">
        <f ca="1">IF(TableTransactions[[#This Row],[Stock balance backorders]]&lt;0,
0,
TableTransactions[[#This Row],[Stock balance backorders]]
)</f>
        <v>955</v>
      </c>
      <c r="L8121" s="8" t="str">
        <f>VLOOKUP(TableTransactions[[#This Row],[Material]],TableStockBalance[],
MATCH(TableStockBalance[[#Headers],[Supplier name]],TableStockBalance[#Headers],0),
0)</f>
        <v>General Multi Parts AB</v>
      </c>
    </row>
    <row r="8122" spans="1:12" x14ac:dyDescent="0.25">
      <c r="A8122">
        <v>49041242</v>
      </c>
      <c r="B8122">
        <v>70</v>
      </c>
      <c r="C8122" t="s">
        <v>343</v>
      </c>
      <c r="D8122" t="s">
        <v>222</v>
      </c>
      <c r="E8122" t="s">
        <v>223</v>
      </c>
      <c r="F8122" t="s">
        <v>313</v>
      </c>
      <c r="G8122" s="1">
        <v>43549</v>
      </c>
      <c r="H8122">
        <v>20</v>
      </c>
      <c r="I8122" s="7">
        <f>IF(TableTransactions[[#This Row],[Order type]]=trackOrderType,
TableTransactions[[#This Row],[Transaction quantity]]*-1,
TableTransactions[[#This Row],[Transaction quantity]]
)</f>
        <v>-20</v>
      </c>
      <c r="J81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935</v>
      </c>
      <c r="K8122" s="7">
        <f ca="1">IF(TableTransactions[[#This Row],[Stock balance backorders]]&lt;0,
0,
TableTransactions[[#This Row],[Stock balance backorders]]
)</f>
        <v>935</v>
      </c>
      <c r="L8122" s="8" t="str">
        <f>VLOOKUP(TableTransactions[[#This Row],[Material]],TableStockBalance[],
MATCH(TableStockBalance[[#Headers],[Supplier name]],TableStockBalance[#Headers],0),
0)</f>
        <v>General Multi Parts AB</v>
      </c>
    </row>
    <row r="8123" spans="1:12" x14ac:dyDescent="0.25">
      <c r="A8123">
        <v>49041248</v>
      </c>
      <c r="B8123">
        <v>70</v>
      </c>
      <c r="C8123" t="s">
        <v>343</v>
      </c>
      <c r="D8123" t="s">
        <v>222</v>
      </c>
      <c r="E8123" t="s">
        <v>223</v>
      </c>
      <c r="F8123" t="s">
        <v>317</v>
      </c>
      <c r="G8123" s="1">
        <v>43549</v>
      </c>
      <c r="H8123">
        <v>60</v>
      </c>
      <c r="I8123" s="7">
        <f>IF(TableTransactions[[#This Row],[Order type]]=trackOrderType,
TableTransactions[[#This Row],[Transaction quantity]]*-1,
TableTransactions[[#This Row],[Transaction quantity]]
)</f>
        <v>-60</v>
      </c>
      <c r="J81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875</v>
      </c>
      <c r="K8123" s="7">
        <f ca="1">IF(TableTransactions[[#This Row],[Stock balance backorders]]&lt;0,
0,
TableTransactions[[#This Row],[Stock balance backorders]]
)</f>
        <v>875</v>
      </c>
      <c r="L8123" s="8" t="str">
        <f>VLOOKUP(TableTransactions[[#This Row],[Material]],TableStockBalance[],
MATCH(TableStockBalance[[#Headers],[Supplier name]],TableStockBalance[#Headers],0),
0)</f>
        <v>General Multi Parts AB</v>
      </c>
    </row>
    <row r="8124" spans="1:12" x14ac:dyDescent="0.25">
      <c r="A8124">
        <v>49041262</v>
      </c>
      <c r="B8124">
        <v>50</v>
      </c>
      <c r="C8124" t="s">
        <v>343</v>
      </c>
      <c r="D8124" t="s">
        <v>222</v>
      </c>
      <c r="E8124" t="s">
        <v>223</v>
      </c>
      <c r="F8124" t="s">
        <v>316</v>
      </c>
      <c r="G8124" s="1">
        <v>43550</v>
      </c>
      <c r="H8124">
        <v>80</v>
      </c>
      <c r="I8124" s="7">
        <f>IF(TableTransactions[[#This Row],[Order type]]=trackOrderType,
TableTransactions[[#This Row],[Transaction quantity]]*-1,
TableTransactions[[#This Row],[Transaction quantity]]
)</f>
        <v>-80</v>
      </c>
      <c r="J81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795</v>
      </c>
      <c r="K8124" s="7">
        <f ca="1">IF(TableTransactions[[#This Row],[Stock balance backorders]]&lt;0,
0,
TableTransactions[[#This Row],[Stock balance backorders]]
)</f>
        <v>795</v>
      </c>
      <c r="L8124" s="8" t="str">
        <f>VLOOKUP(TableTransactions[[#This Row],[Material]],TableStockBalance[],
MATCH(TableStockBalance[[#Headers],[Supplier name]],TableStockBalance[#Headers],0),
0)</f>
        <v>General Multi Parts AB</v>
      </c>
    </row>
    <row r="8125" spans="1:12" x14ac:dyDescent="0.25">
      <c r="A8125">
        <v>49041306</v>
      </c>
      <c r="B8125">
        <v>30</v>
      </c>
      <c r="C8125" t="s">
        <v>343</v>
      </c>
      <c r="D8125" t="s">
        <v>222</v>
      </c>
      <c r="E8125" t="s">
        <v>223</v>
      </c>
      <c r="F8125" t="s">
        <v>321</v>
      </c>
      <c r="G8125" s="1">
        <v>43553</v>
      </c>
      <c r="H8125">
        <v>40</v>
      </c>
      <c r="I8125" s="7">
        <f>IF(TableTransactions[[#This Row],[Order type]]=trackOrderType,
TableTransactions[[#This Row],[Transaction quantity]]*-1,
TableTransactions[[#This Row],[Transaction quantity]]
)</f>
        <v>-40</v>
      </c>
      <c r="J81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755</v>
      </c>
      <c r="K8125" s="7">
        <f ca="1">IF(TableTransactions[[#This Row],[Stock balance backorders]]&lt;0,
0,
TableTransactions[[#This Row],[Stock balance backorders]]
)</f>
        <v>755</v>
      </c>
      <c r="L8125" s="8" t="str">
        <f>VLOOKUP(TableTransactions[[#This Row],[Material]],TableStockBalance[],
MATCH(TableStockBalance[[#Headers],[Supplier name]],TableStockBalance[#Headers],0),
0)</f>
        <v>General Multi Parts AB</v>
      </c>
    </row>
    <row r="8126" spans="1:12" x14ac:dyDescent="0.25">
      <c r="A8126">
        <v>49041307</v>
      </c>
      <c r="B8126">
        <v>30</v>
      </c>
      <c r="C8126" t="s">
        <v>343</v>
      </c>
      <c r="D8126" t="s">
        <v>222</v>
      </c>
      <c r="E8126" t="s">
        <v>223</v>
      </c>
      <c r="F8126" t="s">
        <v>331</v>
      </c>
      <c r="G8126" s="1">
        <v>43553</v>
      </c>
      <c r="H8126">
        <v>80</v>
      </c>
      <c r="I8126" s="7">
        <f>IF(TableTransactions[[#This Row],[Order type]]=trackOrderType,
TableTransactions[[#This Row],[Transaction quantity]]*-1,
TableTransactions[[#This Row],[Transaction quantity]]
)</f>
        <v>-80</v>
      </c>
      <c r="J81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675</v>
      </c>
      <c r="K8126" s="7">
        <f ca="1">IF(TableTransactions[[#This Row],[Stock balance backorders]]&lt;0,
0,
TableTransactions[[#This Row],[Stock balance backorders]]
)</f>
        <v>675</v>
      </c>
      <c r="L8126" s="8" t="str">
        <f>VLOOKUP(TableTransactions[[#This Row],[Material]],TableStockBalance[],
MATCH(TableStockBalance[[#Headers],[Supplier name]],TableStockBalance[#Headers],0),
0)</f>
        <v>General Multi Parts AB</v>
      </c>
    </row>
    <row r="8127" spans="1:12" x14ac:dyDescent="0.25">
      <c r="A8127">
        <v>49041315</v>
      </c>
      <c r="B8127">
        <v>310</v>
      </c>
      <c r="C8127" t="s">
        <v>343</v>
      </c>
      <c r="D8127" t="s">
        <v>222</v>
      </c>
      <c r="E8127" t="s">
        <v>223</v>
      </c>
      <c r="F8127" t="s">
        <v>317</v>
      </c>
      <c r="G8127" s="1">
        <v>43553</v>
      </c>
      <c r="H8127">
        <v>40</v>
      </c>
      <c r="I8127" s="7">
        <f>IF(TableTransactions[[#This Row],[Order type]]=trackOrderType,
TableTransactions[[#This Row],[Transaction quantity]]*-1,
TableTransactions[[#This Row],[Transaction quantity]]
)</f>
        <v>-40</v>
      </c>
      <c r="J81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635</v>
      </c>
      <c r="K8127" s="7">
        <f ca="1">IF(TableTransactions[[#This Row],[Stock balance backorders]]&lt;0,
0,
TableTransactions[[#This Row],[Stock balance backorders]]
)</f>
        <v>635</v>
      </c>
      <c r="L8127" s="8" t="str">
        <f>VLOOKUP(TableTransactions[[#This Row],[Material]],TableStockBalance[],
MATCH(TableStockBalance[[#Headers],[Supplier name]],TableStockBalance[#Headers],0),
0)</f>
        <v>General Multi Parts AB</v>
      </c>
    </row>
    <row r="8128" spans="1:12" x14ac:dyDescent="0.25">
      <c r="A8128">
        <v>49041354</v>
      </c>
      <c r="B8128">
        <v>120</v>
      </c>
      <c r="C8128" t="s">
        <v>343</v>
      </c>
      <c r="D8128" t="s">
        <v>222</v>
      </c>
      <c r="E8128" t="s">
        <v>223</v>
      </c>
      <c r="F8128" t="s">
        <v>313</v>
      </c>
      <c r="G8128" s="1">
        <v>43558</v>
      </c>
      <c r="H8128">
        <v>60</v>
      </c>
      <c r="I8128" s="7">
        <f>IF(TableTransactions[[#This Row],[Order type]]=trackOrderType,
TableTransactions[[#This Row],[Transaction quantity]]*-1,
TableTransactions[[#This Row],[Transaction quantity]]
)</f>
        <v>-60</v>
      </c>
      <c r="J81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575</v>
      </c>
      <c r="K8128" s="7">
        <f ca="1">IF(TableTransactions[[#This Row],[Stock balance backorders]]&lt;0,
0,
TableTransactions[[#This Row],[Stock balance backorders]]
)</f>
        <v>575</v>
      </c>
      <c r="L8128" s="8" t="str">
        <f>VLOOKUP(TableTransactions[[#This Row],[Material]],TableStockBalance[],
MATCH(TableStockBalance[[#Headers],[Supplier name]],TableStockBalance[#Headers],0),
0)</f>
        <v>General Multi Parts AB</v>
      </c>
    </row>
    <row r="8129" spans="1:12" x14ac:dyDescent="0.25">
      <c r="A8129">
        <v>49041392</v>
      </c>
      <c r="B8129">
        <v>90</v>
      </c>
      <c r="C8129" t="s">
        <v>343</v>
      </c>
      <c r="D8129" t="s">
        <v>222</v>
      </c>
      <c r="E8129" t="s">
        <v>223</v>
      </c>
      <c r="F8129" t="s">
        <v>316</v>
      </c>
      <c r="G8129" s="1">
        <v>43560</v>
      </c>
      <c r="H8129">
        <v>60</v>
      </c>
      <c r="I8129" s="7">
        <f>IF(TableTransactions[[#This Row],[Order type]]=trackOrderType,
TableTransactions[[#This Row],[Transaction quantity]]*-1,
TableTransactions[[#This Row],[Transaction quantity]]
)</f>
        <v>-60</v>
      </c>
      <c r="J81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515</v>
      </c>
      <c r="K8129" s="7">
        <f ca="1">IF(TableTransactions[[#This Row],[Stock balance backorders]]&lt;0,
0,
TableTransactions[[#This Row],[Stock balance backorders]]
)</f>
        <v>515</v>
      </c>
      <c r="L8129" s="8" t="str">
        <f>VLOOKUP(TableTransactions[[#This Row],[Material]],TableStockBalance[],
MATCH(TableStockBalance[[#Headers],[Supplier name]],TableStockBalance[#Headers],0),
0)</f>
        <v>General Multi Parts AB</v>
      </c>
    </row>
    <row r="8130" spans="1:12" x14ac:dyDescent="0.25">
      <c r="A8130">
        <v>49041435</v>
      </c>
      <c r="B8130">
        <v>50</v>
      </c>
      <c r="C8130" t="s">
        <v>343</v>
      </c>
      <c r="D8130" t="s">
        <v>222</v>
      </c>
      <c r="E8130" t="s">
        <v>223</v>
      </c>
      <c r="F8130" t="s">
        <v>314</v>
      </c>
      <c r="G8130" s="1">
        <v>43565</v>
      </c>
      <c r="H8130">
        <v>20</v>
      </c>
      <c r="I8130" s="7">
        <f>IF(TableTransactions[[#This Row],[Order type]]=trackOrderType,
TableTransactions[[#This Row],[Transaction quantity]]*-1,
TableTransactions[[#This Row],[Transaction quantity]]
)</f>
        <v>-20</v>
      </c>
      <c r="J81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495</v>
      </c>
      <c r="K8130" s="7">
        <f ca="1">IF(TableTransactions[[#This Row],[Stock balance backorders]]&lt;0,
0,
TableTransactions[[#This Row],[Stock balance backorders]]
)</f>
        <v>495</v>
      </c>
      <c r="L8130" s="8" t="str">
        <f>VLOOKUP(TableTransactions[[#This Row],[Material]],TableStockBalance[],
MATCH(TableStockBalance[[#Headers],[Supplier name]],TableStockBalance[#Headers],0),
0)</f>
        <v>General Multi Parts AB</v>
      </c>
    </row>
    <row r="8131" spans="1:12" x14ac:dyDescent="0.25">
      <c r="A8131">
        <v>49041450</v>
      </c>
      <c r="B8131">
        <v>160</v>
      </c>
      <c r="C8131" t="s">
        <v>343</v>
      </c>
      <c r="D8131" t="s">
        <v>222</v>
      </c>
      <c r="E8131" t="s">
        <v>223</v>
      </c>
      <c r="F8131" t="s">
        <v>313</v>
      </c>
      <c r="G8131" s="1">
        <v>43566</v>
      </c>
      <c r="H8131">
        <v>60</v>
      </c>
      <c r="I8131" s="7">
        <f>IF(TableTransactions[[#This Row],[Order type]]=trackOrderType,
TableTransactions[[#This Row],[Transaction quantity]]*-1,
TableTransactions[[#This Row],[Transaction quantity]]
)</f>
        <v>-60</v>
      </c>
      <c r="J81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435</v>
      </c>
      <c r="K8131" s="7">
        <f ca="1">IF(TableTransactions[[#This Row],[Stock balance backorders]]&lt;0,
0,
TableTransactions[[#This Row],[Stock balance backorders]]
)</f>
        <v>435</v>
      </c>
      <c r="L8131" s="8" t="str">
        <f>VLOOKUP(TableTransactions[[#This Row],[Material]],TableStockBalance[],
MATCH(TableStockBalance[[#Headers],[Supplier name]],TableStockBalance[#Headers],0),
0)</f>
        <v>General Multi Parts AB</v>
      </c>
    </row>
    <row r="8132" spans="1:12" x14ac:dyDescent="0.25">
      <c r="A8132">
        <v>49041468</v>
      </c>
      <c r="B8132">
        <v>400</v>
      </c>
      <c r="C8132" t="s">
        <v>343</v>
      </c>
      <c r="D8132" t="s">
        <v>222</v>
      </c>
      <c r="E8132" t="s">
        <v>223</v>
      </c>
      <c r="F8132" t="s">
        <v>313</v>
      </c>
      <c r="G8132" s="1">
        <v>43567</v>
      </c>
      <c r="H8132">
        <v>40</v>
      </c>
      <c r="I8132" s="7">
        <f>IF(TableTransactions[[#This Row],[Order type]]=trackOrderType,
TableTransactions[[#This Row],[Transaction quantity]]*-1,
TableTransactions[[#This Row],[Transaction quantity]]
)</f>
        <v>-40</v>
      </c>
      <c r="J81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395</v>
      </c>
      <c r="K8132" s="7">
        <f ca="1">IF(TableTransactions[[#This Row],[Stock balance backorders]]&lt;0,
0,
TableTransactions[[#This Row],[Stock balance backorders]]
)</f>
        <v>395</v>
      </c>
      <c r="L8132" s="8" t="str">
        <f>VLOOKUP(TableTransactions[[#This Row],[Material]],TableStockBalance[],
MATCH(TableStockBalance[[#Headers],[Supplier name]],TableStockBalance[#Headers],0),
0)</f>
        <v>General Multi Parts AB</v>
      </c>
    </row>
    <row r="8133" spans="1:12" x14ac:dyDescent="0.25">
      <c r="A8133">
        <v>49041491</v>
      </c>
      <c r="B8133">
        <v>80</v>
      </c>
      <c r="C8133" t="s">
        <v>343</v>
      </c>
      <c r="D8133" t="s">
        <v>222</v>
      </c>
      <c r="E8133" t="s">
        <v>223</v>
      </c>
      <c r="F8133" t="s">
        <v>316</v>
      </c>
      <c r="G8133" s="1">
        <v>43570</v>
      </c>
      <c r="H8133">
        <v>80</v>
      </c>
      <c r="I8133" s="7">
        <f>IF(TableTransactions[[#This Row],[Order type]]=trackOrderType,
TableTransactions[[#This Row],[Transaction quantity]]*-1,
TableTransactions[[#This Row],[Transaction quantity]]
)</f>
        <v>-80</v>
      </c>
      <c r="J81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315</v>
      </c>
      <c r="K8133" s="7">
        <f ca="1">IF(TableTransactions[[#This Row],[Stock balance backorders]]&lt;0,
0,
TableTransactions[[#This Row],[Stock balance backorders]]
)</f>
        <v>315</v>
      </c>
      <c r="L8133" s="8" t="str">
        <f>VLOOKUP(TableTransactions[[#This Row],[Material]],TableStockBalance[],
MATCH(TableStockBalance[[#Headers],[Supplier name]],TableStockBalance[#Headers],0),
0)</f>
        <v>General Multi Parts AB</v>
      </c>
    </row>
    <row r="8134" spans="1:12" x14ac:dyDescent="0.25">
      <c r="A8134">
        <v>49041505</v>
      </c>
      <c r="B8134">
        <v>40</v>
      </c>
      <c r="C8134" t="s">
        <v>343</v>
      </c>
      <c r="D8134" t="s">
        <v>222</v>
      </c>
      <c r="E8134" t="s">
        <v>223</v>
      </c>
      <c r="F8134" t="s">
        <v>316</v>
      </c>
      <c r="G8134" s="1">
        <v>43571</v>
      </c>
      <c r="H8134">
        <v>60</v>
      </c>
      <c r="I8134" s="7">
        <f>IF(TableTransactions[[#This Row],[Order type]]=trackOrderType,
TableTransactions[[#This Row],[Transaction quantity]]*-1,
TableTransactions[[#This Row],[Transaction quantity]]
)</f>
        <v>-60</v>
      </c>
      <c r="J81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255</v>
      </c>
      <c r="K8134" s="7">
        <f ca="1">IF(TableTransactions[[#This Row],[Stock balance backorders]]&lt;0,
0,
TableTransactions[[#This Row],[Stock balance backorders]]
)</f>
        <v>255</v>
      </c>
      <c r="L8134" s="8" t="str">
        <f>VLOOKUP(TableTransactions[[#This Row],[Material]],TableStockBalance[],
MATCH(TableStockBalance[[#Headers],[Supplier name]],TableStockBalance[#Headers],0),
0)</f>
        <v>General Multi Parts AB</v>
      </c>
    </row>
    <row r="8135" spans="1:12" x14ac:dyDescent="0.25">
      <c r="A8135">
        <v>49041523</v>
      </c>
      <c r="B8135">
        <v>10</v>
      </c>
      <c r="C8135" t="s">
        <v>343</v>
      </c>
      <c r="D8135" t="s">
        <v>222</v>
      </c>
      <c r="E8135" t="s">
        <v>223</v>
      </c>
      <c r="F8135" t="s">
        <v>330</v>
      </c>
      <c r="G8135" s="1">
        <v>43572</v>
      </c>
      <c r="H8135">
        <v>20</v>
      </c>
      <c r="I8135" s="7">
        <f>IF(TableTransactions[[#This Row],[Order type]]=trackOrderType,
TableTransactions[[#This Row],[Transaction quantity]]*-1,
TableTransactions[[#This Row],[Transaction quantity]]
)</f>
        <v>-20</v>
      </c>
      <c r="J81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235</v>
      </c>
      <c r="K8135" s="7">
        <f ca="1">IF(TableTransactions[[#This Row],[Stock balance backorders]]&lt;0,
0,
TableTransactions[[#This Row],[Stock balance backorders]]
)</f>
        <v>235</v>
      </c>
      <c r="L8135" s="8" t="str">
        <f>VLOOKUP(TableTransactions[[#This Row],[Material]],TableStockBalance[],
MATCH(TableStockBalance[[#Headers],[Supplier name]],TableStockBalance[#Headers],0),
0)</f>
        <v>General Multi Parts AB</v>
      </c>
    </row>
    <row r="8136" spans="1:12" x14ac:dyDescent="0.25">
      <c r="A8136">
        <v>49041547</v>
      </c>
      <c r="B8136">
        <v>340</v>
      </c>
      <c r="C8136" t="s">
        <v>343</v>
      </c>
      <c r="D8136" t="s">
        <v>222</v>
      </c>
      <c r="E8136" t="s">
        <v>223</v>
      </c>
      <c r="F8136" t="s">
        <v>313</v>
      </c>
      <c r="G8136" s="1">
        <v>43578</v>
      </c>
      <c r="H8136">
        <v>20</v>
      </c>
      <c r="I8136" s="7">
        <f>IF(TableTransactions[[#This Row],[Order type]]=trackOrderType,
TableTransactions[[#This Row],[Transaction quantity]]*-1,
TableTransactions[[#This Row],[Transaction quantity]]
)</f>
        <v>-20</v>
      </c>
      <c r="J81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215</v>
      </c>
      <c r="K8136" s="7">
        <f ca="1">IF(TableTransactions[[#This Row],[Stock balance backorders]]&lt;0,
0,
TableTransactions[[#This Row],[Stock balance backorders]]
)</f>
        <v>215</v>
      </c>
      <c r="L8136" s="8" t="str">
        <f>VLOOKUP(TableTransactions[[#This Row],[Material]],TableStockBalance[],
MATCH(TableStockBalance[[#Headers],[Supplier name]],TableStockBalance[#Headers],0),
0)</f>
        <v>General Multi Parts AB</v>
      </c>
    </row>
    <row r="8137" spans="1:12" x14ac:dyDescent="0.25">
      <c r="A8137">
        <v>49041547</v>
      </c>
      <c r="B8137">
        <v>350</v>
      </c>
      <c r="C8137" t="s">
        <v>343</v>
      </c>
      <c r="D8137" t="s">
        <v>222</v>
      </c>
      <c r="E8137" t="s">
        <v>223</v>
      </c>
      <c r="F8137" t="s">
        <v>313</v>
      </c>
      <c r="G8137" s="1">
        <v>43578</v>
      </c>
      <c r="H8137">
        <v>60</v>
      </c>
      <c r="I8137" s="7">
        <f>IF(TableTransactions[[#This Row],[Order type]]=trackOrderType,
TableTransactions[[#This Row],[Transaction quantity]]*-1,
TableTransactions[[#This Row],[Transaction quantity]]
)</f>
        <v>-60</v>
      </c>
      <c r="J81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155</v>
      </c>
      <c r="K8137" s="7">
        <f ca="1">IF(TableTransactions[[#This Row],[Stock balance backorders]]&lt;0,
0,
TableTransactions[[#This Row],[Stock balance backorders]]
)</f>
        <v>155</v>
      </c>
      <c r="L8137" s="8" t="str">
        <f>VLOOKUP(TableTransactions[[#This Row],[Material]],TableStockBalance[],
MATCH(TableStockBalance[[#Headers],[Supplier name]],TableStockBalance[#Headers],0),
0)</f>
        <v>General Multi Parts AB</v>
      </c>
    </row>
    <row r="8138" spans="1:12" x14ac:dyDescent="0.25">
      <c r="A8138">
        <v>49041554</v>
      </c>
      <c r="B8138">
        <v>360</v>
      </c>
      <c r="C8138" t="s">
        <v>343</v>
      </c>
      <c r="D8138" t="s">
        <v>222</v>
      </c>
      <c r="E8138" t="s">
        <v>223</v>
      </c>
      <c r="F8138" t="s">
        <v>316</v>
      </c>
      <c r="G8138" s="1">
        <v>43578</v>
      </c>
      <c r="H8138">
        <v>60</v>
      </c>
      <c r="I8138" s="7">
        <f>IF(TableTransactions[[#This Row],[Order type]]=trackOrderType,
TableTransactions[[#This Row],[Transaction quantity]]*-1,
TableTransactions[[#This Row],[Transaction quantity]]
)</f>
        <v>-60</v>
      </c>
      <c r="J81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</v>
      </c>
      <c r="K8138" s="7">
        <f ca="1">IF(TableTransactions[[#This Row],[Stock balance backorders]]&lt;0,
0,
TableTransactions[[#This Row],[Stock balance backorders]]
)</f>
        <v>95</v>
      </c>
      <c r="L8138" s="8" t="str">
        <f>VLOOKUP(TableTransactions[[#This Row],[Material]],TableStockBalance[],
MATCH(TableStockBalance[[#Headers],[Supplier name]],TableStockBalance[#Headers],0),
0)</f>
        <v>General Multi Parts AB</v>
      </c>
    </row>
    <row r="8139" spans="1:12" x14ac:dyDescent="0.25">
      <c r="A8139">
        <v>49041559</v>
      </c>
      <c r="B8139">
        <v>110</v>
      </c>
      <c r="C8139" t="s">
        <v>343</v>
      </c>
      <c r="D8139" t="s">
        <v>222</v>
      </c>
      <c r="E8139" t="s">
        <v>223</v>
      </c>
      <c r="F8139" t="s">
        <v>319</v>
      </c>
      <c r="G8139" s="1">
        <v>43578</v>
      </c>
      <c r="H8139">
        <v>40</v>
      </c>
      <c r="I8139" s="7">
        <f>IF(TableTransactions[[#This Row],[Order type]]=trackOrderType,
TableTransactions[[#This Row],[Transaction quantity]]*-1,
TableTransactions[[#This Row],[Transaction quantity]]
)</f>
        <v>-40</v>
      </c>
      <c r="J81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</v>
      </c>
      <c r="K8139" s="7">
        <f ca="1">IF(TableTransactions[[#This Row],[Stock balance backorders]]&lt;0,
0,
TableTransactions[[#This Row],[Stock balance backorders]]
)</f>
        <v>55</v>
      </c>
      <c r="L8139" s="8" t="str">
        <f>VLOOKUP(TableTransactions[[#This Row],[Material]],TableStockBalance[],
MATCH(TableStockBalance[[#Headers],[Supplier name]],TableStockBalance[#Headers],0),
0)</f>
        <v>General Multi Parts AB</v>
      </c>
    </row>
    <row r="8140" spans="1:12" x14ac:dyDescent="0.25">
      <c r="A8140">
        <v>49041560</v>
      </c>
      <c r="B8140">
        <v>280</v>
      </c>
      <c r="C8140" t="s">
        <v>343</v>
      </c>
      <c r="D8140" t="s">
        <v>222</v>
      </c>
      <c r="E8140" t="s">
        <v>223</v>
      </c>
      <c r="F8140" t="s">
        <v>318</v>
      </c>
      <c r="G8140" s="1">
        <v>43578</v>
      </c>
      <c r="H8140">
        <v>60</v>
      </c>
      <c r="I8140" s="7">
        <f>IF(TableTransactions[[#This Row],[Order type]]=trackOrderType,
TableTransactions[[#This Row],[Transaction quantity]]*-1,
TableTransactions[[#This Row],[Transaction quantity]]
)</f>
        <v>-60</v>
      </c>
      <c r="J81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</v>
      </c>
      <c r="K8140" s="7">
        <f ca="1">IF(TableTransactions[[#This Row],[Stock balance backorders]]&lt;0,
0,
TableTransactions[[#This Row],[Stock balance backorders]]
)</f>
        <v>0</v>
      </c>
      <c r="L8140" s="8" t="str">
        <f>VLOOKUP(TableTransactions[[#This Row],[Material]],TableStockBalance[],
MATCH(TableStockBalance[[#Headers],[Supplier name]],TableStockBalance[#Headers],0),
0)</f>
        <v>General Multi Parts AB</v>
      </c>
    </row>
    <row r="8141" spans="1:12" x14ac:dyDescent="0.25">
      <c r="A8141">
        <v>49041627</v>
      </c>
      <c r="B8141">
        <v>470</v>
      </c>
      <c r="C8141" t="s">
        <v>343</v>
      </c>
      <c r="D8141" t="s">
        <v>222</v>
      </c>
      <c r="E8141" t="s">
        <v>223</v>
      </c>
      <c r="F8141" t="s">
        <v>318</v>
      </c>
      <c r="G8141" s="1">
        <v>43584</v>
      </c>
      <c r="H8141">
        <v>40</v>
      </c>
      <c r="I8141" s="7">
        <f>IF(TableTransactions[[#This Row],[Order type]]=trackOrderType,
TableTransactions[[#This Row],[Transaction quantity]]*-1,
TableTransactions[[#This Row],[Transaction quantity]]
)</f>
        <v>-40</v>
      </c>
      <c r="J81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-45</v>
      </c>
      <c r="K8141" s="7">
        <f ca="1">IF(TableTransactions[[#This Row],[Stock balance backorders]]&lt;0,
0,
TableTransactions[[#This Row],[Stock balance backorders]]
)</f>
        <v>0</v>
      </c>
      <c r="L8141" s="8" t="str">
        <f>VLOOKUP(TableTransactions[[#This Row],[Material]],TableStockBalance[],
MATCH(TableStockBalance[[#Headers],[Supplier name]],TableStockBalance[#Headers],0),
0)</f>
        <v>General Multi Parts AB</v>
      </c>
    </row>
    <row r="8142" spans="1:12" x14ac:dyDescent="0.25">
      <c r="A8142">
        <v>49041639</v>
      </c>
      <c r="B8142">
        <v>160</v>
      </c>
      <c r="C8142" t="s">
        <v>343</v>
      </c>
      <c r="D8142" t="s">
        <v>222</v>
      </c>
      <c r="E8142" t="s">
        <v>223</v>
      </c>
      <c r="F8142" t="s">
        <v>317</v>
      </c>
      <c r="G8142" s="1">
        <v>43585</v>
      </c>
      <c r="H8142">
        <v>80</v>
      </c>
      <c r="I8142" s="7">
        <f>IF(TableTransactions[[#This Row],[Order type]]=trackOrderType,
TableTransactions[[#This Row],[Transaction quantity]]*-1,
TableTransactions[[#This Row],[Transaction quantity]]
)</f>
        <v>-80</v>
      </c>
      <c r="J81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-125</v>
      </c>
      <c r="K8142" s="7">
        <f ca="1">IF(TableTransactions[[#This Row],[Stock balance backorders]]&lt;0,
0,
TableTransactions[[#This Row],[Stock balance backorders]]
)</f>
        <v>0</v>
      </c>
      <c r="L8142" s="8" t="str">
        <f>VLOOKUP(TableTransactions[[#This Row],[Material]],TableStockBalance[],
MATCH(TableStockBalance[[#Headers],[Supplier name]],TableStockBalance[#Headers],0),
0)</f>
        <v>General Multi Parts AB</v>
      </c>
    </row>
    <row r="8143" spans="1:12" x14ac:dyDescent="0.25">
      <c r="A8143">
        <v>49041677</v>
      </c>
      <c r="B8143">
        <v>410</v>
      </c>
      <c r="C8143" t="s">
        <v>343</v>
      </c>
      <c r="D8143" t="s">
        <v>222</v>
      </c>
      <c r="E8143" t="s">
        <v>223</v>
      </c>
      <c r="F8143" t="s">
        <v>313</v>
      </c>
      <c r="G8143" s="1">
        <v>43591</v>
      </c>
      <c r="H8143">
        <v>80</v>
      </c>
      <c r="I8143" s="7">
        <f>IF(TableTransactions[[#This Row],[Order type]]=trackOrderType,
TableTransactions[[#This Row],[Transaction quantity]]*-1,
TableTransactions[[#This Row],[Transaction quantity]]
)</f>
        <v>-80</v>
      </c>
      <c r="J81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-205</v>
      </c>
      <c r="K8143" s="7">
        <f ca="1">IF(TableTransactions[[#This Row],[Stock balance backorders]]&lt;0,
0,
TableTransactions[[#This Row],[Stock balance backorders]]
)</f>
        <v>0</v>
      </c>
      <c r="L8143" s="8" t="str">
        <f>VLOOKUP(TableTransactions[[#This Row],[Material]],TableStockBalance[],
MATCH(TableStockBalance[[#Headers],[Supplier name]],TableStockBalance[#Headers],0),
0)</f>
        <v>General Multi Parts AB</v>
      </c>
    </row>
    <row r="8144" spans="1:12" x14ac:dyDescent="0.25">
      <c r="A8144">
        <v>49041677</v>
      </c>
      <c r="B8144">
        <v>420</v>
      </c>
      <c r="C8144" t="s">
        <v>343</v>
      </c>
      <c r="D8144" t="s">
        <v>222</v>
      </c>
      <c r="E8144" t="s">
        <v>223</v>
      </c>
      <c r="F8144" t="s">
        <v>313</v>
      </c>
      <c r="G8144" s="1">
        <v>43591</v>
      </c>
      <c r="H8144">
        <v>80</v>
      </c>
      <c r="I8144" s="7">
        <f>IF(TableTransactions[[#This Row],[Order type]]=trackOrderType,
TableTransactions[[#This Row],[Transaction quantity]]*-1,
TableTransactions[[#This Row],[Transaction quantity]]
)</f>
        <v>-80</v>
      </c>
      <c r="J81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-285</v>
      </c>
      <c r="K8144" s="7">
        <f ca="1">IF(TableTransactions[[#This Row],[Stock balance backorders]]&lt;0,
0,
TableTransactions[[#This Row],[Stock balance backorders]]
)</f>
        <v>0</v>
      </c>
      <c r="L8144" s="8" t="str">
        <f>VLOOKUP(TableTransactions[[#This Row],[Material]],TableStockBalance[],
MATCH(TableStockBalance[[#Headers],[Supplier name]],TableStockBalance[#Headers],0),
0)</f>
        <v>General Multi Parts AB</v>
      </c>
    </row>
    <row r="8145" spans="1:12" x14ac:dyDescent="0.25">
      <c r="A8145">
        <v>49041689</v>
      </c>
      <c r="B8145">
        <v>150</v>
      </c>
      <c r="C8145" t="s">
        <v>343</v>
      </c>
      <c r="D8145" t="s">
        <v>222</v>
      </c>
      <c r="E8145" t="s">
        <v>223</v>
      </c>
      <c r="F8145" t="s">
        <v>319</v>
      </c>
      <c r="G8145" s="1">
        <v>43591</v>
      </c>
      <c r="H8145">
        <v>20</v>
      </c>
      <c r="I8145" s="7">
        <f>IF(TableTransactions[[#This Row],[Order type]]=trackOrderType,
TableTransactions[[#This Row],[Transaction quantity]]*-1,
TableTransactions[[#This Row],[Transaction quantity]]
)</f>
        <v>-20</v>
      </c>
      <c r="J81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-305</v>
      </c>
      <c r="K8145" s="7">
        <f ca="1">IF(TableTransactions[[#This Row],[Stock balance backorders]]&lt;0,
0,
TableTransactions[[#This Row],[Stock balance backorders]]
)</f>
        <v>0</v>
      </c>
      <c r="L8145" s="8" t="str">
        <f>VLOOKUP(TableTransactions[[#This Row],[Material]],TableStockBalance[],
MATCH(TableStockBalance[[#Headers],[Supplier name]],TableStockBalance[#Headers],0),
0)</f>
        <v>General Multi Parts AB</v>
      </c>
    </row>
    <row r="8146" spans="1:12" x14ac:dyDescent="0.25">
      <c r="A8146">
        <v>49041714</v>
      </c>
      <c r="B8146">
        <v>70</v>
      </c>
      <c r="C8146" t="s">
        <v>343</v>
      </c>
      <c r="D8146" t="s">
        <v>222</v>
      </c>
      <c r="E8146" t="s">
        <v>223</v>
      </c>
      <c r="F8146" t="s">
        <v>314</v>
      </c>
      <c r="G8146" s="1">
        <v>43593</v>
      </c>
      <c r="H8146">
        <v>60</v>
      </c>
      <c r="I8146" s="7">
        <f>IF(TableTransactions[[#This Row],[Order type]]=trackOrderType,
TableTransactions[[#This Row],[Transaction quantity]]*-1,
TableTransactions[[#This Row],[Transaction quantity]]
)</f>
        <v>-60</v>
      </c>
      <c r="J81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-365</v>
      </c>
      <c r="K8146" s="7">
        <f ca="1">IF(TableTransactions[[#This Row],[Stock balance backorders]]&lt;0,
0,
TableTransactions[[#This Row],[Stock balance backorders]]
)</f>
        <v>0</v>
      </c>
      <c r="L8146" s="8" t="str">
        <f>VLOOKUP(TableTransactions[[#This Row],[Material]],TableStockBalance[],
MATCH(TableStockBalance[[#Headers],[Supplier name]],TableStockBalance[#Headers],0),
0)</f>
        <v>General Multi Parts AB</v>
      </c>
    </row>
    <row r="8147" spans="1:12" x14ac:dyDescent="0.25">
      <c r="A8147">
        <v>49041725</v>
      </c>
      <c r="B8147">
        <v>380</v>
      </c>
      <c r="C8147" t="s">
        <v>343</v>
      </c>
      <c r="D8147" t="s">
        <v>222</v>
      </c>
      <c r="E8147" t="s">
        <v>223</v>
      </c>
      <c r="F8147" t="s">
        <v>317</v>
      </c>
      <c r="G8147" s="1">
        <v>43593</v>
      </c>
      <c r="H8147">
        <v>60</v>
      </c>
      <c r="I8147" s="7">
        <f>IF(TableTransactions[[#This Row],[Order type]]=trackOrderType,
TableTransactions[[#This Row],[Transaction quantity]]*-1,
TableTransactions[[#This Row],[Transaction quantity]]
)</f>
        <v>-60</v>
      </c>
      <c r="J81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-425</v>
      </c>
      <c r="K8147" s="7">
        <f ca="1">IF(TableTransactions[[#This Row],[Stock balance backorders]]&lt;0,
0,
TableTransactions[[#This Row],[Stock balance backorders]]
)</f>
        <v>0</v>
      </c>
      <c r="L8147" s="8" t="str">
        <f>VLOOKUP(TableTransactions[[#This Row],[Material]],TableStockBalance[],
MATCH(TableStockBalance[[#Headers],[Supplier name]],TableStockBalance[#Headers],0),
0)</f>
        <v>General Multi Parts AB</v>
      </c>
    </row>
    <row r="8148" spans="1:12" x14ac:dyDescent="0.25">
      <c r="A8148">
        <v>49041725</v>
      </c>
      <c r="B8148">
        <v>390</v>
      </c>
      <c r="C8148" t="s">
        <v>343</v>
      </c>
      <c r="D8148" t="s">
        <v>222</v>
      </c>
      <c r="E8148" t="s">
        <v>223</v>
      </c>
      <c r="F8148" t="s">
        <v>317</v>
      </c>
      <c r="G8148" s="1">
        <v>43593</v>
      </c>
      <c r="H8148">
        <v>20</v>
      </c>
      <c r="I8148" s="7">
        <f>IF(TableTransactions[[#This Row],[Order type]]=trackOrderType,
TableTransactions[[#This Row],[Transaction quantity]]*-1,
TableTransactions[[#This Row],[Transaction quantity]]
)</f>
        <v>-20</v>
      </c>
      <c r="J81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-445</v>
      </c>
      <c r="K8148" s="7">
        <f ca="1">IF(TableTransactions[[#This Row],[Stock balance backorders]]&lt;0,
0,
TableTransactions[[#This Row],[Stock balance backorders]]
)</f>
        <v>0</v>
      </c>
      <c r="L8148" s="8" t="str">
        <f>VLOOKUP(TableTransactions[[#This Row],[Material]],TableStockBalance[],
MATCH(TableStockBalance[[#Headers],[Supplier name]],TableStockBalance[#Headers],0),
0)</f>
        <v>General Multi Parts AB</v>
      </c>
    </row>
    <row r="8149" spans="1:12" x14ac:dyDescent="0.25">
      <c r="A8149">
        <v>49041751</v>
      </c>
      <c r="B8149">
        <v>380</v>
      </c>
      <c r="C8149" t="s">
        <v>343</v>
      </c>
      <c r="D8149" t="s">
        <v>222</v>
      </c>
      <c r="E8149" t="s">
        <v>223</v>
      </c>
      <c r="F8149" t="s">
        <v>313</v>
      </c>
      <c r="G8149" s="1">
        <v>43595</v>
      </c>
      <c r="H8149">
        <v>40</v>
      </c>
      <c r="I8149" s="7">
        <f>IF(TableTransactions[[#This Row],[Order type]]=trackOrderType,
TableTransactions[[#This Row],[Transaction quantity]]*-1,
TableTransactions[[#This Row],[Transaction quantity]]
)</f>
        <v>-40</v>
      </c>
      <c r="J81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-485</v>
      </c>
      <c r="K8149" s="7">
        <f ca="1">IF(TableTransactions[[#This Row],[Stock balance backorders]]&lt;0,
0,
TableTransactions[[#This Row],[Stock balance backorders]]
)</f>
        <v>0</v>
      </c>
      <c r="L8149" s="8" t="str">
        <f>VLOOKUP(TableTransactions[[#This Row],[Material]],TableStockBalance[],
MATCH(TableStockBalance[[#Headers],[Supplier name]],TableStockBalance[#Headers],0),
0)</f>
        <v>General Multi Parts AB</v>
      </c>
    </row>
    <row r="8150" spans="1:12" x14ac:dyDescent="0.25">
      <c r="A8150">
        <v>49041763</v>
      </c>
      <c r="B8150">
        <v>330</v>
      </c>
      <c r="C8150" t="s">
        <v>343</v>
      </c>
      <c r="D8150" t="s">
        <v>222</v>
      </c>
      <c r="E8150" t="s">
        <v>223</v>
      </c>
      <c r="F8150" t="s">
        <v>318</v>
      </c>
      <c r="G8150" s="1">
        <v>43595</v>
      </c>
      <c r="H8150">
        <v>80</v>
      </c>
      <c r="I8150" s="7">
        <f>IF(TableTransactions[[#This Row],[Order type]]=trackOrderType,
TableTransactions[[#This Row],[Transaction quantity]]*-1,
TableTransactions[[#This Row],[Transaction quantity]]
)</f>
        <v>-80</v>
      </c>
      <c r="J81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-565</v>
      </c>
      <c r="K8150" s="7">
        <f ca="1">IF(TableTransactions[[#This Row],[Stock balance backorders]]&lt;0,
0,
TableTransactions[[#This Row],[Stock balance backorders]]
)</f>
        <v>0</v>
      </c>
      <c r="L8150" s="8" t="str">
        <f>VLOOKUP(TableTransactions[[#This Row],[Material]],TableStockBalance[],
MATCH(TableStockBalance[[#Headers],[Supplier name]],TableStockBalance[#Headers],0),
0)</f>
        <v>General Multi Parts AB</v>
      </c>
    </row>
    <row r="8151" spans="1:12" x14ac:dyDescent="0.25">
      <c r="A8151" s="4">
        <v>45057091</v>
      </c>
      <c r="B8151" s="4">
        <v>30</v>
      </c>
      <c r="C8151" s="4" t="s">
        <v>344</v>
      </c>
      <c r="D8151" s="4" t="s">
        <v>222</v>
      </c>
      <c r="E8151" s="4" t="s">
        <v>223</v>
      </c>
      <c r="F8151" s="4" t="s">
        <v>212</v>
      </c>
      <c r="G8151" s="5">
        <v>43595</v>
      </c>
      <c r="H8151" s="4">
        <v>1400</v>
      </c>
      <c r="I8151" s="7">
        <f>IF(TableTransactions[[#This Row],[Order type]]=trackOrderType,
TableTransactions[[#This Row],[Transaction quantity]]*-1,
TableTransactions[[#This Row],[Transaction quantity]]
)</f>
        <v>1400</v>
      </c>
      <c r="J81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835</v>
      </c>
      <c r="K8151" s="7">
        <f ca="1">IF(TableTransactions[[#This Row],[Stock balance backorders]]&lt;0,
0,
TableTransactions[[#This Row],[Stock balance backorders]]
)</f>
        <v>835</v>
      </c>
      <c r="L8151" s="8" t="str">
        <f>VLOOKUP(TableTransactions[[#This Row],[Material]],TableStockBalance[],
MATCH(TableStockBalance[[#Headers],[Supplier name]],TableStockBalance[#Headers],0),
0)</f>
        <v>General Multi Parts AB</v>
      </c>
    </row>
    <row r="8152" spans="1:12" x14ac:dyDescent="0.25">
      <c r="A8152">
        <v>49041773</v>
      </c>
      <c r="B8152">
        <v>20</v>
      </c>
      <c r="C8152" t="s">
        <v>343</v>
      </c>
      <c r="D8152" t="s">
        <v>222</v>
      </c>
      <c r="E8152" t="s">
        <v>223</v>
      </c>
      <c r="F8152" t="s">
        <v>336</v>
      </c>
      <c r="G8152" s="1">
        <v>43598</v>
      </c>
      <c r="H8152">
        <v>80</v>
      </c>
      <c r="I8152" s="7">
        <f>IF(TableTransactions[[#This Row],[Order type]]=trackOrderType,
TableTransactions[[#This Row],[Transaction quantity]]*-1,
TableTransactions[[#This Row],[Transaction quantity]]
)</f>
        <v>-80</v>
      </c>
      <c r="J81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755</v>
      </c>
      <c r="K8152" s="7">
        <f ca="1">IF(TableTransactions[[#This Row],[Stock balance backorders]]&lt;0,
0,
TableTransactions[[#This Row],[Stock balance backorders]]
)</f>
        <v>755</v>
      </c>
      <c r="L8152" s="8" t="str">
        <f>VLOOKUP(TableTransactions[[#This Row],[Material]],TableStockBalance[],
MATCH(TableStockBalance[[#Headers],[Supplier name]],TableStockBalance[#Headers],0),
0)</f>
        <v>General Multi Parts AB</v>
      </c>
    </row>
    <row r="8153" spans="1:12" x14ac:dyDescent="0.25">
      <c r="A8153">
        <v>49041789</v>
      </c>
      <c r="B8153">
        <v>70</v>
      </c>
      <c r="C8153" t="s">
        <v>343</v>
      </c>
      <c r="D8153" t="s">
        <v>222</v>
      </c>
      <c r="E8153" t="s">
        <v>223</v>
      </c>
      <c r="F8153" t="s">
        <v>319</v>
      </c>
      <c r="G8153" s="1">
        <v>43599</v>
      </c>
      <c r="H8153">
        <v>60</v>
      </c>
      <c r="I8153" s="7">
        <f>IF(TableTransactions[[#This Row],[Order type]]=trackOrderType,
TableTransactions[[#This Row],[Transaction quantity]]*-1,
TableTransactions[[#This Row],[Transaction quantity]]
)</f>
        <v>-60</v>
      </c>
      <c r="J81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695</v>
      </c>
      <c r="K8153" s="7">
        <f ca="1">IF(TableTransactions[[#This Row],[Stock balance backorders]]&lt;0,
0,
TableTransactions[[#This Row],[Stock balance backorders]]
)</f>
        <v>695</v>
      </c>
      <c r="L8153" s="8" t="str">
        <f>VLOOKUP(TableTransactions[[#This Row],[Material]],TableStockBalance[],
MATCH(TableStockBalance[[#Headers],[Supplier name]],TableStockBalance[#Headers],0),
0)</f>
        <v>General Multi Parts AB</v>
      </c>
    </row>
    <row r="8154" spans="1:12" x14ac:dyDescent="0.25">
      <c r="A8154">
        <v>49041804</v>
      </c>
      <c r="B8154">
        <v>10</v>
      </c>
      <c r="C8154" t="s">
        <v>343</v>
      </c>
      <c r="D8154" t="s">
        <v>222</v>
      </c>
      <c r="E8154" t="s">
        <v>223</v>
      </c>
      <c r="F8154" t="s">
        <v>332</v>
      </c>
      <c r="G8154" s="1">
        <v>43600</v>
      </c>
      <c r="H8154">
        <v>20</v>
      </c>
      <c r="I8154" s="7">
        <f>IF(TableTransactions[[#This Row],[Order type]]=trackOrderType,
TableTransactions[[#This Row],[Transaction quantity]]*-1,
TableTransactions[[#This Row],[Transaction quantity]]
)</f>
        <v>-20</v>
      </c>
      <c r="J81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675</v>
      </c>
      <c r="K8154" s="7">
        <f ca="1">IF(TableTransactions[[#This Row],[Stock balance backorders]]&lt;0,
0,
TableTransactions[[#This Row],[Stock balance backorders]]
)</f>
        <v>675</v>
      </c>
      <c r="L8154" s="8" t="str">
        <f>VLOOKUP(TableTransactions[[#This Row],[Material]],TableStockBalance[],
MATCH(TableStockBalance[[#Headers],[Supplier name]],TableStockBalance[#Headers],0),
0)</f>
        <v>General Multi Parts AB</v>
      </c>
    </row>
    <row r="8155" spans="1:12" x14ac:dyDescent="0.25">
      <c r="A8155">
        <v>49041821</v>
      </c>
      <c r="B8155">
        <v>300</v>
      </c>
      <c r="C8155" t="s">
        <v>343</v>
      </c>
      <c r="D8155" t="s">
        <v>222</v>
      </c>
      <c r="E8155" t="s">
        <v>223</v>
      </c>
      <c r="F8155" t="s">
        <v>313</v>
      </c>
      <c r="G8155" s="1">
        <v>43602</v>
      </c>
      <c r="H8155">
        <v>40</v>
      </c>
      <c r="I8155" s="7">
        <f>IF(TableTransactions[[#This Row],[Order type]]=trackOrderType,
TableTransactions[[#This Row],[Transaction quantity]]*-1,
TableTransactions[[#This Row],[Transaction quantity]]
)</f>
        <v>-40</v>
      </c>
      <c r="J81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635</v>
      </c>
      <c r="K8155" s="7">
        <f ca="1">IF(TableTransactions[[#This Row],[Stock balance backorders]]&lt;0,
0,
TableTransactions[[#This Row],[Stock balance backorders]]
)</f>
        <v>635</v>
      </c>
      <c r="L8155" s="8" t="str">
        <f>VLOOKUP(TableTransactions[[#This Row],[Material]],TableStockBalance[],
MATCH(TableStockBalance[[#Headers],[Supplier name]],TableStockBalance[#Headers],0),
0)</f>
        <v>General Multi Parts AB</v>
      </c>
    </row>
    <row r="8156" spans="1:12" x14ac:dyDescent="0.25">
      <c r="A8156">
        <v>49041828</v>
      </c>
      <c r="B8156">
        <v>160</v>
      </c>
      <c r="C8156" t="s">
        <v>343</v>
      </c>
      <c r="D8156" t="s">
        <v>222</v>
      </c>
      <c r="E8156" t="s">
        <v>223</v>
      </c>
      <c r="F8156" t="s">
        <v>316</v>
      </c>
      <c r="G8156" s="1">
        <v>43602</v>
      </c>
      <c r="H8156">
        <v>60</v>
      </c>
      <c r="I8156" s="7">
        <f>IF(TableTransactions[[#This Row],[Order type]]=trackOrderType,
TableTransactions[[#This Row],[Transaction quantity]]*-1,
TableTransactions[[#This Row],[Transaction quantity]]
)</f>
        <v>-60</v>
      </c>
      <c r="J81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575</v>
      </c>
      <c r="K8156" s="7">
        <f ca="1">IF(TableTransactions[[#This Row],[Stock balance backorders]]&lt;0,
0,
TableTransactions[[#This Row],[Stock balance backorders]]
)</f>
        <v>575</v>
      </c>
      <c r="L8156" s="8" t="str">
        <f>VLOOKUP(TableTransactions[[#This Row],[Material]],TableStockBalance[],
MATCH(TableStockBalance[[#Headers],[Supplier name]],TableStockBalance[#Headers],0),
0)</f>
        <v>General Multi Parts AB</v>
      </c>
    </row>
    <row r="8157" spans="1:12" x14ac:dyDescent="0.25">
      <c r="A8157">
        <v>49041830</v>
      </c>
      <c r="B8157">
        <v>290</v>
      </c>
      <c r="C8157" t="s">
        <v>343</v>
      </c>
      <c r="D8157" t="s">
        <v>222</v>
      </c>
      <c r="E8157" t="s">
        <v>223</v>
      </c>
      <c r="F8157" t="s">
        <v>317</v>
      </c>
      <c r="G8157" s="1">
        <v>43602</v>
      </c>
      <c r="H8157">
        <v>40</v>
      </c>
      <c r="I8157" s="7">
        <f>IF(TableTransactions[[#This Row],[Order type]]=trackOrderType,
TableTransactions[[#This Row],[Transaction quantity]]*-1,
TableTransactions[[#This Row],[Transaction quantity]]
)</f>
        <v>-40</v>
      </c>
      <c r="J81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535</v>
      </c>
      <c r="K8157" s="7">
        <f ca="1">IF(TableTransactions[[#This Row],[Stock balance backorders]]&lt;0,
0,
TableTransactions[[#This Row],[Stock balance backorders]]
)</f>
        <v>535</v>
      </c>
      <c r="L8157" s="8" t="str">
        <f>VLOOKUP(TableTransactions[[#This Row],[Material]],TableStockBalance[],
MATCH(TableStockBalance[[#Headers],[Supplier name]],TableStockBalance[#Headers],0),
0)</f>
        <v>General Multi Parts AB</v>
      </c>
    </row>
    <row r="8158" spans="1:12" x14ac:dyDescent="0.25">
      <c r="A8158">
        <v>49041833</v>
      </c>
      <c r="B8158">
        <v>190</v>
      </c>
      <c r="C8158" t="s">
        <v>343</v>
      </c>
      <c r="D8158" t="s">
        <v>222</v>
      </c>
      <c r="E8158" t="s">
        <v>223</v>
      </c>
      <c r="F8158" t="s">
        <v>319</v>
      </c>
      <c r="G8158" s="1">
        <v>43602</v>
      </c>
      <c r="H8158">
        <v>40</v>
      </c>
      <c r="I8158" s="7">
        <f>IF(TableTransactions[[#This Row],[Order type]]=trackOrderType,
TableTransactions[[#This Row],[Transaction quantity]]*-1,
TableTransactions[[#This Row],[Transaction quantity]]
)</f>
        <v>-40</v>
      </c>
      <c r="J81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495</v>
      </c>
      <c r="K8158" s="7">
        <f ca="1">IF(TableTransactions[[#This Row],[Stock balance backorders]]&lt;0,
0,
TableTransactions[[#This Row],[Stock balance backorders]]
)</f>
        <v>495</v>
      </c>
      <c r="L8158" s="8" t="str">
        <f>VLOOKUP(TableTransactions[[#This Row],[Material]],TableStockBalance[],
MATCH(TableStockBalance[[#Headers],[Supplier name]],TableStockBalance[#Headers],0),
0)</f>
        <v>General Multi Parts AB</v>
      </c>
    </row>
    <row r="8159" spans="1:12" x14ac:dyDescent="0.25">
      <c r="A8159">
        <v>49041887</v>
      </c>
      <c r="B8159">
        <v>90</v>
      </c>
      <c r="C8159" t="s">
        <v>343</v>
      </c>
      <c r="D8159" t="s">
        <v>222</v>
      </c>
      <c r="E8159" t="s">
        <v>223</v>
      </c>
      <c r="F8159" t="s">
        <v>313</v>
      </c>
      <c r="G8159" s="1">
        <v>43608</v>
      </c>
      <c r="H8159">
        <v>80</v>
      </c>
      <c r="I8159" s="7">
        <f>IF(TableTransactions[[#This Row],[Order type]]=trackOrderType,
TableTransactions[[#This Row],[Transaction quantity]]*-1,
TableTransactions[[#This Row],[Transaction quantity]]
)</f>
        <v>-80</v>
      </c>
      <c r="J81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415</v>
      </c>
      <c r="K8159" s="7">
        <f ca="1">IF(TableTransactions[[#This Row],[Stock balance backorders]]&lt;0,
0,
TableTransactions[[#This Row],[Stock balance backorders]]
)</f>
        <v>415</v>
      </c>
      <c r="L8159" s="8" t="str">
        <f>VLOOKUP(TableTransactions[[#This Row],[Material]],TableStockBalance[],
MATCH(TableStockBalance[[#Headers],[Supplier name]],TableStockBalance[#Headers],0),
0)</f>
        <v>General Multi Parts AB</v>
      </c>
    </row>
    <row r="8160" spans="1:12" x14ac:dyDescent="0.25">
      <c r="A8160">
        <v>49041897</v>
      </c>
      <c r="B8160">
        <v>30</v>
      </c>
      <c r="C8160" t="s">
        <v>343</v>
      </c>
      <c r="D8160" t="s">
        <v>222</v>
      </c>
      <c r="E8160" t="s">
        <v>223</v>
      </c>
      <c r="F8160" t="s">
        <v>319</v>
      </c>
      <c r="G8160" s="1">
        <v>43608</v>
      </c>
      <c r="H8160">
        <v>20</v>
      </c>
      <c r="I8160" s="7">
        <f>IF(TableTransactions[[#This Row],[Order type]]=trackOrderType,
TableTransactions[[#This Row],[Transaction quantity]]*-1,
TableTransactions[[#This Row],[Transaction quantity]]
)</f>
        <v>-20</v>
      </c>
      <c r="J81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395</v>
      </c>
      <c r="K8160" s="7">
        <f ca="1">IF(TableTransactions[[#This Row],[Stock balance backorders]]&lt;0,
0,
TableTransactions[[#This Row],[Stock balance backorders]]
)</f>
        <v>395</v>
      </c>
      <c r="L8160" s="8" t="str">
        <f>VLOOKUP(TableTransactions[[#This Row],[Material]],TableStockBalance[],
MATCH(TableStockBalance[[#Headers],[Supplier name]],TableStockBalance[#Headers],0),
0)</f>
        <v>General Multi Parts AB</v>
      </c>
    </row>
    <row r="8161" spans="1:12" x14ac:dyDescent="0.25">
      <c r="A8161">
        <v>49041921</v>
      </c>
      <c r="B8161">
        <v>40</v>
      </c>
      <c r="C8161" t="s">
        <v>343</v>
      </c>
      <c r="D8161" t="s">
        <v>222</v>
      </c>
      <c r="E8161" t="s">
        <v>223</v>
      </c>
      <c r="F8161" t="s">
        <v>315</v>
      </c>
      <c r="G8161" s="1">
        <v>43609</v>
      </c>
      <c r="H8161">
        <v>60</v>
      </c>
      <c r="I8161" s="7">
        <f>IF(TableTransactions[[#This Row],[Order type]]=trackOrderType,
TableTransactions[[#This Row],[Transaction quantity]]*-1,
TableTransactions[[#This Row],[Transaction quantity]]
)</f>
        <v>-60</v>
      </c>
      <c r="J81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335</v>
      </c>
      <c r="K8161" s="7">
        <f ca="1">IF(TableTransactions[[#This Row],[Stock balance backorders]]&lt;0,
0,
TableTransactions[[#This Row],[Stock balance backorders]]
)</f>
        <v>335</v>
      </c>
      <c r="L8161" s="8" t="str">
        <f>VLOOKUP(TableTransactions[[#This Row],[Material]],TableStockBalance[],
MATCH(TableStockBalance[[#Headers],[Supplier name]],TableStockBalance[#Headers],0),
0)</f>
        <v>General Multi Parts AB</v>
      </c>
    </row>
    <row r="8162" spans="1:12" x14ac:dyDescent="0.25">
      <c r="A8162">
        <v>49041947</v>
      </c>
      <c r="B8162">
        <v>100</v>
      </c>
      <c r="C8162" t="s">
        <v>343</v>
      </c>
      <c r="D8162" t="s">
        <v>222</v>
      </c>
      <c r="E8162" t="s">
        <v>223</v>
      </c>
      <c r="F8162" t="s">
        <v>313</v>
      </c>
      <c r="G8162" s="1">
        <v>43614</v>
      </c>
      <c r="H8162">
        <v>20</v>
      </c>
      <c r="I8162" s="7">
        <f>IF(TableTransactions[[#This Row],[Order type]]=trackOrderType,
TableTransactions[[#This Row],[Transaction quantity]]*-1,
TableTransactions[[#This Row],[Transaction quantity]]
)</f>
        <v>-20</v>
      </c>
      <c r="J81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315</v>
      </c>
      <c r="K8162" s="7">
        <f ca="1">IF(TableTransactions[[#This Row],[Stock balance backorders]]&lt;0,
0,
TableTransactions[[#This Row],[Stock balance backorders]]
)</f>
        <v>315</v>
      </c>
      <c r="L8162" s="8" t="str">
        <f>VLOOKUP(TableTransactions[[#This Row],[Material]],TableStockBalance[],
MATCH(TableStockBalance[[#Headers],[Supplier name]],TableStockBalance[#Headers],0),
0)</f>
        <v>General Multi Parts AB</v>
      </c>
    </row>
    <row r="8163" spans="1:12" x14ac:dyDescent="0.25">
      <c r="A8163">
        <v>49041957</v>
      </c>
      <c r="B8163">
        <v>70</v>
      </c>
      <c r="C8163" t="s">
        <v>343</v>
      </c>
      <c r="D8163" t="s">
        <v>222</v>
      </c>
      <c r="E8163" t="s">
        <v>223</v>
      </c>
      <c r="F8163" t="s">
        <v>317</v>
      </c>
      <c r="G8163" s="1">
        <v>43614</v>
      </c>
      <c r="H8163">
        <v>40</v>
      </c>
      <c r="I8163" s="7">
        <f>IF(TableTransactions[[#This Row],[Order type]]=trackOrderType,
TableTransactions[[#This Row],[Transaction quantity]]*-1,
TableTransactions[[#This Row],[Transaction quantity]]
)</f>
        <v>-40</v>
      </c>
      <c r="J81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275</v>
      </c>
      <c r="K8163" s="7">
        <f ca="1">IF(TableTransactions[[#This Row],[Stock balance backorders]]&lt;0,
0,
TableTransactions[[#This Row],[Stock balance backorders]]
)</f>
        <v>275</v>
      </c>
      <c r="L8163" s="8" t="str">
        <f>VLOOKUP(TableTransactions[[#This Row],[Material]],TableStockBalance[],
MATCH(TableStockBalance[[#Headers],[Supplier name]],TableStockBalance[#Headers],0),
0)</f>
        <v>General Multi Parts AB</v>
      </c>
    </row>
    <row r="8164" spans="1:12" x14ac:dyDescent="0.25">
      <c r="A8164">
        <v>49041973</v>
      </c>
      <c r="B8164">
        <v>110</v>
      </c>
      <c r="C8164" t="s">
        <v>343</v>
      </c>
      <c r="D8164" t="s">
        <v>222</v>
      </c>
      <c r="E8164" t="s">
        <v>223</v>
      </c>
      <c r="F8164" t="s">
        <v>317</v>
      </c>
      <c r="G8164" s="1">
        <v>43616</v>
      </c>
      <c r="H8164">
        <v>40</v>
      </c>
      <c r="I8164" s="7">
        <f>IF(TableTransactions[[#This Row],[Order type]]=trackOrderType,
TableTransactions[[#This Row],[Transaction quantity]]*-1,
TableTransactions[[#This Row],[Transaction quantity]]
)</f>
        <v>-40</v>
      </c>
      <c r="J81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235</v>
      </c>
      <c r="K8164" s="7">
        <f ca="1">IF(TableTransactions[[#This Row],[Stock balance backorders]]&lt;0,
0,
TableTransactions[[#This Row],[Stock balance backorders]]
)</f>
        <v>235</v>
      </c>
      <c r="L8164" s="8" t="str">
        <f>VLOOKUP(TableTransactions[[#This Row],[Material]],TableStockBalance[],
MATCH(TableStockBalance[[#Headers],[Supplier name]],TableStockBalance[#Headers],0),
0)</f>
        <v>General Multi Parts AB</v>
      </c>
    </row>
    <row r="8165" spans="1:12" x14ac:dyDescent="0.25">
      <c r="A8165">
        <v>49041979</v>
      </c>
      <c r="B8165">
        <v>120</v>
      </c>
      <c r="C8165" t="s">
        <v>343</v>
      </c>
      <c r="D8165" t="s">
        <v>222</v>
      </c>
      <c r="E8165" t="s">
        <v>223</v>
      </c>
      <c r="F8165" t="s">
        <v>314</v>
      </c>
      <c r="G8165" s="1">
        <v>43619</v>
      </c>
      <c r="H8165">
        <v>80</v>
      </c>
      <c r="I8165" s="7">
        <f>IF(TableTransactions[[#This Row],[Order type]]=trackOrderType,
TableTransactions[[#This Row],[Transaction quantity]]*-1,
TableTransactions[[#This Row],[Transaction quantity]]
)</f>
        <v>-80</v>
      </c>
      <c r="J81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155</v>
      </c>
      <c r="K8165" s="7">
        <f ca="1">IF(TableTransactions[[#This Row],[Stock balance backorders]]&lt;0,
0,
TableTransactions[[#This Row],[Stock balance backorders]]
)</f>
        <v>155</v>
      </c>
      <c r="L8165" s="8" t="str">
        <f>VLOOKUP(TableTransactions[[#This Row],[Material]],TableStockBalance[],
MATCH(TableStockBalance[[#Headers],[Supplier name]],TableStockBalance[#Headers],0),
0)</f>
        <v>General Multi Parts AB</v>
      </c>
    </row>
    <row r="8166" spans="1:12" x14ac:dyDescent="0.25">
      <c r="A8166">
        <v>49042000</v>
      </c>
      <c r="B8166">
        <v>20</v>
      </c>
      <c r="C8166" t="s">
        <v>343</v>
      </c>
      <c r="D8166" t="s">
        <v>222</v>
      </c>
      <c r="E8166" t="s">
        <v>223</v>
      </c>
      <c r="F8166" t="s">
        <v>314</v>
      </c>
      <c r="G8166" s="1">
        <v>43620</v>
      </c>
      <c r="H8166">
        <v>40</v>
      </c>
      <c r="I8166" s="7">
        <f>IF(TableTransactions[[#This Row],[Order type]]=trackOrderType,
TableTransactions[[#This Row],[Transaction quantity]]*-1,
TableTransactions[[#This Row],[Transaction quantity]]
)</f>
        <v>-40</v>
      </c>
      <c r="J81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115</v>
      </c>
      <c r="K8166" s="7">
        <f ca="1">IF(TableTransactions[[#This Row],[Stock balance backorders]]&lt;0,
0,
TableTransactions[[#This Row],[Stock balance backorders]]
)</f>
        <v>115</v>
      </c>
      <c r="L8166" s="8" t="str">
        <f>VLOOKUP(TableTransactions[[#This Row],[Material]],TableStockBalance[],
MATCH(TableStockBalance[[#Headers],[Supplier name]],TableStockBalance[#Headers],0),
0)</f>
        <v>General Multi Parts AB</v>
      </c>
    </row>
    <row r="8167" spans="1:12" x14ac:dyDescent="0.25">
      <c r="A8167">
        <v>49042013</v>
      </c>
      <c r="B8167">
        <v>70</v>
      </c>
      <c r="C8167" t="s">
        <v>343</v>
      </c>
      <c r="D8167" t="s">
        <v>222</v>
      </c>
      <c r="E8167" t="s">
        <v>223</v>
      </c>
      <c r="F8167" t="s">
        <v>319</v>
      </c>
      <c r="G8167" s="1">
        <v>43620</v>
      </c>
      <c r="H8167">
        <v>20</v>
      </c>
      <c r="I8167" s="7">
        <f>IF(TableTransactions[[#This Row],[Order type]]=trackOrderType,
TableTransactions[[#This Row],[Transaction quantity]]*-1,
TableTransactions[[#This Row],[Transaction quantity]]
)</f>
        <v>-20</v>
      </c>
      <c r="J81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</v>
      </c>
      <c r="K8167" s="7">
        <f ca="1">IF(TableTransactions[[#This Row],[Stock balance backorders]]&lt;0,
0,
TableTransactions[[#This Row],[Stock balance backorders]]
)</f>
        <v>95</v>
      </c>
      <c r="L8167" s="8" t="str">
        <f>VLOOKUP(TableTransactions[[#This Row],[Material]],TableStockBalance[],
MATCH(TableStockBalance[[#Headers],[Supplier name]],TableStockBalance[#Headers],0),
0)</f>
        <v>General Multi Parts AB</v>
      </c>
    </row>
    <row r="8168" spans="1:12" x14ac:dyDescent="0.25">
      <c r="A8168">
        <v>49042063</v>
      </c>
      <c r="B8168">
        <v>330</v>
      </c>
      <c r="C8168" t="s">
        <v>343</v>
      </c>
      <c r="D8168" t="s">
        <v>222</v>
      </c>
      <c r="E8168" t="s">
        <v>223</v>
      </c>
      <c r="F8168" t="s">
        <v>317</v>
      </c>
      <c r="G8168" s="1">
        <v>43626</v>
      </c>
      <c r="H8168">
        <v>80</v>
      </c>
      <c r="I8168" s="7">
        <f>IF(TableTransactions[[#This Row],[Order type]]=trackOrderType,
TableTransactions[[#This Row],[Transaction quantity]]*-1,
TableTransactions[[#This Row],[Transaction quantity]]
)</f>
        <v>-80</v>
      </c>
      <c r="J81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</v>
      </c>
      <c r="K8168" s="7">
        <f ca="1">IF(TableTransactions[[#This Row],[Stock balance backorders]]&lt;0,
0,
TableTransactions[[#This Row],[Stock balance backorders]]
)</f>
        <v>15</v>
      </c>
      <c r="L8168" s="8" t="str">
        <f>VLOOKUP(TableTransactions[[#This Row],[Material]],TableStockBalance[],
MATCH(TableStockBalance[[#Headers],[Supplier name]],TableStockBalance[#Headers],0),
0)</f>
        <v>General Multi Parts AB</v>
      </c>
    </row>
    <row r="8169" spans="1:12" x14ac:dyDescent="0.25">
      <c r="A8169">
        <v>49042067</v>
      </c>
      <c r="B8169">
        <v>160</v>
      </c>
      <c r="C8169" t="s">
        <v>343</v>
      </c>
      <c r="D8169" t="s">
        <v>222</v>
      </c>
      <c r="E8169" t="s">
        <v>223</v>
      </c>
      <c r="F8169" t="s">
        <v>318</v>
      </c>
      <c r="G8169" s="1">
        <v>43626</v>
      </c>
      <c r="H8169">
        <v>20</v>
      </c>
      <c r="I8169" s="7">
        <f>IF(TableTransactions[[#This Row],[Order type]]=trackOrderType,
TableTransactions[[#This Row],[Transaction quantity]]*-1,
TableTransactions[[#This Row],[Transaction quantity]]
)</f>
        <v>-20</v>
      </c>
      <c r="J81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</v>
      </c>
      <c r="K8169" s="7">
        <f ca="1">IF(TableTransactions[[#This Row],[Stock balance backorders]]&lt;0,
0,
TableTransactions[[#This Row],[Stock balance backorders]]
)</f>
        <v>0</v>
      </c>
      <c r="L8169" s="8" t="str">
        <f>VLOOKUP(TableTransactions[[#This Row],[Material]],TableStockBalance[],
MATCH(TableStockBalance[[#Headers],[Supplier name]],TableStockBalance[#Headers],0),
0)</f>
        <v>General Multi Parts AB</v>
      </c>
    </row>
    <row r="8170" spans="1:12" x14ac:dyDescent="0.25">
      <c r="A8170">
        <v>49042075</v>
      </c>
      <c r="B8170">
        <v>50</v>
      </c>
      <c r="C8170" t="s">
        <v>343</v>
      </c>
      <c r="D8170" t="s">
        <v>222</v>
      </c>
      <c r="E8170" t="s">
        <v>223</v>
      </c>
      <c r="F8170" t="s">
        <v>316</v>
      </c>
      <c r="G8170" s="1">
        <v>43627</v>
      </c>
      <c r="H8170">
        <v>40</v>
      </c>
      <c r="I8170" s="7">
        <f>IF(TableTransactions[[#This Row],[Order type]]=trackOrderType,
TableTransactions[[#This Row],[Transaction quantity]]*-1,
TableTransactions[[#This Row],[Transaction quantity]]
)</f>
        <v>-40</v>
      </c>
      <c r="J81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-45</v>
      </c>
      <c r="K8170" s="7">
        <f ca="1">IF(TableTransactions[[#This Row],[Stock balance backorders]]&lt;0,
0,
TableTransactions[[#This Row],[Stock balance backorders]]
)</f>
        <v>0</v>
      </c>
      <c r="L8170" s="8" t="str">
        <f>VLOOKUP(TableTransactions[[#This Row],[Material]],TableStockBalance[],
MATCH(TableStockBalance[[#Headers],[Supplier name]],TableStockBalance[#Headers],0),
0)</f>
        <v>General Multi Parts AB</v>
      </c>
    </row>
    <row r="8171" spans="1:12" x14ac:dyDescent="0.25">
      <c r="A8171">
        <v>49042099</v>
      </c>
      <c r="B8171">
        <v>60</v>
      </c>
      <c r="C8171" t="s">
        <v>343</v>
      </c>
      <c r="D8171" t="s">
        <v>222</v>
      </c>
      <c r="E8171" t="s">
        <v>223</v>
      </c>
      <c r="F8171" t="s">
        <v>314</v>
      </c>
      <c r="G8171" s="1">
        <v>43629</v>
      </c>
      <c r="H8171">
        <v>40</v>
      </c>
      <c r="I8171" s="7">
        <f>IF(TableTransactions[[#This Row],[Order type]]=trackOrderType,
TableTransactions[[#This Row],[Transaction quantity]]*-1,
TableTransactions[[#This Row],[Transaction quantity]]
)</f>
        <v>-40</v>
      </c>
      <c r="J81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-85</v>
      </c>
      <c r="K8171" s="7">
        <f ca="1">IF(TableTransactions[[#This Row],[Stock balance backorders]]&lt;0,
0,
TableTransactions[[#This Row],[Stock balance backorders]]
)</f>
        <v>0</v>
      </c>
      <c r="L8171" s="8" t="str">
        <f>VLOOKUP(TableTransactions[[#This Row],[Material]],TableStockBalance[],
MATCH(TableStockBalance[[#Headers],[Supplier name]],TableStockBalance[#Headers],0),
0)</f>
        <v>General Multi Parts AB</v>
      </c>
    </row>
    <row r="8172" spans="1:12" x14ac:dyDescent="0.25">
      <c r="A8172">
        <v>49042132</v>
      </c>
      <c r="B8172">
        <v>10</v>
      </c>
      <c r="C8172" t="s">
        <v>343</v>
      </c>
      <c r="D8172" t="s">
        <v>222</v>
      </c>
      <c r="E8172" t="s">
        <v>223</v>
      </c>
      <c r="F8172" t="s">
        <v>330</v>
      </c>
      <c r="G8172" s="1">
        <v>43630</v>
      </c>
      <c r="H8172">
        <v>20</v>
      </c>
      <c r="I8172" s="7">
        <f>IF(TableTransactions[[#This Row],[Order type]]=trackOrderType,
TableTransactions[[#This Row],[Transaction quantity]]*-1,
TableTransactions[[#This Row],[Transaction quantity]]
)</f>
        <v>-20</v>
      </c>
      <c r="J81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-105</v>
      </c>
      <c r="K8172" s="7">
        <f ca="1">IF(TableTransactions[[#This Row],[Stock balance backorders]]&lt;0,
0,
TableTransactions[[#This Row],[Stock balance backorders]]
)</f>
        <v>0</v>
      </c>
      <c r="L8172" s="8" t="str">
        <f>VLOOKUP(TableTransactions[[#This Row],[Material]],TableStockBalance[],
MATCH(TableStockBalance[[#Headers],[Supplier name]],TableStockBalance[#Headers],0),
0)</f>
        <v>General Multi Parts AB</v>
      </c>
    </row>
    <row r="8173" spans="1:12" x14ac:dyDescent="0.25">
      <c r="A8173">
        <v>49042135</v>
      </c>
      <c r="B8173">
        <v>180</v>
      </c>
      <c r="C8173" t="s">
        <v>343</v>
      </c>
      <c r="D8173" t="s">
        <v>222</v>
      </c>
      <c r="E8173" t="s">
        <v>223</v>
      </c>
      <c r="F8173" t="s">
        <v>318</v>
      </c>
      <c r="G8173" s="1">
        <v>43630</v>
      </c>
      <c r="H8173">
        <v>60</v>
      </c>
      <c r="I8173" s="7">
        <f>IF(TableTransactions[[#This Row],[Order type]]=trackOrderType,
TableTransactions[[#This Row],[Transaction quantity]]*-1,
TableTransactions[[#This Row],[Transaction quantity]]
)</f>
        <v>-60</v>
      </c>
      <c r="J81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-165</v>
      </c>
      <c r="K8173" s="7">
        <f ca="1">IF(TableTransactions[[#This Row],[Stock balance backorders]]&lt;0,
0,
TableTransactions[[#This Row],[Stock balance backorders]]
)</f>
        <v>0</v>
      </c>
      <c r="L8173" s="8" t="str">
        <f>VLOOKUP(TableTransactions[[#This Row],[Material]],TableStockBalance[],
MATCH(TableStockBalance[[#Headers],[Supplier name]],TableStockBalance[#Headers],0),
0)</f>
        <v>General Multi Parts AB</v>
      </c>
    </row>
    <row r="8174" spans="1:12" x14ac:dyDescent="0.25">
      <c r="A8174">
        <v>49042162</v>
      </c>
      <c r="B8174">
        <v>50</v>
      </c>
      <c r="C8174" t="s">
        <v>343</v>
      </c>
      <c r="D8174" t="s">
        <v>222</v>
      </c>
      <c r="E8174" t="s">
        <v>223</v>
      </c>
      <c r="F8174" t="s">
        <v>316</v>
      </c>
      <c r="G8174" s="1">
        <v>43634</v>
      </c>
      <c r="H8174">
        <v>20</v>
      </c>
      <c r="I8174" s="7">
        <f>IF(TableTransactions[[#This Row],[Order type]]=trackOrderType,
TableTransactions[[#This Row],[Transaction quantity]]*-1,
TableTransactions[[#This Row],[Transaction quantity]]
)</f>
        <v>-20</v>
      </c>
      <c r="J81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-185</v>
      </c>
      <c r="K8174" s="7">
        <f ca="1">IF(TableTransactions[[#This Row],[Stock balance backorders]]&lt;0,
0,
TableTransactions[[#This Row],[Stock balance backorders]]
)</f>
        <v>0</v>
      </c>
      <c r="L8174" s="8" t="str">
        <f>VLOOKUP(TableTransactions[[#This Row],[Material]],TableStockBalance[],
MATCH(TableStockBalance[[#Headers],[Supplier name]],TableStockBalance[#Headers],0),
0)</f>
        <v>General Multi Parts AB</v>
      </c>
    </row>
    <row r="8175" spans="1:12" x14ac:dyDescent="0.25">
      <c r="A8175" s="4">
        <v>45057195</v>
      </c>
      <c r="B8175" s="4">
        <v>30</v>
      </c>
      <c r="C8175" s="4" t="s">
        <v>344</v>
      </c>
      <c r="D8175" s="4" t="s">
        <v>222</v>
      </c>
      <c r="E8175" s="4" t="s">
        <v>223</v>
      </c>
      <c r="F8175" s="4" t="s">
        <v>212</v>
      </c>
      <c r="G8175" s="5">
        <v>43634</v>
      </c>
      <c r="H8175" s="4">
        <v>1400</v>
      </c>
      <c r="I8175" s="7">
        <f>IF(TableTransactions[[#This Row],[Order type]]=trackOrderType,
TableTransactions[[#This Row],[Transaction quantity]]*-1,
TableTransactions[[#This Row],[Transaction quantity]]
)</f>
        <v>1400</v>
      </c>
      <c r="J81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1215</v>
      </c>
      <c r="K8175" s="7">
        <f ca="1">IF(TableTransactions[[#This Row],[Stock balance backorders]]&lt;0,
0,
TableTransactions[[#This Row],[Stock balance backorders]]
)</f>
        <v>1215</v>
      </c>
      <c r="L8175" s="8" t="str">
        <f>VLOOKUP(TableTransactions[[#This Row],[Material]],TableStockBalance[],
MATCH(TableStockBalance[[#Headers],[Supplier name]],TableStockBalance[#Headers],0),
0)</f>
        <v>General Multi Parts AB</v>
      </c>
    </row>
    <row r="8176" spans="1:12" x14ac:dyDescent="0.25">
      <c r="A8176">
        <v>49042196</v>
      </c>
      <c r="B8176">
        <v>200</v>
      </c>
      <c r="C8176" t="s">
        <v>343</v>
      </c>
      <c r="D8176" t="s">
        <v>222</v>
      </c>
      <c r="E8176" t="s">
        <v>223</v>
      </c>
      <c r="F8176" t="s">
        <v>313</v>
      </c>
      <c r="G8176" s="1">
        <v>43637</v>
      </c>
      <c r="H8176">
        <v>40</v>
      </c>
      <c r="I8176" s="7">
        <f>IF(TableTransactions[[#This Row],[Order type]]=trackOrderType,
TableTransactions[[#This Row],[Transaction quantity]]*-1,
TableTransactions[[#This Row],[Transaction quantity]]
)</f>
        <v>-40</v>
      </c>
      <c r="J81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1175</v>
      </c>
      <c r="K8176" s="7">
        <f ca="1">IF(TableTransactions[[#This Row],[Stock balance backorders]]&lt;0,
0,
TableTransactions[[#This Row],[Stock balance backorders]]
)</f>
        <v>1175</v>
      </c>
      <c r="L8176" s="8" t="str">
        <f>VLOOKUP(TableTransactions[[#This Row],[Material]],TableStockBalance[],
MATCH(TableStockBalance[[#Headers],[Supplier name]],TableStockBalance[#Headers],0),
0)</f>
        <v>General Multi Parts AB</v>
      </c>
    </row>
    <row r="8177" spans="1:12" x14ac:dyDescent="0.25">
      <c r="A8177">
        <v>49042202</v>
      </c>
      <c r="B8177">
        <v>20</v>
      </c>
      <c r="C8177" t="s">
        <v>343</v>
      </c>
      <c r="D8177" t="s">
        <v>222</v>
      </c>
      <c r="E8177" t="s">
        <v>223</v>
      </c>
      <c r="F8177" t="s">
        <v>336</v>
      </c>
      <c r="G8177" s="1">
        <v>43637</v>
      </c>
      <c r="H8177">
        <v>60</v>
      </c>
      <c r="I8177" s="7">
        <f>IF(TableTransactions[[#This Row],[Order type]]=trackOrderType,
TableTransactions[[#This Row],[Transaction quantity]]*-1,
TableTransactions[[#This Row],[Transaction quantity]]
)</f>
        <v>-60</v>
      </c>
      <c r="J81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1115</v>
      </c>
      <c r="K8177" s="7">
        <f ca="1">IF(TableTransactions[[#This Row],[Stock balance backorders]]&lt;0,
0,
TableTransactions[[#This Row],[Stock balance backorders]]
)</f>
        <v>1115</v>
      </c>
      <c r="L8177" s="8" t="str">
        <f>VLOOKUP(TableTransactions[[#This Row],[Material]],TableStockBalance[],
MATCH(TableStockBalance[[#Headers],[Supplier name]],TableStockBalance[#Headers],0),
0)</f>
        <v>General Multi Parts AB</v>
      </c>
    </row>
    <row r="8178" spans="1:12" x14ac:dyDescent="0.25">
      <c r="A8178">
        <v>49042231</v>
      </c>
      <c r="B8178">
        <v>10</v>
      </c>
      <c r="C8178" t="s">
        <v>343</v>
      </c>
      <c r="D8178" t="s">
        <v>222</v>
      </c>
      <c r="E8178" t="s">
        <v>223</v>
      </c>
      <c r="F8178" t="s">
        <v>314</v>
      </c>
      <c r="G8178" s="1">
        <v>43641</v>
      </c>
      <c r="H8178">
        <v>40</v>
      </c>
      <c r="I8178" s="7">
        <f>IF(TableTransactions[[#This Row],[Order type]]=trackOrderType,
TableTransactions[[#This Row],[Transaction quantity]]*-1,
TableTransactions[[#This Row],[Transaction quantity]]
)</f>
        <v>-40</v>
      </c>
      <c r="J81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1075</v>
      </c>
      <c r="K8178" s="7">
        <f ca="1">IF(TableTransactions[[#This Row],[Stock balance backorders]]&lt;0,
0,
TableTransactions[[#This Row],[Stock balance backorders]]
)</f>
        <v>1075</v>
      </c>
      <c r="L8178" s="8" t="str">
        <f>VLOOKUP(TableTransactions[[#This Row],[Material]],TableStockBalance[],
MATCH(TableStockBalance[[#Headers],[Supplier name]],TableStockBalance[#Headers],0),
0)</f>
        <v>General Multi Parts AB</v>
      </c>
    </row>
    <row r="8179" spans="1:12" x14ac:dyDescent="0.25">
      <c r="A8179">
        <v>49042238</v>
      </c>
      <c r="B8179">
        <v>40</v>
      </c>
      <c r="C8179" t="s">
        <v>343</v>
      </c>
      <c r="D8179" t="s">
        <v>222</v>
      </c>
      <c r="E8179" t="s">
        <v>223</v>
      </c>
      <c r="F8179" t="s">
        <v>319</v>
      </c>
      <c r="G8179" s="1">
        <v>43641</v>
      </c>
      <c r="H8179">
        <v>60</v>
      </c>
      <c r="I8179" s="7">
        <f>IF(TableTransactions[[#This Row],[Order type]]=trackOrderType,
TableTransactions[[#This Row],[Transaction quantity]]*-1,
TableTransactions[[#This Row],[Transaction quantity]]
)</f>
        <v>-60</v>
      </c>
      <c r="J81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1015</v>
      </c>
      <c r="K8179" s="7">
        <f ca="1">IF(TableTransactions[[#This Row],[Stock balance backorders]]&lt;0,
0,
TableTransactions[[#This Row],[Stock balance backorders]]
)</f>
        <v>1015</v>
      </c>
      <c r="L8179" s="8" t="str">
        <f>VLOOKUP(TableTransactions[[#This Row],[Material]],TableStockBalance[],
MATCH(TableStockBalance[[#Headers],[Supplier name]],TableStockBalance[#Headers],0),
0)</f>
        <v>General Multi Parts AB</v>
      </c>
    </row>
    <row r="8180" spans="1:12" x14ac:dyDescent="0.25">
      <c r="A8180">
        <v>49042250</v>
      </c>
      <c r="B8180">
        <v>30</v>
      </c>
      <c r="C8180" t="s">
        <v>343</v>
      </c>
      <c r="D8180" t="s">
        <v>222</v>
      </c>
      <c r="E8180" t="s">
        <v>223</v>
      </c>
      <c r="F8180" t="s">
        <v>325</v>
      </c>
      <c r="G8180" s="1">
        <v>43642</v>
      </c>
      <c r="H8180">
        <v>20</v>
      </c>
      <c r="I8180" s="7">
        <f>IF(TableTransactions[[#This Row],[Order type]]=trackOrderType,
TableTransactions[[#This Row],[Transaction quantity]]*-1,
TableTransactions[[#This Row],[Transaction quantity]]
)</f>
        <v>-20</v>
      </c>
      <c r="J81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995</v>
      </c>
      <c r="K8180" s="7">
        <f ca="1">IF(TableTransactions[[#This Row],[Stock balance backorders]]&lt;0,
0,
TableTransactions[[#This Row],[Stock balance backorders]]
)</f>
        <v>995</v>
      </c>
      <c r="L8180" s="8" t="str">
        <f>VLOOKUP(TableTransactions[[#This Row],[Material]],TableStockBalance[],
MATCH(TableStockBalance[[#Headers],[Supplier name]],TableStockBalance[#Headers],0),
0)</f>
        <v>General Multi Parts AB</v>
      </c>
    </row>
    <row r="8181" spans="1:12" x14ac:dyDescent="0.25">
      <c r="A8181">
        <v>49042300</v>
      </c>
      <c r="B8181">
        <v>30</v>
      </c>
      <c r="C8181" t="s">
        <v>343</v>
      </c>
      <c r="D8181" t="s">
        <v>222</v>
      </c>
      <c r="E8181" t="s">
        <v>223</v>
      </c>
      <c r="F8181" t="s">
        <v>319</v>
      </c>
      <c r="G8181" s="1">
        <v>43647</v>
      </c>
      <c r="H8181">
        <v>80</v>
      </c>
      <c r="I8181" s="7">
        <f>IF(TableTransactions[[#This Row],[Order type]]=trackOrderType,
TableTransactions[[#This Row],[Transaction quantity]]*-1,
TableTransactions[[#This Row],[Transaction quantity]]
)</f>
        <v>-80</v>
      </c>
      <c r="J81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915</v>
      </c>
      <c r="K8181" s="7">
        <f ca="1">IF(TableTransactions[[#This Row],[Stock balance backorders]]&lt;0,
0,
TableTransactions[[#This Row],[Stock balance backorders]]
)</f>
        <v>915</v>
      </c>
      <c r="L8181" s="8" t="str">
        <f>VLOOKUP(TableTransactions[[#This Row],[Material]],TableStockBalance[],
MATCH(TableStockBalance[[#Headers],[Supplier name]],TableStockBalance[#Headers],0),
0)</f>
        <v>General Multi Parts AB</v>
      </c>
    </row>
    <row r="8182" spans="1:12" x14ac:dyDescent="0.25">
      <c r="A8182">
        <v>49042327</v>
      </c>
      <c r="B8182">
        <v>140</v>
      </c>
      <c r="C8182" t="s">
        <v>343</v>
      </c>
      <c r="D8182" t="s">
        <v>222</v>
      </c>
      <c r="E8182" t="s">
        <v>223</v>
      </c>
      <c r="F8182" t="s">
        <v>317</v>
      </c>
      <c r="G8182" s="1">
        <v>43649</v>
      </c>
      <c r="H8182">
        <v>60</v>
      </c>
      <c r="I8182" s="7">
        <f>IF(TableTransactions[[#This Row],[Order type]]=trackOrderType,
TableTransactions[[#This Row],[Transaction quantity]]*-1,
TableTransactions[[#This Row],[Transaction quantity]]
)</f>
        <v>-60</v>
      </c>
      <c r="J81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855</v>
      </c>
      <c r="K8182" s="7">
        <f ca="1">IF(TableTransactions[[#This Row],[Stock balance backorders]]&lt;0,
0,
TableTransactions[[#This Row],[Stock balance backorders]]
)</f>
        <v>855</v>
      </c>
      <c r="L8182" s="8" t="str">
        <f>VLOOKUP(TableTransactions[[#This Row],[Material]],TableStockBalance[],
MATCH(TableStockBalance[[#Headers],[Supplier name]],TableStockBalance[#Headers],0),
0)</f>
        <v>General Multi Parts AB</v>
      </c>
    </row>
    <row r="8183" spans="1:12" x14ac:dyDescent="0.25">
      <c r="A8183">
        <v>49042349</v>
      </c>
      <c r="B8183">
        <v>240</v>
      </c>
      <c r="C8183" t="s">
        <v>343</v>
      </c>
      <c r="D8183" t="s">
        <v>222</v>
      </c>
      <c r="E8183" t="s">
        <v>223</v>
      </c>
      <c r="F8183" t="s">
        <v>313</v>
      </c>
      <c r="G8183" s="1">
        <v>43651</v>
      </c>
      <c r="H8183">
        <v>80</v>
      </c>
      <c r="I8183" s="7">
        <f>IF(TableTransactions[[#This Row],[Order type]]=trackOrderType,
TableTransactions[[#This Row],[Transaction quantity]]*-1,
TableTransactions[[#This Row],[Transaction quantity]]
)</f>
        <v>-80</v>
      </c>
      <c r="J81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775</v>
      </c>
      <c r="K8183" s="7">
        <f ca="1">IF(TableTransactions[[#This Row],[Stock balance backorders]]&lt;0,
0,
TableTransactions[[#This Row],[Stock balance backorders]]
)</f>
        <v>775</v>
      </c>
      <c r="L8183" s="8" t="str">
        <f>VLOOKUP(TableTransactions[[#This Row],[Material]],TableStockBalance[],
MATCH(TableStockBalance[[#Headers],[Supplier name]],TableStockBalance[#Headers],0),
0)</f>
        <v>General Multi Parts AB</v>
      </c>
    </row>
    <row r="8184" spans="1:12" x14ac:dyDescent="0.25">
      <c r="A8184">
        <v>49042349</v>
      </c>
      <c r="B8184">
        <v>250</v>
      </c>
      <c r="C8184" t="s">
        <v>343</v>
      </c>
      <c r="D8184" t="s">
        <v>222</v>
      </c>
      <c r="E8184" t="s">
        <v>223</v>
      </c>
      <c r="F8184" t="s">
        <v>313</v>
      </c>
      <c r="G8184" s="1">
        <v>43651</v>
      </c>
      <c r="H8184">
        <v>40</v>
      </c>
      <c r="I8184" s="7">
        <f>IF(TableTransactions[[#This Row],[Order type]]=trackOrderType,
TableTransactions[[#This Row],[Transaction quantity]]*-1,
TableTransactions[[#This Row],[Transaction quantity]]
)</f>
        <v>-40</v>
      </c>
      <c r="J81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735</v>
      </c>
      <c r="K8184" s="7">
        <f ca="1">IF(TableTransactions[[#This Row],[Stock balance backorders]]&lt;0,
0,
TableTransactions[[#This Row],[Stock balance backorders]]
)</f>
        <v>735</v>
      </c>
      <c r="L8184" s="8" t="str">
        <f>VLOOKUP(TableTransactions[[#This Row],[Material]],TableStockBalance[],
MATCH(TableStockBalance[[#Headers],[Supplier name]],TableStockBalance[#Headers],0),
0)</f>
        <v>General Multi Parts AB</v>
      </c>
    </row>
    <row r="8185" spans="1:12" x14ac:dyDescent="0.25">
      <c r="A8185">
        <v>49042365</v>
      </c>
      <c r="B8185">
        <v>10</v>
      </c>
      <c r="C8185" t="s">
        <v>343</v>
      </c>
      <c r="D8185" t="s">
        <v>222</v>
      </c>
      <c r="E8185" t="s">
        <v>223</v>
      </c>
      <c r="F8185" t="s">
        <v>327</v>
      </c>
      <c r="G8185" s="1">
        <v>43651</v>
      </c>
      <c r="H8185">
        <v>80</v>
      </c>
      <c r="I8185" s="7">
        <f>IF(TableTransactions[[#This Row],[Order type]]=trackOrderType,
TableTransactions[[#This Row],[Transaction quantity]]*-1,
TableTransactions[[#This Row],[Transaction quantity]]
)</f>
        <v>-80</v>
      </c>
      <c r="J81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655</v>
      </c>
      <c r="K8185" s="7">
        <f ca="1">IF(TableTransactions[[#This Row],[Stock balance backorders]]&lt;0,
0,
TableTransactions[[#This Row],[Stock balance backorders]]
)</f>
        <v>655</v>
      </c>
      <c r="L8185" s="8" t="str">
        <f>VLOOKUP(TableTransactions[[#This Row],[Material]],TableStockBalance[],
MATCH(TableStockBalance[[#Headers],[Supplier name]],TableStockBalance[#Headers],0),
0)</f>
        <v>General Multi Parts AB</v>
      </c>
    </row>
    <row r="8186" spans="1:12" x14ac:dyDescent="0.25">
      <c r="A8186">
        <v>49042384</v>
      </c>
      <c r="B8186">
        <v>30</v>
      </c>
      <c r="C8186" t="s">
        <v>343</v>
      </c>
      <c r="D8186" t="s">
        <v>222</v>
      </c>
      <c r="E8186" t="s">
        <v>223</v>
      </c>
      <c r="F8186" t="s">
        <v>314</v>
      </c>
      <c r="G8186" s="1">
        <v>43655</v>
      </c>
      <c r="H8186">
        <v>20</v>
      </c>
      <c r="I8186" s="7">
        <f>IF(TableTransactions[[#This Row],[Order type]]=trackOrderType,
TableTransactions[[#This Row],[Transaction quantity]]*-1,
TableTransactions[[#This Row],[Transaction quantity]]
)</f>
        <v>-20</v>
      </c>
      <c r="J81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635</v>
      </c>
      <c r="K8186" s="7">
        <f ca="1">IF(TableTransactions[[#This Row],[Stock balance backorders]]&lt;0,
0,
TableTransactions[[#This Row],[Stock balance backorders]]
)</f>
        <v>635</v>
      </c>
      <c r="L8186" s="8" t="str">
        <f>VLOOKUP(TableTransactions[[#This Row],[Material]],TableStockBalance[],
MATCH(TableStockBalance[[#Headers],[Supplier name]],TableStockBalance[#Headers],0),
0)</f>
        <v>General Multi Parts AB</v>
      </c>
    </row>
    <row r="8187" spans="1:12" x14ac:dyDescent="0.25">
      <c r="A8187">
        <v>49042419</v>
      </c>
      <c r="B8187">
        <v>140</v>
      </c>
      <c r="C8187" t="s">
        <v>343</v>
      </c>
      <c r="D8187" t="s">
        <v>222</v>
      </c>
      <c r="E8187" t="s">
        <v>223</v>
      </c>
      <c r="F8187" t="s">
        <v>317</v>
      </c>
      <c r="G8187" s="1">
        <v>43657</v>
      </c>
      <c r="H8187">
        <v>80</v>
      </c>
      <c r="I8187" s="7">
        <f>IF(TableTransactions[[#This Row],[Order type]]=trackOrderType,
TableTransactions[[#This Row],[Transaction quantity]]*-1,
TableTransactions[[#This Row],[Transaction quantity]]
)</f>
        <v>-80</v>
      </c>
      <c r="J81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555</v>
      </c>
      <c r="K8187" s="7">
        <f ca="1">IF(TableTransactions[[#This Row],[Stock balance backorders]]&lt;0,
0,
TableTransactions[[#This Row],[Stock balance backorders]]
)</f>
        <v>555</v>
      </c>
      <c r="L8187" s="8" t="str">
        <f>VLOOKUP(TableTransactions[[#This Row],[Material]],TableStockBalance[],
MATCH(TableStockBalance[[#Headers],[Supplier name]],TableStockBalance[#Headers],0),
0)</f>
        <v>General Multi Parts AB</v>
      </c>
    </row>
    <row r="8188" spans="1:12" x14ac:dyDescent="0.25">
      <c r="A8188">
        <v>49042427</v>
      </c>
      <c r="B8188">
        <v>10</v>
      </c>
      <c r="C8188" t="s">
        <v>343</v>
      </c>
      <c r="D8188" t="s">
        <v>222</v>
      </c>
      <c r="E8188" t="s">
        <v>223</v>
      </c>
      <c r="F8188" t="s">
        <v>324</v>
      </c>
      <c r="G8188" s="1">
        <v>43658</v>
      </c>
      <c r="H8188">
        <v>40</v>
      </c>
      <c r="I8188" s="7">
        <f>IF(TableTransactions[[#This Row],[Order type]]=trackOrderType,
TableTransactions[[#This Row],[Transaction quantity]]*-1,
TableTransactions[[#This Row],[Transaction quantity]]
)</f>
        <v>-40</v>
      </c>
      <c r="J81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515</v>
      </c>
      <c r="K8188" s="7">
        <f ca="1">IF(TableTransactions[[#This Row],[Stock balance backorders]]&lt;0,
0,
TableTransactions[[#This Row],[Stock balance backorders]]
)</f>
        <v>515</v>
      </c>
      <c r="L8188" s="8" t="str">
        <f>VLOOKUP(TableTransactions[[#This Row],[Material]],TableStockBalance[],
MATCH(TableStockBalance[[#Headers],[Supplier name]],TableStockBalance[#Headers],0),
0)</f>
        <v>General Multi Parts AB</v>
      </c>
    </row>
    <row r="8189" spans="1:12" x14ac:dyDescent="0.25">
      <c r="A8189">
        <v>49042437</v>
      </c>
      <c r="B8189">
        <v>50</v>
      </c>
      <c r="C8189" t="s">
        <v>343</v>
      </c>
      <c r="D8189" t="s">
        <v>222</v>
      </c>
      <c r="E8189" t="s">
        <v>223</v>
      </c>
      <c r="F8189" t="s">
        <v>325</v>
      </c>
      <c r="G8189" s="1">
        <v>43658</v>
      </c>
      <c r="H8189">
        <v>40</v>
      </c>
      <c r="I8189" s="7">
        <f>IF(TableTransactions[[#This Row],[Order type]]=trackOrderType,
TableTransactions[[#This Row],[Transaction quantity]]*-1,
TableTransactions[[#This Row],[Transaction quantity]]
)</f>
        <v>-40</v>
      </c>
      <c r="J81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475</v>
      </c>
      <c r="K8189" s="7">
        <f ca="1">IF(TableTransactions[[#This Row],[Stock balance backorders]]&lt;0,
0,
TableTransactions[[#This Row],[Stock balance backorders]]
)</f>
        <v>475</v>
      </c>
      <c r="L8189" s="8" t="str">
        <f>VLOOKUP(TableTransactions[[#This Row],[Material]],TableStockBalance[],
MATCH(TableStockBalance[[#Headers],[Supplier name]],TableStockBalance[#Headers],0),
0)</f>
        <v>General Multi Parts AB</v>
      </c>
    </row>
    <row r="8190" spans="1:12" x14ac:dyDescent="0.25">
      <c r="A8190">
        <v>49042441</v>
      </c>
      <c r="B8190">
        <v>230</v>
      </c>
      <c r="C8190" t="s">
        <v>343</v>
      </c>
      <c r="D8190" t="s">
        <v>222</v>
      </c>
      <c r="E8190" t="s">
        <v>223</v>
      </c>
      <c r="F8190" t="s">
        <v>318</v>
      </c>
      <c r="G8190" s="1">
        <v>43658</v>
      </c>
      <c r="H8190">
        <v>60</v>
      </c>
      <c r="I8190" s="7">
        <f>IF(TableTransactions[[#This Row],[Order type]]=trackOrderType,
TableTransactions[[#This Row],[Transaction quantity]]*-1,
TableTransactions[[#This Row],[Transaction quantity]]
)</f>
        <v>-60</v>
      </c>
      <c r="J81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415</v>
      </c>
      <c r="K8190" s="7">
        <f ca="1">IF(TableTransactions[[#This Row],[Stock balance backorders]]&lt;0,
0,
TableTransactions[[#This Row],[Stock balance backorders]]
)</f>
        <v>415</v>
      </c>
      <c r="L8190" s="8" t="str">
        <f>VLOOKUP(TableTransactions[[#This Row],[Material]],TableStockBalance[],
MATCH(TableStockBalance[[#Headers],[Supplier name]],TableStockBalance[#Headers],0),
0)</f>
        <v>General Multi Parts AB</v>
      </c>
    </row>
    <row r="8191" spans="1:12" x14ac:dyDescent="0.25">
      <c r="A8191">
        <v>49042524</v>
      </c>
      <c r="B8191">
        <v>130</v>
      </c>
      <c r="C8191" t="s">
        <v>343</v>
      </c>
      <c r="D8191" t="s">
        <v>222</v>
      </c>
      <c r="E8191" t="s">
        <v>223</v>
      </c>
      <c r="F8191" t="s">
        <v>317</v>
      </c>
      <c r="G8191" s="1">
        <v>43668</v>
      </c>
      <c r="H8191">
        <v>80</v>
      </c>
      <c r="I8191" s="7">
        <f>IF(TableTransactions[[#This Row],[Order type]]=trackOrderType,
TableTransactions[[#This Row],[Transaction quantity]]*-1,
TableTransactions[[#This Row],[Transaction quantity]]
)</f>
        <v>-80</v>
      </c>
      <c r="J81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335</v>
      </c>
      <c r="K8191" s="7">
        <f ca="1">IF(TableTransactions[[#This Row],[Stock balance backorders]]&lt;0,
0,
TableTransactions[[#This Row],[Stock balance backorders]]
)</f>
        <v>335</v>
      </c>
      <c r="L8191" s="8" t="str">
        <f>VLOOKUP(TableTransactions[[#This Row],[Material]],TableStockBalance[],
MATCH(TableStockBalance[[#Headers],[Supplier name]],TableStockBalance[#Headers],0),
0)</f>
        <v>General Multi Parts AB</v>
      </c>
    </row>
    <row r="8192" spans="1:12" x14ac:dyDescent="0.25">
      <c r="A8192">
        <v>49042535</v>
      </c>
      <c r="B8192">
        <v>140</v>
      </c>
      <c r="C8192" t="s">
        <v>343</v>
      </c>
      <c r="D8192" t="s">
        <v>222</v>
      </c>
      <c r="E8192" t="s">
        <v>223</v>
      </c>
      <c r="F8192" t="s">
        <v>317</v>
      </c>
      <c r="G8192" s="1">
        <v>43669</v>
      </c>
      <c r="H8192">
        <v>40</v>
      </c>
      <c r="I8192" s="7">
        <f>IF(TableTransactions[[#This Row],[Order type]]=trackOrderType,
TableTransactions[[#This Row],[Transaction quantity]]*-1,
TableTransactions[[#This Row],[Transaction quantity]]
)</f>
        <v>-40</v>
      </c>
      <c r="J81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295</v>
      </c>
      <c r="K8192" s="7">
        <f ca="1">IF(TableTransactions[[#This Row],[Stock balance backorders]]&lt;0,
0,
TableTransactions[[#This Row],[Stock balance backorders]]
)</f>
        <v>295</v>
      </c>
      <c r="L8192" s="8" t="str">
        <f>VLOOKUP(TableTransactions[[#This Row],[Material]],TableStockBalance[],
MATCH(TableStockBalance[[#Headers],[Supplier name]],TableStockBalance[#Headers],0),
0)</f>
        <v>General Multi Parts AB</v>
      </c>
    </row>
    <row r="8193" spans="1:12" x14ac:dyDescent="0.25">
      <c r="A8193">
        <v>49042560</v>
      </c>
      <c r="B8193">
        <v>30</v>
      </c>
      <c r="C8193" t="s">
        <v>343</v>
      </c>
      <c r="D8193" t="s">
        <v>222</v>
      </c>
      <c r="E8193" t="s">
        <v>223</v>
      </c>
      <c r="F8193" t="s">
        <v>318</v>
      </c>
      <c r="G8193" s="1">
        <v>43671</v>
      </c>
      <c r="H8193">
        <v>40</v>
      </c>
      <c r="I8193" s="7">
        <f>IF(TableTransactions[[#This Row],[Order type]]=trackOrderType,
TableTransactions[[#This Row],[Transaction quantity]]*-1,
TableTransactions[[#This Row],[Transaction quantity]]
)</f>
        <v>-40</v>
      </c>
      <c r="J81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255</v>
      </c>
      <c r="K8193" s="7">
        <f ca="1">IF(TableTransactions[[#This Row],[Stock balance backorders]]&lt;0,
0,
TableTransactions[[#This Row],[Stock balance backorders]]
)</f>
        <v>255</v>
      </c>
      <c r="L8193" s="8" t="str">
        <f>VLOOKUP(TableTransactions[[#This Row],[Material]],TableStockBalance[],
MATCH(TableStockBalance[[#Headers],[Supplier name]],TableStockBalance[#Headers],0),
0)</f>
        <v>General Multi Parts AB</v>
      </c>
    </row>
    <row r="8194" spans="1:12" x14ac:dyDescent="0.25">
      <c r="A8194">
        <v>49042565</v>
      </c>
      <c r="B8194">
        <v>120</v>
      </c>
      <c r="C8194" t="s">
        <v>343</v>
      </c>
      <c r="D8194" t="s">
        <v>222</v>
      </c>
      <c r="E8194" t="s">
        <v>223</v>
      </c>
      <c r="F8194" t="s">
        <v>313</v>
      </c>
      <c r="G8194" s="1">
        <v>43672</v>
      </c>
      <c r="H8194">
        <v>80</v>
      </c>
      <c r="I8194" s="7">
        <f>IF(TableTransactions[[#This Row],[Order type]]=trackOrderType,
TableTransactions[[#This Row],[Transaction quantity]]*-1,
TableTransactions[[#This Row],[Transaction quantity]]
)</f>
        <v>-80</v>
      </c>
      <c r="J81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175</v>
      </c>
      <c r="K8194" s="7">
        <f ca="1">IF(TableTransactions[[#This Row],[Stock balance backorders]]&lt;0,
0,
TableTransactions[[#This Row],[Stock balance backorders]]
)</f>
        <v>175</v>
      </c>
      <c r="L8194" s="8" t="str">
        <f>VLOOKUP(TableTransactions[[#This Row],[Material]],TableStockBalance[],
MATCH(TableStockBalance[[#Headers],[Supplier name]],TableStockBalance[#Headers],0),
0)</f>
        <v>General Multi Parts AB</v>
      </c>
    </row>
    <row r="8195" spans="1:12" x14ac:dyDescent="0.25">
      <c r="A8195">
        <v>49042576</v>
      </c>
      <c r="B8195">
        <v>170</v>
      </c>
      <c r="C8195" t="s">
        <v>343</v>
      </c>
      <c r="D8195" t="s">
        <v>222</v>
      </c>
      <c r="E8195" t="s">
        <v>223</v>
      </c>
      <c r="F8195" t="s">
        <v>319</v>
      </c>
      <c r="G8195" s="1">
        <v>43672</v>
      </c>
      <c r="H8195">
        <v>80</v>
      </c>
      <c r="I8195" s="7">
        <f>IF(TableTransactions[[#This Row],[Order type]]=trackOrderType,
TableTransactions[[#This Row],[Transaction quantity]]*-1,
TableTransactions[[#This Row],[Transaction quantity]]
)</f>
        <v>-80</v>
      </c>
      <c r="J81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</v>
      </c>
      <c r="K8195" s="7">
        <f ca="1">IF(TableTransactions[[#This Row],[Stock balance backorders]]&lt;0,
0,
TableTransactions[[#This Row],[Stock balance backorders]]
)</f>
        <v>95</v>
      </c>
      <c r="L8195" s="8" t="str">
        <f>VLOOKUP(TableTransactions[[#This Row],[Material]],TableStockBalance[],
MATCH(TableStockBalance[[#Headers],[Supplier name]],TableStockBalance[#Headers],0),
0)</f>
        <v>General Multi Parts AB</v>
      </c>
    </row>
    <row r="8196" spans="1:12" x14ac:dyDescent="0.25">
      <c r="A8196">
        <v>49042673</v>
      </c>
      <c r="B8196">
        <v>140</v>
      </c>
      <c r="C8196" t="s">
        <v>343</v>
      </c>
      <c r="D8196" t="s">
        <v>222</v>
      </c>
      <c r="E8196" t="s">
        <v>223</v>
      </c>
      <c r="F8196" t="s">
        <v>317</v>
      </c>
      <c r="G8196" s="1">
        <v>43683</v>
      </c>
      <c r="H8196">
        <v>60</v>
      </c>
      <c r="I8196" s="7">
        <f>IF(TableTransactions[[#This Row],[Order type]]=trackOrderType,
TableTransactions[[#This Row],[Transaction quantity]]*-1,
TableTransactions[[#This Row],[Transaction quantity]]
)</f>
        <v>-60</v>
      </c>
      <c r="J81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</v>
      </c>
      <c r="K8196" s="7">
        <f ca="1">IF(TableTransactions[[#This Row],[Stock balance backorders]]&lt;0,
0,
TableTransactions[[#This Row],[Stock balance backorders]]
)</f>
        <v>35</v>
      </c>
      <c r="L8196" s="8" t="str">
        <f>VLOOKUP(TableTransactions[[#This Row],[Material]],TableStockBalance[],
MATCH(TableStockBalance[[#Headers],[Supplier name]],TableStockBalance[#Headers],0),
0)</f>
        <v>General Multi Parts AB</v>
      </c>
    </row>
    <row r="8197" spans="1:12" x14ac:dyDescent="0.25">
      <c r="A8197">
        <v>49042722</v>
      </c>
      <c r="B8197">
        <v>270</v>
      </c>
      <c r="C8197" t="s">
        <v>343</v>
      </c>
      <c r="D8197" t="s">
        <v>222</v>
      </c>
      <c r="E8197" t="s">
        <v>223</v>
      </c>
      <c r="F8197" t="s">
        <v>317</v>
      </c>
      <c r="G8197" s="1">
        <v>43686</v>
      </c>
      <c r="H8197">
        <v>80</v>
      </c>
      <c r="I8197" s="7">
        <f>IF(TableTransactions[[#This Row],[Order type]]=trackOrderType,
TableTransactions[[#This Row],[Transaction quantity]]*-1,
TableTransactions[[#This Row],[Transaction quantity]]
)</f>
        <v>-80</v>
      </c>
      <c r="J81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-45</v>
      </c>
      <c r="K8197" s="7">
        <f ca="1">IF(TableTransactions[[#This Row],[Stock balance backorders]]&lt;0,
0,
TableTransactions[[#This Row],[Stock balance backorders]]
)</f>
        <v>0</v>
      </c>
      <c r="L8197" s="8" t="str">
        <f>VLOOKUP(TableTransactions[[#This Row],[Material]],TableStockBalance[],
MATCH(TableStockBalance[[#Headers],[Supplier name]],TableStockBalance[#Headers],0),
0)</f>
        <v>General Multi Parts AB</v>
      </c>
    </row>
    <row r="8198" spans="1:12" x14ac:dyDescent="0.25">
      <c r="A8198" s="4">
        <v>45057318</v>
      </c>
      <c r="B8198" s="4">
        <v>20</v>
      </c>
      <c r="C8198" s="4" t="s">
        <v>344</v>
      </c>
      <c r="D8198" s="4" t="s">
        <v>222</v>
      </c>
      <c r="E8198" s="4" t="s">
        <v>223</v>
      </c>
      <c r="F8198" s="4" t="s">
        <v>212</v>
      </c>
      <c r="G8198" s="5">
        <v>43686</v>
      </c>
      <c r="H8198" s="4">
        <v>1400</v>
      </c>
      <c r="I8198" s="7">
        <f>IF(TableTransactions[[#This Row],[Order type]]=trackOrderType,
TableTransactions[[#This Row],[Transaction quantity]]*-1,
TableTransactions[[#This Row],[Transaction quantity]]
)</f>
        <v>1400</v>
      </c>
      <c r="J81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1355</v>
      </c>
      <c r="K8198" s="7">
        <f ca="1">IF(TableTransactions[[#This Row],[Stock balance backorders]]&lt;0,
0,
TableTransactions[[#This Row],[Stock balance backorders]]
)</f>
        <v>1355</v>
      </c>
      <c r="L8198" s="8" t="str">
        <f>VLOOKUP(TableTransactions[[#This Row],[Material]],TableStockBalance[],
MATCH(TableStockBalance[[#Headers],[Supplier name]],TableStockBalance[#Headers],0),
0)</f>
        <v>General Multi Parts AB</v>
      </c>
    </row>
    <row r="8199" spans="1:12" x14ac:dyDescent="0.25">
      <c r="A8199">
        <v>49042758</v>
      </c>
      <c r="B8199">
        <v>40</v>
      </c>
      <c r="C8199" t="s">
        <v>343</v>
      </c>
      <c r="D8199" t="s">
        <v>222</v>
      </c>
      <c r="E8199" t="s">
        <v>223</v>
      </c>
      <c r="F8199" t="s">
        <v>314</v>
      </c>
      <c r="G8199" s="1">
        <v>43691</v>
      </c>
      <c r="H8199">
        <v>40</v>
      </c>
      <c r="I8199" s="7">
        <f>IF(TableTransactions[[#This Row],[Order type]]=trackOrderType,
TableTransactions[[#This Row],[Transaction quantity]]*-1,
TableTransactions[[#This Row],[Transaction quantity]]
)</f>
        <v>-40</v>
      </c>
      <c r="J81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1315</v>
      </c>
      <c r="K8199" s="7">
        <f ca="1">IF(TableTransactions[[#This Row],[Stock balance backorders]]&lt;0,
0,
TableTransactions[[#This Row],[Stock balance backorders]]
)</f>
        <v>1315</v>
      </c>
      <c r="L8199" s="8" t="str">
        <f>VLOOKUP(TableTransactions[[#This Row],[Material]],TableStockBalance[],
MATCH(TableStockBalance[[#Headers],[Supplier name]],TableStockBalance[#Headers],0),
0)</f>
        <v>General Multi Parts AB</v>
      </c>
    </row>
    <row r="8200" spans="1:12" x14ac:dyDescent="0.25">
      <c r="A8200">
        <v>49042842</v>
      </c>
      <c r="B8200">
        <v>90</v>
      </c>
      <c r="C8200" t="s">
        <v>343</v>
      </c>
      <c r="D8200" t="s">
        <v>222</v>
      </c>
      <c r="E8200" t="s">
        <v>223</v>
      </c>
      <c r="F8200" t="s">
        <v>318</v>
      </c>
      <c r="G8200" s="1">
        <v>43698</v>
      </c>
      <c r="H8200">
        <v>80</v>
      </c>
      <c r="I8200" s="7">
        <f>IF(TableTransactions[[#This Row],[Order type]]=trackOrderType,
TableTransactions[[#This Row],[Transaction quantity]]*-1,
TableTransactions[[#This Row],[Transaction quantity]]
)</f>
        <v>-80</v>
      </c>
      <c r="J82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1235</v>
      </c>
      <c r="K8200" s="7">
        <f ca="1">IF(TableTransactions[[#This Row],[Stock balance backorders]]&lt;0,
0,
TableTransactions[[#This Row],[Stock balance backorders]]
)</f>
        <v>1235</v>
      </c>
      <c r="L8200" s="8" t="str">
        <f>VLOOKUP(TableTransactions[[#This Row],[Material]],TableStockBalance[],
MATCH(TableStockBalance[[#Headers],[Supplier name]],TableStockBalance[#Headers],0),
0)</f>
        <v>General Multi Parts AB</v>
      </c>
    </row>
    <row r="8201" spans="1:12" x14ac:dyDescent="0.25">
      <c r="A8201">
        <v>49042843</v>
      </c>
      <c r="B8201">
        <v>10</v>
      </c>
      <c r="C8201" t="s">
        <v>343</v>
      </c>
      <c r="D8201" t="s">
        <v>222</v>
      </c>
      <c r="E8201" t="s">
        <v>223</v>
      </c>
      <c r="F8201" t="s">
        <v>322</v>
      </c>
      <c r="G8201" s="1">
        <v>43698</v>
      </c>
      <c r="H8201">
        <v>80</v>
      </c>
      <c r="I8201" s="7">
        <f>IF(TableTransactions[[#This Row],[Order type]]=trackOrderType,
TableTransactions[[#This Row],[Transaction quantity]]*-1,
TableTransactions[[#This Row],[Transaction quantity]]
)</f>
        <v>-80</v>
      </c>
      <c r="J82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1155</v>
      </c>
      <c r="K8201" s="7">
        <f ca="1">IF(TableTransactions[[#This Row],[Stock balance backorders]]&lt;0,
0,
TableTransactions[[#This Row],[Stock balance backorders]]
)</f>
        <v>1155</v>
      </c>
      <c r="L8201" s="8" t="str">
        <f>VLOOKUP(TableTransactions[[#This Row],[Material]],TableStockBalance[],
MATCH(TableStockBalance[[#Headers],[Supplier name]],TableStockBalance[#Headers],0),
0)</f>
        <v>General Multi Parts AB</v>
      </c>
    </row>
    <row r="8202" spans="1:12" x14ac:dyDescent="0.25">
      <c r="A8202">
        <v>49042868</v>
      </c>
      <c r="B8202">
        <v>160</v>
      </c>
      <c r="C8202" t="s">
        <v>343</v>
      </c>
      <c r="D8202" t="s">
        <v>222</v>
      </c>
      <c r="E8202" t="s">
        <v>223</v>
      </c>
      <c r="F8202" t="s">
        <v>316</v>
      </c>
      <c r="G8202" s="1">
        <v>43700</v>
      </c>
      <c r="H8202">
        <v>40</v>
      </c>
      <c r="I8202" s="7">
        <f>IF(TableTransactions[[#This Row],[Order type]]=trackOrderType,
TableTransactions[[#This Row],[Transaction quantity]]*-1,
TableTransactions[[#This Row],[Transaction quantity]]
)</f>
        <v>-40</v>
      </c>
      <c r="J82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1115</v>
      </c>
      <c r="K8202" s="7">
        <f ca="1">IF(TableTransactions[[#This Row],[Stock balance backorders]]&lt;0,
0,
TableTransactions[[#This Row],[Stock balance backorders]]
)</f>
        <v>1115</v>
      </c>
      <c r="L8202" s="8" t="str">
        <f>VLOOKUP(TableTransactions[[#This Row],[Material]],TableStockBalance[],
MATCH(TableStockBalance[[#Headers],[Supplier name]],TableStockBalance[#Headers],0),
0)</f>
        <v>General Multi Parts AB</v>
      </c>
    </row>
    <row r="8203" spans="1:12" x14ac:dyDescent="0.25">
      <c r="A8203">
        <v>49042880</v>
      </c>
      <c r="B8203">
        <v>40</v>
      </c>
      <c r="C8203" t="s">
        <v>343</v>
      </c>
      <c r="D8203" t="s">
        <v>222</v>
      </c>
      <c r="E8203" t="s">
        <v>223</v>
      </c>
      <c r="F8203" t="s">
        <v>313</v>
      </c>
      <c r="G8203" s="1">
        <v>43703</v>
      </c>
      <c r="H8203">
        <v>40</v>
      </c>
      <c r="I8203" s="7">
        <f>IF(TableTransactions[[#This Row],[Order type]]=trackOrderType,
TableTransactions[[#This Row],[Transaction quantity]]*-1,
TableTransactions[[#This Row],[Transaction quantity]]
)</f>
        <v>-40</v>
      </c>
      <c r="J82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1075</v>
      </c>
      <c r="K8203" s="7">
        <f ca="1">IF(TableTransactions[[#This Row],[Stock balance backorders]]&lt;0,
0,
TableTransactions[[#This Row],[Stock balance backorders]]
)</f>
        <v>1075</v>
      </c>
      <c r="L8203" s="8" t="str">
        <f>VLOOKUP(TableTransactions[[#This Row],[Material]],TableStockBalance[],
MATCH(TableStockBalance[[#Headers],[Supplier name]],TableStockBalance[#Headers],0),
0)</f>
        <v>General Multi Parts AB</v>
      </c>
    </row>
    <row r="8204" spans="1:12" x14ac:dyDescent="0.25">
      <c r="A8204">
        <v>49042904</v>
      </c>
      <c r="B8204">
        <v>20</v>
      </c>
      <c r="C8204" t="s">
        <v>343</v>
      </c>
      <c r="D8204" t="s">
        <v>222</v>
      </c>
      <c r="E8204" t="s">
        <v>223</v>
      </c>
      <c r="F8204" t="s">
        <v>330</v>
      </c>
      <c r="G8204" s="1">
        <v>43704</v>
      </c>
      <c r="H8204">
        <v>80</v>
      </c>
      <c r="I8204" s="7">
        <f>IF(TableTransactions[[#This Row],[Order type]]=trackOrderType,
TableTransactions[[#This Row],[Transaction quantity]]*-1,
TableTransactions[[#This Row],[Transaction quantity]]
)</f>
        <v>-80</v>
      </c>
      <c r="J82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995</v>
      </c>
      <c r="K8204" s="7">
        <f ca="1">IF(TableTransactions[[#This Row],[Stock balance backorders]]&lt;0,
0,
TableTransactions[[#This Row],[Stock balance backorders]]
)</f>
        <v>995</v>
      </c>
      <c r="L8204" s="8" t="str">
        <f>VLOOKUP(TableTransactions[[#This Row],[Material]],TableStockBalance[],
MATCH(TableStockBalance[[#Headers],[Supplier name]],TableStockBalance[#Headers],0),
0)</f>
        <v>General Multi Parts AB</v>
      </c>
    </row>
    <row r="8205" spans="1:12" x14ac:dyDescent="0.25">
      <c r="A8205">
        <v>49042938</v>
      </c>
      <c r="B8205">
        <v>10</v>
      </c>
      <c r="C8205" t="s">
        <v>343</v>
      </c>
      <c r="D8205" t="s">
        <v>222</v>
      </c>
      <c r="E8205" t="s">
        <v>223</v>
      </c>
      <c r="F8205" t="s">
        <v>323</v>
      </c>
      <c r="G8205" s="1">
        <v>43706</v>
      </c>
      <c r="H8205">
        <v>60</v>
      </c>
      <c r="I8205" s="7">
        <f>IF(TableTransactions[[#This Row],[Order type]]=trackOrderType,
TableTransactions[[#This Row],[Transaction quantity]]*-1,
TableTransactions[[#This Row],[Transaction quantity]]
)</f>
        <v>-60</v>
      </c>
      <c r="J82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935</v>
      </c>
      <c r="K8205" s="7">
        <f ca="1">IF(TableTransactions[[#This Row],[Stock balance backorders]]&lt;0,
0,
TableTransactions[[#This Row],[Stock balance backorders]]
)</f>
        <v>935</v>
      </c>
      <c r="L8205" s="8" t="str">
        <f>VLOOKUP(TableTransactions[[#This Row],[Material]],TableStockBalance[],
MATCH(TableStockBalance[[#Headers],[Supplier name]],TableStockBalance[#Headers],0),
0)</f>
        <v>General Multi Parts AB</v>
      </c>
    </row>
    <row r="8206" spans="1:12" x14ac:dyDescent="0.25">
      <c r="A8206">
        <v>49042949</v>
      </c>
      <c r="B8206">
        <v>210</v>
      </c>
      <c r="C8206" t="s">
        <v>343</v>
      </c>
      <c r="D8206" t="s">
        <v>222</v>
      </c>
      <c r="E8206" t="s">
        <v>223</v>
      </c>
      <c r="F8206" t="s">
        <v>316</v>
      </c>
      <c r="G8206" s="1">
        <v>43707</v>
      </c>
      <c r="H8206">
        <v>80</v>
      </c>
      <c r="I8206" s="7">
        <f>IF(TableTransactions[[#This Row],[Order type]]=trackOrderType,
TableTransactions[[#This Row],[Transaction quantity]]*-1,
TableTransactions[[#This Row],[Transaction quantity]]
)</f>
        <v>-80</v>
      </c>
      <c r="J82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855</v>
      </c>
      <c r="K8206" s="7">
        <f ca="1">IF(TableTransactions[[#This Row],[Stock balance backorders]]&lt;0,
0,
TableTransactions[[#This Row],[Stock balance backorders]]
)</f>
        <v>855</v>
      </c>
      <c r="L8206" s="8" t="str">
        <f>VLOOKUP(TableTransactions[[#This Row],[Material]],TableStockBalance[],
MATCH(TableStockBalance[[#Headers],[Supplier name]],TableStockBalance[#Headers],0),
0)</f>
        <v>General Multi Parts AB</v>
      </c>
    </row>
    <row r="8207" spans="1:12" x14ac:dyDescent="0.25">
      <c r="A8207">
        <v>49042954</v>
      </c>
      <c r="B8207">
        <v>130</v>
      </c>
      <c r="C8207" t="s">
        <v>343</v>
      </c>
      <c r="D8207" t="s">
        <v>222</v>
      </c>
      <c r="E8207" t="s">
        <v>223</v>
      </c>
      <c r="F8207" t="s">
        <v>319</v>
      </c>
      <c r="G8207" s="1">
        <v>43707</v>
      </c>
      <c r="H8207">
        <v>20</v>
      </c>
      <c r="I8207" s="7">
        <f>IF(TableTransactions[[#This Row],[Order type]]=trackOrderType,
TableTransactions[[#This Row],[Transaction quantity]]*-1,
TableTransactions[[#This Row],[Transaction quantity]]
)</f>
        <v>-20</v>
      </c>
      <c r="J82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835</v>
      </c>
      <c r="K8207" s="7">
        <f ca="1">IF(TableTransactions[[#This Row],[Stock balance backorders]]&lt;0,
0,
TableTransactions[[#This Row],[Stock balance backorders]]
)</f>
        <v>835</v>
      </c>
      <c r="L8207" s="8" t="str">
        <f>VLOOKUP(TableTransactions[[#This Row],[Material]],TableStockBalance[],
MATCH(TableStockBalance[[#Headers],[Supplier name]],TableStockBalance[#Headers],0),
0)</f>
        <v>General Multi Parts AB</v>
      </c>
    </row>
    <row r="8208" spans="1:12" x14ac:dyDescent="0.25">
      <c r="A8208">
        <v>49042970</v>
      </c>
      <c r="B8208">
        <v>100</v>
      </c>
      <c r="C8208" t="s">
        <v>343</v>
      </c>
      <c r="D8208" t="s">
        <v>222</v>
      </c>
      <c r="E8208" t="s">
        <v>223</v>
      </c>
      <c r="F8208" t="s">
        <v>318</v>
      </c>
      <c r="G8208" s="1">
        <v>43710</v>
      </c>
      <c r="H8208">
        <v>80</v>
      </c>
      <c r="I8208" s="7">
        <f>IF(TableTransactions[[#This Row],[Order type]]=trackOrderType,
TableTransactions[[#This Row],[Transaction quantity]]*-1,
TableTransactions[[#This Row],[Transaction quantity]]
)</f>
        <v>-80</v>
      </c>
      <c r="J82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755</v>
      </c>
      <c r="K8208" s="7">
        <f ca="1">IF(TableTransactions[[#This Row],[Stock balance backorders]]&lt;0,
0,
TableTransactions[[#This Row],[Stock balance backorders]]
)</f>
        <v>755</v>
      </c>
      <c r="L8208" s="8" t="str">
        <f>VLOOKUP(TableTransactions[[#This Row],[Material]],TableStockBalance[],
MATCH(TableStockBalance[[#Headers],[Supplier name]],TableStockBalance[#Headers],0),
0)</f>
        <v>General Multi Parts AB</v>
      </c>
    </row>
    <row r="8209" spans="1:12" x14ac:dyDescent="0.25">
      <c r="A8209">
        <v>49043058</v>
      </c>
      <c r="B8209">
        <v>80</v>
      </c>
      <c r="C8209" t="s">
        <v>343</v>
      </c>
      <c r="D8209" t="s">
        <v>222</v>
      </c>
      <c r="E8209" t="s">
        <v>223</v>
      </c>
      <c r="F8209" t="s">
        <v>318</v>
      </c>
      <c r="G8209" s="1">
        <v>43718</v>
      </c>
      <c r="H8209">
        <v>80</v>
      </c>
      <c r="I8209" s="7">
        <f>IF(TableTransactions[[#This Row],[Order type]]=trackOrderType,
TableTransactions[[#This Row],[Transaction quantity]]*-1,
TableTransactions[[#This Row],[Transaction quantity]]
)</f>
        <v>-80</v>
      </c>
      <c r="J82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675</v>
      </c>
      <c r="K8209" s="7">
        <f ca="1">IF(TableTransactions[[#This Row],[Stock balance backorders]]&lt;0,
0,
TableTransactions[[#This Row],[Stock balance backorders]]
)</f>
        <v>675</v>
      </c>
      <c r="L8209" s="8" t="str">
        <f>VLOOKUP(TableTransactions[[#This Row],[Material]],TableStockBalance[],
MATCH(TableStockBalance[[#Headers],[Supplier name]],TableStockBalance[#Headers],0),
0)</f>
        <v>General Multi Parts AB</v>
      </c>
    </row>
    <row r="8210" spans="1:12" x14ac:dyDescent="0.25">
      <c r="A8210">
        <v>49043067</v>
      </c>
      <c r="B8210">
        <v>80</v>
      </c>
      <c r="C8210" t="s">
        <v>343</v>
      </c>
      <c r="D8210" t="s">
        <v>222</v>
      </c>
      <c r="E8210" t="s">
        <v>223</v>
      </c>
      <c r="F8210" t="s">
        <v>317</v>
      </c>
      <c r="G8210" s="1">
        <v>43719</v>
      </c>
      <c r="H8210">
        <v>20</v>
      </c>
      <c r="I8210" s="7">
        <f>IF(TableTransactions[[#This Row],[Order type]]=trackOrderType,
TableTransactions[[#This Row],[Transaction quantity]]*-1,
TableTransactions[[#This Row],[Transaction quantity]]
)</f>
        <v>-20</v>
      </c>
      <c r="J82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655</v>
      </c>
      <c r="K8210" s="7">
        <f ca="1">IF(TableTransactions[[#This Row],[Stock balance backorders]]&lt;0,
0,
TableTransactions[[#This Row],[Stock balance backorders]]
)</f>
        <v>655</v>
      </c>
      <c r="L8210" s="8" t="str">
        <f>VLOOKUP(TableTransactions[[#This Row],[Material]],TableStockBalance[],
MATCH(TableStockBalance[[#Headers],[Supplier name]],TableStockBalance[#Headers],0),
0)</f>
        <v>General Multi Parts AB</v>
      </c>
    </row>
    <row r="8211" spans="1:12" x14ac:dyDescent="0.25">
      <c r="A8211">
        <v>49043074</v>
      </c>
      <c r="B8211">
        <v>10</v>
      </c>
      <c r="C8211" t="s">
        <v>343</v>
      </c>
      <c r="D8211" t="s">
        <v>222</v>
      </c>
      <c r="E8211" t="s">
        <v>223</v>
      </c>
      <c r="F8211" t="s">
        <v>334</v>
      </c>
      <c r="G8211" s="1">
        <v>43719</v>
      </c>
      <c r="H8211">
        <v>60</v>
      </c>
      <c r="I8211" s="7">
        <f>IF(TableTransactions[[#This Row],[Order type]]=trackOrderType,
TableTransactions[[#This Row],[Transaction quantity]]*-1,
TableTransactions[[#This Row],[Transaction quantity]]
)</f>
        <v>-60</v>
      </c>
      <c r="J82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595</v>
      </c>
      <c r="K8211" s="7">
        <f ca="1">IF(TableTransactions[[#This Row],[Stock balance backorders]]&lt;0,
0,
TableTransactions[[#This Row],[Stock balance backorders]]
)</f>
        <v>595</v>
      </c>
      <c r="L8211" s="8" t="str">
        <f>VLOOKUP(TableTransactions[[#This Row],[Material]],TableStockBalance[],
MATCH(TableStockBalance[[#Headers],[Supplier name]],TableStockBalance[#Headers],0),
0)</f>
        <v>General Multi Parts AB</v>
      </c>
    </row>
    <row r="8212" spans="1:12" x14ac:dyDescent="0.25">
      <c r="A8212">
        <v>49043120</v>
      </c>
      <c r="B8212">
        <v>30</v>
      </c>
      <c r="C8212" t="s">
        <v>343</v>
      </c>
      <c r="D8212" t="s">
        <v>222</v>
      </c>
      <c r="E8212" t="s">
        <v>223</v>
      </c>
      <c r="F8212" t="s">
        <v>314</v>
      </c>
      <c r="G8212" s="1">
        <v>43725</v>
      </c>
      <c r="H8212">
        <v>60</v>
      </c>
      <c r="I8212" s="7">
        <f>IF(TableTransactions[[#This Row],[Order type]]=trackOrderType,
TableTransactions[[#This Row],[Transaction quantity]]*-1,
TableTransactions[[#This Row],[Transaction quantity]]
)</f>
        <v>-60</v>
      </c>
      <c r="J82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535</v>
      </c>
      <c r="K8212" s="7">
        <f ca="1">IF(TableTransactions[[#This Row],[Stock balance backorders]]&lt;0,
0,
TableTransactions[[#This Row],[Stock balance backorders]]
)</f>
        <v>535</v>
      </c>
      <c r="L8212" s="8" t="str">
        <f>VLOOKUP(TableTransactions[[#This Row],[Material]],TableStockBalance[],
MATCH(TableStockBalance[[#Headers],[Supplier name]],TableStockBalance[#Headers],0),
0)</f>
        <v>General Multi Parts AB</v>
      </c>
    </row>
    <row r="8213" spans="1:12" x14ac:dyDescent="0.25">
      <c r="A8213">
        <v>49043126</v>
      </c>
      <c r="B8213">
        <v>50</v>
      </c>
      <c r="C8213" t="s">
        <v>343</v>
      </c>
      <c r="D8213" t="s">
        <v>222</v>
      </c>
      <c r="E8213" t="s">
        <v>223</v>
      </c>
      <c r="F8213" t="s">
        <v>316</v>
      </c>
      <c r="G8213" s="1">
        <v>43725</v>
      </c>
      <c r="H8213">
        <v>40</v>
      </c>
      <c r="I8213" s="7">
        <f>IF(TableTransactions[[#This Row],[Order type]]=trackOrderType,
TableTransactions[[#This Row],[Transaction quantity]]*-1,
TableTransactions[[#This Row],[Transaction quantity]]
)</f>
        <v>-40</v>
      </c>
      <c r="J82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495</v>
      </c>
      <c r="K8213" s="7">
        <f ca="1">IF(TableTransactions[[#This Row],[Stock balance backorders]]&lt;0,
0,
TableTransactions[[#This Row],[Stock balance backorders]]
)</f>
        <v>495</v>
      </c>
      <c r="L8213" s="8" t="str">
        <f>VLOOKUP(TableTransactions[[#This Row],[Material]],TableStockBalance[],
MATCH(TableStockBalance[[#Headers],[Supplier name]],TableStockBalance[#Headers],0),
0)</f>
        <v>General Multi Parts AB</v>
      </c>
    </row>
    <row r="8214" spans="1:12" x14ac:dyDescent="0.25">
      <c r="A8214">
        <v>49043127</v>
      </c>
      <c r="B8214">
        <v>20</v>
      </c>
      <c r="C8214" t="s">
        <v>343</v>
      </c>
      <c r="D8214" t="s">
        <v>222</v>
      </c>
      <c r="E8214" t="s">
        <v>223</v>
      </c>
      <c r="F8214" t="s">
        <v>325</v>
      </c>
      <c r="G8214" s="1">
        <v>43725</v>
      </c>
      <c r="H8214">
        <v>40</v>
      </c>
      <c r="I8214" s="7">
        <f>IF(TableTransactions[[#This Row],[Order type]]=trackOrderType,
TableTransactions[[#This Row],[Transaction quantity]]*-1,
TableTransactions[[#This Row],[Transaction quantity]]
)</f>
        <v>-40</v>
      </c>
      <c r="J82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455</v>
      </c>
      <c r="K8214" s="7">
        <f ca="1">IF(TableTransactions[[#This Row],[Stock balance backorders]]&lt;0,
0,
TableTransactions[[#This Row],[Stock balance backorders]]
)</f>
        <v>455</v>
      </c>
      <c r="L8214" s="8" t="str">
        <f>VLOOKUP(TableTransactions[[#This Row],[Material]],TableStockBalance[],
MATCH(TableStockBalance[[#Headers],[Supplier name]],TableStockBalance[#Headers],0),
0)</f>
        <v>General Multi Parts AB</v>
      </c>
    </row>
    <row r="8215" spans="1:12" x14ac:dyDescent="0.25">
      <c r="A8215">
        <v>49043136</v>
      </c>
      <c r="B8215">
        <v>50</v>
      </c>
      <c r="C8215" t="s">
        <v>343</v>
      </c>
      <c r="D8215" t="s">
        <v>222</v>
      </c>
      <c r="E8215" t="s">
        <v>223</v>
      </c>
      <c r="F8215" t="s">
        <v>314</v>
      </c>
      <c r="G8215" s="1">
        <v>43726</v>
      </c>
      <c r="H8215">
        <v>80</v>
      </c>
      <c r="I8215" s="7">
        <f>IF(TableTransactions[[#This Row],[Order type]]=trackOrderType,
TableTransactions[[#This Row],[Transaction quantity]]*-1,
TableTransactions[[#This Row],[Transaction quantity]]
)</f>
        <v>-80</v>
      </c>
      <c r="J82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375</v>
      </c>
      <c r="K8215" s="7">
        <f ca="1">IF(TableTransactions[[#This Row],[Stock balance backorders]]&lt;0,
0,
TableTransactions[[#This Row],[Stock balance backorders]]
)</f>
        <v>375</v>
      </c>
      <c r="L8215" s="8" t="str">
        <f>VLOOKUP(TableTransactions[[#This Row],[Material]],TableStockBalance[],
MATCH(TableStockBalance[[#Headers],[Supplier name]],TableStockBalance[#Headers],0),
0)</f>
        <v>General Multi Parts AB</v>
      </c>
    </row>
    <row r="8216" spans="1:12" x14ac:dyDescent="0.25">
      <c r="A8216">
        <v>49043174</v>
      </c>
      <c r="B8216">
        <v>150</v>
      </c>
      <c r="C8216" t="s">
        <v>343</v>
      </c>
      <c r="D8216" t="s">
        <v>222</v>
      </c>
      <c r="E8216" t="s">
        <v>223</v>
      </c>
      <c r="F8216" t="s">
        <v>316</v>
      </c>
      <c r="G8216" s="1">
        <v>43728</v>
      </c>
      <c r="H8216">
        <v>40</v>
      </c>
      <c r="I8216" s="7">
        <f>IF(TableTransactions[[#This Row],[Order type]]=trackOrderType,
TableTransactions[[#This Row],[Transaction quantity]]*-1,
TableTransactions[[#This Row],[Transaction quantity]]
)</f>
        <v>-40</v>
      </c>
      <c r="J82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335</v>
      </c>
      <c r="K8216" s="7">
        <f ca="1">IF(TableTransactions[[#This Row],[Stock balance backorders]]&lt;0,
0,
TableTransactions[[#This Row],[Stock balance backorders]]
)</f>
        <v>335</v>
      </c>
      <c r="L8216" s="8" t="str">
        <f>VLOOKUP(TableTransactions[[#This Row],[Material]],TableStockBalance[],
MATCH(TableStockBalance[[#Headers],[Supplier name]],TableStockBalance[#Headers],0),
0)</f>
        <v>General Multi Parts AB</v>
      </c>
    </row>
    <row r="8217" spans="1:12" x14ac:dyDescent="0.25">
      <c r="A8217">
        <v>49043196</v>
      </c>
      <c r="B8217">
        <v>20</v>
      </c>
      <c r="C8217" t="s">
        <v>343</v>
      </c>
      <c r="D8217" t="s">
        <v>222</v>
      </c>
      <c r="E8217" t="s">
        <v>223</v>
      </c>
      <c r="F8217" t="s">
        <v>314</v>
      </c>
      <c r="G8217" s="1">
        <v>43732</v>
      </c>
      <c r="H8217">
        <v>20</v>
      </c>
      <c r="I8217" s="7">
        <f>IF(TableTransactions[[#This Row],[Order type]]=trackOrderType,
TableTransactions[[#This Row],[Transaction quantity]]*-1,
TableTransactions[[#This Row],[Transaction quantity]]
)</f>
        <v>-20</v>
      </c>
      <c r="J82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315</v>
      </c>
      <c r="K8217" s="7">
        <f ca="1">IF(TableTransactions[[#This Row],[Stock balance backorders]]&lt;0,
0,
TableTransactions[[#This Row],[Stock balance backorders]]
)</f>
        <v>315</v>
      </c>
      <c r="L8217" s="8" t="str">
        <f>VLOOKUP(TableTransactions[[#This Row],[Material]],TableStockBalance[],
MATCH(TableStockBalance[[#Headers],[Supplier name]],TableStockBalance[#Headers],0),
0)</f>
        <v>General Multi Parts AB</v>
      </c>
    </row>
    <row r="8218" spans="1:12" x14ac:dyDescent="0.25">
      <c r="A8218">
        <v>49043201</v>
      </c>
      <c r="B8218">
        <v>10</v>
      </c>
      <c r="C8218" t="s">
        <v>343</v>
      </c>
      <c r="D8218" t="s">
        <v>222</v>
      </c>
      <c r="E8218" t="s">
        <v>223</v>
      </c>
      <c r="F8218" t="s">
        <v>326</v>
      </c>
      <c r="G8218" s="1">
        <v>43732</v>
      </c>
      <c r="H8218">
        <v>60</v>
      </c>
      <c r="I8218" s="7">
        <f>IF(TableTransactions[[#This Row],[Order type]]=trackOrderType,
TableTransactions[[#This Row],[Transaction quantity]]*-1,
TableTransactions[[#This Row],[Transaction quantity]]
)</f>
        <v>-60</v>
      </c>
      <c r="J82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255</v>
      </c>
      <c r="K8218" s="7">
        <f ca="1">IF(TableTransactions[[#This Row],[Stock balance backorders]]&lt;0,
0,
TableTransactions[[#This Row],[Stock balance backorders]]
)</f>
        <v>255</v>
      </c>
      <c r="L8218" s="8" t="str">
        <f>VLOOKUP(TableTransactions[[#This Row],[Material]],TableStockBalance[],
MATCH(TableStockBalance[[#Headers],[Supplier name]],TableStockBalance[#Headers],0),
0)</f>
        <v>General Multi Parts AB</v>
      </c>
    </row>
    <row r="8219" spans="1:12" x14ac:dyDescent="0.25">
      <c r="A8219">
        <v>49043206</v>
      </c>
      <c r="B8219">
        <v>100</v>
      </c>
      <c r="C8219" t="s">
        <v>343</v>
      </c>
      <c r="D8219" t="s">
        <v>222</v>
      </c>
      <c r="E8219" t="s">
        <v>223</v>
      </c>
      <c r="F8219" t="s">
        <v>318</v>
      </c>
      <c r="G8219" s="1">
        <v>43732</v>
      </c>
      <c r="H8219">
        <v>80</v>
      </c>
      <c r="I8219" s="7">
        <f>IF(TableTransactions[[#This Row],[Order type]]=trackOrderType,
TableTransactions[[#This Row],[Transaction quantity]]*-1,
TableTransactions[[#This Row],[Transaction quantity]]
)</f>
        <v>-80</v>
      </c>
      <c r="J82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175</v>
      </c>
      <c r="K8219" s="7">
        <f ca="1">IF(TableTransactions[[#This Row],[Stock balance backorders]]&lt;0,
0,
TableTransactions[[#This Row],[Stock balance backorders]]
)</f>
        <v>175</v>
      </c>
      <c r="L8219" s="8" t="str">
        <f>VLOOKUP(TableTransactions[[#This Row],[Material]],TableStockBalance[],
MATCH(TableStockBalance[[#Headers],[Supplier name]],TableStockBalance[#Headers],0),
0)</f>
        <v>General Multi Parts AB</v>
      </c>
    </row>
    <row r="8220" spans="1:12" x14ac:dyDescent="0.25">
      <c r="A8220">
        <v>49043230</v>
      </c>
      <c r="B8220">
        <v>10</v>
      </c>
      <c r="C8220" t="s">
        <v>343</v>
      </c>
      <c r="D8220" t="s">
        <v>222</v>
      </c>
      <c r="E8220" t="s">
        <v>223</v>
      </c>
      <c r="F8220" t="s">
        <v>320</v>
      </c>
      <c r="G8220" s="1">
        <v>43734</v>
      </c>
      <c r="H8220">
        <v>20</v>
      </c>
      <c r="I8220" s="7">
        <f>IF(TableTransactions[[#This Row],[Order type]]=trackOrderType,
TableTransactions[[#This Row],[Transaction quantity]]*-1,
TableTransactions[[#This Row],[Transaction quantity]]
)</f>
        <v>-20</v>
      </c>
      <c r="J82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155</v>
      </c>
      <c r="K8220" s="7">
        <f ca="1">IF(TableTransactions[[#This Row],[Stock balance backorders]]&lt;0,
0,
TableTransactions[[#This Row],[Stock balance backorders]]
)</f>
        <v>155</v>
      </c>
      <c r="L8220" s="8" t="str">
        <f>VLOOKUP(TableTransactions[[#This Row],[Material]],TableStockBalance[],
MATCH(TableStockBalance[[#Headers],[Supplier name]],TableStockBalance[#Headers],0),
0)</f>
        <v>General Multi Parts AB</v>
      </c>
    </row>
    <row r="8221" spans="1:12" x14ac:dyDescent="0.25">
      <c r="A8221">
        <v>49043249</v>
      </c>
      <c r="B8221">
        <v>30</v>
      </c>
      <c r="C8221" t="s">
        <v>343</v>
      </c>
      <c r="D8221" t="s">
        <v>222</v>
      </c>
      <c r="E8221" t="s">
        <v>223</v>
      </c>
      <c r="F8221" t="s">
        <v>333</v>
      </c>
      <c r="G8221" s="1">
        <v>43735</v>
      </c>
      <c r="H8221">
        <v>80</v>
      </c>
      <c r="I8221" s="7">
        <f>IF(TableTransactions[[#This Row],[Order type]]=trackOrderType,
TableTransactions[[#This Row],[Transaction quantity]]*-1,
TableTransactions[[#This Row],[Transaction quantity]]
)</f>
        <v>-80</v>
      </c>
      <c r="J82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</v>
      </c>
      <c r="K8221" s="7">
        <f ca="1">IF(TableTransactions[[#This Row],[Stock balance backorders]]&lt;0,
0,
TableTransactions[[#This Row],[Stock balance backorders]]
)</f>
        <v>75</v>
      </c>
      <c r="L8221" s="8" t="str">
        <f>VLOOKUP(TableTransactions[[#This Row],[Material]],TableStockBalance[],
MATCH(TableStockBalance[[#Headers],[Supplier name]],TableStockBalance[#Headers],0),
0)</f>
        <v>General Multi Parts AB</v>
      </c>
    </row>
    <row r="8222" spans="1:12" x14ac:dyDescent="0.25">
      <c r="A8222">
        <v>49043254</v>
      </c>
      <c r="B8222">
        <v>320</v>
      </c>
      <c r="C8222" t="s">
        <v>343</v>
      </c>
      <c r="D8222" t="s">
        <v>222</v>
      </c>
      <c r="E8222" t="s">
        <v>223</v>
      </c>
      <c r="F8222" t="s">
        <v>317</v>
      </c>
      <c r="G8222" s="1">
        <v>43735</v>
      </c>
      <c r="H8222">
        <v>80</v>
      </c>
      <c r="I8222" s="7">
        <f>IF(TableTransactions[[#This Row],[Order type]]=trackOrderType,
TableTransactions[[#This Row],[Transaction quantity]]*-1,
TableTransactions[[#This Row],[Transaction quantity]]
)</f>
        <v>-80</v>
      </c>
      <c r="J82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</v>
      </c>
      <c r="K8222" s="7">
        <f ca="1">IF(TableTransactions[[#This Row],[Stock balance backorders]]&lt;0,
0,
TableTransactions[[#This Row],[Stock balance backorders]]
)</f>
        <v>0</v>
      </c>
      <c r="L8222" s="8" t="str">
        <f>VLOOKUP(TableTransactions[[#This Row],[Material]],TableStockBalance[],
MATCH(TableStockBalance[[#Headers],[Supplier name]],TableStockBalance[#Headers],0),
0)</f>
        <v>General Multi Parts AB</v>
      </c>
    </row>
    <row r="8223" spans="1:12" x14ac:dyDescent="0.25">
      <c r="A8223">
        <v>49043278</v>
      </c>
      <c r="B8223">
        <v>30</v>
      </c>
      <c r="C8223" t="s">
        <v>343</v>
      </c>
      <c r="D8223" t="s">
        <v>222</v>
      </c>
      <c r="E8223" t="s">
        <v>223</v>
      </c>
      <c r="F8223" t="s">
        <v>316</v>
      </c>
      <c r="G8223" s="1">
        <v>43739</v>
      </c>
      <c r="H8223">
        <v>60</v>
      </c>
      <c r="I8223" s="7">
        <f>IF(TableTransactions[[#This Row],[Order type]]=trackOrderType,
TableTransactions[[#This Row],[Transaction quantity]]*-1,
TableTransactions[[#This Row],[Transaction quantity]]
)</f>
        <v>-60</v>
      </c>
      <c r="J82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-65</v>
      </c>
      <c r="K8223" s="7">
        <f ca="1">IF(TableTransactions[[#This Row],[Stock balance backorders]]&lt;0,
0,
TableTransactions[[#This Row],[Stock balance backorders]]
)</f>
        <v>0</v>
      </c>
      <c r="L8223" s="8" t="str">
        <f>VLOOKUP(TableTransactions[[#This Row],[Material]],TableStockBalance[],
MATCH(TableStockBalance[[#Headers],[Supplier name]],TableStockBalance[#Headers],0),
0)</f>
        <v>General Multi Parts AB</v>
      </c>
    </row>
    <row r="8224" spans="1:12" x14ac:dyDescent="0.25">
      <c r="A8224">
        <v>49043323</v>
      </c>
      <c r="B8224">
        <v>100</v>
      </c>
      <c r="C8224" t="s">
        <v>343</v>
      </c>
      <c r="D8224" t="s">
        <v>222</v>
      </c>
      <c r="E8224" t="s">
        <v>223</v>
      </c>
      <c r="F8224" t="s">
        <v>319</v>
      </c>
      <c r="G8224" s="1">
        <v>43742</v>
      </c>
      <c r="H8224">
        <v>20</v>
      </c>
      <c r="I8224" s="7">
        <f>IF(TableTransactions[[#This Row],[Order type]]=trackOrderType,
TableTransactions[[#This Row],[Transaction quantity]]*-1,
TableTransactions[[#This Row],[Transaction quantity]]
)</f>
        <v>-20</v>
      </c>
      <c r="J82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-85</v>
      </c>
      <c r="K8224" s="7">
        <f ca="1">IF(TableTransactions[[#This Row],[Stock balance backorders]]&lt;0,
0,
TableTransactions[[#This Row],[Stock balance backorders]]
)</f>
        <v>0</v>
      </c>
      <c r="L8224" s="8" t="str">
        <f>VLOOKUP(TableTransactions[[#This Row],[Material]],TableStockBalance[],
MATCH(TableStockBalance[[#Headers],[Supplier name]],TableStockBalance[#Headers],0),
0)</f>
        <v>General Multi Parts AB</v>
      </c>
    </row>
    <row r="8225" spans="1:12" x14ac:dyDescent="0.25">
      <c r="A8225">
        <v>49043324</v>
      </c>
      <c r="B8225">
        <v>260</v>
      </c>
      <c r="C8225" t="s">
        <v>343</v>
      </c>
      <c r="D8225" t="s">
        <v>222</v>
      </c>
      <c r="E8225" t="s">
        <v>223</v>
      </c>
      <c r="F8225" t="s">
        <v>318</v>
      </c>
      <c r="G8225" s="1">
        <v>43742</v>
      </c>
      <c r="H8225">
        <v>40</v>
      </c>
      <c r="I8225" s="7">
        <f>IF(TableTransactions[[#This Row],[Order type]]=trackOrderType,
TableTransactions[[#This Row],[Transaction quantity]]*-1,
TableTransactions[[#This Row],[Transaction quantity]]
)</f>
        <v>-40</v>
      </c>
      <c r="J82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-125</v>
      </c>
      <c r="K8225" s="7">
        <f ca="1">IF(TableTransactions[[#This Row],[Stock balance backorders]]&lt;0,
0,
TableTransactions[[#This Row],[Stock balance backorders]]
)</f>
        <v>0</v>
      </c>
      <c r="L8225" s="8" t="str">
        <f>VLOOKUP(TableTransactions[[#This Row],[Material]],TableStockBalance[],
MATCH(TableStockBalance[[#Headers],[Supplier name]],TableStockBalance[#Headers],0),
0)</f>
        <v>General Multi Parts AB</v>
      </c>
    </row>
    <row r="8226" spans="1:12" x14ac:dyDescent="0.25">
      <c r="A8226">
        <v>49043327</v>
      </c>
      <c r="B8226">
        <v>60</v>
      </c>
      <c r="C8226" t="s">
        <v>343</v>
      </c>
      <c r="D8226" t="s">
        <v>222</v>
      </c>
      <c r="E8226" t="s">
        <v>223</v>
      </c>
      <c r="F8226" t="s">
        <v>315</v>
      </c>
      <c r="G8226" s="1">
        <v>43742</v>
      </c>
      <c r="H8226">
        <v>20</v>
      </c>
      <c r="I8226" s="7">
        <f>IF(TableTransactions[[#This Row],[Order type]]=trackOrderType,
TableTransactions[[#This Row],[Transaction quantity]]*-1,
TableTransactions[[#This Row],[Transaction quantity]]
)</f>
        <v>-20</v>
      </c>
      <c r="J82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-145</v>
      </c>
      <c r="K8226" s="7">
        <f ca="1">IF(TableTransactions[[#This Row],[Stock balance backorders]]&lt;0,
0,
TableTransactions[[#This Row],[Stock balance backorders]]
)</f>
        <v>0</v>
      </c>
      <c r="L8226" s="8" t="str">
        <f>VLOOKUP(TableTransactions[[#This Row],[Material]],TableStockBalance[],
MATCH(TableStockBalance[[#Headers],[Supplier name]],TableStockBalance[#Headers],0),
0)</f>
        <v>General Multi Parts AB</v>
      </c>
    </row>
    <row r="8227" spans="1:12" x14ac:dyDescent="0.25">
      <c r="A8227">
        <v>49043349</v>
      </c>
      <c r="B8227">
        <v>220</v>
      </c>
      <c r="C8227" t="s">
        <v>343</v>
      </c>
      <c r="D8227" t="s">
        <v>222</v>
      </c>
      <c r="E8227" t="s">
        <v>223</v>
      </c>
      <c r="F8227" t="s">
        <v>317</v>
      </c>
      <c r="G8227" s="1">
        <v>43746</v>
      </c>
      <c r="H8227">
        <v>80</v>
      </c>
      <c r="I8227" s="7">
        <f>IF(TableTransactions[[#This Row],[Order type]]=trackOrderType,
TableTransactions[[#This Row],[Transaction quantity]]*-1,
TableTransactions[[#This Row],[Transaction quantity]]
)</f>
        <v>-80</v>
      </c>
      <c r="J82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-225</v>
      </c>
      <c r="K8227" s="7">
        <f ca="1">IF(TableTransactions[[#This Row],[Stock balance backorders]]&lt;0,
0,
TableTransactions[[#This Row],[Stock balance backorders]]
)</f>
        <v>0</v>
      </c>
      <c r="L8227" s="8" t="str">
        <f>VLOOKUP(TableTransactions[[#This Row],[Material]],TableStockBalance[],
MATCH(TableStockBalance[[#Headers],[Supplier name]],TableStockBalance[#Headers],0),
0)</f>
        <v>General Multi Parts AB</v>
      </c>
    </row>
    <row r="8228" spans="1:12" x14ac:dyDescent="0.25">
      <c r="A8228">
        <v>49043365</v>
      </c>
      <c r="B8228">
        <v>70</v>
      </c>
      <c r="C8228" t="s">
        <v>343</v>
      </c>
      <c r="D8228" t="s">
        <v>222</v>
      </c>
      <c r="E8228" t="s">
        <v>223</v>
      </c>
      <c r="F8228" t="s">
        <v>316</v>
      </c>
      <c r="G8228" s="1">
        <v>43747</v>
      </c>
      <c r="H8228">
        <v>60</v>
      </c>
      <c r="I8228" s="7">
        <f>IF(TableTransactions[[#This Row],[Order type]]=trackOrderType,
TableTransactions[[#This Row],[Transaction quantity]]*-1,
TableTransactions[[#This Row],[Transaction quantity]]
)</f>
        <v>-60</v>
      </c>
      <c r="J82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-285</v>
      </c>
      <c r="K8228" s="7">
        <f ca="1">IF(TableTransactions[[#This Row],[Stock balance backorders]]&lt;0,
0,
TableTransactions[[#This Row],[Stock balance backorders]]
)</f>
        <v>0</v>
      </c>
      <c r="L8228" s="8" t="str">
        <f>VLOOKUP(TableTransactions[[#This Row],[Material]],TableStockBalance[],
MATCH(TableStockBalance[[#Headers],[Supplier name]],TableStockBalance[#Headers],0),
0)</f>
        <v>General Multi Parts AB</v>
      </c>
    </row>
    <row r="8229" spans="1:12" x14ac:dyDescent="0.25">
      <c r="A8229">
        <v>49043370</v>
      </c>
      <c r="B8229">
        <v>70</v>
      </c>
      <c r="C8229" t="s">
        <v>343</v>
      </c>
      <c r="D8229" t="s">
        <v>222</v>
      </c>
      <c r="E8229" t="s">
        <v>223</v>
      </c>
      <c r="F8229" t="s">
        <v>318</v>
      </c>
      <c r="G8229" s="1">
        <v>43747</v>
      </c>
      <c r="H8229">
        <v>40</v>
      </c>
      <c r="I8229" s="7">
        <f>IF(TableTransactions[[#This Row],[Order type]]=trackOrderType,
TableTransactions[[#This Row],[Transaction quantity]]*-1,
TableTransactions[[#This Row],[Transaction quantity]]
)</f>
        <v>-40</v>
      </c>
      <c r="J82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-325</v>
      </c>
      <c r="K8229" s="7">
        <f ca="1">IF(TableTransactions[[#This Row],[Stock balance backorders]]&lt;0,
0,
TableTransactions[[#This Row],[Stock balance backorders]]
)</f>
        <v>0</v>
      </c>
      <c r="L8229" s="8" t="str">
        <f>VLOOKUP(TableTransactions[[#This Row],[Material]],TableStockBalance[],
MATCH(TableStockBalance[[#Headers],[Supplier name]],TableStockBalance[#Headers],0),
0)</f>
        <v>General Multi Parts AB</v>
      </c>
    </row>
    <row r="8230" spans="1:12" x14ac:dyDescent="0.25">
      <c r="A8230">
        <v>49043391</v>
      </c>
      <c r="B8230">
        <v>250</v>
      </c>
      <c r="C8230" t="s">
        <v>343</v>
      </c>
      <c r="D8230" t="s">
        <v>222</v>
      </c>
      <c r="E8230" t="s">
        <v>223</v>
      </c>
      <c r="F8230" t="s">
        <v>313</v>
      </c>
      <c r="G8230" s="1">
        <v>43749</v>
      </c>
      <c r="H8230">
        <v>40</v>
      </c>
      <c r="I8230" s="7">
        <f>IF(TableTransactions[[#This Row],[Order type]]=trackOrderType,
TableTransactions[[#This Row],[Transaction quantity]]*-1,
TableTransactions[[#This Row],[Transaction quantity]]
)</f>
        <v>-40</v>
      </c>
      <c r="J82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-365</v>
      </c>
      <c r="K8230" s="7">
        <f ca="1">IF(TableTransactions[[#This Row],[Stock balance backorders]]&lt;0,
0,
TableTransactions[[#This Row],[Stock balance backorders]]
)</f>
        <v>0</v>
      </c>
      <c r="L8230" s="8" t="str">
        <f>VLOOKUP(TableTransactions[[#This Row],[Material]],TableStockBalance[],
MATCH(TableStockBalance[[#Headers],[Supplier name]],TableStockBalance[#Headers],0),
0)</f>
        <v>General Multi Parts AB</v>
      </c>
    </row>
    <row r="8231" spans="1:12" x14ac:dyDescent="0.25">
      <c r="A8231">
        <v>49043401</v>
      </c>
      <c r="B8231">
        <v>370</v>
      </c>
      <c r="C8231" t="s">
        <v>343</v>
      </c>
      <c r="D8231" t="s">
        <v>222</v>
      </c>
      <c r="E8231" t="s">
        <v>223</v>
      </c>
      <c r="F8231" t="s">
        <v>317</v>
      </c>
      <c r="G8231" s="1">
        <v>43749</v>
      </c>
      <c r="H8231">
        <v>60</v>
      </c>
      <c r="I8231" s="7">
        <f>IF(TableTransactions[[#This Row],[Order type]]=trackOrderType,
TableTransactions[[#This Row],[Transaction quantity]]*-1,
TableTransactions[[#This Row],[Transaction quantity]]
)</f>
        <v>-60</v>
      </c>
      <c r="J82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-425</v>
      </c>
      <c r="K8231" s="7">
        <f ca="1">IF(TableTransactions[[#This Row],[Stock balance backorders]]&lt;0,
0,
TableTransactions[[#This Row],[Stock balance backorders]]
)</f>
        <v>0</v>
      </c>
      <c r="L8231" s="8" t="str">
        <f>VLOOKUP(TableTransactions[[#This Row],[Material]],TableStockBalance[],
MATCH(TableStockBalance[[#Headers],[Supplier name]],TableStockBalance[#Headers],0),
0)</f>
        <v>General Multi Parts AB</v>
      </c>
    </row>
    <row r="8232" spans="1:12" x14ac:dyDescent="0.25">
      <c r="A8232">
        <v>49043403</v>
      </c>
      <c r="B8232">
        <v>140</v>
      </c>
      <c r="C8232" t="s">
        <v>343</v>
      </c>
      <c r="D8232" t="s">
        <v>222</v>
      </c>
      <c r="E8232" t="s">
        <v>223</v>
      </c>
      <c r="F8232" t="s">
        <v>319</v>
      </c>
      <c r="G8232" s="1">
        <v>43749</v>
      </c>
      <c r="H8232">
        <v>20</v>
      </c>
      <c r="I8232" s="7">
        <f>IF(TableTransactions[[#This Row],[Order type]]=trackOrderType,
TableTransactions[[#This Row],[Transaction quantity]]*-1,
TableTransactions[[#This Row],[Transaction quantity]]
)</f>
        <v>-20</v>
      </c>
      <c r="J82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-445</v>
      </c>
      <c r="K8232" s="7">
        <f ca="1">IF(TableTransactions[[#This Row],[Stock balance backorders]]&lt;0,
0,
TableTransactions[[#This Row],[Stock balance backorders]]
)</f>
        <v>0</v>
      </c>
      <c r="L8232" s="8" t="str">
        <f>VLOOKUP(TableTransactions[[#This Row],[Material]],TableStockBalance[],
MATCH(TableStockBalance[[#Headers],[Supplier name]],TableStockBalance[#Headers],0),
0)</f>
        <v>General Multi Parts AB</v>
      </c>
    </row>
    <row r="8233" spans="1:12" x14ac:dyDescent="0.25">
      <c r="A8233">
        <v>49043404</v>
      </c>
      <c r="B8233">
        <v>240</v>
      </c>
      <c r="C8233" t="s">
        <v>343</v>
      </c>
      <c r="D8233" t="s">
        <v>222</v>
      </c>
      <c r="E8233" t="s">
        <v>223</v>
      </c>
      <c r="F8233" t="s">
        <v>318</v>
      </c>
      <c r="G8233" s="1">
        <v>43749</v>
      </c>
      <c r="H8233">
        <v>60</v>
      </c>
      <c r="I8233" s="7">
        <f>IF(TableTransactions[[#This Row],[Order type]]=trackOrderType,
TableTransactions[[#This Row],[Transaction quantity]]*-1,
TableTransactions[[#This Row],[Transaction quantity]]
)</f>
        <v>-60</v>
      </c>
      <c r="J82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-505</v>
      </c>
      <c r="K8233" s="7">
        <f ca="1">IF(TableTransactions[[#This Row],[Stock balance backorders]]&lt;0,
0,
TableTransactions[[#This Row],[Stock balance backorders]]
)</f>
        <v>0</v>
      </c>
      <c r="L8233" s="8" t="str">
        <f>VLOOKUP(TableTransactions[[#This Row],[Material]],TableStockBalance[],
MATCH(TableStockBalance[[#Headers],[Supplier name]],TableStockBalance[#Headers],0),
0)</f>
        <v>General Multi Parts AB</v>
      </c>
    </row>
    <row r="8234" spans="1:12" x14ac:dyDescent="0.25">
      <c r="A8234" s="4">
        <v>45057465</v>
      </c>
      <c r="B8234" s="4">
        <v>40</v>
      </c>
      <c r="C8234" s="4" t="s">
        <v>344</v>
      </c>
      <c r="D8234" s="4" t="s">
        <v>222</v>
      </c>
      <c r="E8234" s="4" t="s">
        <v>223</v>
      </c>
      <c r="F8234" s="4" t="s">
        <v>212</v>
      </c>
      <c r="G8234" s="5">
        <v>43749</v>
      </c>
      <c r="H8234" s="4">
        <v>545</v>
      </c>
      <c r="I8234" s="7">
        <f>IF(TableTransactions[[#This Row],[Order type]]=trackOrderType,
TableTransactions[[#This Row],[Transaction quantity]]*-1,
TableTransactions[[#This Row],[Transaction quantity]]
)</f>
        <v>545</v>
      </c>
      <c r="J82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8234" s="7">
        <f ca="1">IF(TableTransactions[[#This Row],[Stock balance backorders]]&lt;0,
0,
TableTransactions[[#This Row],[Stock balance backorders]]
)</f>
        <v>40</v>
      </c>
      <c r="L8234" s="8" t="str">
        <f>VLOOKUP(TableTransactions[[#This Row],[Material]],TableStockBalance[],
MATCH(TableStockBalance[[#Headers],[Supplier name]],TableStockBalance[#Headers],0),
0)</f>
        <v>General Multi Parts AB</v>
      </c>
    </row>
    <row r="8235" spans="1:12" x14ac:dyDescent="0.25">
      <c r="A8235">
        <v>49043433</v>
      </c>
      <c r="B8235">
        <v>40</v>
      </c>
      <c r="C8235" t="s">
        <v>343</v>
      </c>
      <c r="D8235" t="s">
        <v>222</v>
      </c>
      <c r="E8235" t="s">
        <v>223</v>
      </c>
      <c r="F8235" t="s">
        <v>325</v>
      </c>
      <c r="G8235" s="1">
        <v>43753</v>
      </c>
      <c r="H8235">
        <v>40</v>
      </c>
      <c r="I8235" s="7">
        <f>IF(TableTransactions[[#This Row],[Order type]]=trackOrderType,
TableTransactions[[#This Row],[Transaction quantity]]*-1,
TableTransactions[[#This Row],[Transaction quantity]]
)</f>
        <v>-40</v>
      </c>
      <c r="J82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0</v>
      </c>
      <c r="K8235" s="7">
        <f ca="1">IF(TableTransactions[[#This Row],[Stock balance backorders]]&lt;0,
0,
TableTransactions[[#This Row],[Stock balance backorders]]
)</f>
        <v>0</v>
      </c>
      <c r="L8235" s="8" t="str">
        <f>VLOOKUP(TableTransactions[[#This Row],[Material]],TableStockBalance[],
MATCH(TableStockBalance[[#Headers],[Supplier name]],TableStockBalance[#Headers],0),
0)</f>
        <v>General Multi Parts AB</v>
      </c>
    </row>
    <row r="8236" spans="1:12" x14ac:dyDescent="0.25">
      <c r="A8236">
        <v>49043443</v>
      </c>
      <c r="B8236">
        <v>160</v>
      </c>
      <c r="C8236" t="s">
        <v>343</v>
      </c>
      <c r="D8236" t="s">
        <v>222</v>
      </c>
      <c r="E8236" t="s">
        <v>223</v>
      </c>
      <c r="F8236" t="s">
        <v>313</v>
      </c>
      <c r="G8236" s="1">
        <v>43754</v>
      </c>
      <c r="H8236">
        <v>20</v>
      </c>
      <c r="I8236" s="7">
        <f>IF(TableTransactions[[#This Row],[Order type]]=trackOrderType,
TableTransactions[[#This Row],[Transaction quantity]]*-1,
TableTransactions[[#This Row],[Transaction quantity]]
)</f>
        <v>-20</v>
      </c>
      <c r="J82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-20</v>
      </c>
      <c r="K8236" s="7">
        <f ca="1">IF(TableTransactions[[#This Row],[Stock balance backorders]]&lt;0,
0,
TableTransactions[[#This Row],[Stock balance backorders]]
)</f>
        <v>0</v>
      </c>
      <c r="L8236" s="8" t="str">
        <f>VLOOKUP(TableTransactions[[#This Row],[Material]],TableStockBalance[],
MATCH(TableStockBalance[[#Headers],[Supplier name]],TableStockBalance[#Headers],0),
0)</f>
        <v>General Multi Parts AB</v>
      </c>
    </row>
    <row r="8237" spans="1:12" x14ac:dyDescent="0.25">
      <c r="A8237">
        <v>49043498</v>
      </c>
      <c r="B8237">
        <v>30</v>
      </c>
      <c r="C8237" t="s">
        <v>343</v>
      </c>
      <c r="D8237" t="s">
        <v>222</v>
      </c>
      <c r="E8237" t="s">
        <v>223</v>
      </c>
      <c r="F8237" t="s">
        <v>320</v>
      </c>
      <c r="G8237" s="1">
        <v>43759</v>
      </c>
      <c r="H8237">
        <v>60</v>
      </c>
      <c r="I8237" s="7">
        <f>IF(TableTransactions[[#This Row],[Order type]]=trackOrderType,
TableTransactions[[#This Row],[Transaction quantity]]*-1,
TableTransactions[[#This Row],[Transaction quantity]]
)</f>
        <v>-60</v>
      </c>
      <c r="J82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-80</v>
      </c>
      <c r="K8237" s="7">
        <f ca="1">IF(TableTransactions[[#This Row],[Stock balance backorders]]&lt;0,
0,
TableTransactions[[#This Row],[Stock balance backorders]]
)</f>
        <v>0</v>
      </c>
      <c r="L8237" s="8" t="str">
        <f>VLOOKUP(TableTransactions[[#This Row],[Material]],TableStockBalance[],
MATCH(TableStockBalance[[#Headers],[Supplier name]],TableStockBalance[#Headers],0),
0)</f>
        <v>General Multi Parts AB</v>
      </c>
    </row>
    <row r="8238" spans="1:12" x14ac:dyDescent="0.25">
      <c r="A8238">
        <v>49043540</v>
      </c>
      <c r="B8238">
        <v>30</v>
      </c>
      <c r="C8238" t="s">
        <v>343</v>
      </c>
      <c r="D8238" t="s">
        <v>222</v>
      </c>
      <c r="E8238" t="s">
        <v>223</v>
      </c>
      <c r="F8238" t="s">
        <v>319</v>
      </c>
      <c r="G8238" s="1">
        <v>43762</v>
      </c>
      <c r="H8238">
        <v>80</v>
      </c>
      <c r="I8238" s="7">
        <f>IF(TableTransactions[[#This Row],[Order type]]=trackOrderType,
TableTransactions[[#This Row],[Transaction quantity]]*-1,
TableTransactions[[#This Row],[Transaction quantity]]
)</f>
        <v>-80</v>
      </c>
      <c r="J82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-160</v>
      </c>
      <c r="K8238" s="7">
        <f ca="1">IF(TableTransactions[[#This Row],[Stock balance backorders]]&lt;0,
0,
TableTransactions[[#This Row],[Stock balance backorders]]
)</f>
        <v>0</v>
      </c>
      <c r="L8238" s="8" t="str">
        <f>VLOOKUP(TableTransactions[[#This Row],[Material]],TableStockBalance[],
MATCH(TableStockBalance[[#Headers],[Supplier name]],TableStockBalance[#Headers],0),
0)</f>
        <v>General Multi Parts AB</v>
      </c>
    </row>
    <row r="8239" spans="1:12" x14ac:dyDescent="0.25">
      <c r="A8239">
        <v>49043541</v>
      </c>
      <c r="B8239">
        <v>80</v>
      </c>
      <c r="C8239" t="s">
        <v>343</v>
      </c>
      <c r="D8239" t="s">
        <v>222</v>
      </c>
      <c r="E8239" t="s">
        <v>223</v>
      </c>
      <c r="F8239" t="s">
        <v>318</v>
      </c>
      <c r="G8239" s="1">
        <v>43762</v>
      </c>
      <c r="H8239">
        <v>80</v>
      </c>
      <c r="I8239" s="7">
        <f>IF(TableTransactions[[#This Row],[Order type]]=trackOrderType,
TableTransactions[[#This Row],[Transaction quantity]]*-1,
TableTransactions[[#This Row],[Transaction quantity]]
)</f>
        <v>-80</v>
      </c>
      <c r="J82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-240</v>
      </c>
      <c r="K8239" s="7">
        <f ca="1">IF(TableTransactions[[#This Row],[Stock balance backorders]]&lt;0,
0,
TableTransactions[[#This Row],[Stock balance backorders]]
)</f>
        <v>0</v>
      </c>
      <c r="L8239" s="8" t="str">
        <f>VLOOKUP(TableTransactions[[#This Row],[Material]],TableStockBalance[],
MATCH(TableStockBalance[[#Headers],[Supplier name]],TableStockBalance[#Headers],0),
0)</f>
        <v>General Multi Parts AB</v>
      </c>
    </row>
    <row r="8240" spans="1:12" x14ac:dyDescent="0.25">
      <c r="A8240">
        <v>49043546</v>
      </c>
      <c r="B8240">
        <v>70</v>
      </c>
      <c r="C8240" t="s">
        <v>343</v>
      </c>
      <c r="D8240" t="s">
        <v>222</v>
      </c>
      <c r="E8240" t="s">
        <v>223</v>
      </c>
      <c r="F8240" t="s">
        <v>314</v>
      </c>
      <c r="G8240" s="1">
        <v>43763</v>
      </c>
      <c r="H8240">
        <v>60</v>
      </c>
      <c r="I8240" s="7">
        <f>IF(TableTransactions[[#This Row],[Order type]]=trackOrderType,
TableTransactions[[#This Row],[Transaction quantity]]*-1,
TableTransactions[[#This Row],[Transaction quantity]]
)</f>
        <v>-60</v>
      </c>
      <c r="J82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-300</v>
      </c>
      <c r="K8240" s="7">
        <f ca="1">IF(TableTransactions[[#This Row],[Stock balance backorders]]&lt;0,
0,
TableTransactions[[#This Row],[Stock balance backorders]]
)</f>
        <v>0</v>
      </c>
      <c r="L8240" s="8" t="str">
        <f>VLOOKUP(TableTransactions[[#This Row],[Material]],TableStockBalance[],
MATCH(TableStockBalance[[#Headers],[Supplier name]],TableStockBalance[#Headers],0),
0)</f>
        <v>General Multi Parts AB</v>
      </c>
    </row>
    <row r="8241" spans="1:12" x14ac:dyDescent="0.25">
      <c r="A8241">
        <v>49043556</v>
      </c>
      <c r="B8241">
        <v>200</v>
      </c>
      <c r="C8241" t="s">
        <v>343</v>
      </c>
      <c r="D8241" t="s">
        <v>222</v>
      </c>
      <c r="E8241" t="s">
        <v>223</v>
      </c>
      <c r="F8241" t="s">
        <v>316</v>
      </c>
      <c r="G8241" s="1">
        <v>43763</v>
      </c>
      <c r="H8241">
        <v>60</v>
      </c>
      <c r="I8241" s="7">
        <f>IF(TableTransactions[[#This Row],[Order type]]=trackOrderType,
TableTransactions[[#This Row],[Transaction quantity]]*-1,
TableTransactions[[#This Row],[Transaction quantity]]
)</f>
        <v>-60</v>
      </c>
      <c r="J82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-360</v>
      </c>
      <c r="K8241" s="7">
        <f ca="1">IF(TableTransactions[[#This Row],[Stock balance backorders]]&lt;0,
0,
TableTransactions[[#This Row],[Stock balance backorders]]
)</f>
        <v>0</v>
      </c>
      <c r="L8241" s="8" t="str">
        <f>VLOOKUP(TableTransactions[[#This Row],[Material]],TableStockBalance[],
MATCH(TableStockBalance[[#Headers],[Supplier name]],TableStockBalance[#Headers],0),
0)</f>
        <v>General Multi Parts AB</v>
      </c>
    </row>
    <row r="8242" spans="1:12" x14ac:dyDescent="0.25">
      <c r="A8242">
        <v>49043560</v>
      </c>
      <c r="B8242">
        <v>30</v>
      </c>
      <c r="C8242" t="s">
        <v>343</v>
      </c>
      <c r="D8242" t="s">
        <v>222</v>
      </c>
      <c r="E8242" t="s">
        <v>223</v>
      </c>
      <c r="F8242" t="s">
        <v>335</v>
      </c>
      <c r="G8242" s="1">
        <v>43763</v>
      </c>
      <c r="H8242">
        <v>20</v>
      </c>
      <c r="I8242" s="7">
        <f>IF(TableTransactions[[#This Row],[Order type]]=trackOrderType,
TableTransactions[[#This Row],[Transaction quantity]]*-1,
TableTransactions[[#This Row],[Transaction quantity]]
)</f>
        <v>-20</v>
      </c>
      <c r="J82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-380</v>
      </c>
      <c r="K8242" s="7">
        <f ca="1">IF(TableTransactions[[#This Row],[Stock balance backorders]]&lt;0,
0,
TableTransactions[[#This Row],[Stock balance backorders]]
)</f>
        <v>0</v>
      </c>
      <c r="L8242" s="8" t="str">
        <f>VLOOKUP(TableTransactions[[#This Row],[Material]],TableStockBalance[],
MATCH(TableStockBalance[[#Headers],[Supplier name]],TableStockBalance[#Headers],0),
0)</f>
        <v>General Multi Parts AB</v>
      </c>
    </row>
    <row r="8243" spans="1:12" x14ac:dyDescent="0.25">
      <c r="A8243">
        <v>49043563</v>
      </c>
      <c r="B8243">
        <v>20</v>
      </c>
      <c r="C8243" t="s">
        <v>343</v>
      </c>
      <c r="D8243" t="s">
        <v>222</v>
      </c>
      <c r="E8243" t="s">
        <v>223</v>
      </c>
      <c r="F8243" t="s">
        <v>322</v>
      </c>
      <c r="G8243" s="1">
        <v>43763</v>
      </c>
      <c r="H8243">
        <v>40</v>
      </c>
      <c r="I8243" s="7">
        <f>IF(TableTransactions[[#This Row],[Order type]]=trackOrderType,
TableTransactions[[#This Row],[Transaction quantity]]*-1,
TableTransactions[[#This Row],[Transaction quantity]]
)</f>
        <v>-40</v>
      </c>
      <c r="J82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-420</v>
      </c>
      <c r="K8243" s="7">
        <f ca="1">IF(TableTransactions[[#This Row],[Stock balance backorders]]&lt;0,
0,
TableTransactions[[#This Row],[Stock balance backorders]]
)</f>
        <v>0</v>
      </c>
      <c r="L8243" s="8" t="str">
        <f>VLOOKUP(TableTransactions[[#This Row],[Material]],TableStockBalance[],
MATCH(TableStockBalance[[#Headers],[Supplier name]],TableStockBalance[#Headers],0),
0)</f>
        <v>General Multi Parts AB</v>
      </c>
    </row>
    <row r="8244" spans="1:12" x14ac:dyDescent="0.25">
      <c r="A8244">
        <v>49043577</v>
      </c>
      <c r="B8244">
        <v>30</v>
      </c>
      <c r="C8244" t="s">
        <v>343</v>
      </c>
      <c r="D8244" t="s">
        <v>222</v>
      </c>
      <c r="E8244" t="s">
        <v>223</v>
      </c>
      <c r="F8244" t="s">
        <v>319</v>
      </c>
      <c r="G8244" s="1">
        <v>43766</v>
      </c>
      <c r="H8244">
        <v>60</v>
      </c>
      <c r="I8244" s="7">
        <f>IF(TableTransactions[[#This Row],[Order type]]=trackOrderType,
TableTransactions[[#This Row],[Transaction quantity]]*-1,
TableTransactions[[#This Row],[Transaction quantity]]
)</f>
        <v>-60</v>
      </c>
      <c r="J82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-480</v>
      </c>
      <c r="K8244" s="7">
        <f ca="1">IF(TableTransactions[[#This Row],[Stock balance backorders]]&lt;0,
0,
TableTransactions[[#This Row],[Stock balance backorders]]
)</f>
        <v>0</v>
      </c>
      <c r="L8244" s="8" t="str">
        <f>VLOOKUP(TableTransactions[[#This Row],[Material]],TableStockBalance[],
MATCH(TableStockBalance[[#Headers],[Supplier name]],TableStockBalance[#Headers],0),
0)</f>
        <v>General Multi Parts AB</v>
      </c>
    </row>
    <row r="8245" spans="1:12" x14ac:dyDescent="0.25">
      <c r="A8245">
        <v>49043599</v>
      </c>
      <c r="B8245">
        <v>70</v>
      </c>
      <c r="C8245" t="s">
        <v>343</v>
      </c>
      <c r="D8245" t="s">
        <v>222</v>
      </c>
      <c r="E8245" t="s">
        <v>223</v>
      </c>
      <c r="F8245" t="s">
        <v>316</v>
      </c>
      <c r="G8245" s="1">
        <v>43768</v>
      </c>
      <c r="H8245">
        <v>20</v>
      </c>
      <c r="I8245" s="7">
        <f>IF(TableTransactions[[#This Row],[Order type]]=trackOrderType,
TableTransactions[[#This Row],[Transaction quantity]]*-1,
TableTransactions[[#This Row],[Transaction quantity]]
)</f>
        <v>-20</v>
      </c>
      <c r="J82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-500</v>
      </c>
      <c r="K8245" s="7">
        <f ca="1">IF(TableTransactions[[#This Row],[Stock balance backorders]]&lt;0,
0,
TableTransactions[[#This Row],[Stock balance backorders]]
)</f>
        <v>0</v>
      </c>
      <c r="L8245" s="8" t="str">
        <f>VLOOKUP(TableTransactions[[#This Row],[Material]],TableStockBalance[],
MATCH(TableStockBalance[[#Headers],[Supplier name]],TableStockBalance[#Headers],0),
0)</f>
        <v>General Multi Parts AB</v>
      </c>
    </row>
    <row r="8246" spans="1:12" x14ac:dyDescent="0.25">
      <c r="A8246">
        <v>49043634</v>
      </c>
      <c r="B8246">
        <v>190</v>
      </c>
      <c r="C8246" t="s">
        <v>343</v>
      </c>
      <c r="D8246" t="s">
        <v>222</v>
      </c>
      <c r="E8246" t="s">
        <v>223</v>
      </c>
      <c r="F8246" t="s">
        <v>316</v>
      </c>
      <c r="G8246" s="1">
        <v>43770</v>
      </c>
      <c r="H8246">
        <v>80</v>
      </c>
      <c r="I8246" s="7">
        <f>IF(TableTransactions[[#This Row],[Order type]]=trackOrderType,
TableTransactions[[#This Row],[Transaction quantity]]*-1,
TableTransactions[[#This Row],[Transaction quantity]]
)</f>
        <v>-80</v>
      </c>
      <c r="J82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-580</v>
      </c>
      <c r="K8246" s="7">
        <f ca="1">IF(TableTransactions[[#This Row],[Stock balance backorders]]&lt;0,
0,
TableTransactions[[#This Row],[Stock balance backorders]]
)</f>
        <v>0</v>
      </c>
      <c r="L8246" s="8" t="str">
        <f>VLOOKUP(TableTransactions[[#This Row],[Material]],TableStockBalance[],
MATCH(TableStockBalance[[#Headers],[Supplier name]],TableStockBalance[#Headers],0),
0)</f>
        <v>General Multi Parts AB</v>
      </c>
    </row>
    <row r="8247" spans="1:12" x14ac:dyDescent="0.25">
      <c r="A8247">
        <v>49043635</v>
      </c>
      <c r="B8247">
        <v>30</v>
      </c>
      <c r="C8247" t="s">
        <v>343</v>
      </c>
      <c r="D8247" t="s">
        <v>222</v>
      </c>
      <c r="E8247" t="s">
        <v>223</v>
      </c>
      <c r="F8247" t="s">
        <v>325</v>
      </c>
      <c r="G8247" s="1">
        <v>43770</v>
      </c>
      <c r="H8247">
        <v>80</v>
      </c>
      <c r="I8247" s="7">
        <f>IF(TableTransactions[[#This Row],[Order type]]=trackOrderType,
TableTransactions[[#This Row],[Transaction quantity]]*-1,
TableTransactions[[#This Row],[Transaction quantity]]
)</f>
        <v>-80</v>
      </c>
      <c r="J82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-660</v>
      </c>
      <c r="K8247" s="7">
        <f ca="1">IF(TableTransactions[[#This Row],[Stock balance backorders]]&lt;0,
0,
TableTransactions[[#This Row],[Stock balance backorders]]
)</f>
        <v>0</v>
      </c>
      <c r="L8247" s="8" t="str">
        <f>VLOOKUP(TableTransactions[[#This Row],[Material]],TableStockBalance[],
MATCH(TableStockBalance[[#Headers],[Supplier name]],TableStockBalance[#Headers],0),
0)</f>
        <v>General Multi Parts AB</v>
      </c>
    </row>
    <row r="8248" spans="1:12" x14ac:dyDescent="0.25">
      <c r="A8248">
        <v>49043636</v>
      </c>
      <c r="B8248">
        <v>360</v>
      </c>
      <c r="C8248" t="s">
        <v>343</v>
      </c>
      <c r="D8248" t="s">
        <v>222</v>
      </c>
      <c r="E8248" t="s">
        <v>223</v>
      </c>
      <c r="F8248" t="s">
        <v>317</v>
      </c>
      <c r="G8248" s="1">
        <v>43770</v>
      </c>
      <c r="H8248">
        <v>20</v>
      </c>
      <c r="I8248" s="7">
        <f>IF(TableTransactions[[#This Row],[Order type]]=trackOrderType,
TableTransactions[[#This Row],[Transaction quantity]]*-1,
TableTransactions[[#This Row],[Transaction quantity]]
)</f>
        <v>-20</v>
      </c>
      <c r="J82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-680</v>
      </c>
      <c r="K8248" s="7">
        <f ca="1">IF(TableTransactions[[#This Row],[Stock balance backorders]]&lt;0,
0,
TableTransactions[[#This Row],[Stock balance backorders]]
)</f>
        <v>0</v>
      </c>
      <c r="L8248" s="8" t="str">
        <f>VLOOKUP(TableTransactions[[#This Row],[Material]],TableStockBalance[],
MATCH(TableStockBalance[[#Headers],[Supplier name]],TableStockBalance[#Headers],0),
0)</f>
        <v>General Multi Parts AB</v>
      </c>
    </row>
    <row r="8249" spans="1:12" x14ac:dyDescent="0.25">
      <c r="A8249">
        <v>49043639</v>
      </c>
      <c r="B8249">
        <v>190</v>
      </c>
      <c r="C8249" t="s">
        <v>343</v>
      </c>
      <c r="D8249" t="s">
        <v>222</v>
      </c>
      <c r="E8249" t="s">
        <v>223</v>
      </c>
      <c r="F8249" t="s">
        <v>318</v>
      </c>
      <c r="G8249" s="1">
        <v>43770</v>
      </c>
      <c r="H8249">
        <v>80</v>
      </c>
      <c r="I8249" s="7">
        <f>IF(TableTransactions[[#This Row],[Order type]]=trackOrderType,
TableTransactions[[#This Row],[Transaction quantity]]*-1,
TableTransactions[[#This Row],[Transaction quantity]]
)</f>
        <v>-80</v>
      </c>
      <c r="J82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-760</v>
      </c>
      <c r="K8249" s="7">
        <f ca="1">IF(TableTransactions[[#This Row],[Stock balance backorders]]&lt;0,
0,
TableTransactions[[#This Row],[Stock balance backorders]]
)</f>
        <v>0</v>
      </c>
      <c r="L8249" s="8" t="str">
        <f>VLOOKUP(TableTransactions[[#This Row],[Material]],TableStockBalance[],
MATCH(TableStockBalance[[#Headers],[Supplier name]],TableStockBalance[#Headers],0),
0)</f>
        <v>General Multi Parts AB</v>
      </c>
    </row>
    <row r="8250" spans="1:12" x14ac:dyDescent="0.25">
      <c r="A8250" s="4">
        <v>45057505</v>
      </c>
      <c r="B8250" s="4">
        <v>50</v>
      </c>
      <c r="C8250" s="4" t="s">
        <v>344</v>
      </c>
      <c r="D8250" s="4" t="s">
        <v>222</v>
      </c>
      <c r="E8250" s="4" t="s">
        <v>223</v>
      </c>
      <c r="F8250" s="4" t="s">
        <v>212</v>
      </c>
      <c r="G8250" s="5">
        <v>43770</v>
      </c>
      <c r="H8250" s="4">
        <v>1400</v>
      </c>
      <c r="I8250" s="7">
        <f>IF(TableTransactions[[#This Row],[Order type]]=trackOrderType,
TableTransactions[[#This Row],[Transaction quantity]]*-1,
TableTransactions[[#This Row],[Transaction quantity]]
)</f>
        <v>1400</v>
      </c>
      <c r="J82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640</v>
      </c>
      <c r="K8250" s="7">
        <f ca="1">IF(TableTransactions[[#This Row],[Stock balance backorders]]&lt;0,
0,
TableTransactions[[#This Row],[Stock balance backorders]]
)</f>
        <v>640</v>
      </c>
      <c r="L8250" s="8" t="str">
        <f>VLOOKUP(TableTransactions[[#This Row],[Material]],TableStockBalance[],
MATCH(TableStockBalance[[#Headers],[Supplier name]],TableStockBalance[#Headers],0),
0)</f>
        <v>General Multi Parts AB</v>
      </c>
    </row>
    <row r="8251" spans="1:12" x14ac:dyDescent="0.25">
      <c r="A8251">
        <v>49043659</v>
      </c>
      <c r="B8251">
        <v>30</v>
      </c>
      <c r="C8251" t="s">
        <v>343</v>
      </c>
      <c r="D8251" t="s">
        <v>222</v>
      </c>
      <c r="E8251" t="s">
        <v>223</v>
      </c>
      <c r="F8251" t="s">
        <v>314</v>
      </c>
      <c r="G8251" s="1">
        <v>43774</v>
      </c>
      <c r="H8251">
        <v>40</v>
      </c>
      <c r="I8251" s="7">
        <f>IF(TableTransactions[[#This Row],[Order type]]=trackOrderType,
TableTransactions[[#This Row],[Transaction quantity]]*-1,
TableTransactions[[#This Row],[Transaction quantity]]
)</f>
        <v>-40</v>
      </c>
      <c r="J82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600</v>
      </c>
      <c r="K8251" s="7">
        <f ca="1">IF(TableTransactions[[#This Row],[Stock balance backorders]]&lt;0,
0,
TableTransactions[[#This Row],[Stock balance backorders]]
)</f>
        <v>600</v>
      </c>
      <c r="L8251" s="8" t="str">
        <f>VLOOKUP(TableTransactions[[#This Row],[Material]],TableStockBalance[],
MATCH(TableStockBalance[[#Headers],[Supplier name]],TableStockBalance[#Headers],0),
0)</f>
        <v>General Multi Parts AB</v>
      </c>
    </row>
    <row r="8252" spans="1:12" x14ac:dyDescent="0.25">
      <c r="A8252">
        <v>49043675</v>
      </c>
      <c r="B8252">
        <v>30</v>
      </c>
      <c r="C8252" t="s">
        <v>343</v>
      </c>
      <c r="D8252" t="s">
        <v>222</v>
      </c>
      <c r="E8252" t="s">
        <v>223</v>
      </c>
      <c r="F8252" t="s">
        <v>321</v>
      </c>
      <c r="G8252" s="1">
        <v>43775</v>
      </c>
      <c r="H8252">
        <v>60</v>
      </c>
      <c r="I8252" s="7">
        <f>IF(TableTransactions[[#This Row],[Order type]]=trackOrderType,
TableTransactions[[#This Row],[Transaction quantity]]*-1,
TableTransactions[[#This Row],[Transaction quantity]]
)</f>
        <v>-60</v>
      </c>
      <c r="J82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540</v>
      </c>
      <c r="K8252" s="7">
        <f ca="1">IF(TableTransactions[[#This Row],[Stock balance backorders]]&lt;0,
0,
TableTransactions[[#This Row],[Stock balance backorders]]
)</f>
        <v>540</v>
      </c>
      <c r="L8252" s="8" t="str">
        <f>VLOOKUP(TableTransactions[[#This Row],[Material]],TableStockBalance[],
MATCH(TableStockBalance[[#Headers],[Supplier name]],TableStockBalance[#Headers],0),
0)</f>
        <v>General Multi Parts AB</v>
      </c>
    </row>
    <row r="8253" spans="1:12" x14ac:dyDescent="0.25">
      <c r="A8253">
        <v>49043680</v>
      </c>
      <c r="B8253">
        <v>70</v>
      </c>
      <c r="C8253" t="s">
        <v>343</v>
      </c>
      <c r="D8253" t="s">
        <v>222</v>
      </c>
      <c r="E8253" t="s">
        <v>223</v>
      </c>
      <c r="F8253" t="s">
        <v>317</v>
      </c>
      <c r="G8253" s="1">
        <v>43775</v>
      </c>
      <c r="H8253">
        <v>40</v>
      </c>
      <c r="I8253" s="7">
        <f>IF(TableTransactions[[#This Row],[Order type]]=trackOrderType,
TableTransactions[[#This Row],[Transaction quantity]]*-1,
TableTransactions[[#This Row],[Transaction quantity]]
)</f>
        <v>-40</v>
      </c>
      <c r="J82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500</v>
      </c>
      <c r="K8253" s="7">
        <f ca="1">IF(TableTransactions[[#This Row],[Stock balance backorders]]&lt;0,
0,
TableTransactions[[#This Row],[Stock balance backorders]]
)</f>
        <v>500</v>
      </c>
      <c r="L8253" s="8" t="str">
        <f>VLOOKUP(TableTransactions[[#This Row],[Material]],TableStockBalance[],
MATCH(TableStockBalance[[#Headers],[Supplier name]],TableStockBalance[#Headers],0),
0)</f>
        <v>General Multi Parts AB</v>
      </c>
    </row>
    <row r="8254" spans="1:12" x14ac:dyDescent="0.25">
      <c r="A8254">
        <v>49043705</v>
      </c>
      <c r="B8254">
        <v>340</v>
      </c>
      <c r="C8254" t="s">
        <v>343</v>
      </c>
      <c r="D8254" t="s">
        <v>222</v>
      </c>
      <c r="E8254" t="s">
        <v>223</v>
      </c>
      <c r="F8254" t="s">
        <v>313</v>
      </c>
      <c r="G8254" s="1">
        <v>43777</v>
      </c>
      <c r="H8254">
        <v>80</v>
      </c>
      <c r="I8254" s="7">
        <f>IF(TableTransactions[[#This Row],[Order type]]=trackOrderType,
TableTransactions[[#This Row],[Transaction quantity]]*-1,
TableTransactions[[#This Row],[Transaction quantity]]
)</f>
        <v>-80</v>
      </c>
      <c r="J82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420</v>
      </c>
      <c r="K8254" s="7">
        <f ca="1">IF(TableTransactions[[#This Row],[Stock balance backorders]]&lt;0,
0,
TableTransactions[[#This Row],[Stock balance backorders]]
)</f>
        <v>420</v>
      </c>
      <c r="L8254" s="8" t="str">
        <f>VLOOKUP(TableTransactions[[#This Row],[Material]],TableStockBalance[],
MATCH(TableStockBalance[[#Headers],[Supplier name]],TableStockBalance[#Headers],0),
0)</f>
        <v>General Multi Parts AB</v>
      </c>
    </row>
    <row r="8255" spans="1:12" x14ac:dyDescent="0.25">
      <c r="A8255">
        <v>49043715</v>
      </c>
      <c r="B8255">
        <v>350</v>
      </c>
      <c r="C8255" t="s">
        <v>343</v>
      </c>
      <c r="D8255" t="s">
        <v>222</v>
      </c>
      <c r="E8255" t="s">
        <v>223</v>
      </c>
      <c r="F8255" t="s">
        <v>317</v>
      </c>
      <c r="G8255" s="1">
        <v>43777</v>
      </c>
      <c r="H8255">
        <v>20</v>
      </c>
      <c r="I8255" s="7">
        <f>IF(TableTransactions[[#This Row],[Order type]]=trackOrderType,
TableTransactions[[#This Row],[Transaction quantity]]*-1,
TableTransactions[[#This Row],[Transaction quantity]]
)</f>
        <v>-20</v>
      </c>
      <c r="J82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400</v>
      </c>
      <c r="K8255" s="7">
        <f ca="1">IF(TableTransactions[[#This Row],[Stock balance backorders]]&lt;0,
0,
TableTransactions[[#This Row],[Stock balance backorders]]
)</f>
        <v>400</v>
      </c>
      <c r="L8255" s="8" t="str">
        <f>VLOOKUP(TableTransactions[[#This Row],[Material]],TableStockBalance[],
MATCH(TableStockBalance[[#Headers],[Supplier name]],TableStockBalance[#Headers],0),
0)</f>
        <v>General Multi Parts AB</v>
      </c>
    </row>
    <row r="8256" spans="1:12" x14ac:dyDescent="0.25">
      <c r="A8256">
        <v>49043731</v>
      </c>
      <c r="B8256">
        <v>100</v>
      </c>
      <c r="C8256" t="s">
        <v>343</v>
      </c>
      <c r="D8256" t="s">
        <v>222</v>
      </c>
      <c r="E8256" t="s">
        <v>223</v>
      </c>
      <c r="F8256" t="s">
        <v>317</v>
      </c>
      <c r="G8256" s="1">
        <v>43780</v>
      </c>
      <c r="H8256">
        <v>60</v>
      </c>
      <c r="I8256" s="7">
        <f>IF(TableTransactions[[#This Row],[Order type]]=trackOrderType,
TableTransactions[[#This Row],[Transaction quantity]]*-1,
TableTransactions[[#This Row],[Transaction quantity]]
)</f>
        <v>-60</v>
      </c>
      <c r="J82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340</v>
      </c>
      <c r="K8256" s="7">
        <f ca="1">IF(TableTransactions[[#This Row],[Stock balance backorders]]&lt;0,
0,
TableTransactions[[#This Row],[Stock balance backorders]]
)</f>
        <v>340</v>
      </c>
      <c r="L8256" s="8" t="str">
        <f>VLOOKUP(TableTransactions[[#This Row],[Material]],TableStockBalance[],
MATCH(TableStockBalance[[#Headers],[Supplier name]],TableStockBalance[#Headers],0),
0)</f>
        <v>General Multi Parts AB</v>
      </c>
    </row>
    <row r="8257" spans="1:12" x14ac:dyDescent="0.25">
      <c r="A8257">
        <v>49043745</v>
      </c>
      <c r="B8257">
        <v>170</v>
      </c>
      <c r="C8257" t="s">
        <v>343</v>
      </c>
      <c r="D8257" t="s">
        <v>222</v>
      </c>
      <c r="E8257" t="s">
        <v>223</v>
      </c>
      <c r="F8257" t="s">
        <v>317</v>
      </c>
      <c r="G8257" s="1">
        <v>43781</v>
      </c>
      <c r="H8257">
        <v>60</v>
      </c>
      <c r="I8257" s="7">
        <f>IF(TableTransactions[[#This Row],[Order type]]=trackOrderType,
TableTransactions[[#This Row],[Transaction quantity]]*-1,
TableTransactions[[#This Row],[Transaction quantity]]
)</f>
        <v>-60</v>
      </c>
      <c r="J82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280</v>
      </c>
      <c r="K8257" s="7">
        <f ca="1">IF(TableTransactions[[#This Row],[Stock balance backorders]]&lt;0,
0,
TableTransactions[[#This Row],[Stock balance backorders]]
)</f>
        <v>280</v>
      </c>
      <c r="L8257" s="8" t="str">
        <f>VLOOKUP(TableTransactions[[#This Row],[Material]],TableStockBalance[],
MATCH(TableStockBalance[[#Headers],[Supplier name]],TableStockBalance[#Headers],0),
0)</f>
        <v>General Multi Parts AB</v>
      </c>
    </row>
    <row r="8258" spans="1:12" x14ac:dyDescent="0.25">
      <c r="A8258">
        <v>49043778</v>
      </c>
      <c r="B8258">
        <v>100</v>
      </c>
      <c r="C8258" t="s">
        <v>343</v>
      </c>
      <c r="D8258" t="s">
        <v>222</v>
      </c>
      <c r="E8258" t="s">
        <v>223</v>
      </c>
      <c r="F8258" t="s">
        <v>318</v>
      </c>
      <c r="G8258" s="1">
        <v>43783</v>
      </c>
      <c r="H8258">
        <v>20</v>
      </c>
      <c r="I8258" s="7">
        <f>IF(TableTransactions[[#This Row],[Order type]]=trackOrderType,
TableTransactions[[#This Row],[Transaction quantity]]*-1,
TableTransactions[[#This Row],[Transaction quantity]]
)</f>
        <v>-20</v>
      </c>
      <c r="J82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260</v>
      </c>
      <c r="K8258" s="7">
        <f ca="1">IF(TableTransactions[[#This Row],[Stock balance backorders]]&lt;0,
0,
TableTransactions[[#This Row],[Stock balance backorders]]
)</f>
        <v>260</v>
      </c>
      <c r="L8258" s="8" t="str">
        <f>VLOOKUP(TableTransactions[[#This Row],[Material]],TableStockBalance[],
MATCH(TableStockBalance[[#Headers],[Supplier name]],TableStockBalance[#Headers],0),
0)</f>
        <v>General Multi Parts AB</v>
      </c>
    </row>
    <row r="8259" spans="1:12" x14ac:dyDescent="0.25">
      <c r="A8259">
        <v>49043795</v>
      </c>
      <c r="B8259">
        <v>120</v>
      </c>
      <c r="C8259" t="s">
        <v>343</v>
      </c>
      <c r="D8259" t="s">
        <v>222</v>
      </c>
      <c r="E8259" t="s">
        <v>223</v>
      </c>
      <c r="F8259" t="s">
        <v>319</v>
      </c>
      <c r="G8259" s="1">
        <v>43784</v>
      </c>
      <c r="H8259">
        <v>40</v>
      </c>
      <c r="I8259" s="7">
        <f>IF(TableTransactions[[#This Row],[Order type]]=trackOrderType,
TableTransactions[[#This Row],[Transaction quantity]]*-1,
TableTransactions[[#This Row],[Transaction quantity]]
)</f>
        <v>-40</v>
      </c>
      <c r="J82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220</v>
      </c>
      <c r="K8259" s="7">
        <f ca="1">IF(TableTransactions[[#This Row],[Stock balance backorders]]&lt;0,
0,
TableTransactions[[#This Row],[Stock balance backorders]]
)</f>
        <v>220</v>
      </c>
      <c r="L8259" s="8" t="str">
        <f>VLOOKUP(TableTransactions[[#This Row],[Material]],TableStockBalance[],
MATCH(TableStockBalance[[#Headers],[Supplier name]],TableStockBalance[#Headers],0),
0)</f>
        <v>General Multi Parts AB</v>
      </c>
    </row>
    <row r="8260" spans="1:12" x14ac:dyDescent="0.25">
      <c r="A8260">
        <v>49043829</v>
      </c>
      <c r="B8260">
        <v>10</v>
      </c>
      <c r="C8260" t="s">
        <v>343</v>
      </c>
      <c r="D8260" t="s">
        <v>222</v>
      </c>
      <c r="E8260" t="s">
        <v>223</v>
      </c>
      <c r="F8260" t="s">
        <v>322</v>
      </c>
      <c r="G8260" s="1">
        <v>43788</v>
      </c>
      <c r="H8260">
        <v>60</v>
      </c>
      <c r="I8260" s="7">
        <f>IF(TableTransactions[[#This Row],[Order type]]=trackOrderType,
TableTransactions[[#This Row],[Transaction quantity]]*-1,
TableTransactions[[#This Row],[Transaction quantity]]
)</f>
        <v>-60</v>
      </c>
      <c r="J82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160</v>
      </c>
      <c r="K8260" s="7">
        <f ca="1">IF(TableTransactions[[#This Row],[Stock balance backorders]]&lt;0,
0,
TableTransactions[[#This Row],[Stock balance backorders]]
)</f>
        <v>160</v>
      </c>
      <c r="L8260" s="8" t="str">
        <f>VLOOKUP(TableTransactions[[#This Row],[Material]],TableStockBalance[],
MATCH(TableStockBalance[[#Headers],[Supplier name]],TableStockBalance[#Headers],0),
0)</f>
        <v>General Multi Parts AB</v>
      </c>
    </row>
    <row r="8261" spans="1:12" x14ac:dyDescent="0.25">
      <c r="A8261">
        <v>49043877</v>
      </c>
      <c r="B8261">
        <v>220</v>
      </c>
      <c r="C8261" t="s">
        <v>343</v>
      </c>
      <c r="D8261" t="s">
        <v>222</v>
      </c>
      <c r="E8261" t="s">
        <v>223</v>
      </c>
      <c r="F8261" t="s">
        <v>318</v>
      </c>
      <c r="G8261" s="1">
        <v>43791</v>
      </c>
      <c r="H8261">
        <v>40</v>
      </c>
      <c r="I8261" s="7">
        <f>IF(TableTransactions[[#This Row],[Order type]]=trackOrderType,
TableTransactions[[#This Row],[Transaction quantity]]*-1,
TableTransactions[[#This Row],[Transaction quantity]]
)</f>
        <v>-40</v>
      </c>
      <c r="J82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120</v>
      </c>
      <c r="K8261" s="7">
        <f ca="1">IF(TableTransactions[[#This Row],[Stock balance backorders]]&lt;0,
0,
TableTransactions[[#This Row],[Stock balance backorders]]
)</f>
        <v>120</v>
      </c>
      <c r="L8261" s="8" t="str">
        <f>VLOOKUP(TableTransactions[[#This Row],[Material]],TableStockBalance[],
MATCH(TableStockBalance[[#Headers],[Supplier name]],TableStockBalance[#Headers],0),
0)</f>
        <v>General Multi Parts AB</v>
      </c>
    </row>
    <row r="8262" spans="1:12" x14ac:dyDescent="0.25">
      <c r="A8262">
        <v>49043881</v>
      </c>
      <c r="B8262">
        <v>50</v>
      </c>
      <c r="C8262" t="s">
        <v>343</v>
      </c>
      <c r="D8262" t="s">
        <v>222</v>
      </c>
      <c r="E8262" t="s">
        <v>223</v>
      </c>
      <c r="F8262" t="s">
        <v>314</v>
      </c>
      <c r="G8262" s="1">
        <v>43794</v>
      </c>
      <c r="H8262">
        <v>60</v>
      </c>
      <c r="I8262" s="7">
        <f>IF(TableTransactions[[#This Row],[Order type]]=trackOrderType,
TableTransactions[[#This Row],[Transaction quantity]]*-1,
TableTransactions[[#This Row],[Transaction quantity]]
)</f>
        <v>-60</v>
      </c>
      <c r="J82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</v>
      </c>
      <c r="K8262" s="7">
        <f ca="1">IF(TableTransactions[[#This Row],[Stock balance backorders]]&lt;0,
0,
TableTransactions[[#This Row],[Stock balance backorders]]
)</f>
        <v>60</v>
      </c>
      <c r="L8262" s="8" t="str">
        <f>VLOOKUP(TableTransactions[[#This Row],[Material]],TableStockBalance[],
MATCH(TableStockBalance[[#Headers],[Supplier name]],TableStockBalance[#Headers],0),
0)</f>
        <v>General Multi Parts AB</v>
      </c>
    </row>
    <row r="8263" spans="1:12" x14ac:dyDescent="0.25">
      <c r="A8263">
        <v>49043897</v>
      </c>
      <c r="B8263">
        <v>20</v>
      </c>
      <c r="C8263" t="s">
        <v>343</v>
      </c>
      <c r="D8263" t="s">
        <v>222</v>
      </c>
      <c r="E8263" t="s">
        <v>223</v>
      </c>
      <c r="F8263" t="s">
        <v>314</v>
      </c>
      <c r="G8263" s="1">
        <v>43795</v>
      </c>
      <c r="H8263">
        <v>60</v>
      </c>
      <c r="I8263" s="7">
        <f>IF(TableTransactions[[#This Row],[Order type]]=trackOrderType,
TableTransactions[[#This Row],[Transaction quantity]]*-1,
TableTransactions[[#This Row],[Transaction quantity]]
)</f>
        <v>-60</v>
      </c>
      <c r="J82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0</v>
      </c>
      <c r="K8263" s="7">
        <f ca="1">IF(TableTransactions[[#This Row],[Stock balance backorders]]&lt;0,
0,
TableTransactions[[#This Row],[Stock balance backorders]]
)</f>
        <v>0</v>
      </c>
      <c r="L8263" s="8" t="str">
        <f>VLOOKUP(TableTransactions[[#This Row],[Material]],TableStockBalance[],
MATCH(TableStockBalance[[#Headers],[Supplier name]],TableStockBalance[#Headers],0),
0)</f>
        <v>General Multi Parts AB</v>
      </c>
    </row>
    <row r="8264" spans="1:12" x14ac:dyDescent="0.25">
      <c r="A8264">
        <v>49043921</v>
      </c>
      <c r="B8264">
        <v>140</v>
      </c>
      <c r="C8264" t="s">
        <v>343</v>
      </c>
      <c r="D8264" t="s">
        <v>222</v>
      </c>
      <c r="E8264" t="s">
        <v>223</v>
      </c>
      <c r="F8264" t="s">
        <v>317</v>
      </c>
      <c r="G8264" s="1">
        <v>43796</v>
      </c>
      <c r="H8264">
        <v>40</v>
      </c>
      <c r="I8264" s="7">
        <f>IF(TableTransactions[[#This Row],[Order type]]=trackOrderType,
TableTransactions[[#This Row],[Transaction quantity]]*-1,
TableTransactions[[#This Row],[Transaction quantity]]
)</f>
        <v>-40</v>
      </c>
      <c r="J82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-40</v>
      </c>
      <c r="K8264" s="7">
        <f ca="1">IF(TableTransactions[[#This Row],[Stock balance backorders]]&lt;0,
0,
TableTransactions[[#This Row],[Stock balance backorders]]
)</f>
        <v>0</v>
      </c>
      <c r="L8264" s="8" t="str">
        <f>VLOOKUP(TableTransactions[[#This Row],[Material]],TableStockBalance[],
MATCH(TableStockBalance[[#Headers],[Supplier name]],TableStockBalance[#Headers],0),
0)</f>
        <v>General Multi Parts AB</v>
      </c>
    </row>
    <row r="8265" spans="1:12" x14ac:dyDescent="0.25">
      <c r="A8265">
        <v>49043933</v>
      </c>
      <c r="B8265">
        <v>10</v>
      </c>
      <c r="C8265" t="s">
        <v>343</v>
      </c>
      <c r="D8265" t="s">
        <v>222</v>
      </c>
      <c r="E8265" t="s">
        <v>223</v>
      </c>
      <c r="F8265" t="s">
        <v>336</v>
      </c>
      <c r="G8265" s="1">
        <v>43797</v>
      </c>
      <c r="H8265">
        <v>80</v>
      </c>
      <c r="I8265" s="7">
        <f>IF(TableTransactions[[#This Row],[Order type]]=trackOrderType,
TableTransactions[[#This Row],[Transaction quantity]]*-1,
TableTransactions[[#This Row],[Transaction quantity]]
)</f>
        <v>-80</v>
      </c>
      <c r="J82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-120</v>
      </c>
      <c r="K8265" s="7">
        <f ca="1">IF(TableTransactions[[#This Row],[Stock balance backorders]]&lt;0,
0,
TableTransactions[[#This Row],[Stock balance backorders]]
)</f>
        <v>0</v>
      </c>
      <c r="L8265" s="8" t="str">
        <f>VLOOKUP(TableTransactions[[#This Row],[Material]],TableStockBalance[],
MATCH(TableStockBalance[[#Headers],[Supplier name]],TableStockBalance[#Headers],0),
0)</f>
        <v>General Multi Parts AB</v>
      </c>
    </row>
    <row r="8266" spans="1:12" x14ac:dyDescent="0.25">
      <c r="A8266">
        <v>49043940</v>
      </c>
      <c r="B8266">
        <v>130</v>
      </c>
      <c r="C8266" t="s">
        <v>343</v>
      </c>
      <c r="D8266" t="s">
        <v>222</v>
      </c>
      <c r="E8266" t="s">
        <v>223</v>
      </c>
      <c r="F8266" t="s">
        <v>318</v>
      </c>
      <c r="G8266" s="1">
        <v>43797</v>
      </c>
      <c r="H8266">
        <v>80</v>
      </c>
      <c r="I8266" s="7">
        <f>IF(TableTransactions[[#This Row],[Order type]]=trackOrderType,
TableTransactions[[#This Row],[Transaction quantity]]*-1,
TableTransactions[[#This Row],[Transaction quantity]]
)</f>
        <v>-80</v>
      </c>
      <c r="J82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-200</v>
      </c>
      <c r="K8266" s="7">
        <f ca="1">IF(TableTransactions[[#This Row],[Stock balance backorders]]&lt;0,
0,
TableTransactions[[#This Row],[Stock balance backorders]]
)</f>
        <v>0</v>
      </c>
      <c r="L8266" s="8" t="str">
        <f>VLOOKUP(TableTransactions[[#This Row],[Material]],TableStockBalance[],
MATCH(TableStockBalance[[#Headers],[Supplier name]],TableStockBalance[#Headers],0),
0)</f>
        <v>General Multi Parts AB</v>
      </c>
    </row>
    <row r="8267" spans="1:12" x14ac:dyDescent="0.25">
      <c r="A8267">
        <v>49043956</v>
      </c>
      <c r="B8267">
        <v>420</v>
      </c>
      <c r="C8267" t="s">
        <v>343</v>
      </c>
      <c r="D8267" t="s">
        <v>222</v>
      </c>
      <c r="E8267" t="s">
        <v>223</v>
      </c>
      <c r="F8267" t="s">
        <v>317</v>
      </c>
      <c r="G8267" s="1">
        <v>43798</v>
      </c>
      <c r="H8267">
        <v>40</v>
      </c>
      <c r="I8267" s="7">
        <f>IF(TableTransactions[[#This Row],[Order type]]=trackOrderType,
TableTransactions[[#This Row],[Transaction quantity]]*-1,
TableTransactions[[#This Row],[Transaction quantity]]
)</f>
        <v>-40</v>
      </c>
      <c r="J82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-240</v>
      </c>
      <c r="K8267" s="7">
        <f ca="1">IF(TableTransactions[[#This Row],[Stock balance backorders]]&lt;0,
0,
TableTransactions[[#This Row],[Stock balance backorders]]
)</f>
        <v>0</v>
      </c>
      <c r="L8267" s="8" t="str">
        <f>VLOOKUP(TableTransactions[[#This Row],[Material]],TableStockBalance[],
MATCH(TableStockBalance[[#Headers],[Supplier name]],TableStockBalance[#Headers],0),
0)</f>
        <v>General Multi Parts AB</v>
      </c>
    </row>
    <row r="8268" spans="1:12" x14ac:dyDescent="0.25">
      <c r="A8268">
        <v>49043960</v>
      </c>
      <c r="B8268">
        <v>290</v>
      </c>
      <c r="C8268" t="s">
        <v>343</v>
      </c>
      <c r="D8268" t="s">
        <v>222</v>
      </c>
      <c r="E8268" t="s">
        <v>223</v>
      </c>
      <c r="F8268" t="s">
        <v>318</v>
      </c>
      <c r="G8268" s="1">
        <v>43798</v>
      </c>
      <c r="H8268">
        <v>80</v>
      </c>
      <c r="I8268" s="7">
        <f>IF(TableTransactions[[#This Row],[Order type]]=trackOrderType,
TableTransactions[[#This Row],[Transaction quantity]]*-1,
TableTransactions[[#This Row],[Transaction quantity]]
)</f>
        <v>-80</v>
      </c>
      <c r="J82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-320</v>
      </c>
      <c r="K8268" s="7">
        <f ca="1">IF(TableTransactions[[#This Row],[Stock balance backorders]]&lt;0,
0,
TableTransactions[[#This Row],[Stock balance backorders]]
)</f>
        <v>0</v>
      </c>
      <c r="L8268" s="8" t="str">
        <f>VLOOKUP(TableTransactions[[#This Row],[Material]],TableStockBalance[],
MATCH(TableStockBalance[[#Headers],[Supplier name]],TableStockBalance[#Headers],0),
0)</f>
        <v>General Multi Parts AB</v>
      </c>
    </row>
    <row r="8269" spans="1:12" x14ac:dyDescent="0.25">
      <c r="A8269">
        <v>49043991</v>
      </c>
      <c r="B8269">
        <v>150</v>
      </c>
      <c r="C8269" t="s">
        <v>343</v>
      </c>
      <c r="D8269" t="s">
        <v>222</v>
      </c>
      <c r="E8269" t="s">
        <v>223</v>
      </c>
      <c r="F8269" t="s">
        <v>318</v>
      </c>
      <c r="G8269" s="1">
        <v>43802</v>
      </c>
      <c r="H8269">
        <v>40</v>
      </c>
      <c r="I8269" s="7">
        <f>IF(TableTransactions[[#This Row],[Order type]]=trackOrderType,
TableTransactions[[#This Row],[Transaction quantity]]*-1,
TableTransactions[[#This Row],[Transaction quantity]]
)</f>
        <v>-40</v>
      </c>
      <c r="J82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-360</v>
      </c>
      <c r="K8269" s="7">
        <f ca="1">IF(TableTransactions[[#This Row],[Stock balance backorders]]&lt;0,
0,
TableTransactions[[#This Row],[Stock balance backorders]]
)</f>
        <v>0</v>
      </c>
      <c r="L8269" s="8" t="str">
        <f>VLOOKUP(TableTransactions[[#This Row],[Material]],TableStockBalance[],
MATCH(TableStockBalance[[#Headers],[Supplier name]],TableStockBalance[#Headers],0),
0)</f>
        <v>General Multi Parts AB</v>
      </c>
    </row>
    <row r="8270" spans="1:12" x14ac:dyDescent="0.25">
      <c r="A8270">
        <v>49044004</v>
      </c>
      <c r="B8270">
        <v>120</v>
      </c>
      <c r="C8270" t="s">
        <v>343</v>
      </c>
      <c r="D8270" t="s">
        <v>222</v>
      </c>
      <c r="E8270" t="s">
        <v>223</v>
      </c>
      <c r="F8270" t="s">
        <v>317</v>
      </c>
      <c r="G8270" s="1">
        <v>43803</v>
      </c>
      <c r="H8270">
        <v>80</v>
      </c>
      <c r="I8270" s="7">
        <f>IF(TableTransactions[[#This Row],[Order type]]=trackOrderType,
TableTransactions[[#This Row],[Transaction quantity]]*-1,
TableTransactions[[#This Row],[Transaction quantity]]
)</f>
        <v>-80</v>
      </c>
      <c r="J82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-440</v>
      </c>
      <c r="K8270" s="7">
        <f ca="1">IF(TableTransactions[[#This Row],[Stock balance backorders]]&lt;0,
0,
TableTransactions[[#This Row],[Stock balance backorders]]
)</f>
        <v>0</v>
      </c>
      <c r="L8270" s="8" t="str">
        <f>VLOOKUP(TableTransactions[[#This Row],[Material]],TableStockBalance[],
MATCH(TableStockBalance[[#Headers],[Supplier name]],TableStockBalance[#Headers],0),
0)</f>
        <v>General Multi Parts AB</v>
      </c>
    </row>
    <row r="8271" spans="1:12" x14ac:dyDescent="0.25">
      <c r="A8271">
        <v>49044005</v>
      </c>
      <c r="B8271">
        <v>60</v>
      </c>
      <c r="C8271" t="s">
        <v>343</v>
      </c>
      <c r="D8271" t="s">
        <v>222</v>
      </c>
      <c r="E8271" t="s">
        <v>223</v>
      </c>
      <c r="F8271" t="s">
        <v>319</v>
      </c>
      <c r="G8271" s="1">
        <v>43803</v>
      </c>
      <c r="H8271">
        <v>20</v>
      </c>
      <c r="I8271" s="7">
        <f>IF(TableTransactions[[#This Row],[Order type]]=trackOrderType,
TableTransactions[[#This Row],[Transaction quantity]]*-1,
TableTransactions[[#This Row],[Transaction quantity]]
)</f>
        <v>-20</v>
      </c>
      <c r="J82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-460</v>
      </c>
      <c r="K8271" s="7">
        <f ca="1">IF(TableTransactions[[#This Row],[Stock balance backorders]]&lt;0,
0,
TableTransactions[[#This Row],[Stock balance backorders]]
)</f>
        <v>0</v>
      </c>
      <c r="L8271" s="8" t="str">
        <f>VLOOKUP(TableTransactions[[#This Row],[Material]],TableStockBalance[],
MATCH(TableStockBalance[[#Headers],[Supplier name]],TableStockBalance[#Headers],0),
0)</f>
        <v>General Multi Parts AB</v>
      </c>
    </row>
    <row r="8272" spans="1:12" x14ac:dyDescent="0.25">
      <c r="A8272">
        <v>49044006</v>
      </c>
      <c r="B8272">
        <v>150</v>
      </c>
      <c r="C8272" t="s">
        <v>343</v>
      </c>
      <c r="D8272" t="s">
        <v>222</v>
      </c>
      <c r="E8272" t="s">
        <v>223</v>
      </c>
      <c r="F8272" t="s">
        <v>318</v>
      </c>
      <c r="G8272" s="1">
        <v>43803</v>
      </c>
      <c r="H8272">
        <v>20</v>
      </c>
      <c r="I8272" s="7">
        <f>IF(TableTransactions[[#This Row],[Order type]]=trackOrderType,
TableTransactions[[#This Row],[Transaction quantity]]*-1,
TableTransactions[[#This Row],[Transaction quantity]]
)</f>
        <v>-20</v>
      </c>
      <c r="J82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-480</v>
      </c>
      <c r="K8272" s="7">
        <f ca="1">IF(TableTransactions[[#This Row],[Stock balance backorders]]&lt;0,
0,
TableTransactions[[#This Row],[Stock balance backorders]]
)</f>
        <v>0</v>
      </c>
      <c r="L8272" s="8" t="str">
        <f>VLOOKUP(TableTransactions[[#This Row],[Material]],TableStockBalance[],
MATCH(TableStockBalance[[#Headers],[Supplier name]],TableStockBalance[#Headers],0),
0)</f>
        <v>General Multi Parts AB</v>
      </c>
    </row>
    <row r="8273" spans="1:12" x14ac:dyDescent="0.25">
      <c r="A8273">
        <v>49044027</v>
      </c>
      <c r="B8273">
        <v>120</v>
      </c>
      <c r="C8273" t="s">
        <v>343</v>
      </c>
      <c r="D8273" t="s">
        <v>222</v>
      </c>
      <c r="E8273" t="s">
        <v>223</v>
      </c>
      <c r="F8273" t="s">
        <v>314</v>
      </c>
      <c r="G8273" s="1">
        <v>43805</v>
      </c>
      <c r="H8273">
        <v>20</v>
      </c>
      <c r="I8273" s="7">
        <f>IF(TableTransactions[[#This Row],[Order type]]=trackOrderType,
TableTransactions[[#This Row],[Transaction quantity]]*-1,
TableTransactions[[#This Row],[Transaction quantity]]
)</f>
        <v>-20</v>
      </c>
      <c r="J82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-500</v>
      </c>
      <c r="K8273" s="7">
        <f ca="1">IF(TableTransactions[[#This Row],[Stock balance backorders]]&lt;0,
0,
TableTransactions[[#This Row],[Stock balance backorders]]
)</f>
        <v>0</v>
      </c>
      <c r="L8273" s="8" t="str">
        <f>VLOOKUP(TableTransactions[[#This Row],[Material]],TableStockBalance[],
MATCH(TableStockBalance[[#Headers],[Supplier name]],TableStockBalance[#Headers],0),
0)</f>
        <v>General Multi Parts AB</v>
      </c>
    </row>
    <row r="8274" spans="1:12" x14ac:dyDescent="0.25">
      <c r="A8274">
        <v>49044035</v>
      </c>
      <c r="B8274">
        <v>60</v>
      </c>
      <c r="C8274" t="s">
        <v>343</v>
      </c>
      <c r="D8274" t="s">
        <v>222</v>
      </c>
      <c r="E8274" t="s">
        <v>223</v>
      </c>
      <c r="F8274" t="s">
        <v>325</v>
      </c>
      <c r="G8274" s="1">
        <v>43805</v>
      </c>
      <c r="H8274">
        <v>60</v>
      </c>
      <c r="I8274" s="7">
        <f>IF(TableTransactions[[#This Row],[Order type]]=trackOrderType,
TableTransactions[[#This Row],[Transaction quantity]]*-1,
TableTransactions[[#This Row],[Transaction quantity]]
)</f>
        <v>-60</v>
      </c>
      <c r="J82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-560</v>
      </c>
      <c r="K8274" s="7">
        <f ca="1">IF(TableTransactions[[#This Row],[Stock balance backorders]]&lt;0,
0,
TableTransactions[[#This Row],[Stock balance backorders]]
)</f>
        <v>0</v>
      </c>
      <c r="L8274" s="8" t="str">
        <f>VLOOKUP(TableTransactions[[#This Row],[Material]],TableStockBalance[],
MATCH(TableStockBalance[[#Headers],[Supplier name]],TableStockBalance[#Headers],0),
0)</f>
        <v>General Multi Parts AB</v>
      </c>
    </row>
    <row r="8275" spans="1:12" x14ac:dyDescent="0.25">
      <c r="A8275">
        <v>49044036</v>
      </c>
      <c r="B8275">
        <v>470</v>
      </c>
      <c r="C8275" t="s">
        <v>343</v>
      </c>
      <c r="D8275" t="s">
        <v>222</v>
      </c>
      <c r="E8275" t="s">
        <v>223</v>
      </c>
      <c r="F8275" t="s">
        <v>317</v>
      </c>
      <c r="G8275" s="1">
        <v>43805</v>
      </c>
      <c r="H8275">
        <v>20</v>
      </c>
      <c r="I8275" s="7">
        <f>IF(TableTransactions[[#This Row],[Order type]]=trackOrderType,
TableTransactions[[#This Row],[Transaction quantity]]*-1,
TableTransactions[[#This Row],[Transaction quantity]]
)</f>
        <v>-20</v>
      </c>
      <c r="J82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-580</v>
      </c>
      <c r="K8275" s="7">
        <f ca="1">IF(TableTransactions[[#This Row],[Stock balance backorders]]&lt;0,
0,
TableTransactions[[#This Row],[Stock balance backorders]]
)</f>
        <v>0</v>
      </c>
      <c r="L8275" s="8" t="str">
        <f>VLOOKUP(TableTransactions[[#This Row],[Material]],TableStockBalance[],
MATCH(TableStockBalance[[#Headers],[Supplier name]],TableStockBalance[#Headers],0),
0)</f>
        <v>General Multi Parts AB</v>
      </c>
    </row>
    <row r="8276" spans="1:12" x14ac:dyDescent="0.25">
      <c r="A8276" s="4">
        <v>45057606</v>
      </c>
      <c r="B8276" s="4">
        <v>30</v>
      </c>
      <c r="C8276" s="4" t="s">
        <v>344</v>
      </c>
      <c r="D8276" s="4" t="s">
        <v>222</v>
      </c>
      <c r="E8276" s="4" t="s">
        <v>223</v>
      </c>
      <c r="F8276" s="4" t="s">
        <v>212</v>
      </c>
      <c r="G8276" s="5">
        <v>43805</v>
      </c>
      <c r="H8276" s="4">
        <v>1400</v>
      </c>
      <c r="I8276" s="7">
        <f>IF(TableTransactions[[#This Row],[Order type]]=trackOrderType,
TableTransactions[[#This Row],[Transaction quantity]]*-1,
TableTransactions[[#This Row],[Transaction quantity]]
)</f>
        <v>1400</v>
      </c>
      <c r="J82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820</v>
      </c>
      <c r="K8276" s="7">
        <f ca="1">IF(TableTransactions[[#This Row],[Stock balance backorders]]&lt;0,
0,
TableTransactions[[#This Row],[Stock balance backorders]]
)</f>
        <v>820</v>
      </c>
      <c r="L8276" s="8" t="str">
        <f>VLOOKUP(TableTransactions[[#This Row],[Material]],TableStockBalance[],
MATCH(TableStockBalance[[#Headers],[Supplier name]],TableStockBalance[#Headers],0),
0)</f>
        <v>General Multi Parts AB</v>
      </c>
    </row>
    <row r="8277" spans="1:12" x14ac:dyDescent="0.25">
      <c r="A8277">
        <v>49044058</v>
      </c>
      <c r="B8277">
        <v>20</v>
      </c>
      <c r="C8277" t="s">
        <v>343</v>
      </c>
      <c r="D8277" t="s">
        <v>222</v>
      </c>
      <c r="E8277" t="s">
        <v>223</v>
      </c>
      <c r="F8277" t="s">
        <v>314</v>
      </c>
      <c r="G8277" s="1">
        <v>43809</v>
      </c>
      <c r="H8277">
        <v>40</v>
      </c>
      <c r="I8277" s="7">
        <f>IF(TableTransactions[[#This Row],[Order type]]=trackOrderType,
TableTransactions[[#This Row],[Transaction quantity]]*-1,
TableTransactions[[#This Row],[Transaction quantity]]
)</f>
        <v>-40</v>
      </c>
      <c r="J82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780</v>
      </c>
      <c r="K8277" s="7">
        <f ca="1">IF(TableTransactions[[#This Row],[Stock balance backorders]]&lt;0,
0,
TableTransactions[[#This Row],[Stock balance backorders]]
)</f>
        <v>780</v>
      </c>
      <c r="L8277" s="8" t="str">
        <f>VLOOKUP(TableTransactions[[#This Row],[Material]],TableStockBalance[],
MATCH(TableStockBalance[[#Headers],[Supplier name]],TableStockBalance[#Headers],0),
0)</f>
        <v>General Multi Parts AB</v>
      </c>
    </row>
    <row r="8278" spans="1:12" x14ac:dyDescent="0.25">
      <c r="A8278">
        <v>49044079</v>
      </c>
      <c r="B8278">
        <v>80</v>
      </c>
      <c r="C8278" t="s">
        <v>343</v>
      </c>
      <c r="D8278" t="s">
        <v>222</v>
      </c>
      <c r="E8278" t="s">
        <v>223</v>
      </c>
      <c r="F8278" t="s">
        <v>317</v>
      </c>
      <c r="G8278" s="1">
        <v>43810</v>
      </c>
      <c r="H8278">
        <v>80</v>
      </c>
      <c r="I8278" s="7">
        <f>IF(TableTransactions[[#This Row],[Order type]]=trackOrderType,
TableTransactions[[#This Row],[Transaction quantity]]*-1,
TableTransactions[[#This Row],[Transaction quantity]]
)</f>
        <v>-80</v>
      </c>
      <c r="J82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700</v>
      </c>
      <c r="K8278" s="7">
        <f ca="1">IF(TableTransactions[[#This Row],[Stock balance backorders]]&lt;0,
0,
TableTransactions[[#This Row],[Stock balance backorders]]
)</f>
        <v>700</v>
      </c>
      <c r="L8278" s="8" t="str">
        <f>VLOOKUP(TableTransactions[[#This Row],[Material]],TableStockBalance[],
MATCH(TableStockBalance[[#Headers],[Supplier name]],TableStockBalance[#Headers],0),
0)</f>
        <v>General Multi Parts AB</v>
      </c>
    </row>
    <row r="8279" spans="1:12" x14ac:dyDescent="0.25">
      <c r="A8279">
        <v>49044090</v>
      </c>
      <c r="B8279">
        <v>90</v>
      </c>
      <c r="C8279" t="s">
        <v>343</v>
      </c>
      <c r="D8279" t="s">
        <v>222</v>
      </c>
      <c r="E8279" t="s">
        <v>223</v>
      </c>
      <c r="F8279" t="s">
        <v>317</v>
      </c>
      <c r="G8279" s="1">
        <v>43811</v>
      </c>
      <c r="H8279">
        <v>80</v>
      </c>
      <c r="I8279" s="7">
        <f>IF(TableTransactions[[#This Row],[Order type]]=trackOrderType,
TableTransactions[[#This Row],[Transaction quantity]]*-1,
TableTransactions[[#This Row],[Transaction quantity]]
)</f>
        <v>-80</v>
      </c>
      <c r="J82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620</v>
      </c>
      <c r="K8279" s="7">
        <f ca="1">IF(TableTransactions[[#This Row],[Stock balance backorders]]&lt;0,
0,
TableTransactions[[#This Row],[Stock balance backorders]]
)</f>
        <v>620</v>
      </c>
      <c r="L8279" s="8" t="str">
        <f>VLOOKUP(TableTransactions[[#This Row],[Material]],TableStockBalance[],
MATCH(TableStockBalance[[#Headers],[Supplier name]],TableStockBalance[#Headers],0),
0)</f>
        <v>General Multi Parts AB</v>
      </c>
    </row>
    <row r="8280" spans="1:12" x14ac:dyDescent="0.25">
      <c r="A8280">
        <v>49044106</v>
      </c>
      <c r="B8280">
        <v>100</v>
      </c>
      <c r="C8280" t="s">
        <v>343</v>
      </c>
      <c r="D8280" t="s">
        <v>222</v>
      </c>
      <c r="E8280" t="s">
        <v>223</v>
      </c>
      <c r="F8280" t="s">
        <v>316</v>
      </c>
      <c r="G8280" s="1">
        <v>43812</v>
      </c>
      <c r="H8280">
        <v>40</v>
      </c>
      <c r="I8280" s="7">
        <f>IF(TableTransactions[[#This Row],[Order type]]=trackOrderType,
TableTransactions[[#This Row],[Transaction quantity]]*-1,
TableTransactions[[#This Row],[Transaction quantity]]
)</f>
        <v>-40</v>
      </c>
      <c r="J82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580</v>
      </c>
      <c r="K8280" s="7">
        <f ca="1">IF(TableTransactions[[#This Row],[Stock balance backorders]]&lt;0,
0,
TableTransactions[[#This Row],[Stock balance backorders]]
)</f>
        <v>580</v>
      </c>
      <c r="L8280" s="8" t="str">
        <f>VLOOKUP(TableTransactions[[#This Row],[Material]],TableStockBalance[],
MATCH(TableStockBalance[[#Headers],[Supplier name]],TableStockBalance[#Headers],0),
0)</f>
        <v>General Multi Parts AB</v>
      </c>
    </row>
    <row r="8281" spans="1:12" x14ac:dyDescent="0.25">
      <c r="A8281">
        <v>49044114</v>
      </c>
      <c r="B8281">
        <v>30</v>
      </c>
      <c r="C8281" t="s">
        <v>343</v>
      </c>
      <c r="D8281" t="s">
        <v>222</v>
      </c>
      <c r="E8281" t="s">
        <v>223</v>
      </c>
      <c r="F8281" t="s">
        <v>332</v>
      </c>
      <c r="G8281" s="1">
        <v>43812</v>
      </c>
      <c r="H8281">
        <v>60</v>
      </c>
      <c r="I8281" s="7">
        <f>IF(TableTransactions[[#This Row],[Order type]]=trackOrderType,
TableTransactions[[#This Row],[Transaction quantity]]*-1,
TableTransactions[[#This Row],[Transaction quantity]]
)</f>
        <v>-60</v>
      </c>
      <c r="J82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520</v>
      </c>
      <c r="K8281" s="7">
        <f ca="1">IF(TableTransactions[[#This Row],[Stock balance backorders]]&lt;0,
0,
TableTransactions[[#This Row],[Stock balance backorders]]
)</f>
        <v>520</v>
      </c>
      <c r="L8281" s="8" t="str">
        <f>VLOOKUP(TableTransactions[[#This Row],[Material]],TableStockBalance[],
MATCH(TableStockBalance[[#Headers],[Supplier name]],TableStockBalance[#Headers],0),
0)</f>
        <v>General Multi Parts AB</v>
      </c>
    </row>
    <row r="8282" spans="1:12" x14ac:dyDescent="0.25">
      <c r="A8282">
        <v>49044128</v>
      </c>
      <c r="B8282">
        <v>50</v>
      </c>
      <c r="C8282" t="s">
        <v>343</v>
      </c>
      <c r="D8282" t="s">
        <v>222</v>
      </c>
      <c r="E8282" t="s">
        <v>223</v>
      </c>
      <c r="F8282" t="s">
        <v>318</v>
      </c>
      <c r="G8282" s="1">
        <v>43815</v>
      </c>
      <c r="H8282">
        <v>20</v>
      </c>
      <c r="I8282" s="7">
        <f>IF(TableTransactions[[#This Row],[Order type]]=trackOrderType,
TableTransactions[[#This Row],[Transaction quantity]]*-1,
TableTransactions[[#This Row],[Transaction quantity]]
)</f>
        <v>-20</v>
      </c>
      <c r="J82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500</v>
      </c>
      <c r="K8282" s="7">
        <f ca="1">IF(TableTransactions[[#This Row],[Stock balance backorders]]&lt;0,
0,
TableTransactions[[#This Row],[Stock balance backorders]]
)</f>
        <v>500</v>
      </c>
      <c r="L8282" s="8" t="str">
        <f>VLOOKUP(TableTransactions[[#This Row],[Material]],TableStockBalance[],
MATCH(TableStockBalance[[#Headers],[Supplier name]],TableStockBalance[#Headers],0),
0)</f>
        <v>General Multi Parts AB</v>
      </c>
    </row>
    <row r="8283" spans="1:12" x14ac:dyDescent="0.25">
      <c r="A8283">
        <v>49044153</v>
      </c>
      <c r="B8283">
        <v>80</v>
      </c>
      <c r="C8283" t="s">
        <v>343</v>
      </c>
      <c r="D8283" t="s">
        <v>222</v>
      </c>
      <c r="E8283" t="s">
        <v>223</v>
      </c>
      <c r="F8283" t="s">
        <v>318</v>
      </c>
      <c r="G8283" s="1">
        <v>43817</v>
      </c>
      <c r="H8283">
        <v>80</v>
      </c>
      <c r="I8283" s="7">
        <f>IF(TableTransactions[[#This Row],[Order type]]=trackOrderType,
TableTransactions[[#This Row],[Transaction quantity]]*-1,
TableTransactions[[#This Row],[Transaction quantity]]
)</f>
        <v>-80</v>
      </c>
      <c r="J82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420</v>
      </c>
      <c r="K8283" s="7">
        <f ca="1">IF(TableTransactions[[#This Row],[Stock balance backorders]]&lt;0,
0,
TableTransactions[[#This Row],[Stock balance backorders]]
)</f>
        <v>420</v>
      </c>
      <c r="L8283" s="8" t="str">
        <f>VLOOKUP(TableTransactions[[#This Row],[Material]],TableStockBalance[],
MATCH(TableStockBalance[[#Headers],[Supplier name]],TableStockBalance[#Headers],0),
0)</f>
        <v>General Multi Parts AB</v>
      </c>
    </row>
    <row r="8284" spans="1:12" x14ac:dyDescent="0.25">
      <c r="A8284">
        <v>49044176</v>
      </c>
      <c r="B8284">
        <v>150</v>
      </c>
      <c r="C8284" t="s">
        <v>343</v>
      </c>
      <c r="D8284" t="s">
        <v>222</v>
      </c>
      <c r="E8284" t="s">
        <v>223</v>
      </c>
      <c r="F8284" t="s">
        <v>316</v>
      </c>
      <c r="G8284" s="1">
        <v>43819</v>
      </c>
      <c r="H8284">
        <v>40</v>
      </c>
      <c r="I8284" s="7">
        <f>IF(TableTransactions[[#This Row],[Order type]]=trackOrderType,
TableTransactions[[#This Row],[Transaction quantity]]*-1,
TableTransactions[[#This Row],[Transaction quantity]]
)</f>
        <v>-40</v>
      </c>
      <c r="J82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380</v>
      </c>
      <c r="K8284" s="7">
        <f ca="1">IF(TableTransactions[[#This Row],[Stock balance backorders]]&lt;0,
0,
TableTransactions[[#This Row],[Stock balance backorders]]
)</f>
        <v>380</v>
      </c>
      <c r="L8284" s="8" t="str">
        <f>VLOOKUP(TableTransactions[[#This Row],[Material]],TableStockBalance[],
MATCH(TableStockBalance[[#Headers],[Supplier name]],TableStockBalance[#Headers],0),
0)</f>
        <v>General Multi Parts AB</v>
      </c>
    </row>
    <row r="8285" spans="1:12" x14ac:dyDescent="0.25">
      <c r="A8285">
        <v>49044178</v>
      </c>
      <c r="B8285">
        <v>300</v>
      </c>
      <c r="C8285" t="s">
        <v>343</v>
      </c>
      <c r="D8285" t="s">
        <v>222</v>
      </c>
      <c r="E8285" t="s">
        <v>223</v>
      </c>
      <c r="F8285" t="s">
        <v>317</v>
      </c>
      <c r="G8285" s="1">
        <v>43819</v>
      </c>
      <c r="H8285">
        <v>60</v>
      </c>
      <c r="I8285" s="7">
        <f>IF(TableTransactions[[#This Row],[Order type]]=trackOrderType,
TableTransactions[[#This Row],[Transaction quantity]]*-1,
TableTransactions[[#This Row],[Transaction quantity]]
)</f>
        <v>-60</v>
      </c>
      <c r="J82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320</v>
      </c>
      <c r="K8285" s="7">
        <f ca="1">IF(TableTransactions[[#This Row],[Stock balance backorders]]&lt;0,
0,
TableTransactions[[#This Row],[Stock balance backorders]]
)</f>
        <v>320</v>
      </c>
      <c r="L8285" s="8" t="str">
        <f>VLOOKUP(TableTransactions[[#This Row],[Material]],TableStockBalance[],
MATCH(TableStockBalance[[#Headers],[Supplier name]],TableStockBalance[#Headers],0),
0)</f>
        <v>General Multi Parts AB</v>
      </c>
    </row>
    <row r="8286" spans="1:12" x14ac:dyDescent="0.25">
      <c r="A8286">
        <v>49044178</v>
      </c>
      <c r="B8286">
        <v>310</v>
      </c>
      <c r="C8286" t="s">
        <v>343</v>
      </c>
      <c r="D8286" t="s">
        <v>222</v>
      </c>
      <c r="E8286" t="s">
        <v>223</v>
      </c>
      <c r="F8286" t="s">
        <v>317</v>
      </c>
      <c r="G8286" s="1">
        <v>43819</v>
      </c>
      <c r="H8286">
        <v>80</v>
      </c>
      <c r="I8286" s="7">
        <f>IF(TableTransactions[[#This Row],[Order type]]=trackOrderType,
TableTransactions[[#This Row],[Transaction quantity]]*-1,
TableTransactions[[#This Row],[Transaction quantity]]
)</f>
        <v>-80</v>
      </c>
      <c r="J82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240</v>
      </c>
      <c r="K8286" s="7">
        <f ca="1">IF(TableTransactions[[#This Row],[Stock balance backorders]]&lt;0,
0,
TableTransactions[[#This Row],[Stock balance backorders]]
)</f>
        <v>240</v>
      </c>
      <c r="L8286" s="8" t="str">
        <f>VLOOKUP(TableTransactions[[#This Row],[Material]],TableStockBalance[],
MATCH(TableStockBalance[[#Headers],[Supplier name]],TableStockBalance[#Headers],0),
0)</f>
        <v>General Multi Parts AB</v>
      </c>
    </row>
    <row r="8287" spans="1:12" x14ac:dyDescent="0.25">
      <c r="A8287">
        <v>49044232</v>
      </c>
      <c r="B8287">
        <v>130</v>
      </c>
      <c r="C8287" t="s">
        <v>343</v>
      </c>
      <c r="D8287" t="s">
        <v>222</v>
      </c>
      <c r="E8287" t="s">
        <v>223</v>
      </c>
      <c r="F8287" t="s">
        <v>317</v>
      </c>
      <c r="G8287" s="1">
        <v>43829</v>
      </c>
      <c r="H8287">
        <v>20</v>
      </c>
      <c r="I8287" s="7">
        <f>IF(TableTransactions[[#This Row],[Order type]]=trackOrderType,
TableTransactions[[#This Row],[Transaction quantity]]*-1,
TableTransactions[[#This Row],[Transaction quantity]]
)</f>
        <v>-20</v>
      </c>
      <c r="J82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220</v>
      </c>
      <c r="K8287" s="7">
        <f ca="1">IF(TableTransactions[[#This Row],[Stock balance backorders]]&lt;0,
0,
TableTransactions[[#This Row],[Stock balance backorders]]
)</f>
        <v>220</v>
      </c>
      <c r="L8287" s="8" t="str">
        <f>VLOOKUP(TableTransactions[[#This Row],[Material]],TableStockBalance[],
MATCH(TableStockBalance[[#Headers],[Supplier name]],TableStockBalance[#Headers],0),
0)</f>
        <v>General Multi Parts AB</v>
      </c>
    </row>
    <row r="8288" spans="1:12" x14ac:dyDescent="0.25">
      <c r="A8288">
        <v>49044240</v>
      </c>
      <c r="B8288">
        <v>170</v>
      </c>
      <c r="C8288" t="s">
        <v>343</v>
      </c>
      <c r="D8288" t="s">
        <v>222</v>
      </c>
      <c r="E8288" t="s">
        <v>223</v>
      </c>
      <c r="F8288" t="s">
        <v>313</v>
      </c>
      <c r="G8288" s="1">
        <v>43830</v>
      </c>
      <c r="H8288">
        <v>60</v>
      </c>
      <c r="I8288" s="7">
        <f>IF(TableTransactions[[#This Row],[Order type]]=trackOrderType,
TableTransactions[[#This Row],[Transaction quantity]]*-1,
TableTransactions[[#This Row],[Transaction quantity]]
)</f>
        <v>-60</v>
      </c>
      <c r="J82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160</v>
      </c>
      <c r="K8288" s="7">
        <f ca="1">IF(TableTransactions[[#This Row],[Stock balance backorders]]&lt;0,
0,
TableTransactions[[#This Row],[Stock balance backorders]]
)</f>
        <v>160</v>
      </c>
      <c r="L8288" s="8" t="str">
        <f>VLOOKUP(TableTransactions[[#This Row],[Material]],TableStockBalance[],
MATCH(TableStockBalance[[#Headers],[Supplier name]],TableStockBalance[#Headers],0),
0)</f>
        <v>General Multi Parts AB</v>
      </c>
    </row>
    <row r="8289" spans="1:12" x14ac:dyDescent="0.25">
      <c r="A8289">
        <v>49044250</v>
      </c>
      <c r="B8289">
        <v>330</v>
      </c>
      <c r="C8289" t="s">
        <v>343</v>
      </c>
      <c r="D8289" t="s">
        <v>222</v>
      </c>
      <c r="E8289" t="s">
        <v>223</v>
      </c>
      <c r="F8289" t="s">
        <v>317</v>
      </c>
      <c r="G8289" s="1">
        <v>43830</v>
      </c>
      <c r="H8289">
        <v>60</v>
      </c>
      <c r="I8289" s="7">
        <f>IF(TableTransactions[[#This Row],[Order type]]=trackOrderType,
TableTransactions[[#This Row],[Transaction quantity]]*-1,
TableTransactions[[#This Row],[Transaction quantity]]
)</f>
        <v>-60</v>
      </c>
      <c r="J82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</v>
      </c>
      <c r="K8289" s="7">
        <f ca="1">IF(TableTransactions[[#This Row],[Stock balance backorders]]&lt;0,
0,
TableTransactions[[#This Row],[Stock balance backorders]]
)</f>
        <v>100</v>
      </c>
      <c r="L8289" s="8" t="str">
        <f>VLOOKUP(TableTransactions[[#This Row],[Material]],TableStockBalance[],
MATCH(TableStockBalance[[#Headers],[Supplier name]],TableStockBalance[#Headers],0),
0)</f>
        <v>General Multi Parts AB</v>
      </c>
    </row>
    <row r="8290" spans="1:12" x14ac:dyDescent="0.25">
      <c r="A8290">
        <v>49044250</v>
      </c>
      <c r="B8290">
        <v>340</v>
      </c>
      <c r="C8290" t="s">
        <v>343</v>
      </c>
      <c r="D8290" t="s">
        <v>222</v>
      </c>
      <c r="E8290" t="s">
        <v>223</v>
      </c>
      <c r="F8290" t="s">
        <v>317</v>
      </c>
      <c r="G8290" s="1">
        <v>43830</v>
      </c>
      <c r="H8290">
        <v>40</v>
      </c>
      <c r="I8290" s="7">
        <f>IF(TableTransactions[[#This Row],[Order type]]=trackOrderType,
TableTransactions[[#This Row],[Transaction quantity]]*-1,
TableTransactions[[#This Row],[Transaction quantity]]
)</f>
        <v>-40</v>
      </c>
      <c r="J82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</v>
      </c>
      <c r="K8290" s="7">
        <f ca="1">IF(TableTransactions[[#This Row],[Stock balance backorders]]&lt;0,
0,
TableTransactions[[#This Row],[Stock balance backorders]]
)</f>
        <v>60</v>
      </c>
      <c r="L8290" s="8" t="str">
        <f>VLOOKUP(TableTransactions[[#This Row],[Material]],TableStockBalance[],
MATCH(TableStockBalance[[#Headers],[Supplier name]],TableStockBalance[#Headers],0),
0)</f>
        <v>General Multi Parts AB</v>
      </c>
    </row>
    <row r="8291" spans="1:12" x14ac:dyDescent="0.25">
      <c r="A8291">
        <v>49040337</v>
      </c>
      <c r="B8291">
        <v>30</v>
      </c>
      <c r="C8291" t="s">
        <v>343</v>
      </c>
      <c r="D8291" t="s">
        <v>214</v>
      </c>
      <c r="E8291" t="s">
        <v>215</v>
      </c>
      <c r="F8291" t="s">
        <v>315</v>
      </c>
      <c r="G8291" s="1">
        <v>43467</v>
      </c>
      <c r="H8291">
        <v>60</v>
      </c>
      <c r="I8291" s="7">
        <f>IF(TableTransactions[[#This Row],[Order type]]=trackOrderType,
TableTransactions[[#This Row],[Transaction quantity]]*-1,
TableTransactions[[#This Row],[Transaction quantity]]
)</f>
        <v>-60</v>
      </c>
      <c r="J82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197</v>
      </c>
      <c r="K8291" s="7">
        <f ca="1">IF(TableTransactions[[#This Row],[Stock balance backorders]]&lt;0,
0,
TableTransactions[[#This Row],[Stock balance backorders]]
)</f>
        <v>197</v>
      </c>
      <c r="L8291" s="8" t="str">
        <f>VLOOKUP(TableTransactions[[#This Row],[Material]],TableStockBalance[],
MATCH(TableStockBalance[[#Headers],[Supplier name]],TableStockBalance[#Headers],0),
0)</f>
        <v>Broehmer Industrial GmbH</v>
      </c>
    </row>
    <row r="8292" spans="1:12" x14ac:dyDescent="0.25">
      <c r="A8292">
        <v>49040350</v>
      </c>
      <c r="B8292">
        <v>40</v>
      </c>
      <c r="C8292" t="s">
        <v>343</v>
      </c>
      <c r="D8292" t="s">
        <v>214</v>
      </c>
      <c r="E8292" t="s">
        <v>215</v>
      </c>
      <c r="F8292" t="s">
        <v>314</v>
      </c>
      <c r="G8292" s="1">
        <v>43469</v>
      </c>
      <c r="H8292">
        <v>20</v>
      </c>
      <c r="I8292" s="7">
        <f>IF(TableTransactions[[#This Row],[Order type]]=trackOrderType,
TableTransactions[[#This Row],[Transaction quantity]]*-1,
TableTransactions[[#This Row],[Transaction quantity]]
)</f>
        <v>-20</v>
      </c>
      <c r="J82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177</v>
      </c>
      <c r="K8292" s="7">
        <f ca="1">IF(TableTransactions[[#This Row],[Stock balance backorders]]&lt;0,
0,
TableTransactions[[#This Row],[Stock balance backorders]]
)</f>
        <v>177</v>
      </c>
      <c r="L8292" s="8" t="str">
        <f>VLOOKUP(TableTransactions[[#This Row],[Material]],TableStockBalance[],
MATCH(TableStockBalance[[#Headers],[Supplier name]],TableStockBalance[#Headers],0),
0)</f>
        <v>Broehmer Industrial GmbH</v>
      </c>
    </row>
    <row r="8293" spans="1:12" x14ac:dyDescent="0.25">
      <c r="A8293">
        <v>49040389</v>
      </c>
      <c r="B8293">
        <v>20</v>
      </c>
      <c r="C8293" t="s">
        <v>343</v>
      </c>
      <c r="D8293" t="s">
        <v>214</v>
      </c>
      <c r="E8293" t="s">
        <v>215</v>
      </c>
      <c r="F8293" t="s">
        <v>319</v>
      </c>
      <c r="G8293" s="1">
        <v>43473</v>
      </c>
      <c r="H8293">
        <v>40</v>
      </c>
      <c r="I8293" s="7">
        <f>IF(TableTransactions[[#This Row],[Order type]]=trackOrderType,
TableTransactions[[#This Row],[Transaction quantity]]*-1,
TableTransactions[[#This Row],[Transaction quantity]]
)</f>
        <v>-40</v>
      </c>
      <c r="J82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137</v>
      </c>
      <c r="K8293" s="7">
        <f ca="1">IF(TableTransactions[[#This Row],[Stock balance backorders]]&lt;0,
0,
TableTransactions[[#This Row],[Stock balance backorders]]
)</f>
        <v>137</v>
      </c>
      <c r="L8293" s="8" t="str">
        <f>VLOOKUP(TableTransactions[[#This Row],[Material]],TableStockBalance[],
MATCH(TableStockBalance[[#Headers],[Supplier name]],TableStockBalance[#Headers],0),
0)</f>
        <v>Broehmer Industrial GmbH</v>
      </c>
    </row>
    <row r="8294" spans="1:12" x14ac:dyDescent="0.25">
      <c r="A8294" s="4">
        <v>45056789</v>
      </c>
      <c r="B8294" s="4">
        <v>20</v>
      </c>
      <c r="C8294" s="4" t="s">
        <v>344</v>
      </c>
      <c r="D8294" s="4" t="s">
        <v>214</v>
      </c>
      <c r="E8294" s="4" t="s">
        <v>215</v>
      </c>
      <c r="F8294" s="4" t="s">
        <v>213</v>
      </c>
      <c r="G8294" s="5">
        <v>43473</v>
      </c>
      <c r="H8294" s="4">
        <v>779</v>
      </c>
      <c r="I8294" s="7">
        <f>IF(TableTransactions[[#This Row],[Order type]]=trackOrderType,
TableTransactions[[#This Row],[Transaction quantity]]*-1,
TableTransactions[[#This Row],[Transaction quantity]]
)</f>
        <v>779</v>
      </c>
      <c r="J82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916</v>
      </c>
      <c r="K8294" s="7">
        <f ca="1">IF(TableTransactions[[#This Row],[Stock balance backorders]]&lt;0,
0,
TableTransactions[[#This Row],[Stock balance backorders]]
)</f>
        <v>916</v>
      </c>
      <c r="L8294" s="8" t="str">
        <f>VLOOKUP(TableTransactions[[#This Row],[Material]],TableStockBalance[],
MATCH(TableStockBalance[[#Headers],[Supplier name]],TableStockBalance[#Headers],0),
0)</f>
        <v>Broehmer Industrial GmbH</v>
      </c>
    </row>
    <row r="8295" spans="1:12" x14ac:dyDescent="0.25">
      <c r="A8295">
        <v>49040407</v>
      </c>
      <c r="B8295">
        <v>60</v>
      </c>
      <c r="C8295" t="s">
        <v>343</v>
      </c>
      <c r="D8295" t="s">
        <v>214</v>
      </c>
      <c r="E8295" t="s">
        <v>215</v>
      </c>
      <c r="F8295" t="s">
        <v>318</v>
      </c>
      <c r="G8295" s="1">
        <v>43474</v>
      </c>
      <c r="H8295">
        <v>20</v>
      </c>
      <c r="I8295" s="7">
        <f>IF(TableTransactions[[#This Row],[Order type]]=trackOrderType,
TableTransactions[[#This Row],[Transaction quantity]]*-1,
TableTransactions[[#This Row],[Transaction quantity]]
)</f>
        <v>-20</v>
      </c>
      <c r="J82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896</v>
      </c>
      <c r="K8295" s="7">
        <f ca="1">IF(TableTransactions[[#This Row],[Stock balance backorders]]&lt;0,
0,
TableTransactions[[#This Row],[Stock balance backorders]]
)</f>
        <v>896</v>
      </c>
      <c r="L8295" s="8" t="str">
        <f>VLOOKUP(TableTransactions[[#This Row],[Material]],TableStockBalance[],
MATCH(TableStockBalance[[#Headers],[Supplier name]],TableStockBalance[#Headers],0),
0)</f>
        <v>Broehmer Industrial GmbH</v>
      </c>
    </row>
    <row r="8296" spans="1:12" x14ac:dyDescent="0.25">
      <c r="A8296">
        <v>49040414</v>
      </c>
      <c r="B8296">
        <v>50</v>
      </c>
      <c r="C8296" t="s">
        <v>343</v>
      </c>
      <c r="D8296" t="s">
        <v>214</v>
      </c>
      <c r="E8296" t="s">
        <v>215</v>
      </c>
      <c r="F8296" t="s">
        <v>313</v>
      </c>
      <c r="G8296" s="1">
        <v>43475</v>
      </c>
      <c r="H8296">
        <v>60</v>
      </c>
      <c r="I8296" s="7">
        <f>IF(TableTransactions[[#This Row],[Order type]]=trackOrderType,
TableTransactions[[#This Row],[Transaction quantity]]*-1,
TableTransactions[[#This Row],[Transaction quantity]]
)</f>
        <v>-60</v>
      </c>
      <c r="J82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836</v>
      </c>
      <c r="K8296" s="7">
        <f ca="1">IF(TableTransactions[[#This Row],[Stock balance backorders]]&lt;0,
0,
TableTransactions[[#This Row],[Stock balance backorders]]
)</f>
        <v>836</v>
      </c>
      <c r="L8296" s="8" t="str">
        <f>VLOOKUP(TableTransactions[[#This Row],[Material]],TableStockBalance[],
MATCH(TableStockBalance[[#Headers],[Supplier name]],TableStockBalance[#Headers],0),
0)</f>
        <v>Broehmer Industrial GmbH</v>
      </c>
    </row>
    <row r="8297" spans="1:12" x14ac:dyDescent="0.25">
      <c r="A8297">
        <v>49040429</v>
      </c>
      <c r="B8297">
        <v>240</v>
      </c>
      <c r="C8297" t="s">
        <v>343</v>
      </c>
      <c r="D8297" t="s">
        <v>214</v>
      </c>
      <c r="E8297" t="s">
        <v>215</v>
      </c>
      <c r="F8297" t="s">
        <v>313</v>
      </c>
      <c r="G8297" s="1">
        <v>43476</v>
      </c>
      <c r="H8297">
        <v>40</v>
      </c>
      <c r="I8297" s="7">
        <f>IF(TableTransactions[[#This Row],[Order type]]=trackOrderType,
TableTransactions[[#This Row],[Transaction quantity]]*-1,
TableTransactions[[#This Row],[Transaction quantity]]
)</f>
        <v>-40</v>
      </c>
      <c r="J82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796</v>
      </c>
      <c r="K8297" s="7">
        <f ca="1">IF(TableTransactions[[#This Row],[Stock balance backorders]]&lt;0,
0,
TableTransactions[[#This Row],[Stock balance backorders]]
)</f>
        <v>796</v>
      </c>
      <c r="L8297" s="8" t="str">
        <f>VLOOKUP(TableTransactions[[#This Row],[Material]],TableStockBalance[],
MATCH(TableStockBalance[[#Headers],[Supplier name]],TableStockBalance[#Headers],0),
0)</f>
        <v>Broehmer Industrial GmbH</v>
      </c>
    </row>
    <row r="8298" spans="1:12" x14ac:dyDescent="0.25">
      <c r="A8298">
        <v>49040436</v>
      </c>
      <c r="B8298">
        <v>10</v>
      </c>
      <c r="C8298" t="s">
        <v>343</v>
      </c>
      <c r="D8298" t="s">
        <v>214</v>
      </c>
      <c r="E8298" t="s">
        <v>215</v>
      </c>
      <c r="F8298" t="s">
        <v>325</v>
      </c>
      <c r="G8298" s="1">
        <v>43476</v>
      </c>
      <c r="H8298">
        <v>20</v>
      </c>
      <c r="I8298" s="7">
        <f>IF(TableTransactions[[#This Row],[Order type]]=trackOrderType,
TableTransactions[[#This Row],[Transaction quantity]]*-1,
TableTransactions[[#This Row],[Transaction quantity]]
)</f>
        <v>-20</v>
      </c>
      <c r="J82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776</v>
      </c>
      <c r="K8298" s="7">
        <f ca="1">IF(TableTransactions[[#This Row],[Stock balance backorders]]&lt;0,
0,
TableTransactions[[#This Row],[Stock balance backorders]]
)</f>
        <v>776</v>
      </c>
      <c r="L8298" s="8" t="str">
        <f>VLOOKUP(TableTransactions[[#This Row],[Material]],TableStockBalance[],
MATCH(TableStockBalance[[#Headers],[Supplier name]],TableStockBalance[#Headers],0),
0)</f>
        <v>Broehmer Industrial GmbH</v>
      </c>
    </row>
    <row r="8299" spans="1:12" x14ac:dyDescent="0.25">
      <c r="A8299">
        <v>49040456</v>
      </c>
      <c r="B8299">
        <v>100</v>
      </c>
      <c r="C8299" t="s">
        <v>343</v>
      </c>
      <c r="D8299" t="s">
        <v>214</v>
      </c>
      <c r="E8299" t="s">
        <v>215</v>
      </c>
      <c r="F8299" t="s">
        <v>318</v>
      </c>
      <c r="G8299" s="1">
        <v>43479</v>
      </c>
      <c r="H8299">
        <v>40</v>
      </c>
      <c r="I8299" s="7">
        <f>IF(TableTransactions[[#This Row],[Order type]]=trackOrderType,
TableTransactions[[#This Row],[Transaction quantity]]*-1,
TableTransactions[[#This Row],[Transaction quantity]]
)</f>
        <v>-40</v>
      </c>
      <c r="J82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736</v>
      </c>
      <c r="K8299" s="7">
        <f ca="1">IF(TableTransactions[[#This Row],[Stock balance backorders]]&lt;0,
0,
TableTransactions[[#This Row],[Stock balance backorders]]
)</f>
        <v>736</v>
      </c>
      <c r="L8299" s="8" t="str">
        <f>VLOOKUP(TableTransactions[[#This Row],[Material]],TableStockBalance[],
MATCH(TableStockBalance[[#Headers],[Supplier name]],TableStockBalance[#Headers],0),
0)</f>
        <v>Broehmer Industrial GmbH</v>
      </c>
    </row>
    <row r="8300" spans="1:12" x14ac:dyDescent="0.25">
      <c r="A8300">
        <v>49040483</v>
      </c>
      <c r="B8300">
        <v>70</v>
      </c>
      <c r="C8300" t="s">
        <v>343</v>
      </c>
      <c r="D8300" t="s">
        <v>214</v>
      </c>
      <c r="E8300" t="s">
        <v>215</v>
      </c>
      <c r="F8300" t="s">
        <v>317</v>
      </c>
      <c r="G8300" s="1">
        <v>43481</v>
      </c>
      <c r="H8300">
        <v>20</v>
      </c>
      <c r="I8300" s="7">
        <f>IF(TableTransactions[[#This Row],[Order type]]=trackOrderType,
TableTransactions[[#This Row],[Transaction quantity]]*-1,
TableTransactions[[#This Row],[Transaction quantity]]
)</f>
        <v>-20</v>
      </c>
      <c r="J83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716</v>
      </c>
      <c r="K8300" s="7">
        <f ca="1">IF(TableTransactions[[#This Row],[Stock balance backorders]]&lt;0,
0,
TableTransactions[[#This Row],[Stock balance backorders]]
)</f>
        <v>716</v>
      </c>
      <c r="L8300" s="8" t="str">
        <f>VLOOKUP(TableTransactions[[#This Row],[Material]],TableStockBalance[],
MATCH(TableStockBalance[[#Headers],[Supplier name]],TableStockBalance[#Headers],0),
0)</f>
        <v>Broehmer Industrial GmbH</v>
      </c>
    </row>
    <row r="8301" spans="1:12" x14ac:dyDescent="0.25">
      <c r="A8301">
        <v>49040522</v>
      </c>
      <c r="B8301">
        <v>70</v>
      </c>
      <c r="C8301" t="s">
        <v>343</v>
      </c>
      <c r="D8301" t="s">
        <v>214</v>
      </c>
      <c r="E8301" t="s">
        <v>215</v>
      </c>
      <c r="F8301" t="s">
        <v>319</v>
      </c>
      <c r="G8301" s="1">
        <v>43483</v>
      </c>
      <c r="H8301">
        <v>80</v>
      </c>
      <c r="I8301" s="7">
        <f>IF(TableTransactions[[#This Row],[Order type]]=trackOrderType,
TableTransactions[[#This Row],[Transaction quantity]]*-1,
TableTransactions[[#This Row],[Transaction quantity]]
)</f>
        <v>-80</v>
      </c>
      <c r="J83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636</v>
      </c>
      <c r="K8301" s="7">
        <f ca="1">IF(TableTransactions[[#This Row],[Stock balance backorders]]&lt;0,
0,
TableTransactions[[#This Row],[Stock balance backorders]]
)</f>
        <v>636</v>
      </c>
      <c r="L8301" s="8" t="str">
        <f>VLOOKUP(TableTransactions[[#This Row],[Material]],TableStockBalance[],
MATCH(TableStockBalance[[#Headers],[Supplier name]],TableStockBalance[#Headers],0),
0)</f>
        <v>Broehmer Industrial GmbH</v>
      </c>
    </row>
    <row r="8302" spans="1:12" x14ac:dyDescent="0.25">
      <c r="A8302">
        <v>49040529</v>
      </c>
      <c r="B8302">
        <v>80</v>
      </c>
      <c r="C8302" t="s">
        <v>343</v>
      </c>
      <c r="D8302" t="s">
        <v>214</v>
      </c>
      <c r="E8302" t="s">
        <v>215</v>
      </c>
      <c r="F8302" t="s">
        <v>313</v>
      </c>
      <c r="G8302" s="1">
        <v>43486</v>
      </c>
      <c r="H8302">
        <v>80</v>
      </c>
      <c r="I8302" s="7">
        <f>IF(TableTransactions[[#This Row],[Order type]]=trackOrderType,
TableTransactions[[#This Row],[Transaction quantity]]*-1,
TableTransactions[[#This Row],[Transaction quantity]]
)</f>
        <v>-80</v>
      </c>
      <c r="J83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556</v>
      </c>
      <c r="K8302" s="7">
        <f ca="1">IF(TableTransactions[[#This Row],[Stock balance backorders]]&lt;0,
0,
TableTransactions[[#This Row],[Stock balance backorders]]
)</f>
        <v>556</v>
      </c>
      <c r="L8302" s="8" t="str">
        <f>VLOOKUP(TableTransactions[[#This Row],[Material]],TableStockBalance[],
MATCH(TableStockBalance[[#Headers],[Supplier name]],TableStockBalance[#Headers],0),
0)</f>
        <v>Broehmer Industrial GmbH</v>
      </c>
    </row>
    <row r="8303" spans="1:12" x14ac:dyDescent="0.25">
      <c r="A8303">
        <v>49040542</v>
      </c>
      <c r="B8303">
        <v>60</v>
      </c>
      <c r="C8303" t="s">
        <v>343</v>
      </c>
      <c r="D8303" t="s">
        <v>214</v>
      </c>
      <c r="E8303" t="s">
        <v>215</v>
      </c>
      <c r="F8303" t="s">
        <v>313</v>
      </c>
      <c r="G8303" s="1">
        <v>43487</v>
      </c>
      <c r="H8303">
        <v>80</v>
      </c>
      <c r="I8303" s="7">
        <f>IF(TableTransactions[[#This Row],[Order type]]=trackOrderType,
TableTransactions[[#This Row],[Transaction quantity]]*-1,
TableTransactions[[#This Row],[Transaction quantity]]
)</f>
        <v>-80</v>
      </c>
      <c r="J83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476</v>
      </c>
      <c r="K8303" s="7">
        <f ca="1">IF(TableTransactions[[#This Row],[Stock balance backorders]]&lt;0,
0,
TableTransactions[[#This Row],[Stock balance backorders]]
)</f>
        <v>476</v>
      </c>
      <c r="L8303" s="8" t="str">
        <f>VLOOKUP(TableTransactions[[#This Row],[Material]],TableStockBalance[],
MATCH(TableStockBalance[[#Headers],[Supplier name]],TableStockBalance[#Headers],0),
0)</f>
        <v>Broehmer Industrial GmbH</v>
      </c>
    </row>
    <row r="8304" spans="1:12" x14ac:dyDescent="0.25">
      <c r="A8304">
        <v>49040564</v>
      </c>
      <c r="B8304">
        <v>90</v>
      </c>
      <c r="C8304" t="s">
        <v>343</v>
      </c>
      <c r="D8304" t="s">
        <v>214</v>
      </c>
      <c r="E8304" t="s">
        <v>215</v>
      </c>
      <c r="F8304" t="s">
        <v>318</v>
      </c>
      <c r="G8304" s="1">
        <v>43488</v>
      </c>
      <c r="H8304">
        <v>20</v>
      </c>
      <c r="I8304" s="7">
        <f>IF(TableTransactions[[#This Row],[Order type]]=trackOrderType,
TableTransactions[[#This Row],[Transaction quantity]]*-1,
TableTransactions[[#This Row],[Transaction quantity]]
)</f>
        <v>-20</v>
      </c>
      <c r="J83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456</v>
      </c>
      <c r="K8304" s="7">
        <f ca="1">IF(TableTransactions[[#This Row],[Stock balance backorders]]&lt;0,
0,
TableTransactions[[#This Row],[Stock balance backorders]]
)</f>
        <v>456</v>
      </c>
      <c r="L8304" s="8" t="str">
        <f>VLOOKUP(TableTransactions[[#This Row],[Material]],TableStockBalance[],
MATCH(TableStockBalance[[#Headers],[Supplier name]],TableStockBalance[#Headers],0),
0)</f>
        <v>Broehmer Industrial GmbH</v>
      </c>
    </row>
    <row r="8305" spans="1:12" x14ac:dyDescent="0.25">
      <c r="A8305">
        <v>49040574</v>
      </c>
      <c r="B8305">
        <v>40</v>
      </c>
      <c r="C8305" t="s">
        <v>343</v>
      </c>
      <c r="D8305" t="s">
        <v>214</v>
      </c>
      <c r="E8305" t="s">
        <v>215</v>
      </c>
      <c r="F8305" t="s">
        <v>316</v>
      </c>
      <c r="G8305" s="1">
        <v>43489</v>
      </c>
      <c r="H8305">
        <v>40</v>
      </c>
      <c r="I8305" s="7">
        <f>IF(TableTransactions[[#This Row],[Order type]]=trackOrderType,
TableTransactions[[#This Row],[Transaction quantity]]*-1,
TableTransactions[[#This Row],[Transaction quantity]]
)</f>
        <v>-40</v>
      </c>
      <c r="J83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416</v>
      </c>
      <c r="K8305" s="7">
        <f ca="1">IF(TableTransactions[[#This Row],[Stock balance backorders]]&lt;0,
0,
TableTransactions[[#This Row],[Stock balance backorders]]
)</f>
        <v>416</v>
      </c>
      <c r="L8305" s="8" t="str">
        <f>VLOOKUP(TableTransactions[[#This Row],[Material]],TableStockBalance[],
MATCH(TableStockBalance[[#Headers],[Supplier name]],TableStockBalance[#Headers],0),
0)</f>
        <v>Broehmer Industrial GmbH</v>
      </c>
    </row>
    <row r="8306" spans="1:12" x14ac:dyDescent="0.25">
      <c r="A8306">
        <v>49040582</v>
      </c>
      <c r="B8306">
        <v>20</v>
      </c>
      <c r="C8306" t="s">
        <v>343</v>
      </c>
      <c r="D8306" t="s">
        <v>214</v>
      </c>
      <c r="E8306" t="s">
        <v>215</v>
      </c>
      <c r="F8306" t="s">
        <v>324</v>
      </c>
      <c r="G8306" s="1">
        <v>43490</v>
      </c>
      <c r="H8306">
        <v>60</v>
      </c>
      <c r="I8306" s="7">
        <f>IF(TableTransactions[[#This Row],[Order type]]=trackOrderType,
TableTransactions[[#This Row],[Transaction quantity]]*-1,
TableTransactions[[#This Row],[Transaction quantity]]
)</f>
        <v>-60</v>
      </c>
      <c r="J83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356</v>
      </c>
      <c r="K8306" s="7">
        <f ca="1">IF(TableTransactions[[#This Row],[Stock balance backorders]]&lt;0,
0,
TableTransactions[[#This Row],[Stock balance backorders]]
)</f>
        <v>356</v>
      </c>
      <c r="L8306" s="8" t="str">
        <f>VLOOKUP(TableTransactions[[#This Row],[Material]],TableStockBalance[],
MATCH(TableStockBalance[[#Headers],[Supplier name]],TableStockBalance[#Headers],0),
0)</f>
        <v>Broehmer Industrial GmbH</v>
      </c>
    </row>
    <row r="8307" spans="1:12" x14ac:dyDescent="0.25">
      <c r="A8307">
        <v>49040593</v>
      </c>
      <c r="B8307">
        <v>320</v>
      </c>
      <c r="C8307" t="s">
        <v>343</v>
      </c>
      <c r="D8307" t="s">
        <v>214</v>
      </c>
      <c r="E8307" t="s">
        <v>215</v>
      </c>
      <c r="F8307" t="s">
        <v>317</v>
      </c>
      <c r="G8307" s="1">
        <v>43490</v>
      </c>
      <c r="H8307">
        <v>40</v>
      </c>
      <c r="I8307" s="7">
        <f>IF(TableTransactions[[#This Row],[Order type]]=trackOrderType,
TableTransactions[[#This Row],[Transaction quantity]]*-1,
TableTransactions[[#This Row],[Transaction quantity]]
)</f>
        <v>-40</v>
      </c>
      <c r="J83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316</v>
      </c>
      <c r="K8307" s="7">
        <f ca="1">IF(TableTransactions[[#This Row],[Stock balance backorders]]&lt;0,
0,
TableTransactions[[#This Row],[Stock balance backorders]]
)</f>
        <v>316</v>
      </c>
      <c r="L8307" s="8" t="str">
        <f>VLOOKUP(TableTransactions[[#This Row],[Material]],TableStockBalance[],
MATCH(TableStockBalance[[#Headers],[Supplier name]],TableStockBalance[#Headers],0),
0)</f>
        <v>Broehmer Industrial GmbH</v>
      </c>
    </row>
    <row r="8308" spans="1:12" x14ac:dyDescent="0.25">
      <c r="A8308">
        <v>49040595</v>
      </c>
      <c r="B8308">
        <v>110</v>
      </c>
      <c r="C8308" t="s">
        <v>343</v>
      </c>
      <c r="D8308" t="s">
        <v>214</v>
      </c>
      <c r="E8308" t="s">
        <v>215</v>
      </c>
      <c r="F8308" t="s">
        <v>319</v>
      </c>
      <c r="G8308" s="1">
        <v>43490</v>
      </c>
      <c r="H8308">
        <v>80</v>
      </c>
      <c r="I8308" s="7">
        <f>IF(TableTransactions[[#This Row],[Order type]]=trackOrderType,
TableTransactions[[#This Row],[Transaction quantity]]*-1,
TableTransactions[[#This Row],[Transaction quantity]]
)</f>
        <v>-80</v>
      </c>
      <c r="J83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236</v>
      </c>
      <c r="K8308" s="7">
        <f ca="1">IF(TableTransactions[[#This Row],[Stock balance backorders]]&lt;0,
0,
TableTransactions[[#This Row],[Stock balance backorders]]
)</f>
        <v>236</v>
      </c>
      <c r="L8308" s="8" t="str">
        <f>VLOOKUP(TableTransactions[[#This Row],[Material]],TableStockBalance[],
MATCH(TableStockBalance[[#Headers],[Supplier name]],TableStockBalance[#Headers],0),
0)</f>
        <v>Broehmer Industrial GmbH</v>
      </c>
    </row>
    <row r="8309" spans="1:12" x14ac:dyDescent="0.25">
      <c r="A8309">
        <v>49040608</v>
      </c>
      <c r="B8309">
        <v>70</v>
      </c>
      <c r="C8309" t="s">
        <v>343</v>
      </c>
      <c r="D8309" t="s">
        <v>214</v>
      </c>
      <c r="E8309" t="s">
        <v>215</v>
      </c>
      <c r="F8309" t="s">
        <v>316</v>
      </c>
      <c r="G8309" s="1">
        <v>43493</v>
      </c>
      <c r="H8309">
        <v>80</v>
      </c>
      <c r="I8309" s="7">
        <f>IF(TableTransactions[[#This Row],[Order type]]=trackOrderType,
TableTransactions[[#This Row],[Transaction quantity]]*-1,
TableTransactions[[#This Row],[Transaction quantity]]
)</f>
        <v>-80</v>
      </c>
      <c r="J83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156</v>
      </c>
      <c r="K8309" s="7">
        <f ca="1">IF(TableTransactions[[#This Row],[Stock balance backorders]]&lt;0,
0,
TableTransactions[[#This Row],[Stock balance backorders]]
)</f>
        <v>156</v>
      </c>
      <c r="L8309" s="8" t="str">
        <f>VLOOKUP(TableTransactions[[#This Row],[Material]],TableStockBalance[],
MATCH(TableStockBalance[[#Headers],[Supplier name]],TableStockBalance[#Headers],0),
0)</f>
        <v>Broehmer Industrial GmbH</v>
      </c>
    </row>
    <row r="8310" spans="1:12" x14ac:dyDescent="0.25">
      <c r="A8310">
        <v>49040624</v>
      </c>
      <c r="B8310">
        <v>40</v>
      </c>
      <c r="C8310" t="s">
        <v>343</v>
      </c>
      <c r="D8310" t="s">
        <v>214</v>
      </c>
      <c r="E8310" t="s">
        <v>215</v>
      </c>
      <c r="F8310" t="s">
        <v>316</v>
      </c>
      <c r="G8310" s="1">
        <v>43494</v>
      </c>
      <c r="H8310">
        <v>20</v>
      </c>
      <c r="I8310" s="7">
        <f>IF(TableTransactions[[#This Row],[Order type]]=trackOrderType,
TableTransactions[[#This Row],[Transaction quantity]]*-1,
TableTransactions[[#This Row],[Transaction quantity]]
)</f>
        <v>-20</v>
      </c>
      <c r="J83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136</v>
      </c>
      <c r="K8310" s="7">
        <f ca="1">IF(TableTransactions[[#This Row],[Stock balance backorders]]&lt;0,
0,
TableTransactions[[#This Row],[Stock balance backorders]]
)</f>
        <v>136</v>
      </c>
      <c r="L8310" s="8" t="str">
        <f>VLOOKUP(TableTransactions[[#This Row],[Material]],TableStockBalance[],
MATCH(TableStockBalance[[#Headers],[Supplier name]],TableStockBalance[#Headers],0),
0)</f>
        <v>Broehmer Industrial GmbH</v>
      </c>
    </row>
    <row r="8311" spans="1:12" x14ac:dyDescent="0.25">
      <c r="A8311">
        <v>49040662</v>
      </c>
      <c r="B8311">
        <v>30</v>
      </c>
      <c r="C8311" t="s">
        <v>343</v>
      </c>
      <c r="D8311" t="s">
        <v>214</v>
      </c>
      <c r="E8311" t="s">
        <v>215</v>
      </c>
      <c r="F8311" t="s">
        <v>329</v>
      </c>
      <c r="G8311" s="1">
        <v>43497</v>
      </c>
      <c r="H8311">
        <v>40</v>
      </c>
      <c r="I8311" s="7">
        <f>IF(TableTransactions[[#This Row],[Order type]]=trackOrderType,
TableTransactions[[#This Row],[Transaction quantity]]*-1,
TableTransactions[[#This Row],[Transaction quantity]]
)</f>
        <v>-40</v>
      </c>
      <c r="J83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</v>
      </c>
      <c r="K8311" s="7">
        <f ca="1">IF(TableTransactions[[#This Row],[Stock balance backorders]]&lt;0,
0,
TableTransactions[[#This Row],[Stock balance backorders]]
)</f>
        <v>96</v>
      </c>
      <c r="L8311" s="8" t="str">
        <f>VLOOKUP(TableTransactions[[#This Row],[Material]],TableStockBalance[],
MATCH(TableStockBalance[[#Headers],[Supplier name]],TableStockBalance[#Headers],0),
0)</f>
        <v>Broehmer Industrial GmbH</v>
      </c>
    </row>
    <row r="8312" spans="1:12" x14ac:dyDescent="0.25">
      <c r="A8312">
        <v>49040686</v>
      </c>
      <c r="B8312">
        <v>10</v>
      </c>
      <c r="C8312" t="s">
        <v>343</v>
      </c>
      <c r="D8312" t="s">
        <v>214</v>
      </c>
      <c r="E8312" t="s">
        <v>215</v>
      </c>
      <c r="F8312" t="s">
        <v>328</v>
      </c>
      <c r="G8312" s="1">
        <v>43500</v>
      </c>
      <c r="H8312">
        <v>40</v>
      </c>
      <c r="I8312" s="7">
        <f>IF(TableTransactions[[#This Row],[Order type]]=trackOrderType,
TableTransactions[[#This Row],[Transaction quantity]]*-1,
TableTransactions[[#This Row],[Transaction quantity]]
)</f>
        <v>-40</v>
      </c>
      <c r="J83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</v>
      </c>
      <c r="K8312" s="7">
        <f ca="1">IF(TableTransactions[[#This Row],[Stock balance backorders]]&lt;0,
0,
TableTransactions[[#This Row],[Stock balance backorders]]
)</f>
        <v>56</v>
      </c>
      <c r="L8312" s="8" t="str">
        <f>VLOOKUP(TableTransactions[[#This Row],[Material]],TableStockBalance[],
MATCH(TableStockBalance[[#Headers],[Supplier name]],TableStockBalance[#Headers],0),
0)</f>
        <v>Broehmer Industrial GmbH</v>
      </c>
    </row>
    <row r="8313" spans="1:12" x14ac:dyDescent="0.25">
      <c r="A8313">
        <v>49040688</v>
      </c>
      <c r="B8313">
        <v>40</v>
      </c>
      <c r="C8313" t="s">
        <v>343</v>
      </c>
      <c r="D8313" t="s">
        <v>214</v>
      </c>
      <c r="E8313" t="s">
        <v>215</v>
      </c>
      <c r="F8313" t="s">
        <v>316</v>
      </c>
      <c r="G8313" s="1">
        <v>43500</v>
      </c>
      <c r="H8313">
        <v>40</v>
      </c>
      <c r="I8313" s="7">
        <f>IF(TableTransactions[[#This Row],[Order type]]=trackOrderType,
TableTransactions[[#This Row],[Transaction quantity]]*-1,
TableTransactions[[#This Row],[Transaction quantity]]
)</f>
        <v>-40</v>
      </c>
      <c r="J83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8313" s="7">
        <f ca="1">IF(TableTransactions[[#This Row],[Stock balance backorders]]&lt;0,
0,
TableTransactions[[#This Row],[Stock balance backorders]]
)</f>
        <v>16</v>
      </c>
      <c r="L8313" s="8" t="str">
        <f>VLOOKUP(TableTransactions[[#This Row],[Material]],TableStockBalance[],
MATCH(TableStockBalance[[#Headers],[Supplier name]],TableStockBalance[#Headers],0),
0)</f>
        <v>Broehmer Industrial GmbH</v>
      </c>
    </row>
    <row r="8314" spans="1:12" x14ac:dyDescent="0.25">
      <c r="A8314">
        <v>49040769</v>
      </c>
      <c r="B8314">
        <v>140</v>
      </c>
      <c r="C8314" t="s">
        <v>343</v>
      </c>
      <c r="D8314" t="s">
        <v>214</v>
      </c>
      <c r="E8314" t="s">
        <v>215</v>
      </c>
      <c r="F8314" t="s">
        <v>317</v>
      </c>
      <c r="G8314" s="1">
        <v>43507</v>
      </c>
      <c r="H8314">
        <v>60</v>
      </c>
      <c r="I8314" s="7">
        <f>IF(TableTransactions[[#This Row],[Order type]]=trackOrderType,
TableTransactions[[#This Row],[Transaction quantity]]*-1,
TableTransactions[[#This Row],[Transaction quantity]]
)</f>
        <v>-60</v>
      </c>
      <c r="J83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-44</v>
      </c>
      <c r="K8314" s="7">
        <f ca="1">IF(TableTransactions[[#This Row],[Stock balance backorders]]&lt;0,
0,
TableTransactions[[#This Row],[Stock balance backorders]]
)</f>
        <v>0</v>
      </c>
      <c r="L8314" s="8" t="str">
        <f>VLOOKUP(TableTransactions[[#This Row],[Material]],TableStockBalance[],
MATCH(TableStockBalance[[#Headers],[Supplier name]],TableStockBalance[#Headers],0),
0)</f>
        <v>Broehmer Industrial GmbH</v>
      </c>
    </row>
    <row r="8315" spans="1:12" x14ac:dyDescent="0.25">
      <c r="A8315" s="4">
        <v>45056866</v>
      </c>
      <c r="B8315" s="4">
        <v>20</v>
      </c>
      <c r="C8315" s="4" t="s">
        <v>344</v>
      </c>
      <c r="D8315" s="4" t="s">
        <v>214</v>
      </c>
      <c r="E8315" s="4" t="s">
        <v>215</v>
      </c>
      <c r="F8315" s="4" t="s">
        <v>213</v>
      </c>
      <c r="G8315" s="5">
        <v>43508</v>
      </c>
      <c r="H8315" s="4">
        <v>1100</v>
      </c>
      <c r="I8315" s="7">
        <f>IF(TableTransactions[[#This Row],[Order type]]=trackOrderType,
TableTransactions[[#This Row],[Transaction quantity]]*-1,
TableTransactions[[#This Row],[Transaction quantity]]
)</f>
        <v>1100</v>
      </c>
      <c r="J83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1056</v>
      </c>
      <c r="K8315" s="7">
        <f ca="1">IF(TableTransactions[[#This Row],[Stock balance backorders]]&lt;0,
0,
TableTransactions[[#This Row],[Stock balance backorders]]
)</f>
        <v>1056</v>
      </c>
      <c r="L8315" s="8" t="str">
        <f>VLOOKUP(TableTransactions[[#This Row],[Material]],TableStockBalance[],
MATCH(TableStockBalance[[#Headers],[Supplier name]],TableStockBalance[#Headers],0),
0)</f>
        <v>Broehmer Industrial GmbH</v>
      </c>
    </row>
    <row r="8316" spans="1:12" x14ac:dyDescent="0.25">
      <c r="A8316">
        <v>49040797</v>
      </c>
      <c r="B8316">
        <v>170</v>
      </c>
      <c r="C8316" t="s">
        <v>343</v>
      </c>
      <c r="D8316" t="s">
        <v>214</v>
      </c>
      <c r="E8316" t="s">
        <v>215</v>
      </c>
      <c r="F8316" t="s">
        <v>317</v>
      </c>
      <c r="G8316" s="1">
        <v>43509</v>
      </c>
      <c r="H8316">
        <v>60</v>
      </c>
      <c r="I8316" s="7">
        <f>IF(TableTransactions[[#This Row],[Order type]]=trackOrderType,
TableTransactions[[#This Row],[Transaction quantity]]*-1,
TableTransactions[[#This Row],[Transaction quantity]]
)</f>
        <v>-60</v>
      </c>
      <c r="J83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996</v>
      </c>
      <c r="K8316" s="7">
        <f ca="1">IF(TableTransactions[[#This Row],[Stock balance backorders]]&lt;0,
0,
TableTransactions[[#This Row],[Stock balance backorders]]
)</f>
        <v>996</v>
      </c>
      <c r="L8316" s="8" t="str">
        <f>VLOOKUP(TableTransactions[[#This Row],[Material]],TableStockBalance[],
MATCH(TableStockBalance[[#Headers],[Supplier name]],TableStockBalance[#Headers],0),
0)</f>
        <v>Broehmer Industrial GmbH</v>
      </c>
    </row>
    <row r="8317" spans="1:12" x14ac:dyDescent="0.25">
      <c r="A8317">
        <v>49040818</v>
      </c>
      <c r="B8317">
        <v>240</v>
      </c>
      <c r="C8317" t="s">
        <v>343</v>
      </c>
      <c r="D8317" t="s">
        <v>214</v>
      </c>
      <c r="E8317" t="s">
        <v>215</v>
      </c>
      <c r="F8317" t="s">
        <v>313</v>
      </c>
      <c r="G8317" s="1">
        <v>43511</v>
      </c>
      <c r="H8317">
        <v>20</v>
      </c>
      <c r="I8317" s="7">
        <f>IF(TableTransactions[[#This Row],[Order type]]=trackOrderType,
TableTransactions[[#This Row],[Transaction quantity]]*-1,
TableTransactions[[#This Row],[Transaction quantity]]
)</f>
        <v>-20</v>
      </c>
      <c r="J83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976</v>
      </c>
      <c r="K8317" s="7">
        <f ca="1">IF(TableTransactions[[#This Row],[Stock balance backorders]]&lt;0,
0,
TableTransactions[[#This Row],[Stock balance backorders]]
)</f>
        <v>976</v>
      </c>
      <c r="L8317" s="8" t="str">
        <f>VLOOKUP(TableTransactions[[#This Row],[Material]],TableStockBalance[],
MATCH(TableStockBalance[[#Headers],[Supplier name]],TableStockBalance[#Headers],0),
0)</f>
        <v>Broehmer Industrial GmbH</v>
      </c>
    </row>
    <row r="8318" spans="1:12" x14ac:dyDescent="0.25">
      <c r="A8318">
        <v>49040864</v>
      </c>
      <c r="B8318">
        <v>110</v>
      </c>
      <c r="C8318" t="s">
        <v>343</v>
      </c>
      <c r="D8318" t="s">
        <v>214</v>
      </c>
      <c r="E8318" t="s">
        <v>215</v>
      </c>
      <c r="F8318" t="s">
        <v>313</v>
      </c>
      <c r="G8318" s="1">
        <v>43516</v>
      </c>
      <c r="H8318">
        <v>20</v>
      </c>
      <c r="I8318" s="7">
        <f>IF(TableTransactions[[#This Row],[Order type]]=trackOrderType,
TableTransactions[[#This Row],[Transaction quantity]]*-1,
TableTransactions[[#This Row],[Transaction quantity]]
)</f>
        <v>-20</v>
      </c>
      <c r="J83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956</v>
      </c>
      <c r="K8318" s="7">
        <f ca="1">IF(TableTransactions[[#This Row],[Stock balance backorders]]&lt;0,
0,
TableTransactions[[#This Row],[Stock balance backorders]]
)</f>
        <v>956</v>
      </c>
      <c r="L8318" s="8" t="str">
        <f>VLOOKUP(TableTransactions[[#This Row],[Material]],TableStockBalance[],
MATCH(TableStockBalance[[#Headers],[Supplier name]],TableStockBalance[#Headers],0),
0)</f>
        <v>Broehmer Industrial GmbH</v>
      </c>
    </row>
    <row r="8319" spans="1:12" x14ac:dyDescent="0.25">
      <c r="A8319">
        <v>49040870</v>
      </c>
      <c r="B8319">
        <v>30</v>
      </c>
      <c r="C8319" t="s">
        <v>343</v>
      </c>
      <c r="D8319" t="s">
        <v>214</v>
      </c>
      <c r="E8319" t="s">
        <v>215</v>
      </c>
      <c r="F8319" t="s">
        <v>316</v>
      </c>
      <c r="G8319" s="1">
        <v>43516</v>
      </c>
      <c r="H8319">
        <v>20</v>
      </c>
      <c r="I8319" s="7">
        <f>IF(TableTransactions[[#This Row],[Order type]]=trackOrderType,
TableTransactions[[#This Row],[Transaction quantity]]*-1,
TableTransactions[[#This Row],[Transaction quantity]]
)</f>
        <v>-20</v>
      </c>
      <c r="J83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936</v>
      </c>
      <c r="K8319" s="7">
        <f ca="1">IF(TableTransactions[[#This Row],[Stock balance backorders]]&lt;0,
0,
TableTransactions[[#This Row],[Stock balance backorders]]
)</f>
        <v>936</v>
      </c>
      <c r="L8319" s="8" t="str">
        <f>VLOOKUP(TableTransactions[[#This Row],[Material]],TableStockBalance[],
MATCH(TableStockBalance[[#Headers],[Supplier name]],TableStockBalance[#Headers],0),
0)</f>
        <v>Broehmer Industrial GmbH</v>
      </c>
    </row>
    <row r="8320" spans="1:12" x14ac:dyDescent="0.25">
      <c r="A8320">
        <v>49040886</v>
      </c>
      <c r="B8320">
        <v>100</v>
      </c>
      <c r="C8320" t="s">
        <v>343</v>
      </c>
      <c r="D8320" t="s">
        <v>214</v>
      </c>
      <c r="E8320" t="s">
        <v>215</v>
      </c>
      <c r="F8320" t="s">
        <v>317</v>
      </c>
      <c r="G8320" s="1">
        <v>43517</v>
      </c>
      <c r="H8320">
        <v>20</v>
      </c>
      <c r="I8320" s="7">
        <f>IF(TableTransactions[[#This Row],[Order type]]=trackOrderType,
TableTransactions[[#This Row],[Transaction quantity]]*-1,
TableTransactions[[#This Row],[Transaction quantity]]
)</f>
        <v>-20</v>
      </c>
      <c r="J83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916</v>
      </c>
      <c r="K8320" s="7">
        <f ca="1">IF(TableTransactions[[#This Row],[Stock balance backorders]]&lt;0,
0,
TableTransactions[[#This Row],[Stock balance backorders]]
)</f>
        <v>916</v>
      </c>
      <c r="L8320" s="8" t="str">
        <f>VLOOKUP(TableTransactions[[#This Row],[Material]],TableStockBalance[],
MATCH(TableStockBalance[[#Headers],[Supplier name]],TableStockBalance[#Headers],0),
0)</f>
        <v>Broehmer Industrial GmbH</v>
      </c>
    </row>
    <row r="8321" spans="1:12" x14ac:dyDescent="0.25">
      <c r="A8321">
        <v>49040895</v>
      </c>
      <c r="B8321">
        <v>290</v>
      </c>
      <c r="C8321" t="s">
        <v>343</v>
      </c>
      <c r="D8321" t="s">
        <v>214</v>
      </c>
      <c r="E8321" t="s">
        <v>215</v>
      </c>
      <c r="F8321" t="s">
        <v>313</v>
      </c>
      <c r="G8321" s="1">
        <v>43518</v>
      </c>
      <c r="H8321">
        <v>80</v>
      </c>
      <c r="I8321" s="7">
        <f>IF(TableTransactions[[#This Row],[Order type]]=trackOrderType,
TableTransactions[[#This Row],[Transaction quantity]]*-1,
TableTransactions[[#This Row],[Transaction quantity]]
)</f>
        <v>-80</v>
      </c>
      <c r="J83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836</v>
      </c>
      <c r="K8321" s="7">
        <f ca="1">IF(TableTransactions[[#This Row],[Stock balance backorders]]&lt;0,
0,
TableTransactions[[#This Row],[Stock balance backorders]]
)</f>
        <v>836</v>
      </c>
      <c r="L8321" s="8" t="str">
        <f>VLOOKUP(TableTransactions[[#This Row],[Material]],TableStockBalance[],
MATCH(TableStockBalance[[#Headers],[Supplier name]],TableStockBalance[#Headers],0),
0)</f>
        <v>Broehmer Industrial GmbH</v>
      </c>
    </row>
    <row r="8322" spans="1:12" x14ac:dyDescent="0.25">
      <c r="A8322">
        <v>49040902</v>
      </c>
      <c r="B8322">
        <v>230</v>
      </c>
      <c r="C8322" t="s">
        <v>343</v>
      </c>
      <c r="D8322" t="s">
        <v>214</v>
      </c>
      <c r="E8322" t="s">
        <v>215</v>
      </c>
      <c r="F8322" t="s">
        <v>316</v>
      </c>
      <c r="G8322" s="1">
        <v>43518</v>
      </c>
      <c r="H8322">
        <v>20</v>
      </c>
      <c r="I8322" s="7">
        <f>IF(TableTransactions[[#This Row],[Order type]]=trackOrderType,
TableTransactions[[#This Row],[Transaction quantity]]*-1,
TableTransactions[[#This Row],[Transaction quantity]]
)</f>
        <v>-20</v>
      </c>
      <c r="J83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816</v>
      </c>
      <c r="K8322" s="7">
        <f ca="1">IF(TableTransactions[[#This Row],[Stock balance backorders]]&lt;0,
0,
TableTransactions[[#This Row],[Stock balance backorders]]
)</f>
        <v>816</v>
      </c>
      <c r="L8322" s="8" t="str">
        <f>VLOOKUP(TableTransactions[[#This Row],[Material]],TableStockBalance[],
MATCH(TableStockBalance[[#Headers],[Supplier name]],TableStockBalance[#Headers],0),
0)</f>
        <v>Broehmer Industrial GmbH</v>
      </c>
    </row>
    <row r="8323" spans="1:12" x14ac:dyDescent="0.25">
      <c r="A8323">
        <v>49040957</v>
      </c>
      <c r="B8323">
        <v>70</v>
      </c>
      <c r="C8323" t="s">
        <v>343</v>
      </c>
      <c r="D8323" t="s">
        <v>214</v>
      </c>
      <c r="E8323" t="s">
        <v>215</v>
      </c>
      <c r="F8323" t="s">
        <v>313</v>
      </c>
      <c r="G8323" s="1">
        <v>43524</v>
      </c>
      <c r="H8323">
        <v>40</v>
      </c>
      <c r="I8323" s="7">
        <f>IF(TableTransactions[[#This Row],[Order type]]=trackOrderType,
TableTransactions[[#This Row],[Transaction quantity]]*-1,
TableTransactions[[#This Row],[Transaction quantity]]
)</f>
        <v>-40</v>
      </c>
      <c r="J83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776</v>
      </c>
      <c r="K8323" s="7">
        <f ca="1">IF(TableTransactions[[#This Row],[Stock balance backorders]]&lt;0,
0,
TableTransactions[[#This Row],[Stock balance backorders]]
)</f>
        <v>776</v>
      </c>
      <c r="L8323" s="8" t="str">
        <f>VLOOKUP(TableTransactions[[#This Row],[Material]],TableStockBalance[],
MATCH(TableStockBalance[[#Headers],[Supplier name]],TableStockBalance[#Headers],0),
0)</f>
        <v>Broehmer Industrial GmbH</v>
      </c>
    </row>
    <row r="8324" spans="1:12" x14ac:dyDescent="0.25">
      <c r="A8324">
        <v>49040972</v>
      </c>
      <c r="B8324">
        <v>190</v>
      </c>
      <c r="C8324" t="s">
        <v>343</v>
      </c>
      <c r="D8324" t="s">
        <v>214</v>
      </c>
      <c r="E8324" t="s">
        <v>215</v>
      </c>
      <c r="F8324" t="s">
        <v>313</v>
      </c>
      <c r="G8324" s="1">
        <v>43525</v>
      </c>
      <c r="H8324">
        <v>40</v>
      </c>
      <c r="I8324" s="7">
        <f>IF(TableTransactions[[#This Row],[Order type]]=trackOrderType,
TableTransactions[[#This Row],[Transaction quantity]]*-1,
TableTransactions[[#This Row],[Transaction quantity]]
)</f>
        <v>-40</v>
      </c>
      <c r="J83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736</v>
      </c>
      <c r="K8324" s="7">
        <f ca="1">IF(TableTransactions[[#This Row],[Stock balance backorders]]&lt;0,
0,
TableTransactions[[#This Row],[Stock balance backorders]]
)</f>
        <v>736</v>
      </c>
      <c r="L8324" s="8" t="str">
        <f>VLOOKUP(TableTransactions[[#This Row],[Material]],TableStockBalance[],
MATCH(TableStockBalance[[#Headers],[Supplier name]],TableStockBalance[#Headers],0),
0)</f>
        <v>Broehmer Industrial GmbH</v>
      </c>
    </row>
    <row r="8325" spans="1:12" x14ac:dyDescent="0.25">
      <c r="A8325">
        <v>49040999</v>
      </c>
      <c r="B8325">
        <v>120</v>
      </c>
      <c r="C8325" t="s">
        <v>343</v>
      </c>
      <c r="D8325" t="s">
        <v>214</v>
      </c>
      <c r="E8325" t="s">
        <v>215</v>
      </c>
      <c r="F8325" t="s">
        <v>317</v>
      </c>
      <c r="G8325" s="1">
        <v>43528</v>
      </c>
      <c r="H8325">
        <v>80</v>
      </c>
      <c r="I8325" s="7">
        <f>IF(TableTransactions[[#This Row],[Order type]]=trackOrderType,
TableTransactions[[#This Row],[Transaction quantity]]*-1,
TableTransactions[[#This Row],[Transaction quantity]]
)</f>
        <v>-80</v>
      </c>
      <c r="J83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656</v>
      </c>
      <c r="K8325" s="7">
        <f ca="1">IF(TableTransactions[[#This Row],[Stock balance backorders]]&lt;0,
0,
TableTransactions[[#This Row],[Stock balance backorders]]
)</f>
        <v>656</v>
      </c>
      <c r="L8325" s="8" t="str">
        <f>VLOOKUP(TableTransactions[[#This Row],[Material]],TableStockBalance[],
MATCH(TableStockBalance[[#Headers],[Supplier name]],TableStockBalance[#Headers],0),
0)</f>
        <v>Broehmer Industrial GmbH</v>
      </c>
    </row>
    <row r="8326" spans="1:12" x14ac:dyDescent="0.25">
      <c r="A8326">
        <v>49041017</v>
      </c>
      <c r="B8326">
        <v>110</v>
      </c>
      <c r="C8326" t="s">
        <v>343</v>
      </c>
      <c r="D8326" t="s">
        <v>214</v>
      </c>
      <c r="E8326" t="s">
        <v>215</v>
      </c>
      <c r="F8326" t="s">
        <v>317</v>
      </c>
      <c r="G8326" s="1">
        <v>43529</v>
      </c>
      <c r="H8326">
        <v>40</v>
      </c>
      <c r="I8326" s="7">
        <f>IF(TableTransactions[[#This Row],[Order type]]=trackOrderType,
TableTransactions[[#This Row],[Transaction quantity]]*-1,
TableTransactions[[#This Row],[Transaction quantity]]
)</f>
        <v>-40</v>
      </c>
      <c r="J83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616</v>
      </c>
      <c r="K8326" s="7">
        <f ca="1">IF(TableTransactions[[#This Row],[Stock balance backorders]]&lt;0,
0,
TableTransactions[[#This Row],[Stock balance backorders]]
)</f>
        <v>616</v>
      </c>
      <c r="L8326" s="8" t="str">
        <f>VLOOKUP(TableTransactions[[#This Row],[Material]],TableStockBalance[],
MATCH(TableStockBalance[[#Headers],[Supplier name]],TableStockBalance[#Headers],0),
0)</f>
        <v>Broehmer Industrial GmbH</v>
      </c>
    </row>
    <row r="8327" spans="1:12" x14ac:dyDescent="0.25">
      <c r="A8327">
        <v>49041057</v>
      </c>
      <c r="B8327">
        <v>540</v>
      </c>
      <c r="C8327" t="s">
        <v>343</v>
      </c>
      <c r="D8327" t="s">
        <v>214</v>
      </c>
      <c r="E8327" t="s">
        <v>215</v>
      </c>
      <c r="F8327" t="s">
        <v>313</v>
      </c>
      <c r="G8327" s="1">
        <v>43532</v>
      </c>
      <c r="H8327">
        <v>80</v>
      </c>
      <c r="I8327" s="7">
        <f>IF(TableTransactions[[#This Row],[Order type]]=trackOrderType,
TableTransactions[[#This Row],[Transaction quantity]]*-1,
TableTransactions[[#This Row],[Transaction quantity]]
)</f>
        <v>-80</v>
      </c>
      <c r="J83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536</v>
      </c>
      <c r="K8327" s="7">
        <f ca="1">IF(TableTransactions[[#This Row],[Stock balance backorders]]&lt;0,
0,
TableTransactions[[#This Row],[Stock balance backorders]]
)</f>
        <v>536</v>
      </c>
      <c r="L8327" s="8" t="str">
        <f>VLOOKUP(TableTransactions[[#This Row],[Material]],TableStockBalance[],
MATCH(TableStockBalance[[#Headers],[Supplier name]],TableStockBalance[#Headers],0),
0)</f>
        <v>Broehmer Industrial GmbH</v>
      </c>
    </row>
    <row r="8328" spans="1:12" x14ac:dyDescent="0.25">
      <c r="A8328">
        <v>49041057</v>
      </c>
      <c r="B8328">
        <v>550</v>
      </c>
      <c r="C8328" t="s">
        <v>343</v>
      </c>
      <c r="D8328" t="s">
        <v>214</v>
      </c>
      <c r="E8328" t="s">
        <v>215</v>
      </c>
      <c r="F8328" t="s">
        <v>313</v>
      </c>
      <c r="G8328" s="1">
        <v>43532</v>
      </c>
      <c r="H8328">
        <v>20</v>
      </c>
      <c r="I8328" s="7">
        <f>IF(TableTransactions[[#This Row],[Order type]]=trackOrderType,
TableTransactions[[#This Row],[Transaction quantity]]*-1,
TableTransactions[[#This Row],[Transaction quantity]]
)</f>
        <v>-20</v>
      </c>
      <c r="J83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516</v>
      </c>
      <c r="K8328" s="7">
        <f ca="1">IF(TableTransactions[[#This Row],[Stock balance backorders]]&lt;0,
0,
TableTransactions[[#This Row],[Stock balance backorders]]
)</f>
        <v>516</v>
      </c>
      <c r="L8328" s="8" t="str">
        <f>VLOOKUP(TableTransactions[[#This Row],[Material]],TableStockBalance[],
MATCH(TableStockBalance[[#Headers],[Supplier name]],TableStockBalance[#Headers],0),
0)</f>
        <v>Broehmer Industrial GmbH</v>
      </c>
    </row>
    <row r="8329" spans="1:12" x14ac:dyDescent="0.25">
      <c r="A8329">
        <v>49041064</v>
      </c>
      <c r="B8329">
        <v>40</v>
      </c>
      <c r="C8329" t="s">
        <v>343</v>
      </c>
      <c r="D8329" t="s">
        <v>214</v>
      </c>
      <c r="E8329" t="s">
        <v>215</v>
      </c>
      <c r="F8329" t="s">
        <v>326</v>
      </c>
      <c r="G8329" s="1">
        <v>43532</v>
      </c>
      <c r="H8329">
        <v>60</v>
      </c>
      <c r="I8329" s="7">
        <f>IF(TableTransactions[[#This Row],[Order type]]=trackOrderType,
TableTransactions[[#This Row],[Transaction quantity]]*-1,
TableTransactions[[#This Row],[Transaction quantity]]
)</f>
        <v>-60</v>
      </c>
      <c r="J83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456</v>
      </c>
      <c r="K8329" s="7">
        <f ca="1">IF(TableTransactions[[#This Row],[Stock balance backorders]]&lt;0,
0,
TableTransactions[[#This Row],[Stock balance backorders]]
)</f>
        <v>456</v>
      </c>
      <c r="L8329" s="8" t="str">
        <f>VLOOKUP(TableTransactions[[#This Row],[Material]],TableStockBalance[],
MATCH(TableStockBalance[[#Headers],[Supplier name]],TableStockBalance[#Headers],0),
0)</f>
        <v>Broehmer Industrial GmbH</v>
      </c>
    </row>
    <row r="8330" spans="1:12" x14ac:dyDescent="0.25">
      <c r="A8330">
        <v>49041067</v>
      </c>
      <c r="B8330">
        <v>770</v>
      </c>
      <c r="C8330" t="s">
        <v>343</v>
      </c>
      <c r="D8330" t="s">
        <v>214</v>
      </c>
      <c r="E8330" t="s">
        <v>215</v>
      </c>
      <c r="F8330" t="s">
        <v>317</v>
      </c>
      <c r="G8330" s="1">
        <v>43532</v>
      </c>
      <c r="H8330">
        <v>40</v>
      </c>
      <c r="I8330" s="7">
        <f>IF(TableTransactions[[#This Row],[Order type]]=trackOrderType,
TableTransactions[[#This Row],[Transaction quantity]]*-1,
TableTransactions[[#This Row],[Transaction quantity]]
)</f>
        <v>-40</v>
      </c>
      <c r="J83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416</v>
      </c>
      <c r="K8330" s="7">
        <f ca="1">IF(TableTransactions[[#This Row],[Stock balance backorders]]&lt;0,
0,
TableTransactions[[#This Row],[Stock balance backorders]]
)</f>
        <v>416</v>
      </c>
      <c r="L8330" s="8" t="str">
        <f>VLOOKUP(TableTransactions[[#This Row],[Material]],TableStockBalance[],
MATCH(TableStockBalance[[#Headers],[Supplier name]],TableStockBalance[#Headers],0),
0)</f>
        <v>Broehmer Industrial GmbH</v>
      </c>
    </row>
    <row r="8331" spans="1:12" x14ac:dyDescent="0.25">
      <c r="A8331">
        <v>49041095</v>
      </c>
      <c r="B8331">
        <v>140</v>
      </c>
      <c r="C8331" t="s">
        <v>343</v>
      </c>
      <c r="D8331" t="s">
        <v>214</v>
      </c>
      <c r="E8331" t="s">
        <v>215</v>
      </c>
      <c r="F8331" t="s">
        <v>313</v>
      </c>
      <c r="G8331" s="1">
        <v>43536</v>
      </c>
      <c r="H8331">
        <v>60</v>
      </c>
      <c r="I8331" s="7">
        <f>IF(TableTransactions[[#This Row],[Order type]]=trackOrderType,
TableTransactions[[#This Row],[Transaction quantity]]*-1,
TableTransactions[[#This Row],[Transaction quantity]]
)</f>
        <v>-60</v>
      </c>
      <c r="J83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356</v>
      </c>
      <c r="K8331" s="7">
        <f ca="1">IF(TableTransactions[[#This Row],[Stock balance backorders]]&lt;0,
0,
TableTransactions[[#This Row],[Stock balance backorders]]
)</f>
        <v>356</v>
      </c>
      <c r="L8331" s="8" t="str">
        <f>VLOOKUP(TableTransactions[[#This Row],[Material]],TableStockBalance[],
MATCH(TableStockBalance[[#Headers],[Supplier name]],TableStockBalance[#Headers],0),
0)</f>
        <v>Broehmer Industrial GmbH</v>
      </c>
    </row>
    <row r="8332" spans="1:12" x14ac:dyDescent="0.25">
      <c r="A8332">
        <v>49041114</v>
      </c>
      <c r="B8332">
        <v>110</v>
      </c>
      <c r="C8332" t="s">
        <v>343</v>
      </c>
      <c r="D8332" t="s">
        <v>214</v>
      </c>
      <c r="E8332" t="s">
        <v>215</v>
      </c>
      <c r="F8332" t="s">
        <v>316</v>
      </c>
      <c r="G8332" s="1">
        <v>43537</v>
      </c>
      <c r="H8332">
        <v>40</v>
      </c>
      <c r="I8332" s="7">
        <f>IF(TableTransactions[[#This Row],[Order type]]=trackOrderType,
TableTransactions[[#This Row],[Transaction quantity]]*-1,
TableTransactions[[#This Row],[Transaction quantity]]
)</f>
        <v>-40</v>
      </c>
      <c r="J83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316</v>
      </c>
      <c r="K8332" s="7">
        <f ca="1">IF(TableTransactions[[#This Row],[Stock balance backorders]]&lt;0,
0,
TableTransactions[[#This Row],[Stock balance backorders]]
)</f>
        <v>316</v>
      </c>
      <c r="L8332" s="8" t="str">
        <f>VLOOKUP(TableTransactions[[#This Row],[Material]],TableStockBalance[],
MATCH(TableStockBalance[[#Headers],[Supplier name]],TableStockBalance[#Headers],0),
0)</f>
        <v>Broehmer Industrial GmbH</v>
      </c>
    </row>
    <row r="8333" spans="1:12" x14ac:dyDescent="0.25">
      <c r="A8333">
        <v>49041125</v>
      </c>
      <c r="B8333">
        <v>90</v>
      </c>
      <c r="C8333" t="s">
        <v>343</v>
      </c>
      <c r="D8333" t="s">
        <v>214</v>
      </c>
      <c r="E8333" t="s">
        <v>215</v>
      </c>
      <c r="F8333" t="s">
        <v>313</v>
      </c>
      <c r="G8333" s="1">
        <v>43538</v>
      </c>
      <c r="H8333">
        <v>80</v>
      </c>
      <c r="I8333" s="7">
        <f>IF(TableTransactions[[#This Row],[Order type]]=trackOrderType,
TableTransactions[[#This Row],[Transaction quantity]]*-1,
TableTransactions[[#This Row],[Transaction quantity]]
)</f>
        <v>-80</v>
      </c>
      <c r="J83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236</v>
      </c>
      <c r="K8333" s="7">
        <f ca="1">IF(TableTransactions[[#This Row],[Stock balance backorders]]&lt;0,
0,
TableTransactions[[#This Row],[Stock balance backorders]]
)</f>
        <v>236</v>
      </c>
      <c r="L8333" s="8" t="str">
        <f>VLOOKUP(TableTransactions[[#This Row],[Material]],TableStockBalance[],
MATCH(TableStockBalance[[#Headers],[Supplier name]],TableStockBalance[#Headers],0),
0)</f>
        <v>Broehmer Industrial GmbH</v>
      </c>
    </row>
    <row r="8334" spans="1:12" x14ac:dyDescent="0.25">
      <c r="A8334">
        <v>49041140</v>
      </c>
      <c r="B8334">
        <v>330</v>
      </c>
      <c r="C8334" t="s">
        <v>343</v>
      </c>
      <c r="D8334" t="s">
        <v>214</v>
      </c>
      <c r="E8334" t="s">
        <v>215</v>
      </c>
      <c r="F8334" t="s">
        <v>313</v>
      </c>
      <c r="G8334" s="1">
        <v>43539</v>
      </c>
      <c r="H8334">
        <v>60</v>
      </c>
      <c r="I8334" s="7">
        <f>IF(TableTransactions[[#This Row],[Order type]]=trackOrderType,
TableTransactions[[#This Row],[Transaction quantity]]*-1,
TableTransactions[[#This Row],[Transaction quantity]]
)</f>
        <v>-60</v>
      </c>
      <c r="J83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176</v>
      </c>
      <c r="K8334" s="7">
        <f ca="1">IF(TableTransactions[[#This Row],[Stock balance backorders]]&lt;0,
0,
TableTransactions[[#This Row],[Stock balance backorders]]
)</f>
        <v>176</v>
      </c>
      <c r="L8334" s="8" t="str">
        <f>VLOOKUP(TableTransactions[[#This Row],[Material]],TableStockBalance[],
MATCH(TableStockBalance[[#Headers],[Supplier name]],TableStockBalance[#Headers],0),
0)</f>
        <v>Broehmer Industrial GmbH</v>
      </c>
    </row>
    <row r="8335" spans="1:12" x14ac:dyDescent="0.25">
      <c r="A8335">
        <v>49041140</v>
      </c>
      <c r="B8335">
        <v>340</v>
      </c>
      <c r="C8335" t="s">
        <v>343</v>
      </c>
      <c r="D8335" t="s">
        <v>214</v>
      </c>
      <c r="E8335" t="s">
        <v>215</v>
      </c>
      <c r="F8335" t="s">
        <v>313</v>
      </c>
      <c r="G8335" s="1">
        <v>43539</v>
      </c>
      <c r="H8335">
        <v>40</v>
      </c>
      <c r="I8335" s="7">
        <f>IF(TableTransactions[[#This Row],[Order type]]=trackOrderType,
TableTransactions[[#This Row],[Transaction quantity]]*-1,
TableTransactions[[#This Row],[Transaction quantity]]
)</f>
        <v>-40</v>
      </c>
      <c r="J83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136</v>
      </c>
      <c r="K8335" s="7">
        <f ca="1">IF(TableTransactions[[#This Row],[Stock balance backorders]]&lt;0,
0,
TableTransactions[[#This Row],[Stock balance backorders]]
)</f>
        <v>136</v>
      </c>
      <c r="L8335" s="8" t="str">
        <f>VLOOKUP(TableTransactions[[#This Row],[Material]],TableStockBalance[],
MATCH(TableStockBalance[[#Headers],[Supplier name]],TableStockBalance[#Headers],0),
0)</f>
        <v>Broehmer Industrial GmbH</v>
      </c>
    </row>
    <row r="8336" spans="1:12" x14ac:dyDescent="0.25">
      <c r="A8336">
        <v>49041160</v>
      </c>
      <c r="B8336">
        <v>160</v>
      </c>
      <c r="C8336" t="s">
        <v>343</v>
      </c>
      <c r="D8336" t="s">
        <v>214</v>
      </c>
      <c r="E8336" t="s">
        <v>215</v>
      </c>
      <c r="F8336" t="s">
        <v>313</v>
      </c>
      <c r="G8336" s="1">
        <v>43542</v>
      </c>
      <c r="H8336">
        <v>40</v>
      </c>
      <c r="I8336" s="7">
        <f>IF(TableTransactions[[#This Row],[Order type]]=trackOrderType,
TableTransactions[[#This Row],[Transaction quantity]]*-1,
TableTransactions[[#This Row],[Transaction quantity]]
)</f>
        <v>-40</v>
      </c>
      <c r="J83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</v>
      </c>
      <c r="K8336" s="7">
        <f ca="1">IF(TableTransactions[[#This Row],[Stock balance backorders]]&lt;0,
0,
TableTransactions[[#This Row],[Stock balance backorders]]
)</f>
        <v>96</v>
      </c>
      <c r="L8336" s="8" t="str">
        <f>VLOOKUP(TableTransactions[[#This Row],[Material]],TableStockBalance[],
MATCH(TableStockBalance[[#Headers],[Supplier name]],TableStockBalance[#Headers],0),
0)</f>
        <v>Broehmer Industrial GmbH</v>
      </c>
    </row>
    <row r="8337" spans="1:12" x14ac:dyDescent="0.25">
      <c r="A8337">
        <v>49041160</v>
      </c>
      <c r="B8337">
        <v>170</v>
      </c>
      <c r="C8337" t="s">
        <v>343</v>
      </c>
      <c r="D8337" t="s">
        <v>214</v>
      </c>
      <c r="E8337" t="s">
        <v>215</v>
      </c>
      <c r="F8337" t="s">
        <v>313</v>
      </c>
      <c r="G8337" s="1">
        <v>43542</v>
      </c>
      <c r="H8337">
        <v>60</v>
      </c>
      <c r="I8337" s="7">
        <f>IF(TableTransactions[[#This Row],[Order type]]=trackOrderType,
TableTransactions[[#This Row],[Transaction quantity]]*-1,
TableTransactions[[#This Row],[Transaction quantity]]
)</f>
        <v>-60</v>
      </c>
      <c r="J83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</v>
      </c>
      <c r="K8337" s="7">
        <f ca="1">IF(TableTransactions[[#This Row],[Stock balance backorders]]&lt;0,
0,
TableTransactions[[#This Row],[Stock balance backorders]]
)</f>
        <v>36</v>
      </c>
      <c r="L8337" s="8" t="str">
        <f>VLOOKUP(TableTransactions[[#This Row],[Material]],TableStockBalance[],
MATCH(TableStockBalance[[#Headers],[Supplier name]],TableStockBalance[#Headers],0),
0)</f>
        <v>Broehmer Industrial GmbH</v>
      </c>
    </row>
    <row r="8338" spans="1:12" x14ac:dyDescent="0.25">
      <c r="A8338">
        <v>49041213</v>
      </c>
      <c r="B8338">
        <v>80</v>
      </c>
      <c r="C8338" t="s">
        <v>343</v>
      </c>
      <c r="D8338" t="s">
        <v>214</v>
      </c>
      <c r="E8338" t="s">
        <v>215</v>
      </c>
      <c r="F8338" t="s">
        <v>319</v>
      </c>
      <c r="G8338" s="1">
        <v>43545</v>
      </c>
      <c r="H8338">
        <v>80</v>
      </c>
      <c r="I8338" s="7">
        <f>IF(TableTransactions[[#This Row],[Order type]]=trackOrderType,
TableTransactions[[#This Row],[Transaction quantity]]*-1,
TableTransactions[[#This Row],[Transaction quantity]]
)</f>
        <v>-80</v>
      </c>
      <c r="J83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-44</v>
      </c>
      <c r="K8338" s="7">
        <f ca="1">IF(TableTransactions[[#This Row],[Stock balance backorders]]&lt;0,
0,
TableTransactions[[#This Row],[Stock balance backorders]]
)</f>
        <v>0</v>
      </c>
      <c r="L8338" s="8" t="str">
        <f>VLOOKUP(TableTransactions[[#This Row],[Material]],TableStockBalance[],
MATCH(TableStockBalance[[#Headers],[Supplier name]],TableStockBalance[#Headers],0),
0)</f>
        <v>Broehmer Industrial GmbH</v>
      </c>
    </row>
    <row r="8339" spans="1:12" x14ac:dyDescent="0.25">
      <c r="A8339">
        <v>49041228</v>
      </c>
      <c r="B8339">
        <v>180</v>
      </c>
      <c r="C8339" t="s">
        <v>343</v>
      </c>
      <c r="D8339" t="s">
        <v>214</v>
      </c>
      <c r="E8339" t="s">
        <v>215</v>
      </c>
      <c r="F8339" t="s">
        <v>316</v>
      </c>
      <c r="G8339" s="1">
        <v>43546</v>
      </c>
      <c r="H8339">
        <v>80</v>
      </c>
      <c r="I8339" s="7">
        <f>IF(TableTransactions[[#This Row],[Order type]]=trackOrderType,
TableTransactions[[#This Row],[Transaction quantity]]*-1,
TableTransactions[[#This Row],[Transaction quantity]]
)</f>
        <v>-80</v>
      </c>
      <c r="J83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-124</v>
      </c>
      <c r="K8339" s="7">
        <f ca="1">IF(TableTransactions[[#This Row],[Stock balance backorders]]&lt;0,
0,
TableTransactions[[#This Row],[Stock balance backorders]]
)</f>
        <v>0</v>
      </c>
      <c r="L8339" s="8" t="str">
        <f>VLOOKUP(TableTransactions[[#This Row],[Material]],TableStockBalance[],
MATCH(TableStockBalance[[#Headers],[Supplier name]],TableStockBalance[#Headers],0),
0)</f>
        <v>Broehmer Industrial GmbH</v>
      </c>
    </row>
    <row r="8340" spans="1:12" x14ac:dyDescent="0.25">
      <c r="A8340">
        <v>49041267</v>
      </c>
      <c r="B8340">
        <v>110</v>
      </c>
      <c r="C8340" t="s">
        <v>343</v>
      </c>
      <c r="D8340" t="s">
        <v>214</v>
      </c>
      <c r="E8340" t="s">
        <v>215</v>
      </c>
      <c r="F8340" t="s">
        <v>318</v>
      </c>
      <c r="G8340" s="1">
        <v>43550</v>
      </c>
      <c r="H8340">
        <v>40</v>
      </c>
      <c r="I8340" s="7">
        <f>IF(TableTransactions[[#This Row],[Order type]]=trackOrderType,
TableTransactions[[#This Row],[Transaction quantity]]*-1,
TableTransactions[[#This Row],[Transaction quantity]]
)</f>
        <v>-40</v>
      </c>
      <c r="J83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-164</v>
      </c>
      <c r="K8340" s="7">
        <f ca="1">IF(TableTransactions[[#This Row],[Stock balance backorders]]&lt;0,
0,
TableTransactions[[#This Row],[Stock balance backorders]]
)</f>
        <v>0</v>
      </c>
      <c r="L8340" s="8" t="str">
        <f>VLOOKUP(TableTransactions[[#This Row],[Material]],TableStockBalance[],
MATCH(TableStockBalance[[#Headers],[Supplier name]],TableStockBalance[#Headers],0),
0)</f>
        <v>Broehmer Industrial GmbH</v>
      </c>
    </row>
    <row r="8341" spans="1:12" x14ac:dyDescent="0.25">
      <c r="A8341">
        <v>49041278</v>
      </c>
      <c r="B8341">
        <v>110</v>
      </c>
      <c r="C8341" t="s">
        <v>343</v>
      </c>
      <c r="D8341" t="s">
        <v>214</v>
      </c>
      <c r="E8341" t="s">
        <v>215</v>
      </c>
      <c r="F8341" t="s">
        <v>317</v>
      </c>
      <c r="G8341" s="1">
        <v>43551</v>
      </c>
      <c r="H8341">
        <v>40</v>
      </c>
      <c r="I8341" s="7">
        <f>IF(TableTransactions[[#This Row],[Order type]]=trackOrderType,
TableTransactions[[#This Row],[Transaction quantity]]*-1,
TableTransactions[[#This Row],[Transaction quantity]]
)</f>
        <v>-40</v>
      </c>
      <c r="J83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-204</v>
      </c>
      <c r="K8341" s="7">
        <f ca="1">IF(TableTransactions[[#This Row],[Stock balance backorders]]&lt;0,
0,
TableTransactions[[#This Row],[Stock balance backorders]]
)</f>
        <v>0</v>
      </c>
      <c r="L8341" s="8" t="str">
        <f>VLOOKUP(TableTransactions[[#This Row],[Material]],TableStockBalance[],
MATCH(TableStockBalance[[#Headers],[Supplier name]],TableStockBalance[#Headers],0),
0)</f>
        <v>Broehmer Industrial GmbH</v>
      </c>
    </row>
    <row r="8342" spans="1:12" x14ac:dyDescent="0.25">
      <c r="A8342">
        <v>49041295</v>
      </c>
      <c r="B8342">
        <v>130</v>
      </c>
      <c r="C8342" t="s">
        <v>343</v>
      </c>
      <c r="D8342" t="s">
        <v>214</v>
      </c>
      <c r="E8342" t="s">
        <v>215</v>
      </c>
      <c r="F8342" t="s">
        <v>317</v>
      </c>
      <c r="G8342" s="1">
        <v>43552</v>
      </c>
      <c r="H8342">
        <v>40</v>
      </c>
      <c r="I8342" s="7">
        <f>IF(TableTransactions[[#This Row],[Order type]]=trackOrderType,
TableTransactions[[#This Row],[Transaction quantity]]*-1,
TableTransactions[[#This Row],[Transaction quantity]]
)</f>
        <v>-40</v>
      </c>
      <c r="J83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-244</v>
      </c>
      <c r="K8342" s="7">
        <f ca="1">IF(TableTransactions[[#This Row],[Stock balance backorders]]&lt;0,
0,
TableTransactions[[#This Row],[Stock balance backorders]]
)</f>
        <v>0</v>
      </c>
      <c r="L8342" s="8" t="str">
        <f>VLOOKUP(TableTransactions[[#This Row],[Material]],TableStockBalance[],
MATCH(TableStockBalance[[#Headers],[Supplier name]],TableStockBalance[#Headers],0),
0)</f>
        <v>Broehmer Industrial GmbH</v>
      </c>
    </row>
    <row r="8343" spans="1:12" x14ac:dyDescent="0.25">
      <c r="A8343" s="4">
        <v>45056978</v>
      </c>
      <c r="B8343" s="4">
        <v>10</v>
      </c>
      <c r="C8343" s="4" t="s">
        <v>344</v>
      </c>
      <c r="D8343" s="4" t="s">
        <v>214</v>
      </c>
      <c r="E8343" s="4" t="s">
        <v>215</v>
      </c>
      <c r="F8343" s="4" t="s">
        <v>213</v>
      </c>
      <c r="G8343" s="5">
        <v>43552</v>
      </c>
      <c r="H8343" s="4">
        <v>1100</v>
      </c>
      <c r="I8343" s="7">
        <f>IF(TableTransactions[[#This Row],[Order type]]=trackOrderType,
TableTransactions[[#This Row],[Transaction quantity]]*-1,
TableTransactions[[#This Row],[Transaction quantity]]
)</f>
        <v>1100</v>
      </c>
      <c r="J83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856</v>
      </c>
      <c r="K8343" s="7">
        <f ca="1">IF(TableTransactions[[#This Row],[Stock balance backorders]]&lt;0,
0,
TableTransactions[[#This Row],[Stock balance backorders]]
)</f>
        <v>856</v>
      </c>
      <c r="L8343" s="8" t="str">
        <f>VLOOKUP(TableTransactions[[#This Row],[Material]],TableStockBalance[],
MATCH(TableStockBalance[[#Headers],[Supplier name]],TableStockBalance[#Headers],0),
0)</f>
        <v>Broehmer Industrial GmbH</v>
      </c>
    </row>
    <row r="8344" spans="1:12" x14ac:dyDescent="0.25">
      <c r="A8344">
        <v>49041304</v>
      </c>
      <c r="B8344">
        <v>290</v>
      </c>
      <c r="C8344" t="s">
        <v>343</v>
      </c>
      <c r="D8344" t="s">
        <v>214</v>
      </c>
      <c r="E8344" t="s">
        <v>215</v>
      </c>
      <c r="F8344" t="s">
        <v>313</v>
      </c>
      <c r="G8344" s="1">
        <v>43553</v>
      </c>
      <c r="H8344">
        <v>40</v>
      </c>
      <c r="I8344" s="7">
        <f>IF(TableTransactions[[#This Row],[Order type]]=trackOrderType,
TableTransactions[[#This Row],[Transaction quantity]]*-1,
TableTransactions[[#This Row],[Transaction quantity]]
)</f>
        <v>-40</v>
      </c>
      <c r="J83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816</v>
      </c>
      <c r="K8344" s="7">
        <f ca="1">IF(TableTransactions[[#This Row],[Stock balance backorders]]&lt;0,
0,
TableTransactions[[#This Row],[Stock balance backorders]]
)</f>
        <v>816</v>
      </c>
      <c r="L8344" s="8" t="str">
        <f>VLOOKUP(TableTransactions[[#This Row],[Material]],TableStockBalance[],
MATCH(TableStockBalance[[#Headers],[Supplier name]],TableStockBalance[#Headers],0),
0)</f>
        <v>Broehmer Industrial GmbH</v>
      </c>
    </row>
    <row r="8345" spans="1:12" x14ac:dyDescent="0.25">
      <c r="A8345">
        <v>49041304</v>
      </c>
      <c r="B8345">
        <v>300</v>
      </c>
      <c r="C8345" t="s">
        <v>343</v>
      </c>
      <c r="D8345" t="s">
        <v>214</v>
      </c>
      <c r="E8345" t="s">
        <v>215</v>
      </c>
      <c r="F8345" t="s">
        <v>313</v>
      </c>
      <c r="G8345" s="1">
        <v>43553</v>
      </c>
      <c r="H8345">
        <v>20</v>
      </c>
      <c r="I8345" s="7">
        <f>IF(TableTransactions[[#This Row],[Order type]]=trackOrderType,
TableTransactions[[#This Row],[Transaction quantity]]*-1,
TableTransactions[[#This Row],[Transaction quantity]]
)</f>
        <v>-20</v>
      </c>
      <c r="J83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796</v>
      </c>
      <c r="K8345" s="7">
        <f ca="1">IF(TableTransactions[[#This Row],[Stock balance backorders]]&lt;0,
0,
TableTransactions[[#This Row],[Stock balance backorders]]
)</f>
        <v>796</v>
      </c>
      <c r="L8345" s="8" t="str">
        <f>VLOOKUP(TableTransactions[[#This Row],[Material]],TableStockBalance[],
MATCH(TableStockBalance[[#Headers],[Supplier name]],TableStockBalance[#Headers],0),
0)</f>
        <v>Broehmer Industrial GmbH</v>
      </c>
    </row>
    <row r="8346" spans="1:12" x14ac:dyDescent="0.25">
      <c r="A8346">
        <v>49041332</v>
      </c>
      <c r="B8346">
        <v>90</v>
      </c>
      <c r="C8346" t="s">
        <v>343</v>
      </c>
      <c r="D8346" t="s">
        <v>214</v>
      </c>
      <c r="E8346" t="s">
        <v>215</v>
      </c>
      <c r="F8346" t="s">
        <v>317</v>
      </c>
      <c r="G8346" s="1">
        <v>43556</v>
      </c>
      <c r="H8346">
        <v>20</v>
      </c>
      <c r="I8346" s="7">
        <f>IF(TableTransactions[[#This Row],[Order type]]=trackOrderType,
TableTransactions[[#This Row],[Transaction quantity]]*-1,
TableTransactions[[#This Row],[Transaction quantity]]
)</f>
        <v>-20</v>
      </c>
      <c r="J83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776</v>
      </c>
      <c r="K8346" s="7">
        <f ca="1">IF(TableTransactions[[#This Row],[Stock balance backorders]]&lt;0,
0,
TableTransactions[[#This Row],[Stock balance backorders]]
)</f>
        <v>776</v>
      </c>
      <c r="L8346" s="8" t="str">
        <f>VLOOKUP(TableTransactions[[#This Row],[Material]],TableStockBalance[],
MATCH(TableStockBalance[[#Headers],[Supplier name]],TableStockBalance[#Headers],0),
0)</f>
        <v>Broehmer Industrial GmbH</v>
      </c>
    </row>
    <row r="8347" spans="1:12" x14ac:dyDescent="0.25">
      <c r="A8347">
        <v>49041368</v>
      </c>
      <c r="B8347">
        <v>30</v>
      </c>
      <c r="C8347" t="s">
        <v>343</v>
      </c>
      <c r="D8347" t="s">
        <v>214</v>
      </c>
      <c r="E8347" t="s">
        <v>215</v>
      </c>
      <c r="F8347" t="s">
        <v>321</v>
      </c>
      <c r="G8347" s="1">
        <v>43559</v>
      </c>
      <c r="H8347">
        <v>80</v>
      </c>
      <c r="I8347" s="7">
        <f>IF(TableTransactions[[#This Row],[Order type]]=trackOrderType,
TableTransactions[[#This Row],[Transaction quantity]]*-1,
TableTransactions[[#This Row],[Transaction quantity]]
)</f>
        <v>-80</v>
      </c>
      <c r="J83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696</v>
      </c>
      <c r="K8347" s="7">
        <f ca="1">IF(TableTransactions[[#This Row],[Stock balance backorders]]&lt;0,
0,
TableTransactions[[#This Row],[Stock balance backorders]]
)</f>
        <v>696</v>
      </c>
      <c r="L8347" s="8" t="str">
        <f>VLOOKUP(TableTransactions[[#This Row],[Material]],TableStockBalance[],
MATCH(TableStockBalance[[#Headers],[Supplier name]],TableStockBalance[#Headers],0),
0)</f>
        <v>Broehmer Industrial GmbH</v>
      </c>
    </row>
    <row r="8348" spans="1:12" x14ac:dyDescent="0.25">
      <c r="A8348">
        <v>49041372</v>
      </c>
      <c r="B8348">
        <v>60</v>
      </c>
      <c r="C8348" t="s">
        <v>343</v>
      </c>
      <c r="D8348" t="s">
        <v>214</v>
      </c>
      <c r="E8348" t="s">
        <v>215</v>
      </c>
      <c r="F8348" t="s">
        <v>316</v>
      </c>
      <c r="G8348" s="1">
        <v>43559</v>
      </c>
      <c r="H8348">
        <v>60</v>
      </c>
      <c r="I8348" s="7">
        <f>IF(TableTransactions[[#This Row],[Order type]]=trackOrderType,
TableTransactions[[#This Row],[Transaction quantity]]*-1,
TableTransactions[[#This Row],[Transaction quantity]]
)</f>
        <v>-60</v>
      </c>
      <c r="J83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636</v>
      </c>
      <c r="K8348" s="7">
        <f ca="1">IF(TableTransactions[[#This Row],[Stock balance backorders]]&lt;0,
0,
TableTransactions[[#This Row],[Stock balance backorders]]
)</f>
        <v>636</v>
      </c>
      <c r="L8348" s="8" t="str">
        <f>VLOOKUP(TableTransactions[[#This Row],[Material]],TableStockBalance[],
MATCH(TableStockBalance[[#Headers],[Supplier name]],TableStockBalance[#Headers],0),
0)</f>
        <v>Broehmer Industrial GmbH</v>
      </c>
    </row>
    <row r="8349" spans="1:12" x14ac:dyDescent="0.25">
      <c r="A8349">
        <v>49041398</v>
      </c>
      <c r="B8349">
        <v>230</v>
      </c>
      <c r="C8349" t="s">
        <v>343</v>
      </c>
      <c r="D8349" t="s">
        <v>214</v>
      </c>
      <c r="E8349" t="s">
        <v>215</v>
      </c>
      <c r="F8349" t="s">
        <v>318</v>
      </c>
      <c r="G8349" s="1">
        <v>43560</v>
      </c>
      <c r="H8349">
        <v>40</v>
      </c>
      <c r="I8349" s="7">
        <f>IF(TableTransactions[[#This Row],[Order type]]=trackOrderType,
TableTransactions[[#This Row],[Transaction quantity]]*-1,
TableTransactions[[#This Row],[Transaction quantity]]
)</f>
        <v>-40</v>
      </c>
      <c r="J83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596</v>
      </c>
      <c r="K8349" s="7">
        <f ca="1">IF(TableTransactions[[#This Row],[Stock balance backorders]]&lt;0,
0,
TableTransactions[[#This Row],[Stock balance backorders]]
)</f>
        <v>596</v>
      </c>
      <c r="L8349" s="8" t="str">
        <f>VLOOKUP(TableTransactions[[#This Row],[Material]],TableStockBalance[],
MATCH(TableStockBalance[[#Headers],[Supplier name]],TableStockBalance[#Headers],0),
0)</f>
        <v>Broehmer Industrial GmbH</v>
      </c>
    </row>
    <row r="8350" spans="1:12" x14ac:dyDescent="0.25">
      <c r="A8350">
        <v>49041448</v>
      </c>
      <c r="B8350">
        <v>40</v>
      </c>
      <c r="C8350" t="s">
        <v>343</v>
      </c>
      <c r="D8350" t="s">
        <v>214</v>
      </c>
      <c r="E8350" t="s">
        <v>215</v>
      </c>
      <c r="F8350" t="s">
        <v>315</v>
      </c>
      <c r="G8350" s="1">
        <v>43565</v>
      </c>
      <c r="H8350">
        <v>20</v>
      </c>
      <c r="I8350" s="7">
        <f>IF(TableTransactions[[#This Row],[Order type]]=trackOrderType,
TableTransactions[[#This Row],[Transaction quantity]]*-1,
TableTransactions[[#This Row],[Transaction quantity]]
)</f>
        <v>-20</v>
      </c>
      <c r="J83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576</v>
      </c>
      <c r="K8350" s="7">
        <f ca="1">IF(TableTransactions[[#This Row],[Stock balance backorders]]&lt;0,
0,
TableTransactions[[#This Row],[Stock balance backorders]]
)</f>
        <v>576</v>
      </c>
      <c r="L8350" s="8" t="str">
        <f>VLOOKUP(TableTransactions[[#This Row],[Material]],TableStockBalance[],
MATCH(TableStockBalance[[#Headers],[Supplier name]],TableStockBalance[#Headers],0),
0)</f>
        <v>Broehmer Industrial GmbH</v>
      </c>
    </row>
    <row r="8351" spans="1:12" x14ac:dyDescent="0.25">
      <c r="A8351">
        <v>49041450</v>
      </c>
      <c r="B8351">
        <v>170</v>
      </c>
      <c r="C8351" t="s">
        <v>343</v>
      </c>
      <c r="D8351" t="s">
        <v>214</v>
      </c>
      <c r="E8351" t="s">
        <v>215</v>
      </c>
      <c r="F8351" t="s">
        <v>313</v>
      </c>
      <c r="G8351" s="1">
        <v>43566</v>
      </c>
      <c r="H8351">
        <v>60</v>
      </c>
      <c r="I8351" s="7">
        <f>IF(TableTransactions[[#This Row],[Order type]]=trackOrderType,
TableTransactions[[#This Row],[Transaction quantity]]*-1,
TableTransactions[[#This Row],[Transaction quantity]]
)</f>
        <v>-60</v>
      </c>
      <c r="J83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516</v>
      </c>
      <c r="K8351" s="7">
        <f ca="1">IF(TableTransactions[[#This Row],[Stock balance backorders]]&lt;0,
0,
TableTransactions[[#This Row],[Stock balance backorders]]
)</f>
        <v>516</v>
      </c>
      <c r="L8351" s="8" t="str">
        <f>VLOOKUP(TableTransactions[[#This Row],[Material]],TableStockBalance[],
MATCH(TableStockBalance[[#Headers],[Supplier name]],TableStockBalance[#Headers],0),
0)</f>
        <v>Broehmer Industrial GmbH</v>
      </c>
    </row>
    <row r="8352" spans="1:12" x14ac:dyDescent="0.25">
      <c r="A8352">
        <v>49041467</v>
      </c>
      <c r="B8352">
        <v>110</v>
      </c>
      <c r="C8352" t="s">
        <v>343</v>
      </c>
      <c r="D8352" t="s">
        <v>214</v>
      </c>
      <c r="E8352" t="s">
        <v>215</v>
      </c>
      <c r="F8352" t="s">
        <v>314</v>
      </c>
      <c r="G8352" s="1">
        <v>43567</v>
      </c>
      <c r="H8352">
        <v>60</v>
      </c>
      <c r="I8352" s="7">
        <f>IF(TableTransactions[[#This Row],[Order type]]=trackOrderType,
TableTransactions[[#This Row],[Transaction quantity]]*-1,
TableTransactions[[#This Row],[Transaction quantity]]
)</f>
        <v>-60</v>
      </c>
      <c r="J83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456</v>
      </c>
      <c r="K8352" s="7">
        <f ca="1">IF(TableTransactions[[#This Row],[Stock balance backorders]]&lt;0,
0,
TableTransactions[[#This Row],[Stock balance backorders]]
)</f>
        <v>456</v>
      </c>
      <c r="L8352" s="8" t="str">
        <f>VLOOKUP(TableTransactions[[#This Row],[Material]],TableStockBalance[],
MATCH(TableStockBalance[[#Headers],[Supplier name]],TableStockBalance[#Headers],0),
0)</f>
        <v>Broehmer Industrial GmbH</v>
      </c>
    </row>
    <row r="8353" spans="1:12" x14ac:dyDescent="0.25">
      <c r="A8353">
        <v>49041508</v>
      </c>
      <c r="B8353">
        <v>120</v>
      </c>
      <c r="C8353" t="s">
        <v>343</v>
      </c>
      <c r="D8353" t="s">
        <v>214</v>
      </c>
      <c r="E8353" t="s">
        <v>215</v>
      </c>
      <c r="F8353" t="s">
        <v>319</v>
      </c>
      <c r="G8353" s="1">
        <v>43571</v>
      </c>
      <c r="H8353">
        <v>80</v>
      </c>
      <c r="I8353" s="7">
        <f>IF(TableTransactions[[#This Row],[Order type]]=trackOrderType,
TableTransactions[[#This Row],[Transaction quantity]]*-1,
TableTransactions[[#This Row],[Transaction quantity]]
)</f>
        <v>-80</v>
      </c>
      <c r="J83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376</v>
      </c>
      <c r="K8353" s="7">
        <f ca="1">IF(TableTransactions[[#This Row],[Stock balance backorders]]&lt;0,
0,
TableTransactions[[#This Row],[Stock balance backorders]]
)</f>
        <v>376</v>
      </c>
      <c r="L8353" s="8" t="str">
        <f>VLOOKUP(TableTransactions[[#This Row],[Material]],TableStockBalance[],
MATCH(TableStockBalance[[#Headers],[Supplier name]],TableStockBalance[#Headers],0),
0)</f>
        <v>Broehmer Industrial GmbH</v>
      </c>
    </row>
    <row r="8354" spans="1:12" x14ac:dyDescent="0.25">
      <c r="A8354">
        <v>49041522</v>
      </c>
      <c r="B8354">
        <v>90</v>
      </c>
      <c r="C8354" t="s">
        <v>343</v>
      </c>
      <c r="D8354" t="s">
        <v>214</v>
      </c>
      <c r="E8354" t="s">
        <v>215</v>
      </c>
      <c r="F8354" t="s">
        <v>317</v>
      </c>
      <c r="G8354" s="1">
        <v>43572</v>
      </c>
      <c r="H8354">
        <v>60</v>
      </c>
      <c r="I8354" s="7">
        <f>IF(TableTransactions[[#This Row],[Order type]]=trackOrderType,
TableTransactions[[#This Row],[Transaction quantity]]*-1,
TableTransactions[[#This Row],[Transaction quantity]]
)</f>
        <v>-60</v>
      </c>
      <c r="J83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316</v>
      </c>
      <c r="K8354" s="7">
        <f ca="1">IF(TableTransactions[[#This Row],[Stock balance backorders]]&lt;0,
0,
TableTransactions[[#This Row],[Stock balance backorders]]
)</f>
        <v>316</v>
      </c>
      <c r="L8354" s="8" t="str">
        <f>VLOOKUP(TableTransactions[[#This Row],[Material]],TableStockBalance[],
MATCH(TableStockBalance[[#Headers],[Supplier name]],TableStockBalance[#Headers],0),
0)</f>
        <v>Broehmer Industrial GmbH</v>
      </c>
    </row>
    <row r="8355" spans="1:12" x14ac:dyDescent="0.25">
      <c r="A8355">
        <v>49041527</v>
      </c>
      <c r="B8355">
        <v>10</v>
      </c>
      <c r="C8355" t="s">
        <v>343</v>
      </c>
      <c r="D8355" t="s">
        <v>214</v>
      </c>
      <c r="E8355" t="s">
        <v>215</v>
      </c>
      <c r="F8355" t="s">
        <v>315</v>
      </c>
      <c r="G8355" s="1">
        <v>43572</v>
      </c>
      <c r="H8355">
        <v>60</v>
      </c>
      <c r="I8355" s="7">
        <f>IF(TableTransactions[[#This Row],[Order type]]=trackOrderType,
TableTransactions[[#This Row],[Transaction quantity]]*-1,
TableTransactions[[#This Row],[Transaction quantity]]
)</f>
        <v>-60</v>
      </c>
      <c r="J83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256</v>
      </c>
      <c r="K8355" s="7">
        <f ca="1">IF(TableTransactions[[#This Row],[Stock balance backorders]]&lt;0,
0,
TableTransactions[[#This Row],[Stock balance backorders]]
)</f>
        <v>256</v>
      </c>
      <c r="L8355" s="8" t="str">
        <f>VLOOKUP(TableTransactions[[#This Row],[Material]],TableStockBalance[],
MATCH(TableStockBalance[[#Headers],[Supplier name]],TableStockBalance[#Headers],0),
0)</f>
        <v>Broehmer Industrial GmbH</v>
      </c>
    </row>
    <row r="8356" spans="1:12" x14ac:dyDescent="0.25">
      <c r="A8356">
        <v>49041547</v>
      </c>
      <c r="B8356">
        <v>370</v>
      </c>
      <c r="C8356" t="s">
        <v>343</v>
      </c>
      <c r="D8356" t="s">
        <v>214</v>
      </c>
      <c r="E8356" t="s">
        <v>215</v>
      </c>
      <c r="F8356" t="s">
        <v>313</v>
      </c>
      <c r="G8356" s="1">
        <v>43578</v>
      </c>
      <c r="H8356">
        <v>40</v>
      </c>
      <c r="I8356" s="7">
        <f>IF(TableTransactions[[#This Row],[Order type]]=trackOrderType,
TableTransactions[[#This Row],[Transaction quantity]]*-1,
TableTransactions[[#This Row],[Transaction quantity]]
)</f>
        <v>-40</v>
      </c>
      <c r="J83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216</v>
      </c>
      <c r="K8356" s="7">
        <f ca="1">IF(TableTransactions[[#This Row],[Stock balance backorders]]&lt;0,
0,
TableTransactions[[#This Row],[Stock balance backorders]]
)</f>
        <v>216</v>
      </c>
      <c r="L8356" s="8" t="str">
        <f>VLOOKUP(TableTransactions[[#This Row],[Material]],TableStockBalance[],
MATCH(TableStockBalance[[#Headers],[Supplier name]],TableStockBalance[#Headers],0),
0)</f>
        <v>Broehmer Industrial GmbH</v>
      </c>
    </row>
    <row r="8357" spans="1:12" x14ac:dyDescent="0.25">
      <c r="A8357">
        <v>49041568</v>
      </c>
      <c r="B8357">
        <v>180</v>
      </c>
      <c r="C8357" t="s">
        <v>343</v>
      </c>
      <c r="D8357" t="s">
        <v>214</v>
      </c>
      <c r="E8357" t="s">
        <v>215</v>
      </c>
      <c r="F8357" t="s">
        <v>313</v>
      </c>
      <c r="G8357" s="1">
        <v>43579</v>
      </c>
      <c r="H8357">
        <v>80</v>
      </c>
      <c r="I8357" s="7">
        <f>IF(TableTransactions[[#This Row],[Order type]]=trackOrderType,
TableTransactions[[#This Row],[Transaction quantity]]*-1,
TableTransactions[[#This Row],[Transaction quantity]]
)</f>
        <v>-80</v>
      </c>
      <c r="J83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136</v>
      </c>
      <c r="K8357" s="7">
        <f ca="1">IF(TableTransactions[[#This Row],[Stock balance backorders]]&lt;0,
0,
TableTransactions[[#This Row],[Stock balance backorders]]
)</f>
        <v>136</v>
      </c>
      <c r="L8357" s="8" t="str">
        <f>VLOOKUP(TableTransactions[[#This Row],[Material]],TableStockBalance[],
MATCH(TableStockBalance[[#Headers],[Supplier name]],TableStockBalance[#Headers],0),
0)</f>
        <v>Broehmer Industrial GmbH</v>
      </c>
    </row>
    <row r="8358" spans="1:12" x14ac:dyDescent="0.25">
      <c r="A8358">
        <v>49041610</v>
      </c>
      <c r="B8358">
        <v>20</v>
      </c>
      <c r="C8358" t="s">
        <v>343</v>
      </c>
      <c r="D8358" t="s">
        <v>214</v>
      </c>
      <c r="E8358" t="s">
        <v>215</v>
      </c>
      <c r="F8358" t="s">
        <v>315</v>
      </c>
      <c r="G8358" s="1">
        <v>43581</v>
      </c>
      <c r="H8358">
        <v>40</v>
      </c>
      <c r="I8358" s="7">
        <f>IF(TableTransactions[[#This Row],[Order type]]=trackOrderType,
TableTransactions[[#This Row],[Transaction quantity]]*-1,
TableTransactions[[#This Row],[Transaction quantity]]
)</f>
        <v>-40</v>
      </c>
      <c r="J83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</v>
      </c>
      <c r="K8358" s="7">
        <f ca="1">IF(TableTransactions[[#This Row],[Stock balance backorders]]&lt;0,
0,
TableTransactions[[#This Row],[Stock balance backorders]]
)</f>
        <v>96</v>
      </c>
      <c r="L8358" s="8" t="str">
        <f>VLOOKUP(TableTransactions[[#This Row],[Material]],TableStockBalance[],
MATCH(TableStockBalance[[#Headers],[Supplier name]],TableStockBalance[#Headers],0),
0)</f>
        <v>Broehmer Industrial GmbH</v>
      </c>
    </row>
    <row r="8359" spans="1:12" x14ac:dyDescent="0.25">
      <c r="A8359">
        <v>49041613</v>
      </c>
      <c r="B8359">
        <v>550</v>
      </c>
      <c r="C8359" t="s">
        <v>343</v>
      </c>
      <c r="D8359" t="s">
        <v>214</v>
      </c>
      <c r="E8359" t="s">
        <v>215</v>
      </c>
      <c r="F8359" t="s">
        <v>313</v>
      </c>
      <c r="G8359" s="1">
        <v>43584</v>
      </c>
      <c r="H8359">
        <v>60</v>
      </c>
      <c r="I8359" s="7">
        <f>IF(TableTransactions[[#This Row],[Order type]]=trackOrderType,
TableTransactions[[#This Row],[Transaction quantity]]*-1,
TableTransactions[[#This Row],[Transaction quantity]]
)</f>
        <v>-60</v>
      </c>
      <c r="J83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</v>
      </c>
      <c r="K8359" s="7">
        <f ca="1">IF(TableTransactions[[#This Row],[Stock balance backorders]]&lt;0,
0,
TableTransactions[[#This Row],[Stock balance backorders]]
)</f>
        <v>36</v>
      </c>
      <c r="L8359" s="8" t="str">
        <f>VLOOKUP(TableTransactions[[#This Row],[Material]],TableStockBalance[],
MATCH(TableStockBalance[[#Headers],[Supplier name]],TableStockBalance[#Headers],0),
0)</f>
        <v>Broehmer Industrial GmbH</v>
      </c>
    </row>
    <row r="8360" spans="1:12" x14ac:dyDescent="0.25">
      <c r="A8360">
        <v>49041621</v>
      </c>
      <c r="B8360">
        <v>420</v>
      </c>
      <c r="C8360" t="s">
        <v>343</v>
      </c>
      <c r="D8360" t="s">
        <v>214</v>
      </c>
      <c r="E8360" t="s">
        <v>215</v>
      </c>
      <c r="F8360" t="s">
        <v>316</v>
      </c>
      <c r="G8360" s="1">
        <v>43584</v>
      </c>
      <c r="H8360">
        <v>60</v>
      </c>
      <c r="I8360" s="7">
        <f>IF(TableTransactions[[#This Row],[Order type]]=trackOrderType,
TableTransactions[[#This Row],[Transaction quantity]]*-1,
TableTransactions[[#This Row],[Transaction quantity]]
)</f>
        <v>-60</v>
      </c>
      <c r="J83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-24</v>
      </c>
      <c r="K8360" s="7">
        <f ca="1">IF(TableTransactions[[#This Row],[Stock balance backorders]]&lt;0,
0,
TableTransactions[[#This Row],[Stock balance backorders]]
)</f>
        <v>0</v>
      </c>
      <c r="L8360" s="8" t="str">
        <f>VLOOKUP(TableTransactions[[#This Row],[Material]],TableStockBalance[],
MATCH(TableStockBalance[[#Headers],[Supplier name]],TableStockBalance[#Headers],0),
0)</f>
        <v>Broehmer Industrial GmbH</v>
      </c>
    </row>
    <row r="8361" spans="1:12" x14ac:dyDescent="0.25">
      <c r="A8361">
        <v>49041623</v>
      </c>
      <c r="B8361">
        <v>420</v>
      </c>
      <c r="C8361" t="s">
        <v>343</v>
      </c>
      <c r="D8361" t="s">
        <v>214</v>
      </c>
      <c r="E8361" t="s">
        <v>215</v>
      </c>
      <c r="F8361" t="s">
        <v>317</v>
      </c>
      <c r="G8361" s="1">
        <v>43584</v>
      </c>
      <c r="H8361">
        <v>20</v>
      </c>
      <c r="I8361" s="7">
        <f>IF(TableTransactions[[#This Row],[Order type]]=trackOrderType,
TableTransactions[[#This Row],[Transaction quantity]]*-1,
TableTransactions[[#This Row],[Transaction quantity]]
)</f>
        <v>-20</v>
      </c>
      <c r="J83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-44</v>
      </c>
      <c r="K8361" s="7">
        <f ca="1">IF(TableTransactions[[#This Row],[Stock balance backorders]]&lt;0,
0,
TableTransactions[[#This Row],[Stock balance backorders]]
)</f>
        <v>0</v>
      </c>
      <c r="L8361" s="8" t="str">
        <f>VLOOKUP(TableTransactions[[#This Row],[Material]],TableStockBalance[],
MATCH(TableStockBalance[[#Headers],[Supplier name]],TableStockBalance[#Headers],0),
0)</f>
        <v>Broehmer Industrial GmbH</v>
      </c>
    </row>
    <row r="8362" spans="1:12" x14ac:dyDescent="0.25">
      <c r="A8362">
        <v>49041644</v>
      </c>
      <c r="B8362">
        <v>10</v>
      </c>
      <c r="C8362" t="s">
        <v>343</v>
      </c>
      <c r="D8362" t="s">
        <v>214</v>
      </c>
      <c r="E8362" t="s">
        <v>215</v>
      </c>
      <c r="F8362" t="s">
        <v>315</v>
      </c>
      <c r="G8362" s="1">
        <v>43585</v>
      </c>
      <c r="H8362">
        <v>60</v>
      </c>
      <c r="I8362" s="7">
        <f>IF(TableTransactions[[#This Row],[Order type]]=trackOrderType,
TableTransactions[[#This Row],[Transaction quantity]]*-1,
TableTransactions[[#This Row],[Transaction quantity]]
)</f>
        <v>-60</v>
      </c>
      <c r="J83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-104</v>
      </c>
      <c r="K8362" s="7">
        <f ca="1">IF(TableTransactions[[#This Row],[Stock balance backorders]]&lt;0,
0,
TableTransactions[[#This Row],[Stock balance backorders]]
)</f>
        <v>0</v>
      </c>
      <c r="L8362" s="8" t="str">
        <f>VLOOKUP(TableTransactions[[#This Row],[Material]],TableStockBalance[],
MATCH(TableStockBalance[[#Headers],[Supplier name]],TableStockBalance[#Headers],0),
0)</f>
        <v>Broehmer Industrial GmbH</v>
      </c>
    </row>
    <row r="8363" spans="1:12" x14ac:dyDescent="0.25">
      <c r="A8363">
        <v>49041658</v>
      </c>
      <c r="B8363">
        <v>50</v>
      </c>
      <c r="C8363" t="s">
        <v>343</v>
      </c>
      <c r="D8363" t="s">
        <v>214</v>
      </c>
      <c r="E8363" t="s">
        <v>215</v>
      </c>
      <c r="F8363" t="s">
        <v>319</v>
      </c>
      <c r="G8363" s="1">
        <v>43587</v>
      </c>
      <c r="H8363">
        <v>60</v>
      </c>
      <c r="I8363" s="7">
        <f>IF(TableTransactions[[#This Row],[Order type]]=trackOrderType,
TableTransactions[[#This Row],[Transaction quantity]]*-1,
TableTransactions[[#This Row],[Transaction quantity]]
)</f>
        <v>-60</v>
      </c>
      <c r="J83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-164</v>
      </c>
      <c r="K8363" s="7">
        <f ca="1">IF(TableTransactions[[#This Row],[Stock balance backorders]]&lt;0,
0,
TableTransactions[[#This Row],[Stock balance backorders]]
)</f>
        <v>0</v>
      </c>
      <c r="L8363" s="8" t="str">
        <f>VLOOKUP(TableTransactions[[#This Row],[Material]],TableStockBalance[],
MATCH(TableStockBalance[[#Headers],[Supplier name]],TableStockBalance[#Headers],0),
0)</f>
        <v>Broehmer Industrial GmbH</v>
      </c>
    </row>
    <row r="8364" spans="1:12" x14ac:dyDescent="0.25">
      <c r="A8364">
        <v>49041677</v>
      </c>
      <c r="B8364">
        <v>430</v>
      </c>
      <c r="C8364" t="s">
        <v>343</v>
      </c>
      <c r="D8364" t="s">
        <v>214</v>
      </c>
      <c r="E8364" t="s">
        <v>215</v>
      </c>
      <c r="F8364" t="s">
        <v>313</v>
      </c>
      <c r="G8364" s="1">
        <v>43591</v>
      </c>
      <c r="H8364">
        <v>60</v>
      </c>
      <c r="I8364" s="7">
        <f>IF(TableTransactions[[#This Row],[Order type]]=trackOrderType,
TableTransactions[[#This Row],[Transaction quantity]]*-1,
TableTransactions[[#This Row],[Transaction quantity]]
)</f>
        <v>-60</v>
      </c>
      <c r="J83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-224</v>
      </c>
      <c r="K8364" s="7">
        <f ca="1">IF(TableTransactions[[#This Row],[Stock balance backorders]]&lt;0,
0,
TableTransactions[[#This Row],[Stock balance backorders]]
)</f>
        <v>0</v>
      </c>
      <c r="L8364" s="8" t="str">
        <f>VLOOKUP(TableTransactions[[#This Row],[Material]],TableStockBalance[],
MATCH(TableStockBalance[[#Headers],[Supplier name]],TableStockBalance[#Headers],0),
0)</f>
        <v>Broehmer Industrial GmbH</v>
      </c>
    </row>
    <row r="8365" spans="1:12" x14ac:dyDescent="0.25">
      <c r="A8365">
        <v>49041706</v>
      </c>
      <c r="B8365">
        <v>90</v>
      </c>
      <c r="C8365" t="s">
        <v>343</v>
      </c>
      <c r="D8365" t="s">
        <v>214</v>
      </c>
      <c r="E8365" t="s">
        <v>215</v>
      </c>
      <c r="F8365" t="s">
        <v>318</v>
      </c>
      <c r="G8365" s="1">
        <v>43592</v>
      </c>
      <c r="H8365">
        <v>40</v>
      </c>
      <c r="I8365" s="7">
        <f>IF(TableTransactions[[#This Row],[Order type]]=trackOrderType,
TableTransactions[[#This Row],[Transaction quantity]]*-1,
TableTransactions[[#This Row],[Transaction quantity]]
)</f>
        <v>-40</v>
      </c>
      <c r="J83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-264</v>
      </c>
      <c r="K8365" s="7">
        <f ca="1">IF(TableTransactions[[#This Row],[Stock balance backorders]]&lt;0,
0,
TableTransactions[[#This Row],[Stock balance backorders]]
)</f>
        <v>0</v>
      </c>
      <c r="L8365" s="8" t="str">
        <f>VLOOKUP(TableTransactions[[#This Row],[Material]],TableStockBalance[],
MATCH(TableStockBalance[[#Headers],[Supplier name]],TableStockBalance[#Headers],0),
0)</f>
        <v>Broehmer Industrial GmbH</v>
      </c>
    </row>
    <row r="8366" spans="1:12" x14ac:dyDescent="0.25">
      <c r="A8366">
        <v>49041729</v>
      </c>
      <c r="B8366">
        <v>230</v>
      </c>
      <c r="C8366" t="s">
        <v>343</v>
      </c>
      <c r="D8366" t="s">
        <v>214</v>
      </c>
      <c r="E8366" t="s">
        <v>215</v>
      </c>
      <c r="F8366" t="s">
        <v>318</v>
      </c>
      <c r="G8366" s="1">
        <v>43593</v>
      </c>
      <c r="H8366">
        <v>80</v>
      </c>
      <c r="I8366" s="7">
        <f>IF(TableTransactions[[#This Row],[Order type]]=trackOrderType,
TableTransactions[[#This Row],[Transaction quantity]]*-1,
TableTransactions[[#This Row],[Transaction quantity]]
)</f>
        <v>-80</v>
      </c>
      <c r="J83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-344</v>
      </c>
      <c r="K8366" s="7">
        <f ca="1">IF(TableTransactions[[#This Row],[Stock balance backorders]]&lt;0,
0,
TableTransactions[[#This Row],[Stock balance backorders]]
)</f>
        <v>0</v>
      </c>
      <c r="L8366" s="8" t="str">
        <f>VLOOKUP(TableTransactions[[#This Row],[Material]],TableStockBalance[],
MATCH(TableStockBalance[[#Headers],[Supplier name]],TableStockBalance[#Headers],0),
0)</f>
        <v>Broehmer Industrial GmbH</v>
      </c>
    </row>
    <row r="8367" spans="1:12" x14ac:dyDescent="0.25">
      <c r="A8367" s="4">
        <v>45057075</v>
      </c>
      <c r="B8367" s="4">
        <v>20</v>
      </c>
      <c r="C8367" s="4" t="s">
        <v>344</v>
      </c>
      <c r="D8367" s="4" t="s">
        <v>214</v>
      </c>
      <c r="E8367" s="4" t="s">
        <v>215</v>
      </c>
      <c r="F8367" s="4" t="s">
        <v>213</v>
      </c>
      <c r="G8367" s="5">
        <v>43594</v>
      </c>
      <c r="H8367" s="4">
        <v>1100</v>
      </c>
      <c r="I8367" s="7">
        <f>IF(TableTransactions[[#This Row],[Order type]]=trackOrderType,
TableTransactions[[#This Row],[Transaction quantity]]*-1,
TableTransactions[[#This Row],[Transaction quantity]]
)</f>
        <v>1100</v>
      </c>
      <c r="J83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756</v>
      </c>
      <c r="K8367" s="7">
        <f ca="1">IF(TableTransactions[[#This Row],[Stock balance backorders]]&lt;0,
0,
TableTransactions[[#This Row],[Stock balance backorders]]
)</f>
        <v>756</v>
      </c>
      <c r="L8367" s="8" t="str">
        <f>VLOOKUP(TableTransactions[[#This Row],[Material]],TableStockBalance[],
MATCH(TableStockBalance[[#Headers],[Supplier name]],TableStockBalance[#Headers],0),
0)</f>
        <v>Broehmer Industrial GmbH</v>
      </c>
    </row>
    <row r="8368" spans="1:12" x14ac:dyDescent="0.25">
      <c r="A8368">
        <v>49041752</v>
      </c>
      <c r="B8368">
        <v>10</v>
      </c>
      <c r="C8368" t="s">
        <v>343</v>
      </c>
      <c r="D8368" t="s">
        <v>214</v>
      </c>
      <c r="E8368" t="s">
        <v>215</v>
      </c>
      <c r="F8368" t="s">
        <v>329</v>
      </c>
      <c r="G8368" s="1">
        <v>43595</v>
      </c>
      <c r="H8368">
        <v>80</v>
      </c>
      <c r="I8368" s="7">
        <f>IF(TableTransactions[[#This Row],[Order type]]=trackOrderType,
TableTransactions[[#This Row],[Transaction quantity]]*-1,
TableTransactions[[#This Row],[Transaction quantity]]
)</f>
        <v>-80</v>
      </c>
      <c r="J83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676</v>
      </c>
      <c r="K8368" s="7">
        <f ca="1">IF(TableTransactions[[#This Row],[Stock balance backorders]]&lt;0,
0,
TableTransactions[[#This Row],[Stock balance backorders]]
)</f>
        <v>676</v>
      </c>
      <c r="L8368" s="8" t="str">
        <f>VLOOKUP(TableTransactions[[#This Row],[Material]],TableStockBalance[],
MATCH(TableStockBalance[[#Headers],[Supplier name]],TableStockBalance[#Headers],0),
0)</f>
        <v>Broehmer Industrial GmbH</v>
      </c>
    </row>
    <row r="8369" spans="1:12" x14ac:dyDescent="0.25">
      <c r="A8369">
        <v>49041763</v>
      </c>
      <c r="B8369">
        <v>340</v>
      </c>
      <c r="C8369" t="s">
        <v>343</v>
      </c>
      <c r="D8369" t="s">
        <v>214</v>
      </c>
      <c r="E8369" t="s">
        <v>215</v>
      </c>
      <c r="F8369" t="s">
        <v>318</v>
      </c>
      <c r="G8369" s="1">
        <v>43595</v>
      </c>
      <c r="H8369">
        <v>80</v>
      </c>
      <c r="I8369" s="7">
        <f>IF(TableTransactions[[#This Row],[Order type]]=trackOrderType,
TableTransactions[[#This Row],[Transaction quantity]]*-1,
TableTransactions[[#This Row],[Transaction quantity]]
)</f>
        <v>-80</v>
      </c>
      <c r="J83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596</v>
      </c>
      <c r="K8369" s="7">
        <f ca="1">IF(TableTransactions[[#This Row],[Stock balance backorders]]&lt;0,
0,
TableTransactions[[#This Row],[Stock balance backorders]]
)</f>
        <v>596</v>
      </c>
      <c r="L8369" s="8" t="str">
        <f>VLOOKUP(TableTransactions[[#This Row],[Material]],TableStockBalance[],
MATCH(TableStockBalance[[#Headers],[Supplier name]],TableStockBalance[#Headers],0),
0)</f>
        <v>Broehmer Industrial GmbH</v>
      </c>
    </row>
    <row r="8370" spans="1:12" x14ac:dyDescent="0.25">
      <c r="A8370">
        <v>49041795</v>
      </c>
      <c r="B8370">
        <v>120</v>
      </c>
      <c r="C8370" t="s">
        <v>343</v>
      </c>
      <c r="D8370" t="s">
        <v>214</v>
      </c>
      <c r="E8370" t="s">
        <v>215</v>
      </c>
      <c r="F8370" t="s">
        <v>313</v>
      </c>
      <c r="G8370" s="1">
        <v>43600</v>
      </c>
      <c r="H8370">
        <v>20</v>
      </c>
      <c r="I8370" s="7">
        <f>IF(TableTransactions[[#This Row],[Order type]]=trackOrderType,
TableTransactions[[#This Row],[Transaction quantity]]*-1,
TableTransactions[[#This Row],[Transaction quantity]]
)</f>
        <v>-20</v>
      </c>
      <c r="J83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576</v>
      </c>
      <c r="K8370" s="7">
        <f ca="1">IF(TableTransactions[[#This Row],[Stock balance backorders]]&lt;0,
0,
TableTransactions[[#This Row],[Stock balance backorders]]
)</f>
        <v>576</v>
      </c>
      <c r="L8370" s="8" t="str">
        <f>VLOOKUP(TableTransactions[[#This Row],[Material]],TableStockBalance[],
MATCH(TableStockBalance[[#Headers],[Supplier name]],TableStockBalance[#Headers],0),
0)</f>
        <v>Broehmer Industrial GmbH</v>
      </c>
    </row>
    <row r="8371" spans="1:12" x14ac:dyDescent="0.25">
      <c r="A8371">
        <v>49041801</v>
      </c>
      <c r="B8371">
        <v>140</v>
      </c>
      <c r="C8371" t="s">
        <v>343</v>
      </c>
      <c r="D8371" t="s">
        <v>214</v>
      </c>
      <c r="E8371" t="s">
        <v>215</v>
      </c>
      <c r="F8371" t="s">
        <v>317</v>
      </c>
      <c r="G8371" s="1">
        <v>43600</v>
      </c>
      <c r="H8371">
        <v>80</v>
      </c>
      <c r="I8371" s="7">
        <f>IF(TableTransactions[[#This Row],[Order type]]=trackOrderType,
TableTransactions[[#This Row],[Transaction quantity]]*-1,
TableTransactions[[#This Row],[Transaction quantity]]
)</f>
        <v>-80</v>
      </c>
      <c r="J83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496</v>
      </c>
      <c r="K8371" s="7">
        <f ca="1">IF(TableTransactions[[#This Row],[Stock balance backorders]]&lt;0,
0,
TableTransactions[[#This Row],[Stock balance backorders]]
)</f>
        <v>496</v>
      </c>
      <c r="L8371" s="8" t="str">
        <f>VLOOKUP(TableTransactions[[#This Row],[Material]],TableStockBalance[],
MATCH(TableStockBalance[[#Headers],[Supplier name]],TableStockBalance[#Headers],0),
0)</f>
        <v>Broehmer Industrial GmbH</v>
      </c>
    </row>
    <row r="8372" spans="1:12" x14ac:dyDescent="0.25">
      <c r="A8372">
        <v>49041828</v>
      </c>
      <c r="B8372">
        <v>170</v>
      </c>
      <c r="C8372" t="s">
        <v>343</v>
      </c>
      <c r="D8372" t="s">
        <v>214</v>
      </c>
      <c r="E8372" t="s">
        <v>215</v>
      </c>
      <c r="F8372" t="s">
        <v>316</v>
      </c>
      <c r="G8372" s="1">
        <v>43602</v>
      </c>
      <c r="H8372">
        <v>60</v>
      </c>
      <c r="I8372" s="7">
        <f>IF(TableTransactions[[#This Row],[Order type]]=trackOrderType,
TableTransactions[[#This Row],[Transaction quantity]]*-1,
TableTransactions[[#This Row],[Transaction quantity]]
)</f>
        <v>-60</v>
      </c>
      <c r="J83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436</v>
      </c>
      <c r="K8372" s="7">
        <f ca="1">IF(TableTransactions[[#This Row],[Stock balance backorders]]&lt;0,
0,
TableTransactions[[#This Row],[Stock balance backorders]]
)</f>
        <v>436</v>
      </c>
      <c r="L8372" s="8" t="str">
        <f>VLOOKUP(TableTransactions[[#This Row],[Material]],TableStockBalance[],
MATCH(TableStockBalance[[#Headers],[Supplier name]],TableStockBalance[#Headers],0),
0)</f>
        <v>Broehmer Industrial GmbH</v>
      </c>
    </row>
    <row r="8373" spans="1:12" x14ac:dyDescent="0.25">
      <c r="A8373">
        <v>49041862</v>
      </c>
      <c r="B8373">
        <v>80</v>
      </c>
      <c r="C8373" t="s">
        <v>343</v>
      </c>
      <c r="D8373" t="s">
        <v>214</v>
      </c>
      <c r="E8373" t="s">
        <v>215</v>
      </c>
      <c r="F8373" t="s">
        <v>318</v>
      </c>
      <c r="G8373" s="1">
        <v>43606</v>
      </c>
      <c r="H8373">
        <v>20</v>
      </c>
      <c r="I8373" s="7">
        <f>IF(TableTransactions[[#This Row],[Order type]]=trackOrderType,
TableTransactions[[#This Row],[Transaction quantity]]*-1,
TableTransactions[[#This Row],[Transaction quantity]]
)</f>
        <v>-20</v>
      </c>
      <c r="J83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416</v>
      </c>
      <c r="K8373" s="7">
        <f ca="1">IF(TableTransactions[[#This Row],[Stock balance backorders]]&lt;0,
0,
TableTransactions[[#This Row],[Stock balance backorders]]
)</f>
        <v>416</v>
      </c>
      <c r="L8373" s="8" t="str">
        <f>VLOOKUP(TableTransactions[[#This Row],[Material]],TableStockBalance[],
MATCH(TableStockBalance[[#Headers],[Supplier name]],TableStockBalance[#Headers],0),
0)</f>
        <v>Broehmer Industrial GmbH</v>
      </c>
    </row>
    <row r="8374" spans="1:12" x14ac:dyDescent="0.25">
      <c r="A8374">
        <v>49041918</v>
      </c>
      <c r="B8374">
        <v>380</v>
      </c>
      <c r="C8374" t="s">
        <v>343</v>
      </c>
      <c r="D8374" t="s">
        <v>214</v>
      </c>
      <c r="E8374" t="s">
        <v>215</v>
      </c>
      <c r="F8374" t="s">
        <v>318</v>
      </c>
      <c r="G8374" s="1">
        <v>43609</v>
      </c>
      <c r="H8374">
        <v>20</v>
      </c>
      <c r="I8374" s="7">
        <f>IF(TableTransactions[[#This Row],[Order type]]=trackOrderType,
TableTransactions[[#This Row],[Transaction quantity]]*-1,
TableTransactions[[#This Row],[Transaction quantity]]
)</f>
        <v>-20</v>
      </c>
      <c r="J83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396</v>
      </c>
      <c r="K8374" s="7">
        <f ca="1">IF(TableTransactions[[#This Row],[Stock balance backorders]]&lt;0,
0,
TableTransactions[[#This Row],[Stock balance backorders]]
)</f>
        <v>396</v>
      </c>
      <c r="L8374" s="8" t="str">
        <f>VLOOKUP(TableTransactions[[#This Row],[Material]],TableStockBalance[],
MATCH(TableStockBalance[[#Headers],[Supplier name]],TableStockBalance[#Headers],0),
0)</f>
        <v>Broehmer Industrial GmbH</v>
      </c>
    </row>
    <row r="8375" spans="1:12" x14ac:dyDescent="0.25">
      <c r="A8375">
        <v>49041928</v>
      </c>
      <c r="B8375">
        <v>100</v>
      </c>
      <c r="C8375" t="s">
        <v>343</v>
      </c>
      <c r="D8375" t="s">
        <v>214</v>
      </c>
      <c r="E8375" t="s">
        <v>215</v>
      </c>
      <c r="F8375" t="s">
        <v>316</v>
      </c>
      <c r="G8375" s="1">
        <v>43612</v>
      </c>
      <c r="H8375">
        <v>60</v>
      </c>
      <c r="I8375" s="7">
        <f>IF(TableTransactions[[#This Row],[Order type]]=trackOrderType,
TableTransactions[[#This Row],[Transaction quantity]]*-1,
TableTransactions[[#This Row],[Transaction quantity]]
)</f>
        <v>-60</v>
      </c>
      <c r="J83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336</v>
      </c>
      <c r="K8375" s="7">
        <f ca="1">IF(TableTransactions[[#This Row],[Stock balance backorders]]&lt;0,
0,
TableTransactions[[#This Row],[Stock balance backorders]]
)</f>
        <v>336</v>
      </c>
      <c r="L8375" s="8" t="str">
        <f>VLOOKUP(TableTransactions[[#This Row],[Material]],TableStockBalance[],
MATCH(TableStockBalance[[#Headers],[Supplier name]],TableStockBalance[#Headers],0),
0)</f>
        <v>Broehmer Industrial GmbH</v>
      </c>
    </row>
    <row r="8376" spans="1:12" x14ac:dyDescent="0.25">
      <c r="A8376">
        <v>49041992</v>
      </c>
      <c r="B8376">
        <v>290</v>
      </c>
      <c r="C8376" t="s">
        <v>343</v>
      </c>
      <c r="D8376" t="s">
        <v>214</v>
      </c>
      <c r="E8376" t="s">
        <v>215</v>
      </c>
      <c r="F8376" t="s">
        <v>318</v>
      </c>
      <c r="G8376" s="1">
        <v>43619</v>
      </c>
      <c r="H8376">
        <v>60</v>
      </c>
      <c r="I8376" s="7">
        <f>IF(TableTransactions[[#This Row],[Order type]]=trackOrderType,
TableTransactions[[#This Row],[Transaction quantity]]*-1,
TableTransactions[[#This Row],[Transaction quantity]]
)</f>
        <v>-60</v>
      </c>
      <c r="J83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276</v>
      </c>
      <c r="K8376" s="7">
        <f ca="1">IF(TableTransactions[[#This Row],[Stock balance backorders]]&lt;0,
0,
TableTransactions[[#This Row],[Stock balance backorders]]
)</f>
        <v>276</v>
      </c>
      <c r="L8376" s="8" t="str">
        <f>VLOOKUP(TableTransactions[[#This Row],[Material]],TableStockBalance[],
MATCH(TableStockBalance[[#Headers],[Supplier name]],TableStockBalance[#Headers],0),
0)</f>
        <v>Broehmer Industrial GmbH</v>
      </c>
    </row>
    <row r="8377" spans="1:12" x14ac:dyDescent="0.25">
      <c r="A8377">
        <v>49041992</v>
      </c>
      <c r="B8377">
        <v>300</v>
      </c>
      <c r="C8377" t="s">
        <v>343</v>
      </c>
      <c r="D8377" t="s">
        <v>214</v>
      </c>
      <c r="E8377" t="s">
        <v>215</v>
      </c>
      <c r="F8377" t="s">
        <v>318</v>
      </c>
      <c r="G8377" s="1">
        <v>43619</v>
      </c>
      <c r="H8377">
        <v>60</v>
      </c>
      <c r="I8377" s="7">
        <f>IF(TableTransactions[[#This Row],[Order type]]=trackOrderType,
TableTransactions[[#This Row],[Transaction quantity]]*-1,
TableTransactions[[#This Row],[Transaction quantity]]
)</f>
        <v>-60</v>
      </c>
      <c r="J83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216</v>
      </c>
      <c r="K8377" s="7">
        <f ca="1">IF(TableTransactions[[#This Row],[Stock balance backorders]]&lt;0,
0,
TableTransactions[[#This Row],[Stock balance backorders]]
)</f>
        <v>216</v>
      </c>
      <c r="L8377" s="8" t="str">
        <f>VLOOKUP(TableTransactions[[#This Row],[Material]],TableStockBalance[],
MATCH(TableStockBalance[[#Headers],[Supplier name]],TableStockBalance[#Headers],0),
0)</f>
        <v>Broehmer Industrial GmbH</v>
      </c>
    </row>
    <row r="8378" spans="1:12" x14ac:dyDescent="0.25">
      <c r="A8378">
        <v>49042049</v>
      </c>
      <c r="B8378">
        <v>200</v>
      </c>
      <c r="C8378" t="s">
        <v>343</v>
      </c>
      <c r="D8378" t="s">
        <v>214</v>
      </c>
      <c r="E8378" t="s">
        <v>215</v>
      </c>
      <c r="F8378" t="s">
        <v>318</v>
      </c>
      <c r="G8378" s="1">
        <v>43623</v>
      </c>
      <c r="H8378">
        <v>20</v>
      </c>
      <c r="I8378" s="7">
        <f>IF(TableTransactions[[#This Row],[Order type]]=trackOrderType,
TableTransactions[[#This Row],[Transaction quantity]]*-1,
TableTransactions[[#This Row],[Transaction quantity]]
)</f>
        <v>-20</v>
      </c>
      <c r="J83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196</v>
      </c>
      <c r="K8378" s="7">
        <f ca="1">IF(TableTransactions[[#This Row],[Stock balance backorders]]&lt;0,
0,
TableTransactions[[#This Row],[Stock balance backorders]]
)</f>
        <v>196</v>
      </c>
      <c r="L8378" s="8" t="str">
        <f>VLOOKUP(TableTransactions[[#This Row],[Material]],TableStockBalance[],
MATCH(TableStockBalance[[#Headers],[Supplier name]],TableStockBalance[#Headers],0),
0)</f>
        <v>Broehmer Industrial GmbH</v>
      </c>
    </row>
    <row r="8379" spans="1:12" x14ac:dyDescent="0.25">
      <c r="A8379" s="4">
        <v>45057168</v>
      </c>
      <c r="B8379" s="4">
        <v>10</v>
      </c>
      <c r="C8379" s="4" t="s">
        <v>344</v>
      </c>
      <c r="D8379" s="4" t="s">
        <v>214</v>
      </c>
      <c r="E8379" s="4" t="s">
        <v>215</v>
      </c>
      <c r="F8379" s="4" t="s">
        <v>213</v>
      </c>
      <c r="G8379" s="5">
        <v>43627</v>
      </c>
      <c r="H8379" s="4">
        <v>1100</v>
      </c>
      <c r="I8379" s="7">
        <f>IF(TableTransactions[[#This Row],[Order type]]=trackOrderType,
TableTransactions[[#This Row],[Transaction quantity]]*-1,
TableTransactions[[#This Row],[Transaction quantity]]
)</f>
        <v>1100</v>
      </c>
      <c r="J83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1296</v>
      </c>
      <c r="K8379" s="7">
        <f ca="1">IF(TableTransactions[[#This Row],[Stock balance backorders]]&lt;0,
0,
TableTransactions[[#This Row],[Stock balance backorders]]
)</f>
        <v>1296</v>
      </c>
      <c r="L8379" s="8" t="str">
        <f>VLOOKUP(TableTransactions[[#This Row],[Material]],TableStockBalance[],
MATCH(TableStockBalance[[#Headers],[Supplier name]],TableStockBalance[#Headers],0),
0)</f>
        <v>Broehmer Industrial GmbH</v>
      </c>
    </row>
    <row r="8380" spans="1:12" x14ac:dyDescent="0.25">
      <c r="A8380">
        <v>49042107</v>
      </c>
      <c r="B8380">
        <v>10</v>
      </c>
      <c r="C8380" t="s">
        <v>343</v>
      </c>
      <c r="D8380" t="s">
        <v>214</v>
      </c>
      <c r="E8380" t="s">
        <v>215</v>
      </c>
      <c r="F8380" t="s">
        <v>336</v>
      </c>
      <c r="G8380" s="1">
        <v>43629</v>
      </c>
      <c r="H8380">
        <v>40</v>
      </c>
      <c r="I8380" s="7">
        <f>IF(TableTransactions[[#This Row],[Order type]]=trackOrderType,
TableTransactions[[#This Row],[Transaction quantity]]*-1,
TableTransactions[[#This Row],[Transaction quantity]]
)</f>
        <v>-40</v>
      </c>
      <c r="J83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1256</v>
      </c>
      <c r="K8380" s="7">
        <f ca="1">IF(TableTransactions[[#This Row],[Stock balance backorders]]&lt;0,
0,
TableTransactions[[#This Row],[Stock balance backorders]]
)</f>
        <v>1256</v>
      </c>
      <c r="L8380" s="8" t="str">
        <f>VLOOKUP(TableTransactions[[#This Row],[Material]],TableStockBalance[],
MATCH(TableStockBalance[[#Headers],[Supplier name]],TableStockBalance[#Headers],0),
0)</f>
        <v>Broehmer Industrial GmbH</v>
      </c>
    </row>
    <row r="8381" spans="1:12" x14ac:dyDescent="0.25">
      <c r="A8381">
        <v>49042135</v>
      </c>
      <c r="B8381">
        <v>190</v>
      </c>
      <c r="C8381" t="s">
        <v>343</v>
      </c>
      <c r="D8381" t="s">
        <v>214</v>
      </c>
      <c r="E8381" t="s">
        <v>215</v>
      </c>
      <c r="F8381" t="s">
        <v>318</v>
      </c>
      <c r="G8381" s="1">
        <v>43630</v>
      </c>
      <c r="H8381">
        <v>40</v>
      </c>
      <c r="I8381" s="7">
        <f>IF(TableTransactions[[#This Row],[Order type]]=trackOrderType,
TableTransactions[[#This Row],[Transaction quantity]]*-1,
TableTransactions[[#This Row],[Transaction quantity]]
)</f>
        <v>-40</v>
      </c>
      <c r="J83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1216</v>
      </c>
      <c r="K8381" s="7">
        <f ca="1">IF(TableTransactions[[#This Row],[Stock balance backorders]]&lt;0,
0,
TableTransactions[[#This Row],[Stock balance backorders]]
)</f>
        <v>1216</v>
      </c>
      <c r="L8381" s="8" t="str">
        <f>VLOOKUP(TableTransactions[[#This Row],[Material]],TableStockBalance[],
MATCH(TableStockBalance[[#Headers],[Supplier name]],TableStockBalance[#Headers],0),
0)</f>
        <v>Broehmer Industrial GmbH</v>
      </c>
    </row>
    <row r="8382" spans="1:12" x14ac:dyDescent="0.25">
      <c r="A8382">
        <v>49042150</v>
      </c>
      <c r="B8382">
        <v>60</v>
      </c>
      <c r="C8382" t="s">
        <v>343</v>
      </c>
      <c r="D8382" t="s">
        <v>214</v>
      </c>
      <c r="E8382" t="s">
        <v>215</v>
      </c>
      <c r="F8382" t="s">
        <v>319</v>
      </c>
      <c r="G8382" s="1">
        <v>43633</v>
      </c>
      <c r="H8382">
        <v>60</v>
      </c>
      <c r="I8382" s="7">
        <f>IF(TableTransactions[[#This Row],[Order type]]=trackOrderType,
TableTransactions[[#This Row],[Transaction quantity]]*-1,
TableTransactions[[#This Row],[Transaction quantity]]
)</f>
        <v>-60</v>
      </c>
      <c r="J83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1156</v>
      </c>
      <c r="K8382" s="7">
        <f ca="1">IF(TableTransactions[[#This Row],[Stock balance backorders]]&lt;0,
0,
TableTransactions[[#This Row],[Stock balance backorders]]
)</f>
        <v>1156</v>
      </c>
      <c r="L8382" s="8" t="str">
        <f>VLOOKUP(TableTransactions[[#This Row],[Material]],TableStockBalance[],
MATCH(TableStockBalance[[#Headers],[Supplier name]],TableStockBalance[#Headers],0),
0)</f>
        <v>Broehmer Industrial GmbH</v>
      </c>
    </row>
    <row r="8383" spans="1:12" x14ac:dyDescent="0.25">
      <c r="A8383">
        <v>49042176</v>
      </c>
      <c r="B8383">
        <v>10</v>
      </c>
      <c r="C8383" t="s">
        <v>343</v>
      </c>
      <c r="D8383" t="s">
        <v>214</v>
      </c>
      <c r="E8383" t="s">
        <v>215</v>
      </c>
      <c r="F8383" t="s">
        <v>325</v>
      </c>
      <c r="G8383" s="1">
        <v>43635</v>
      </c>
      <c r="H8383">
        <v>40</v>
      </c>
      <c r="I8383" s="7">
        <f>IF(TableTransactions[[#This Row],[Order type]]=trackOrderType,
TableTransactions[[#This Row],[Transaction quantity]]*-1,
TableTransactions[[#This Row],[Transaction quantity]]
)</f>
        <v>-40</v>
      </c>
      <c r="J83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1116</v>
      </c>
      <c r="K8383" s="7">
        <f ca="1">IF(TableTransactions[[#This Row],[Stock balance backorders]]&lt;0,
0,
TableTransactions[[#This Row],[Stock balance backorders]]
)</f>
        <v>1116</v>
      </c>
      <c r="L8383" s="8" t="str">
        <f>VLOOKUP(TableTransactions[[#This Row],[Material]],TableStockBalance[],
MATCH(TableStockBalance[[#Headers],[Supplier name]],TableStockBalance[#Headers],0),
0)</f>
        <v>Broehmer Industrial GmbH</v>
      </c>
    </row>
    <row r="8384" spans="1:12" x14ac:dyDescent="0.25">
      <c r="A8384">
        <v>49042191</v>
      </c>
      <c r="B8384">
        <v>60</v>
      </c>
      <c r="C8384" t="s">
        <v>343</v>
      </c>
      <c r="D8384" t="s">
        <v>214</v>
      </c>
      <c r="E8384" t="s">
        <v>215</v>
      </c>
      <c r="F8384" t="s">
        <v>318</v>
      </c>
      <c r="G8384" s="1">
        <v>43636</v>
      </c>
      <c r="H8384">
        <v>60</v>
      </c>
      <c r="I8384" s="7">
        <f>IF(TableTransactions[[#This Row],[Order type]]=trackOrderType,
TableTransactions[[#This Row],[Transaction quantity]]*-1,
TableTransactions[[#This Row],[Transaction quantity]]
)</f>
        <v>-60</v>
      </c>
      <c r="J83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1056</v>
      </c>
      <c r="K8384" s="7">
        <f ca="1">IF(TableTransactions[[#This Row],[Stock balance backorders]]&lt;0,
0,
TableTransactions[[#This Row],[Stock balance backorders]]
)</f>
        <v>1056</v>
      </c>
      <c r="L8384" s="8" t="str">
        <f>VLOOKUP(TableTransactions[[#This Row],[Material]],TableStockBalance[],
MATCH(TableStockBalance[[#Headers],[Supplier name]],TableStockBalance[#Headers],0),
0)</f>
        <v>Broehmer Industrial GmbH</v>
      </c>
    </row>
    <row r="8385" spans="1:12" x14ac:dyDescent="0.25">
      <c r="A8385">
        <v>49042333</v>
      </c>
      <c r="B8385">
        <v>50</v>
      </c>
      <c r="C8385" t="s">
        <v>343</v>
      </c>
      <c r="D8385" t="s">
        <v>214</v>
      </c>
      <c r="E8385" t="s">
        <v>215</v>
      </c>
      <c r="F8385" t="s">
        <v>314</v>
      </c>
      <c r="G8385" s="1">
        <v>43650</v>
      </c>
      <c r="H8385">
        <v>40</v>
      </c>
      <c r="I8385" s="7">
        <f>IF(TableTransactions[[#This Row],[Order type]]=trackOrderType,
TableTransactions[[#This Row],[Transaction quantity]]*-1,
TableTransactions[[#This Row],[Transaction quantity]]
)</f>
        <v>-40</v>
      </c>
      <c r="J83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1016</v>
      </c>
      <c r="K8385" s="7">
        <f ca="1">IF(TableTransactions[[#This Row],[Stock balance backorders]]&lt;0,
0,
TableTransactions[[#This Row],[Stock balance backorders]]
)</f>
        <v>1016</v>
      </c>
      <c r="L8385" s="8" t="str">
        <f>VLOOKUP(TableTransactions[[#This Row],[Material]],TableStockBalance[],
MATCH(TableStockBalance[[#Headers],[Supplier name]],TableStockBalance[#Headers],0),
0)</f>
        <v>Broehmer Industrial GmbH</v>
      </c>
    </row>
    <row r="8386" spans="1:12" x14ac:dyDescent="0.25">
      <c r="A8386">
        <v>49042419</v>
      </c>
      <c r="B8386">
        <v>150</v>
      </c>
      <c r="C8386" t="s">
        <v>343</v>
      </c>
      <c r="D8386" t="s">
        <v>214</v>
      </c>
      <c r="E8386" t="s">
        <v>215</v>
      </c>
      <c r="F8386" t="s">
        <v>317</v>
      </c>
      <c r="G8386" s="1">
        <v>43657</v>
      </c>
      <c r="H8386">
        <v>40</v>
      </c>
      <c r="I8386" s="7">
        <f>IF(TableTransactions[[#This Row],[Order type]]=trackOrderType,
TableTransactions[[#This Row],[Transaction quantity]]*-1,
TableTransactions[[#This Row],[Transaction quantity]]
)</f>
        <v>-40</v>
      </c>
      <c r="J83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976</v>
      </c>
      <c r="K8386" s="7">
        <f ca="1">IF(TableTransactions[[#This Row],[Stock balance backorders]]&lt;0,
0,
TableTransactions[[#This Row],[Stock balance backorders]]
)</f>
        <v>976</v>
      </c>
      <c r="L8386" s="8" t="str">
        <f>VLOOKUP(TableTransactions[[#This Row],[Material]],TableStockBalance[],
MATCH(TableStockBalance[[#Headers],[Supplier name]],TableStockBalance[#Headers],0),
0)</f>
        <v>Broehmer Industrial GmbH</v>
      </c>
    </row>
    <row r="8387" spans="1:12" x14ac:dyDescent="0.25">
      <c r="A8387">
        <v>49042511</v>
      </c>
      <c r="B8387">
        <v>180</v>
      </c>
      <c r="C8387" t="s">
        <v>343</v>
      </c>
      <c r="D8387" t="s">
        <v>214</v>
      </c>
      <c r="E8387" t="s">
        <v>215</v>
      </c>
      <c r="F8387" t="s">
        <v>318</v>
      </c>
      <c r="G8387" s="1">
        <v>43665</v>
      </c>
      <c r="H8387">
        <v>20</v>
      </c>
      <c r="I8387" s="7">
        <f>IF(TableTransactions[[#This Row],[Order type]]=trackOrderType,
TableTransactions[[#This Row],[Transaction quantity]]*-1,
TableTransactions[[#This Row],[Transaction quantity]]
)</f>
        <v>-20</v>
      </c>
      <c r="J83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956</v>
      </c>
      <c r="K8387" s="7">
        <f ca="1">IF(TableTransactions[[#This Row],[Stock balance backorders]]&lt;0,
0,
TableTransactions[[#This Row],[Stock balance backorders]]
)</f>
        <v>956</v>
      </c>
      <c r="L8387" s="8" t="str">
        <f>VLOOKUP(TableTransactions[[#This Row],[Material]],TableStockBalance[],
MATCH(TableStockBalance[[#Headers],[Supplier name]],TableStockBalance[#Headers],0),
0)</f>
        <v>Broehmer Industrial GmbH</v>
      </c>
    </row>
    <row r="8388" spans="1:12" x14ac:dyDescent="0.25">
      <c r="A8388">
        <v>49042624</v>
      </c>
      <c r="B8388">
        <v>50</v>
      </c>
      <c r="C8388" t="s">
        <v>343</v>
      </c>
      <c r="D8388" t="s">
        <v>214</v>
      </c>
      <c r="E8388" t="s">
        <v>215</v>
      </c>
      <c r="F8388" t="s">
        <v>313</v>
      </c>
      <c r="G8388" s="1">
        <v>43678</v>
      </c>
      <c r="H8388">
        <v>40</v>
      </c>
      <c r="I8388" s="7">
        <f>IF(TableTransactions[[#This Row],[Order type]]=trackOrderType,
TableTransactions[[#This Row],[Transaction quantity]]*-1,
TableTransactions[[#This Row],[Transaction quantity]]
)</f>
        <v>-40</v>
      </c>
      <c r="J83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916</v>
      </c>
      <c r="K8388" s="7">
        <f ca="1">IF(TableTransactions[[#This Row],[Stock balance backorders]]&lt;0,
0,
TableTransactions[[#This Row],[Stock balance backorders]]
)</f>
        <v>916</v>
      </c>
      <c r="L8388" s="8" t="str">
        <f>VLOOKUP(TableTransactions[[#This Row],[Material]],TableStockBalance[],
MATCH(TableStockBalance[[#Headers],[Supplier name]],TableStockBalance[#Headers],0),
0)</f>
        <v>Broehmer Industrial GmbH</v>
      </c>
    </row>
    <row r="8389" spans="1:12" x14ac:dyDescent="0.25">
      <c r="A8389">
        <v>49042739</v>
      </c>
      <c r="B8389">
        <v>20</v>
      </c>
      <c r="C8389" t="s">
        <v>343</v>
      </c>
      <c r="D8389" t="s">
        <v>214</v>
      </c>
      <c r="E8389" t="s">
        <v>215</v>
      </c>
      <c r="F8389" t="s">
        <v>319</v>
      </c>
      <c r="G8389" s="1">
        <v>43689</v>
      </c>
      <c r="H8389">
        <v>80</v>
      </c>
      <c r="I8389" s="7">
        <f>IF(TableTransactions[[#This Row],[Order type]]=trackOrderType,
TableTransactions[[#This Row],[Transaction quantity]]*-1,
TableTransactions[[#This Row],[Transaction quantity]]
)</f>
        <v>-80</v>
      </c>
      <c r="J83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836</v>
      </c>
      <c r="K8389" s="7">
        <f ca="1">IF(TableTransactions[[#This Row],[Stock balance backorders]]&lt;0,
0,
TableTransactions[[#This Row],[Stock balance backorders]]
)</f>
        <v>836</v>
      </c>
      <c r="L8389" s="8" t="str">
        <f>VLOOKUP(TableTransactions[[#This Row],[Material]],TableStockBalance[],
MATCH(TableStockBalance[[#Headers],[Supplier name]],TableStockBalance[#Headers],0),
0)</f>
        <v>Broehmer Industrial GmbH</v>
      </c>
    </row>
    <row r="8390" spans="1:12" x14ac:dyDescent="0.25">
      <c r="A8390">
        <v>49042763</v>
      </c>
      <c r="B8390">
        <v>120</v>
      </c>
      <c r="C8390" t="s">
        <v>343</v>
      </c>
      <c r="D8390" t="s">
        <v>214</v>
      </c>
      <c r="E8390" t="s">
        <v>215</v>
      </c>
      <c r="F8390" t="s">
        <v>317</v>
      </c>
      <c r="G8390" s="1">
        <v>43691</v>
      </c>
      <c r="H8390">
        <v>60</v>
      </c>
      <c r="I8390" s="7">
        <f>IF(TableTransactions[[#This Row],[Order type]]=trackOrderType,
TableTransactions[[#This Row],[Transaction quantity]]*-1,
TableTransactions[[#This Row],[Transaction quantity]]
)</f>
        <v>-60</v>
      </c>
      <c r="J83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776</v>
      </c>
      <c r="K8390" s="7">
        <f ca="1">IF(TableTransactions[[#This Row],[Stock balance backorders]]&lt;0,
0,
TableTransactions[[#This Row],[Stock balance backorders]]
)</f>
        <v>776</v>
      </c>
      <c r="L8390" s="8" t="str">
        <f>VLOOKUP(TableTransactions[[#This Row],[Material]],TableStockBalance[],
MATCH(TableStockBalance[[#Headers],[Supplier name]],TableStockBalance[#Headers],0),
0)</f>
        <v>Broehmer Industrial GmbH</v>
      </c>
    </row>
    <row r="8391" spans="1:12" x14ac:dyDescent="0.25">
      <c r="A8391">
        <v>49042795</v>
      </c>
      <c r="B8391">
        <v>340</v>
      </c>
      <c r="C8391" t="s">
        <v>343</v>
      </c>
      <c r="D8391" t="s">
        <v>214</v>
      </c>
      <c r="E8391" t="s">
        <v>215</v>
      </c>
      <c r="F8391" t="s">
        <v>317</v>
      </c>
      <c r="G8391" s="1">
        <v>43693</v>
      </c>
      <c r="H8391">
        <v>20</v>
      </c>
      <c r="I8391" s="7">
        <f>IF(TableTransactions[[#This Row],[Order type]]=trackOrderType,
TableTransactions[[#This Row],[Transaction quantity]]*-1,
TableTransactions[[#This Row],[Transaction quantity]]
)</f>
        <v>-20</v>
      </c>
      <c r="J83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756</v>
      </c>
      <c r="K8391" s="7">
        <f ca="1">IF(TableTransactions[[#This Row],[Stock balance backorders]]&lt;0,
0,
TableTransactions[[#This Row],[Stock balance backorders]]
)</f>
        <v>756</v>
      </c>
      <c r="L8391" s="8" t="str">
        <f>VLOOKUP(TableTransactions[[#This Row],[Material]],TableStockBalance[],
MATCH(TableStockBalance[[#Headers],[Supplier name]],TableStockBalance[#Headers],0),
0)</f>
        <v>Broehmer Industrial GmbH</v>
      </c>
    </row>
    <row r="8392" spans="1:12" x14ac:dyDescent="0.25">
      <c r="A8392">
        <v>49042809</v>
      </c>
      <c r="B8392">
        <v>130</v>
      </c>
      <c r="C8392" t="s">
        <v>343</v>
      </c>
      <c r="D8392" t="s">
        <v>214</v>
      </c>
      <c r="E8392" t="s">
        <v>215</v>
      </c>
      <c r="F8392" t="s">
        <v>317</v>
      </c>
      <c r="G8392" s="1">
        <v>43696</v>
      </c>
      <c r="H8392">
        <v>80</v>
      </c>
      <c r="I8392" s="7">
        <f>IF(TableTransactions[[#This Row],[Order type]]=trackOrderType,
TableTransactions[[#This Row],[Transaction quantity]]*-1,
TableTransactions[[#This Row],[Transaction quantity]]
)</f>
        <v>-80</v>
      </c>
      <c r="J83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676</v>
      </c>
      <c r="K8392" s="7">
        <f ca="1">IF(TableTransactions[[#This Row],[Stock balance backorders]]&lt;0,
0,
TableTransactions[[#This Row],[Stock balance backorders]]
)</f>
        <v>676</v>
      </c>
      <c r="L8392" s="8" t="str">
        <f>VLOOKUP(TableTransactions[[#This Row],[Material]],TableStockBalance[],
MATCH(TableStockBalance[[#Headers],[Supplier name]],TableStockBalance[#Headers],0),
0)</f>
        <v>Broehmer Industrial GmbH</v>
      </c>
    </row>
    <row r="8393" spans="1:12" x14ac:dyDescent="0.25">
      <c r="A8393">
        <v>49042838</v>
      </c>
      <c r="B8393">
        <v>40</v>
      </c>
      <c r="C8393" t="s">
        <v>343</v>
      </c>
      <c r="D8393" t="s">
        <v>214</v>
      </c>
      <c r="E8393" t="s">
        <v>215</v>
      </c>
      <c r="F8393" t="s">
        <v>316</v>
      </c>
      <c r="G8393" s="1">
        <v>43698</v>
      </c>
      <c r="H8393">
        <v>20</v>
      </c>
      <c r="I8393" s="7">
        <f>IF(TableTransactions[[#This Row],[Order type]]=trackOrderType,
TableTransactions[[#This Row],[Transaction quantity]]*-1,
TableTransactions[[#This Row],[Transaction quantity]]
)</f>
        <v>-20</v>
      </c>
      <c r="J83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656</v>
      </c>
      <c r="K8393" s="7">
        <f ca="1">IF(TableTransactions[[#This Row],[Stock balance backorders]]&lt;0,
0,
TableTransactions[[#This Row],[Stock balance backorders]]
)</f>
        <v>656</v>
      </c>
      <c r="L8393" s="8" t="str">
        <f>VLOOKUP(TableTransactions[[#This Row],[Material]],TableStockBalance[],
MATCH(TableStockBalance[[#Headers],[Supplier name]],TableStockBalance[#Headers],0),
0)</f>
        <v>Broehmer Industrial GmbH</v>
      </c>
    </row>
    <row r="8394" spans="1:12" x14ac:dyDescent="0.25">
      <c r="A8394">
        <v>49042869</v>
      </c>
      <c r="B8394">
        <v>30</v>
      </c>
      <c r="C8394" t="s">
        <v>343</v>
      </c>
      <c r="D8394" t="s">
        <v>214</v>
      </c>
      <c r="E8394" t="s">
        <v>215</v>
      </c>
      <c r="F8394" t="s">
        <v>325</v>
      </c>
      <c r="G8394" s="1">
        <v>43700</v>
      </c>
      <c r="H8394">
        <v>20</v>
      </c>
      <c r="I8394" s="7">
        <f>IF(TableTransactions[[#This Row],[Order type]]=trackOrderType,
TableTransactions[[#This Row],[Transaction quantity]]*-1,
TableTransactions[[#This Row],[Transaction quantity]]
)</f>
        <v>-20</v>
      </c>
      <c r="J83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636</v>
      </c>
      <c r="K8394" s="7">
        <f ca="1">IF(TableTransactions[[#This Row],[Stock balance backorders]]&lt;0,
0,
TableTransactions[[#This Row],[Stock balance backorders]]
)</f>
        <v>636</v>
      </c>
      <c r="L8394" s="8" t="str">
        <f>VLOOKUP(TableTransactions[[#This Row],[Material]],TableStockBalance[],
MATCH(TableStockBalance[[#Headers],[Supplier name]],TableStockBalance[#Headers],0),
0)</f>
        <v>Broehmer Industrial GmbH</v>
      </c>
    </row>
    <row r="8395" spans="1:12" x14ac:dyDescent="0.25">
      <c r="A8395">
        <v>49042941</v>
      </c>
      <c r="B8395">
        <v>60</v>
      </c>
      <c r="C8395" t="s">
        <v>343</v>
      </c>
      <c r="D8395" t="s">
        <v>214</v>
      </c>
      <c r="E8395" t="s">
        <v>215</v>
      </c>
      <c r="F8395" t="s">
        <v>314</v>
      </c>
      <c r="G8395" s="1">
        <v>43707</v>
      </c>
      <c r="H8395">
        <v>80</v>
      </c>
      <c r="I8395" s="7">
        <f>IF(TableTransactions[[#This Row],[Order type]]=trackOrderType,
TableTransactions[[#This Row],[Transaction quantity]]*-1,
TableTransactions[[#This Row],[Transaction quantity]]
)</f>
        <v>-80</v>
      </c>
      <c r="J83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556</v>
      </c>
      <c r="K8395" s="7">
        <f ca="1">IF(TableTransactions[[#This Row],[Stock balance backorders]]&lt;0,
0,
TableTransactions[[#This Row],[Stock balance backorders]]
)</f>
        <v>556</v>
      </c>
      <c r="L8395" s="8" t="str">
        <f>VLOOKUP(TableTransactions[[#This Row],[Material]],TableStockBalance[],
MATCH(TableStockBalance[[#Headers],[Supplier name]],TableStockBalance[#Headers],0),
0)</f>
        <v>Broehmer Industrial GmbH</v>
      </c>
    </row>
    <row r="8396" spans="1:12" x14ac:dyDescent="0.25">
      <c r="A8396">
        <v>49042942</v>
      </c>
      <c r="B8396">
        <v>220</v>
      </c>
      <c r="C8396" t="s">
        <v>343</v>
      </c>
      <c r="D8396" t="s">
        <v>214</v>
      </c>
      <c r="E8396" t="s">
        <v>215</v>
      </c>
      <c r="F8396" t="s">
        <v>313</v>
      </c>
      <c r="G8396" s="1">
        <v>43707</v>
      </c>
      <c r="H8396">
        <v>40</v>
      </c>
      <c r="I8396" s="7">
        <f>IF(TableTransactions[[#This Row],[Order type]]=trackOrderType,
TableTransactions[[#This Row],[Transaction quantity]]*-1,
TableTransactions[[#This Row],[Transaction quantity]]
)</f>
        <v>-40</v>
      </c>
      <c r="J83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516</v>
      </c>
      <c r="K8396" s="7">
        <f ca="1">IF(TableTransactions[[#This Row],[Stock balance backorders]]&lt;0,
0,
TableTransactions[[#This Row],[Stock balance backorders]]
)</f>
        <v>516</v>
      </c>
      <c r="L8396" s="8" t="str">
        <f>VLOOKUP(TableTransactions[[#This Row],[Material]],TableStockBalance[],
MATCH(TableStockBalance[[#Headers],[Supplier name]],TableStockBalance[#Headers],0),
0)</f>
        <v>Broehmer Industrial GmbH</v>
      </c>
    </row>
    <row r="8397" spans="1:12" x14ac:dyDescent="0.25">
      <c r="A8397">
        <v>49042951</v>
      </c>
      <c r="B8397">
        <v>290</v>
      </c>
      <c r="C8397" t="s">
        <v>343</v>
      </c>
      <c r="D8397" t="s">
        <v>214</v>
      </c>
      <c r="E8397" t="s">
        <v>215</v>
      </c>
      <c r="F8397" t="s">
        <v>317</v>
      </c>
      <c r="G8397" s="1">
        <v>43707</v>
      </c>
      <c r="H8397">
        <v>80</v>
      </c>
      <c r="I8397" s="7">
        <f>IF(TableTransactions[[#This Row],[Order type]]=trackOrderType,
TableTransactions[[#This Row],[Transaction quantity]]*-1,
TableTransactions[[#This Row],[Transaction quantity]]
)</f>
        <v>-80</v>
      </c>
      <c r="J83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436</v>
      </c>
      <c r="K8397" s="7">
        <f ca="1">IF(TableTransactions[[#This Row],[Stock balance backorders]]&lt;0,
0,
TableTransactions[[#This Row],[Stock balance backorders]]
)</f>
        <v>436</v>
      </c>
      <c r="L8397" s="8" t="str">
        <f>VLOOKUP(TableTransactions[[#This Row],[Material]],TableStockBalance[],
MATCH(TableStockBalance[[#Headers],[Supplier name]],TableStockBalance[#Headers],0),
0)</f>
        <v>Broehmer Industrial GmbH</v>
      </c>
    </row>
    <row r="8398" spans="1:12" x14ac:dyDescent="0.25">
      <c r="A8398">
        <v>49043000</v>
      </c>
      <c r="B8398">
        <v>80</v>
      </c>
      <c r="C8398" t="s">
        <v>343</v>
      </c>
      <c r="D8398" t="s">
        <v>214</v>
      </c>
      <c r="E8398" t="s">
        <v>215</v>
      </c>
      <c r="F8398" t="s">
        <v>313</v>
      </c>
      <c r="G8398" s="1">
        <v>43713</v>
      </c>
      <c r="H8398">
        <v>60</v>
      </c>
      <c r="I8398" s="7">
        <f>IF(TableTransactions[[#This Row],[Order type]]=trackOrderType,
TableTransactions[[#This Row],[Transaction quantity]]*-1,
TableTransactions[[#This Row],[Transaction quantity]]
)</f>
        <v>-60</v>
      </c>
      <c r="J83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376</v>
      </c>
      <c r="K8398" s="7">
        <f ca="1">IF(TableTransactions[[#This Row],[Stock balance backorders]]&lt;0,
0,
TableTransactions[[#This Row],[Stock balance backorders]]
)</f>
        <v>376</v>
      </c>
      <c r="L8398" s="8" t="str">
        <f>VLOOKUP(TableTransactions[[#This Row],[Material]],TableStockBalance[],
MATCH(TableStockBalance[[#Headers],[Supplier name]],TableStockBalance[#Headers],0),
0)</f>
        <v>Broehmer Industrial GmbH</v>
      </c>
    </row>
    <row r="8399" spans="1:12" x14ac:dyDescent="0.25">
      <c r="A8399">
        <v>49043021</v>
      </c>
      <c r="B8399">
        <v>210</v>
      </c>
      <c r="C8399" t="s">
        <v>343</v>
      </c>
      <c r="D8399" t="s">
        <v>214</v>
      </c>
      <c r="E8399" t="s">
        <v>215</v>
      </c>
      <c r="F8399" t="s">
        <v>316</v>
      </c>
      <c r="G8399" s="1">
        <v>43714</v>
      </c>
      <c r="H8399">
        <v>40</v>
      </c>
      <c r="I8399" s="7">
        <f>IF(TableTransactions[[#This Row],[Order type]]=trackOrderType,
TableTransactions[[#This Row],[Transaction quantity]]*-1,
TableTransactions[[#This Row],[Transaction quantity]]
)</f>
        <v>-40</v>
      </c>
      <c r="J83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336</v>
      </c>
      <c r="K8399" s="7">
        <f ca="1">IF(TableTransactions[[#This Row],[Stock balance backorders]]&lt;0,
0,
TableTransactions[[#This Row],[Stock balance backorders]]
)</f>
        <v>336</v>
      </c>
      <c r="L8399" s="8" t="str">
        <f>VLOOKUP(TableTransactions[[#This Row],[Material]],TableStockBalance[],
MATCH(TableStockBalance[[#Headers],[Supplier name]],TableStockBalance[#Headers],0),
0)</f>
        <v>Broehmer Industrial GmbH</v>
      </c>
    </row>
    <row r="8400" spans="1:12" x14ac:dyDescent="0.25">
      <c r="A8400">
        <v>49043023</v>
      </c>
      <c r="B8400">
        <v>390</v>
      </c>
      <c r="C8400" t="s">
        <v>343</v>
      </c>
      <c r="D8400" t="s">
        <v>214</v>
      </c>
      <c r="E8400" t="s">
        <v>215</v>
      </c>
      <c r="F8400" t="s">
        <v>317</v>
      </c>
      <c r="G8400" s="1">
        <v>43714</v>
      </c>
      <c r="H8400">
        <v>40</v>
      </c>
      <c r="I8400" s="7">
        <f>IF(TableTransactions[[#This Row],[Order type]]=trackOrderType,
TableTransactions[[#This Row],[Transaction quantity]]*-1,
TableTransactions[[#This Row],[Transaction quantity]]
)</f>
        <v>-40</v>
      </c>
      <c r="J84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296</v>
      </c>
      <c r="K8400" s="7">
        <f ca="1">IF(TableTransactions[[#This Row],[Stock balance backorders]]&lt;0,
0,
TableTransactions[[#This Row],[Stock balance backorders]]
)</f>
        <v>296</v>
      </c>
      <c r="L8400" s="8" t="str">
        <f>VLOOKUP(TableTransactions[[#This Row],[Material]],TableStockBalance[],
MATCH(TableStockBalance[[#Headers],[Supplier name]],TableStockBalance[#Headers],0),
0)</f>
        <v>Broehmer Industrial GmbH</v>
      </c>
    </row>
    <row r="8401" spans="1:12" x14ac:dyDescent="0.25">
      <c r="A8401">
        <v>49043058</v>
      </c>
      <c r="B8401">
        <v>90</v>
      </c>
      <c r="C8401" t="s">
        <v>343</v>
      </c>
      <c r="D8401" t="s">
        <v>214</v>
      </c>
      <c r="E8401" t="s">
        <v>215</v>
      </c>
      <c r="F8401" t="s">
        <v>318</v>
      </c>
      <c r="G8401" s="1">
        <v>43718</v>
      </c>
      <c r="H8401">
        <v>60</v>
      </c>
      <c r="I8401" s="7">
        <f>IF(TableTransactions[[#This Row],[Order type]]=trackOrderType,
TableTransactions[[#This Row],[Transaction quantity]]*-1,
TableTransactions[[#This Row],[Transaction quantity]]
)</f>
        <v>-60</v>
      </c>
      <c r="J84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236</v>
      </c>
      <c r="K8401" s="7">
        <f ca="1">IF(TableTransactions[[#This Row],[Stock balance backorders]]&lt;0,
0,
TableTransactions[[#This Row],[Stock balance backorders]]
)</f>
        <v>236</v>
      </c>
      <c r="L8401" s="8" t="str">
        <f>VLOOKUP(TableTransactions[[#This Row],[Material]],TableStockBalance[],
MATCH(TableStockBalance[[#Headers],[Supplier name]],TableStockBalance[#Headers],0),
0)</f>
        <v>Broehmer Industrial GmbH</v>
      </c>
    </row>
    <row r="8402" spans="1:12" x14ac:dyDescent="0.25">
      <c r="A8402">
        <v>49043076</v>
      </c>
      <c r="B8402">
        <v>20</v>
      </c>
      <c r="C8402" t="s">
        <v>343</v>
      </c>
      <c r="D8402" t="s">
        <v>214</v>
      </c>
      <c r="E8402" t="s">
        <v>215</v>
      </c>
      <c r="F8402" t="s">
        <v>314</v>
      </c>
      <c r="G8402" s="1">
        <v>43720</v>
      </c>
      <c r="H8402">
        <v>40</v>
      </c>
      <c r="I8402" s="7">
        <f>IF(TableTransactions[[#This Row],[Order type]]=trackOrderType,
TableTransactions[[#This Row],[Transaction quantity]]*-1,
TableTransactions[[#This Row],[Transaction quantity]]
)</f>
        <v>-40</v>
      </c>
      <c r="J84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196</v>
      </c>
      <c r="K8402" s="7">
        <f ca="1">IF(TableTransactions[[#This Row],[Stock balance backorders]]&lt;0,
0,
TableTransactions[[#This Row],[Stock balance backorders]]
)</f>
        <v>196</v>
      </c>
      <c r="L8402" s="8" t="str">
        <f>VLOOKUP(TableTransactions[[#This Row],[Material]],TableStockBalance[],
MATCH(TableStockBalance[[#Headers],[Supplier name]],TableStockBalance[#Headers],0),
0)</f>
        <v>Broehmer Industrial GmbH</v>
      </c>
    </row>
    <row r="8403" spans="1:12" x14ac:dyDescent="0.25">
      <c r="A8403">
        <v>49043100</v>
      </c>
      <c r="B8403">
        <v>90</v>
      </c>
      <c r="C8403" t="s">
        <v>343</v>
      </c>
      <c r="D8403" t="s">
        <v>214</v>
      </c>
      <c r="E8403" t="s">
        <v>215</v>
      </c>
      <c r="F8403" t="s">
        <v>319</v>
      </c>
      <c r="G8403" s="1">
        <v>43721</v>
      </c>
      <c r="H8403">
        <v>40</v>
      </c>
      <c r="I8403" s="7">
        <f>IF(TableTransactions[[#This Row],[Order type]]=trackOrderType,
TableTransactions[[#This Row],[Transaction quantity]]*-1,
TableTransactions[[#This Row],[Transaction quantity]]
)</f>
        <v>-40</v>
      </c>
      <c r="J84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156</v>
      </c>
      <c r="K8403" s="7">
        <f ca="1">IF(TableTransactions[[#This Row],[Stock balance backorders]]&lt;0,
0,
TableTransactions[[#This Row],[Stock balance backorders]]
)</f>
        <v>156</v>
      </c>
      <c r="L8403" s="8" t="str">
        <f>VLOOKUP(TableTransactions[[#This Row],[Material]],TableStockBalance[],
MATCH(TableStockBalance[[#Headers],[Supplier name]],TableStockBalance[#Headers],0),
0)</f>
        <v>Broehmer Industrial GmbH</v>
      </c>
    </row>
    <row r="8404" spans="1:12" x14ac:dyDescent="0.25">
      <c r="A8404">
        <v>49043114</v>
      </c>
      <c r="B8404">
        <v>50</v>
      </c>
      <c r="C8404" t="s">
        <v>343</v>
      </c>
      <c r="D8404" t="s">
        <v>214</v>
      </c>
      <c r="E8404" t="s">
        <v>215</v>
      </c>
      <c r="F8404" t="s">
        <v>319</v>
      </c>
      <c r="G8404" s="1">
        <v>43724</v>
      </c>
      <c r="H8404">
        <v>60</v>
      </c>
      <c r="I8404" s="7">
        <f>IF(TableTransactions[[#This Row],[Order type]]=trackOrderType,
TableTransactions[[#This Row],[Transaction quantity]]*-1,
TableTransactions[[#This Row],[Transaction quantity]]
)</f>
        <v>-60</v>
      </c>
      <c r="J84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</v>
      </c>
      <c r="K8404" s="7">
        <f ca="1">IF(TableTransactions[[#This Row],[Stock balance backorders]]&lt;0,
0,
TableTransactions[[#This Row],[Stock balance backorders]]
)</f>
        <v>96</v>
      </c>
      <c r="L8404" s="8" t="str">
        <f>VLOOKUP(TableTransactions[[#This Row],[Material]],TableStockBalance[],
MATCH(TableStockBalance[[#Headers],[Supplier name]],TableStockBalance[#Headers],0),
0)</f>
        <v>Broehmer Industrial GmbH</v>
      </c>
    </row>
    <row r="8405" spans="1:12" x14ac:dyDescent="0.25">
      <c r="A8405">
        <v>49043146</v>
      </c>
      <c r="B8405">
        <v>130</v>
      </c>
      <c r="C8405" t="s">
        <v>343</v>
      </c>
      <c r="D8405" t="s">
        <v>214</v>
      </c>
      <c r="E8405" t="s">
        <v>215</v>
      </c>
      <c r="F8405" t="s">
        <v>318</v>
      </c>
      <c r="G8405" s="1">
        <v>43726</v>
      </c>
      <c r="H8405">
        <v>40</v>
      </c>
      <c r="I8405" s="7">
        <f>IF(TableTransactions[[#This Row],[Order type]]=trackOrderType,
TableTransactions[[#This Row],[Transaction quantity]]*-1,
TableTransactions[[#This Row],[Transaction quantity]]
)</f>
        <v>-40</v>
      </c>
      <c r="J84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</v>
      </c>
      <c r="K8405" s="7">
        <f ca="1">IF(TableTransactions[[#This Row],[Stock balance backorders]]&lt;0,
0,
TableTransactions[[#This Row],[Stock balance backorders]]
)</f>
        <v>56</v>
      </c>
      <c r="L8405" s="8" t="str">
        <f>VLOOKUP(TableTransactions[[#This Row],[Material]],TableStockBalance[],
MATCH(TableStockBalance[[#Headers],[Supplier name]],TableStockBalance[#Headers],0),
0)</f>
        <v>Broehmer Industrial GmbH</v>
      </c>
    </row>
    <row r="8406" spans="1:12" x14ac:dyDescent="0.25">
      <c r="A8406">
        <v>49043205</v>
      </c>
      <c r="B8406">
        <v>40</v>
      </c>
      <c r="C8406" t="s">
        <v>343</v>
      </c>
      <c r="D8406" t="s">
        <v>214</v>
      </c>
      <c r="E8406" t="s">
        <v>215</v>
      </c>
      <c r="F8406" t="s">
        <v>319</v>
      </c>
      <c r="G8406" s="1">
        <v>43732</v>
      </c>
      <c r="H8406">
        <v>60</v>
      </c>
      <c r="I8406" s="7">
        <f>IF(TableTransactions[[#This Row],[Order type]]=trackOrderType,
TableTransactions[[#This Row],[Transaction quantity]]*-1,
TableTransactions[[#This Row],[Transaction quantity]]
)</f>
        <v>-60</v>
      </c>
      <c r="J84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</v>
      </c>
      <c r="K8406" s="7">
        <f ca="1">IF(TableTransactions[[#This Row],[Stock balance backorders]]&lt;0,
0,
TableTransactions[[#This Row],[Stock balance backorders]]
)</f>
        <v>0</v>
      </c>
      <c r="L8406" s="8" t="str">
        <f>VLOOKUP(TableTransactions[[#This Row],[Material]],TableStockBalance[],
MATCH(TableStockBalance[[#Headers],[Supplier name]],TableStockBalance[#Headers],0),
0)</f>
        <v>Broehmer Industrial GmbH</v>
      </c>
    </row>
    <row r="8407" spans="1:12" x14ac:dyDescent="0.25">
      <c r="A8407" s="4">
        <v>45057404</v>
      </c>
      <c r="B8407" s="4">
        <v>20</v>
      </c>
      <c r="C8407" s="4" t="s">
        <v>344</v>
      </c>
      <c r="D8407" s="4" t="s">
        <v>214</v>
      </c>
      <c r="E8407" s="4" t="s">
        <v>215</v>
      </c>
      <c r="F8407" s="4" t="s">
        <v>213</v>
      </c>
      <c r="G8407" s="5">
        <v>43732</v>
      </c>
      <c r="H8407" s="4">
        <v>1100</v>
      </c>
      <c r="I8407" s="7">
        <f>IF(TableTransactions[[#This Row],[Order type]]=trackOrderType,
TableTransactions[[#This Row],[Transaction quantity]]*-1,
TableTransactions[[#This Row],[Transaction quantity]]
)</f>
        <v>1100</v>
      </c>
      <c r="J84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1096</v>
      </c>
      <c r="K8407" s="7">
        <f ca="1">IF(TableTransactions[[#This Row],[Stock balance backorders]]&lt;0,
0,
TableTransactions[[#This Row],[Stock balance backorders]]
)</f>
        <v>1096</v>
      </c>
      <c r="L8407" s="8" t="str">
        <f>VLOOKUP(TableTransactions[[#This Row],[Material]],TableStockBalance[],
MATCH(TableStockBalance[[#Headers],[Supplier name]],TableStockBalance[#Headers],0),
0)</f>
        <v>Broehmer Industrial GmbH</v>
      </c>
    </row>
    <row r="8408" spans="1:12" x14ac:dyDescent="0.25">
      <c r="A8408">
        <v>49043252</v>
      </c>
      <c r="B8408">
        <v>220</v>
      </c>
      <c r="C8408" t="s">
        <v>343</v>
      </c>
      <c r="D8408" t="s">
        <v>214</v>
      </c>
      <c r="E8408" t="s">
        <v>215</v>
      </c>
      <c r="F8408" t="s">
        <v>316</v>
      </c>
      <c r="G8408" s="1">
        <v>43735</v>
      </c>
      <c r="H8408">
        <v>20</v>
      </c>
      <c r="I8408" s="7">
        <f>IF(TableTransactions[[#This Row],[Order type]]=trackOrderType,
TableTransactions[[#This Row],[Transaction quantity]]*-1,
TableTransactions[[#This Row],[Transaction quantity]]
)</f>
        <v>-20</v>
      </c>
      <c r="J84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1076</v>
      </c>
      <c r="K8408" s="7">
        <f ca="1">IF(TableTransactions[[#This Row],[Stock balance backorders]]&lt;0,
0,
TableTransactions[[#This Row],[Stock balance backorders]]
)</f>
        <v>1076</v>
      </c>
      <c r="L8408" s="8" t="str">
        <f>VLOOKUP(TableTransactions[[#This Row],[Material]],TableStockBalance[],
MATCH(TableStockBalance[[#Headers],[Supplier name]],TableStockBalance[#Headers],0),
0)</f>
        <v>Broehmer Industrial GmbH</v>
      </c>
    </row>
    <row r="8409" spans="1:12" x14ac:dyDescent="0.25">
      <c r="A8409">
        <v>49043253</v>
      </c>
      <c r="B8409">
        <v>30</v>
      </c>
      <c r="C8409" t="s">
        <v>343</v>
      </c>
      <c r="D8409" t="s">
        <v>214</v>
      </c>
      <c r="E8409" t="s">
        <v>215</v>
      </c>
      <c r="F8409" t="s">
        <v>325</v>
      </c>
      <c r="G8409" s="1">
        <v>43735</v>
      </c>
      <c r="H8409">
        <v>20</v>
      </c>
      <c r="I8409" s="7">
        <f>IF(TableTransactions[[#This Row],[Order type]]=trackOrderType,
TableTransactions[[#This Row],[Transaction quantity]]*-1,
TableTransactions[[#This Row],[Transaction quantity]]
)</f>
        <v>-20</v>
      </c>
      <c r="J84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1056</v>
      </c>
      <c r="K8409" s="7">
        <f ca="1">IF(TableTransactions[[#This Row],[Stock balance backorders]]&lt;0,
0,
TableTransactions[[#This Row],[Stock balance backorders]]
)</f>
        <v>1056</v>
      </c>
      <c r="L8409" s="8" t="str">
        <f>VLOOKUP(TableTransactions[[#This Row],[Material]],TableStockBalance[],
MATCH(TableStockBalance[[#Headers],[Supplier name]],TableStockBalance[#Headers],0),
0)</f>
        <v>Broehmer Industrial GmbH</v>
      </c>
    </row>
    <row r="8410" spans="1:12" x14ac:dyDescent="0.25">
      <c r="A8410">
        <v>49043254</v>
      </c>
      <c r="B8410">
        <v>330</v>
      </c>
      <c r="C8410" t="s">
        <v>343</v>
      </c>
      <c r="D8410" t="s">
        <v>214</v>
      </c>
      <c r="E8410" t="s">
        <v>215</v>
      </c>
      <c r="F8410" t="s">
        <v>317</v>
      </c>
      <c r="G8410" s="1">
        <v>43735</v>
      </c>
      <c r="H8410">
        <v>60</v>
      </c>
      <c r="I8410" s="7">
        <f>IF(TableTransactions[[#This Row],[Order type]]=trackOrderType,
TableTransactions[[#This Row],[Transaction quantity]]*-1,
TableTransactions[[#This Row],[Transaction quantity]]
)</f>
        <v>-60</v>
      </c>
      <c r="J84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996</v>
      </c>
      <c r="K8410" s="7">
        <f ca="1">IF(TableTransactions[[#This Row],[Stock balance backorders]]&lt;0,
0,
TableTransactions[[#This Row],[Stock balance backorders]]
)</f>
        <v>996</v>
      </c>
      <c r="L8410" s="8" t="str">
        <f>VLOOKUP(TableTransactions[[#This Row],[Material]],TableStockBalance[],
MATCH(TableStockBalance[[#Headers],[Supplier name]],TableStockBalance[#Headers],0),
0)</f>
        <v>Broehmer Industrial GmbH</v>
      </c>
    </row>
    <row r="8411" spans="1:12" x14ac:dyDescent="0.25">
      <c r="A8411">
        <v>49043256</v>
      </c>
      <c r="B8411">
        <v>180</v>
      </c>
      <c r="C8411" t="s">
        <v>343</v>
      </c>
      <c r="D8411" t="s">
        <v>214</v>
      </c>
      <c r="E8411" t="s">
        <v>215</v>
      </c>
      <c r="F8411" t="s">
        <v>319</v>
      </c>
      <c r="G8411" s="1">
        <v>43735</v>
      </c>
      <c r="H8411">
        <v>20</v>
      </c>
      <c r="I8411" s="7">
        <f>IF(TableTransactions[[#This Row],[Order type]]=trackOrderType,
TableTransactions[[#This Row],[Transaction quantity]]*-1,
TableTransactions[[#This Row],[Transaction quantity]]
)</f>
        <v>-20</v>
      </c>
      <c r="J84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976</v>
      </c>
      <c r="K8411" s="7">
        <f ca="1">IF(TableTransactions[[#This Row],[Stock balance backorders]]&lt;0,
0,
TableTransactions[[#This Row],[Stock balance backorders]]
)</f>
        <v>976</v>
      </c>
      <c r="L8411" s="8" t="str">
        <f>VLOOKUP(TableTransactions[[#This Row],[Material]],TableStockBalance[],
MATCH(TableStockBalance[[#Headers],[Supplier name]],TableStockBalance[#Headers],0),
0)</f>
        <v>Broehmer Industrial GmbH</v>
      </c>
    </row>
    <row r="8412" spans="1:12" x14ac:dyDescent="0.25">
      <c r="A8412">
        <v>49043262</v>
      </c>
      <c r="B8412">
        <v>10</v>
      </c>
      <c r="C8412" t="s">
        <v>343</v>
      </c>
      <c r="D8412" t="s">
        <v>214</v>
      </c>
      <c r="E8412" t="s">
        <v>215</v>
      </c>
      <c r="F8412" t="s">
        <v>314</v>
      </c>
      <c r="G8412" s="1">
        <v>43738</v>
      </c>
      <c r="H8412">
        <v>40</v>
      </c>
      <c r="I8412" s="7">
        <f>IF(TableTransactions[[#This Row],[Order type]]=trackOrderType,
TableTransactions[[#This Row],[Transaction quantity]]*-1,
TableTransactions[[#This Row],[Transaction quantity]]
)</f>
        <v>-40</v>
      </c>
      <c r="J84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936</v>
      </c>
      <c r="K8412" s="7">
        <f ca="1">IF(TableTransactions[[#This Row],[Stock balance backorders]]&lt;0,
0,
TableTransactions[[#This Row],[Stock balance backorders]]
)</f>
        <v>936</v>
      </c>
      <c r="L8412" s="8" t="str">
        <f>VLOOKUP(TableTransactions[[#This Row],[Material]],TableStockBalance[],
MATCH(TableStockBalance[[#Headers],[Supplier name]],TableStockBalance[#Headers],0),
0)</f>
        <v>Broehmer Industrial GmbH</v>
      </c>
    </row>
    <row r="8413" spans="1:12" x14ac:dyDescent="0.25">
      <c r="A8413">
        <v>49043302</v>
      </c>
      <c r="B8413">
        <v>110</v>
      </c>
      <c r="C8413" t="s">
        <v>343</v>
      </c>
      <c r="D8413" t="s">
        <v>214</v>
      </c>
      <c r="E8413" t="s">
        <v>215</v>
      </c>
      <c r="F8413" t="s">
        <v>316</v>
      </c>
      <c r="G8413" s="1">
        <v>43741</v>
      </c>
      <c r="H8413">
        <v>20</v>
      </c>
      <c r="I8413" s="7">
        <f>IF(TableTransactions[[#This Row],[Order type]]=trackOrderType,
TableTransactions[[#This Row],[Transaction quantity]]*-1,
TableTransactions[[#This Row],[Transaction quantity]]
)</f>
        <v>-20</v>
      </c>
      <c r="J84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916</v>
      </c>
      <c r="K8413" s="7">
        <f ca="1">IF(TableTransactions[[#This Row],[Stock balance backorders]]&lt;0,
0,
TableTransactions[[#This Row],[Stock balance backorders]]
)</f>
        <v>916</v>
      </c>
      <c r="L8413" s="8" t="str">
        <f>VLOOKUP(TableTransactions[[#This Row],[Material]],TableStockBalance[],
MATCH(TableStockBalance[[#Headers],[Supplier name]],TableStockBalance[#Headers],0),
0)</f>
        <v>Broehmer Industrial GmbH</v>
      </c>
    </row>
    <row r="8414" spans="1:12" x14ac:dyDescent="0.25">
      <c r="A8414">
        <v>49043320</v>
      </c>
      <c r="B8414">
        <v>300</v>
      </c>
      <c r="C8414" t="s">
        <v>343</v>
      </c>
      <c r="D8414" t="s">
        <v>214</v>
      </c>
      <c r="E8414" t="s">
        <v>215</v>
      </c>
      <c r="F8414" t="s">
        <v>317</v>
      </c>
      <c r="G8414" s="1">
        <v>43742</v>
      </c>
      <c r="H8414">
        <v>40</v>
      </c>
      <c r="I8414" s="7">
        <f>IF(TableTransactions[[#This Row],[Order type]]=trackOrderType,
TableTransactions[[#This Row],[Transaction quantity]]*-1,
TableTransactions[[#This Row],[Transaction quantity]]
)</f>
        <v>-40</v>
      </c>
      <c r="J84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876</v>
      </c>
      <c r="K8414" s="7">
        <f ca="1">IF(TableTransactions[[#This Row],[Stock balance backorders]]&lt;0,
0,
TableTransactions[[#This Row],[Stock balance backorders]]
)</f>
        <v>876</v>
      </c>
      <c r="L8414" s="8" t="str">
        <f>VLOOKUP(TableTransactions[[#This Row],[Material]],TableStockBalance[],
MATCH(TableStockBalance[[#Headers],[Supplier name]],TableStockBalance[#Headers],0),
0)</f>
        <v>Broehmer Industrial GmbH</v>
      </c>
    </row>
    <row r="8415" spans="1:12" x14ac:dyDescent="0.25">
      <c r="A8415">
        <v>49043391</v>
      </c>
      <c r="B8415">
        <v>260</v>
      </c>
      <c r="C8415" t="s">
        <v>343</v>
      </c>
      <c r="D8415" t="s">
        <v>214</v>
      </c>
      <c r="E8415" t="s">
        <v>215</v>
      </c>
      <c r="F8415" t="s">
        <v>313</v>
      </c>
      <c r="G8415" s="1">
        <v>43749</v>
      </c>
      <c r="H8415">
        <v>80</v>
      </c>
      <c r="I8415" s="7">
        <f>IF(TableTransactions[[#This Row],[Order type]]=trackOrderType,
TableTransactions[[#This Row],[Transaction quantity]]*-1,
TableTransactions[[#This Row],[Transaction quantity]]
)</f>
        <v>-80</v>
      </c>
      <c r="J84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796</v>
      </c>
      <c r="K8415" s="7">
        <f ca="1">IF(TableTransactions[[#This Row],[Stock balance backorders]]&lt;0,
0,
TableTransactions[[#This Row],[Stock balance backorders]]
)</f>
        <v>796</v>
      </c>
      <c r="L8415" s="8" t="str">
        <f>VLOOKUP(TableTransactions[[#This Row],[Material]],TableStockBalance[],
MATCH(TableStockBalance[[#Headers],[Supplier name]],TableStockBalance[#Headers],0),
0)</f>
        <v>Broehmer Industrial GmbH</v>
      </c>
    </row>
    <row r="8416" spans="1:12" x14ac:dyDescent="0.25">
      <c r="A8416">
        <v>49043393</v>
      </c>
      <c r="B8416">
        <v>20</v>
      </c>
      <c r="C8416" t="s">
        <v>343</v>
      </c>
      <c r="D8416" t="s">
        <v>214</v>
      </c>
      <c r="E8416" t="s">
        <v>215</v>
      </c>
      <c r="F8416" t="s">
        <v>321</v>
      </c>
      <c r="G8416" s="1">
        <v>43749</v>
      </c>
      <c r="H8416">
        <v>60</v>
      </c>
      <c r="I8416" s="7">
        <f>IF(TableTransactions[[#This Row],[Order type]]=trackOrderType,
TableTransactions[[#This Row],[Transaction quantity]]*-1,
TableTransactions[[#This Row],[Transaction quantity]]
)</f>
        <v>-60</v>
      </c>
      <c r="J84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736</v>
      </c>
      <c r="K8416" s="7">
        <f ca="1">IF(TableTransactions[[#This Row],[Stock balance backorders]]&lt;0,
0,
TableTransactions[[#This Row],[Stock balance backorders]]
)</f>
        <v>736</v>
      </c>
      <c r="L8416" s="8" t="str">
        <f>VLOOKUP(TableTransactions[[#This Row],[Material]],TableStockBalance[],
MATCH(TableStockBalance[[#Headers],[Supplier name]],TableStockBalance[#Headers],0),
0)</f>
        <v>Broehmer Industrial GmbH</v>
      </c>
    </row>
    <row r="8417" spans="1:12" x14ac:dyDescent="0.25">
      <c r="A8417">
        <v>49043399</v>
      </c>
      <c r="B8417">
        <v>190</v>
      </c>
      <c r="C8417" t="s">
        <v>343</v>
      </c>
      <c r="D8417" t="s">
        <v>214</v>
      </c>
      <c r="E8417" t="s">
        <v>215</v>
      </c>
      <c r="F8417" t="s">
        <v>316</v>
      </c>
      <c r="G8417" s="1">
        <v>43749</v>
      </c>
      <c r="H8417">
        <v>20</v>
      </c>
      <c r="I8417" s="7">
        <f>IF(TableTransactions[[#This Row],[Order type]]=trackOrderType,
TableTransactions[[#This Row],[Transaction quantity]]*-1,
TableTransactions[[#This Row],[Transaction quantity]]
)</f>
        <v>-20</v>
      </c>
      <c r="J84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716</v>
      </c>
      <c r="K8417" s="7">
        <f ca="1">IF(TableTransactions[[#This Row],[Stock balance backorders]]&lt;0,
0,
TableTransactions[[#This Row],[Stock balance backorders]]
)</f>
        <v>716</v>
      </c>
      <c r="L8417" s="8" t="str">
        <f>VLOOKUP(TableTransactions[[#This Row],[Material]],TableStockBalance[],
MATCH(TableStockBalance[[#Headers],[Supplier name]],TableStockBalance[#Headers],0),
0)</f>
        <v>Broehmer Industrial GmbH</v>
      </c>
    </row>
    <row r="8418" spans="1:12" x14ac:dyDescent="0.25">
      <c r="A8418">
        <v>49043399</v>
      </c>
      <c r="B8418">
        <v>200</v>
      </c>
      <c r="C8418" t="s">
        <v>343</v>
      </c>
      <c r="D8418" t="s">
        <v>214</v>
      </c>
      <c r="E8418" t="s">
        <v>215</v>
      </c>
      <c r="F8418" t="s">
        <v>316</v>
      </c>
      <c r="G8418" s="1">
        <v>43749</v>
      </c>
      <c r="H8418">
        <v>80</v>
      </c>
      <c r="I8418" s="7">
        <f>IF(TableTransactions[[#This Row],[Order type]]=trackOrderType,
TableTransactions[[#This Row],[Transaction quantity]]*-1,
TableTransactions[[#This Row],[Transaction quantity]]
)</f>
        <v>-80</v>
      </c>
      <c r="J84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636</v>
      </c>
      <c r="K8418" s="7">
        <f ca="1">IF(TableTransactions[[#This Row],[Stock balance backorders]]&lt;0,
0,
TableTransactions[[#This Row],[Stock balance backorders]]
)</f>
        <v>636</v>
      </c>
      <c r="L8418" s="8" t="str">
        <f>VLOOKUP(TableTransactions[[#This Row],[Material]],TableStockBalance[],
MATCH(TableStockBalance[[#Headers],[Supplier name]],TableStockBalance[#Headers],0),
0)</f>
        <v>Broehmer Industrial GmbH</v>
      </c>
    </row>
    <row r="8419" spans="1:12" x14ac:dyDescent="0.25">
      <c r="A8419">
        <v>49043485</v>
      </c>
      <c r="B8419">
        <v>370</v>
      </c>
      <c r="C8419" t="s">
        <v>343</v>
      </c>
      <c r="D8419" t="s">
        <v>214</v>
      </c>
      <c r="E8419" t="s">
        <v>215</v>
      </c>
      <c r="F8419" t="s">
        <v>317</v>
      </c>
      <c r="G8419" s="1">
        <v>43756</v>
      </c>
      <c r="H8419">
        <v>40</v>
      </c>
      <c r="I8419" s="7">
        <f>IF(TableTransactions[[#This Row],[Order type]]=trackOrderType,
TableTransactions[[#This Row],[Transaction quantity]]*-1,
TableTransactions[[#This Row],[Transaction quantity]]
)</f>
        <v>-40</v>
      </c>
      <c r="J84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596</v>
      </c>
      <c r="K8419" s="7">
        <f ca="1">IF(TableTransactions[[#This Row],[Stock balance backorders]]&lt;0,
0,
TableTransactions[[#This Row],[Stock balance backorders]]
)</f>
        <v>596</v>
      </c>
      <c r="L8419" s="8" t="str">
        <f>VLOOKUP(TableTransactions[[#This Row],[Material]],TableStockBalance[],
MATCH(TableStockBalance[[#Headers],[Supplier name]],TableStockBalance[#Headers],0),
0)</f>
        <v>Broehmer Industrial GmbH</v>
      </c>
    </row>
    <row r="8420" spans="1:12" x14ac:dyDescent="0.25">
      <c r="A8420">
        <v>49043485</v>
      </c>
      <c r="B8420">
        <v>380</v>
      </c>
      <c r="C8420" t="s">
        <v>343</v>
      </c>
      <c r="D8420" t="s">
        <v>214</v>
      </c>
      <c r="E8420" t="s">
        <v>215</v>
      </c>
      <c r="F8420" t="s">
        <v>317</v>
      </c>
      <c r="G8420" s="1">
        <v>43756</v>
      </c>
      <c r="H8420">
        <v>40</v>
      </c>
      <c r="I8420" s="7">
        <f>IF(TableTransactions[[#This Row],[Order type]]=trackOrderType,
TableTransactions[[#This Row],[Transaction quantity]]*-1,
TableTransactions[[#This Row],[Transaction quantity]]
)</f>
        <v>-40</v>
      </c>
      <c r="J84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556</v>
      </c>
      <c r="K8420" s="7">
        <f ca="1">IF(TableTransactions[[#This Row],[Stock balance backorders]]&lt;0,
0,
TableTransactions[[#This Row],[Stock balance backorders]]
)</f>
        <v>556</v>
      </c>
      <c r="L8420" s="8" t="str">
        <f>VLOOKUP(TableTransactions[[#This Row],[Material]],TableStockBalance[],
MATCH(TableStockBalance[[#Headers],[Supplier name]],TableStockBalance[#Headers],0),
0)</f>
        <v>Broehmer Industrial GmbH</v>
      </c>
    </row>
    <row r="8421" spans="1:12" x14ac:dyDescent="0.25">
      <c r="A8421">
        <v>49043493</v>
      </c>
      <c r="B8421">
        <v>30</v>
      </c>
      <c r="C8421" t="s">
        <v>343</v>
      </c>
      <c r="D8421" t="s">
        <v>214</v>
      </c>
      <c r="E8421" t="s">
        <v>215</v>
      </c>
      <c r="F8421" t="s">
        <v>315</v>
      </c>
      <c r="G8421" s="1">
        <v>43756</v>
      </c>
      <c r="H8421">
        <v>60</v>
      </c>
      <c r="I8421" s="7">
        <f>IF(TableTransactions[[#This Row],[Order type]]=trackOrderType,
TableTransactions[[#This Row],[Transaction quantity]]*-1,
TableTransactions[[#This Row],[Transaction quantity]]
)</f>
        <v>-60</v>
      </c>
      <c r="J84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496</v>
      </c>
      <c r="K8421" s="7">
        <f ca="1">IF(TableTransactions[[#This Row],[Stock balance backorders]]&lt;0,
0,
TableTransactions[[#This Row],[Stock balance backorders]]
)</f>
        <v>496</v>
      </c>
      <c r="L8421" s="8" t="str">
        <f>VLOOKUP(TableTransactions[[#This Row],[Material]],TableStockBalance[],
MATCH(TableStockBalance[[#Headers],[Supplier name]],TableStockBalance[#Headers],0),
0)</f>
        <v>Broehmer Industrial GmbH</v>
      </c>
    </row>
    <row r="8422" spans="1:12" x14ac:dyDescent="0.25">
      <c r="A8422">
        <v>49043512</v>
      </c>
      <c r="B8422">
        <v>140</v>
      </c>
      <c r="C8422" t="s">
        <v>343</v>
      </c>
      <c r="D8422" t="s">
        <v>214</v>
      </c>
      <c r="E8422" t="s">
        <v>215</v>
      </c>
      <c r="F8422" t="s">
        <v>316</v>
      </c>
      <c r="G8422" s="1">
        <v>43760</v>
      </c>
      <c r="H8422">
        <v>80</v>
      </c>
      <c r="I8422" s="7">
        <f>IF(TableTransactions[[#This Row],[Order type]]=trackOrderType,
TableTransactions[[#This Row],[Transaction quantity]]*-1,
TableTransactions[[#This Row],[Transaction quantity]]
)</f>
        <v>-80</v>
      </c>
      <c r="J84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416</v>
      </c>
      <c r="K8422" s="7">
        <f ca="1">IF(TableTransactions[[#This Row],[Stock balance backorders]]&lt;0,
0,
TableTransactions[[#This Row],[Stock balance backorders]]
)</f>
        <v>416</v>
      </c>
      <c r="L8422" s="8" t="str">
        <f>VLOOKUP(TableTransactions[[#This Row],[Material]],TableStockBalance[],
MATCH(TableStockBalance[[#Headers],[Supplier name]],TableStockBalance[#Headers],0),
0)</f>
        <v>Broehmer Industrial GmbH</v>
      </c>
    </row>
    <row r="8423" spans="1:12" x14ac:dyDescent="0.25">
      <c r="A8423">
        <v>49043529</v>
      </c>
      <c r="B8423">
        <v>80</v>
      </c>
      <c r="C8423" t="s">
        <v>343</v>
      </c>
      <c r="D8423" t="s">
        <v>214</v>
      </c>
      <c r="E8423" t="s">
        <v>215</v>
      </c>
      <c r="F8423" t="s">
        <v>318</v>
      </c>
      <c r="G8423" s="1">
        <v>43761</v>
      </c>
      <c r="H8423">
        <v>20</v>
      </c>
      <c r="I8423" s="7">
        <f>IF(TableTransactions[[#This Row],[Order type]]=trackOrderType,
TableTransactions[[#This Row],[Transaction quantity]]*-1,
TableTransactions[[#This Row],[Transaction quantity]]
)</f>
        <v>-20</v>
      </c>
      <c r="J84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396</v>
      </c>
      <c r="K8423" s="7">
        <f ca="1">IF(TableTransactions[[#This Row],[Stock balance backorders]]&lt;0,
0,
TableTransactions[[#This Row],[Stock balance backorders]]
)</f>
        <v>396</v>
      </c>
      <c r="L8423" s="8" t="str">
        <f>VLOOKUP(TableTransactions[[#This Row],[Material]],TableStockBalance[],
MATCH(TableStockBalance[[#Headers],[Supplier name]],TableStockBalance[#Headers],0),
0)</f>
        <v>Broehmer Industrial GmbH</v>
      </c>
    </row>
    <row r="8424" spans="1:12" x14ac:dyDescent="0.25">
      <c r="A8424">
        <v>49043552</v>
      </c>
      <c r="B8424">
        <v>20</v>
      </c>
      <c r="C8424" t="s">
        <v>343</v>
      </c>
      <c r="D8424" t="s">
        <v>214</v>
      </c>
      <c r="E8424" t="s">
        <v>215</v>
      </c>
      <c r="F8424" t="s">
        <v>320</v>
      </c>
      <c r="G8424" s="1">
        <v>43763</v>
      </c>
      <c r="H8424">
        <v>60</v>
      </c>
      <c r="I8424" s="7">
        <f>IF(TableTransactions[[#This Row],[Order type]]=trackOrderType,
TableTransactions[[#This Row],[Transaction quantity]]*-1,
TableTransactions[[#This Row],[Transaction quantity]]
)</f>
        <v>-60</v>
      </c>
      <c r="J84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336</v>
      </c>
      <c r="K8424" s="7">
        <f ca="1">IF(TableTransactions[[#This Row],[Stock balance backorders]]&lt;0,
0,
TableTransactions[[#This Row],[Stock balance backorders]]
)</f>
        <v>336</v>
      </c>
      <c r="L8424" s="8" t="str">
        <f>VLOOKUP(TableTransactions[[#This Row],[Material]],TableStockBalance[],
MATCH(TableStockBalance[[#Headers],[Supplier name]],TableStockBalance[#Headers],0),
0)</f>
        <v>Broehmer Industrial GmbH</v>
      </c>
    </row>
    <row r="8425" spans="1:12" x14ac:dyDescent="0.25">
      <c r="A8425">
        <v>49043553</v>
      </c>
      <c r="B8425">
        <v>30</v>
      </c>
      <c r="C8425" t="s">
        <v>343</v>
      </c>
      <c r="D8425" t="s">
        <v>214</v>
      </c>
      <c r="E8425" t="s">
        <v>215</v>
      </c>
      <c r="F8425" t="s">
        <v>328</v>
      </c>
      <c r="G8425" s="1">
        <v>43763</v>
      </c>
      <c r="H8425">
        <v>40</v>
      </c>
      <c r="I8425" s="7">
        <f>IF(TableTransactions[[#This Row],[Order type]]=trackOrderType,
TableTransactions[[#This Row],[Transaction quantity]]*-1,
TableTransactions[[#This Row],[Transaction quantity]]
)</f>
        <v>-40</v>
      </c>
      <c r="J84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296</v>
      </c>
      <c r="K8425" s="7">
        <f ca="1">IF(TableTransactions[[#This Row],[Stock balance backorders]]&lt;0,
0,
TableTransactions[[#This Row],[Stock balance backorders]]
)</f>
        <v>296</v>
      </c>
      <c r="L8425" s="8" t="str">
        <f>VLOOKUP(TableTransactions[[#This Row],[Material]],TableStockBalance[],
MATCH(TableStockBalance[[#Headers],[Supplier name]],TableStockBalance[#Headers],0),
0)</f>
        <v>Broehmer Industrial GmbH</v>
      </c>
    </row>
    <row r="8426" spans="1:12" x14ac:dyDescent="0.25">
      <c r="A8426">
        <v>49043562</v>
      </c>
      <c r="B8426">
        <v>230</v>
      </c>
      <c r="C8426" t="s">
        <v>343</v>
      </c>
      <c r="D8426" t="s">
        <v>214</v>
      </c>
      <c r="E8426" t="s">
        <v>215</v>
      </c>
      <c r="F8426" t="s">
        <v>318</v>
      </c>
      <c r="G8426" s="1">
        <v>43763</v>
      </c>
      <c r="H8426">
        <v>80</v>
      </c>
      <c r="I8426" s="7">
        <f>IF(TableTransactions[[#This Row],[Order type]]=trackOrderType,
TableTransactions[[#This Row],[Transaction quantity]]*-1,
TableTransactions[[#This Row],[Transaction quantity]]
)</f>
        <v>-80</v>
      </c>
      <c r="J84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216</v>
      </c>
      <c r="K8426" s="7">
        <f ca="1">IF(TableTransactions[[#This Row],[Stock balance backorders]]&lt;0,
0,
TableTransactions[[#This Row],[Stock balance backorders]]
)</f>
        <v>216</v>
      </c>
      <c r="L8426" s="8" t="str">
        <f>VLOOKUP(TableTransactions[[#This Row],[Material]],TableStockBalance[],
MATCH(TableStockBalance[[#Headers],[Supplier name]],TableStockBalance[#Headers],0),
0)</f>
        <v>Broehmer Industrial GmbH</v>
      </c>
    </row>
    <row r="8427" spans="1:12" x14ac:dyDescent="0.25">
      <c r="A8427">
        <v>49043623</v>
      </c>
      <c r="B8427">
        <v>10</v>
      </c>
      <c r="C8427" t="s">
        <v>343</v>
      </c>
      <c r="D8427" t="s">
        <v>214</v>
      </c>
      <c r="E8427" t="s">
        <v>215</v>
      </c>
      <c r="F8427" t="s">
        <v>315</v>
      </c>
      <c r="G8427" s="1">
        <v>43769</v>
      </c>
      <c r="H8427">
        <v>20</v>
      </c>
      <c r="I8427" s="7">
        <f>IF(TableTransactions[[#This Row],[Order type]]=trackOrderType,
TableTransactions[[#This Row],[Transaction quantity]]*-1,
TableTransactions[[#This Row],[Transaction quantity]]
)</f>
        <v>-20</v>
      </c>
      <c r="J84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196</v>
      </c>
      <c r="K8427" s="7">
        <f ca="1">IF(TableTransactions[[#This Row],[Stock balance backorders]]&lt;0,
0,
TableTransactions[[#This Row],[Stock balance backorders]]
)</f>
        <v>196</v>
      </c>
      <c r="L8427" s="8" t="str">
        <f>VLOOKUP(TableTransactions[[#This Row],[Material]],TableStockBalance[],
MATCH(TableStockBalance[[#Headers],[Supplier name]],TableStockBalance[#Headers],0),
0)</f>
        <v>Broehmer Industrial GmbH</v>
      </c>
    </row>
    <row r="8428" spans="1:12" x14ac:dyDescent="0.25">
      <c r="A8428">
        <v>49043665</v>
      </c>
      <c r="B8428">
        <v>170</v>
      </c>
      <c r="C8428" t="s">
        <v>343</v>
      </c>
      <c r="D8428" t="s">
        <v>214</v>
      </c>
      <c r="E8428" t="s">
        <v>215</v>
      </c>
      <c r="F8428" t="s">
        <v>317</v>
      </c>
      <c r="G8428" s="1">
        <v>43774</v>
      </c>
      <c r="H8428">
        <v>80</v>
      </c>
      <c r="I8428" s="7">
        <f>IF(TableTransactions[[#This Row],[Order type]]=trackOrderType,
TableTransactions[[#This Row],[Transaction quantity]]*-1,
TableTransactions[[#This Row],[Transaction quantity]]
)</f>
        <v>-80</v>
      </c>
      <c r="J84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116</v>
      </c>
      <c r="K8428" s="7">
        <f ca="1">IF(TableTransactions[[#This Row],[Stock balance backorders]]&lt;0,
0,
TableTransactions[[#This Row],[Stock balance backorders]]
)</f>
        <v>116</v>
      </c>
      <c r="L8428" s="8" t="str">
        <f>VLOOKUP(TableTransactions[[#This Row],[Material]],TableStockBalance[],
MATCH(TableStockBalance[[#Headers],[Supplier name]],TableStockBalance[#Headers],0),
0)</f>
        <v>Broehmer Industrial GmbH</v>
      </c>
    </row>
    <row r="8429" spans="1:12" x14ac:dyDescent="0.25">
      <c r="A8429">
        <v>49043707</v>
      </c>
      <c r="B8429">
        <v>20</v>
      </c>
      <c r="C8429" t="s">
        <v>343</v>
      </c>
      <c r="D8429" t="s">
        <v>214</v>
      </c>
      <c r="E8429" t="s">
        <v>215</v>
      </c>
      <c r="F8429" t="s">
        <v>321</v>
      </c>
      <c r="G8429" s="1">
        <v>43777</v>
      </c>
      <c r="H8429">
        <v>80</v>
      </c>
      <c r="I8429" s="7">
        <f>IF(TableTransactions[[#This Row],[Order type]]=trackOrderType,
TableTransactions[[#This Row],[Transaction quantity]]*-1,
TableTransactions[[#This Row],[Transaction quantity]]
)</f>
        <v>-80</v>
      </c>
      <c r="J84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</v>
      </c>
      <c r="K8429" s="7">
        <f ca="1">IF(TableTransactions[[#This Row],[Stock balance backorders]]&lt;0,
0,
TableTransactions[[#This Row],[Stock balance backorders]]
)</f>
        <v>36</v>
      </c>
      <c r="L8429" s="8" t="str">
        <f>VLOOKUP(TableTransactions[[#This Row],[Material]],TableStockBalance[],
MATCH(TableStockBalance[[#Headers],[Supplier name]],TableStockBalance[#Headers],0),
0)</f>
        <v>Broehmer Industrial GmbH</v>
      </c>
    </row>
    <row r="8430" spans="1:12" x14ac:dyDescent="0.25">
      <c r="A8430">
        <v>49043713</v>
      </c>
      <c r="B8430">
        <v>160</v>
      </c>
      <c r="C8430" t="s">
        <v>343</v>
      </c>
      <c r="D8430" t="s">
        <v>214</v>
      </c>
      <c r="E8430" t="s">
        <v>215</v>
      </c>
      <c r="F8430" t="s">
        <v>316</v>
      </c>
      <c r="G8430" s="1">
        <v>43777</v>
      </c>
      <c r="H8430">
        <v>60</v>
      </c>
      <c r="I8430" s="7">
        <f>IF(TableTransactions[[#This Row],[Order type]]=trackOrderType,
TableTransactions[[#This Row],[Transaction quantity]]*-1,
TableTransactions[[#This Row],[Transaction quantity]]
)</f>
        <v>-60</v>
      </c>
      <c r="J84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-24</v>
      </c>
      <c r="K8430" s="7">
        <f ca="1">IF(TableTransactions[[#This Row],[Stock balance backorders]]&lt;0,
0,
TableTransactions[[#This Row],[Stock balance backorders]]
)</f>
        <v>0</v>
      </c>
      <c r="L8430" s="8" t="str">
        <f>VLOOKUP(TableTransactions[[#This Row],[Material]],TableStockBalance[],
MATCH(TableStockBalance[[#Headers],[Supplier name]],TableStockBalance[#Headers],0),
0)</f>
        <v>Broehmer Industrial GmbH</v>
      </c>
    </row>
    <row r="8431" spans="1:12" x14ac:dyDescent="0.25">
      <c r="A8431">
        <v>49043715</v>
      </c>
      <c r="B8431">
        <v>360</v>
      </c>
      <c r="C8431" t="s">
        <v>343</v>
      </c>
      <c r="D8431" t="s">
        <v>214</v>
      </c>
      <c r="E8431" t="s">
        <v>215</v>
      </c>
      <c r="F8431" t="s">
        <v>317</v>
      </c>
      <c r="G8431" s="1">
        <v>43777</v>
      </c>
      <c r="H8431">
        <v>40</v>
      </c>
      <c r="I8431" s="7">
        <f>IF(TableTransactions[[#This Row],[Order type]]=trackOrderType,
TableTransactions[[#This Row],[Transaction quantity]]*-1,
TableTransactions[[#This Row],[Transaction quantity]]
)</f>
        <v>-40</v>
      </c>
      <c r="J84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-64</v>
      </c>
      <c r="K8431" s="7">
        <f ca="1">IF(TableTransactions[[#This Row],[Stock balance backorders]]&lt;0,
0,
TableTransactions[[#This Row],[Stock balance backorders]]
)</f>
        <v>0</v>
      </c>
      <c r="L8431" s="8" t="str">
        <f>VLOOKUP(TableTransactions[[#This Row],[Material]],TableStockBalance[],
MATCH(TableStockBalance[[#Headers],[Supplier name]],TableStockBalance[#Headers],0),
0)</f>
        <v>Broehmer Industrial GmbH</v>
      </c>
    </row>
    <row r="8432" spans="1:12" x14ac:dyDescent="0.25">
      <c r="A8432" s="4">
        <v>45057530</v>
      </c>
      <c r="B8432" s="4">
        <v>10</v>
      </c>
      <c r="C8432" s="4" t="s">
        <v>344</v>
      </c>
      <c r="D8432" s="4" t="s">
        <v>214</v>
      </c>
      <c r="E8432" s="4" t="s">
        <v>215</v>
      </c>
      <c r="F8432" s="4" t="s">
        <v>213</v>
      </c>
      <c r="G8432" s="5">
        <v>43780</v>
      </c>
      <c r="H8432" s="4">
        <v>1100</v>
      </c>
      <c r="I8432" s="7">
        <f>IF(TableTransactions[[#This Row],[Order type]]=trackOrderType,
TableTransactions[[#This Row],[Transaction quantity]]*-1,
TableTransactions[[#This Row],[Transaction quantity]]
)</f>
        <v>1100</v>
      </c>
      <c r="J84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1036</v>
      </c>
      <c r="K8432" s="7">
        <f ca="1">IF(TableTransactions[[#This Row],[Stock balance backorders]]&lt;0,
0,
TableTransactions[[#This Row],[Stock balance backorders]]
)</f>
        <v>1036</v>
      </c>
      <c r="L8432" s="8" t="str">
        <f>VLOOKUP(TableTransactions[[#This Row],[Material]],TableStockBalance[],
MATCH(TableStockBalance[[#Headers],[Supplier name]],TableStockBalance[#Headers],0),
0)</f>
        <v>Broehmer Industrial GmbH</v>
      </c>
    </row>
    <row r="8433" spans="1:12" x14ac:dyDescent="0.25">
      <c r="A8433">
        <v>49043835</v>
      </c>
      <c r="B8433">
        <v>10</v>
      </c>
      <c r="C8433" t="s">
        <v>343</v>
      </c>
      <c r="D8433" t="s">
        <v>214</v>
      </c>
      <c r="E8433" t="s">
        <v>215</v>
      </c>
      <c r="F8433" t="s">
        <v>321</v>
      </c>
      <c r="G8433" s="1">
        <v>43789</v>
      </c>
      <c r="H8433">
        <v>60</v>
      </c>
      <c r="I8433" s="7">
        <f>IF(TableTransactions[[#This Row],[Order type]]=trackOrderType,
TableTransactions[[#This Row],[Transaction quantity]]*-1,
TableTransactions[[#This Row],[Transaction quantity]]
)</f>
        <v>-60</v>
      </c>
      <c r="J84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976</v>
      </c>
      <c r="K8433" s="7">
        <f ca="1">IF(TableTransactions[[#This Row],[Stock balance backorders]]&lt;0,
0,
TableTransactions[[#This Row],[Stock balance backorders]]
)</f>
        <v>976</v>
      </c>
      <c r="L8433" s="8" t="str">
        <f>VLOOKUP(TableTransactions[[#This Row],[Material]],TableStockBalance[],
MATCH(TableStockBalance[[#Headers],[Supplier name]],TableStockBalance[#Headers],0),
0)</f>
        <v>Broehmer Industrial GmbH</v>
      </c>
    </row>
    <row r="8434" spans="1:12" x14ac:dyDescent="0.25">
      <c r="A8434">
        <v>49043850</v>
      </c>
      <c r="B8434">
        <v>90</v>
      </c>
      <c r="C8434" t="s">
        <v>343</v>
      </c>
      <c r="D8434" t="s">
        <v>214</v>
      </c>
      <c r="E8434" t="s">
        <v>215</v>
      </c>
      <c r="F8434" t="s">
        <v>316</v>
      </c>
      <c r="G8434" s="1">
        <v>43790</v>
      </c>
      <c r="H8434">
        <v>40</v>
      </c>
      <c r="I8434" s="7">
        <f>IF(TableTransactions[[#This Row],[Order type]]=trackOrderType,
TableTransactions[[#This Row],[Transaction quantity]]*-1,
TableTransactions[[#This Row],[Transaction quantity]]
)</f>
        <v>-40</v>
      </c>
      <c r="J84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936</v>
      </c>
      <c r="K8434" s="7">
        <f ca="1">IF(TableTransactions[[#This Row],[Stock balance backorders]]&lt;0,
0,
TableTransactions[[#This Row],[Stock balance backorders]]
)</f>
        <v>936</v>
      </c>
      <c r="L8434" s="8" t="str">
        <f>VLOOKUP(TableTransactions[[#This Row],[Material]],TableStockBalance[],
MATCH(TableStockBalance[[#Headers],[Supplier name]],TableStockBalance[#Headers],0),
0)</f>
        <v>Broehmer Industrial GmbH</v>
      </c>
    </row>
    <row r="8435" spans="1:12" x14ac:dyDescent="0.25">
      <c r="A8435">
        <v>49043855</v>
      </c>
      <c r="B8435">
        <v>80</v>
      </c>
      <c r="C8435" t="s">
        <v>343</v>
      </c>
      <c r="D8435" t="s">
        <v>214</v>
      </c>
      <c r="E8435" t="s">
        <v>215</v>
      </c>
      <c r="F8435" t="s">
        <v>318</v>
      </c>
      <c r="G8435" s="1">
        <v>43790</v>
      </c>
      <c r="H8435">
        <v>60</v>
      </c>
      <c r="I8435" s="7">
        <f>IF(TableTransactions[[#This Row],[Order type]]=trackOrderType,
TableTransactions[[#This Row],[Transaction quantity]]*-1,
TableTransactions[[#This Row],[Transaction quantity]]
)</f>
        <v>-60</v>
      </c>
      <c r="J84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876</v>
      </c>
      <c r="K8435" s="7">
        <f ca="1">IF(TableTransactions[[#This Row],[Stock balance backorders]]&lt;0,
0,
TableTransactions[[#This Row],[Stock balance backorders]]
)</f>
        <v>876</v>
      </c>
      <c r="L8435" s="8" t="str">
        <f>VLOOKUP(TableTransactions[[#This Row],[Material]],TableStockBalance[],
MATCH(TableStockBalance[[#Headers],[Supplier name]],TableStockBalance[#Headers],0),
0)</f>
        <v>Broehmer Industrial GmbH</v>
      </c>
    </row>
    <row r="8436" spans="1:12" x14ac:dyDescent="0.25">
      <c r="A8436">
        <v>49043876</v>
      </c>
      <c r="B8436">
        <v>140</v>
      </c>
      <c r="C8436" t="s">
        <v>343</v>
      </c>
      <c r="D8436" t="s">
        <v>214</v>
      </c>
      <c r="E8436" t="s">
        <v>215</v>
      </c>
      <c r="F8436" t="s">
        <v>319</v>
      </c>
      <c r="G8436" s="1">
        <v>43791</v>
      </c>
      <c r="H8436">
        <v>20</v>
      </c>
      <c r="I8436" s="7">
        <f>IF(TableTransactions[[#This Row],[Order type]]=trackOrderType,
TableTransactions[[#This Row],[Transaction quantity]]*-1,
TableTransactions[[#This Row],[Transaction quantity]]
)</f>
        <v>-20</v>
      </c>
      <c r="J84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856</v>
      </c>
      <c r="K8436" s="7">
        <f ca="1">IF(TableTransactions[[#This Row],[Stock balance backorders]]&lt;0,
0,
TableTransactions[[#This Row],[Stock balance backorders]]
)</f>
        <v>856</v>
      </c>
      <c r="L8436" s="8" t="str">
        <f>VLOOKUP(TableTransactions[[#This Row],[Material]],TableStockBalance[],
MATCH(TableStockBalance[[#Headers],[Supplier name]],TableStockBalance[#Headers],0),
0)</f>
        <v>Broehmer Industrial GmbH</v>
      </c>
    </row>
    <row r="8437" spans="1:12" x14ac:dyDescent="0.25">
      <c r="A8437">
        <v>49043877</v>
      </c>
      <c r="B8437">
        <v>230</v>
      </c>
      <c r="C8437" t="s">
        <v>343</v>
      </c>
      <c r="D8437" t="s">
        <v>214</v>
      </c>
      <c r="E8437" t="s">
        <v>215</v>
      </c>
      <c r="F8437" t="s">
        <v>318</v>
      </c>
      <c r="G8437" s="1">
        <v>43791</v>
      </c>
      <c r="H8437">
        <v>20</v>
      </c>
      <c r="I8437" s="7">
        <f>IF(TableTransactions[[#This Row],[Order type]]=trackOrderType,
TableTransactions[[#This Row],[Transaction quantity]]*-1,
TableTransactions[[#This Row],[Transaction quantity]]
)</f>
        <v>-20</v>
      </c>
      <c r="J84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836</v>
      </c>
      <c r="K8437" s="7">
        <f ca="1">IF(TableTransactions[[#This Row],[Stock balance backorders]]&lt;0,
0,
TableTransactions[[#This Row],[Stock balance backorders]]
)</f>
        <v>836</v>
      </c>
      <c r="L8437" s="8" t="str">
        <f>VLOOKUP(TableTransactions[[#This Row],[Material]],TableStockBalance[],
MATCH(TableStockBalance[[#Headers],[Supplier name]],TableStockBalance[#Headers],0),
0)</f>
        <v>Broehmer Industrial GmbH</v>
      </c>
    </row>
    <row r="8438" spans="1:12" x14ac:dyDescent="0.25">
      <c r="A8438">
        <v>49043877</v>
      </c>
      <c r="B8438">
        <v>240</v>
      </c>
      <c r="C8438" t="s">
        <v>343</v>
      </c>
      <c r="D8438" t="s">
        <v>214</v>
      </c>
      <c r="E8438" t="s">
        <v>215</v>
      </c>
      <c r="F8438" t="s">
        <v>318</v>
      </c>
      <c r="G8438" s="1">
        <v>43791</v>
      </c>
      <c r="H8438">
        <v>60</v>
      </c>
      <c r="I8438" s="7">
        <f>IF(TableTransactions[[#This Row],[Order type]]=trackOrderType,
TableTransactions[[#This Row],[Transaction quantity]]*-1,
TableTransactions[[#This Row],[Transaction quantity]]
)</f>
        <v>-60</v>
      </c>
      <c r="J84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776</v>
      </c>
      <c r="K8438" s="7">
        <f ca="1">IF(TableTransactions[[#This Row],[Stock balance backorders]]&lt;0,
0,
TableTransactions[[#This Row],[Stock balance backorders]]
)</f>
        <v>776</v>
      </c>
      <c r="L8438" s="8" t="str">
        <f>VLOOKUP(TableTransactions[[#This Row],[Material]],TableStockBalance[],
MATCH(TableStockBalance[[#Headers],[Supplier name]],TableStockBalance[#Headers],0),
0)</f>
        <v>Broehmer Industrial GmbH</v>
      </c>
    </row>
    <row r="8439" spans="1:12" x14ac:dyDescent="0.25">
      <c r="A8439">
        <v>49043887</v>
      </c>
      <c r="B8439">
        <v>120</v>
      </c>
      <c r="C8439" t="s">
        <v>343</v>
      </c>
      <c r="D8439" t="s">
        <v>214</v>
      </c>
      <c r="E8439" t="s">
        <v>215</v>
      </c>
      <c r="F8439" t="s">
        <v>317</v>
      </c>
      <c r="G8439" s="1">
        <v>43794</v>
      </c>
      <c r="H8439">
        <v>60</v>
      </c>
      <c r="I8439" s="7">
        <f>IF(TableTransactions[[#This Row],[Order type]]=trackOrderType,
TableTransactions[[#This Row],[Transaction quantity]]*-1,
TableTransactions[[#This Row],[Transaction quantity]]
)</f>
        <v>-60</v>
      </c>
      <c r="J84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716</v>
      </c>
      <c r="K8439" s="7">
        <f ca="1">IF(TableTransactions[[#This Row],[Stock balance backorders]]&lt;0,
0,
TableTransactions[[#This Row],[Stock balance backorders]]
)</f>
        <v>716</v>
      </c>
      <c r="L8439" s="8" t="str">
        <f>VLOOKUP(TableTransactions[[#This Row],[Material]],TableStockBalance[],
MATCH(TableStockBalance[[#Headers],[Supplier name]],TableStockBalance[#Headers],0),
0)</f>
        <v>Broehmer Industrial GmbH</v>
      </c>
    </row>
    <row r="8440" spans="1:12" x14ac:dyDescent="0.25">
      <c r="A8440">
        <v>49043905</v>
      </c>
      <c r="B8440">
        <v>80</v>
      </c>
      <c r="C8440" t="s">
        <v>343</v>
      </c>
      <c r="D8440" t="s">
        <v>214</v>
      </c>
      <c r="E8440" t="s">
        <v>215</v>
      </c>
      <c r="F8440" t="s">
        <v>316</v>
      </c>
      <c r="G8440" s="1">
        <v>43795</v>
      </c>
      <c r="H8440">
        <v>20</v>
      </c>
      <c r="I8440" s="7">
        <f>IF(TableTransactions[[#This Row],[Order type]]=trackOrderType,
TableTransactions[[#This Row],[Transaction quantity]]*-1,
TableTransactions[[#This Row],[Transaction quantity]]
)</f>
        <v>-20</v>
      </c>
      <c r="J84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696</v>
      </c>
      <c r="K8440" s="7">
        <f ca="1">IF(TableTransactions[[#This Row],[Stock balance backorders]]&lt;0,
0,
TableTransactions[[#This Row],[Stock balance backorders]]
)</f>
        <v>696</v>
      </c>
      <c r="L8440" s="8" t="str">
        <f>VLOOKUP(TableTransactions[[#This Row],[Material]],TableStockBalance[],
MATCH(TableStockBalance[[#Headers],[Supplier name]],TableStockBalance[#Headers],0),
0)</f>
        <v>Broehmer Industrial GmbH</v>
      </c>
    </row>
    <row r="8441" spans="1:12" x14ac:dyDescent="0.25">
      <c r="A8441">
        <v>49043956</v>
      </c>
      <c r="B8441">
        <v>430</v>
      </c>
      <c r="C8441" t="s">
        <v>343</v>
      </c>
      <c r="D8441" t="s">
        <v>214</v>
      </c>
      <c r="E8441" t="s">
        <v>215</v>
      </c>
      <c r="F8441" t="s">
        <v>317</v>
      </c>
      <c r="G8441" s="1">
        <v>43798</v>
      </c>
      <c r="H8441">
        <v>40</v>
      </c>
      <c r="I8441" s="7">
        <f>IF(TableTransactions[[#This Row],[Order type]]=trackOrderType,
TableTransactions[[#This Row],[Transaction quantity]]*-1,
TableTransactions[[#This Row],[Transaction quantity]]
)</f>
        <v>-40</v>
      </c>
      <c r="J84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656</v>
      </c>
      <c r="K8441" s="7">
        <f ca="1">IF(TableTransactions[[#This Row],[Stock balance backorders]]&lt;0,
0,
TableTransactions[[#This Row],[Stock balance backorders]]
)</f>
        <v>656</v>
      </c>
      <c r="L8441" s="8" t="str">
        <f>VLOOKUP(TableTransactions[[#This Row],[Material]],TableStockBalance[],
MATCH(TableStockBalance[[#Headers],[Supplier name]],TableStockBalance[#Headers],0),
0)</f>
        <v>Broehmer Industrial GmbH</v>
      </c>
    </row>
    <row r="8442" spans="1:12" x14ac:dyDescent="0.25">
      <c r="A8442">
        <v>49043975</v>
      </c>
      <c r="B8442">
        <v>60</v>
      </c>
      <c r="C8442" t="s">
        <v>343</v>
      </c>
      <c r="D8442" t="s">
        <v>214</v>
      </c>
      <c r="E8442" t="s">
        <v>215</v>
      </c>
      <c r="F8442" t="s">
        <v>319</v>
      </c>
      <c r="G8442" s="1">
        <v>43801</v>
      </c>
      <c r="H8442">
        <v>60</v>
      </c>
      <c r="I8442" s="7">
        <f>IF(TableTransactions[[#This Row],[Order type]]=trackOrderType,
TableTransactions[[#This Row],[Transaction quantity]]*-1,
TableTransactions[[#This Row],[Transaction quantity]]
)</f>
        <v>-60</v>
      </c>
      <c r="J84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596</v>
      </c>
      <c r="K8442" s="7">
        <f ca="1">IF(TableTransactions[[#This Row],[Stock balance backorders]]&lt;0,
0,
TableTransactions[[#This Row],[Stock balance backorders]]
)</f>
        <v>596</v>
      </c>
      <c r="L8442" s="8" t="str">
        <f>VLOOKUP(TableTransactions[[#This Row],[Material]],TableStockBalance[],
MATCH(TableStockBalance[[#Headers],[Supplier name]],TableStockBalance[#Headers],0),
0)</f>
        <v>Broehmer Industrial GmbH</v>
      </c>
    </row>
    <row r="8443" spans="1:12" x14ac:dyDescent="0.25">
      <c r="A8443">
        <v>49044028</v>
      </c>
      <c r="B8443">
        <v>350</v>
      </c>
      <c r="C8443" t="s">
        <v>343</v>
      </c>
      <c r="D8443" t="s">
        <v>214</v>
      </c>
      <c r="E8443" t="s">
        <v>215</v>
      </c>
      <c r="F8443" t="s">
        <v>313</v>
      </c>
      <c r="G8443" s="1">
        <v>43805</v>
      </c>
      <c r="H8443">
        <v>60</v>
      </c>
      <c r="I8443" s="7">
        <f>IF(TableTransactions[[#This Row],[Order type]]=trackOrderType,
TableTransactions[[#This Row],[Transaction quantity]]*-1,
TableTransactions[[#This Row],[Transaction quantity]]
)</f>
        <v>-60</v>
      </c>
      <c r="J84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536</v>
      </c>
      <c r="K8443" s="7">
        <f ca="1">IF(TableTransactions[[#This Row],[Stock balance backorders]]&lt;0,
0,
TableTransactions[[#This Row],[Stock balance backorders]]
)</f>
        <v>536</v>
      </c>
      <c r="L8443" s="8" t="str">
        <f>VLOOKUP(TableTransactions[[#This Row],[Material]],TableStockBalance[],
MATCH(TableStockBalance[[#Headers],[Supplier name]],TableStockBalance[#Headers],0),
0)</f>
        <v>Broehmer Industrial GmbH</v>
      </c>
    </row>
    <row r="8444" spans="1:12" x14ac:dyDescent="0.25">
      <c r="A8444">
        <v>49044028</v>
      </c>
      <c r="B8444">
        <v>360</v>
      </c>
      <c r="C8444" t="s">
        <v>343</v>
      </c>
      <c r="D8444" t="s">
        <v>214</v>
      </c>
      <c r="E8444" t="s">
        <v>215</v>
      </c>
      <c r="F8444" t="s">
        <v>313</v>
      </c>
      <c r="G8444" s="1">
        <v>43805</v>
      </c>
      <c r="H8444">
        <v>80</v>
      </c>
      <c r="I8444" s="7">
        <f>IF(TableTransactions[[#This Row],[Order type]]=trackOrderType,
TableTransactions[[#This Row],[Transaction quantity]]*-1,
TableTransactions[[#This Row],[Transaction quantity]]
)</f>
        <v>-80</v>
      </c>
      <c r="J84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456</v>
      </c>
      <c r="K8444" s="7">
        <f ca="1">IF(TableTransactions[[#This Row],[Stock balance backorders]]&lt;0,
0,
TableTransactions[[#This Row],[Stock balance backorders]]
)</f>
        <v>456</v>
      </c>
      <c r="L8444" s="8" t="str">
        <f>VLOOKUP(TableTransactions[[#This Row],[Material]],TableStockBalance[],
MATCH(TableStockBalance[[#Headers],[Supplier name]],TableStockBalance[#Headers],0),
0)</f>
        <v>Broehmer Industrial GmbH</v>
      </c>
    </row>
    <row r="8445" spans="1:12" x14ac:dyDescent="0.25">
      <c r="A8445">
        <v>49044034</v>
      </c>
      <c r="B8445">
        <v>200</v>
      </c>
      <c r="C8445" t="s">
        <v>343</v>
      </c>
      <c r="D8445" t="s">
        <v>214</v>
      </c>
      <c r="E8445" t="s">
        <v>215</v>
      </c>
      <c r="F8445" t="s">
        <v>316</v>
      </c>
      <c r="G8445" s="1">
        <v>43805</v>
      </c>
      <c r="H8445">
        <v>80</v>
      </c>
      <c r="I8445" s="7">
        <f>IF(TableTransactions[[#This Row],[Order type]]=trackOrderType,
TableTransactions[[#This Row],[Transaction quantity]]*-1,
TableTransactions[[#This Row],[Transaction quantity]]
)</f>
        <v>-80</v>
      </c>
      <c r="J84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376</v>
      </c>
      <c r="K8445" s="7">
        <f ca="1">IF(TableTransactions[[#This Row],[Stock balance backorders]]&lt;0,
0,
TableTransactions[[#This Row],[Stock balance backorders]]
)</f>
        <v>376</v>
      </c>
      <c r="L8445" s="8" t="str">
        <f>VLOOKUP(TableTransactions[[#This Row],[Material]],TableStockBalance[],
MATCH(TableStockBalance[[#Headers],[Supplier name]],TableStockBalance[#Headers],0),
0)</f>
        <v>Broehmer Industrial GmbH</v>
      </c>
    </row>
    <row r="8446" spans="1:12" x14ac:dyDescent="0.25">
      <c r="A8446">
        <v>49044036</v>
      </c>
      <c r="B8446">
        <v>480</v>
      </c>
      <c r="C8446" t="s">
        <v>343</v>
      </c>
      <c r="D8446" t="s">
        <v>214</v>
      </c>
      <c r="E8446" t="s">
        <v>215</v>
      </c>
      <c r="F8446" t="s">
        <v>317</v>
      </c>
      <c r="G8446" s="1">
        <v>43805</v>
      </c>
      <c r="H8446">
        <v>80</v>
      </c>
      <c r="I8446" s="7">
        <f>IF(TableTransactions[[#This Row],[Order type]]=trackOrderType,
TableTransactions[[#This Row],[Transaction quantity]]*-1,
TableTransactions[[#This Row],[Transaction quantity]]
)</f>
        <v>-80</v>
      </c>
      <c r="J84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296</v>
      </c>
      <c r="K8446" s="7">
        <f ca="1">IF(TableTransactions[[#This Row],[Stock balance backorders]]&lt;0,
0,
TableTransactions[[#This Row],[Stock balance backorders]]
)</f>
        <v>296</v>
      </c>
      <c r="L8446" s="8" t="str">
        <f>VLOOKUP(TableTransactions[[#This Row],[Material]],TableStockBalance[],
MATCH(TableStockBalance[[#Headers],[Supplier name]],TableStockBalance[#Headers],0),
0)</f>
        <v>Broehmer Industrial GmbH</v>
      </c>
    </row>
    <row r="8447" spans="1:12" x14ac:dyDescent="0.25">
      <c r="A8447">
        <v>49044036</v>
      </c>
      <c r="B8447">
        <v>490</v>
      </c>
      <c r="C8447" t="s">
        <v>343</v>
      </c>
      <c r="D8447" t="s">
        <v>214</v>
      </c>
      <c r="E8447" t="s">
        <v>215</v>
      </c>
      <c r="F8447" t="s">
        <v>317</v>
      </c>
      <c r="G8447" s="1">
        <v>43805</v>
      </c>
      <c r="H8447">
        <v>60</v>
      </c>
      <c r="I8447" s="7">
        <f>IF(TableTransactions[[#This Row],[Order type]]=trackOrderType,
TableTransactions[[#This Row],[Transaction quantity]]*-1,
TableTransactions[[#This Row],[Transaction quantity]]
)</f>
        <v>-60</v>
      </c>
      <c r="J84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236</v>
      </c>
      <c r="K8447" s="7">
        <f ca="1">IF(TableTransactions[[#This Row],[Stock balance backorders]]&lt;0,
0,
TableTransactions[[#This Row],[Stock balance backorders]]
)</f>
        <v>236</v>
      </c>
      <c r="L8447" s="8" t="str">
        <f>VLOOKUP(TableTransactions[[#This Row],[Material]],TableStockBalance[],
MATCH(TableStockBalance[[#Headers],[Supplier name]],TableStockBalance[#Headers],0),
0)</f>
        <v>Broehmer Industrial GmbH</v>
      </c>
    </row>
    <row r="8448" spans="1:12" x14ac:dyDescent="0.25">
      <c r="A8448">
        <v>49044040</v>
      </c>
      <c r="B8448">
        <v>290</v>
      </c>
      <c r="C8448" t="s">
        <v>343</v>
      </c>
      <c r="D8448" t="s">
        <v>214</v>
      </c>
      <c r="E8448" t="s">
        <v>215</v>
      </c>
      <c r="F8448" t="s">
        <v>318</v>
      </c>
      <c r="G8448" s="1">
        <v>43805</v>
      </c>
      <c r="H8448">
        <v>40</v>
      </c>
      <c r="I8448" s="7">
        <f>IF(TableTransactions[[#This Row],[Order type]]=trackOrderType,
TableTransactions[[#This Row],[Transaction quantity]]*-1,
TableTransactions[[#This Row],[Transaction quantity]]
)</f>
        <v>-40</v>
      </c>
      <c r="J84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196</v>
      </c>
      <c r="K8448" s="7">
        <f ca="1">IF(TableTransactions[[#This Row],[Stock balance backorders]]&lt;0,
0,
TableTransactions[[#This Row],[Stock balance backorders]]
)</f>
        <v>196</v>
      </c>
      <c r="L8448" s="8" t="str">
        <f>VLOOKUP(TableTransactions[[#This Row],[Material]],TableStockBalance[],
MATCH(TableStockBalance[[#Headers],[Supplier name]],TableStockBalance[#Headers],0),
0)</f>
        <v>Broehmer Industrial GmbH</v>
      </c>
    </row>
    <row r="8449" spans="1:12" x14ac:dyDescent="0.25">
      <c r="A8449">
        <v>49044051</v>
      </c>
      <c r="B8449">
        <v>60</v>
      </c>
      <c r="C8449" t="s">
        <v>343</v>
      </c>
      <c r="D8449" t="s">
        <v>214</v>
      </c>
      <c r="E8449" t="s">
        <v>215</v>
      </c>
      <c r="F8449" t="s">
        <v>316</v>
      </c>
      <c r="G8449" s="1">
        <v>43808</v>
      </c>
      <c r="H8449">
        <v>40</v>
      </c>
      <c r="I8449" s="7">
        <f>IF(TableTransactions[[#This Row],[Order type]]=trackOrderType,
TableTransactions[[#This Row],[Transaction quantity]]*-1,
TableTransactions[[#This Row],[Transaction quantity]]
)</f>
        <v>-40</v>
      </c>
      <c r="J84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156</v>
      </c>
      <c r="K8449" s="7">
        <f ca="1">IF(TableTransactions[[#This Row],[Stock balance backorders]]&lt;0,
0,
TableTransactions[[#This Row],[Stock balance backorders]]
)</f>
        <v>156</v>
      </c>
      <c r="L8449" s="8" t="str">
        <f>VLOOKUP(TableTransactions[[#This Row],[Material]],TableStockBalance[],
MATCH(TableStockBalance[[#Headers],[Supplier name]],TableStockBalance[#Headers],0),
0)</f>
        <v>Broehmer Industrial GmbH</v>
      </c>
    </row>
    <row r="8450" spans="1:12" x14ac:dyDescent="0.25">
      <c r="A8450">
        <v>49044051</v>
      </c>
      <c r="B8450">
        <v>70</v>
      </c>
      <c r="C8450" t="s">
        <v>343</v>
      </c>
      <c r="D8450" t="s">
        <v>214</v>
      </c>
      <c r="E8450" t="s">
        <v>215</v>
      </c>
      <c r="F8450" t="s">
        <v>316</v>
      </c>
      <c r="G8450" s="1">
        <v>43808</v>
      </c>
      <c r="H8450">
        <v>80</v>
      </c>
      <c r="I8450" s="7">
        <f>IF(TableTransactions[[#This Row],[Order type]]=trackOrderType,
TableTransactions[[#This Row],[Transaction quantity]]*-1,
TableTransactions[[#This Row],[Transaction quantity]]
)</f>
        <v>-80</v>
      </c>
      <c r="J84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</v>
      </c>
      <c r="K8450" s="7">
        <f ca="1">IF(TableTransactions[[#This Row],[Stock balance backorders]]&lt;0,
0,
TableTransactions[[#This Row],[Stock balance backorders]]
)</f>
        <v>76</v>
      </c>
      <c r="L8450" s="8" t="str">
        <f>VLOOKUP(TableTransactions[[#This Row],[Material]],TableStockBalance[],
MATCH(TableStockBalance[[#Headers],[Supplier name]],TableStockBalance[#Headers],0),
0)</f>
        <v>Broehmer Industrial GmbH</v>
      </c>
    </row>
    <row r="8451" spans="1:12" x14ac:dyDescent="0.25">
      <c r="A8451">
        <v>49044062</v>
      </c>
      <c r="B8451">
        <v>10</v>
      </c>
      <c r="C8451" t="s">
        <v>343</v>
      </c>
      <c r="D8451" t="s">
        <v>214</v>
      </c>
      <c r="E8451" t="s">
        <v>215</v>
      </c>
      <c r="F8451" t="s">
        <v>336</v>
      </c>
      <c r="G8451" s="1">
        <v>43809</v>
      </c>
      <c r="H8451">
        <v>60</v>
      </c>
      <c r="I8451" s="7">
        <f>IF(TableTransactions[[#This Row],[Order type]]=trackOrderType,
TableTransactions[[#This Row],[Transaction quantity]]*-1,
TableTransactions[[#This Row],[Transaction quantity]]
)</f>
        <v>-60</v>
      </c>
      <c r="J84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8451" s="7">
        <f ca="1">IF(TableTransactions[[#This Row],[Stock balance backorders]]&lt;0,
0,
TableTransactions[[#This Row],[Stock balance backorders]]
)</f>
        <v>16</v>
      </c>
      <c r="L8451" s="8" t="str">
        <f>VLOOKUP(TableTransactions[[#This Row],[Material]],TableStockBalance[],
MATCH(TableStockBalance[[#Headers],[Supplier name]],TableStockBalance[#Headers],0),
0)</f>
        <v>Broehmer Industrial GmbH</v>
      </c>
    </row>
    <row r="8452" spans="1:12" x14ac:dyDescent="0.25">
      <c r="A8452">
        <v>49044108</v>
      </c>
      <c r="B8452">
        <v>210</v>
      </c>
      <c r="C8452" t="s">
        <v>343</v>
      </c>
      <c r="D8452" t="s">
        <v>214</v>
      </c>
      <c r="E8452" t="s">
        <v>215</v>
      </c>
      <c r="F8452" t="s">
        <v>317</v>
      </c>
      <c r="G8452" s="1">
        <v>43812</v>
      </c>
      <c r="H8452">
        <v>20</v>
      </c>
      <c r="I8452" s="7">
        <f>IF(TableTransactions[[#This Row],[Order type]]=trackOrderType,
TableTransactions[[#This Row],[Transaction quantity]]*-1,
TableTransactions[[#This Row],[Transaction quantity]]
)</f>
        <v>-20</v>
      </c>
      <c r="J84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</v>
      </c>
      <c r="K8452" s="7">
        <f ca="1">IF(TableTransactions[[#This Row],[Stock balance backorders]]&lt;0,
0,
TableTransactions[[#This Row],[Stock balance backorders]]
)</f>
        <v>0</v>
      </c>
      <c r="L8452" s="8" t="str">
        <f>VLOOKUP(TableTransactions[[#This Row],[Material]],TableStockBalance[],
MATCH(TableStockBalance[[#Headers],[Supplier name]],TableStockBalance[#Headers],0),
0)</f>
        <v>Broehmer Industrial GmbH</v>
      </c>
    </row>
    <row r="8453" spans="1:12" x14ac:dyDescent="0.25">
      <c r="A8453">
        <v>49044128</v>
      </c>
      <c r="B8453">
        <v>60</v>
      </c>
      <c r="C8453" t="s">
        <v>343</v>
      </c>
      <c r="D8453" t="s">
        <v>214</v>
      </c>
      <c r="E8453" t="s">
        <v>215</v>
      </c>
      <c r="F8453" t="s">
        <v>318</v>
      </c>
      <c r="G8453" s="1">
        <v>43815</v>
      </c>
      <c r="H8453">
        <v>20</v>
      </c>
      <c r="I8453" s="7">
        <f>IF(TableTransactions[[#This Row],[Order type]]=trackOrderType,
TableTransactions[[#This Row],[Transaction quantity]]*-1,
TableTransactions[[#This Row],[Transaction quantity]]
)</f>
        <v>-20</v>
      </c>
      <c r="J84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-24</v>
      </c>
      <c r="K8453" s="7">
        <f ca="1">IF(TableTransactions[[#This Row],[Stock balance backorders]]&lt;0,
0,
TableTransactions[[#This Row],[Stock balance backorders]]
)</f>
        <v>0</v>
      </c>
      <c r="L8453" s="8" t="str">
        <f>VLOOKUP(TableTransactions[[#This Row],[Material]],TableStockBalance[],
MATCH(TableStockBalance[[#Headers],[Supplier name]],TableStockBalance[#Headers],0),
0)</f>
        <v>Broehmer Industrial GmbH</v>
      </c>
    </row>
    <row r="8454" spans="1:12" x14ac:dyDescent="0.25">
      <c r="A8454">
        <v>49044145</v>
      </c>
      <c r="B8454">
        <v>100</v>
      </c>
      <c r="C8454" t="s">
        <v>343</v>
      </c>
      <c r="D8454" t="s">
        <v>214</v>
      </c>
      <c r="E8454" t="s">
        <v>215</v>
      </c>
      <c r="F8454" t="s">
        <v>313</v>
      </c>
      <c r="G8454" s="1">
        <v>43817</v>
      </c>
      <c r="H8454">
        <v>60</v>
      </c>
      <c r="I8454" s="7">
        <f>IF(TableTransactions[[#This Row],[Order type]]=trackOrderType,
TableTransactions[[#This Row],[Transaction quantity]]*-1,
TableTransactions[[#This Row],[Transaction quantity]]
)</f>
        <v>-60</v>
      </c>
      <c r="J84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-84</v>
      </c>
      <c r="K8454" s="7">
        <f ca="1">IF(TableTransactions[[#This Row],[Stock balance backorders]]&lt;0,
0,
TableTransactions[[#This Row],[Stock balance backorders]]
)</f>
        <v>0</v>
      </c>
      <c r="L8454" s="8" t="str">
        <f>VLOOKUP(TableTransactions[[#This Row],[Material]],TableStockBalance[],
MATCH(TableStockBalance[[#Headers],[Supplier name]],TableStockBalance[#Headers],0),
0)</f>
        <v>Broehmer Industrial GmbH</v>
      </c>
    </row>
    <row r="8455" spans="1:12" x14ac:dyDescent="0.25">
      <c r="A8455">
        <v>49044191</v>
      </c>
      <c r="B8455">
        <v>110</v>
      </c>
      <c r="C8455" t="s">
        <v>343</v>
      </c>
      <c r="D8455" t="s">
        <v>214</v>
      </c>
      <c r="E8455" t="s">
        <v>215</v>
      </c>
      <c r="F8455" t="s">
        <v>317</v>
      </c>
      <c r="G8455" s="1">
        <v>43822</v>
      </c>
      <c r="H8455">
        <v>20</v>
      </c>
      <c r="I8455" s="7">
        <f>IF(TableTransactions[[#This Row],[Order type]]=trackOrderType,
TableTransactions[[#This Row],[Transaction quantity]]*-1,
TableTransactions[[#This Row],[Transaction quantity]]
)</f>
        <v>-20</v>
      </c>
      <c r="J84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-104</v>
      </c>
      <c r="K8455" s="7">
        <f ca="1">IF(TableTransactions[[#This Row],[Stock balance backorders]]&lt;0,
0,
TableTransactions[[#This Row],[Stock balance backorders]]
)</f>
        <v>0</v>
      </c>
      <c r="L8455" s="8" t="str">
        <f>VLOOKUP(TableTransactions[[#This Row],[Material]],TableStockBalance[],
MATCH(TableStockBalance[[#Headers],[Supplier name]],TableStockBalance[#Headers],0),
0)</f>
        <v>Broehmer Industrial GmbH</v>
      </c>
    </row>
    <row r="8456" spans="1:12" x14ac:dyDescent="0.25">
      <c r="A8456">
        <v>49044197</v>
      </c>
      <c r="B8456">
        <v>20</v>
      </c>
      <c r="C8456" t="s">
        <v>343</v>
      </c>
      <c r="D8456" t="s">
        <v>214</v>
      </c>
      <c r="E8456" t="s">
        <v>215</v>
      </c>
      <c r="F8456" t="s">
        <v>314</v>
      </c>
      <c r="G8456" s="1">
        <v>43823</v>
      </c>
      <c r="H8456">
        <v>80</v>
      </c>
      <c r="I8456" s="7">
        <f>IF(TableTransactions[[#This Row],[Order type]]=trackOrderType,
TableTransactions[[#This Row],[Transaction quantity]]*-1,
TableTransactions[[#This Row],[Transaction quantity]]
)</f>
        <v>-80</v>
      </c>
      <c r="J84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-184</v>
      </c>
      <c r="K8456" s="7">
        <f ca="1">IF(TableTransactions[[#This Row],[Stock balance backorders]]&lt;0,
0,
TableTransactions[[#This Row],[Stock balance backorders]]
)</f>
        <v>0</v>
      </c>
      <c r="L8456" s="8" t="str">
        <f>VLOOKUP(TableTransactions[[#This Row],[Material]],TableStockBalance[],
MATCH(TableStockBalance[[#Headers],[Supplier name]],TableStockBalance[#Headers],0),
0)</f>
        <v>Broehmer Industrial GmbH</v>
      </c>
    </row>
    <row r="8457" spans="1:12" x14ac:dyDescent="0.25">
      <c r="A8457" s="4">
        <v>45057643</v>
      </c>
      <c r="B8457" s="4">
        <v>10</v>
      </c>
      <c r="C8457" s="4" t="s">
        <v>344</v>
      </c>
      <c r="D8457" s="4" t="s">
        <v>214</v>
      </c>
      <c r="E8457" s="4" t="s">
        <v>215</v>
      </c>
      <c r="F8457" s="4" t="s">
        <v>213</v>
      </c>
      <c r="G8457" s="5">
        <v>43826</v>
      </c>
      <c r="H8457" s="4">
        <v>70</v>
      </c>
      <c r="I8457" s="7">
        <f>IF(TableTransactions[[#This Row],[Order type]]=trackOrderType,
TableTransactions[[#This Row],[Transaction quantity]]*-1,
TableTransactions[[#This Row],[Transaction quantity]]
)</f>
        <v>70</v>
      </c>
      <c r="J84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-114</v>
      </c>
      <c r="K8457" s="7">
        <f ca="1">IF(TableTransactions[[#This Row],[Stock balance backorders]]&lt;0,
0,
TableTransactions[[#This Row],[Stock balance backorders]]
)</f>
        <v>0</v>
      </c>
      <c r="L8457" s="8" t="str">
        <f>VLOOKUP(TableTransactions[[#This Row],[Material]],TableStockBalance[],
MATCH(TableStockBalance[[#Headers],[Supplier name]],TableStockBalance[#Headers],0),
0)</f>
        <v>Broehmer Industrial GmbH</v>
      </c>
    </row>
    <row r="8458" spans="1:12" x14ac:dyDescent="0.25">
      <c r="A8458">
        <v>49040346</v>
      </c>
      <c r="B8458">
        <v>60</v>
      </c>
      <c r="C8458" t="s">
        <v>343</v>
      </c>
      <c r="D8458" t="s">
        <v>220</v>
      </c>
      <c r="E8458" t="s">
        <v>221</v>
      </c>
      <c r="F8458" t="s">
        <v>318</v>
      </c>
      <c r="G8458" s="1">
        <v>43468</v>
      </c>
      <c r="H8458">
        <v>80</v>
      </c>
      <c r="I8458" s="7">
        <f>IF(TableTransactions[[#This Row],[Order type]]=trackOrderType,
TableTransactions[[#This Row],[Transaction quantity]]*-1,
TableTransactions[[#This Row],[Transaction quantity]]
)</f>
        <v>-80</v>
      </c>
      <c r="J84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1180</v>
      </c>
      <c r="K8458" s="7">
        <f ca="1">IF(TableTransactions[[#This Row],[Stock balance backorders]]&lt;0,
0,
TableTransactions[[#This Row],[Stock balance backorders]]
)</f>
        <v>1180</v>
      </c>
      <c r="L8458" s="8" t="str">
        <f>VLOOKUP(TableTransactions[[#This Row],[Material]],TableStockBalance[],
MATCH(TableStockBalance[[#Headers],[Supplier name]],TableStockBalance[#Headers],0),
0)</f>
        <v>Broehmer Industrial GmbH</v>
      </c>
    </row>
    <row r="8459" spans="1:12" x14ac:dyDescent="0.25">
      <c r="A8459">
        <v>49040365</v>
      </c>
      <c r="B8459">
        <v>30</v>
      </c>
      <c r="C8459" t="s">
        <v>343</v>
      </c>
      <c r="D8459" t="s">
        <v>220</v>
      </c>
      <c r="E8459" t="s">
        <v>221</v>
      </c>
      <c r="F8459" t="s">
        <v>321</v>
      </c>
      <c r="G8459" s="1">
        <v>43472</v>
      </c>
      <c r="H8459">
        <v>80</v>
      </c>
      <c r="I8459" s="7">
        <f>IF(TableTransactions[[#This Row],[Order type]]=trackOrderType,
TableTransactions[[#This Row],[Transaction quantity]]*-1,
TableTransactions[[#This Row],[Transaction quantity]]
)</f>
        <v>-80</v>
      </c>
      <c r="J84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1100</v>
      </c>
      <c r="K8459" s="7">
        <f ca="1">IF(TableTransactions[[#This Row],[Stock balance backorders]]&lt;0,
0,
TableTransactions[[#This Row],[Stock balance backorders]]
)</f>
        <v>1100</v>
      </c>
      <c r="L8459" s="8" t="str">
        <f>VLOOKUP(TableTransactions[[#This Row],[Material]],TableStockBalance[],
MATCH(TableStockBalance[[#Headers],[Supplier name]],TableStockBalance[#Headers],0),
0)</f>
        <v>Broehmer Industrial GmbH</v>
      </c>
    </row>
    <row r="8460" spans="1:12" x14ac:dyDescent="0.25">
      <c r="A8460">
        <v>49040369</v>
      </c>
      <c r="B8460">
        <v>100</v>
      </c>
      <c r="C8460" t="s">
        <v>343</v>
      </c>
      <c r="D8460" t="s">
        <v>220</v>
      </c>
      <c r="E8460" t="s">
        <v>221</v>
      </c>
      <c r="F8460" t="s">
        <v>316</v>
      </c>
      <c r="G8460" s="1">
        <v>43472</v>
      </c>
      <c r="H8460">
        <v>60</v>
      </c>
      <c r="I8460" s="7">
        <f>IF(TableTransactions[[#This Row],[Order type]]=trackOrderType,
TableTransactions[[#This Row],[Transaction quantity]]*-1,
TableTransactions[[#This Row],[Transaction quantity]]
)</f>
        <v>-60</v>
      </c>
      <c r="J84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1040</v>
      </c>
      <c r="K8460" s="7">
        <f ca="1">IF(TableTransactions[[#This Row],[Stock balance backorders]]&lt;0,
0,
TableTransactions[[#This Row],[Stock balance backorders]]
)</f>
        <v>1040</v>
      </c>
      <c r="L8460" s="8" t="str">
        <f>VLOOKUP(TableTransactions[[#This Row],[Material]],TableStockBalance[],
MATCH(TableStockBalance[[#Headers],[Supplier name]],TableStockBalance[#Headers],0),
0)</f>
        <v>Broehmer Industrial GmbH</v>
      </c>
    </row>
    <row r="8461" spans="1:12" x14ac:dyDescent="0.25">
      <c r="A8461">
        <v>49040432</v>
      </c>
      <c r="B8461">
        <v>10</v>
      </c>
      <c r="C8461" t="s">
        <v>343</v>
      </c>
      <c r="D8461" t="s">
        <v>220</v>
      </c>
      <c r="E8461" t="s">
        <v>221</v>
      </c>
      <c r="F8461" t="s">
        <v>320</v>
      </c>
      <c r="G8461" s="1">
        <v>43476</v>
      </c>
      <c r="H8461">
        <v>20</v>
      </c>
      <c r="I8461" s="7">
        <f>IF(TableTransactions[[#This Row],[Order type]]=trackOrderType,
TableTransactions[[#This Row],[Transaction quantity]]*-1,
TableTransactions[[#This Row],[Transaction quantity]]
)</f>
        <v>-20</v>
      </c>
      <c r="J84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1020</v>
      </c>
      <c r="K8461" s="7">
        <f ca="1">IF(TableTransactions[[#This Row],[Stock balance backorders]]&lt;0,
0,
TableTransactions[[#This Row],[Stock balance backorders]]
)</f>
        <v>1020</v>
      </c>
      <c r="L8461" s="8" t="str">
        <f>VLOOKUP(TableTransactions[[#This Row],[Material]],TableStockBalance[],
MATCH(TableStockBalance[[#Headers],[Supplier name]],TableStockBalance[#Headers],0),
0)</f>
        <v>Broehmer Industrial GmbH</v>
      </c>
    </row>
    <row r="8462" spans="1:12" x14ac:dyDescent="0.25">
      <c r="A8462">
        <v>49040440</v>
      </c>
      <c r="B8462">
        <v>180</v>
      </c>
      <c r="C8462" t="s">
        <v>343</v>
      </c>
      <c r="D8462" t="s">
        <v>220</v>
      </c>
      <c r="E8462" t="s">
        <v>221</v>
      </c>
      <c r="F8462" t="s">
        <v>318</v>
      </c>
      <c r="G8462" s="1">
        <v>43476</v>
      </c>
      <c r="H8462">
        <v>40</v>
      </c>
      <c r="I8462" s="7">
        <f>IF(TableTransactions[[#This Row],[Order type]]=trackOrderType,
TableTransactions[[#This Row],[Transaction quantity]]*-1,
TableTransactions[[#This Row],[Transaction quantity]]
)</f>
        <v>-40</v>
      </c>
      <c r="J84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980</v>
      </c>
      <c r="K8462" s="7">
        <f ca="1">IF(TableTransactions[[#This Row],[Stock balance backorders]]&lt;0,
0,
TableTransactions[[#This Row],[Stock balance backorders]]
)</f>
        <v>980</v>
      </c>
      <c r="L8462" s="8" t="str">
        <f>VLOOKUP(TableTransactions[[#This Row],[Material]],TableStockBalance[],
MATCH(TableStockBalance[[#Headers],[Supplier name]],TableStockBalance[#Headers],0),
0)</f>
        <v>Broehmer Industrial GmbH</v>
      </c>
    </row>
    <row r="8463" spans="1:12" x14ac:dyDescent="0.25">
      <c r="A8463">
        <v>49040464</v>
      </c>
      <c r="B8463">
        <v>20</v>
      </c>
      <c r="C8463" t="s">
        <v>343</v>
      </c>
      <c r="D8463" t="s">
        <v>220</v>
      </c>
      <c r="E8463" t="s">
        <v>221</v>
      </c>
      <c r="F8463" t="s">
        <v>329</v>
      </c>
      <c r="G8463" s="1">
        <v>43480</v>
      </c>
      <c r="H8463">
        <v>20</v>
      </c>
      <c r="I8463" s="7">
        <f>IF(TableTransactions[[#This Row],[Order type]]=trackOrderType,
TableTransactions[[#This Row],[Transaction quantity]]*-1,
TableTransactions[[#This Row],[Transaction quantity]]
)</f>
        <v>-20</v>
      </c>
      <c r="J84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960</v>
      </c>
      <c r="K8463" s="7">
        <f ca="1">IF(TableTransactions[[#This Row],[Stock balance backorders]]&lt;0,
0,
TableTransactions[[#This Row],[Stock balance backorders]]
)</f>
        <v>960</v>
      </c>
      <c r="L8463" s="8" t="str">
        <f>VLOOKUP(TableTransactions[[#This Row],[Material]],TableStockBalance[],
MATCH(TableStockBalance[[#Headers],[Supplier name]],TableStockBalance[#Headers],0),
0)</f>
        <v>Broehmer Industrial GmbH</v>
      </c>
    </row>
    <row r="8464" spans="1:12" x14ac:dyDescent="0.25">
      <c r="A8464">
        <v>49040508</v>
      </c>
      <c r="B8464">
        <v>250</v>
      </c>
      <c r="C8464" t="s">
        <v>343</v>
      </c>
      <c r="D8464" t="s">
        <v>220</v>
      </c>
      <c r="E8464" t="s">
        <v>221</v>
      </c>
      <c r="F8464" t="s">
        <v>313</v>
      </c>
      <c r="G8464" s="1">
        <v>43483</v>
      </c>
      <c r="H8464">
        <v>40</v>
      </c>
      <c r="I8464" s="7">
        <f>IF(TableTransactions[[#This Row],[Order type]]=trackOrderType,
TableTransactions[[#This Row],[Transaction quantity]]*-1,
TableTransactions[[#This Row],[Transaction quantity]]
)</f>
        <v>-40</v>
      </c>
      <c r="J84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920</v>
      </c>
      <c r="K8464" s="7">
        <f ca="1">IF(TableTransactions[[#This Row],[Stock balance backorders]]&lt;0,
0,
TableTransactions[[#This Row],[Stock balance backorders]]
)</f>
        <v>920</v>
      </c>
      <c r="L8464" s="8" t="str">
        <f>VLOOKUP(TableTransactions[[#This Row],[Material]],TableStockBalance[],
MATCH(TableStockBalance[[#Headers],[Supplier name]],TableStockBalance[#Headers],0),
0)</f>
        <v>Broehmer Industrial GmbH</v>
      </c>
    </row>
    <row r="8465" spans="1:12" x14ac:dyDescent="0.25">
      <c r="A8465">
        <v>49040517</v>
      </c>
      <c r="B8465">
        <v>140</v>
      </c>
      <c r="C8465" t="s">
        <v>343</v>
      </c>
      <c r="D8465" t="s">
        <v>220</v>
      </c>
      <c r="E8465" t="s">
        <v>221</v>
      </c>
      <c r="F8465" t="s">
        <v>316</v>
      </c>
      <c r="G8465" s="1">
        <v>43483</v>
      </c>
      <c r="H8465">
        <v>20</v>
      </c>
      <c r="I8465" s="7">
        <f>IF(TableTransactions[[#This Row],[Order type]]=trackOrderType,
TableTransactions[[#This Row],[Transaction quantity]]*-1,
TableTransactions[[#This Row],[Transaction quantity]]
)</f>
        <v>-20</v>
      </c>
      <c r="J84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900</v>
      </c>
      <c r="K8465" s="7">
        <f ca="1">IF(TableTransactions[[#This Row],[Stock balance backorders]]&lt;0,
0,
TableTransactions[[#This Row],[Stock balance backorders]]
)</f>
        <v>900</v>
      </c>
      <c r="L8465" s="8" t="str">
        <f>VLOOKUP(TableTransactions[[#This Row],[Material]],TableStockBalance[],
MATCH(TableStockBalance[[#Headers],[Supplier name]],TableStockBalance[#Headers],0),
0)</f>
        <v>Broehmer Industrial GmbH</v>
      </c>
    </row>
    <row r="8466" spans="1:12" x14ac:dyDescent="0.25">
      <c r="A8466">
        <v>49040525</v>
      </c>
      <c r="B8466">
        <v>30</v>
      </c>
      <c r="C8466" t="s">
        <v>343</v>
      </c>
      <c r="D8466" t="s">
        <v>220</v>
      </c>
      <c r="E8466" t="s">
        <v>221</v>
      </c>
      <c r="F8466" t="s">
        <v>332</v>
      </c>
      <c r="G8466" s="1">
        <v>43483</v>
      </c>
      <c r="H8466">
        <v>40</v>
      </c>
      <c r="I8466" s="7">
        <f>IF(TableTransactions[[#This Row],[Order type]]=trackOrderType,
TableTransactions[[#This Row],[Transaction quantity]]*-1,
TableTransactions[[#This Row],[Transaction quantity]]
)</f>
        <v>-40</v>
      </c>
      <c r="J84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860</v>
      </c>
      <c r="K8466" s="7">
        <f ca="1">IF(TableTransactions[[#This Row],[Stock balance backorders]]&lt;0,
0,
TableTransactions[[#This Row],[Stock balance backorders]]
)</f>
        <v>860</v>
      </c>
      <c r="L8466" s="8" t="str">
        <f>VLOOKUP(TableTransactions[[#This Row],[Material]],TableStockBalance[],
MATCH(TableStockBalance[[#Headers],[Supplier name]],TableStockBalance[#Headers],0),
0)</f>
        <v>Broehmer Industrial GmbH</v>
      </c>
    </row>
    <row r="8467" spans="1:12" x14ac:dyDescent="0.25">
      <c r="A8467">
        <v>49040538</v>
      </c>
      <c r="B8467">
        <v>90</v>
      </c>
      <c r="C8467" t="s">
        <v>343</v>
      </c>
      <c r="D8467" t="s">
        <v>220</v>
      </c>
      <c r="E8467" t="s">
        <v>221</v>
      </c>
      <c r="F8467" t="s">
        <v>318</v>
      </c>
      <c r="G8467" s="1">
        <v>43486</v>
      </c>
      <c r="H8467">
        <v>40</v>
      </c>
      <c r="I8467" s="7">
        <f>IF(TableTransactions[[#This Row],[Order type]]=trackOrderType,
TableTransactions[[#This Row],[Transaction quantity]]*-1,
TableTransactions[[#This Row],[Transaction quantity]]
)</f>
        <v>-40</v>
      </c>
      <c r="J84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820</v>
      </c>
      <c r="K8467" s="7">
        <f ca="1">IF(TableTransactions[[#This Row],[Stock balance backorders]]&lt;0,
0,
TableTransactions[[#This Row],[Stock balance backorders]]
)</f>
        <v>820</v>
      </c>
      <c r="L8467" s="8" t="str">
        <f>VLOOKUP(TableTransactions[[#This Row],[Material]],TableStockBalance[],
MATCH(TableStockBalance[[#Headers],[Supplier name]],TableStockBalance[#Headers],0),
0)</f>
        <v>Broehmer Industrial GmbH</v>
      </c>
    </row>
    <row r="8468" spans="1:12" x14ac:dyDescent="0.25">
      <c r="A8468">
        <v>49040547</v>
      </c>
      <c r="B8468">
        <v>110</v>
      </c>
      <c r="C8468" t="s">
        <v>343</v>
      </c>
      <c r="D8468" t="s">
        <v>220</v>
      </c>
      <c r="E8468" t="s">
        <v>221</v>
      </c>
      <c r="F8468" t="s">
        <v>317</v>
      </c>
      <c r="G8468" s="1">
        <v>43487</v>
      </c>
      <c r="H8468">
        <v>60</v>
      </c>
      <c r="I8468" s="7">
        <f>IF(TableTransactions[[#This Row],[Order type]]=trackOrderType,
TableTransactions[[#This Row],[Transaction quantity]]*-1,
TableTransactions[[#This Row],[Transaction quantity]]
)</f>
        <v>-60</v>
      </c>
      <c r="J84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760</v>
      </c>
      <c r="K8468" s="7">
        <f ca="1">IF(TableTransactions[[#This Row],[Stock balance backorders]]&lt;0,
0,
TableTransactions[[#This Row],[Stock balance backorders]]
)</f>
        <v>760</v>
      </c>
      <c r="L8468" s="8" t="str">
        <f>VLOOKUP(TableTransactions[[#This Row],[Material]],TableStockBalance[],
MATCH(TableStockBalance[[#Headers],[Supplier name]],TableStockBalance[#Headers],0),
0)</f>
        <v>Broehmer Industrial GmbH</v>
      </c>
    </row>
    <row r="8469" spans="1:12" x14ac:dyDescent="0.25">
      <c r="A8469">
        <v>49040554</v>
      </c>
      <c r="B8469">
        <v>90</v>
      </c>
      <c r="C8469" t="s">
        <v>343</v>
      </c>
      <c r="D8469" t="s">
        <v>220</v>
      </c>
      <c r="E8469" t="s">
        <v>221</v>
      </c>
      <c r="F8469" t="s">
        <v>313</v>
      </c>
      <c r="G8469" s="1">
        <v>43488</v>
      </c>
      <c r="H8469">
        <v>40</v>
      </c>
      <c r="I8469" s="7">
        <f>IF(TableTransactions[[#This Row],[Order type]]=trackOrderType,
TableTransactions[[#This Row],[Transaction quantity]]*-1,
TableTransactions[[#This Row],[Transaction quantity]]
)</f>
        <v>-40</v>
      </c>
      <c r="J84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720</v>
      </c>
      <c r="K8469" s="7">
        <f ca="1">IF(TableTransactions[[#This Row],[Stock balance backorders]]&lt;0,
0,
TableTransactions[[#This Row],[Stock balance backorders]]
)</f>
        <v>720</v>
      </c>
      <c r="L8469" s="8" t="str">
        <f>VLOOKUP(TableTransactions[[#This Row],[Material]],TableStockBalance[],
MATCH(TableStockBalance[[#Headers],[Supplier name]],TableStockBalance[#Headers],0),
0)</f>
        <v>Broehmer Industrial GmbH</v>
      </c>
    </row>
    <row r="8470" spans="1:12" x14ac:dyDescent="0.25">
      <c r="A8470">
        <v>49040653</v>
      </c>
      <c r="B8470">
        <v>120</v>
      </c>
      <c r="C8470" t="s">
        <v>343</v>
      </c>
      <c r="D8470" t="s">
        <v>220</v>
      </c>
      <c r="E8470" t="s">
        <v>221</v>
      </c>
      <c r="F8470" t="s">
        <v>317</v>
      </c>
      <c r="G8470" s="1">
        <v>43496</v>
      </c>
      <c r="H8470">
        <v>80</v>
      </c>
      <c r="I8470" s="7">
        <f>IF(TableTransactions[[#This Row],[Order type]]=trackOrderType,
TableTransactions[[#This Row],[Transaction quantity]]*-1,
TableTransactions[[#This Row],[Transaction quantity]]
)</f>
        <v>-80</v>
      </c>
      <c r="J84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640</v>
      </c>
      <c r="K8470" s="7">
        <f ca="1">IF(TableTransactions[[#This Row],[Stock balance backorders]]&lt;0,
0,
TableTransactions[[#This Row],[Stock balance backorders]]
)</f>
        <v>640</v>
      </c>
      <c r="L8470" s="8" t="str">
        <f>VLOOKUP(TableTransactions[[#This Row],[Material]],TableStockBalance[],
MATCH(TableStockBalance[[#Headers],[Supplier name]],TableStockBalance[#Headers],0),
0)</f>
        <v>Broehmer Industrial GmbH</v>
      </c>
    </row>
    <row r="8471" spans="1:12" x14ac:dyDescent="0.25">
      <c r="A8471">
        <v>49040653</v>
      </c>
      <c r="B8471">
        <v>130</v>
      </c>
      <c r="C8471" t="s">
        <v>343</v>
      </c>
      <c r="D8471" t="s">
        <v>220</v>
      </c>
      <c r="E8471" t="s">
        <v>221</v>
      </c>
      <c r="F8471" t="s">
        <v>317</v>
      </c>
      <c r="G8471" s="1">
        <v>43496</v>
      </c>
      <c r="H8471">
        <v>40</v>
      </c>
      <c r="I8471" s="7">
        <f>IF(TableTransactions[[#This Row],[Order type]]=trackOrderType,
TableTransactions[[#This Row],[Transaction quantity]]*-1,
TableTransactions[[#This Row],[Transaction quantity]]
)</f>
        <v>-40</v>
      </c>
      <c r="J84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600</v>
      </c>
      <c r="K8471" s="7">
        <f ca="1">IF(TableTransactions[[#This Row],[Stock balance backorders]]&lt;0,
0,
TableTransactions[[#This Row],[Stock balance backorders]]
)</f>
        <v>600</v>
      </c>
      <c r="L8471" s="8" t="str">
        <f>VLOOKUP(TableTransactions[[#This Row],[Material]],TableStockBalance[],
MATCH(TableStockBalance[[#Headers],[Supplier name]],TableStockBalance[#Headers],0),
0)</f>
        <v>Broehmer Industrial GmbH</v>
      </c>
    </row>
    <row r="8472" spans="1:12" x14ac:dyDescent="0.25">
      <c r="A8472">
        <v>49040739</v>
      </c>
      <c r="B8472">
        <v>230</v>
      </c>
      <c r="C8472" t="s">
        <v>343</v>
      </c>
      <c r="D8472" t="s">
        <v>220</v>
      </c>
      <c r="E8472" t="s">
        <v>221</v>
      </c>
      <c r="F8472" t="s">
        <v>313</v>
      </c>
      <c r="G8472" s="1">
        <v>43504</v>
      </c>
      <c r="H8472">
        <v>80</v>
      </c>
      <c r="I8472" s="7">
        <f>IF(TableTransactions[[#This Row],[Order type]]=trackOrderType,
TableTransactions[[#This Row],[Transaction quantity]]*-1,
TableTransactions[[#This Row],[Transaction quantity]]
)</f>
        <v>-80</v>
      </c>
      <c r="J84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520</v>
      </c>
      <c r="K8472" s="7">
        <f ca="1">IF(TableTransactions[[#This Row],[Stock balance backorders]]&lt;0,
0,
TableTransactions[[#This Row],[Stock balance backorders]]
)</f>
        <v>520</v>
      </c>
      <c r="L8472" s="8" t="str">
        <f>VLOOKUP(TableTransactions[[#This Row],[Material]],TableStockBalance[],
MATCH(TableStockBalance[[#Headers],[Supplier name]],TableStockBalance[#Headers],0),
0)</f>
        <v>Broehmer Industrial GmbH</v>
      </c>
    </row>
    <row r="8473" spans="1:12" x14ac:dyDescent="0.25">
      <c r="A8473">
        <v>49040753</v>
      </c>
      <c r="B8473">
        <v>300</v>
      </c>
      <c r="C8473" t="s">
        <v>343</v>
      </c>
      <c r="D8473" t="s">
        <v>220</v>
      </c>
      <c r="E8473" t="s">
        <v>221</v>
      </c>
      <c r="F8473" t="s">
        <v>318</v>
      </c>
      <c r="G8473" s="1">
        <v>43504</v>
      </c>
      <c r="H8473">
        <v>60</v>
      </c>
      <c r="I8473" s="7">
        <f>IF(TableTransactions[[#This Row],[Order type]]=trackOrderType,
TableTransactions[[#This Row],[Transaction quantity]]*-1,
TableTransactions[[#This Row],[Transaction quantity]]
)</f>
        <v>-60</v>
      </c>
      <c r="J84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460</v>
      </c>
      <c r="K8473" s="7">
        <f ca="1">IF(TableTransactions[[#This Row],[Stock balance backorders]]&lt;0,
0,
TableTransactions[[#This Row],[Stock balance backorders]]
)</f>
        <v>460</v>
      </c>
      <c r="L8473" s="8" t="str">
        <f>VLOOKUP(TableTransactions[[#This Row],[Material]],TableStockBalance[],
MATCH(TableStockBalance[[#Headers],[Supplier name]],TableStockBalance[#Headers],0),
0)</f>
        <v>Broehmer Industrial GmbH</v>
      </c>
    </row>
    <row r="8474" spans="1:12" x14ac:dyDescent="0.25">
      <c r="A8474">
        <v>49040753</v>
      </c>
      <c r="B8474">
        <v>310</v>
      </c>
      <c r="C8474" t="s">
        <v>343</v>
      </c>
      <c r="D8474" t="s">
        <v>220</v>
      </c>
      <c r="E8474" t="s">
        <v>221</v>
      </c>
      <c r="F8474" t="s">
        <v>318</v>
      </c>
      <c r="G8474" s="1">
        <v>43504</v>
      </c>
      <c r="H8474">
        <v>60</v>
      </c>
      <c r="I8474" s="7">
        <f>IF(TableTransactions[[#This Row],[Order type]]=trackOrderType,
TableTransactions[[#This Row],[Transaction quantity]]*-1,
TableTransactions[[#This Row],[Transaction quantity]]
)</f>
        <v>-60</v>
      </c>
      <c r="J84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400</v>
      </c>
      <c r="K8474" s="7">
        <f ca="1">IF(TableTransactions[[#This Row],[Stock balance backorders]]&lt;0,
0,
TableTransactions[[#This Row],[Stock balance backorders]]
)</f>
        <v>400</v>
      </c>
      <c r="L8474" s="8" t="str">
        <f>VLOOKUP(TableTransactions[[#This Row],[Material]],TableStockBalance[],
MATCH(TableStockBalance[[#Headers],[Supplier name]],TableStockBalance[#Headers],0),
0)</f>
        <v>Broehmer Industrial GmbH</v>
      </c>
    </row>
    <row r="8475" spans="1:12" x14ac:dyDescent="0.25">
      <c r="A8475">
        <v>49040753</v>
      </c>
      <c r="B8475">
        <v>320</v>
      </c>
      <c r="C8475" t="s">
        <v>343</v>
      </c>
      <c r="D8475" t="s">
        <v>220</v>
      </c>
      <c r="E8475" t="s">
        <v>221</v>
      </c>
      <c r="F8475" t="s">
        <v>318</v>
      </c>
      <c r="G8475" s="1">
        <v>43504</v>
      </c>
      <c r="H8475">
        <v>20</v>
      </c>
      <c r="I8475" s="7">
        <f>IF(TableTransactions[[#This Row],[Order type]]=trackOrderType,
TableTransactions[[#This Row],[Transaction quantity]]*-1,
TableTransactions[[#This Row],[Transaction quantity]]
)</f>
        <v>-20</v>
      </c>
      <c r="J84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380</v>
      </c>
      <c r="K8475" s="7">
        <f ca="1">IF(TableTransactions[[#This Row],[Stock balance backorders]]&lt;0,
0,
TableTransactions[[#This Row],[Stock balance backorders]]
)</f>
        <v>380</v>
      </c>
      <c r="L8475" s="8" t="str">
        <f>VLOOKUP(TableTransactions[[#This Row],[Material]],TableStockBalance[],
MATCH(TableStockBalance[[#Headers],[Supplier name]],TableStockBalance[#Headers],0),
0)</f>
        <v>Broehmer Industrial GmbH</v>
      </c>
    </row>
    <row r="8476" spans="1:12" x14ac:dyDescent="0.25">
      <c r="A8476">
        <v>49040783</v>
      </c>
      <c r="B8476">
        <v>80</v>
      </c>
      <c r="C8476" t="s">
        <v>343</v>
      </c>
      <c r="D8476" t="s">
        <v>220</v>
      </c>
      <c r="E8476" t="s">
        <v>221</v>
      </c>
      <c r="F8476" t="s">
        <v>317</v>
      </c>
      <c r="G8476" s="1">
        <v>43508</v>
      </c>
      <c r="H8476">
        <v>80</v>
      </c>
      <c r="I8476" s="7">
        <f>IF(TableTransactions[[#This Row],[Order type]]=trackOrderType,
TableTransactions[[#This Row],[Transaction quantity]]*-1,
TableTransactions[[#This Row],[Transaction quantity]]
)</f>
        <v>-80</v>
      </c>
      <c r="J84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300</v>
      </c>
      <c r="K8476" s="7">
        <f ca="1">IF(TableTransactions[[#This Row],[Stock balance backorders]]&lt;0,
0,
TableTransactions[[#This Row],[Stock balance backorders]]
)</f>
        <v>300</v>
      </c>
      <c r="L8476" s="8" t="str">
        <f>VLOOKUP(TableTransactions[[#This Row],[Material]],TableStockBalance[],
MATCH(TableStockBalance[[#Headers],[Supplier name]],TableStockBalance[#Headers],0),
0)</f>
        <v>Broehmer Industrial GmbH</v>
      </c>
    </row>
    <row r="8477" spans="1:12" x14ac:dyDescent="0.25">
      <c r="A8477">
        <v>49040823</v>
      </c>
      <c r="B8477">
        <v>20</v>
      </c>
      <c r="C8477" t="s">
        <v>343</v>
      </c>
      <c r="D8477" t="s">
        <v>220</v>
      </c>
      <c r="E8477" t="s">
        <v>221</v>
      </c>
      <c r="F8477" t="s">
        <v>326</v>
      </c>
      <c r="G8477" s="1">
        <v>43511</v>
      </c>
      <c r="H8477">
        <v>20</v>
      </c>
      <c r="I8477" s="7">
        <f>IF(TableTransactions[[#This Row],[Order type]]=trackOrderType,
TableTransactions[[#This Row],[Transaction quantity]]*-1,
TableTransactions[[#This Row],[Transaction quantity]]
)</f>
        <v>-20</v>
      </c>
      <c r="J84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280</v>
      </c>
      <c r="K8477" s="7">
        <f ca="1">IF(TableTransactions[[#This Row],[Stock balance backorders]]&lt;0,
0,
TableTransactions[[#This Row],[Stock balance backorders]]
)</f>
        <v>280</v>
      </c>
      <c r="L8477" s="8" t="str">
        <f>VLOOKUP(TableTransactions[[#This Row],[Material]],TableStockBalance[],
MATCH(TableStockBalance[[#Headers],[Supplier name]],TableStockBalance[#Headers],0),
0)</f>
        <v>Broehmer Industrial GmbH</v>
      </c>
    </row>
    <row r="8478" spans="1:12" x14ac:dyDescent="0.25">
      <c r="A8478">
        <v>49040829</v>
      </c>
      <c r="B8478">
        <v>220</v>
      </c>
      <c r="C8478" t="s">
        <v>343</v>
      </c>
      <c r="D8478" t="s">
        <v>220</v>
      </c>
      <c r="E8478" t="s">
        <v>221</v>
      </c>
      <c r="F8478" t="s">
        <v>318</v>
      </c>
      <c r="G8478" s="1">
        <v>43511</v>
      </c>
      <c r="H8478">
        <v>40</v>
      </c>
      <c r="I8478" s="7">
        <f>IF(TableTransactions[[#This Row],[Order type]]=trackOrderType,
TableTransactions[[#This Row],[Transaction quantity]]*-1,
TableTransactions[[#This Row],[Transaction quantity]]
)</f>
        <v>-40</v>
      </c>
      <c r="J84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240</v>
      </c>
      <c r="K8478" s="7">
        <f ca="1">IF(TableTransactions[[#This Row],[Stock balance backorders]]&lt;0,
0,
TableTransactions[[#This Row],[Stock balance backorders]]
)</f>
        <v>240</v>
      </c>
      <c r="L8478" s="8" t="str">
        <f>VLOOKUP(TableTransactions[[#This Row],[Material]],TableStockBalance[],
MATCH(TableStockBalance[[#Headers],[Supplier name]],TableStockBalance[#Headers],0),
0)</f>
        <v>Broehmer Industrial GmbH</v>
      </c>
    </row>
    <row r="8479" spans="1:12" x14ac:dyDescent="0.25">
      <c r="A8479">
        <v>49040831</v>
      </c>
      <c r="B8479">
        <v>60</v>
      </c>
      <c r="C8479" t="s">
        <v>343</v>
      </c>
      <c r="D8479" t="s">
        <v>220</v>
      </c>
      <c r="E8479" t="s">
        <v>221</v>
      </c>
      <c r="F8479" t="s">
        <v>332</v>
      </c>
      <c r="G8479" s="1">
        <v>43511</v>
      </c>
      <c r="H8479">
        <v>40</v>
      </c>
      <c r="I8479" s="7">
        <f>IF(TableTransactions[[#This Row],[Order type]]=trackOrderType,
TableTransactions[[#This Row],[Transaction quantity]]*-1,
TableTransactions[[#This Row],[Transaction quantity]]
)</f>
        <v>-40</v>
      </c>
      <c r="J84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200</v>
      </c>
      <c r="K8479" s="7">
        <f ca="1">IF(TableTransactions[[#This Row],[Stock balance backorders]]&lt;0,
0,
TableTransactions[[#This Row],[Stock balance backorders]]
)</f>
        <v>200</v>
      </c>
      <c r="L8479" s="8" t="str">
        <f>VLOOKUP(TableTransactions[[#This Row],[Material]],TableStockBalance[],
MATCH(TableStockBalance[[#Headers],[Supplier name]],TableStockBalance[#Headers],0),
0)</f>
        <v>Broehmer Industrial GmbH</v>
      </c>
    </row>
    <row r="8480" spans="1:12" x14ac:dyDescent="0.25">
      <c r="A8480">
        <v>49040895</v>
      </c>
      <c r="B8480">
        <v>310</v>
      </c>
      <c r="C8480" t="s">
        <v>343</v>
      </c>
      <c r="D8480" t="s">
        <v>220</v>
      </c>
      <c r="E8480" t="s">
        <v>221</v>
      </c>
      <c r="F8480" t="s">
        <v>313</v>
      </c>
      <c r="G8480" s="1">
        <v>43518</v>
      </c>
      <c r="H8480">
        <v>80</v>
      </c>
      <c r="I8480" s="7">
        <f>IF(TableTransactions[[#This Row],[Order type]]=trackOrderType,
TableTransactions[[#This Row],[Transaction quantity]]*-1,
TableTransactions[[#This Row],[Transaction quantity]]
)</f>
        <v>-80</v>
      </c>
      <c r="J84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120</v>
      </c>
      <c r="K8480" s="7">
        <f ca="1">IF(TableTransactions[[#This Row],[Stock balance backorders]]&lt;0,
0,
TableTransactions[[#This Row],[Stock balance backorders]]
)</f>
        <v>120</v>
      </c>
      <c r="L8480" s="8" t="str">
        <f>VLOOKUP(TableTransactions[[#This Row],[Material]],TableStockBalance[],
MATCH(TableStockBalance[[#Headers],[Supplier name]],TableStockBalance[#Headers],0),
0)</f>
        <v>Broehmer Industrial GmbH</v>
      </c>
    </row>
    <row r="8481" spans="1:12" x14ac:dyDescent="0.25">
      <c r="A8481">
        <v>49040902</v>
      </c>
      <c r="B8481">
        <v>240</v>
      </c>
      <c r="C8481" t="s">
        <v>343</v>
      </c>
      <c r="D8481" t="s">
        <v>220</v>
      </c>
      <c r="E8481" t="s">
        <v>221</v>
      </c>
      <c r="F8481" t="s">
        <v>316</v>
      </c>
      <c r="G8481" s="1">
        <v>43518</v>
      </c>
      <c r="H8481">
        <v>80</v>
      </c>
      <c r="I8481" s="7">
        <f>IF(TableTransactions[[#This Row],[Order type]]=trackOrderType,
TableTransactions[[#This Row],[Transaction quantity]]*-1,
TableTransactions[[#This Row],[Transaction quantity]]
)</f>
        <v>-80</v>
      </c>
      <c r="J84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8481" s="7">
        <f ca="1">IF(TableTransactions[[#This Row],[Stock balance backorders]]&lt;0,
0,
TableTransactions[[#This Row],[Stock balance backorders]]
)</f>
        <v>40</v>
      </c>
      <c r="L8481" s="8" t="str">
        <f>VLOOKUP(TableTransactions[[#This Row],[Material]],TableStockBalance[],
MATCH(TableStockBalance[[#Headers],[Supplier name]],TableStockBalance[#Headers],0),
0)</f>
        <v>Broehmer Industrial GmbH</v>
      </c>
    </row>
    <row r="8482" spans="1:12" x14ac:dyDescent="0.25">
      <c r="A8482">
        <v>49040925</v>
      </c>
      <c r="B8482">
        <v>10</v>
      </c>
      <c r="C8482" t="s">
        <v>343</v>
      </c>
      <c r="D8482" t="s">
        <v>220</v>
      </c>
      <c r="E8482" t="s">
        <v>221</v>
      </c>
      <c r="F8482" t="s">
        <v>334</v>
      </c>
      <c r="G8482" s="1">
        <v>43521</v>
      </c>
      <c r="H8482">
        <v>60</v>
      </c>
      <c r="I8482" s="7">
        <f>IF(TableTransactions[[#This Row],[Order type]]=trackOrderType,
TableTransactions[[#This Row],[Transaction quantity]]*-1,
TableTransactions[[#This Row],[Transaction quantity]]
)</f>
        <v>-60</v>
      </c>
      <c r="J84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-20</v>
      </c>
      <c r="K8482" s="7">
        <f ca="1">IF(TableTransactions[[#This Row],[Stock balance backorders]]&lt;0,
0,
TableTransactions[[#This Row],[Stock balance backorders]]
)</f>
        <v>0</v>
      </c>
      <c r="L8482" s="8" t="str">
        <f>VLOOKUP(TableTransactions[[#This Row],[Material]],TableStockBalance[],
MATCH(TableStockBalance[[#Headers],[Supplier name]],TableStockBalance[#Headers],0),
0)</f>
        <v>Broehmer Industrial GmbH</v>
      </c>
    </row>
    <row r="8483" spans="1:12" x14ac:dyDescent="0.25">
      <c r="A8483">
        <v>49040957</v>
      </c>
      <c r="B8483">
        <v>80</v>
      </c>
      <c r="C8483" t="s">
        <v>343</v>
      </c>
      <c r="D8483" t="s">
        <v>220</v>
      </c>
      <c r="E8483" t="s">
        <v>221</v>
      </c>
      <c r="F8483" t="s">
        <v>313</v>
      </c>
      <c r="G8483" s="1">
        <v>43524</v>
      </c>
      <c r="H8483">
        <v>40</v>
      </c>
      <c r="I8483" s="7">
        <f>IF(TableTransactions[[#This Row],[Order type]]=trackOrderType,
TableTransactions[[#This Row],[Transaction quantity]]*-1,
TableTransactions[[#This Row],[Transaction quantity]]
)</f>
        <v>-40</v>
      </c>
      <c r="J84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-60</v>
      </c>
      <c r="K8483" s="7">
        <f ca="1">IF(TableTransactions[[#This Row],[Stock balance backorders]]&lt;0,
0,
TableTransactions[[#This Row],[Stock balance backorders]]
)</f>
        <v>0</v>
      </c>
      <c r="L8483" s="8" t="str">
        <f>VLOOKUP(TableTransactions[[#This Row],[Material]],TableStockBalance[],
MATCH(TableStockBalance[[#Headers],[Supplier name]],TableStockBalance[#Headers],0),
0)</f>
        <v>Broehmer Industrial GmbH</v>
      </c>
    </row>
    <row r="8484" spans="1:12" x14ac:dyDescent="0.25">
      <c r="A8484" s="4">
        <v>45056904</v>
      </c>
      <c r="B8484" s="4">
        <v>10</v>
      </c>
      <c r="C8484" s="4" t="s">
        <v>344</v>
      </c>
      <c r="D8484" s="4" t="s">
        <v>220</v>
      </c>
      <c r="E8484" s="4" t="s">
        <v>221</v>
      </c>
      <c r="F8484" s="4" t="s">
        <v>213</v>
      </c>
      <c r="G8484" s="5">
        <v>43524</v>
      </c>
      <c r="H8484" s="4">
        <v>1200</v>
      </c>
      <c r="I8484" s="7">
        <f>IF(TableTransactions[[#This Row],[Order type]]=trackOrderType,
TableTransactions[[#This Row],[Transaction quantity]]*-1,
TableTransactions[[#This Row],[Transaction quantity]]
)</f>
        <v>1200</v>
      </c>
      <c r="J84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1140</v>
      </c>
      <c r="K8484" s="7">
        <f ca="1">IF(TableTransactions[[#This Row],[Stock balance backorders]]&lt;0,
0,
TableTransactions[[#This Row],[Stock balance backorders]]
)</f>
        <v>1140</v>
      </c>
      <c r="L8484" s="8" t="str">
        <f>VLOOKUP(TableTransactions[[#This Row],[Material]],TableStockBalance[],
MATCH(TableStockBalance[[#Headers],[Supplier name]],TableStockBalance[#Headers],0),
0)</f>
        <v>Broehmer Industrial GmbH</v>
      </c>
    </row>
    <row r="8485" spans="1:12" x14ac:dyDescent="0.25">
      <c r="A8485">
        <v>49040991</v>
      </c>
      <c r="B8485">
        <v>80</v>
      </c>
      <c r="C8485" t="s">
        <v>343</v>
      </c>
      <c r="D8485" t="s">
        <v>220</v>
      </c>
      <c r="E8485" t="s">
        <v>221</v>
      </c>
      <c r="F8485" t="s">
        <v>314</v>
      </c>
      <c r="G8485" s="1">
        <v>43528</v>
      </c>
      <c r="H8485">
        <v>60</v>
      </c>
      <c r="I8485" s="7">
        <f>IF(TableTransactions[[#This Row],[Order type]]=trackOrderType,
TableTransactions[[#This Row],[Transaction quantity]]*-1,
TableTransactions[[#This Row],[Transaction quantity]]
)</f>
        <v>-60</v>
      </c>
      <c r="J84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1080</v>
      </c>
      <c r="K8485" s="7">
        <f ca="1">IF(TableTransactions[[#This Row],[Stock balance backorders]]&lt;0,
0,
TableTransactions[[#This Row],[Stock balance backorders]]
)</f>
        <v>1080</v>
      </c>
      <c r="L8485" s="8" t="str">
        <f>VLOOKUP(TableTransactions[[#This Row],[Material]],TableStockBalance[],
MATCH(TableStockBalance[[#Headers],[Supplier name]],TableStockBalance[#Headers],0),
0)</f>
        <v>Broehmer Industrial GmbH</v>
      </c>
    </row>
    <row r="8486" spans="1:12" x14ac:dyDescent="0.25">
      <c r="A8486">
        <v>49040999</v>
      </c>
      <c r="B8486">
        <v>140</v>
      </c>
      <c r="C8486" t="s">
        <v>343</v>
      </c>
      <c r="D8486" t="s">
        <v>220</v>
      </c>
      <c r="E8486" t="s">
        <v>221</v>
      </c>
      <c r="F8486" t="s">
        <v>317</v>
      </c>
      <c r="G8486" s="1">
        <v>43528</v>
      </c>
      <c r="H8486">
        <v>80</v>
      </c>
      <c r="I8486" s="7">
        <f>IF(TableTransactions[[#This Row],[Order type]]=trackOrderType,
TableTransactions[[#This Row],[Transaction quantity]]*-1,
TableTransactions[[#This Row],[Transaction quantity]]
)</f>
        <v>-80</v>
      </c>
      <c r="J84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1000</v>
      </c>
      <c r="K8486" s="7">
        <f ca="1">IF(TableTransactions[[#This Row],[Stock balance backorders]]&lt;0,
0,
TableTransactions[[#This Row],[Stock balance backorders]]
)</f>
        <v>1000</v>
      </c>
      <c r="L8486" s="8" t="str">
        <f>VLOOKUP(TableTransactions[[#This Row],[Material]],TableStockBalance[],
MATCH(TableStockBalance[[#Headers],[Supplier name]],TableStockBalance[#Headers],0),
0)</f>
        <v>Broehmer Industrial GmbH</v>
      </c>
    </row>
    <row r="8487" spans="1:12" x14ac:dyDescent="0.25">
      <c r="A8487">
        <v>49041041</v>
      </c>
      <c r="B8487">
        <v>50</v>
      </c>
      <c r="C8487" t="s">
        <v>343</v>
      </c>
      <c r="D8487" t="s">
        <v>220</v>
      </c>
      <c r="E8487" t="s">
        <v>221</v>
      </c>
      <c r="F8487" t="s">
        <v>314</v>
      </c>
      <c r="G8487" s="1">
        <v>43531</v>
      </c>
      <c r="H8487">
        <v>40</v>
      </c>
      <c r="I8487" s="7">
        <f>IF(TableTransactions[[#This Row],[Order type]]=trackOrderType,
TableTransactions[[#This Row],[Transaction quantity]]*-1,
TableTransactions[[#This Row],[Transaction quantity]]
)</f>
        <v>-40</v>
      </c>
      <c r="J84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960</v>
      </c>
      <c r="K8487" s="7">
        <f ca="1">IF(TableTransactions[[#This Row],[Stock balance backorders]]&lt;0,
0,
TableTransactions[[#This Row],[Stock balance backorders]]
)</f>
        <v>960</v>
      </c>
      <c r="L8487" s="8" t="str">
        <f>VLOOKUP(TableTransactions[[#This Row],[Material]],TableStockBalance[],
MATCH(TableStockBalance[[#Headers],[Supplier name]],TableStockBalance[#Headers],0),
0)</f>
        <v>Broehmer Industrial GmbH</v>
      </c>
    </row>
    <row r="8488" spans="1:12" x14ac:dyDescent="0.25">
      <c r="A8488">
        <v>49041064</v>
      </c>
      <c r="B8488">
        <v>50</v>
      </c>
      <c r="C8488" t="s">
        <v>343</v>
      </c>
      <c r="D8488" t="s">
        <v>220</v>
      </c>
      <c r="E8488" t="s">
        <v>221</v>
      </c>
      <c r="F8488" t="s">
        <v>326</v>
      </c>
      <c r="G8488" s="1">
        <v>43532</v>
      </c>
      <c r="H8488">
        <v>20</v>
      </c>
      <c r="I8488" s="7">
        <f>IF(TableTransactions[[#This Row],[Order type]]=trackOrderType,
TableTransactions[[#This Row],[Transaction quantity]]*-1,
TableTransactions[[#This Row],[Transaction quantity]]
)</f>
        <v>-20</v>
      </c>
      <c r="J84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940</v>
      </c>
      <c r="K8488" s="7">
        <f ca="1">IF(TableTransactions[[#This Row],[Stock balance backorders]]&lt;0,
0,
TableTransactions[[#This Row],[Stock balance backorders]]
)</f>
        <v>940</v>
      </c>
      <c r="L8488" s="8" t="str">
        <f>VLOOKUP(TableTransactions[[#This Row],[Material]],TableStockBalance[],
MATCH(TableStockBalance[[#Headers],[Supplier name]],TableStockBalance[#Headers],0),
0)</f>
        <v>Broehmer Industrial GmbH</v>
      </c>
    </row>
    <row r="8489" spans="1:12" x14ac:dyDescent="0.25">
      <c r="A8489">
        <v>49041065</v>
      </c>
      <c r="B8489">
        <v>350</v>
      </c>
      <c r="C8489" t="s">
        <v>343</v>
      </c>
      <c r="D8489" t="s">
        <v>220</v>
      </c>
      <c r="E8489" t="s">
        <v>221</v>
      </c>
      <c r="F8489" t="s">
        <v>316</v>
      </c>
      <c r="G8489" s="1">
        <v>43532</v>
      </c>
      <c r="H8489">
        <v>40</v>
      </c>
      <c r="I8489" s="7">
        <f>IF(TableTransactions[[#This Row],[Order type]]=trackOrderType,
TableTransactions[[#This Row],[Transaction quantity]]*-1,
TableTransactions[[#This Row],[Transaction quantity]]
)</f>
        <v>-40</v>
      </c>
      <c r="J84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900</v>
      </c>
      <c r="K8489" s="7">
        <f ca="1">IF(TableTransactions[[#This Row],[Stock balance backorders]]&lt;0,
0,
TableTransactions[[#This Row],[Stock balance backorders]]
)</f>
        <v>900</v>
      </c>
      <c r="L8489" s="8" t="str">
        <f>VLOOKUP(TableTransactions[[#This Row],[Material]],TableStockBalance[],
MATCH(TableStockBalance[[#Headers],[Supplier name]],TableStockBalance[#Headers],0),
0)</f>
        <v>Broehmer Industrial GmbH</v>
      </c>
    </row>
    <row r="8490" spans="1:12" x14ac:dyDescent="0.25">
      <c r="A8490">
        <v>49041071</v>
      </c>
      <c r="B8490">
        <v>580</v>
      </c>
      <c r="C8490" t="s">
        <v>343</v>
      </c>
      <c r="D8490" t="s">
        <v>220</v>
      </c>
      <c r="E8490" t="s">
        <v>221</v>
      </c>
      <c r="F8490" t="s">
        <v>318</v>
      </c>
      <c r="G8490" s="1">
        <v>43532</v>
      </c>
      <c r="H8490">
        <v>20</v>
      </c>
      <c r="I8490" s="7">
        <f>IF(TableTransactions[[#This Row],[Order type]]=trackOrderType,
TableTransactions[[#This Row],[Transaction quantity]]*-1,
TableTransactions[[#This Row],[Transaction quantity]]
)</f>
        <v>-20</v>
      </c>
      <c r="J84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880</v>
      </c>
      <c r="K8490" s="7">
        <f ca="1">IF(TableTransactions[[#This Row],[Stock balance backorders]]&lt;0,
0,
TableTransactions[[#This Row],[Stock balance backorders]]
)</f>
        <v>880</v>
      </c>
      <c r="L8490" s="8" t="str">
        <f>VLOOKUP(TableTransactions[[#This Row],[Material]],TableStockBalance[],
MATCH(TableStockBalance[[#Headers],[Supplier name]],TableStockBalance[#Headers],0),
0)</f>
        <v>Broehmer Industrial GmbH</v>
      </c>
    </row>
    <row r="8491" spans="1:12" x14ac:dyDescent="0.25">
      <c r="A8491">
        <v>49041071</v>
      </c>
      <c r="B8491">
        <v>590</v>
      </c>
      <c r="C8491" t="s">
        <v>343</v>
      </c>
      <c r="D8491" t="s">
        <v>220</v>
      </c>
      <c r="E8491" t="s">
        <v>221</v>
      </c>
      <c r="F8491" t="s">
        <v>318</v>
      </c>
      <c r="G8491" s="1">
        <v>43532</v>
      </c>
      <c r="H8491">
        <v>20</v>
      </c>
      <c r="I8491" s="7">
        <f>IF(TableTransactions[[#This Row],[Order type]]=trackOrderType,
TableTransactions[[#This Row],[Transaction quantity]]*-1,
TableTransactions[[#This Row],[Transaction quantity]]
)</f>
        <v>-20</v>
      </c>
      <c r="J84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860</v>
      </c>
      <c r="K8491" s="7">
        <f ca="1">IF(TableTransactions[[#This Row],[Stock balance backorders]]&lt;0,
0,
TableTransactions[[#This Row],[Stock balance backorders]]
)</f>
        <v>860</v>
      </c>
      <c r="L8491" s="8" t="str">
        <f>VLOOKUP(TableTransactions[[#This Row],[Material]],TableStockBalance[],
MATCH(TableStockBalance[[#Headers],[Supplier name]],TableStockBalance[#Headers],0),
0)</f>
        <v>Broehmer Industrial GmbH</v>
      </c>
    </row>
    <row r="8492" spans="1:12" x14ac:dyDescent="0.25">
      <c r="A8492">
        <v>49041138</v>
      </c>
      <c r="B8492">
        <v>60</v>
      </c>
      <c r="C8492" t="s">
        <v>343</v>
      </c>
      <c r="D8492" t="s">
        <v>220</v>
      </c>
      <c r="E8492" t="s">
        <v>221</v>
      </c>
      <c r="F8492" t="s">
        <v>314</v>
      </c>
      <c r="G8492" s="1">
        <v>43539</v>
      </c>
      <c r="H8492">
        <v>60</v>
      </c>
      <c r="I8492" s="7">
        <f>IF(TableTransactions[[#This Row],[Order type]]=trackOrderType,
TableTransactions[[#This Row],[Transaction quantity]]*-1,
TableTransactions[[#This Row],[Transaction quantity]]
)</f>
        <v>-60</v>
      </c>
      <c r="J84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800</v>
      </c>
      <c r="K8492" s="7">
        <f ca="1">IF(TableTransactions[[#This Row],[Stock balance backorders]]&lt;0,
0,
TableTransactions[[#This Row],[Stock balance backorders]]
)</f>
        <v>800</v>
      </c>
      <c r="L8492" s="8" t="str">
        <f>VLOOKUP(TableTransactions[[#This Row],[Material]],TableStockBalance[],
MATCH(TableStockBalance[[#Headers],[Supplier name]],TableStockBalance[#Headers],0),
0)</f>
        <v>Broehmer Industrial GmbH</v>
      </c>
    </row>
    <row r="8493" spans="1:12" x14ac:dyDescent="0.25">
      <c r="A8493">
        <v>49041212</v>
      </c>
      <c r="B8493">
        <v>130</v>
      </c>
      <c r="C8493" t="s">
        <v>343</v>
      </c>
      <c r="D8493" t="s">
        <v>220</v>
      </c>
      <c r="E8493" t="s">
        <v>221</v>
      </c>
      <c r="F8493" t="s">
        <v>317</v>
      </c>
      <c r="G8493" s="1">
        <v>43545</v>
      </c>
      <c r="H8493">
        <v>60</v>
      </c>
      <c r="I8493" s="7">
        <f>IF(TableTransactions[[#This Row],[Order type]]=trackOrderType,
TableTransactions[[#This Row],[Transaction quantity]]*-1,
TableTransactions[[#This Row],[Transaction quantity]]
)</f>
        <v>-60</v>
      </c>
      <c r="J84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740</v>
      </c>
      <c r="K8493" s="7">
        <f ca="1">IF(TableTransactions[[#This Row],[Stock balance backorders]]&lt;0,
0,
TableTransactions[[#This Row],[Stock balance backorders]]
)</f>
        <v>740</v>
      </c>
      <c r="L8493" s="8" t="str">
        <f>VLOOKUP(TableTransactions[[#This Row],[Material]],TableStockBalance[],
MATCH(TableStockBalance[[#Headers],[Supplier name]],TableStockBalance[#Headers],0),
0)</f>
        <v>Broehmer Industrial GmbH</v>
      </c>
    </row>
    <row r="8494" spans="1:12" x14ac:dyDescent="0.25">
      <c r="A8494">
        <v>49041230</v>
      </c>
      <c r="B8494">
        <v>300</v>
      </c>
      <c r="C8494" t="s">
        <v>343</v>
      </c>
      <c r="D8494" t="s">
        <v>220</v>
      </c>
      <c r="E8494" t="s">
        <v>221</v>
      </c>
      <c r="F8494" t="s">
        <v>317</v>
      </c>
      <c r="G8494" s="1">
        <v>43546</v>
      </c>
      <c r="H8494">
        <v>20</v>
      </c>
      <c r="I8494" s="7">
        <f>IF(TableTransactions[[#This Row],[Order type]]=trackOrderType,
TableTransactions[[#This Row],[Transaction quantity]]*-1,
TableTransactions[[#This Row],[Transaction quantity]]
)</f>
        <v>-20</v>
      </c>
      <c r="J84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720</v>
      </c>
      <c r="K8494" s="7">
        <f ca="1">IF(TableTransactions[[#This Row],[Stock balance backorders]]&lt;0,
0,
TableTransactions[[#This Row],[Stock balance backorders]]
)</f>
        <v>720</v>
      </c>
      <c r="L8494" s="8" t="str">
        <f>VLOOKUP(TableTransactions[[#This Row],[Material]],TableStockBalance[],
MATCH(TableStockBalance[[#Headers],[Supplier name]],TableStockBalance[#Headers],0),
0)</f>
        <v>Broehmer Industrial GmbH</v>
      </c>
    </row>
    <row r="8495" spans="1:12" x14ac:dyDescent="0.25">
      <c r="A8495">
        <v>49041264</v>
      </c>
      <c r="B8495">
        <v>150</v>
      </c>
      <c r="C8495" t="s">
        <v>343</v>
      </c>
      <c r="D8495" t="s">
        <v>220</v>
      </c>
      <c r="E8495" t="s">
        <v>221</v>
      </c>
      <c r="F8495" t="s">
        <v>317</v>
      </c>
      <c r="G8495" s="1">
        <v>43550</v>
      </c>
      <c r="H8495">
        <v>40</v>
      </c>
      <c r="I8495" s="7">
        <f>IF(TableTransactions[[#This Row],[Order type]]=trackOrderType,
TableTransactions[[#This Row],[Transaction quantity]]*-1,
TableTransactions[[#This Row],[Transaction quantity]]
)</f>
        <v>-40</v>
      </c>
      <c r="J84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680</v>
      </c>
      <c r="K8495" s="7">
        <f ca="1">IF(TableTransactions[[#This Row],[Stock balance backorders]]&lt;0,
0,
TableTransactions[[#This Row],[Stock balance backorders]]
)</f>
        <v>680</v>
      </c>
      <c r="L8495" s="8" t="str">
        <f>VLOOKUP(TableTransactions[[#This Row],[Material]],TableStockBalance[],
MATCH(TableStockBalance[[#Headers],[Supplier name]],TableStockBalance[#Headers],0),
0)</f>
        <v>Broehmer Industrial GmbH</v>
      </c>
    </row>
    <row r="8496" spans="1:12" x14ac:dyDescent="0.25">
      <c r="A8496">
        <v>49041318</v>
      </c>
      <c r="B8496">
        <v>230</v>
      </c>
      <c r="C8496" t="s">
        <v>343</v>
      </c>
      <c r="D8496" t="s">
        <v>220</v>
      </c>
      <c r="E8496" t="s">
        <v>221</v>
      </c>
      <c r="F8496" t="s">
        <v>318</v>
      </c>
      <c r="G8496" s="1">
        <v>43553</v>
      </c>
      <c r="H8496">
        <v>60</v>
      </c>
      <c r="I8496" s="7">
        <f>IF(TableTransactions[[#This Row],[Order type]]=trackOrderType,
TableTransactions[[#This Row],[Transaction quantity]]*-1,
TableTransactions[[#This Row],[Transaction quantity]]
)</f>
        <v>-60</v>
      </c>
      <c r="J84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620</v>
      </c>
      <c r="K8496" s="7">
        <f ca="1">IF(TableTransactions[[#This Row],[Stock balance backorders]]&lt;0,
0,
TableTransactions[[#This Row],[Stock balance backorders]]
)</f>
        <v>620</v>
      </c>
      <c r="L8496" s="8" t="str">
        <f>VLOOKUP(TableTransactions[[#This Row],[Material]],TableStockBalance[],
MATCH(TableStockBalance[[#Headers],[Supplier name]],TableStockBalance[#Headers],0),
0)</f>
        <v>Broehmer Industrial GmbH</v>
      </c>
    </row>
    <row r="8497" spans="1:12" x14ac:dyDescent="0.25">
      <c r="A8497">
        <v>49041332</v>
      </c>
      <c r="B8497">
        <v>110</v>
      </c>
      <c r="C8497" t="s">
        <v>343</v>
      </c>
      <c r="D8497" t="s">
        <v>220</v>
      </c>
      <c r="E8497" t="s">
        <v>221</v>
      </c>
      <c r="F8497" t="s">
        <v>317</v>
      </c>
      <c r="G8497" s="1">
        <v>43556</v>
      </c>
      <c r="H8497">
        <v>60</v>
      </c>
      <c r="I8497" s="7">
        <f>IF(TableTransactions[[#This Row],[Order type]]=trackOrderType,
TableTransactions[[#This Row],[Transaction quantity]]*-1,
TableTransactions[[#This Row],[Transaction quantity]]
)</f>
        <v>-60</v>
      </c>
      <c r="J84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560</v>
      </c>
      <c r="K8497" s="7">
        <f ca="1">IF(TableTransactions[[#This Row],[Stock balance backorders]]&lt;0,
0,
TableTransactions[[#This Row],[Stock balance backorders]]
)</f>
        <v>560</v>
      </c>
      <c r="L8497" s="8" t="str">
        <f>VLOOKUP(TableTransactions[[#This Row],[Material]],TableStockBalance[],
MATCH(TableStockBalance[[#Headers],[Supplier name]],TableStockBalance[#Headers],0),
0)</f>
        <v>Broehmer Industrial GmbH</v>
      </c>
    </row>
    <row r="8498" spans="1:12" x14ac:dyDescent="0.25">
      <c r="A8498">
        <v>49041339</v>
      </c>
      <c r="B8498">
        <v>60</v>
      </c>
      <c r="C8498" t="s">
        <v>343</v>
      </c>
      <c r="D8498" t="s">
        <v>220</v>
      </c>
      <c r="E8498" t="s">
        <v>221</v>
      </c>
      <c r="F8498" t="s">
        <v>314</v>
      </c>
      <c r="G8498" s="1">
        <v>43557</v>
      </c>
      <c r="H8498">
        <v>80</v>
      </c>
      <c r="I8498" s="7">
        <f>IF(TableTransactions[[#This Row],[Order type]]=trackOrderType,
TableTransactions[[#This Row],[Transaction quantity]]*-1,
TableTransactions[[#This Row],[Transaction quantity]]
)</f>
        <v>-80</v>
      </c>
      <c r="J84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480</v>
      </c>
      <c r="K8498" s="7">
        <f ca="1">IF(TableTransactions[[#This Row],[Stock balance backorders]]&lt;0,
0,
TableTransactions[[#This Row],[Stock balance backorders]]
)</f>
        <v>480</v>
      </c>
      <c r="L8498" s="8" t="str">
        <f>VLOOKUP(TableTransactions[[#This Row],[Material]],TableStockBalance[],
MATCH(TableStockBalance[[#Headers],[Supplier name]],TableStockBalance[#Headers],0),
0)</f>
        <v>Broehmer Industrial GmbH</v>
      </c>
    </row>
    <row r="8499" spans="1:12" x14ac:dyDescent="0.25">
      <c r="A8499">
        <v>49041373</v>
      </c>
      <c r="B8499">
        <v>10</v>
      </c>
      <c r="C8499" t="s">
        <v>343</v>
      </c>
      <c r="D8499" t="s">
        <v>220</v>
      </c>
      <c r="E8499" t="s">
        <v>221</v>
      </c>
      <c r="F8499" t="s">
        <v>325</v>
      </c>
      <c r="G8499" s="1">
        <v>43559</v>
      </c>
      <c r="H8499">
        <v>60</v>
      </c>
      <c r="I8499" s="7">
        <f>IF(TableTransactions[[#This Row],[Order type]]=trackOrderType,
TableTransactions[[#This Row],[Transaction quantity]]*-1,
TableTransactions[[#This Row],[Transaction quantity]]
)</f>
        <v>-60</v>
      </c>
      <c r="J84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420</v>
      </c>
      <c r="K8499" s="7">
        <f ca="1">IF(TableTransactions[[#This Row],[Stock balance backorders]]&lt;0,
0,
TableTransactions[[#This Row],[Stock balance backorders]]
)</f>
        <v>420</v>
      </c>
      <c r="L8499" s="8" t="str">
        <f>VLOOKUP(TableTransactions[[#This Row],[Material]],TableStockBalance[],
MATCH(TableStockBalance[[#Headers],[Supplier name]],TableStockBalance[#Headers],0),
0)</f>
        <v>Broehmer Industrial GmbH</v>
      </c>
    </row>
    <row r="8500" spans="1:12" x14ac:dyDescent="0.25">
      <c r="A8500">
        <v>49041374</v>
      </c>
      <c r="B8500">
        <v>70</v>
      </c>
      <c r="C8500" t="s">
        <v>343</v>
      </c>
      <c r="D8500" t="s">
        <v>220</v>
      </c>
      <c r="E8500" t="s">
        <v>221</v>
      </c>
      <c r="F8500" t="s">
        <v>317</v>
      </c>
      <c r="G8500" s="1">
        <v>43559</v>
      </c>
      <c r="H8500">
        <v>80</v>
      </c>
      <c r="I8500" s="7">
        <f>IF(TableTransactions[[#This Row],[Order type]]=trackOrderType,
TableTransactions[[#This Row],[Transaction quantity]]*-1,
TableTransactions[[#This Row],[Transaction quantity]]
)</f>
        <v>-80</v>
      </c>
      <c r="J85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340</v>
      </c>
      <c r="K8500" s="7">
        <f ca="1">IF(TableTransactions[[#This Row],[Stock balance backorders]]&lt;0,
0,
TableTransactions[[#This Row],[Stock balance backorders]]
)</f>
        <v>340</v>
      </c>
      <c r="L8500" s="8" t="str">
        <f>VLOOKUP(TableTransactions[[#This Row],[Material]],TableStockBalance[],
MATCH(TableStockBalance[[#Headers],[Supplier name]],TableStockBalance[#Headers],0),
0)</f>
        <v>Broehmer Industrial GmbH</v>
      </c>
    </row>
    <row r="8501" spans="1:12" x14ac:dyDescent="0.25">
      <c r="A8501">
        <v>49041378</v>
      </c>
      <c r="B8501">
        <v>80</v>
      </c>
      <c r="C8501" t="s">
        <v>343</v>
      </c>
      <c r="D8501" t="s">
        <v>220</v>
      </c>
      <c r="E8501" t="s">
        <v>221</v>
      </c>
      <c r="F8501" t="s">
        <v>318</v>
      </c>
      <c r="G8501" s="1">
        <v>43559</v>
      </c>
      <c r="H8501">
        <v>60</v>
      </c>
      <c r="I8501" s="7">
        <f>IF(TableTransactions[[#This Row],[Order type]]=trackOrderType,
TableTransactions[[#This Row],[Transaction quantity]]*-1,
TableTransactions[[#This Row],[Transaction quantity]]
)</f>
        <v>-60</v>
      </c>
      <c r="J85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280</v>
      </c>
      <c r="K8501" s="7">
        <f ca="1">IF(TableTransactions[[#This Row],[Stock balance backorders]]&lt;0,
0,
TableTransactions[[#This Row],[Stock balance backorders]]
)</f>
        <v>280</v>
      </c>
      <c r="L8501" s="8" t="str">
        <f>VLOOKUP(TableTransactions[[#This Row],[Material]],TableStockBalance[],
MATCH(TableStockBalance[[#Headers],[Supplier name]],TableStockBalance[#Headers],0),
0)</f>
        <v>Broehmer Industrial GmbH</v>
      </c>
    </row>
    <row r="8502" spans="1:12" x14ac:dyDescent="0.25">
      <c r="A8502">
        <v>49041397</v>
      </c>
      <c r="B8502">
        <v>130</v>
      </c>
      <c r="C8502" t="s">
        <v>343</v>
      </c>
      <c r="D8502" t="s">
        <v>220</v>
      </c>
      <c r="E8502" t="s">
        <v>221</v>
      </c>
      <c r="F8502" t="s">
        <v>319</v>
      </c>
      <c r="G8502" s="1">
        <v>43560</v>
      </c>
      <c r="H8502">
        <v>60</v>
      </c>
      <c r="I8502" s="7">
        <f>IF(TableTransactions[[#This Row],[Order type]]=trackOrderType,
TableTransactions[[#This Row],[Transaction quantity]]*-1,
TableTransactions[[#This Row],[Transaction quantity]]
)</f>
        <v>-60</v>
      </c>
      <c r="J85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220</v>
      </c>
      <c r="K8502" s="7">
        <f ca="1">IF(TableTransactions[[#This Row],[Stock balance backorders]]&lt;0,
0,
TableTransactions[[#This Row],[Stock balance backorders]]
)</f>
        <v>220</v>
      </c>
      <c r="L8502" s="8" t="str">
        <f>VLOOKUP(TableTransactions[[#This Row],[Material]],TableStockBalance[],
MATCH(TableStockBalance[[#Headers],[Supplier name]],TableStockBalance[#Headers],0),
0)</f>
        <v>Broehmer Industrial GmbH</v>
      </c>
    </row>
    <row r="8503" spans="1:12" x14ac:dyDescent="0.25">
      <c r="A8503">
        <v>49041397</v>
      </c>
      <c r="B8503">
        <v>140</v>
      </c>
      <c r="C8503" t="s">
        <v>343</v>
      </c>
      <c r="D8503" t="s">
        <v>220</v>
      </c>
      <c r="E8503" t="s">
        <v>221</v>
      </c>
      <c r="F8503" t="s">
        <v>319</v>
      </c>
      <c r="G8503" s="1">
        <v>43560</v>
      </c>
      <c r="H8503">
        <v>40</v>
      </c>
      <c r="I8503" s="7">
        <f>IF(TableTransactions[[#This Row],[Order type]]=trackOrderType,
TableTransactions[[#This Row],[Transaction quantity]]*-1,
TableTransactions[[#This Row],[Transaction quantity]]
)</f>
        <v>-40</v>
      </c>
      <c r="J85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180</v>
      </c>
      <c r="K8503" s="7">
        <f ca="1">IF(TableTransactions[[#This Row],[Stock balance backorders]]&lt;0,
0,
TableTransactions[[#This Row],[Stock balance backorders]]
)</f>
        <v>180</v>
      </c>
      <c r="L8503" s="8" t="str">
        <f>VLOOKUP(TableTransactions[[#This Row],[Material]],TableStockBalance[],
MATCH(TableStockBalance[[#Headers],[Supplier name]],TableStockBalance[#Headers],0),
0)</f>
        <v>Broehmer Industrial GmbH</v>
      </c>
    </row>
    <row r="8504" spans="1:12" x14ac:dyDescent="0.25">
      <c r="A8504">
        <v>49041404</v>
      </c>
      <c r="B8504">
        <v>130</v>
      </c>
      <c r="C8504" t="s">
        <v>343</v>
      </c>
      <c r="D8504" t="s">
        <v>220</v>
      </c>
      <c r="E8504" t="s">
        <v>221</v>
      </c>
      <c r="F8504" t="s">
        <v>313</v>
      </c>
      <c r="G8504" s="1">
        <v>43563</v>
      </c>
      <c r="H8504">
        <v>40</v>
      </c>
      <c r="I8504" s="7">
        <f>IF(TableTransactions[[#This Row],[Order type]]=trackOrderType,
TableTransactions[[#This Row],[Transaction quantity]]*-1,
TableTransactions[[#This Row],[Transaction quantity]]
)</f>
        <v>-40</v>
      </c>
      <c r="J85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140</v>
      </c>
      <c r="K8504" s="7">
        <f ca="1">IF(TableTransactions[[#This Row],[Stock balance backorders]]&lt;0,
0,
TableTransactions[[#This Row],[Stock balance backorders]]
)</f>
        <v>140</v>
      </c>
      <c r="L8504" s="8" t="str">
        <f>VLOOKUP(TableTransactions[[#This Row],[Material]],TableStockBalance[],
MATCH(TableStockBalance[[#Headers],[Supplier name]],TableStockBalance[#Headers],0),
0)</f>
        <v>Broehmer Industrial GmbH</v>
      </c>
    </row>
    <row r="8505" spans="1:12" x14ac:dyDescent="0.25">
      <c r="A8505">
        <v>49041450</v>
      </c>
      <c r="B8505">
        <v>180</v>
      </c>
      <c r="C8505" t="s">
        <v>343</v>
      </c>
      <c r="D8505" t="s">
        <v>220</v>
      </c>
      <c r="E8505" t="s">
        <v>221</v>
      </c>
      <c r="F8505" t="s">
        <v>313</v>
      </c>
      <c r="G8505" s="1">
        <v>43566</v>
      </c>
      <c r="H8505">
        <v>60</v>
      </c>
      <c r="I8505" s="7">
        <f>IF(TableTransactions[[#This Row],[Order type]]=trackOrderType,
TableTransactions[[#This Row],[Transaction quantity]]*-1,
TableTransactions[[#This Row],[Transaction quantity]]
)</f>
        <v>-60</v>
      </c>
      <c r="J85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</v>
      </c>
      <c r="K8505" s="7">
        <f ca="1">IF(TableTransactions[[#This Row],[Stock balance backorders]]&lt;0,
0,
TableTransactions[[#This Row],[Stock balance backorders]]
)</f>
        <v>80</v>
      </c>
      <c r="L8505" s="8" t="str">
        <f>VLOOKUP(TableTransactions[[#This Row],[Material]],TableStockBalance[],
MATCH(TableStockBalance[[#Headers],[Supplier name]],TableStockBalance[#Headers],0),
0)</f>
        <v>Broehmer Industrial GmbH</v>
      </c>
    </row>
    <row r="8506" spans="1:12" x14ac:dyDescent="0.25">
      <c r="A8506">
        <v>49041480</v>
      </c>
      <c r="B8506">
        <v>200</v>
      </c>
      <c r="C8506" t="s">
        <v>343</v>
      </c>
      <c r="D8506" t="s">
        <v>220</v>
      </c>
      <c r="E8506" t="s">
        <v>221</v>
      </c>
      <c r="F8506" t="s">
        <v>319</v>
      </c>
      <c r="G8506" s="1">
        <v>43567</v>
      </c>
      <c r="H8506">
        <v>80</v>
      </c>
      <c r="I8506" s="7">
        <f>IF(TableTransactions[[#This Row],[Order type]]=trackOrderType,
TableTransactions[[#This Row],[Transaction quantity]]*-1,
TableTransactions[[#This Row],[Transaction quantity]]
)</f>
        <v>-80</v>
      </c>
      <c r="J85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0</v>
      </c>
      <c r="K8506" s="7">
        <f ca="1">IF(TableTransactions[[#This Row],[Stock balance backorders]]&lt;0,
0,
TableTransactions[[#This Row],[Stock balance backorders]]
)</f>
        <v>0</v>
      </c>
      <c r="L8506" s="8" t="str">
        <f>VLOOKUP(TableTransactions[[#This Row],[Material]],TableStockBalance[],
MATCH(TableStockBalance[[#Headers],[Supplier name]],TableStockBalance[#Headers],0),
0)</f>
        <v>Broehmer Industrial GmbH</v>
      </c>
    </row>
    <row r="8507" spans="1:12" x14ac:dyDescent="0.25">
      <c r="A8507">
        <v>49041507</v>
      </c>
      <c r="B8507">
        <v>160</v>
      </c>
      <c r="C8507" t="s">
        <v>343</v>
      </c>
      <c r="D8507" t="s">
        <v>220</v>
      </c>
      <c r="E8507" t="s">
        <v>221</v>
      </c>
      <c r="F8507" t="s">
        <v>317</v>
      </c>
      <c r="G8507" s="1">
        <v>43571</v>
      </c>
      <c r="H8507">
        <v>80</v>
      </c>
      <c r="I8507" s="7">
        <f>IF(TableTransactions[[#This Row],[Order type]]=trackOrderType,
TableTransactions[[#This Row],[Transaction quantity]]*-1,
TableTransactions[[#This Row],[Transaction quantity]]
)</f>
        <v>-80</v>
      </c>
      <c r="J85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-80</v>
      </c>
      <c r="K8507" s="7">
        <f ca="1">IF(TableTransactions[[#This Row],[Stock balance backorders]]&lt;0,
0,
TableTransactions[[#This Row],[Stock balance backorders]]
)</f>
        <v>0</v>
      </c>
      <c r="L8507" s="8" t="str">
        <f>VLOOKUP(TableTransactions[[#This Row],[Material]],TableStockBalance[],
MATCH(TableStockBalance[[#Headers],[Supplier name]],TableStockBalance[#Headers],0),
0)</f>
        <v>Broehmer Industrial GmbH</v>
      </c>
    </row>
    <row r="8508" spans="1:12" x14ac:dyDescent="0.25">
      <c r="A8508">
        <v>49041509</v>
      </c>
      <c r="B8508">
        <v>70</v>
      </c>
      <c r="C8508" t="s">
        <v>343</v>
      </c>
      <c r="D8508" t="s">
        <v>220</v>
      </c>
      <c r="E8508" t="s">
        <v>221</v>
      </c>
      <c r="F8508" t="s">
        <v>318</v>
      </c>
      <c r="G8508" s="1">
        <v>43571</v>
      </c>
      <c r="H8508">
        <v>20</v>
      </c>
      <c r="I8508" s="7">
        <f>IF(TableTransactions[[#This Row],[Order type]]=trackOrderType,
TableTransactions[[#This Row],[Transaction quantity]]*-1,
TableTransactions[[#This Row],[Transaction quantity]]
)</f>
        <v>-20</v>
      </c>
      <c r="J85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-100</v>
      </c>
      <c r="K8508" s="7">
        <f ca="1">IF(TableTransactions[[#This Row],[Stock balance backorders]]&lt;0,
0,
TableTransactions[[#This Row],[Stock balance backorders]]
)</f>
        <v>0</v>
      </c>
      <c r="L8508" s="8" t="str">
        <f>VLOOKUP(TableTransactions[[#This Row],[Material]],TableStockBalance[],
MATCH(TableStockBalance[[#Headers],[Supplier name]],TableStockBalance[#Headers],0),
0)</f>
        <v>Broehmer Industrial GmbH</v>
      </c>
    </row>
    <row r="8509" spans="1:12" x14ac:dyDescent="0.25">
      <c r="A8509">
        <v>49041530</v>
      </c>
      <c r="B8509">
        <v>20</v>
      </c>
      <c r="C8509" t="s">
        <v>343</v>
      </c>
      <c r="D8509" t="s">
        <v>220</v>
      </c>
      <c r="E8509" t="s">
        <v>221</v>
      </c>
      <c r="F8509" t="s">
        <v>337</v>
      </c>
      <c r="G8509" s="1">
        <v>43573</v>
      </c>
      <c r="H8509">
        <v>40</v>
      </c>
      <c r="I8509" s="7">
        <f>IF(TableTransactions[[#This Row],[Order type]]=trackOrderType,
TableTransactions[[#This Row],[Transaction quantity]]*-1,
TableTransactions[[#This Row],[Transaction quantity]]
)</f>
        <v>-40</v>
      </c>
      <c r="J85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-140</v>
      </c>
      <c r="K8509" s="7">
        <f ca="1">IF(TableTransactions[[#This Row],[Stock balance backorders]]&lt;0,
0,
TableTransactions[[#This Row],[Stock balance backorders]]
)</f>
        <v>0</v>
      </c>
      <c r="L8509" s="8" t="str">
        <f>VLOOKUP(TableTransactions[[#This Row],[Material]],TableStockBalance[],
MATCH(TableStockBalance[[#Headers],[Supplier name]],TableStockBalance[#Headers],0),
0)</f>
        <v>Broehmer Industrial GmbH</v>
      </c>
    </row>
    <row r="8510" spans="1:12" x14ac:dyDescent="0.25">
      <c r="A8510">
        <v>49041531</v>
      </c>
      <c r="B8510">
        <v>180</v>
      </c>
      <c r="C8510" t="s">
        <v>343</v>
      </c>
      <c r="D8510" t="s">
        <v>220</v>
      </c>
      <c r="E8510" t="s">
        <v>221</v>
      </c>
      <c r="F8510" t="s">
        <v>313</v>
      </c>
      <c r="G8510" s="1">
        <v>43573</v>
      </c>
      <c r="H8510">
        <v>60</v>
      </c>
      <c r="I8510" s="7">
        <f>IF(TableTransactions[[#This Row],[Order type]]=trackOrderType,
TableTransactions[[#This Row],[Transaction quantity]]*-1,
TableTransactions[[#This Row],[Transaction quantity]]
)</f>
        <v>-60</v>
      </c>
      <c r="J85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-200</v>
      </c>
      <c r="K8510" s="7">
        <f ca="1">IF(TableTransactions[[#This Row],[Stock balance backorders]]&lt;0,
0,
TableTransactions[[#This Row],[Stock balance backorders]]
)</f>
        <v>0</v>
      </c>
      <c r="L8510" s="8" t="str">
        <f>VLOOKUP(TableTransactions[[#This Row],[Material]],TableStockBalance[],
MATCH(TableStockBalance[[#Headers],[Supplier name]],TableStockBalance[#Headers],0),
0)</f>
        <v>Broehmer Industrial GmbH</v>
      </c>
    </row>
    <row r="8511" spans="1:12" x14ac:dyDescent="0.25">
      <c r="A8511">
        <v>49041536</v>
      </c>
      <c r="B8511">
        <v>120</v>
      </c>
      <c r="C8511" t="s">
        <v>343</v>
      </c>
      <c r="D8511" t="s">
        <v>220</v>
      </c>
      <c r="E8511" t="s">
        <v>221</v>
      </c>
      <c r="F8511" t="s">
        <v>316</v>
      </c>
      <c r="G8511" s="1">
        <v>43573</v>
      </c>
      <c r="H8511">
        <v>60</v>
      </c>
      <c r="I8511" s="7">
        <f>IF(TableTransactions[[#This Row],[Order type]]=trackOrderType,
TableTransactions[[#This Row],[Transaction quantity]]*-1,
TableTransactions[[#This Row],[Transaction quantity]]
)</f>
        <v>-60</v>
      </c>
      <c r="J85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-260</v>
      </c>
      <c r="K8511" s="7">
        <f ca="1">IF(TableTransactions[[#This Row],[Stock balance backorders]]&lt;0,
0,
TableTransactions[[#This Row],[Stock balance backorders]]
)</f>
        <v>0</v>
      </c>
      <c r="L8511" s="8" t="str">
        <f>VLOOKUP(TableTransactions[[#This Row],[Material]],TableStockBalance[],
MATCH(TableStockBalance[[#Headers],[Supplier name]],TableStockBalance[#Headers],0),
0)</f>
        <v>Broehmer Industrial GmbH</v>
      </c>
    </row>
    <row r="8512" spans="1:12" x14ac:dyDescent="0.25">
      <c r="A8512">
        <v>49041537</v>
      </c>
      <c r="B8512">
        <v>200</v>
      </c>
      <c r="C8512" t="s">
        <v>343</v>
      </c>
      <c r="D8512" t="s">
        <v>220</v>
      </c>
      <c r="E8512" t="s">
        <v>221</v>
      </c>
      <c r="F8512" t="s">
        <v>317</v>
      </c>
      <c r="G8512" s="1">
        <v>43573</v>
      </c>
      <c r="H8512">
        <v>20</v>
      </c>
      <c r="I8512" s="7">
        <f>IF(TableTransactions[[#This Row],[Order type]]=trackOrderType,
TableTransactions[[#This Row],[Transaction quantity]]*-1,
TableTransactions[[#This Row],[Transaction quantity]]
)</f>
        <v>-20</v>
      </c>
      <c r="J85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-280</v>
      </c>
      <c r="K8512" s="7">
        <f ca="1">IF(TableTransactions[[#This Row],[Stock balance backorders]]&lt;0,
0,
TableTransactions[[#This Row],[Stock balance backorders]]
)</f>
        <v>0</v>
      </c>
      <c r="L8512" s="8" t="str">
        <f>VLOOKUP(TableTransactions[[#This Row],[Material]],TableStockBalance[],
MATCH(TableStockBalance[[#Headers],[Supplier name]],TableStockBalance[#Headers],0),
0)</f>
        <v>Broehmer Industrial GmbH</v>
      </c>
    </row>
    <row r="8513" spans="1:12" x14ac:dyDescent="0.25">
      <c r="A8513">
        <v>49041541</v>
      </c>
      <c r="B8513">
        <v>100</v>
      </c>
      <c r="C8513" t="s">
        <v>343</v>
      </c>
      <c r="D8513" t="s">
        <v>220</v>
      </c>
      <c r="E8513" t="s">
        <v>221</v>
      </c>
      <c r="F8513" t="s">
        <v>318</v>
      </c>
      <c r="G8513" s="1">
        <v>43573</v>
      </c>
      <c r="H8513">
        <v>80</v>
      </c>
      <c r="I8513" s="7">
        <f>IF(TableTransactions[[#This Row],[Order type]]=trackOrderType,
TableTransactions[[#This Row],[Transaction quantity]]*-1,
TableTransactions[[#This Row],[Transaction quantity]]
)</f>
        <v>-80</v>
      </c>
      <c r="J85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-360</v>
      </c>
      <c r="K8513" s="7">
        <f ca="1">IF(TableTransactions[[#This Row],[Stock balance backorders]]&lt;0,
0,
TableTransactions[[#This Row],[Stock balance backorders]]
)</f>
        <v>0</v>
      </c>
      <c r="L8513" s="8" t="str">
        <f>VLOOKUP(TableTransactions[[#This Row],[Material]],TableStockBalance[],
MATCH(TableStockBalance[[#Headers],[Supplier name]],TableStockBalance[#Headers],0),
0)</f>
        <v>Broehmer Industrial GmbH</v>
      </c>
    </row>
    <row r="8514" spans="1:12" x14ac:dyDescent="0.25">
      <c r="A8514">
        <v>49041559</v>
      </c>
      <c r="B8514">
        <v>140</v>
      </c>
      <c r="C8514" t="s">
        <v>343</v>
      </c>
      <c r="D8514" t="s">
        <v>220</v>
      </c>
      <c r="E8514" t="s">
        <v>221</v>
      </c>
      <c r="F8514" t="s">
        <v>319</v>
      </c>
      <c r="G8514" s="1">
        <v>43578</v>
      </c>
      <c r="H8514">
        <v>40</v>
      </c>
      <c r="I8514" s="7">
        <f>IF(TableTransactions[[#This Row],[Order type]]=trackOrderType,
TableTransactions[[#This Row],[Transaction quantity]]*-1,
TableTransactions[[#This Row],[Transaction quantity]]
)</f>
        <v>-40</v>
      </c>
      <c r="J85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-400</v>
      </c>
      <c r="K8514" s="7">
        <f ca="1">IF(TableTransactions[[#This Row],[Stock balance backorders]]&lt;0,
0,
TableTransactions[[#This Row],[Stock balance backorders]]
)</f>
        <v>0</v>
      </c>
      <c r="L8514" s="8" t="str">
        <f>VLOOKUP(TableTransactions[[#This Row],[Material]],TableStockBalance[],
MATCH(TableStockBalance[[#Headers],[Supplier name]],TableStockBalance[#Headers],0),
0)</f>
        <v>Broehmer Industrial GmbH</v>
      </c>
    </row>
    <row r="8515" spans="1:12" x14ac:dyDescent="0.25">
      <c r="A8515">
        <v>49041578</v>
      </c>
      <c r="B8515">
        <v>70</v>
      </c>
      <c r="C8515" t="s">
        <v>343</v>
      </c>
      <c r="D8515" t="s">
        <v>220</v>
      </c>
      <c r="E8515" t="s">
        <v>221</v>
      </c>
      <c r="F8515" t="s">
        <v>319</v>
      </c>
      <c r="G8515" s="1">
        <v>43579</v>
      </c>
      <c r="H8515">
        <v>60</v>
      </c>
      <c r="I8515" s="7">
        <f>IF(TableTransactions[[#This Row],[Order type]]=trackOrderType,
TableTransactions[[#This Row],[Transaction quantity]]*-1,
TableTransactions[[#This Row],[Transaction quantity]]
)</f>
        <v>-60</v>
      </c>
      <c r="J85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-460</v>
      </c>
      <c r="K8515" s="7">
        <f ca="1">IF(TableTransactions[[#This Row],[Stock balance backorders]]&lt;0,
0,
TableTransactions[[#This Row],[Stock balance backorders]]
)</f>
        <v>0</v>
      </c>
      <c r="L8515" s="8" t="str">
        <f>VLOOKUP(TableTransactions[[#This Row],[Material]],TableStockBalance[],
MATCH(TableStockBalance[[#Headers],[Supplier name]],TableStockBalance[#Headers],0),
0)</f>
        <v>Broehmer Industrial GmbH</v>
      </c>
    </row>
    <row r="8516" spans="1:12" x14ac:dyDescent="0.25">
      <c r="A8516">
        <v>49041579</v>
      </c>
      <c r="B8516">
        <v>140</v>
      </c>
      <c r="C8516" t="s">
        <v>343</v>
      </c>
      <c r="D8516" t="s">
        <v>220</v>
      </c>
      <c r="E8516" t="s">
        <v>221</v>
      </c>
      <c r="F8516" t="s">
        <v>318</v>
      </c>
      <c r="G8516" s="1">
        <v>43579</v>
      </c>
      <c r="H8516">
        <v>40</v>
      </c>
      <c r="I8516" s="7">
        <f>IF(TableTransactions[[#This Row],[Order type]]=trackOrderType,
TableTransactions[[#This Row],[Transaction quantity]]*-1,
TableTransactions[[#This Row],[Transaction quantity]]
)</f>
        <v>-40</v>
      </c>
      <c r="J85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-500</v>
      </c>
      <c r="K8516" s="7">
        <f ca="1">IF(TableTransactions[[#This Row],[Stock balance backorders]]&lt;0,
0,
TableTransactions[[#This Row],[Stock balance backorders]]
)</f>
        <v>0</v>
      </c>
      <c r="L8516" s="8" t="str">
        <f>VLOOKUP(TableTransactions[[#This Row],[Material]],TableStockBalance[],
MATCH(TableStockBalance[[#Headers],[Supplier name]],TableStockBalance[#Headers],0),
0)</f>
        <v>Broehmer Industrial GmbH</v>
      </c>
    </row>
    <row r="8517" spans="1:12" x14ac:dyDescent="0.25">
      <c r="A8517">
        <v>49041587</v>
      </c>
      <c r="B8517">
        <v>40</v>
      </c>
      <c r="C8517" t="s">
        <v>343</v>
      </c>
      <c r="D8517" t="s">
        <v>220</v>
      </c>
      <c r="E8517" t="s">
        <v>221</v>
      </c>
      <c r="F8517" t="s">
        <v>325</v>
      </c>
      <c r="G8517" s="1">
        <v>43580</v>
      </c>
      <c r="H8517">
        <v>20</v>
      </c>
      <c r="I8517" s="7">
        <f>IF(TableTransactions[[#This Row],[Order type]]=trackOrderType,
TableTransactions[[#This Row],[Transaction quantity]]*-1,
TableTransactions[[#This Row],[Transaction quantity]]
)</f>
        <v>-20</v>
      </c>
      <c r="J85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-520</v>
      </c>
      <c r="K8517" s="7">
        <f ca="1">IF(TableTransactions[[#This Row],[Stock balance backorders]]&lt;0,
0,
TableTransactions[[#This Row],[Stock balance backorders]]
)</f>
        <v>0</v>
      </c>
      <c r="L8517" s="8" t="str">
        <f>VLOOKUP(TableTransactions[[#This Row],[Material]],TableStockBalance[],
MATCH(TableStockBalance[[#Headers],[Supplier name]],TableStockBalance[#Headers],0),
0)</f>
        <v>Broehmer Industrial GmbH</v>
      </c>
    </row>
    <row r="8518" spans="1:12" x14ac:dyDescent="0.25">
      <c r="A8518" s="4">
        <v>45057050</v>
      </c>
      <c r="B8518" s="4">
        <v>10</v>
      </c>
      <c r="C8518" s="4" t="s">
        <v>344</v>
      </c>
      <c r="D8518" s="4" t="s">
        <v>220</v>
      </c>
      <c r="E8518" s="4" t="s">
        <v>221</v>
      </c>
      <c r="F8518" s="4" t="s">
        <v>213</v>
      </c>
      <c r="G8518" s="5">
        <v>43580</v>
      </c>
      <c r="H8518" s="4">
        <v>369</v>
      </c>
      <c r="I8518" s="7">
        <f>IF(TableTransactions[[#This Row],[Order type]]=trackOrderType,
TableTransactions[[#This Row],[Transaction quantity]]*-1,
TableTransactions[[#This Row],[Transaction quantity]]
)</f>
        <v>369</v>
      </c>
      <c r="J85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-151</v>
      </c>
      <c r="K8518" s="7">
        <f ca="1">IF(TableTransactions[[#This Row],[Stock balance backorders]]&lt;0,
0,
TableTransactions[[#This Row],[Stock balance backorders]]
)</f>
        <v>0</v>
      </c>
      <c r="L8518" s="8" t="str">
        <f>VLOOKUP(TableTransactions[[#This Row],[Material]],TableStockBalance[],
MATCH(TableStockBalance[[#Headers],[Supplier name]],TableStockBalance[#Headers],0),
0)</f>
        <v>Broehmer Industrial GmbH</v>
      </c>
    </row>
    <row r="8519" spans="1:12" x14ac:dyDescent="0.25">
      <c r="A8519">
        <v>49041604</v>
      </c>
      <c r="B8519">
        <v>140</v>
      </c>
      <c r="C8519" t="s">
        <v>343</v>
      </c>
      <c r="D8519" t="s">
        <v>220</v>
      </c>
      <c r="E8519" t="s">
        <v>221</v>
      </c>
      <c r="F8519" t="s">
        <v>317</v>
      </c>
      <c r="G8519" s="1">
        <v>43581</v>
      </c>
      <c r="H8519">
        <v>20</v>
      </c>
      <c r="I8519" s="7">
        <f>IF(TableTransactions[[#This Row],[Order type]]=trackOrderType,
TableTransactions[[#This Row],[Transaction quantity]]*-1,
TableTransactions[[#This Row],[Transaction quantity]]
)</f>
        <v>-20</v>
      </c>
      <c r="J85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-171</v>
      </c>
      <c r="K8519" s="7">
        <f ca="1">IF(TableTransactions[[#This Row],[Stock balance backorders]]&lt;0,
0,
TableTransactions[[#This Row],[Stock balance backorders]]
)</f>
        <v>0</v>
      </c>
      <c r="L8519" s="8" t="str">
        <f>VLOOKUP(TableTransactions[[#This Row],[Material]],TableStockBalance[],
MATCH(TableStockBalance[[#Headers],[Supplier name]],TableStockBalance[#Headers],0),
0)</f>
        <v>Broehmer Industrial GmbH</v>
      </c>
    </row>
    <row r="8520" spans="1:12" x14ac:dyDescent="0.25">
      <c r="A8520">
        <v>49041606</v>
      </c>
      <c r="B8520">
        <v>70</v>
      </c>
      <c r="C8520" t="s">
        <v>343</v>
      </c>
      <c r="D8520" t="s">
        <v>220</v>
      </c>
      <c r="E8520" t="s">
        <v>221</v>
      </c>
      <c r="F8520" t="s">
        <v>318</v>
      </c>
      <c r="G8520" s="1">
        <v>43581</v>
      </c>
      <c r="H8520">
        <v>80</v>
      </c>
      <c r="I8520" s="7">
        <f>IF(TableTransactions[[#This Row],[Order type]]=trackOrderType,
TableTransactions[[#This Row],[Transaction quantity]]*-1,
TableTransactions[[#This Row],[Transaction quantity]]
)</f>
        <v>-80</v>
      </c>
      <c r="J85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-251</v>
      </c>
      <c r="K8520" s="7">
        <f ca="1">IF(TableTransactions[[#This Row],[Stock balance backorders]]&lt;0,
0,
TableTransactions[[#This Row],[Stock balance backorders]]
)</f>
        <v>0</v>
      </c>
      <c r="L8520" s="8" t="str">
        <f>VLOOKUP(TableTransactions[[#This Row],[Material]],TableStockBalance[],
MATCH(TableStockBalance[[#Headers],[Supplier name]],TableStockBalance[#Headers],0),
0)</f>
        <v>Broehmer Industrial GmbH</v>
      </c>
    </row>
    <row r="8521" spans="1:12" x14ac:dyDescent="0.25">
      <c r="A8521">
        <v>49041656</v>
      </c>
      <c r="B8521">
        <v>150</v>
      </c>
      <c r="C8521" t="s">
        <v>343</v>
      </c>
      <c r="D8521" t="s">
        <v>220</v>
      </c>
      <c r="E8521" t="s">
        <v>221</v>
      </c>
      <c r="F8521" t="s">
        <v>317</v>
      </c>
      <c r="G8521" s="1">
        <v>43587</v>
      </c>
      <c r="H8521">
        <v>20</v>
      </c>
      <c r="I8521" s="7">
        <f>IF(TableTransactions[[#This Row],[Order type]]=trackOrderType,
TableTransactions[[#This Row],[Transaction quantity]]*-1,
TableTransactions[[#This Row],[Transaction quantity]]
)</f>
        <v>-20</v>
      </c>
      <c r="J85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-271</v>
      </c>
      <c r="K8521" s="7">
        <f ca="1">IF(TableTransactions[[#This Row],[Stock balance backorders]]&lt;0,
0,
TableTransactions[[#This Row],[Stock balance backorders]]
)</f>
        <v>0</v>
      </c>
      <c r="L8521" s="8" t="str">
        <f>VLOOKUP(TableTransactions[[#This Row],[Material]],TableStockBalance[],
MATCH(TableStockBalance[[#Headers],[Supplier name]],TableStockBalance[#Headers],0),
0)</f>
        <v>Broehmer Industrial GmbH</v>
      </c>
    </row>
    <row r="8522" spans="1:12" x14ac:dyDescent="0.25">
      <c r="A8522">
        <v>49041677</v>
      </c>
      <c r="B8522">
        <v>440</v>
      </c>
      <c r="C8522" t="s">
        <v>343</v>
      </c>
      <c r="D8522" t="s">
        <v>220</v>
      </c>
      <c r="E8522" t="s">
        <v>221</v>
      </c>
      <c r="F8522" t="s">
        <v>313</v>
      </c>
      <c r="G8522" s="1">
        <v>43591</v>
      </c>
      <c r="H8522">
        <v>80</v>
      </c>
      <c r="I8522" s="7">
        <f>IF(TableTransactions[[#This Row],[Order type]]=trackOrderType,
TableTransactions[[#This Row],[Transaction quantity]]*-1,
TableTransactions[[#This Row],[Transaction quantity]]
)</f>
        <v>-80</v>
      </c>
      <c r="J85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-351</v>
      </c>
      <c r="K8522" s="7">
        <f ca="1">IF(TableTransactions[[#This Row],[Stock balance backorders]]&lt;0,
0,
TableTransactions[[#This Row],[Stock balance backorders]]
)</f>
        <v>0</v>
      </c>
      <c r="L8522" s="8" t="str">
        <f>VLOOKUP(TableTransactions[[#This Row],[Material]],TableStockBalance[],
MATCH(TableStockBalance[[#Headers],[Supplier name]],TableStockBalance[#Headers],0),
0)</f>
        <v>Broehmer Industrial GmbH</v>
      </c>
    </row>
    <row r="8523" spans="1:12" x14ac:dyDescent="0.25">
      <c r="A8523">
        <v>49041716</v>
      </c>
      <c r="B8523">
        <v>280</v>
      </c>
      <c r="C8523" t="s">
        <v>343</v>
      </c>
      <c r="D8523" t="s">
        <v>220</v>
      </c>
      <c r="E8523" t="s">
        <v>221</v>
      </c>
      <c r="F8523" t="s">
        <v>313</v>
      </c>
      <c r="G8523" s="1">
        <v>43593</v>
      </c>
      <c r="H8523">
        <v>80</v>
      </c>
      <c r="I8523" s="7">
        <f>IF(TableTransactions[[#This Row],[Order type]]=trackOrderType,
TableTransactions[[#This Row],[Transaction quantity]]*-1,
TableTransactions[[#This Row],[Transaction quantity]]
)</f>
        <v>-80</v>
      </c>
      <c r="J85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-431</v>
      </c>
      <c r="K8523" s="7">
        <f ca="1">IF(TableTransactions[[#This Row],[Stock balance backorders]]&lt;0,
0,
TableTransactions[[#This Row],[Stock balance backorders]]
)</f>
        <v>0</v>
      </c>
      <c r="L8523" s="8" t="str">
        <f>VLOOKUP(TableTransactions[[#This Row],[Material]],TableStockBalance[],
MATCH(TableStockBalance[[#Headers],[Supplier name]],TableStockBalance[#Headers],0),
0)</f>
        <v>Broehmer Industrial GmbH</v>
      </c>
    </row>
    <row r="8524" spans="1:12" x14ac:dyDescent="0.25">
      <c r="A8524">
        <v>49041716</v>
      </c>
      <c r="B8524">
        <v>290</v>
      </c>
      <c r="C8524" t="s">
        <v>343</v>
      </c>
      <c r="D8524" t="s">
        <v>220</v>
      </c>
      <c r="E8524" t="s">
        <v>221</v>
      </c>
      <c r="F8524" t="s">
        <v>313</v>
      </c>
      <c r="G8524" s="1">
        <v>43593</v>
      </c>
      <c r="H8524">
        <v>20</v>
      </c>
      <c r="I8524" s="7">
        <f>IF(TableTransactions[[#This Row],[Order type]]=trackOrderType,
TableTransactions[[#This Row],[Transaction quantity]]*-1,
TableTransactions[[#This Row],[Transaction quantity]]
)</f>
        <v>-20</v>
      </c>
      <c r="J85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-451</v>
      </c>
      <c r="K8524" s="7">
        <f ca="1">IF(TableTransactions[[#This Row],[Stock balance backorders]]&lt;0,
0,
TableTransactions[[#This Row],[Stock balance backorders]]
)</f>
        <v>0</v>
      </c>
      <c r="L8524" s="8" t="str">
        <f>VLOOKUP(TableTransactions[[#This Row],[Material]],TableStockBalance[],
MATCH(TableStockBalance[[#Headers],[Supplier name]],TableStockBalance[#Headers],0),
0)</f>
        <v>Broehmer Industrial GmbH</v>
      </c>
    </row>
    <row r="8525" spans="1:12" x14ac:dyDescent="0.25">
      <c r="A8525">
        <v>49041725</v>
      </c>
      <c r="B8525">
        <v>410</v>
      </c>
      <c r="C8525" t="s">
        <v>343</v>
      </c>
      <c r="D8525" t="s">
        <v>220</v>
      </c>
      <c r="E8525" t="s">
        <v>221</v>
      </c>
      <c r="F8525" t="s">
        <v>317</v>
      </c>
      <c r="G8525" s="1">
        <v>43593</v>
      </c>
      <c r="H8525">
        <v>80</v>
      </c>
      <c r="I8525" s="7">
        <f>IF(TableTransactions[[#This Row],[Order type]]=trackOrderType,
TableTransactions[[#This Row],[Transaction quantity]]*-1,
TableTransactions[[#This Row],[Transaction quantity]]
)</f>
        <v>-80</v>
      </c>
      <c r="J85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-531</v>
      </c>
      <c r="K8525" s="7">
        <f ca="1">IF(TableTransactions[[#This Row],[Stock balance backorders]]&lt;0,
0,
TableTransactions[[#This Row],[Stock balance backorders]]
)</f>
        <v>0</v>
      </c>
      <c r="L8525" s="8" t="str">
        <f>VLOOKUP(TableTransactions[[#This Row],[Material]],TableStockBalance[],
MATCH(TableStockBalance[[#Headers],[Supplier name]],TableStockBalance[#Headers],0),
0)</f>
        <v>Broehmer Industrial GmbH</v>
      </c>
    </row>
    <row r="8526" spans="1:12" x14ac:dyDescent="0.25">
      <c r="A8526">
        <v>49041744</v>
      </c>
      <c r="B8526">
        <v>20</v>
      </c>
      <c r="C8526" t="s">
        <v>343</v>
      </c>
      <c r="D8526" t="s">
        <v>220</v>
      </c>
      <c r="E8526" t="s">
        <v>221</v>
      </c>
      <c r="F8526" t="s">
        <v>319</v>
      </c>
      <c r="G8526" s="1">
        <v>43594</v>
      </c>
      <c r="H8526">
        <v>60</v>
      </c>
      <c r="I8526" s="7">
        <f>IF(TableTransactions[[#This Row],[Order type]]=trackOrderType,
TableTransactions[[#This Row],[Transaction quantity]]*-1,
TableTransactions[[#This Row],[Transaction quantity]]
)</f>
        <v>-60</v>
      </c>
      <c r="J85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-591</v>
      </c>
      <c r="K8526" s="7">
        <f ca="1">IF(TableTransactions[[#This Row],[Stock balance backorders]]&lt;0,
0,
TableTransactions[[#This Row],[Stock balance backorders]]
)</f>
        <v>0</v>
      </c>
      <c r="L8526" s="8" t="str">
        <f>VLOOKUP(TableTransactions[[#This Row],[Material]],TableStockBalance[],
MATCH(TableStockBalance[[#Headers],[Supplier name]],TableStockBalance[#Headers],0),
0)</f>
        <v>Broehmer Industrial GmbH</v>
      </c>
    </row>
    <row r="8527" spans="1:12" x14ac:dyDescent="0.25">
      <c r="A8527">
        <v>49041745</v>
      </c>
      <c r="B8527">
        <v>100</v>
      </c>
      <c r="C8527" t="s">
        <v>343</v>
      </c>
      <c r="D8527" t="s">
        <v>220</v>
      </c>
      <c r="E8527" t="s">
        <v>221</v>
      </c>
      <c r="F8527" t="s">
        <v>318</v>
      </c>
      <c r="G8527" s="1">
        <v>43594</v>
      </c>
      <c r="H8527">
        <v>40</v>
      </c>
      <c r="I8527" s="7">
        <f>IF(TableTransactions[[#This Row],[Order type]]=trackOrderType,
TableTransactions[[#This Row],[Transaction quantity]]*-1,
TableTransactions[[#This Row],[Transaction quantity]]
)</f>
        <v>-40</v>
      </c>
      <c r="J85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-631</v>
      </c>
      <c r="K8527" s="7">
        <f ca="1">IF(TableTransactions[[#This Row],[Stock balance backorders]]&lt;0,
0,
TableTransactions[[#This Row],[Stock balance backorders]]
)</f>
        <v>0</v>
      </c>
      <c r="L8527" s="8" t="str">
        <f>VLOOKUP(TableTransactions[[#This Row],[Material]],TableStockBalance[],
MATCH(TableStockBalance[[#Headers],[Supplier name]],TableStockBalance[#Headers],0),
0)</f>
        <v>Broehmer Industrial GmbH</v>
      </c>
    </row>
    <row r="8528" spans="1:12" x14ac:dyDescent="0.25">
      <c r="A8528">
        <v>49041751</v>
      </c>
      <c r="B8528">
        <v>390</v>
      </c>
      <c r="C8528" t="s">
        <v>343</v>
      </c>
      <c r="D8528" t="s">
        <v>220</v>
      </c>
      <c r="E8528" t="s">
        <v>221</v>
      </c>
      <c r="F8528" t="s">
        <v>313</v>
      </c>
      <c r="G8528" s="1">
        <v>43595</v>
      </c>
      <c r="H8528">
        <v>60</v>
      </c>
      <c r="I8528" s="7">
        <f>IF(TableTransactions[[#This Row],[Order type]]=trackOrderType,
TableTransactions[[#This Row],[Transaction quantity]]*-1,
TableTransactions[[#This Row],[Transaction quantity]]
)</f>
        <v>-60</v>
      </c>
      <c r="J85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-691</v>
      </c>
      <c r="K8528" s="7">
        <f ca="1">IF(TableTransactions[[#This Row],[Stock balance backorders]]&lt;0,
0,
TableTransactions[[#This Row],[Stock balance backorders]]
)</f>
        <v>0</v>
      </c>
      <c r="L8528" s="8" t="str">
        <f>VLOOKUP(TableTransactions[[#This Row],[Material]],TableStockBalance[],
MATCH(TableStockBalance[[#Headers],[Supplier name]],TableStockBalance[#Headers],0),
0)</f>
        <v>Broehmer Industrial GmbH</v>
      </c>
    </row>
    <row r="8529" spans="1:12" x14ac:dyDescent="0.25">
      <c r="A8529">
        <v>49041762</v>
      </c>
      <c r="B8529">
        <v>140</v>
      </c>
      <c r="C8529" t="s">
        <v>343</v>
      </c>
      <c r="D8529" t="s">
        <v>220</v>
      </c>
      <c r="E8529" t="s">
        <v>221</v>
      </c>
      <c r="F8529" t="s">
        <v>319</v>
      </c>
      <c r="G8529" s="1">
        <v>43595</v>
      </c>
      <c r="H8529">
        <v>80</v>
      </c>
      <c r="I8529" s="7">
        <f>IF(TableTransactions[[#This Row],[Order type]]=trackOrderType,
TableTransactions[[#This Row],[Transaction quantity]]*-1,
TableTransactions[[#This Row],[Transaction quantity]]
)</f>
        <v>-80</v>
      </c>
      <c r="J85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-771</v>
      </c>
      <c r="K8529" s="7">
        <f ca="1">IF(TableTransactions[[#This Row],[Stock balance backorders]]&lt;0,
0,
TableTransactions[[#This Row],[Stock balance backorders]]
)</f>
        <v>0</v>
      </c>
      <c r="L8529" s="8" t="str">
        <f>VLOOKUP(TableTransactions[[#This Row],[Material]],TableStockBalance[],
MATCH(TableStockBalance[[#Headers],[Supplier name]],TableStockBalance[#Headers],0),
0)</f>
        <v>Broehmer Industrial GmbH</v>
      </c>
    </row>
    <row r="8530" spans="1:12" x14ac:dyDescent="0.25">
      <c r="A8530">
        <v>49041775</v>
      </c>
      <c r="B8530">
        <v>30</v>
      </c>
      <c r="C8530" t="s">
        <v>343</v>
      </c>
      <c r="D8530" t="s">
        <v>220</v>
      </c>
      <c r="E8530" t="s">
        <v>221</v>
      </c>
      <c r="F8530" t="s">
        <v>325</v>
      </c>
      <c r="G8530" s="1">
        <v>43598</v>
      </c>
      <c r="H8530">
        <v>80</v>
      </c>
      <c r="I8530" s="7">
        <f>IF(TableTransactions[[#This Row],[Order type]]=trackOrderType,
TableTransactions[[#This Row],[Transaction quantity]]*-1,
TableTransactions[[#This Row],[Transaction quantity]]
)</f>
        <v>-80</v>
      </c>
      <c r="J85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-851</v>
      </c>
      <c r="K8530" s="7">
        <f ca="1">IF(TableTransactions[[#This Row],[Stock balance backorders]]&lt;0,
0,
TableTransactions[[#This Row],[Stock balance backorders]]
)</f>
        <v>0</v>
      </c>
      <c r="L8530" s="8" t="str">
        <f>VLOOKUP(TableTransactions[[#This Row],[Material]],TableStockBalance[],
MATCH(TableStockBalance[[#Headers],[Supplier name]],TableStockBalance[#Headers],0),
0)</f>
        <v>Broehmer Industrial GmbH</v>
      </c>
    </row>
    <row r="8531" spans="1:12" x14ac:dyDescent="0.25">
      <c r="A8531">
        <v>49041780</v>
      </c>
      <c r="B8531">
        <v>50</v>
      </c>
      <c r="C8531" t="s">
        <v>343</v>
      </c>
      <c r="D8531" t="s">
        <v>220</v>
      </c>
      <c r="E8531" t="s">
        <v>221</v>
      </c>
      <c r="F8531" t="s">
        <v>315</v>
      </c>
      <c r="G8531" s="1">
        <v>43598</v>
      </c>
      <c r="H8531">
        <v>40</v>
      </c>
      <c r="I8531" s="7">
        <f>IF(TableTransactions[[#This Row],[Order type]]=trackOrderType,
TableTransactions[[#This Row],[Transaction quantity]]*-1,
TableTransactions[[#This Row],[Transaction quantity]]
)</f>
        <v>-40</v>
      </c>
      <c r="J85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-891</v>
      </c>
      <c r="K8531" s="7">
        <f ca="1">IF(TableTransactions[[#This Row],[Stock balance backorders]]&lt;0,
0,
TableTransactions[[#This Row],[Stock balance backorders]]
)</f>
        <v>0</v>
      </c>
      <c r="L8531" s="8" t="str">
        <f>VLOOKUP(TableTransactions[[#This Row],[Material]],TableStockBalance[],
MATCH(TableStockBalance[[#Headers],[Supplier name]],TableStockBalance[#Headers],0),
0)</f>
        <v>Broehmer Industrial GmbH</v>
      </c>
    </row>
    <row r="8532" spans="1:12" x14ac:dyDescent="0.25">
      <c r="A8532">
        <v>49041790</v>
      </c>
      <c r="B8532">
        <v>80</v>
      </c>
      <c r="C8532" t="s">
        <v>343</v>
      </c>
      <c r="D8532" t="s">
        <v>220</v>
      </c>
      <c r="E8532" t="s">
        <v>221</v>
      </c>
      <c r="F8532" t="s">
        <v>318</v>
      </c>
      <c r="G8532" s="1">
        <v>43599</v>
      </c>
      <c r="H8532">
        <v>60</v>
      </c>
      <c r="I8532" s="7">
        <f>IF(TableTransactions[[#This Row],[Order type]]=trackOrderType,
TableTransactions[[#This Row],[Transaction quantity]]*-1,
TableTransactions[[#This Row],[Transaction quantity]]
)</f>
        <v>-60</v>
      </c>
      <c r="J85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-951</v>
      </c>
      <c r="K8532" s="7">
        <f ca="1">IF(TableTransactions[[#This Row],[Stock balance backorders]]&lt;0,
0,
TableTransactions[[#This Row],[Stock balance backorders]]
)</f>
        <v>0</v>
      </c>
      <c r="L8532" s="8" t="str">
        <f>VLOOKUP(TableTransactions[[#This Row],[Material]],TableStockBalance[],
MATCH(TableStockBalance[[#Headers],[Supplier name]],TableStockBalance[#Headers],0),
0)</f>
        <v>Broehmer Industrial GmbH</v>
      </c>
    </row>
    <row r="8533" spans="1:12" x14ac:dyDescent="0.25">
      <c r="A8533" s="4">
        <v>45057098</v>
      </c>
      <c r="B8533" s="4">
        <v>20</v>
      </c>
      <c r="C8533" s="4" t="s">
        <v>344</v>
      </c>
      <c r="D8533" s="4" t="s">
        <v>220</v>
      </c>
      <c r="E8533" s="4" t="s">
        <v>221</v>
      </c>
      <c r="F8533" s="4" t="s">
        <v>213</v>
      </c>
      <c r="G8533" s="5">
        <v>43600</v>
      </c>
      <c r="H8533" s="4">
        <v>1200</v>
      </c>
      <c r="I8533" s="7">
        <f>IF(TableTransactions[[#This Row],[Order type]]=trackOrderType,
TableTransactions[[#This Row],[Transaction quantity]]*-1,
TableTransactions[[#This Row],[Transaction quantity]]
)</f>
        <v>1200</v>
      </c>
      <c r="J85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249</v>
      </c>
      <c r="K8533" s="7">
        <f ca="1">IF(TableTransactions[[#This Row],[Stock balance backorders]]&lt;0,
0,
TableTransactions[[#This Row],[Stock balance backorders]]
)</f>
        <v>249</v>
      </c>
      <c r="L8533" s="8" t="str">
        <f>VLOOKUP(TableTransactions[[#This Row],[Material]],TableStockBalance[],
MATCH(TableStockBalance[[#Headers],[Supplier name]],TableStockBalance[#Headers],0),
0)</f>
        <v>Broehmer Industrial GmbH</v>
      </c>
    </row>
    <row r="8534" spans="1:12" x14ac:dyDescent="0.25">
      <c r="A8534">
        <v>49041820</v>
      </c>
      <c r="B8534">
        <v>160</v>
      </c>
      <c r="C8534" t="s">
        <v>343</v>
      </c>
      <c r="D8534" t="s">
        <v>220</v>
      </c>
      <c r="E8534" t="s">
        <v>221</v>
      </c>
      <c r="F8534" t="s">
        <v>314</v>
      </c>
      <c r="G8534" s="1">
        <v>43602</v>
      </c>
      <c r="H8534">
        <v>60</v>
      </c>
      <c r="I8534" s="7">
        <f>IF(TableTransactions[[#This Row],[Order type]]=trackOrderType,
TableTransactions[[#This Row],[Transaction quantity]]*-1,
TableTransactions[[#This Row],[Transaction quantity]]
)</f>
        <v>-60</v>
      </c>
      <c r="J85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189</v>
      </c>
      <c r="K8534" s="7">
        <f ca="1">IF(TableTransactions[[#This Row],[Stock balance backorders]]&lt;0,
0,
TableTransactions[[#This Row],[Stock balance backorders]]
)</f>
        <v>189</v>
      </c>
      <c r="L8534" s="8" t="str">
        <f>VLOOKUP(TableTransactions[[#This Row],[Material]],TableStockBalance[],
MATCH(TableStockBalance[[#Headers],[Supplier name]],TableStockBalance[#Headers],0),
0)</f>
        <v>Broehmer Industrial GmbH</v>
      </c>
    </row>
    <row r="8535" spans="1:12" x14ac:dyDescent="0.25">
      <c r="A8535">
        <v>49041834</v>
      </c>
      <c r="B8535">
        <v>200</v>
      </c>
      <c r="C8535" t="s">
        <v>343</v>
      </c>
      <c r="D8535" t="s">
        <v>220</v>
      </c>
      <c r="E8535" t="s">
        <v>221</v>
      </c>
      <c r="F8535" t="s">
        <v>318</v>
      </c>
      <c r="G8535" s="1">
        <v>43602</v>
      </c>
      <c r="H8535">
        <v>80</v>
      </c>
      <c r="I8535" s="7">
        <f>IF(TableTransactions[[#This Row],[Order type]]=trackOrderType,
TableTransactions[[#This Row],[Transaction quantity]]*-1,
TableTransactions[[#This Row],[Transaction quantity]]
)</f>
        <v>-80</v>
      </c>
      <c r="J85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109</v>
      </c>
      <c r="K8535" s="7">
        <f ca="1">IF(TableTransactions[[#This Row],[Stock balance backorders]]&lt;0,
0,
TableTransactions[[#This Row],[Stock balance backorders]]
)</f>
        <v>109</v>
      </c>
      <c r="L8535" s="8" t="str">
        <f>VLOOKUP(TableTransactions[[#This Row],[Material]],TableStockBalance[],
MATCH(TableStockBalance[[#Headers],[Supplier name]],TableStockBalance[#Headers],0),
0)</f>
        <v>Broehmer Industrial GmbH</v>
      </c>
    </row>
    <row r="8536" spans="1:12" x14ac:dyDescent="0.25">
      <c r="A8536">
        <v>49041879</v>
      </c>
      <c r="B8536">
        <v>190</v>
      </c>
      <c r="C8536" t="s">
        <v>343</v>
      </c>
      <c r="D8536" t="s">
        <v>220</v>
      </c>
      <c r="E8536" t="s">
        <v>221</v>
      </c>
      <c r="F8536" t="s">
        <v>317</v>
      </c>
      <c r="G8536" s="1">
        <v>43607</v>
      </c>
      <c r="H8536">
        <v>60</v>
      </c>
      <c r="I8536" s="7">
        <f>IF(TableTransactions[[#This Row],[Order type]]=trackOrderType,
TableTransactions[[#This Row],[Transaction quantity]]*-1,
TableTransactions[[#This Row],[Transaction quantity]]
)</f>
        <v>-60</v>
      </c>
      <c r="J85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</v>
      </c>
      <c r="K8536" s="7">
        <f ca="1">IF(TableTransactions[[#This Row],[Stock balance backorders]]&lt;0,
0,
TableTransactions[[#This Row],[Stock balance backorders]]
)</f>
        <v>49</v>
      </c>
      <c r="L8536" s="8" t="str">
        <f>VLOOKUP(TableTransactions[[#This Row],[Material]],TableStockBalance[],
MATCH(TableStockBalance[[#Headers],[Supplier name]],TableStockBalance[#Headers],0),
0)</f>
        <v>Broehmer Industrial GmbH</v>
      </c>
    </row>
    <row r="8537" spans="1:12" x14ac:dyDescent="0.25">
      <c r="A8537">
        <v>49041897</v>
      </c>
      <c r="B8537">
        <v>40</v>
      </c>
      <c r="C8537" t="s">
        <v>343</v>
      </c>
      <c r="D8537" t="s">
        <v>220</v>
      </c>
      <c r="E8537" t="s">
        <v>221</v>
      </c>
      <c r="F8537" t="s">
        <v>319</v>
      </c>
      <c r="G8537" s="1">
        <v>43608</v>
      </c>
      <c r="H8537">
        <v>20</v>
      </c>
      <c r="I8537" s="7">
        <f>IF(TableTransactions[[#This Row],[Order type]]=trackOrderType,
TableTransactions[[#This Row],[Transaction quantity]]*-1,
TableTransactions[[#This Row],[Transaction quantity]]
)</f>
        <v>-20</v>
      </c>
      <c r="J85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8537" s="7">
        <f ca="1">IF(TableTransactions[[#This Row],[Stock balance backorders]]&lt;0,
0,
TableTransactions[[#This Row],[Stock balance backorders]]
)</f>
        <v>29</v>
      </c>
      <c r="L8537" s="8" t="str">
        <f>VLOOKUP(TableTransactions[[#This Row],[Material]],TableStockBalance[],
MATCH(TableStockBalance[[#Headers],[Supplier name]],TableStockBalance[#Headers],0),
0)</f>
        <v>Broehmer Industrial GmbH</v>
      </c>
    </row>
    <row r="8538" spans="1:12" x14ac:dyDescent="0.25">
      <c r="A8538">
        <v>49041898</v>
      </c>
      <c r="B8538">
        <v>60</v>
      </c>
      <c r="C8538" t="s">
        <v>343</v>
      </c>
      <c r="D8538" t="s">
        <v>220</v>
      </c>
      <c r="E8538" t="s">
        <v>221</v>
      </c>
      <c r="F8538" t="s">
        <v>318</v>
      </c>
      <c r="G8538" s="1">
        <v>43608</v>
      </c>
      <c r="H8538">
        <v>80</v>
      </c>
      <c r="I8538" s="7">
        <f>IF(TableTransactions[[#This Row],[Order type]]=trackOrderType,
TableTransactions[[#This Row],[Transaction quantity]]*-1,
TableTransactions[[#This Row],[Transaction quantity]]
)</f>
        <v>-80</v>
      </c>
      <c r="J85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-51</v>
      </c>
      <c r="K8538" s="7">
        <f ca="1">IF(TableTransactions[[#This Row],[Stock balance backorders]]&lt;0,
0,
TableTransactions[[#This Row],[Stock balance backorders]]
)</f>
        <v>0</v>
      </c>
      <c r="L8538" s="8" t="str">
        <f>VLOOKUP(TableTransactions[[#This Row],[Material]],TableStockBalance[],
MATCH(TableStockBalance[[#Headers],[Supplier name]],TableStockBalance[#Headers],0),
0)</f>
        <v>Broehmer Industrial GmbH</v>
      </c>
    </row>
    <row r="8539" spans="1:12" x14ac:dyDescent="0.25">
      <c r="A8539">
        <v>49041918</v>
      </c>
      <c r="B8539">
        <v>390</v>
      </c>
      <c r="C8539" t="s">
        <v>343</v>
      </c>
      <c r="D8539" t="s">
        <v>220</v>
      </c>
      <c r="E8539" t="s">
        <v>221</v>
      </c>
      <c r="F8539" t="s">
        <v>318</v>
      </c>
      <c r="G8539" s="1">
        <v>43609</v>
      </c>
      <c r="H8539">
        <v>80</v>
      </c>
      <c r="I8539" s="7">
        <f>IF(TableTransactions[[#This Row],[Order type]]=trackOrderType,
TableTransactions[[#This Row],[Transaction quantity]]*-1,
TableTransactions[[#This Row],[Transaction quantity]]
)</f>
        <v>-80</v>
      </c>
      <c r="J85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-131</v>
      </c>
      <c r="K8539" s="7">
        <f ca="1">IF(TableTransactions[[#This Row],[Stock balance backorders]]&lt;0,
0,
TableTransactions[[#This Row],[Stock balance backorders]]
)</f>
        <v>0</v>
      </c>
      <c r="L8539" s="8" t="str">
        <f>VLOOKUP(TableTransactions[[#This Row],[Material]],TableStockBalance[],
MATCH(TableStockBalance[[#Headers],[Supplier name]],TableStockBalance[#Headers],0),
0)</f>
        <v>Broehmer Industrial GmbH</v>
      </c>
    </row>
    <row r="8540" spans="1:12" x14ac:dyDescent="0.25">
      <c r="A8540">
        <v>49041922</v>
      </c>
      <c r="B8540">
        <v>60</v>
      </c>
      <c r="C8540" t="s">
        <v>343</v>
      </c>
      <c r="D8540" t="s">
        <v>220</v>
      </c>
      <c r="E8540" t="s">
        <v>221</v>
      </c>
      <c r="F8540" t="s">
        <v>314</v>
      </c>
      <c r="G8540" s="1">
        <v>43612</v>
      </c>
      <c r="H8540">
        <v>20</v>
      </c>
      <c r="I8540" s="7">
        <f>IF(TableTransactions[[#This Row],[Order type]]=trackOrderType,
TableTransactions[[#This Row],[Transaction quantity]]*-1,
TableTransactions[[#This Row],[Transaction quantity]]
)</f>
        <v>-20</v>
      </c>
      <c r="J85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-151</v>
      </c>
      <c r="K8540" s="7">
        <f ca="1">IF(TableTransactions[[#This Row],[Stock balance backorders]]&lt;0,
0,
TableTransactions[[#This Row],[Stock balance backorders]]
)</f>
        <v>0</v>
      </c>
      <c r="L8540" s="8" t="str">
        <f>VLOOKUP(TableTransactions[[#This Row],[Material]],TableStockBalance[],
MATCH(TableStockBalance[[#Headers],[Supplier name]],TableStockBalance[#Headers],0),
0)</f>
        <v>Broehmer Industrial GmbH</v>
      </c>
    </row>
    <row r="8541" spans="1:12" x14ac:dyDescent="0.25">
      <c r="A8541">
        <v>49041923</v>
      </c>
      <c r="B8541">
        <v>110</v>
      </c>
      <c r="C8541" t="s">
        <v>343</v>
      </c>
      <c r="D8541" t="s">
        <v>220</v>
      </c>
      <c r="E8541" t="s">
        <v>221</v>
      </c>
      <c r="F8541" t="s">
        <v>313</v>
      </c>
      <c r="G8541" s="1">
        <v>43612</v>
      </c>
      <c r="H8541">
        <v>40</v>
      </c>
      <c r="I8541" s="7">
        <f>IF(TableTransactions[[#This Row],[Order type]]=trackOrderType,
TableTransactions[[#This Row],[Transaction quantity]]*-1,
TableTransactions[[#This Row],[Transaction quantity]]
)</f>
        <v>-40</v>
      </c>
      <c r="J85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-191</v>
      </c>
      <c r="K8541" s="7">
        <f ca="1">IF(TableTransactions[[#This Row],[Stock balance backorders]]&lt;0,
0,
TableTransactions[[#This Row],[Stock balance backorders]]
)</f>
        <v>0</v>
      </c>
      <c r="L8541" s="8" t="str">
        <f>VLOOKUP(TableTransactions[[#This Row],[Material]],TableStockBalance[],
MATCH(TableStockBalance[[#Headers],[Supplier name]],TableStockBalance[#Headers],0),
0)</f>
        <v>Broehmer Industrial GmbH</v>
      </c>
    </row>
    <row r="8542" spans="1:12" x14ac:dyDescent="0.25">
      <c r="A8542">
        <v>49041934</v>
      </c>
      <c r="B8542">
        <v>30</v>
      </c>
      <c r="C8542" t="s">
        <v>343</v>
      </c>
      <c r="D8542" t="s">
        <v>220</v>
      </c>
      <c r="E8542" t="s">
        <v>221</v>
      </c>
      <c r="F8542" t="s">
        <v>315</v>
      </c>
      <c r="G8542" s="1">
        <v>43612</v>
      </c>
      <c r="H8542">
        <v>80</v>
      </c>
      <c r="I8542" s="7">
        <f>IF(TableTransactions[[#This Row],[Order type]]=trackOrderType,
TableTransactions[[#This Row],[Transaction quantity]]*-1,
TableTransactions[[#This Row],[Transaction quantity]]
)</f>
        <v>-80</v>
      </c>
      <c r="J85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-271</v>
      </c>
      <c r="K8542" s="7">
        <f ca="1">IF(TableTransactions[[#This Row],[Stock balance backorders]]&lt;0,
0,
TableTransactions[[#This Row],[Stock balance backorders]]
)</f>
        <v>0</v>
      </c>
      <c r="L8542" s="8" t="str">
        <f>VLOOKUP(TableTransactions[[#This Row],[Material]],TableStockBalance[],
MATCH(TableStockBalance[[#Headers],[Supplier name]],TableStockBalance[#Headers],0),
0)</f>
        <v>Broehmer Industrial GmbH</v>
      </c>
    </row>
    <row r="8543" spans="1:12" x14ac:dyDescent="0.25">
      <c r="A8543">
        <v>49041971</v>
      </c>
      <c r="B8543">
        <v>100</v>
      </c>
      <c r="C8543" t="s">
        <v>343</v>
      </c>
      <c r="D8543" t="s">
        <v>220</v>
      </c>
      <c r="E8543" t="s">
        <v>221</v>
      </c>
      <c r="F8543" t="s">
        <v>316</v>
      </c>
      <c r="G8543" s="1">
        <v>43616</v>
      </c>
      <c r="H8543">
        <v>60</v>
      </c>
      <c r="I8543" s="7">
        <f>IF(TableTransactions[[#This Row],[Order type]]=trackOrderType,
TableTransactions[[#This Row],[Transaction quantity]]*-1,
TableTransactions[[#This Row],[Transaction quantity]]
)</f>
        <v>-60</v>
      </c>
      <c r="J85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-331</v>
      </c>
      <c r="K8543" s="7">
        <f ca="1">IF(TableTransactions[[#This Row],[Stock balance backorders]]&lt;0,
0,
TableTransactions[[#This Row],[Stock balance backorders]]
)</f>
        <v>0</v>
      </c>
      <c r="L8543" s="8" t="str">
        <f>VLOOKUP(TableTransactions[[#This Row],[Material]],TableStockBalance[],
MATCH(TableStockBalance[[#Headers],[Supplier name]],TableStockBalance[#Headers],0),
0)</f>
        <v>Broehmer Industrial GmbH</v>
      </c>
    </row>
    <row r="8544" spans="1:12" x14ac:dyDescent="0.25">
      <c r="A8544">
        <v>49041979</v>
      </c>
      <c r="B8544">
        <v>130</v>
      </c>
      <c r="C8544" t="s">
        <v>343</v>
      </c>
      <c r="D8544" t="s">
        <v>220</v>
      </c>
      <c r="E8544" t="s">
        <v>221</v>
      </c>
      <c r="F8544" t="s">
        <v>314</v>
      </c>
      <c r="G8544" s="1">
        <v>43619</v>
      </c>
      <c r="H8544">
        <v>80</v>
      </c>
      <c r="I8544" s="7">
        <f>IF(TableTransactions[[#This Row],[Order type]]=trackOrderType,
TableTransactions[[#This Row],[Transaction quantity]]*-1,
TableTransactions[[#This Row],[Transaction quantity]]
)</f>
        <v>-80</v>
      </c>
      <c r="J85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-411</v>
      </c>
      <c r="K8544" s="7">
        <f ca="1">IF(TableTransactions[[#This Row],[Stock balance backorders]]&lt;0,
0,
TableTransactions[[#This Row],[Stock balance backorders]]
)</f>
        <v>0</v>
      </c>
      <c r="L8544" s="8" t="str">
        <f>VLOOKUP(TableTransactions[[#This Row],[Material]],TableStockBalance[],
MATCH(TableStockBalance[[#Headers],[Supplier name]],TableStockBalance[#Headers],0),
0)</f>
        <v>Broehmer Industrial GmbH</v>
      </c>
    </row>
    <row r="8545" spans="1:12" x14ac:dyDescent="0.25">
      <c r="A8545">
        <v>49041986</v>
      </c>
      <c r="B8545">
        <v>170</v>
      </c>
      <c r="C8545" t="s">
        <v>343</v>
      </c>
      <c r="D8545" t="s">
        <v>220</v>
      </c>
      <c r="E8545" t="s">
        <v>221</v>
      </c>
      <c r="F8545" t="s">
        <v>316</v>
      </c>
      <c r="G8545" s="1">
        <v>43619</v>
      </c>
      <c r="H8545">
        <v>20</v>
      </c>
      <c r="I8545" s="7">
        <f>IF(TableTransactions[[#This Row],[Order type]]=trackOrderType,
TableTransactions[[#This Row],[Transaction quantity]]*-1,
TableTransactions[[#This Row],[Transaction quantity]]
)</f>
        <v>-20</v>
      </c>
      <c r="J85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-431</v>
      </c>
      <c r="K8545" s="7">
        <f ca="1">IF(TableTransactions[[#This Row],[Stock balance backorders]]&lt;0,
0,
TableTransactions[[#This Row],[Stock balance backorders]]
)</f>
        <v>0</v>
      </c>
      <c r="L8545" s="8" t="str">
        <f>VLOOKUP(TableTransactions[[#This Row],[Material]],TableStockBalance[],
MATCH(TableStockBalance[[#Headers],[Supplier name]],TableStockBalance[#Headers],0),
0)</f>
        <v>Broehmer Industrial GmbH</v>
      </c>
    </row>
    <row r="8546" spans="1:12" x14ac:dyDescent="0.25">
      <c r="A8546">
        <v>49042020</v>
      </c>
      <c r="B8546">
        <v>60</v>
      </c>
      <c r="C8546" t="s">
        <v>343</v>
      </c>
      <c r="D8546" t="s">
        <v>220</v>
      </c>
      <c r="E8546" t="s">
        <v>221</v>
      </c>
      <c r="F8546" t="s">
        <v>313</v>
      </c>
      <c r="G8546" s="1">
        <v>43621</v>
      </c>
      <c r="H8546">
        <v>40</v>
      </c>
      <c r="I8546" s="7">
        <f>IF(TableTransactions[[#This Row],[Order type]]=trackOrderType,
TableTransactions[[#This Row],[Transaction quantity]]*-1,
TableTransactions[[#This Row],[Transaction quantity]]
)</f>
        <v>-40</v>
      </c>
      <c r="J85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-471</v>
      </c>
      <c r="K8546" s="7">
        <f ca="1">IF(TableTransactions[[#This Row],[Stock balance backorders]]&lt;0,
0,
TableTransactions[[#This Row],[Stock balance backorders]]
)</f>
        <v>0</v>
      </c>
      <c r="L8546" s="8" t="str">
        <f>VLOOKUP(TableTransactions[[#This Row],[Material]],TableStockBalance[],
MATCH(TableStockBalance[[#Headers],[Supplier name]],TableStockBalance[#Headers],0),
0)</f>
        <v>Broehmer Industrial GmbH</v>
      </c>
    </row>
    <row r="8547" spans="1:12" x14ac:dyDescent="0.25">
      <c r="A8547">
        <v>49042035</v>
      </c>
      <c r="B8547">
        <v>100</v>
      </c>
      <c r="C8547" t="s">
        <v>343</v>
      </c>
      <c r="D8547" t="s">
        <v>220</v>
      </c>
      <c r="E8547" t="s">
        <v>221</v>
      </c>
      <c r="F8547" t="s">
        <v>314</v>
      </c>
      <c r="G8547" s="1">
        <v>43623</v>
      </c>
      <c r="H8547">
        <v>60</v>
      </c>
      <c r="I8547" s="7">
        <f>IF(TableTransactions[[#This Row],[Order type]]=trackOrderType,
TableTransactions[[#This Row],[Transaction quantity]]*-1,
TableTransactions[[#This Row],[Transaction quantity]]
)</f>
        <v>-60</v>
      </c>
      <c r="J85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-531</v>
      </c>
      <c r="K8547" s="7">
        <f ca="1">IF(TableTransactions[[#This Row],[Stock balance backorders]]&lt;0,
0,
TableTransactions[[#This Row],[Stock balance backorders]]
)</f>
        <v>0</v>
      </c>
      <c r="L8547" s="8" t="str">
        <f>VLOOKUP(TableTransactions[[#This Row],[Material]],TableStockBalance[],
MATCH(TableStockBalance[[#Headers],[Supplier name]],TableStockBalance[#Headers],0),
0)</f>
        <v>Broehmer Industrial GmbH</v>
      </c>
    </row>
    <row r="8548" spans="1:12" x14ac:dyDescent="0.25">
      <c r="A8548">
        <v>49042048</v>
      </c>
      <c r="B8548">
        <v>80</v>
      </c>
      <c r="C8548" t="s">
        <v>343</v>
      </c>
      <c r="D8548" t="s">
        <v>220</v>
      </c>
      <c r="E8548" t="s">
        <v>221</v>
      </c>
      <c r="F8548" t="s">
        <v>319</v>
      </c>
      <c r="G8548" s="1">
        <v>43623</v>
      </c>
      <c r="H8548">
        <v>80</v>
      </c>
      <c r="I8548" s="7">
        <f>IF(TableTransactions[[#This Row],[Order type]]=trackOrderType,
TableTransactions[[#This Row],[Transaction quantity]]*-1,
TableTransactions[[#This Row],[Transaction quantity]]
)</f>
        <v>-80</v>
      </c>
      <c r="J85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-611</v>
      </c>
      <c r="K8548" s="7">
        <f ca="1">IF(TableTransactions[[#This Row],[Stock balance backorders]]&lt;0,
0,
TableTransactions[[#This Row],[Stock balance backorders]]
)</f>
        <v>0</v>
      </c>
      <c r="L8548" s="8" t="str">
        <f>VLOOKUP(TableTransactions[[#This Row],[Material]],TableStockBalance[],
MATCH(TableStockBalance[[#Headers],[Supplier name]],TableStockBalance[#Headers],0),
0)</f>
        <v>Broehmer Industrial GmbH</v>
      </c>
    </row>
    <row r="8549" spans="1:12" x14ac:dyDescent="0.25">
      <c r="A8549" s="4">
        <v>45057155</v>
      </c>
      <c r="B8549" s="4">
        <v>10</v>
      </c>
      <c r="C8549" s="4" t="s">
        <v>344</v>
      </c>
      <c r="D8549" s="4" t="s">
        <v>220</v>
      </c>
      <c r="E8549" s="4" t="s">
        <v>221</v>
      </c>
      <c r="F8549" s="4" t="s">
        <v>213</v>
      </c>
      <c r="G8549" s="5">
        <v>43623</v>
      </c>
      <c r="H8549" s="4">
        <v>1200</v>
      </c>
      <c r="I8549" s="7">
        <f>IF(TableTransactions[[#This Row],[Order type]]=trackOrderType,
TableTransactions[[#This Row],[Transaction quantity]]*-1,
TableTransactions[[#This Row],[Transaction quantity]]
)</f>
        <v>1200</v>
      </c>
      <c r="J85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589</v>
      </c>
      <c r="K8549" s="7">
        <f ca="1">IF(TableTransactions[[#This Row],[Stock balance backorders]]&lt;0,
0,
TableTransactions[[#This Row],[Stock balance backorders]]
)</f>
        <v>589</v>
      </c>
      <c r="L8549" s="8" t="str">
        <f>VLOOKUP(TableTransactions[[#This Row],[Material]],TableStockBalance[],
MATCH(TableStockBalance[[#Headers],[Supplier name]],TableStockBalance[#Headers],0),
0)</f>
        <v>Broehmer Industrial GmbH</v>
      </c>
    </row>
    <row r="8550" spans="1:12" x14ac:dyDescent="0.25">
      <c r="A8550">
        <v>49042053</v>
      </c>
      <c r="B8550">
        <v>90</v>
      </c>
      <c r="C8550" t="s">
        <v>343</v>
      </c>
      <c r="D8550" t="s">
        <v>220</v>
      </c>
      <c r="E8550" t="s">
        <v>221</v>
      </c>
      <c r="F8550" t="s">
        <v>314</v>
      </c>
      <c r="G8550" s="1">
        <v>43626</v>
      </c>
      <c r="H8550">
        <v>40</v>
      </c>
      <c r="I8550" s="7">
        <f>IF(TableTransactions[[#This Row],[Order type]]=trackOrderType,
TableTransactions[[#This Row],[Transaction quantity]]*-1,
TableTransactions[[#This Row],[Transaction quantity]]
)</f>
        <v>-40</v>
      </c>
      <c r="J85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549</v>
      </c>
      <c r="K8550" s="7">
        <f ca="1">IF(TableTransactions[[#This Row],[Stock balance backorders]]&lt;0,
0,
TableTransactions[[#This Row],[Stock balance backorders]]
)</f>
        <v>549</v>
      </c>
      <c r="L8550" s="8" t="str">
        <f>VLOOKUP(TableTransactions[[#This Row],[Material]],TableStockBalance[],
MATCH(TableStockBalance[[#Headers],[Supplier name]],TableStockBalance[#Headers],0),
0)</f>
        <v>Broehmer Industrial GmbH</v>
      </c>
    </row>
    <row r="8551" spans="1:12" x14ac:dyDescent="0.25">
      <c r="A8551">
        <v>49042055</v>
      </c>
      <c r="B8551">
        <v>270</v>
      </c>
      <c r="C8551" t="s">
        <v>343</v>
      </c>
      <c r="D8551" t="s">
        <v>220</v>
      </c>
      <c r="E8551" t="s">
        <v>221</v>
      </c>
      <c r="F8551" t="s">
        <v>313</v>
      </c>
      <c r="G8551" s="1">
        <v>43626</v>
      </c>
      <c r="H8551">
        <v>60</v>
      </c>
      <c r="I8551" s="7">
        <f>IF(TableTransactions[[#This Row],[Order type]]=trackOrderType,
TableTransactions[[#This Row],[Transaction quantity]]*-1,
TableTransactions[[#This Row],[Transaction quantity]]
)</f>
        <v>-60</v>
      </c>
      <c r="J85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489</v>
      </c>
      <c r="K8551" s="7">
        <f ca="1">IF(TableTransactions[[#This Row],[Stock balance backorders]]&lt;0,
0,
TableTransactions[[#This Row],[Stock balance backorders]]
)</f>
        <v>489</v>
      </c>
      <c r="L8551" s="8" t="str">
        <f>VLOOKUP(TableTransactions[[#This Row],[Material]],TableStockBalance[],
MATCH(TableStockBalance[[#Headers],[Supplier name]],TableStockBalance[#Headers],0),
0)</f>
        <v>Broehmer Industrial GmbH</v>
      </c>
    </row>
    <row r="8552" spans="1:12" x14ac:dyDescent="0.25">
      <c r="A8552">
        <v>49042061</v>
      </c>
      <c r="B8552">
        <v>160</v>
      </c>
      <c r="C8552" t="s">
        <v>343</v>
      </c>
      <c r="D8552" t="s">
        <v>220</v>
      </c>
      <c r="E8552" t="s">
        <v>221</v>
      </c>
      <c r="F8552" t="s">
        <v>316</v>
      </c>
      <c r="G8552" s="1">
        <v>43626</v>
      </c>
      <c r="H8552">
        <v>20</v>
      </c>
      <c r="I8552" s="7">
        <f>IF(TableTransactions[[#This Row],[Order type]]=trackOrderType,
TableTransactions[[#This Row],[Transaction quantity]]*-1,
TableTransactions[[#This Row],[Transaction quantity]]
)</f>
        <v>-20</v>
      </c>
      <c r="J85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469</v>
      </c>
      <c r="K8552" s="7">
        <f ca="1">IF(TableTransactions[[#This Row],[Stock balance backorders]]&lt;0,
0,
TableTransactions[[#This Row],[Stock balance backorders]]
)</f>
        <v>469</v>
      </c>
      <c r="L8552" s="8" t="str">
        <f>VLOOKUP(TableTransactions[[#This Row],[Material]],TableStockBalance[],
MATCH(TableStockBalance[[#Headers],[Supplier name]],TableStockBalance[#Headers],0),
0)</f>
        <v>Broehmer Industrial GmbH</v>
      </c>
    </row>
    <row r="8553" spans="1:12" x14ac:dyDescent="0.25">
      <c r="A8553">
        <v>49042077</v>
      </c>
      <c r="B8553">
        <v>130</v>
      </c>
      <c r="C8553" t="s">
        <v>343</v>
      </c>
      <c r="D8553" t="s">
        <v>220</v>
      </c>
      <c r="E8553" t="s">
        <v>221</v>
      </c>
      <c r="F8553" t="s">
        <v>317</v>
      </c>
      <c r="G8553" s="1">
        <v>43627</v>
      </c>
      <c r="H8553">
        <v>80</v>
      </c>
      <c r="I8553" s="7">
        <f>IF(TableTransactions[[#This Row],[Order type]]=trackOrderType,
TableTransactions[[#This Row],[Transaction quantity]]*-1,
TableTransactions[[#This Row],[Transaction quantity]]
)</f>
        <v>-80</v>
      </c>
      <c r="J85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389</v>
      </c>
      <c r="K8553" s="7">
        <f ca="1">IF(TableTransactions[[#This Row],[Stock balance backorders]]&lt;0,
0,
TableTransactions[[#This Row],[Stock balance backorders]]
)</f>
        <v>389</v>
      </c>
      <c r="L8553" s="8" t="str">
        <f>VLOOKUP(TableTransactions[[#This Row],[Material]],TableStockBalance[],
MATCH(TableStockBalance[[#Headers],[Supplier name]],TableStockBalance[#Headers],0),
0)</f>
        <v>Broehmer Industrial GmbH</v>
      </c>
    </row>
    <row r="8554" spans="1:12" x14ac:dyDescent="0.25">
      <c r="A8554">
        <v>49042096</v>
      </c>
      <c r="B8554">
        <v>10</v>
      </c>
      <c r="C8554" t="s">
        <v>343</v>
      </c>
      <c r="D8554" t="s">
        <v>220</v>
      </c>
      <c r="E8554" t="s">
        <v>221</v>
      </c>
      <c r="F8554" t="s">
        <v>323</v>
      </c>
      <c r="G8554" s="1">
        <v>43628</v>
      </c>
      <c r="H8554">
        <v>20</v>
      </c>
      <c r="I8554" s="7">
        <f>IF(TableTransactions[[#This Row],[Order type]]=trackOrderType,
TableTransactions[[#This Row],[Transaction quantity]]*-1,
TableTransactions[[#This Row],[Transaction quantity]]
)</f>
        <v>-20</v>
      </c>
      <c r="J85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369</v>
      </c>
      <c r="K8554" s="7">
        <f ca="1">IF(TableTransactions[[#This Row],[Stock balance backorders]]&lt;0,
0,
TableTransactions[[#This Row],[Stock balance backorders]]
)</f>
        <v>369</v>
      </c>
      <c r="L8554" s="8" t="str">
        <f>VLOOKUP(TableTransactions[[#This Row],[Material]],TableStockBalance[],
MATCH(TableStockBalance[[#Headers],[Supplier name]],TableStockBalance[#Headers],0),
0)</f>
        <v>Broehmer Industrial GmbH</v>
      </c>
    </row>
    <row r="8555" spans="1:12" x14ac:dyDescent="0.25">
      <c r="A8555">
        <v>49042098</v>
      </c>
      <c r="B8555">
        <v>20</v>
      </c>
      <c r="C8555" t="s">
        <v>343</v>
      </c>
      <c r="D8555" t="s">
        <v>220</v>
      </c>
      <c r="E8555" t="s">
        <v>221</v>
      </c>
      <c r="F8555" t="s">
        <v>324</v>
      </c>
      <c r="G8555" s="1">
        <v>43629</v>
      </c>
      <c r="H8555">
        <v>80</v>
      </c>
      <c r="I8555" s="7">
        <f>IF(TableTransactions[[#This Row],[Order type]]=trackOrderType,
TableTransactions[[#This Row],[Transaction quantity]]*-1,
TableTransactions[[#This Row],[Transaction quantity]]
)</f>
        <v>-80</v>
      </c>
      <c r="J85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289</v>
      </c>
      <c r="K8555" s="7">
        <f ca="1">IF(TableTransactions[[#This Row],[Stock balance backorders]]&lt;0,
0,
TableTransactions[[#This Row],[Stock balance backorders]]
)</f>
        <v>289</v>
      </c>
      <c r="L8555" s="8" t="str">
        <f>VLOOKUP(TableTransactions[[#This Row],[Material]],TableStockBalance[],
MATCH(TableStockBalance[[#Headers],[Supplier name]],TableStockBalance[#Headers],0),
0)</f>
        <v>Broehmer Industrial GmbH</v>
      </c>
    </row>
    <row r="8556" spans="1:12" x14ac:dyDescent="0.25">
      <c r="A8556">
        <v>49042110</v>
      </c>
      <c r="B8556">
        <v>210</v>
      </c>
      <c r="C8556" t="s">
        <v>343</v>
      </c>
      <c r="D8556" t="s">
        <v>220</v>
      </c>
      <c r="E8556" t="s">
        <v>221</v>
      </c>
      <c r="F8556" t="s">
        <v>317</v>
      </c>
      <c r="G8556" s="1">
        <v>43629</v>
      </c>
      <c r="H8556">
        <v>40</v>
      </c>
      <c r="I8556" s="7">
        <f>IF(TableTransactions[[#This Row],[Order type]]=trackOrderType,
TableTransactions[[#This Row],[Transaction quantity]]*-1,
TableTransactions[[#This Row],[Transaction quantity]]
)</f>
        <v>-40</v>
      </c>
      <c r="J85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249</v>
      </c>
      <c r="K8556" s="7">
        <f ca="1">IF(TableTransactions[[#This Row],[Stock balance backorders]]&lt;0,
0,
TableTransactions[[#This Row],[Stock balance backorders]]
)</f>
        <v>249</v>
      </c>
      <c r="L8556" s="8" t="str">
        <f>VLOOKUP(TableTransactions[[#This Row],[Material]],TableStockBalance[],
MATCH(TableStockBalance[[#Headers],[Supplier name]],TableStockBalance[#Headers],0),
0)</f>
        <v>Broehmer Industrial GmbH</v>
      </c>
    </row>
    <row r="8557" spans="1:12" x14ac:dyDescent="0.25">
      <c r="A8557">
        <v>49042129</v>
      </c>
      <c r="B8557">
        <v>250</v>
      </c>
      <c r="C8557" t="s">
        <v>343</v>
      </c>
      <c r="D8557" t="s">
        <v>220</v>
      </c>
      <c r="E8557" t="s">
        <v>221</v>
      </c>
      <c r="F8557" t="s">
        <v>316</v>
      </c>
      <c r="G8557" s="1">
        <v>43630</v>
      </c>
      <c r="H8557">
        <v>80</v>
      </c>
      <c r="I8557" s="7">
        <f>IF(TableTransactions[[#This Row],[Order type]]=trackOrderType,
TableTransactions[[#This Row],[Transaction quantity]]*-1,
TableTransactions[[#This Row],[Transaction quantity]]
)</f>
        <v>-80</v>
      </c>
      <c r="J85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169</v>
      </c>
      <c r="K8557" s="7">
        <f ca="1">IF(TableTransactions[[#This Row],[Stock balance backorders]]&lt;0,
0,
TableTransactions[[#This Row],[Stock balance backorders]]
)</f>
        <v>169</v>
      </c>
      <c r="L8557" s="8" t="str">
        <f>VLOOKUP(TableTransactions[[#This Row],[Material]],TableStockBalance[],
MATCH(TableStockBalance[[#Headers],[Supplier name]],TableStockBalance[#Headers],0),
0)</f>
        <v>Broehmer Industrial GmbH</v>
      </c>
    </row>
    <row r="8558" spans="1:12" x14ac:dyDescent="0.25">
      <c r="A8558">
        <v>49042138</v>
      </c>
      <c r="B8558">
        <v>20</v>
      </c>
      <c r="C8558" t="s">
        <v>343</v>
      </c>
      <c r="D8558" t="s">
        <v>220</v>
      </c>
      <c r="E8558" t="s">
        <v>221</v>
      </c>
      <c r="F8558" t="s">
        <v>332</v>
      </c>
      <c r="G8558" s="1">
        <v>43630</v>
      </c>
      <c r="H8558">
        <v>60</v>
      </c>
      <c r="I8558" s="7">
        <f>IF(TableTransactions[[#This Row],[Order type]]=trackOrderType,
TableTransactions[[#This Row],[Transaction quantity]]*-1,
TableTransactions[[#This Row],[Transaction quantity]]
)</f>
        <v>-60</v>
      </c>
      <c r="J85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109</v>
      </c>
      <c r="K8558" s="7">
        <f ca="1">IF(TableTransactions[[#This Row],[Stock balance backorders]]&lt;0,
0,
TableTransactions[[#This Row],[Stock balance backorders]]
)</f>
        <v>109</v>
      </c>
      <c r="L8558" s="8" t="str">
        <f>VLOOKUP(TableTransactions[[#This Row],[Material]],TableStockBalance[],
MATCH(TableStockBalance[[#Headers],[Supplier name]],TableStockBalance[#Headers],0),
0)</f>
        <v>Broehmer Industrial GmbH</v>
      </c>
    </row>
    <row r="8559" spans="1:12" x14ac:dyDescent="0.25">
      <c r="A8559">
        <v>49042165</v>
      </c>
      <c r="B8559">
        <v>20</v>
      </c>
      <c r="C8559" t="s">
        <v>343</v>
      </c>
      <c r="D8559" t="s">
        <v>220</v>
      </c>
      <c r="E8559" t="s">
        <v>221</v>
      </c>
      <c r="F8559" t="s">
        <v>319</v>
      </c>
      <c r="G8559" s="1">
        <v>43634</v>
      </c>
      <c r="H8559">
        <v>80</v>
      </c>
      <c r="I8559" s="7">
        <f>IF(TableTransactions[[#This Row],[Order type]]=trackOrderType,
TableTransactions[[#This Row],[Transaction quantity]]*-1,
TableTransactions[[#This Row],[Transaction quantity]]
)</f>
        <v>-80</v>
      </c>
      <c r="J85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8559" s="7">
        <f ca="1">IF(TableTransactions[[#This Row],[Stock balance backorders]]&lt;0,
0,
TableTransactions[[#This Row],[Stock balance backorders]]
)</f>
        <v>29</v>
      </c>
      <c r="L8559" s="8" t="str">
        <f>VLOOKUP(TableTransactions[[#This Row],[Material]],TableStockBalance[],
MATCH(TableStockBalance[[#Headers],[Supplier name]],TableStockBalance[#Headers],0),
0)</f>
        <v>Broehmer Industrial GmbH</v>
      </c>
    </row>
    <row r="8560" spans="1:12" x14ac:dyDescent="0.25">
      <c r="A8560">
        <v>49042195</v>
      </c>
      <c r="B8560">
        <v>80</v>
      </c>
      <c r="C8560" t="s">
        <v>343</v>
      </c>
      <c r="D8560" t="s">
        <v>220</v>
      </c>
      <c r="E8560" t="s">
        <v>221</v>
      </c>
      <c r="F8560" t="s">
        <v>314</v>
      </c>
      <c r="G8560" s="1">
        <v>43637</v>
      </c>
      <c r="H8560">
        <v>40</v>
      </c>
      <c r="I8560" s="7">
        <f>IF(TableTransactions[[#This Row],[Order type]]=trackOrderType,
TableTransactions[[#This Row],[Transaction quantity]]*-1,
TableTransactions[[#This Row],[Transaction quantity]]
)</f>
        <v>-40</v>
      </c>
      <c r="J85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-11</v>
      </c>
      <c r="K8560" s="7">
        <f ca="1">IF(TableTransactions[[#This Row],[Stock balance backorders]]&lt;0,
0,
TableTransactions[[#This Row],[Stock balance backorders]]
)</f>
        <v>0</v>
      </c>
      <c r="L8560" s="8" t="str">
        <f>VLOOKUP(TableTransactions[[#This Row],[Material]],TableStockBalance[],
MATCH(TableStockBalance[[#Headers],[Supplier name]],TableStockBalance[#Headers],0),
0)</f>
        <v>Broehmer Industrial GmbH</v>
      </c>
    </row>
    <row r="8561" spans="1:12" x14ac:dyDescent="0.25">
      <c r="A8561">
        <v>49042204</v>
      </c>
      <c r="B8561">
        <v>160</v>
      </c>
      <c r="C8561" t="s">
        <v>343</v>
      </c>
      <c r="D8561" t="s">
        <v>220</v>
      </c>
      <c r="E8561" t="s">
        <v>221</v>
      </c>
      <c r="F8561" t="s">
        <v>316</v>
      </c>
      <c r="G8561" s="1">
        <v>43637</v>
      </c>
      <c r="H8561">
        <v>80</v>
      </c>
      <c r="I8561" s="7">
        <f>IF(TableTransactions[[#This Row],[Order type]]=trackOrderType,
TableTransactions[[#This Row],[Transaction quantity]]*-1,
TableTransactions[[#This Row],[Transaction quantity]]
)</f>
        <v>-80</v>
      </c>
      <c r="J85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-91</v>
      </c>
      <c r="K8561" s="7">
        <f ca="1">IF(TableTransactions[[#This Row],[Stock balance backorders]]&lt;0,
0,
TableTransactions[[#This Row],[Stock balance backorders]]
)</f>
        <v>0</v>
      </c>
      <c r="L8561" s="8" t="str">
        <f>VLOOKUP(TableTransactions[[#This Row],[Material]],TableStockBalance[],
MATCH(TableStockBalance[[#Headers],[Supplier name]],TableStockBalance[#Headers],0),
0)</f>
        <v>Broehmer Industrial GmbH</v>
      </c>
    </row>
    <row r="8562" spans="1:12" x14ac:dyDescent="0.25">
      <c r="A8562">
        <v>49042267</v>
      </c>
      <c r="B8562">
        <v>30</v>
      </c>
      <c r="C8562" t="s">
        <v>343</v>
      </c>
      <c r="D8562" t="s">
        <v>220</v>
      </c>
      <c r="E8562" t="s">
        <v>221</v>
      </c>
      <c r="F8562" t="s">
        <v>319</v>
      </c>
      <c r="G8562" s="1">
        <v>43643</v>
      </c>
      <c r="H8562">
        <v>40</v>
      </c>
      <c r="I8562" s="7">
        <f>IF(TableTransactions[[#This Row],[Order type]]=trackOrderType,
TableTransactions[[#This Row],[Transaction quantity]]*-1,
TableTransactions[[#This Row],[Transaction quantity]]
)</f>
        <v>-40</v>
      </c>
      <c r="J85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-131</v>
      </c>
      <c r="K8562" s="7">
        <f ca="1">IF(TableTransactions[[#This Row],[Stock balance backorders]]&lt;0,
0,
TableTransactions[[#This Row],[Stock balance backorders]]
)</f>
        <v>0</v>
      </c>
      <c r="L8562" s="8" t="str">
        <f>VLOOKUP(TableTransactions[[#This Row],[Material]],TableStockBalance[],
MATCH(TableStockBalance[[#Headers],[Supplier name]],TableStockBalance[#Headers],0),
0)</f>
        <v>Broehmer Industrial GmbH</v>
      </c>
    </row>
    <row r="8563" spans="1:12" x14ac:dyDescent="0.25">
      <c r="A8563">
        <v>49042271</v>
      </c>
      <c r="B8563">
        <v>60</v>
      </c>
      <c r="C8563" t="s">
        <v>343</v>
      </c>
      <c r="D8563" t="s">
        <v>220</v>
      </c>
      <c r="E8563" t="s">
        <v>221</v>
      </c>
      <c r="F8563" t="s">
        <v>314</v>
      </c>
      <c r="G8563" s="1">
        <v>43644</v>
      </c>
      <c r="H8563">
        <v>80</v>
      </c>
      <c r="I8563" s="7">
        <f>IF(TableTransactions[[#This Row],[Order type]]=trackOrderType,
TableTransactions[[#This Row],[Transaction quantity]]*-1,
TableTransactions[[#This Row],[Transaction quantity]]
)</f>
        <v>-80</v>
      </c>
      <c r="J85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-211</v>
      </c>
      <c r="K8563" s="7">
        <f ca="1">IF(TableTransactions[[#This Row],[Stock balance backorders]]&lt;0,
0,
TableTransactions[[#This Row],[Stock balance backorders]]
)</f>
        <v>0</v>
      </c>
      <c r="L8563" s="8" t="str">
        <f>VLOOKUP(TableTransactions[[#This Row],[Material]],TableStockBalance[],
MATCH(TableStockBalance[[#Headers],[Supplier name]],TableStockBalance[#Headers],0),
0)</f>
        <v>Broehmer Industrial GmbH</v>
      </c>
    </row>
    <row r="8564" spans="1:12" x14ac:dyDescent="0.25">
      <c r="A8564" s="4">
        <v>45057211</v>
      </c>
      <c r="B8564" s="4">
        <v>10</v>
      </c>
      <c r="C8564" s="4" t="s">
        <v>344</v>
      </c>
      <c r="D8564" s="4" t="s">
        <v>220</v>
      </c>
      <c r="E8564" s="4" t="s">
        <v>221</v>
      </c>
      <c r="F8564" s="4" t="s">
        <v>213</v>
      </c>
      <c r="G8564" s="5">
        <v>43644</v>
      </c>
      <c r="H8564" s="4">
        <v>1200</v>
      </c>
      <c r="I8564" s="7">
        <f>IF(TableTransactions[[#This Row],[Order type]]=trackOrderType,
TableTransactions[[#This Row],[Transaction quantity]]*-1,
TableTransactions[[#This Row],[Transaction quantity]]
)</f>
        <v>1200</v>
      </c>
      <c r="J85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989</v>
      </c>
      <c r="K8564" s="7">
        <f ca="1">IF(TableTransactions[[#This Row],[Stock balance backorders]]&lt;0,
0,
TableTransactions[[#This Row],[Stock balance backorders]]
)</f>
        <v>989</v>
      </c>
      <c r="L8564" s="8" t="str">
        <f>VLOOKUP(TableTransactions[[#This Row],[Material]],TableStockBalance[],
MATCH(TableStockBalance[[#Headers],[Supplier name]],TableStockBalance[#Headers],0),
0)</f>
        <v>Broehmer Industrial GmbH</v>
      </c>
    </row>
    <row r="8565" spans="1:12" x14ac:dyDescent="0.25">
      <c r="A8565">
        <v>49042293</v>
      </c>
      <c r="B8565">
        <v>120</v>
      </c>
      <c r="C8565" t="s">
        <v>343</v>
      </c>
      <c r="D8565" t="s">
        <v>220</v>
      </c>
      <c r="E8565" t="s">
        <v>221</v>
      </c>
      <c r="F8565" t="s">
        <v>313</v>
      </c>
      <c r="G8565" s="1">
        <v>43647</v>
      </c>
      <c r="H8565">
        <v>80</v>
      </c>
      <c r="I8565" s="7">
        <f>IF(TableTransactions[[#This Row],[Order type]]=trackOrderType,
TableTransactions[[#This Row],[Transaction quantity]]*-1,
TableTransactions[[#This Row],[Transaction quantity]]
)</f>
        <v>-80</v>
      </c>
      <c r="J85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909</v>
      </c>
      <c r="K8565" s="7">
        <f ca="1">IF(TableTransactions[[#This Row],[Stock balance backorders]]&lt;0,
0,
TableTransactions[[#This Row],[Stock balance backorders]]
)</f>
        <v>909</v>
      </c>
      <c r="L8565" s="8" t="str">
        <f>VLOOKUP(TableTransactions[[#This Row],[Material]],TableStockBalance[],
MATCH(TableStockBalance[[#Headers],[Supplier name]],TableStockBalance[#Headers],0),
0)</f>
        <v>Broehmer Industrial GmbH</v>
      </c>
    </row>
    <row r="8566" spans="1:12" x14ac:dyDescent="0.25">
      <c r="A8566">
        <v>49042295</v>
      </c>
      <c r="B8566">
        <v>80</v>
      </c>
      <c r="C8566" t="s">
        <v>343</v>
      </c>
      <c r="D8566" t="s">
        <v>220</v>
      </c>
      <c r="E8566" t="s">
        <v>221</v>
      </c>
      <c r="F8566" t="s">
        <v>316</v>
      </c>
      <c r="G8566" s="1">
        <v>43647</v>
      </c>
      <c r="H8566">
        <v>60</v>
      </c>
      <c r="I8566" s="7">
        <f>IF(TableTransactions[[#This Row],[Order type]]=trackOrderType,
TableTransactions[[#This Row],[Transaction quantity]]*-1,
TableTransactions[[#This Row],[Transaction quantity]]
)</f>
        <v>-60</v>
      </c>
      <c r="J85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849</v>
      </c>
      <c r="K8566" s="7">
        <f ca="1">IF(TableTransactions[[#This Row],[Stock balance backorders]]&lt;0,
0,
TableTransactions[[#This Row],[Stock balance backorders]]
)</f>
        <v>849</v>
      </c>
      <c r="L8566" s="8" t="str">
        <f>VLOOKUP(TableTransactions[[#This Row],[Material]],TableStockBalance[],
MATCH(TableStockBalance[[#Headers],[Supplier name]],TableStockBalance[#Headers],0),
0)</f>
        <v>Broehmer Industrial GmbH</v>
      </c>
    </row>
    <row r="8567" spans="1:12" x14ac:dyDescent="0.25">
      <c r="A8567">
        <v>49042297</v>
      </c>
      <c r="B8567">
        <v>130</v>
      </c>
      <c r="C8567" t="s">
        <v>343</v>
      </c>
      <c r="D8567" t="s">
        <v>220</v>
      </c>
      <c r="E8567" t="s">
        <v>221</v>
      </c>
      <c r="F8567" t="s">
        <v>317</v>
      </c>
      <c r="G8567" s="1">
        <v>43647</v>
      </c>
      <c r="H8567">
        <v>80</v>
      </c>
      <c r="I8567" s="7">
        <f>IF(TableTransactions[[#This Row],[Order type]]=trackOrderType,
TableTransactions[[#This Row],[Transaction quantity]]*-1,
TableTransactions[[#This Row],[Transaction quantity]]
)</f>
        <v>-80</v>
      </c>
      <c r="J85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769</v>
      </c>
      <c r="K8567" s="7">
        <f ca="1">IF(TableTransactions[[#This Row],[Stock balance backorders]]&lt;0,
0,
TableTransactions[[#This Row],[Stock balance backorders]]
)</f>
        <v>769</v>
      </c>
      <c r="L8567" s="8" t="str">
        <f>VLOOKUP(TableTransactions[[#This Row],[Material]],TableStockBalance[],
MATCH(TableStockBalance[[#Headers],[Supplier name]],TableStockBalance[#Headers],0),
0)</f>
        <v>Broehmer Industrial GmbH</v>
      </c>
    </row>
    <row r="8568" spans="1:12" x14ac:dyDescent="0.25">
      <c r="A8568">
        <v>49042300</v>
      </c>
      <c r="B8568">
        <v>50</v>
      </c>
      <c r="C8568" t="s">
        <v>343</v>
      </c>
      <c r="D8568" t="s">
        <v>220</v>
      </c>
      <c r="E8568" t="s">
        <v>221</v>
      </c>
      <c r="F8568" t="s">
        <v>319</v>
      </c>
      <c r="G8568" s="1">
        <v>43647</v>
      </c>
      <c r="H8568">
        <v>80</v>
      </c>
      <c r="I8568" s="7">
        <f>IF(TableTransactions[[#This Row],[Order type]]=trackOrderType,
TableTransactions[[#This Row],[Transaction quantity]]*-1,
TableTransactions[[#This Row],[Transaction quantity]]
)</f>
        <v>-80</v>
      </c>
      <c r="J85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689</v>
      </c>
      <c r="K8568" s="7">
        <f ca="1">IF(TableTransactions[[#This Row],[Stock balance backorders]]&lt;0,
0,
TableTransactions[[#This Row],[Stock balance backorders]]
)</f>
        <v>689</v>
      </c>
      <c r="L8568" s="8" t="str">
        <f>VLOOKUP(TableTransactions[[#This Row],[Material]],TableStockBalance[],
MATCH(TableStockBalance[[#Headers],[Supplier name]],TableStockBalance[#Headers],0),
0)</f>
        <v>Broehmer Industrial GmbH</v>
      </c>
    </row>
    <row r="8569" spans="1:12" x14ac:dyDescent="0.25">
      <c r="A8569">
        <v>49042304</v>
      </c>
      <c r="B8569">
        <v>40</v>
      </c>
      <c r="C8569" t="s">
        <v>343</v>
      </c>
      <c r="D8569" t="s">
        <v>220</v>
      </c>
      <c r="E8569" t="s">
        <v>221</v>
      </c>
      <c r="F8569" t="s">
        <v>315</v>
      </c>
      <c r="G8569" s="1">
        <v>43647</v>
      </c>
      <c r="H8569">
        <v>40</v>
      </c>
      <c r="I8569" s="7">
        <f>IF(TableTransactions[[#This Row],[Order type]]=trackOrderType,
TableTransactions[[#This Row],[Transaction quantity]]*-1,
TableTransactions[[#This Row],[Transaction quantity]]
)</f>
        <v>-40</v>
      </c>
      <c r="J85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649</v>
      </c>
      <c r="K8569" s="7">
        <f ca="1">IF(TableTransactions[[#This Row],[Stock balance backorders]]&lt;0,
0,
TableTransactions[[#This Row],[Stock balance backorders]]
)</f>
        <v>649</v>
      </c>
      <c r="L8569" s="8" t="str">
        <f>VLOOKUP(TableTransactions[[#This Row],[Material]],TableStockBalance[],
MATCH(TableStockBalance[[#Headers],[Supplier name]],TableStockBalance[#Headers],0),
0)</f>
        <v>Broehmer Industrial GmbH</v>
      </c>
    </row>
    <row r="8570" spans="1:12" x14ac:dyDescent="0.25">
      <c r="A8570">
        <v>49042357</v>
      </c>
      <c r="B8570">
        <v>100</v>
      </c>
      <c r="C8570" t="s">
        <v>343</v>
      </c>
      <c r="D8570" t="s">
        <v>220</v>
      </c>
      <c r="E8570" t="s">
        <v>221</v>
      </c>
      <c r="F8570" t="s">
        <v>316</v>
      </c>
      <c r="G8570" s="1">
        <v>43651</v>
      </c>
      <c r="H8570">
        <v>40</v>
      </c>
      <c r="I8570" s="7">
        <f>IF(TableTransactions[[#This Row],[Order type]]=trackOrderType,
TableTransactions[[#This Row],[Transaction quantity]]*-1,
TableTransactions[[#This Row],[Transaction quantity]]
)</f>
        <v>-40</v>
      </c>
      <c r="J85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609</v>
      </c>
      <c r="K8570" s="7">
        <f ca="1">IF(TableTransactions[[#This Row],[Stock balance backorders]]&lt;0,
0,
TableTransactions[[#This Row],[Stock balance backorders]]
)</f>
        <v>609</v>
      </c>
      <c r="L8570" s="8" t="str">
        <f>VLOOKUP(TableTransactions[[#This Row],[Material]],TableStockBalance[],
MATCH(TableStockBalance[[#Headers],[Supplier name]],TableStockBalance[#Headers],0),
0)</f>
        <v>Broehmer Industrial GmbH</v>
      </c>
    </row>
    <row r="8571" spans="1:12" x14ac:dyDescent="0.25">
      <c r="A8571">
        <v>49042366</v>
      </c>
      <c r="B8571">
        <v>30</v>
      </c>
      <c r="C8571" t="s">
        <v>343</v>
      </c>
      <c r="D8571" t="s">
        <v>220</v>
      </c>
      <c r="E8571" t="s">
        <v>221</v>
      </c>
      <c r="F8571" t="s">
        <v>332</v>
      </c>
      <c r="G8571" s="1">
        <v>43651</v>
      </c>
      <c r="H8571">
        <v>40</v>
      </c>
      <c r="I8571" s="7">
        <f>IF(TableTransactions[[#This Row],[Order type]]=trackOrderType,
TableTransactions[[#This Row],[Transaction quantity]]*-1,
TableTransactions[[#This Row],[Transaction quantity]]
)</f>
        <v>-40</v>
      </c>
      <c r="J85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569</v>
      </c>
      <c r="K8571" s="7">
        <f ca="1">IF(TableTransactions[[#This Row],[Stock balance backorders]]&lt;0,
0,
TableTransactions[[#This Row],[Stock balance backorders]]
)</f>
        <v>569</v>
      </c>
      <c r="L8571" s="8" t="str">
        <f>VLOOKUP(TableTransactions[[#This Row],[Material]],TableStockBalance[],
MATCH(TableStockBalance[[#Headers],[Supplier name]],TableStockBalance[#Headers],0),
0)</f>
        <v>Broehmer Industrial GmbH</v>
      </c>
    </row>
    <row r="8572" spans="1:12" x14ac:dyDescent="0.25">
      <c r="A8572">
        <v>49042370</v>
      </c>
      <c r="B8572">
        <v>110</v>
      </c>
      <c r="C8572" t="s">
        <v>343</v>
      </c>
      <c r="D8572" t="s">
        <v>220</v>
      </c>
      <c r="E8572" t="s">
        <v>221</v>
      </c>
      <c r="F8572" t="s">
        <v>313</v>
      </c>
      <c r="G8572" s="1">
        <v>43654</v>
      </c>
      <c r="H8572">
        <v>20</v>
      </c>
      <c r="I8572" s="7">
        <f>IF(TableTransactions[[#This Row],[Order type]]=trackOrderType,
TableTransactions[[#This Row],[Transaction quantity]]*-1,
TableTransactions[[#This Row],[Transaction quantity]]
)</f>
        <v>-20</v>
      </c>
      <c r="J85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549</v>
      </c>
      <c r="K8572" s="7">
        <f ca="1">IF(TableTransactions[[#This Row],[Stock balance backorders]]&lt;0,
0,
TableTransactions[[#This Row],[Stock balance backorders]]
)</f>
        <v>549</v>
      </c>
      <c r="L8572" s="8" t="str">
        <f>VLOOKUP(TableTransactions[[#This Row],[Material]],TableStockBalance[],
MATCH(TableStockBalance[[#Headers],[Supplier name]],TableStockBalance[#Headers],0),
0)</f>
        <v>Broehmer Industrial GmbH</v>
      </c>
    </row>
    <row r="8573" spans="1:12" x14ac:dyDescent="0.25">
      <c r="A8573">
        <v>49042370</v>
      </c>
      <c r="B8573">
        <v>120</v>
      </c>
      <c r="C8573" t="s">
        <v>343</v>
      </c>
      <c r="D8573" t="s">
        <v>220</v>
      </c>
      <c r="E8573" t="s">
        <v>221</v>
      </c>
      <c r="F8573" t="s">
        <v>313</v>
      </c>
      <c r="G8573" s="1">
        <v>43654</v>
      </c>
      <c r="H8573">
        <v>80</v>
      </c>
      <c r="I8573" s="7">
        <f>IF(TableTransactions[[#This Row],[Order type]]=trackOrderType,
TableTransactions[[#This Row],[Transaction quantity]]*-1,
TableTransactions[[#This Row],[Transaction quantity]]
)</f>
        <v>-80</v>
      </c>
      <c r="J85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469</v>
      </c>
      <c r="K8573" s="7">
        <f ca="1">IF(TableTransactions[[#This Row],[Stock balance backorders]]&lt;0,
0,
TableTransactions[[#This Row],[Stock balance backorders]]
)</f>
        <v>469</v>
      </c>
      <c r="L8573" s="8" t="str">
        <f>VLOOKUP(TableTransactions[[#This Row],[Material]],TableStockBalance[],
MATCH(TableStockBalance[[#Headers],[Supplier name]],TableStockBalance[#Headers],0),
0)</f>
        <v>Broehmer Industrial GmbH</v>
      </c>
    </row>
    <row r="8574" spans="1:12" x14ac:dyDescent="0.25">
      <c r="A8574">
        <v>49042388</v>
      </c>
      <c r="B8574">
        <v>70</v>
      </c>
      <c r="C8574" t="s">
        <v>343</v>
      </c>
      <c r="D8574" t="s">
        <v>220</v>
      </c>
      <c r="E8574" t="s">
        <v>221</v>
      </c>
      <c r="F8574" t="s">
        <v>316</v>
      </c>
      <c r="G8574" s="1">
        <v>43655</v>
      </c>
      <c r="H8574">
        <v>80</v>
      </c>
      <c r="I8574" s="7">
        <f>IF(TableTransactions[[#This Row],[Order type]]=trackOrderType,
TableTransactions[[#This Row],[Transaction quantity]]*-1,
TableTransactions[[#This Row],[Transaction quantity]]
)</f>
        <v>-80</v>
      </c>
      <c r="J85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389</v>
      </c>
      <c r="K8574" s="7">
        <f ca="1">IF(TableTransactions[[#This Row],[Stock balance backorders]]&lt;0,
0,
TableTransactions[[#This Row],[Stock balance backorders]]
)</f>
        <v>389</v>
      </c>
      <c r="L8574" s="8" t="str">
        <f>VLOOKUP(TableTransactions[[#This Row],[Material]],TableStockBalance[],
MATCH(TableStockBalance[[#Headers],[Supplier name]],TableStockBalance[#Headers],0),
0)</f>
        <v>Broehmer Industrial GmbH</v>
      </c>
    </row>
    <row r="8575" spans="1:12" x14ac:dyDescent="0.25">
      <c r="A8575">
        <v>49042419</v>
      </c>
      <c r="B8575">
        <v>160</v>
      </c>
      <c r="C8575" t="s">
        <v>343</v>
      </c>
      <c r="D8575" t="s">
        <v>220</v>
      </c>
      <c r="E8575" t="s">
        <v>221</v>
      </c>
      <c r="F8575" t="s">
        <v>317</v>
      </c>
      <c r="G8575" s="1">
        <v>43657</v>
      </c>
      <c r="H8575">
        <v>80</v>
      </c>
      <c r="I8575" s="7">
        <f>IF(TableTransactions[[#This Row],[Order type]]=trackOrderType,
TableTransactions[[#This Row],[Transaction quantity]]*-1,
TableTransactions[[#This Row],[Transaction quantity]]
)</f>
        <v>-80</v>
      </c>
      <c r="J85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309</v>
      </c>
      <c r="K8575" s="7">
        <f ca="1">IF(TableTransactions[[#This Row],[Stock balance backorders]]&lt;0,
0,
TableTransactions[[#This Row],[Stock balance backorders]]
)</f>
        <v>309</v>
      </c>
      <c r="L8575" s="8" t="str">
        <f>VLOOKUP(TableTransactions[[#This Row],[Material]],TableStockBalance[],
MATCH(TableStockBalance[[#Headers],[Supplier name]],TableStockBalance[#Headers],0),
0)</f>
        <v>Broehmer Industrial GmbH</v>
      </c>
    </row>
    <row r="8576" spans="1:12" x14ac:dyDescent="0.25">
      <c r="A8576">
        <v>49042488</v>
      </c>
      <c r="B8576">
        <v>10</v>
      </c>
      <c r="C8576" t="s">
        <v>343</v>
      </c>
      <c r="D8576" t="s">
        <v>220</v>
      </c>
      <c r="E8576" t="s">
        <v>221</v>
      </c>
      <c r="F8576" t="s">
        <v>325</v>
      </c>
      <c r="G8576" s="1">
        <v>43664</v>
      </c>
      <c r="H8576">
        <v>20</v>
      </c>
      <c r="I8576" s="7">
        <f>IF(TableTransactions[[#This Row],[Order type]]=trackOrderType,
TableTransactions[[#This Row],[Transaction quantity]]*-1,
TableTransactions[[#This Row],[Transaction quantity]]
)</f>
        <v>-20</v>
      </c>
      <c r="J85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289</v>
      </c>
      <c r="K8576" s="7">
        <f ca="1">IF(TableTransactions[[#This Row],[Stock balance backorders]]&lt;0,
0,
TableTransactions[[#This Row],[Stock balance backorders]]
)</f>
        <v>289</v>
      </c>
      <c r="L8576" s="8" t="str">
        <f>VLOOKUP(TableTransactions[[#This Row],[Material]],TableStockBalance[],
MATCH(TableStockBalance[[#Headers],[Supplier name]],TableStockBalance[#Headers],0),
0)</f>
        <v>Broehmer Industrial GmbH</v>
      </c>
    </row>
    <row r="8577" spans="1:12" x14ac:dyDescent="0.25">
      <c r="A8577">
        <v>49042495</v>
      </c>
      <c r="B8577">
        <v>130</v>
      </c>
      <c r="C8577" t="s">
        <v>343</v>
      </c>
      <c r="D8577" t="s">
        <v>220</v>
      </c>
      <c r="E8577" t="s">
        <v>221</v>
      </c>
      <c r="F8577" t="s">
        <v>314</v>
      </c>
      <c r="G8577" s="1">
        <v>43665</v>
      </c>
      <c r="H8577">
        <v>80</v>
      </c>
      <c r="I8577" s="7">
        <f>IF(TableTransactions[[#This Row],[Order type]]=trackOrderType,
TableTransactions[[#This Row],[Transaction quantity]]*-1,
TableTransactions[[#This Row],[Transaction quantity]]
)</f>
        <v>-80</v>
      </c>
      <c r="J85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209</v>
      </c>
      <c r="K8577" s="7">
        <f ca="1">IF(TableTransactions[[#This Row],[Stock balance backorders]]&lt;0,
0,
TableTransactions[[#This Row],[Stock balance backorders]]
)</f>
        <v>209</v>
      </c>
      <c r="L8577" s="8" t="str">
        <f>VLOOKUP(TableTransactions[[#This Row],[Material]],TableStockBalance[],
MATCH(TableStockBalance[[#Headers],[Supplier name]],TableStockBalance[#Headers],0),
0)</f>
        <v>Broehmer Industrial GmbH</v>
      </c>
    </row>
    <row r="8578" spans="1:12" x14ac:dyDescent="0.25">
      <c r="A8578">
        <v>49042535</v>
      </c>
      <c r="B8578">
        <v>150</v>
      </c>
      <c r="C8578" t="s">
        <v>343</v>
      </c>
      <c r="D8578" t="s">
        <v>220</v>
      </c>
      <c r="E8578" t="s">
        <v>221</v>
      </c>
      <c r="F8578" t="s">
        <v>317</v>
      </c>
      <c r="G8578" s="1">
        <v>43669</v>
      </c>
      <c r="H8578">
        <v>20</v>
      </c>
      <c r="I8578" s="7">
        <f>IF(TableTransactions[[#This Row],[Order type]]=trackOrderType,
TableTransactions[[#This Row],[Transaction quantity]]*-1,
TableTransactions[[#This Row],[Transaction quantity]]
)</f>
        <v>-20</v>
      </c>
      <c r="J85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189</v>
      </c>
      <c r="K8578" s="7">
        <f ca="1">IF(TableTransactions[[#This Row],[Stock balance backorders]]&lt;0,
0,
TableTransactions[[#This Row],[Stock balance backorders]]
)</f>
        <v>189</v>
      </c>
      <c r="L8578" s="8" t="str">
        <f>VLOOKUP(TableTransactions[[#This Row],[Material]],TableStockBalance[],
MATCH(TableStockBalance[[#Headers],[Supplier name]],TableStockBalance[#Headers],0),
0)</f>
        <v>Broehmer Industrial GmbH</v>
      </c>
    </row>
    <row r="8579" spans="1:12" x14ac:dyDescent="0.25">
      <c r="A8579">
        <v>49042536</v>
      </c>
      <c r="B8579">
        <v>50</v>
      </c>
      <c r="C8579" t="s">
        <v>343</v>
      </c>
      <c r="D8579" t="s">
        <v>220</v>
      </c>
      <c r="E8579" t="s">
        <v>221</v>
      </c>
      <c r="F8579" t="s">
        <v>319</v>
      </c>
      <c r="G8579" s="1">
        <v>43669</v>
      </c>
      <c r="H8579">
        <v>80</v>
      </c>
      <c r="I8579" s="7">
        <f>IF(TableTransactions[[#This Row],[Order type]]=trackOrderType,
TableTransactions[[#This Row],[Transaction quantity]]*-1,
TableTransactions[[#This Row],[Transaction quantity]]
)</f>
        <v>-80</v>
      </c>
      <c r="J85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109</v>
      </c>
      <c r="K8579" s="7">
        <f ca="1">IF(TableTransactions[[#This Row],[Stock balance backorders]]&lt;0,
0,
TableTransactions[[#This Row],[Stock balance backorders]]
)</f>
        <v>109</v>
      </c>
      <c r="L8579" s="8" t="str">
        <f>VLOOKUP(TableTransactions[[#This Row],[Material]],TableStockBalance[],
MATCH(TableStockBalance[[#Headers],[Supplier name]],TableStockBalance[#Headers],0),
0)</f>
        <v>Broehmer Industrial GmbH</v>
      </c>
    </row>
    <row r="8580" spans="1:12" x14ac:dyDescent="0.25">
      <c r="A8580">
        <v>49042536</v>
      </c>
      <c r="B8580">
        <v>60</v>
      </c>
      <c r="C8580" t="s">
        <v>343</v>
      </c>
      <c r="D8580" t="s">
        <v>220</v>
      </c>
      <c r="E8580" t="s">
        <v>221</v>
      </c>
      <c r="F8580" t="s">
        <v>319</v>
      </c>
      <c r="G8580" s="1">
        <v>43669</v>
      </c>
      <c r="H8580">
        <v>60</v>
      </c>
      <c r="I8580" s="7">
        <f>IF(TableTransactions[[#This Row],[Order type]]=trackOrderType,
TableTransactions[[#This Row],[Transaction quantity]]*-1,
TableTransactions[[#This Row],[Transaction quantity]]
)</f>
        <v>-60</v>
      </c>
      <c r="J85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</v>
      </c>
      <c r="K8580" s="7">
        <f ca="1">IF(TableTransactions[[#This Row],[Stock balance backorders]]&lt;0,
0,
TableTransactions[[#This Row],[Stock balance backorders]]
)</f>
        <v>49</v>
      </c>
      <c r="L8580" s="8" t="str">
        <f>VLOOKUP(TableTransactions[[#This Row],[Material]],TableStockBalance[],
MATCH(TableStockBalance[[#Headers],[Supplier name]],TableStockBalance[#Headers],0),
0)</f>
        <v>Broehmer Industrial GmbH</v>
      </c>
    </row>
    <row r="8581" spans="1:12" x14ac:dyDescent="0.25">
      <c r="A8581">
        <v>49042571</v>
      </c>
      <c r="B8581">
        <v>140</v>
      </c>
      <c r="C8581" t="s">
        <v>343</v>
      </c>
      <c r="D8581" t="s">
        <v>220</v>
      </c>
      <c r="E8581" t="s">
        <v>221</v>
      </c>
      <c r="F8581" t="s">
        <v>316</v>
      </c>
      <c r="G8581" s="1">
        <v>43672</v>
      </c>
      <c r="H8581">
        <v>40</v>
      </c>
      <c r="I8581" s="7">
        <f>IF(TableTransactions[[#This Row],[Order type]]=trackOrderType,
TableTransactions[[#This Row],[Transaction quantity]]*-1,
TableTransactions[[#This Row],[Transaction quantity]]
)</f>
        <v>-40</v>
      </c>
      <c r="J85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8581" s="7">
        <f ca="1">IF(TableTransactions[[#This Row],[Stock balance backorders]]&lt;0,
0,
TableTransactions[[#This Row],[Stock balance backorders]]
)</f>
        <v>9</v>
      </c>
      <c r="L8581" s="8" t="str">
        <f>VLOOKUP(TableTransactions[[#This Row],[Material]],TableStockBalance[],
MATCH(TableStockBalance[[#Headers],[Supplier name]],TableStockBalance[#Headers],0),
0)</f>
        <v>Broehmer Industrial GmbH</v>
      </c>
    </row>
    <row r="8582" spans="1:12" x14ac:dyDescent="0.25">
      <c r="A8582" s="4">
        <v>45057278</v>
      </c>
      <c r="B8582" s="4">
        <v>20</v>
      </c>
      <c r="C8582" s="4" t="s">
        <v>344</v>
      </c>
      <c r="D8582" s="4" t="s">
        <v>220</v>
      </c>
      <c r="E8582" s="4" t="s">
        <v>221</v>
      </c>
      <c r="F8582" s="4" t="s">
        <v>213</v>
      </c>
      <c r="G8582" s="5">
        <v>43672</v>
      </c>
      <c r="H8582" s="4">
        <v>1200</v>
      </c>
      <c r="I8582" s="7">
        <f>IF(TableTransactions[[#This Row],[Order type]]=trackOrderType,
TableTransactions[[#This Row],[Transaction quantity]]*-1,
TableTransactions[[#This Row],[Transaction quantity]]
)</f>
        <v>1200</v>
      </c>
      <c r="J85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1209</v>
      </c>
      <c r="K8582" s="7">
        <f ca="1">IF(TableTransactions[[#This Row],[Stock balance backorders]]&lt;0,
0,
TableTransactions[[#This Row],[Stock balance backorders]]
)</f>
        <v>1209</v>
      </c>
      <c r="L8582" s="8" t="str">
        <f>VLOOKUP(TableTransactions[[#This Row],[Material]],TableStockBalance[],
MATCH(TableStockBalance[[#Headers],[Supplier name]],TableStockBalance[#Headers],0),
0)</f>
        <v>Broehmer Industrial GmbH</v>
      </c>
    </row>
    <row r="8583" spans="1:12" x14ac:dyDescent="0.25">
      <c r="A8583">
        <v>49042587</v>
      </c>
      <c r="B8583">
        <v>100</v>
      </c>
      <c r="C8583" t="s">
        <v>343</v>
      </c>
      <c r="D8583" t="s">
        <v>220</v>
      </c>
      <c r="E8583" t="s">
        <v>221</v>
      </c>
      <c r="F8583" t="s">
        <v>317</v>
      </c>
      <c r="G8583" s="1">
        <v>43675</v>
      </c>
      <c r="H8583">
        <v>40</v>
      </c>
      <c r="I8583" s="7">
        <f>IF(TableTransactions[[#This Row],[Order type]]=trackOrderType,
TableTransactions[[#This Row],[Transaction quantity]]*-1,
TableTransactions[[#This Row],[Transaction quantity]]
)</f>
        <v>-40</v>
      </c>
      <c r="J85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1169</v>
      </c>
      <c r="K8583" s="7">
        <f ca="1">IF(TableTransactions[[#This Row],[Stock balance backorders]]&lt;0,
0,
TableTransactions[[#This Row],[Stock balance backorders]]
)</f>
        <v>1169</v>
      </c>
      <c r="L8583" s="8" t="str">
        <f>VLOOKUP(TableTransactions[[#This Row],[Material]],TableStockBalance[],
MATCH(TableStockBalance[[#Headers],[Supplier name]],TableStockBalance[#Headers],0),
0)</f>
        <v>Broehmer Industrial GmbH</v>
      </c>
    </row>
    <row r="8584" spans="1:12" x14ac:dyDescent="0.25">
      <c r="A8584">
        <v>49042590</v>
      </c>
      <c r="B8584">
        <v>70</v>
      </c>
      <c r="C8584" t="s">
        <v>343</v>
      </c>
      <c r="D8584" t="s">
        <v>220</v>
      </c>
      <c r="E8584" t="s">
        <v>221</v>
      </c>
      <c r="F8584" t="s">
        <v>318</v>
      </c>
      <c r="G8584" s="1">
        <v>43675</v>
      </c>
      <c r="H8584">
        <v>20</v>
      </c>
      <c r="I8584" s="7">
        <f>IF(TableTransactions[[#This Row],[Order type]]=trackOrderType,
TableTransactions[[#This Row],[Transaction quantity]]*-1,
TableTransactions[[#This Row],[Transaction quantity]]
)</f>
        <v>-20</v>
      </c>
      <c r="J85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1149</v>
      </c>
      <c r="K8584" s="7">
        <f ca="1">IF(TableTransactions[[#This Row],[Stock balance backorders]]&lt;0,
0,
TableTransactions[[#This Row],[Stock balance backorders]]
)</f>
        <v>1149</v>
      </c>
      <c r="L8584" s="8" t="str">
        <f>VLOOKUP(TableTransactions[[#This Row],[Material]],TableStockBalance[],
MATCH(TableStockBalance[[#Headers],[Supplier name]],TableStockBalance[#Headers],0),
0)</f>
        <v>Broehmer Industrial GmbH</v>
      </c>
    </row>
    <row r="8585" spans="1:12" x14ac:dyDescent="0.25">
      <c r="A8585">
        <v>49042613</v>
      </c>
      <c r="B8585">
        <v>140</v>
      </c>
      <c r="C8585" t="s">
        <v>343</v>
      </c>
      <c r="D8585" t="s">
        <v>220</v>
      </c>
      <c r="E8585" t="s">
        <v>221</v>
      </c>
      <c r="F8585" t="s">
        <v>316</v>
      </c>
      <c r="G8585" s="1">
        <v>43677</v>
      </c>
      <c r="H8585">
        <v>40</v>
      </c>
      <c r="I8585" s="7">
        <f>IF(TableTransactions[[#This Row],[Order type]]=trackOrderType,
TableTransactions[[#This Row],[Transaction quantity]]*-1,
TableTransactions[[#This Row],[Transaction quantity]]
)</f>
        <v>-40</v>
      </c>
      <c r="J85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1109</v>
      </c>
      <c r="K8585" s="7">
        <f ca="1">IF(TableTransactions[[#This Row],[Stock balance backorders]]&lt;0,
0,
TableTransactions[[#This Row],[Stock balance backorders]]
)</f>
        <v>1109</v>
      </c>
      <c r="L8585" s="8" t="str">
        <f>VLOOKUP(TableTransactions[[#This Row],[Material]],TableStockBalance[],
MATCH(TableStockBalance[[#Headers],[Supplier name]],TableStockBalance[#Headers],0),
0)</f>
        <v>Broehmer Industrial GmbH</v>
      </c>
    </row>
    <row r="8586" spans="1:12" x14ac:dyDescent="0.25">
      <c r="A8586">
        <v>49042613</v>
      </c>
      <c r="B8586">
        <v>150</v>
      </c>
      <c r="C8586" t="s">
        <v>343</v>
      </c>
      <c r="D8586" t="s">
        <v>220</v>
      </c>
      <c r="E8586" t="s">
        <v>221</v>
      </c>
      <c r="F8586" t="s">
        <v>316</v>
      </c>
      <c r="G8586" s="1">
        <v>43677</v>
      </c>
      <c r="H8586">
        <v>20</v>
      </c>
      <c r="I8586" s="7">
        <f>IF(TableTransactions[[#This Row],[Order type]]=trackOrderType,
TableTransactions[[#This Row],[Transaction quantity]]*-1,
TableTransactions[[#This Row],[Transaction quantity]]
)</f>
        <v>-20</v>
      </c>
      <c r="J85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1089</v>
      </c>
      <c r="K8586" s="7">
        <f ca="1">IF(TableTransactions[[#This Row],[Stock balance backorders]]&lt;0,
0,
TableTransactions[[#This Row],[Stock balance backorders]]
)</f>
        <v>1089</v>
      </c>
      <c r="L8586" s="8" t="str">
        <f>VLOOKUP(TableTransactions[[#This Row],[Material]],TableStockBalance[],
MATCH(TableStockBalance[[#Headers],[Supplier name]],TableStockBalance[#Headers],0),
0)</f>
        <v>Broehmer Industrial GmbH</v>
      </c>
    </row>
    <row r="8587" spans="1:12" x14ac:dyDescent="0.25">
      <c r="A8587">
        <v>49042627</v>
      </c>
      <c r="B8587">
        <v>100</v>
      </c>
      <c r="C8587" t="s">
        <v>343</v>
      </c>
      <c r="D8587" t="s">
        <v>220</v>
      </c>
      <c r="E8587" t="s">
        <v>221</v>
      </c>
      <c r="F8587" t="s">
        <v>317</v>
      </c>
      <c r="G8587" s="1">
        <v>43678</v>
      </c>
      <c r="H8587">
        <v>60</v>
      </c>
      <c r="I8587" s="7">
        <f>IF(TableTransactions[[#This Row],[Order type]]=trackOrderType,
TableTransactions[[#This Row],[Transaction quantity]]*-1,
TableTransactions[[#This Row],[Transaction quantity]]
)</f>
        <v>-60</v>
      </c>
      <c r="J85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1029</v>
      </c>
      <c r="K8587" s="7">
        <f ca="1">IF(TableTransactions[[#This Row],[Stock balance backorders]]&lt;0,
0,
TableTransactions[[#This Row],[Stock balance backorders]]
)</f>
        <v>1029</v>
      </c>
      <c r="L8587" s="8" t="str">
        <f>VLOOKUP(TableTransactions[[#This Row],[Material]],TableStockBalance[],
MATCH(TableStockBalance[[#Headers],[Supplier name]],TableStockBalance[#Headers],0),
0)</f>
        <v>Broehmer Industrial GmbH</v>
      </c>
    </row>
    <row r="8588" spans="1:12" x14ac:dyDescent="0.25">
      <c r="A8588">
        <v>49042702</v>
      </c>
      <c r="B8588">
        <v>100</v>
      </c>
      <c r="C8588" t="s">
        <v>343</v>
      </c>
      <c r="D8588" t="s">
        <v>220</v>
      </c>
      <c r="E8588" t="s">
        <v>221</v>
      </c>
      <c r="F8588" t="s">
        <v>316</v>
      </c>
      <c r="G8588" s="1">
        <v>43685</v>
      </c>
      <c r="H8588">
        <v>60</v>
      </c>
      <c r="I8588" s="7">
        <f>IF(TableTransactions[[#This Row],[Order type]]=trackOrderType,
TableTransactions[[#This Row],[Transaction quantity]]*-1,
TableTransactions[[#This Row],[Transaction quantity]]
)</f>
        <v>-60</v>
      </c>
      <c r="J85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969</v>
      </c>
      <c r="K8588" s="7">
        <f ca="1">IF(TableTransactions[[#This Row],[Stock balance backorders]]&lt;0,
0,
TableTransactions[[#This Row],[Stock balance backorders]]
)</f>
        <v>969</v>
      </c>
      <c r="L8588" s="8" t="str">
        <f>VLOOKUP(TableTransactions[[#This Row],[Material]],TableStockBalance[],
MATCH(TableStockBalance[[#Headers],[Supplier name]],TableStockBalance[#Headers],0),
0)</f>
        <v>Broehmer Industrial GmbH</v>
      </c>
    </row>
    <row r="8589" spans="1:12" x14ac:dyDescent="0.25">
      <c r="A8589">
        <v>49042779</v>
      </c>
      <c r="B8589">
        <v>70</v>
      </c>
      <c r="C8589" t="s">
        <v>343</v>
      </c>
      <c r="D8589" t="s">
        <v>220</v>
      </c>
      <c r="E8589" t="s">
        <v>221</v>
      </c>
      <c r="F8589" t="s">
        <v>319</v>
      </c>
      <c r="G8589" s="1">
        <v>43692</v>
      </c>
      <c r="H8589">
        <v>60</v>
      </c>
      <c r="I8589" s="7">
        <f>IF(TableTransactions[[#This Row],[Order type]]=trackOrderType,
TableTransactions[[#This Row],[Transaction quantity]]*-1,
TableTransactions[[#This Row],[Transaction quantity]]
)</f>
        <v>-60</v>
      </c>
      <c r="J85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909</v>
      </c>
      <c r="K8589" s="7">
        <f ca="1">IF(TableTransactions[[#This Row],[Stock balance backorders]]&lt;0,
0,
TableTransactions[[#This Row],[Stock balance backorders]]
)</f>
        <v>909</v>
      </c>
      <c r="L8589" s="8" t="str">
        <f>VLOOKUP(TableTransactions[[#This Row],[Material]],TableStockBalance[],
MATCH(TableStockBalance[[#Headers],[Supplier name]],TableStockBalance[#Headers],0),
0)</f>
        <v>Broehmer Industrial GmbH</v>
      </c>
    </row>
    <row r="8590" spans="1:12" x14ac:dyDescent="0.25">
      <c r="A8590">
        <v>49042795</v>
      </c>
      <c r="B8590">
        <v>350</v>
      </c>
      <c r="C8590" t="s">
        <v>343</v>
      </c>
      <c r="D8590" t="s">
        <v>220</v>
      </c>
      <c r="E8590" t="s">
        <v>221</v>
      </c>
      <c r="F8590" t="s">
        <v>317</v>
      </c>
      <c r="G8590" s="1">
        <v>43693</v>
      </c>
      <c r="H8590">
        <v>20</v>
      </c>
      <c r="I8590" s="7">
        <f>IF(TableTransactions[[#This Row],[Order type]]=trackOrderType,
TableTransactions[[#This Row],[Transaction quantity]]*-1,
TableTransactions[[#This Row],[Transaction quantity]]
)</f>
        <v>-20</v>
      </c>
      <c r="J85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889</v>
      </c>
      <c r="K8590" s="7">
        <f ca="1">IF(TableTransactions[[#This Row],[Stock balance backorders]]&lt;0,
0,
TableTransactions[[#This Row],[Stock balance backorders]]
)</f>
        <v>889</v>
      </c>
      <c r="L8590" s="8" t="str">
        <f>VLOOKUP(TableTransactions[[#This Row],[Material]],TableStockBalance[],
MATCH(TableStockBalance[[#Headers],[Supplier name]],TableStockBalance[#Headers],0),
0)</f>
        <v>Broehmer Industrial GmbH</v>
      </c>
    </row>
    <row r="8591" spans="1:12" x14ac:dyDescent="0.25">
      <c r="A8591">
        <v>49042848</v>
      </c>
      <c r="B8591">
        <v>40</v>
      </c>
      <c r="C8591" t="s">
        <v>343</v>
      </c>
      <c r="D8591" t="s">
        <v>220</v>
      </c>
      <c r="E8591" t="s">
        <v>221</v>
      </c>
      <c r="F8591" t="s">
        <v>314</v>
      </c>
      <c r="G8591" s="1">
        <v>43699</v>
      </c>
      <c r="H8591">
        <v>60</v>
      </c>
      <c r="I8591" s="7">
        <f>IF(TableTransactions[[#This Row],[Order type]]=trackOrderType,
TableTransactions[[#This Row],[Transaction quantity]]*-1,
TableTransactions[[#This Row],[Transaction quantity]]
)</f>
        <v>-60</v>
      </c>
      <c r="J85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829</v>
      </c>
      <c r="K8591" s="7">
        <f ca="1">IF(TableTransactions[[#This Row],[Stock balance backorders]]&lt;0,
0,
TableTransactions[[#This Row],[Stock balance backorders]]
)</f>
        <v>829</v>
      </c>
      <c r="L8591" s="8" t="str">
        <f>VLOOKUP(TableTransactions[[#This Row],[Material]],TableStockBalance[],
MATCH(TableStockBalance[[#Headers],[Supplier name]],TableStockBalance[#Headers],0),
0)</f>
        <v>Broehmer Industrial GmbH</v>
      </c>
    </row>
    <row r="8592" spans="1:12" x14ac:dyDescent="0.25">
      <c r="A8592">
        <v>49042859</v>
      </c>
      <c r="B8592">
        <v>90</v>
      </c>
      <c r="C8592" t="s">
        <v>343</v>
      </c>
      <c r="D8592" t="s">
        <v>220</v>
      </c>
      <c r="E8592" t="s">
        <v>221</v>
      </c>
      <c r="F8592" t="s">
        <v>314</v>
      </c>
      <c r="G8592" s="1">
        <v>43700</v>
      </c>
      <c r="H8592">
        <v>60</v>
      </c>
      <c r="I8592" s="7">
        <f>IF(TableTransactions[[#This Row],[Order type]]=trackOrderType,
TableTransactions[[#This Row],[Transaction quantity]]*-1,
TableTransactions[[#This Row],[Transaction quantity]]
)</f>
        <v>-60</v>
      </c>
      <c r="J85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769</v>
      </c>
      <c r="K8592" s="7">
        <f ca="1">IF(TableTransactions[[#This Row],[Stock balance backorders]]&lt;0,
0,
TableTransactions[[#This Row],[Stock balance backorders]]
)</f>
        <v>769</v>
      </c>
      <c r="L8592" s="8" t="str">
        <f>VLOOKUP(TableTransactions[[#This Row],[Material]],TableStockBalance[],
MATCH(TableStockBalance[[#Headers],[Supplier name]],TableStockBalance[#Headers],0),
0)</f>
        <v>Broehmer Industrial GmbH</v>
      </c>
    </row>
    <row r="8593" spans="1:12" x14ac:dyDescent="0.25">
      <c r="A8593">
        <v>49042885</v>
      </c>
      <c r="B8593">
        <v>80</v>
      </c>
      <c r="C8593" t="s">
        <v>343</v>
      </c>
      <c r="D8593" t="s">
        <v>220</v>
      </c>
      <c r="E8593" t="s">
        <v>221</v>
      </c>
      <c r="F8593" t="s">
        <v>316</v>
      </c>
      <c r="G8593" s="1">
        <v>43703</v>
      </c>
      <c r="H8593">
        <v>20</v>
      </c>
      <c r="I8593" s="7">
        <f>IF(TableTransactions[[#This Row],[Order type]]=trackOrderType,
TableTransactions[[#This Row],[Transaction quantity]]*-1,
TableTransactions[[#This Row],[Transaction quantity]]
)</f>
        <v>-20</v>
      </c>
      <c r="J85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749</v>
      </c>
      <c r="K8593" s="7">
        <f ca="1">IF(TableTransactions[[#This Row],[Stock balance backorders]]&lt;0,
0,
TableTransactions[[#This Row],[Stock balance backorders]]
)</f>
        <v>749</v>
      </c>
      <c r="L8593" s="8" t="str">
        <f>VLOOKUP(TableTransactions[[#This Row],[Material]],TableStockBalance[],
MATCH(TableStockBalance[[#Headers],[Supplier name]],TableStockBalance[#Headers],0),
0)</f>
        <v>Broehmer Industrial GmbH</v>
      </c>
    </row>
    <row r="8594" spans="1:12" x14ac:dyDescent="0.25">
      <c r="A8594">
        <v>49043010</v>
      </c>
      <c r="B8594">
        <v>10</v>
      </c>
      <c r="C8594" t="s">
        <v>343</v>
      </c>
      <c r="D8594" t="s">
        <v>220</v>
      </c>
      <c r="E8594" t="s">
        <v>221</v>
      </c>
      <c r="F8594" t="s">
        <v>315</v>
      </c>
      <c r="G8594" s="1">
        <v>43713</v>
      </c>
      <c r="H8594">
        <v>20</v>
      </c>
      <c r="I8594" s="7">
        <f>IF(TableTransactions[[#This Row],[Order type]]=trackOrderType,
TableTransactions[[#This Row],[Transaction quantity]]*-1,
TableTransactions[[#This Row],[Transaction quantity]]
)</f>
        <v>-20</v>
      </c>
      <c r="J85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729</v>
      </c>
      <c r="K8594" s="7">
        <f ca="1">IF(TableTransactions[[#This Row],[Stock balance backorders]]&lt;0,
0,
TableTransactions[[#This Row],[Stock balance backorders]]
)</f>
        <v>729</v>
      </c>
      <c r="L8594" s="8" t="str">
        <f>VLOOKUP(TableTransactions[[#This Row],[Material]],TableStockBalance[],
MATCH(TableStockBalance[[#Headers],[Supplier name]],TableStockBalance[#Headers],0),
0)</f>
        <v>Broehmer Industrial GmbH</v>
      </c>
    </row>
    <row r="8595" spans="1:12" x14ac:dyDescent="0.25">
      <c r="A8595">
        <v>49043015</v>
      </c>
      <c r="B8595">
        <v>30</v>
      </c>
      <c r="C8595" t="s">
        <v>343</v>
      </c>
      <c r="D8595" t="s">
        <v>220</v>
      </c>
      <c r="E8595" t="s">
        <v>221</v>
      </c>
      <c r="F8595" t="s">
        <v>321</v>
      </c>
      <c r="G8595" s="1">
        <v>43714</v>
      </c>
      <c r="H8595">
        <v>20</v>
      </c>
      <c r="I8595" s="7">
        <f>IF(TableTransactions[[#This Row],[Order type]]=trackOrderType,
TableTransactions[[#This Row],[Transaction quantity]]*-1,
TableTransactions[[#This Row],[Transaction quantity]]
)</f>
        <v>-20</v>
      </c>
      <c r="J85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709</v>
      </c>
      <c r="K8595" s="7">
        <f ca="1">IF(TableTransactions[[#This Row],[Stock balance backorders]]&lt;0,
0,
TableTransactions[[#This Row],[Stock balance backorders]]
)</f>
        <v>709</v>
      </c>
      <c r="L8595" s="8" t="str">
        <f>VLOOKUP(TableTransactions[[#This Row],[Material]],TableStockBalance[],
MATCH(TableStockBalance[[#Headers],[Supplier name]],TableStockBalance[#Headers],0),
0)</f>
        <v>Broehmer Industrial GmbH</v>
      </c>
    </row>
    <row r="8596" spans="1:12" x14ac:dyDescent="0.25">
      <c r="A8596">
        <v>49043021</v>
      </c>
      <c r="B8596">
        <v>220</v>
      </c>
      <c r="C8596" t="s">
        <v>343</v>
      </c>
      <c r="D8596" t="s">
        <v>220</v>
      </c>
      <c r="E8596" t="s">
        <v>221</v>
      </c>
      <c r="F8596" t="s">
        <v>316</v>
      </c>
      <c r="G8596" s="1">
        <v>43714</v>
      </c>
      <c r="H8596">
        <v>40</v>
      </c>
      <c r="I8596" s="7">
        <f>IF(TableTransactions[[#This Row],[Order type]]=trackOrderType,
TableTransactions[[#This Row],[Transaction quantity]]*-1,
TableTransactions[[#This Row],[Transaction quantity]]
)</f>
        <v>-40</v>
      </c>
      <c r="J85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669</v>
      </c>
      <c r="K8596" s="7">
        <f ca="1">IF(TableTransactions[[#This Row],[Stock balance backorders]]&lt;0,
0,
TableTransactions[[#This Row],[Stock balance backorders]]
)</f>
        <v>669</v>
      </c>
      <c r="L8596" s="8" t="str">
        <f>VLOOKUP(TableTransactions[[#This Row],[Material]],TableStockBalance[],
MATCH(TableStockBalance[[#Headers],[Supplier name]],TableStockBalance[#Headers],0),
0)</f>
        <v>Broehmer Industrial GmbH</v>
      </c>
    </row>
    <row r="8597" spans="1:12" x14ac:dyDescent="0.25">
      <c r="A8597">
        <v>49043045</v>
      </c>
      <c r="B8597">
        <v>90</v>
      </c>
      <c r="C8597" t="s">
        <v>343</v>
      </c>
      <c r="D8597" t="s">
        <v>220</v>
      </c>
      <c r="E8597" t="s">
        <v>221</v>
      </c>
      <c r="F8597" t="s">
        <v>318</v>
      </c>
      <c r="G8597" s="1">
        <v>43717</v>
      </c>
      <c r="H8597">
        <v>20</v>
      </c>
      <c r="I8597" s="7">
        <f>IF(TableTransactions[[#This Row],[Order type]]=trackOrderType,
TableTransactions[[#This Row],[Transaction quantity]]*-1,
TableTransactions[[#This Row],[Transaction quantity]]
)</f>
        <v>-20</v>
      </c>
      <c r="J85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649</v>
      </c>
      <c r="K8597" s="7">
        <f ca="1">IF(TableTransactions[[#This Row],[Stock balance backorders]]&lt;0,
0,
TableTransactions[[#This Row],[Stock balance backorders]]
)</f>
        <v>649</v>
      </c>
      <c r="L8597" s="8" t="str">
        <f>VLOOKUP(TableTransactions[[#This Row],[Material]],TableStockBalance[],
MATCH(TableStockBalance[[#Headers],[Supplier name]],TableStockBalance[#Headers],0),
0)</f>
        <v>Broehmer Industrial GmbH</v>
      </c>
    </row>
    <row r="8598" spans="1:12" x14ac:dyDescent="0.25">
      <c r="A8598">
        <v>49043067</v>
      </c>
      <c r="B8598">
        <v>90</v>
      </c>
      <c r="C8598" t="s">
        <v>343</v>
      </c>
      <c r="D8598" t="s">
        <v>220</v>
      </c>
      <c r="E8598" t="s">
        <v>221</v>
      </c>
      <c r="F8598" t="s">
        <v>317</v>
      </c>
      <c r="G8598" s="1">
        <v>43719</v>
      </c>
      <c r="H8598">
        <v>20</v>
      </c>
      <c r="I8598" s="7">
        <f>IF(TableTransactions[[#This Row],[Order type]]=trackOrderType,
TableTransactions[[#This Row],[Transaction quantity]]*-1,
TableTransactions[[#This Row],[Transaction quantity]]
)</f>
        <v>-20</v>
      </c>
      <c r="J85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629</v>
      </c>
      <c r="K8598" s="7">
        <f ca="1">IF(TableTransactions[[#This Row],[Stock balance backorders]]&lt;0,
0,
TableTransactions[[#This Row],[Stock balance backorders]]
)</f>
        <v>629</v>
      </c>
      <c r="L8598" s="8" t="str">
        <f>VLOOKUP(TableTransactions[[#This Row],[Material]],TableStockBalance[],
MATCH(TableStockBalance[[#Headers],[Supplier name]],TableStockBalance[#Headers],0),
0)</f>
        <v>Broehmer Industrial GmbH</v>
      </c>
    </row>
    <row r="8599" spans="1:12" x14ac:dyDescent="0.25">
      <c r="A8599">
        <v>49043123</v>
      </c>
      <c r="B8599">
        <v>10</v>
      </c>
      <c r="C8599" t="s">
        <v>343</v>
      </c>
      <c r="D8599" t="s">
        <v>220</v>
      </c>
      <c r="E8599" t="s">
        <v>221</v>
      </c>
      <c r="F8599" t="s">
        <v>331</v>
      </c>
      <c r="G8599" s="1">
        <v>43725</v>
      </c>
      <c r="H8599">
        <v>60</v>
      </c>
      <c r="I8599" s="7">
        <f>IF(TableTransactions[[#This Row],[Order type]]=trackOrderType,
TableTransactions[[#This Row],[Transaction quantity]]*-1,
TableTransactions[[#This Row],[Transaction quantity]]
)</f>
        <v>-60</v>
      </c>
      <c r="J85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569</v>
      </c>
      <c r="K8599" s="7">
        <f ca="1">IF(TableTransactions[[#This Row],[Stock balance backorders]]&lt;0,
0,
TableTransactions[[#This Row],[Stock balance backorders]]
)</f>
        <v>569</v>
      </c>
      <c r="L8599" s="8" t="str">
        <f>VLOOKUP(TableTransactions[[#This Row],[Material]],TableStockBalance[],
MATCH(TableStockBalance[[#Headers],[Supplier name]],TableStockBalance[#Headers],0),
0)</f>
        <v>Broehmer Industrial GmbH</v>
      </c>
    </row>
    <row r="8600" spans="1:12" x14ac:dyDescent="0.25">
      <c r="A8600">
        <v>49043126</v>
      </c>
      <c r="B8600">
        <v>60</v>
      </c>
      <c r="C8600" t="s">
        <v>343</v>
      </c>
      <c r="D8600" t="s">
        <v>220</v>
      </c>
      <c r="E8600" t="s">
        <v>221</v>
      </c>
      <c r="F8600" t="s">
        <v>316</v>
      </c>
      <c r="G8600" s="1">
        <v>43725</v>
      </c>
      <c r="H8600">
        <v>60</v>
      </c>
      <c r="I8600" s="7">
        <f>IF(TableTransactions[[#This Row],[Order type]]=trackOrderType,
TableTransactions[[#This Row],[Transaction quantity]]*-1,
TableTransactions[[#This Row],[Transaction quantity]]
)</f>
        <v>-60</v>
      </c>
      <c r="J86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509</v>
      </c>
      <c r="K8600" s="7">
        <f ca="1">IF(TableTransactions[[#This Row],[Stock balance backorders]]&lt;0,
0,
TableTransactions[[#This Row],[Stock balance backorders]]
)</f>
        <v>509</v>
      </c>
      <c r="L8600" s="8" t="str">
        <f>VLOOKUP(TableTransactions[[#This Row],[Material]],TableStockBalance[],
MATCH(TableStockBalance[[#Headers],[Supplier name]],TableStockBalance[#Headers],0),
0)</f>
        <v>Broehmer Industrial GmbH</v>
      </c>
    </row>
    <row r="8601" spans="1:12" x14ac:dyDescent="0.25">
      <c r="A8601">
        <v>49043130</v>
      </c>
      <c r="B8601">
        <v>60</v>
      </c>
      <c r="C8601" t="s">
        <v>343</v>
      </c>
      <c r="D8601" t="s">
        <v>220</v>
      </c>
      <c r="E8601" t="s">
        <v>221</v>
      </c>
      <c r="F8601" t="s">
        <v>319</v>
      </c>
      <c r="G8601" s="1">
        <v>43725</v>
      </c>
      <c r="H8601">
        <v>20</v>
      </c>
      <c r="I8601" s="7">
        <f>IF(TableTransactions[[#This Row],[Order type]]=trackOrderType,
TableTransactions[[#This Row],[Transaction quantity]]*-1,
TableTransactions[[#This Row],[Transaction quantity]]
)</f>
        <v>-20</v>
      </c>
      <c r="J86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489</v>
      </c>
      <c r="K8601" s="7">
        <f ca="1">IF(TableTransactions[[#This Row],[Stock balance backorders]]&lt;0,
0,
TableTransactions[[#This Row],[Stock balance backorders]]
)</f>
        <v>489</v>
      </c>
      <c r="L8601" s="8" t="str">
        <f>VLOOKUP(TableTransactions[[#This Row],[Material]],TableStockBalance[],
MATCH(TableStockBalance[[#Headers],[Supplier name]],TableStockBalance[#Headers],0),
0)</f>
        <v>Broehmer Industrial GmbH</v>
      </c>
    </row>
    <row r="8602" spans="1:12" x14ac:dyDescent="0.25">
      <c r="A8602">
        <v>49043174</v>
      </c>
      <c r="B8602">
        <v>170</v>
      </c>
      <c r="C8602" t="s">
        <v>343</v>
      </c>
      <c r="D8602" t="s">
        <v>220</v>
      </c>
      <c r="E8602" t="s">
        <v>221</v>
      </c>
      <c r="F8602" t="s">
        <v>316</v>
      </c>
      <c r="G8602" s="1">
        <v>43728</v>
      </c>
      <c r="H8602">
        <v>20</v>
      </c>
      <c r="I8602" s="7">
        <f>IF(TableTransactions[[#This Row],[Order type]]=trackOrderType,
TableTransactions[[#This Row],[Transaction quantity]]*-1,
TableTransactions[[#This Row],[Transaction quantity]]
)</f>
        <v>-20</v>
      </c>
      <c r="J86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469</v>
      </c>
      <c r="K8602" s="7">
        <f ca="1">IF(TableTransactions[[#This Row],[Stock balance backorders]]&lt;0,
0,
TableTransactions[[#This Row],[Stock balance backorders]]
)</f>
        <v>469</v>
      </c>
      <c r="L8602" s="8" t="str">
        <f>VLOOKUP(TableTransactions[[#This Row],[Material]],TableStockBalance[],
MATCH(TableStockBalance[[#Headers],[Supplier name]],TableStockBalance[#Headers],0),
0)</f>
        <v>Broehmer Industrial GmbH</v>
      </c>
    </row>
    <row r="8603" spans="1:12" x14ac:dyDescent="0.25">
      <c r="A8603">
        <v>49043203</v>
      </c>
      <c r="B8603">
        <v>20</v>
      </c>
      <c r="C8603" t="s">
        <v>343</v>
      </c>
      <c r="D8603" t="s">
        <v>220</v>
      </c>
      <c r="E8603" t="s">
        <v>221</v>
      </c>
      <c r="F8603" t="s">
        <v>325</v>
      </c>
      <c r="G8603" s="1">
        <v>43732</v>
      </c>
      <c r="H8603">
        <v>80</v>
      </c>
      <c r="I8603" s="7">
        <f>IF(TableTransactions[[#This Row],[Order type]]=trackOrderType,
TableTransactions[[#This Row],[Transaction quantity]]*-1,
TableTransactions[[#This Row],[Transaction quantity]]
)</f>
        <v>-80</v>
      </c>
      <c r="J86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389</v>
      </c>
      <c r="K8603" s="7">
        <f ca="1">IF(TableTransactions[[#This Row],[Stock balance backorders]]&lt;0,
0,
TableTransactions[[#This Row],[Stock balance backorders]]
)</f>
        <v>389</v>
      </c>
      <c r="L8603" s="8" t="str">
        <f>VLOOKUP(TableTransactions[[#This Row],[Material]],TableStockBalance[],
MATCH(TableStockBalance[[#Headers],[Supplier name]],TableStockBalance[#Headers],0),
0)</f>
        <v>Broehmer Industrial GmbH</v>
      </c>
    </row>
    <row r="8604" spans="1:12" x14ac:dyDescent="0.25">
      <c r="A8604">
        <v>49043215</v>
      </c>
      <c r="B8604">
        <v>60</v>
      </c>
      <c r="C8604" t="s">
        <v>343</v>
      </c>
      <c r="D8604" t="s">
        <v>220</v>
      </c>
      <c r="E8604" t="s">
        <v>221</v>
      </c>
      <c r="F8604" t="s">
        <v>316</v>
      </c>
      <c r="G8604" s="1">
        <v>43733</v>
      </c>
      <c r="H8604">
        <v>20</v>
      </c>
      <c r="I8604" s="7">
        <f>IF(TableTransactions[[#This Row],[Order type]]=trackOrderType,
TableTransactions[[#This Row],[Transaction quantity]]*-1,
TableTransactions[[#This Row],[Transaction quantity]]
)</f>
        <v>-20</v>
      </c>
      <c r="J86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369</v>
      </c>
      <c r="K8604" s="7">
        <f ca="1">IF(TableTransactions[[#This Row],[Stock balance backorders]]&lt;0,
0,
TableTransactions[[#This Row],[Stock balance backorders]]
)</f>
        <v>369</v>
      </c>
      <c r="L8604" s="8" t="str">
        <f>VLOOKUP(TableTransactions[[#This Row],[Material]],TableStockBalance[],
MATCH(TableStockBalance[[#Headers],[Supplier name]],TableStockBalance[#Headers],0),
0)</f>
        <v>Broehmer Industrial GmbH</v>
      </c>
    </row>
    <row r="8605" spans="1:12" x14ac:dyDescent="0.25">
      <c r="A8605">
        <v>49043215</v>
      </c>
      <c r="B8605">
        <v>70</v>
      </c>
      <c r="C8605" t="s">
        <v>343</v>
      </c>
      <c r="D8605" t="s">
        <v>220</v>
      </c>
      <c r="E8605" t="s">
        <v>221</v>
      </c>
      <c r="F8605" t="s">
        <v>316</v>
      </c>
      <c r="G8605" s="1">
        <v>43733</v>
      </c>
      <c r="H8605">
        <v>60</v>
      </c>
      <c r="I8605" s="7">
        <f>IF(TableTransactions[[#This Row],[Order type]]=trackOrderType,
TableTransactions[[#This Row],[Transaction quantity]]*-1,
TableTransactions[[#This Row],[Transaction quantity]]
)</f>
        <v>-60</v>
      </c>
      <c r="J86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309</v>
      </c>
      <c r="K8605" s="7">
        <f ca="1">IF(TableTransactions[[#This Row],[Stock balance backorders]]&lt;0,
0,
TableTransactions[[#This Row],[Stock balance backorders]]
)</f>
        <v>309</v>
      </c>
      <c r="L8605" s="8" t="str">
        <f>VLOOKUP(TableTransactions[[#This Row],[Material]],TableStockBalance[],
MATCH(TableStockBalance[[#Headers],[Supplier name]],TableStockBalance[#Headers],0),
0)</f>
        <v>Broehmer Industrial GmbH</v>
      </c>
    </row>
    <row r="8606" spans="1:12" x14ac:dyDescent="0.25">
      <c r="A8606">
        <v>49043227</v>
      </c>
      <c r="B8606">
        <v>80</v>
      </c>
      <c r="C8606" t="s">
        <v>343</v>
      </c>
      <c r="D8606" t="s">
        <v>220</v>
      </c>
      <c r="E8606" t="s">
        <v>221</v>
      </c>
      <c r="F8606" t="s">
        <v>313</v>
      </c>
      <c r="G8606" s="1">
        <v>43734</v>
      </c>
      <c r="H8606">
        <v>60</v>
      </c>
      <c r="I8606" s="7">
        <f>IF(TableTransactions[[#This Row],[Order type]]=trackOrderType,
TableTransactions[[#This Row],[Transaction quantity]]*-1,
TableTransactions[[#This Row],[Transaction quantity]]
)</f>
        <v>-60</v>
      </c>
      <c r="J86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249</v>
      </c>
      <c r="K8606" s="7">
        <f ca="1">IF(TableTransactions[[#This Row],[Stock balance backorders]]&lt;0,
0,
TableTransactions[[#This Row],[Stock balance backorders]]
)</f>
        <v>249</v>
      </c>
      <c r="L8606" s="8" t="str">
        <f>VLOOKUP(TableTransactions[[#This Row],[Material]],TableStockBalance[],
MATCH(TableStockBalance[[#Headers],[Supplier name]],TableStockBalance[#Headers],0),
0)</f>
        <v>Broehmer Industrial GmbH</v>
      </c>
    </row>
    <row r="8607" spans="1:12" x14ac:dyDescent="0.25">
      <c r="A8607">
        <v>49043278</v>
      </c>
      <c r="B8607">
        <v>40</v>
      </c>
      <c r="C8607" t="s">
        <v>343</v>
      </c>
      <c r="D8607" t="s">
        <v>220</v>
      </c>
      <c r="E8607" t="s">
        <v>221</v>
      </c>
      <c r="F8607" t="s">
        <v>316</v>
      </c>
      <c r="G8607" s="1">
        <v>43739</v>
      </c>
      <c r="H8607">
        <v>80</v>
      </c>
      <c r="I8607" s="7">
        <f>IF(TableTransactions[[#This Row],[Order type]]=trackOrderType,
TableTransactions[[#This Row],[Transaction quantity]]*-1,
TableTransactions[[#This Row],[Transaction quantity]]
)</f>
        <v>-80</v>
      </c>
      <c r="J86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169</v>
      </c>
      <c r="K8607" s="7">
        <f ca="1">IF(TableTransactions[[#This Row],[Stock balance backorders]]&lt;0,
0,
TableTransactions[[#This Row],[Stock balance backorders]]
)</f>
        <v>169</v>
      </c>
      <c r="L8607" s="8" t="str">
        <f>VLOOKUP(TableTransactions[[#This Row],[Material]],TableStockBalance[],
MATCH(TableStockBalance[[#Headers],[Supplier name]],TableStockBalance[#Headers],0),
0)</f>
        <v>Broehmer Industrial GmbH</v>
      </c>
    </row>
    <row r="8608" spans="1:12" x14ac:dyDescent="0.25">
      <c r="A8608">
        <v>49043304</v>
      </c>
      <c r="B8608">
        <v>160</v>
      </c>
      <c r="C8608" t="s">
        <v>343</v>
      </c>
      <c r="D8608" t="s">
        <v>220</v>
      </c>
      <c r="E8608" t="s">
        <v>221</v>
      </c>
      <c r="F8608" t="s">
        <v>317</v>
      </c>
      <c r="G8608" s="1">
        <v>43741</v>
      </c>
      <c r="H8608">
        <v>60</v>
      </c>
      <c r="I8608" s="7">
        <f>IF(TableTransactions[[#This Row],[Order type]]=trackOrderType,
TableTransactions[[#This Row],[Transaction quantity]]*-1,
TableTransactions[[#This Row],[Transaction quantity]]
)</f>
        <v>-60</v>
      </c>
      <c r="J86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109</v>
      </c>
      <c r="K8608" s="7">
        <f ca="1">IF(TableTransactions[[#This Row],[Stock balance backorders]]&lt;0,
0,
TableTransactions[[#This Row],[Stock balance backorders]]
)</f>
        <v>109</v>
      </c>
      <c r="L8608" s="8" t="str">
        <f>VLOOKUP(TableTransactions[[#This Row],[Material]],TableStockBalance[],
MATCH(TableStockBalance[[#Headers],[Supplier name]],TableStockBalance[#Headers],0),
0)</f>
        <v>Broehmer Industrial GmbH</v>
      </c>
    </row>
    <row r="8609" spans="1:12" x14ac:dyDescent="0.25">
      <c r="A8609">
        <v>49043306</v>
      </c>
      <c r="B8609">
        <v>100</v>
      </c>
      <c r="C8609" t="s">
        <v>343</v>
      </c>
      <c r="D8609" t="s">
        <v>220</v>
      </c>
      <c r="E8609" t="s">
        <v>221</v>
      </c>
      <c r="F8609" t="s">
        <v>318</v>
      </c>
      <c r="G8609" s="1">
        <v>43741</v>
      </c>
      <c r="H8609">
        <v>80</v>
      </c>
      <c r="I8609" s="7">
        <f>IF(TableTransactions[[#This Row],[Order type]]=trackOrderType,
TableTransactions[[#This Row],[Transaction quantity]]*-1,
TableTransactions[[#This Row],[Transaction quantity]]
)</f>
        <v>-80</v>
      </c>
      <c r="J86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8609" s="7">
        <f ca="1">IF(TableTransactions[[#This Row],[Stock balance backorders]]&lt;0,
0,
TableTransactions[[#This Row],[Stock balance backorders]]
)</f>
        <v>29</v>
      </c>
      <c r="L8609" s="8" t="str">
        <f>VLOOKUP(TableTransactions[[#This Row],[Material]],TableStockBalance[],
MATCH(TableStockBalance[[#Headers],[Supplier name]],TableStockBalance[#Headers],0),
0)</f>
        <v>Broehmer Industrial GmbH</v>
      </c>
    </row>
    <row r="8610" spans="1:12" x14ac:dyDescent="0.25">
      <c r="A8610">
        <v>49043381</v>
      </c>
      <c r="B8610">
        <v>150</v>
      </c>
      <c r="C8610" t="s">
        <v>343</v>
      </c>
      <c r="D8610" t="s">
        <v>220</v>
      </c>
      <c r="E8610" t="s">
        <v>221</v>
      </c>
      <c r="F8610" t="s">
        <v>317</v>
      </c>
      <c r="G8610" s="1">
        <v>43748</v>
      </c>
      <c r="H8610">
        <v>60</v>
      </c>
      <c r="I8610" s="7">
        <f>IF(TableTransactions[[#This Row],[Order type]]=trackOrderType,
TableTransactions[[#This Row],[Transaction quantity]]*-1,
TableTransactions[[#This Row],[Transaction quantity]]
)</f>
        <v>-60</v>
      </c>
      <c r="J86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-31</v>
      </c>
      <c r="K8610" s="7">
        <f ca="1">IF(TableTransactions[[#This Row],[Stock balance backorders]]&lt;0,
0,
TableTransactions[[#This Row],[Stock balance backorders]]
)</f>
        <v>0</v>
      </c>
      <c r="L8610" s="8" t="str">
        <f>VLOOKUP(TableTransactions[[#This Row],[Material]],TableStockBalance[],
MATCH(TableStockBalance[[#Headers],[Supplier name]],TableStockBalance[#Headers],0),
0)</f>
        <v>Broehmer Industrial GmbH</v>
      </c>
    </row>
    <row r="8611" spans="1:12" x14ac:dyDescent="0.25">
      <c r="A8611">
        <v>49043401</v>
      </c>
      <c r="B8611">
        <v>380</v>
      </c>
      <c r="C8611" t="s">
        <v>343</v>
      </c>
      <c r="D8611" t="s">
        <v>220</v>
      </c>
      <c r="E8611" t="s">
        <v>221</v>
      </c>
      <c r="F8611" t="s">
        <v>317</v>
      </c>
      <c r="G8611" s="1">
        <v>43749</v>
      </c>
      <c r="H8611">
        <v>60</v>
      </c>
      <c r="I8611" s="7">
        <f>IF(TableTransactions[[#This Row],[Order type]]=trackOrderType,
TableTransactions[[#This Row],[Transaction quantity]]*-1,
TableTransactions[[#This Row],[Transaction quantity]]
)</f>
        <v>-60</v>
      </c>
      <c r="J86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-91</v>
      </c>
      <c r="K8611" s="7">
        <f ca="1">IF(TableTransactions[[#This Row],[Stock balance backorders]]&lt;0,
0,
TableTransactions[[#This Row],[Stock balance backorders]]
)</f>
        <v>0</v>
      </c>
      <c r="L8611" s="8" t="str">
        <f>VLOOKUP(TableTransactions[[#This Row],[Material]],TableStockBalance[],
MATCH(TableStockBalance[[#Headers],[Supplier name]],TableStockBalance[#Headers],0),
0)</f>
        <v>Broehmer Industrial GmbH</v>
      </c>
    </row>
    <row r="8612" spans="1:12" x14ac:dyDescent="0.25">
      <c r="A8612">
        <v>49043401</v>
      </c>
      <c r="B8612">
        <v>390</v>
      </c>
      <c r="C8612" t="s">
        <v>343</v>
      </c>
      <c r="D8612" t="s">
        <v>220</v>
      </c>
      <c r="E8612" t="s">
        <v>221</v>
      </c>
      <c r="F8612" t="s">
        <v>317</v>
      </c>
      <c r="G8612" s="1">
        <v>43749</v>
      </c>
      <c r="H8612">
        <v>20</v>
      </c>
      <c r="I8612" s="7">
        <f>IF(TableTransactions[[#This Row],[Order type]]=trackOrderType,
TableTransactions[[#This Row],[Transaction quantity]]*-1,
TableTransactions[[#This Row],[Transaction quantity]]
)</f>
        <v>-20</v>
      </c>
      <c r="J86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-111</v>
      </c>
      <c r="K8612" s="7">
        <f ca="1">IF(TableTransactions[[#This Row],[Stock balance backorders]]&lt;0,
0,
TableTransactions[[#This Row],[Stock balance backorders]]
)</f>
        <v>0</v>
      </c>
      <c r="L8612" s="8" t="str">
        <f>VLOOKUP(TableTransactions[[#This Row],[Material]],TableStockBalance[],
MATCH(TableStockBalance[[#Headers],[Supplier name]],TableStockBalance[#Headers],0),
0)</f>
        <v>Broehmer Industrial GmbH</v>
      </c>
    </row>
    <row r="8613" spans="1:12" x14ac:dyDescent="0.25">
      <c r="A8613">
        <v>49043404</v>
      </c>
      <c r="B8613">
        <v>250</v>
      </c>
      <c r="C8613" t="s">
        <v>343</v>
      </c>
      <c r="D8613" t="s">
        <v>220</v>
      </c>
      <c r="E8613" t="s">
        <v>221</v>
      </c>
      <c r="F8613" t="s">
        <v>318</v>
      </c>
      <c r="G8613" s="1">
        <v>43749</v>
      </c>
      <c r="H8613">
        <v>80</v>
      </c>
      <c r="I8613" s="7">
        <f>IF(TableTransactions[[#This Row],[Order type]]=trackOrderType,
TableTransactions[[#This Row],[Transaction quantity]]*-1,
TableTransactions[[#This Row],[Transaction quantity]]
)</f>
        <v>-80</v>
      </c>
      <c r="J86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-191</v>
      </c>
      <c r="K8613" s="7">
        <f ca="1">IF(TableTransactions[[#This Row],[Stock balance backorders]]&lt;0,
0,
TableTransactions[[#This Row],[Stock balance backorders]]
)</f>
        <v>0</v>
      </c>
      <c r="L8613" s="8" t="str">
        <f>VLOOKUP(TableTransactions[[#This Row],[Material]],TableStockBalance[],
MATCH(TableStockBalance[[#Headers],[Supplier name]],TableStockBalance[#Headers],0),
0)</f>
        <v>Broehmer Industrial GmbH</v>
      </c>
    </row>
    <row r="8614" spans="1:12" x14ac:dyDescent="0.25">
      <c r="A8614" s="4">
        <v>45057456</v>
      </c>
      <c r="B8614" s="4">
        <v>10</v>
      </c>
      <c r="C8614" s="4" t="s">
        <v>344</v>
      </c>
      <c r="D8614" s="4" t="s">
        <v>220</v>
      </c>
      <c r="E8614" s="4" t="s">
        <v>221</v>
      </c>
      <c r="F8614" s="4" t="s">
        <v>213</v>
      </c>
      <c r="G8614" s="5">
        <v>43752</v>
      </c>
      <c r="H8614" s="4">
        <v>1200</v>
      </c>
      <c r="I8614" s="7">
        <f>IF(TableTransactions[[#This Row],[Order type]]=trackOrderType,
TableTransactions[[#This Row],[Transaction quantity]]*-1,
TableTransactions[[#This Row],[Transaction quantity]]
)</f>
        <v>1200</v>
      </c>
      <c r="J86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1009</v>
      </c>
      <c r="K8614" s="7">
        <f ca="1">IF(TableTransactions[[#This Row],[Stock balance backorders]]&lt;0,
0,
TableTransactions[[#This Row],[Stock balance backorders]]
)</f>
        <v>1009</v>
      </c>
      <c r="L8614" s="8" t="str">
        <f>VLOOKUP(TableTransactions[[#This Row],[Material]],TableStockBalance[],
MATCH(TableStockBalance[[#Headers],[Supplier name]],TableStockBalance[#Headers],0),
0)</f>
        <v>Broehmer Industrial GmbH</v>
      </c>
    </row>
    <row r="8615" spans="1:12" x14ac:dyDescent="0.25">
      <c r="A8615">
        <v>49043460</v>
      </c>
      <c r="B8615">
        <v>110</v>
      </c>
      <c r="C8615" t="s">
        <v>343</v>
      </c>
      <c r="D8615" t="s">
        <v>220</v>
      </c>
      <c r="E8615" t="s">
        <v>221</v>
      </c>
      <c r="F8615" t="s">
        <v>313</v>
      </c>
      <c r="G8615" s="1">
        <v>43755</v>
      </c>
      <c r="H8615">
        <v>60</v>
      </c>
      <c r="I8615" s="7">
        <f>IF(TableTransactions[[#This Row],[Order type]]=trackOrderType,
TableTransactions[[#This Row],[Transaction quantity]]*-1,
TableTransactions[[#This Row],[Transaction quantity]]
)</f>
        <v>-60</v>
      </c>
      <c r="J86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949</v>
      </c>
      <c r="K8615" s="7">
        <f ca="1">IF(TableTransactions[[#This Row],[Stock balance backorders]]&lt;0,
0,
TableTransactions[[#This Row],[Stock balance backorders]]
)</f>
        <v>949</v>
      </c>
      <c r="L8615" s="8" t="str">
        <f>VLOOKUP(TableTransactions[[#This Row],[Material]],TableStockBalance[],
MATCH(TableStockBalance[[#Headers],[Supplier name]],TableStockBalance[#Headers],0),
0)</f>
        <v>Broehmer Industrial GmbH</v>
      </c>
    </row>
    <row r="8616" spans="1:12" x14ac:dyDescent="0.25">
      <c r="A8616">
        <v>49043475</v>
      </c>
      <c r="B8616">
        <v>120</v>
      </c>
      <c r="C8616" t="s">
        <v>343</v>
      </c>
      <c r="D8616" t="s">
        <v>220</v>
      </c>
      <c r="E8616" t="s">
        <v>221</v>
      </c>
      <c r="F8616" t="s">
        <v>313</v>
      </c>
      <c r="G8616" s="1">
        <v>43756</v>
      </c>
      <c r="H8616">
        <v>40</v>
      </c>
      <c r="I8616" s="7">
        <f>IF(TableTransactions[[#This Row],[Order type]]=trackOrderType,
TableTransactions[[#This Row],[Transaction quantity]]*-1,
TableTransactions[[#This Row],[Transaction quantity]]
)</f>
        <v>-40</v>
      </c>
      <c r="J86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909</v>
      </c>
      <c r="K8616" s="7">
        <f ca="1">IF(TableTransactions[[#This Row],[Stock balance backorders]]&lt;0,
0,
TableTransactions[[#This Row],[Stock balance backorders]]
)</f>
        <v>909</v>
      </c>
      <c r="L8616" s="8" t="str">
        <f>VLOOKUP(TableTransactions[[#This Row],[Material]],TableStockBalance[],
MATCH(TableStockBalance[[#Headers],[Supplier name]],TableStockBalance[#Headers],0),
0)</f>
        <v>Broehmer Industrial GmbH</v>
      </c>
    </row>
    <row r="8617" spans="1:12" x14ac:dyDescent="0.25">
      <c r="A8617">
        <v>49043485</v>
      </c>
      <c r="B8617">
        <v>390</v>
      </c>
      <c r="C8617" t="s">
        <v>343</v>
      </c>
      <c r="D8617" t="s">
        <v>220</v>
      </c>
      <c r="E8617" t="s">
        <v>221</v>
      </c>
      <c r="F8617" t="s">
        <v>317</v>
      </c>
      <c r="G8617" s="1">
        <v>43756</v>
      </c>
      <c r="H8617">
        <v>40</v>
      </c>
      <c r="I8617" s="7">
        <f>IF(TableTransactions[[#This Row],[Order type]]=trackOrderType,
TableTransactions[[#This Row],[Transaction quantity]]*-1,
TableTransactions[[#This Row],[Transaction quantity]]
)</f>
        <v>-40</v>
      </c>
      <c r="J86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869</v>
      </c>
      <c r="K8617" s="7">
        <f ca="1">IF(TableTransactions[[#This Row],[Stock balance backorders]]&lt;0,
0,
TableTransactions[[#This Row],[Stock balance backorders]]
)</f>
        <v>869</v>
      </c>
      <c r="L8617" s="8" t="str">
        <f>VLOOKUP(TableTransactions[[#This Row],[Material]],TableStockBalance[],
MATCH(TableStockBalance[[#Headers],[Supplier name]],TableStockBalance[#Headers],0),
0)</f>
        <v>Broehmer Industrial GmbH</v>
      </c>
    </row>
    <row r="8618" spans="1:12" x14ac:dyDescent="0.25">
      <c r="A8618">
        <v>49043501</v>
      </c>
      <c r="B8618">
        <v>10</v>
      </c>
      <c r="C8618" t="s">
        <v>343</v>
      </c>
      <c r="D8618" t="s">
        <v>220</v>
      </c>
      <c r="E8618" t="s">
        <v>221</v>
      </c>
      <c r="F8618" t="s">
        <v>326</v>
      </c>
      <c r="G8618" s="1">
        <v>43759</v>
      </c>
      <c r="H8618">
        <v>60</v>
      </c>
      <c r="I8618" s="7">
        <f>IF(TableTransactions[[#This Row],[Order type]]=trackOrderType,
TableTransactions[[#This Row],[Transaction quantity]]*-1,
TableTransactions[[#This Row],[Transaction quantity]]
)</f>
        <v>-60</v>
      </c>
      <c r="J86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809</v>
      </c>
      <c r="K8618" s="7">
        <f ca="1">IF(TableTransactions[[#This Row],[Stock balance backorders]]&lt;0,
0,
TableTransactions[[#This Row],[Stock balance backorders]]
)</f>
        <v>809</v>
      </c>
      <c r="L8618" s="8" t="str">
        <f>VLOOKUP(TableTransactions[[#This Row],[Material]],TableStockBalance[],
MATCH(TableStockBalance[[#Headers],[Supplier name]],TableStockBalance[#Headers],0),
0)</f>
        <v>Broehmer Industrial GmbH</v>
      </c>
    </row>
    <row r="8619" spans="1:12" x14ac:dyDescent="0.25">
      <c r="A8619">
        <v>49043506</v>
      </c>
      <c r="B8619">
        <v>80</v>
      </c>
      <c r="C8619" t="s">
        <v>343</v>
      </c>
      <c r="D8619" t="s">
        <v>220</v>
      </c>
      <c r="E8619" t="s">
        <v>221</v>
      </c>
      <c r="F8619" t="s">
        <v>318</v>
      </c>
      <c r="G8619" s="1">
        <v>43759</v>
      </c>
      <c r="H8619">
        <v>60</v>
      </c>
      <c r="I8619" s="7">
        <f>IF(TableTransactions[[#This Row],[Order type]]=trackOrderType,
TableTransactions[[#This Row],[Transaction quantity]]*-1,
TableTransactions[[#This Row],[Transaction quantity]]
)</f>
        <v>-60</v>
      </c>
      <c r="J86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749</v>
      </c>
      <c r="K8619" s="7">
        <f ca="1">IF(TableTransactions[[#This Row],[Stock balance backorders]]&lt;0,
0,
TableTransactions[[#This Row],[Stock balance backorders]]
)</f>
        <v>749</v>
      </c>
      <c r="L8619" s="8" t="str">
        <f>VLOOKUP(TableTransactions[[#This Row],[Material]],TableStockBalance[],
MATCH(TableStockBalance[[#Headers],[Supplier name]],TableStockBalance[#Headers],0),
0)</f>
        <v>Broehmer Industrial GmbH</v>
      </c>
    </row>
    <row r="8620" spans="1:12" x14ac:dyDescent="0.25">
      <c r="A8620">
        <v>49043510</v>
      </c>
      <c r="B8620">
        <v>100</v>
      </c>
      <c r="C8620" t="s">
        <v>343</v>
      </c>
      <c r="D8620" t="s">
        <v>220</v>
      </c>
      <c r="E8620" t="s">
        <v>221</v>
      </c>
      <c r="F8620" t="s">
        <v>313</v>
      </c>
      <c r="G8620" s="1">
        <v>43760</v>
      </c>
      <c r="H8620">
        <v>60</v>
      </c>
      <c r="I8620" s="7">
        <f>IF(TableTransactions[[#This Row],[Order type]]=trackOrderType,
TableTransactions[[#This Row],[Transaction quantity]]*-1,
TableTransactions[[#This Row],[Transaction quantity]]
)</f>
        <v>-60</v>
      </c>
      <c r="J86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689</v>
      </c>
      <c r="K8620" s="7">
        <f ca="1">IF(TableTransactions[[#This Row],[Stock balance backorders]]&lt;0,
0,
TableTransactions[[#This Row],[Stock balance backorders]]
)</f>
        <v>689</v>
      </c>
      <c r="L8620" s="8" t="str">
        <f>VLOOKUP(TableTransactions[[#This Row],[Material]],TableStockBalance[],
MATCH(TableStockBalance[[#Headers],[Supplier name]],TableStockBalance[#Headers],0),
0)</f>
        <v>Broehmer Industrial GmbH</v>
      </c>
    </row>
    <row r="8621" spans="1:12" x14ac:dyDescent="0.25">
      <c r="A8621">
        <v>49043513</v>
      </c>
      <c r="B8621">
        <v>160</v>
      </c>
      <c r="C8621" t="s">
        <v>343</v>
      </c>
      <c r="D8621" t="s">
        <v>220</v>
      </c>
      <c r="E8621" t="s">
        <v>221</v>
      </c>
      <c r="F8621" t="s">
        <v>317</v>
      </c>
      <c r="G8621" s="1">
        <v>43760</v>
      </c>
      <c r="H8621">
        <v>80</v>
      </c>
      <c r="I8621" s="7">
        <f>IF(TableTransactions[[#This Row],[Order type]]=trackOrderType,
TableTransactions[[#This Row],[Transaction quantity]]*-1,
TableTransactions[[#This Row],[Transaction quantity]]
)</f>
        <v>-80</v>
      </c>
      <c r="J86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609</v>
      </c>
      <c r="K8621" s="7">
        <f ca="1">IF(TableTransactions[[#This Row],[Stock balance backorders]]&lt;0,
0,
TableTransactions[[#This Row],[Stock balance backorders]]
)</f>
        <v>609</v>
      </c>
      <c r="L8621" s="8" t="str">
        <f>VLOOKUP(TableTransactions[[#This Row],[Material]],TableStockBalance[],
MATCH(TableStockBalance[[#Headers],[Supplier name]],TableStockBalance[#Headers],0),
0)</f>
        <v>Broehmer Industrial GmbH</v>
      </c>
    </row>
    <row r="8622" spans="1:12" x14ac:dyDescent="0.25">
      <c r="A8622">
        <v>49043546</v>
      </c>
      <c r="B8622">
        <v>80</v>
      </c>
      <c r="C8622" t="s">
        <v>343</v>
      </c>
      <c r="D8622" t="s">
        <v>220</v>
      </c>
      <c r="E8622" t="s">
        <v>221</v>
      </c>
      <c r="F8622" t="s">
        <v>314</v>
      </c>
      <c r="G8622" s="1">
        <v>43763</v>
      </c>
      <c r="H8622">
        <v>20</v>
      </c>
      <c r="I8622" s="7">
        <f>IF(TableTransactions[[#This Row],[Order type]]=trackOrderType,
TableTransactions[[#This Row],[Transaction quantity]]*-1,
TableTransactions[[#This Row],[Transaction quantity]]
)</f>
        <v>-20</v>
      </c>
      <c r="J86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589</v>
      </c>
      <c r="K8622" s="7">
        <f ca="1">IF(TableTransactions[[#This Row],[Stock balance backorders]]&lt;0,
0,
TableTransactions[[#This Row],[Stock balance backorders]]
)</f>
        <v>589</v>
      </c>
      <c r="L8622" s="8" t="str">
        <f>VLOOKUP(TableTransactions[[#This Row],[Material]],TableStockBalance[],
MATCH(TableStockBalance[[#Headers],[Supplier name]],TableStockBalance[#Headers],0),
0)</f>
        <v>Broehmer Industrial GmbH</v>
      </c>
    </row>
    <row r="8623" spans="1:12" x14ac:dyDescent="0.25">
      <c r="A8623">
        <v>49043558</v>
      </c>
      <c r="B8623">
        <v>440</v>
      </c>
      <c r="C8623" t="s">
        <v>343</v>
      </c>
      <c r="D8623" t="s">
        <v>220</v>
      </c>
      <c r="E8623" t="s">
        <v>221</v>
      </c>
      <c r="F8623" t="s">
        <v>317</v>
      </c>
      <c r="G8623" s="1">
        <v>43763</v>
      </c>
      <c r="H8623">
        <v>60</v>
      </c>
      <c r="I8623" s="7">
        <f>IF(TableTransactions[[#This Row],[Order type]]=trackOrderType,
TableTransactions[[#This Row],[Transaction quantity]]*-1,
TableTransactions[[#This Row],[Transaction quantity]]
)</f>
        <v>-60</v>
      </c>
      <c r="J86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529</v>
      </c>
      <c r="K8623" s="7">
        <f ca="1">IF(TableTransactions[[#This Row],[Stock balance backorders]]&lt;0,
0,
TableTransactions[[#This Row],[Stock balance backorders]]
)</f>
        <v>529</v>
      </c>
      <c r="L8623" s="8" t="str">
        <f>VLOOKUP(TableTransactions[[#This Row],[Material]],TableStockBalance[],
MATCH(TableStockBalance[[#Headers],[Supplier name]],TableStockBalance[#Headers],0),
0)</f>
        <v>Broehmer Industrial GmbH</v>
      </c>
    </row>
    <row r="8624" spans="1:12" x14ac:dyDescent="0.25">
      <c r="A8624">
        <v>49043558</v>
      </c>
      <c r="B8624">
        <v>450</v>
      </c>
      <c r="C8624" t="s">
        <v>343</v>
      </c>
      <c r="D8624" t="s">
        <v>220</v>
      </c>
      <c r="E8624" t="s">
        <v>221</v>
      </c>
      <c r="F8624" t="s">
        <v>317</v>
      </c>
      <c r="G8624" s="1">
        <v>43763</v>
      </c>
      <c r="H8624">
        <v>80</v>
      </c>
      <c r="I8624" s="7">
        <f>IF(TableTransactions[[#This Row],[Order type]]=trackOrderType,
TableTransactions[[#This Row],[Transaction quantity]]*-1,
TableTransactions[[#This Row],[Transaction quantity]]
)</f>
        <v>-80</v>
      </c>
      <c r="J86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449</v>
      </c>
      <c r="K8624" s="7">
        <f ca="1">IF(TableTransactions[[#This Row],[Stock balance backorders]]&lt;0,
0,
TableTransactions[[#This Row],[Stock balance backorders]]
)</f>
        <v>449</v>
      </c>
      <c r="L8624" s="8" t="str">
        <f>VLOOKUP(TableTransactions[[#This Row],[Material]],TableStockBalance[],
MATCH(TableStockBalance[[#Headers],[Supplier name]],TableStockBalance[#Headers],0),
0)</f>
        <v>Broehmer Industrial GmbH</v>
      </c>
    </row>
    <row r="8625" spans="1:12" x14ac:dyDescent="0.25">
      <c r="A8625">
        <v>49043575</v>
      </c>
      <c r="B8625">
        <v>90</v>
      </c>
      <c r="C8625" t="s">
        <v>343</v>
      </c>
      <c r="D8625" t="s">
        <v>220</v>
      </c>
      <c r="E8625" t="s">
        <v>221</v>
      </c>
      <c r="F8625" t="s">
        <v>317</v>
      </c>
      <c r="G8625" s="1">
        <v>43766</v>
      </c>
      <c r="H8625">
        <v>80</v>
      </c>
      <c r="I8625" s="7">
        <f>IF(TableTransactions[[#This Row],[Order type]]=trackOrderType,
TableTransactions[[#This Row],[Transaction quantity]]*-1,
TableTransactions[[#This Row],[Transaction quantity]]
)</f>
        <v>-80</v>
      </c>
      <c r="J86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369</v>
      </c>
      <c r="K8625" s="7">
        <f ca="1">IF(TableTransactions[[#This Row],[Stock balance backorders]]&lt;0,
0,
TableTransactions[[#This Row],[Stock balance backorders]]
)</f>
        <v>369</v>
      </c>
      <c r="L8625" s="8" t="str">
        <f>VLOOKUP(TableTransactions[[#This Row],[Material]],TableStockBalance[],
MATCH(TableStockBalance[[#Headers],[Supplier name]],TableStockBalance[#Headers],0),
0)</f>
        <v>Broehmer Industrial GmbH</v>
      </c>
    </row>
    <row r="8626" spans="1:12" x14ac:dyDescent="0.25">
      <c r="A8626">
        <v>49043583</v>
      </c>
      <c r="B8626">
        <v>90</v>
      </c>
      <c r="C8626" t="s">
        <v>343</v>
      </c>
      <c r="D8626" t="s">
        <v>220</v>
      </c>
      <c r="E8626" t="s">
        <v>221</v>
      </c>
      <c r="F8626" t="s">
        <v>313</v>
      </c>
      <c r="G8626" s="1">
        <v>43767</v>
      </c>
      <c r="H8626">
        <v>20</v>
      </c>
      <c r="I8626" s="7">
        <f>IF(TableTransactions[[#This Row],[Order type]]=trackOrderType,
TableTransactions[[#This Row],[Transaction quantity]]*-1,
TableTransactions[[#This Row],[Transaction quantity]]
)</f>
        <v>-20</v>
      </c>
      <c r="J86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349</v>
      </c>
      <c r="K8626" s="7">
        <f ca="1">IF(TableTransactions[[#This Row],[Stock balance backorders]]&lt;0,
0,
TableTransactions[[#This Row],[Stock balance backorders]]
)</f>
        <v>349</v>
      </c>
      <c r="L8626" s="8" t="str">
        <f>VLOOKUP(TableTransactions[[#This Row],[Material]],TableStockBalance[],
MATCH(TableStockBalance[[#Headers],[Supplier name]],TableStockBalance[#Headers],0),
0)</f>
        <v>Broehmer Industrial GmbH</v>
      </c>
    </row>
    <row r="8627" spans="1:12" x14ac:dyDescent="0.25">
      <c r="A8627">
        <v>49043606</v>
      </c>
      <c r="B8627">
        <v>40</v>
      </c>
      <c r="C8627" t="s">
        <v>343</v>
      </c>
      <c r="D8627" t="s">
        <v>220</v>
      </c>
      <c r="E8627" t="s">
        <v>221</v>
      </c>
      <c r="F8627" t="s">
        <v>314</v>
      </c>
      <c r="G8627" s="1">
        <v>43769</v>
      </c>
      <c r="H8627">
        <v>40</v>
      </c>
      <c r="I8627" s="7">
        <f>IF(TableTransactions[[#This Row],[Order type]]=trackOrderType,
TableTransactions[[#This Row],[Transaction quantity]]*-1,
TableTransactions[[#This Row],[Transaction quantity]]
)</f>
        <v>-40</v>
      </c>
      <c r="J86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309</v>
      </c>
      <c r="K8627" s="7">
        <f ca="1">IF(TableTransactions[[#This Row],[Stock balance backorders]]&lt;0,
0,
TableTransactions[[#This Row],[Stock balance backorders]]
)</f>
        <v>309</v>
      </c>
      <c r="L8627" s="8" t="str">
        <f>VLOOKUP(TableTransactions[[#This Row],[Material]],TableStockBalance[],
MATCH(TableStockBalance[[#Headers],[Supplier name]],TableStockBalance[#Headers],0),
0)</f>
        <v>Broehmer Industrial GmbH</v>
      </c>
    </row>
    <row r="8628" spans="1:12" x14ac:dyDescent="0.25">
      <c r="A8628">
        <v>49043634</v>
      </c>
      <c r="B8628">
        <v>200</v>
      </c>
      <c r="C8628" t="s">
        <v>343</v>
      </c>
      <c r="D8628" t="s">
        <v>220</v>
      </c>
      <c r="E8628" t="s">
        <v>221</v>
      </c>
      <c r="F8628" t="s">
        <v>316</v>
      </c>
      <c r="G8628" s="1">
        <v>43770</v>
      </c>
      <c r="H8628">
        <v>40</v>
      </c>
      <c r="I8628" s="7">
        <f>IF(TableTransactions[[#This Row],[Order type]]=trackOrderType,
TableTransactions[[#This Row],[Transaction quantity]]*-1,
TableTransactions[[#This Row],[Transaction quantity]]
)</f>
        <v>-40</v>
      </c>
      <c r="J86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269</v>
      </c>
      <c r="K8628" s="7">
        <f ca="1">IF(TableTransactions[[#This Row],[Stock balance backorders]]&lt;0,
0,
TableTransactions[[#This Row],[Stock balance backorders]]
)</f>
        <v>269</v>
      </c>
      <c r="L8628" s="8" t="str">
        <f>VLOOKUP(TableTransactions[[#This Row],[Material]],TableStockBalance[],
MATCH(TableStockBalance[[#Headers],[Supplier name]],TableStockBalance[#Headers],0),
0)</f>
        <v>Broehmer Industrial GmbH</v>
      </c>
    </row>
    <row r="8629" spans="1:12" x14ac:dyDescent="0.25">
      <c r="A8629">
        <v>49043639</v>
      </c>
      <c r="B8629">
        <v>200</v>
      </c>
      <c r="C8629" t="s">
        <v>343</v>
      </c>
      <c r="D8629" t="s">
        <v>220</v>
      </c>
      <c r="E8629" t="s">
        <v>221</v>
      </c>
      <c r="F8629" t="s">
        <v>318</v>
      </c>
      <c r="G8629" s="1">
        <v>43770</v>
      </c>
      <c r="H8629">
        <v>20</v>
      </c>
      <c r="I8629" s="7">
        <f>IF(TableTransactions[[#This Row],[Order type]]=trackOrderType,
TableTransactions[[#This Row],[Transaction quantity]]*-1,
TableTransactions[[#This Row],[Transaction quantity]]
)</f>
        <v>-20</v>
      </c>
      <c r="J86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249</v>
      </c>
      <c r="K8629" s="7">
        <f ca="1">IF(TableTransactions[[#This Row],[Stock balance backorders]]&lt;0,
0,
TableTransactions[[#This Row],[Stock balance backorders]]
)</f>
        <v>249</v>
      </c>
      <c r="L8629" s="8" t="str">
        <f>VLOOKUP(TableTransactions[[#This Row],[Material]],TableStockBalance[],
MATCH(TableStockBalance[[#Headers],[Supplier name]],TableStockBalance[#Headers],0),
0)</f>
        <v>Broehmer Industrial GmbH</v>
      </c>
    </row>
    <row r="8630" spans="1:12" x14ac:dyDescent="0.25">
      <c r="A8630">
        <v>49043642</v>
      </c>
      <c r="B8630">
        <v>50</v>
      </c>
      <c r="C8630" t="s">
        <v>343</v>
      </c>
      <c r="D8630" t="s">
        <v>220</v>
      </c>
      <c r="E8630" t="s">
        <v>221</v>
      </c>
      <c r="F8630" t="s">
        <v>323</v>
      </c>
      <c r="G8630" s="1">
        <v>43770</v>
      </c>
      <c r="H8630">
        <v>20</v>
      </c>
      <c r="I8630" s="7">
        <f>IF(TableTransactions[[#This Row],[Order type]]=trackOrderType,
TableTransactions[[#This Row],[Transaction quantity]]*-1,
TableTransactions[[#This Row],[Transaction quantity]]
)</f>
        <v>-20</v>
      </c>
      <c r="J86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229</v>
      </c>
      <c r="K8630" s="7">
        <f ca="1">IF(TableTransactions[[#This Row],[Stock balance backorders]]&lt;0,
0,
TableTransactions[[#This Row],[Stock balance backorders]]
)</f>
        <v>229</v>
      </c>
      <c r="L8630" s="8" t="str">
        <f>VLOOKUP(TableTransactions[[#This Row],[Material]],TableStockBalance[],
MATCH(TableStockBalance[[#Headers],[Supplier name]],TableStockBalance[#Headers],0),
0)</f>
        <v>Broehmer Industrial GmbH</v>
      </c>
    </row>
    <row r="8631" spans="1:12" x14ac:dyDescent="0.25">
      <c r="A8631">
        <v>49043646</v>
      </c>
      <c r="B8631">
        <v>50</v>
      </c>
      <c r="C8631" t="s">
        <v>343</v>
      </c>
      <c r="D8631" t="s">
        <v>220</v>
      </c>
      <c r="E8631" t="s">
        <v>221</v>
      </c>
      <c r="F8631" t="s">
        <v>313</v>
      </c>
      <c r="G8631" s="1">
        <v>43773</v>
      </c>
      <c r="H8631">
        <v>40</v>
      </c>
      <c r="I8631" s="7">
        <f>IF(TableTransactions[[#This Row],[Order type]]=trackOrderType,
TableTransactions[[#This Row],[Transaction quantity]]*-1,
TableTransactions[[#This Row],[Transaction quantity]]
)</f>
        <v>-40</v>
      </c>
      <c r="J86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189</v>
      </c>
      <c r="K8631" s="7">
        <f ca="1">IF(TableTransactions[[#This Row],[Stock balance backorders]]&lt;0,
0,
TableTransactions[[#This Row],[Stock balance backorders]]
)</f>
        <v>189</v>
      </c>
      <c r="L8631" s="8" t="str">
        <f>VLOOKUP(TableTransactions[[#This Row],[Material]],TableStockBalance[],
MATCH(TableStockBalance[[#Headers],[Supplier name]],TableStockBalance[#Headers],0),
0)</f>
        <v>Broehmer Industrial GmbH</v>
      </c>
    </row>
    <row r="8632" spans="1:12" x14ac:dyDescent="0.25">
      <c r="A8632">
        <v>49043650</v>
      </c>
      <c r="B8632">
        <v>100</v>
      </c>
      <c r="C8632" t="s">
        <v>343</v>
      </c>
      <c r="D8632" t="s">
        <v>220</v>
      </c>
      <c r="E8632" t="s">
        <v>221</v>
      </c>
      <c r="F8632" t="s">
        <v>316</v>
      </c>
      <c r="G8632" s="1">
        <v>43773</v>
      </c>
      <c r="H8632">
        <v>20</v>
      </c>
      <c r="I8632" s="7">
        <f>IF(TableTransactions[[#This Row],[Order type]]=trackOrderType,
TableTransactions[[#This Row],[Transaction quantity]]*-1,
TableTransactions[[#This Row],[Transaction quantity]]
)</f>
        <v>-20</v>
      </c>
      <c r="J86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169</v>
      </c>
      <c r="K8632" s="7">
        <f ca="1">IF(TableTransactions[[#This Row],[Stock balance backorders]]&lt;0,
0,
TableTransactions[[#This Row],[Stock balance backorders]]
)</f>
        <v>169</v>
      </c>
      <c r="L8632" s="8" t="str">
        <f>VLOOKUP(TableTransactions[[#This Row],[Material]],TableStockBalance[],
MATCH(TableStockBalance[[#Headers],[Supplier name]],TableStockBalance[#Headers],0),
0)</f>
        <v>Broehmer Industrial GmbH</v>
      </c>
    </row>
    <row r="8633" spans="1:12" x14ac:dyDescent="0.25">
      <c r="A8633">
        <v>49043663</v>
      </c>
      <c r="B8633">
        <v>50</v>
      </c>
      <c r="C8633" t="s">
        <v>343</v>
      </c>
      <c r="D8633" t="s">
        <v>220</v>
      </c>
      <c r="E8633" t="s">
        <v>221</v>
      </c>
      <c r="F8633" t="s">
        <v>316</v>
      </c>
      <c r="G8633" s="1">
        <v>43774</v>
      </c>
      <c r="H8633">
        <v>60</v>
      </c>
      <c r="I8633" s="7">
        <f>IF(TableTransactions[[#This Row],[Order type]]=trackOrderType,
TableTransactions[[#This Row],[Transaction quantity]]*-1,
TableTransactions[[#This Row],[Transaction quantity]]
)</f>
        <v>-60</v>
      </c>
      <c r="J86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109</v>
      </c>
      <c r="K8633" s="7">
        <f ca="1">IF(TableTransactions[[#This Row],[Stock balance backorders]]&lt;0,
0,
TableTransactions[[#This Row],[Stock balance backorders]]
)</f>
        <v>109</v>
      </c>
      <c r="L8633" s="8" t="str">
        <f>VLOOKUP(TableTransactions[[#This Row],[Material]],TableStockBalance[],
MATCH(TableStockBalance[[#Headers],[Supplier name]],TableStockBalance[#Headers],0),
0)</f>
        <v>Broehmer Industrial GmbH</v>
      </c>
    </row>
    <row r="8634" spans="1:12" x14ac:dyDescent="0.25">
      <c r="A8634">
        <v>49043676</v>
      </c>
      <c r="B8634">
        <v>10</v>
      </c>
      <c r="C8634" t="s">
        <v>343</v>
      </c>
      <c r="D8634" t="s">
        <v>220</v>
      </c>
      <c r="E8634" t="s">
        <v>221</v>
      </c>
      <c r="F8634" t="s">
        <v>320</v>
      </c>
      <c r="G8634" s="1">
        <v>43775</v>
      </c>
      <c r="H8634">
        <v>80</v>
      </c>
      <c r="I8634" s="7">
        <f>IF(TableTransactions[[#This Row],[Order type]]=trackOrderType,
TableTransactions[[#This Row],[Transaction quantity]]*-1,
TableTransactions[[#This Row],[Transaction quantity]]
)</f>
        <v>-80</v>
      </c>
      <c r="J86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8634" s="7">
        <f ca="1">IF(TableTransactions[[#This Row],[Stock balance backorders]]&lt;0,
0,
TableTransactions[[#This Row],[Stock balance backorders]]
)</f>
        <v>29</v>
      </c>
      <c r="L8634" s="8" t="str">
        <f>VLOOKUP(TableTransactions[[#This Row],[Material]],TableStockBalance[],
MATCH(TableStockBalance[[#Headers],[Supplier name]],TableStockBalance[#Headers],0),
0)</f>
        <v>Broehmer Industrial GmbH</v>
      </c>
    </row>
    <row r="8635" spans="1:12" x14ac:dyDescent="0.25">
      <c r="A8635">
        <v>49043684</v>
      </c>
      <c r="B8635">
        <v>10</v>
      </c>
      <c r="C8635" t="s">
        <v>343</v>
      </c>
      <c r="D8635" t="s">
        <v>220</v>
      </c>
      <c r="E8635" t="s">
        <v>221</v>
      </c>
      <c r="F8635" t="s">
        <v>322</v>
      </c>
      <c r="G8635" s="1">
        <v>43775</v>
      </c>
      <c r="H8635">
        <v>60</v>
      </c>
      <c r="I8635" s="7">
        <f>IF(TableTransactions[[#This Row],[Order type]]=trackOrderType,
TableTransactions[[#This Row],[Transaction quantity]]*-1,
TableTransactions[[#This Row],[Transaction quantity]]
)</f>
        <v>-60</v>
      </c>
      <c r="J86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-31</v>
      </c>
      <c r="K8635" s="7">
        <f ca="1">IF(TableTransactions[[#This Row],[Stock balance backorders]]&lt;0,
0,
TableTransactions[[#This Row],[Stock balance backorders]]
)</f>
        <v>0</v>
      </c>
      <c r="L8635" s="8" t="str">
        <f>VLOOKUP(TableTransactions[[#This Row],[Material]],TableStockBalance[],
MATCH(TableStockBalance[[#Headers],[Supplier name]],TableStockBalance[#Headers],0),
0)</f>
        <v>Broehmer Industrial GmbH</v>
      </c>
    </row>
    <row r="8636" spans="1:12" x14ac:dyDescent="0.25">
      <c r="A8636">
        <v>49043703</v>
      </c>
      <c r="B8636">
        <v>130</v>
      </c>
      <c r="C8636" t="s">
        <v>343</v>
      </c>
      <c r="D8636" t="s">
        <v>220</v>
      </c>
      <c r="E8636" t="s">
        <v>221</v>
      </c>
      <c r="F8636" t="s">
        <v>314</v>
      </c>
      <c r="G8636" s="1">
        <v>43777</v>
      </c>
      <c r="H8636">
        <v>40</v>
      </c>
      <c r="I8636" s="7">
        <f>IF(TableTransactions[[#This Row],[Order type]]=trackOrderType,
TableTransactions[[#This Row],[Transaction quantity]]*-1,
TableTransactions[[#This Row],[Transaction quantity]]
)</f>
        <v>-40</v>
      </c>
      <c r="J86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-71</v>
      </c>
      <c r="K8636" s="7">
        <f ca="1">IF(TableTransactions[[#This Row],[Stock balance backorders]]&lt;0,
0,
TableTransactions[[#This Row],[Stock balance backorders]]
)</f>
        <v>0</v>
      </c>
      <c r="L8636" s="8" t="str">
        <f>VLOOKUP(TableTransactions[[#This Row],[Material]],TableStockBalance[],
MATCH(TableStockBalance[[#Headers],[Supplier name]],TableStockBalance[#Headers],0),
0)</f>
        <v>Broehmer Industrial GmbH</v>
      </c>
    </row>
    <row r="8637" spans="1:12" x14ac:dyDescent="0.25">
      <c r="A8637">
        <v>49043715</v>
      </c>
      <c r="B8637">
        <v>380</v>
      </c>
      <c r="C8637" t="s">
        <v>343</v>
      </c>
      <c r="D8637" t="s">
        <v>220</v>
      </c>
      <c r="E8637" t="s">
        <v>221</v>
      </c>
      <c r="F8637" t="s">
        <v>317</v>
      </c>
      <c r="G8637" s="1">
        <v>43777</v>
      </c>
      <c r="H8637">
        <v>20</v>
      </c>
      <c r="I8637" s="7">
        <f>IF(TableTransactions[[#This Row],[Order type]]=trackOrderType,
TableTransactions[[#This Row],[Transaction quantity]]*-1,
TableTransactions[[#This Row],[Transaction quantity]]
)</f>
        <v>-20</v>
      </c>
      <c r="J86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-91</v>
      </c>
      <c r="K8637" s="7">
        <f ca="1">IF(TableTransactions[[#This Row],[Stock balance backorders]]&lt;0,
0,
TableTransactions[[#This Row],[Stock balance backorders]]
)</f>
        <v>0</v>
      </c>
      <c r="L8637" s="8" t="str">
        <f>VLOOKUP(TableTransactions[[#This Row],[Material]],TableStockBalance[],
MATCH(TableStockBalance[[#Headers],[Supplier name]],TableStockBalance[#Headers],0),
0)</f>
        <v>Broehmer Industrial GmbH</v>
      </c>
    </row>
    <row r="8638" spans="1:12" x14ac:dyDescent="0.25">
      <c r="A8638">
        <v>49043715</v>
      </c>
      <c r="B8638">
        <v>390</v>
      </c>
      <c r="C8638" t="s">
        <v>343</v>
      </c>
      <c r="D8638" t="s">
        <v>220</v>
      </c>
      <c r="E8638" t="s">
        <v>221</v>
      </c>
      <c r="F8638" t="s">
        <v>317</v>
      </c>
      <c r="G8638" s="1">
        <v>43777</v>
      </c>
      <c r="H8638">
        <v>80</v>
      </c>
      <c r="I8638" s="7">
        <f>IF(TableTransactions[[#This Row],[Order type]]=trackOrderType,
TableTransactions[[#This Row],[Transaction quantity]]*-1,
TableTransactions[[#This Row],[Transaction quantity]]
)</f>
        <v>-80</v>
      </c>
      <c r="J86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-171</v>
      </c>
      <c r="K8638" s="7">
        <f ca="1">IF(TableTransactions[[#This Row],[Stock balance backorders]]&lt;0,
0,
TableTransactions[[#This Row],[Stock balance backorders]]
)</f>
        <v>0</v>
      </c>
      <c r="L8638" s="8" t="str">
        <f>VLOOKUP(TableTransactions[[#This Row],[Material]],TableStockBalance[],
MATCH(TableStockBalance[[#Headers],[Supplier name]],TableStockBalance[#Headers],0),
0)</f>
        <v>Broehmer Industrial GmbH</v>
      </c>
    </row>
    <row r="8639" spans="1:12" x14ac:dyDescent="0.25">
      <c r="A8639">
        <v>49043719</v>
      </c>
      <c r="B8639">
        <v>300</v>
      </c>
      <c r="C8639" t="s">
        <v>343</v>
      </c>
      <c r="D8639" t="s">
        <v>220</v>
      </c>
      <c r="E8639" t="s">
        <v>221</v>
      </c>
      <c r="F8639" t="s">
        <v>318</v>
      </c>
      <c r="G8639" s="1">
        <v>43777</v>
      </c>
      <c r="H8639">
        <v>40</v>
      </c>
      <c r="I8639" s="7">
        <f>IF(TableTransactions[[#This Row],[Order type]]=trackOrderType,
TableTransactions[[#This Row],[Transaction quantity]]*-1,
TableTransactions[[#This Row],[Transaction quantity]]
)</f>
        <v>-40</v>
      </c>
      <c r="J86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-211</v>
      </c>
      <c r="K8639" s="7">
        <f ca="1">IF(TableTransactions[[#This Row],[Stock balance backorders]]&lt;0,
0,
TableTransactions[[#This Row],[Stock balance backorders]]
)</f>
        <v>0</v>
      </c>
      <c r="L8639" s="8" t="str">
        <f>VLOOKUP(TableTransactions[[#This Row],[Material]],TableStockBalance[],
MATCH(TableStockBalance[[#Headers],[Supplier name]],TableStockBalance[#Headers],0),
0)</f>
        <v>Broehmer Industrial GmbH</v>
      </c>
    </row>
    <row r="8640" spans="1:12" x14ac:dyDescent="0.25">
      <c r="A8640">
        <v>49043731</v>
      </c>
      <c r="B8640">
        <v>110</v>
      </c>
      <c r="C8640" t="s">
        <v>343</v>
      </c>
      <c r="D8640" t="s">
        <v>220</v>
      </c>
      <c r="E8640" t="s">
        <v>221</v>
      </c>
      <c r="F8640" t="s">
        <v>317</v>
      </c>
      <c r="G8640" s="1">
        <v>43780</v>
      </c>
      <c r="H8640">
        <v>60</v>
      </c>
      <c r="I8640" s="7">
        <f>IF(TableTransactions[[#This Row],[Order type]]=trackOrderType,
TableTransactions[[#This Row],[Transaction quantity]]*-1,
TableTransactions[[#This Row],[Transaction quantity]]
)</f>
        <v>-60</v>
      </c>
      <c r="J86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-271</v>
      </c>
      <c r="K8640" s="7">
        <f ca="1">IF(TableTransactions[[#This Row],[Stock balance backorders]]&lt;0,
0,
TableTransactions[[#This Row],[Stock balance backorders]]
)</f>
        <v>0</v>
      </c>
      <c r="L8640" s="8" t="str">
        <f>VLOOKUP(TableTransactions[[#This Row],[Material]],TableStockBalance[],
MATCH(TableStockBalance[[#Headers],[Supplier name]],TableStockBalance[#Headers],0),
0)</f>
        <v>Broehmer Industrial GmbH</v>
      </c>
    </row>
    <row r="8641" spans="1:12" x14ac:dyDescent="0.25">
      <c r="A8641">
        <v>49043755</v>
      </c>
      <c r="B8641">
        <v>90</v>
      </c>
      <c r="C8641" t="s">
        <v>343</v>
      </c>
      <c r="D8641" t="s">
        <v>220</v>
      </c>
      <c r="E8641" t="s">
        <v>221</v>
      </c>
      <c r="F8641" t="s">
        <v>313</v>
      </c>
      <c r="G8641" s="1">
        <v>43782</v>
      </c>
      <c r="H8641">
        <v>40</v>
      </c>
      <c r="I8641" s="7">
        <f>IF(TableTransactions[[#This Row],[Order type]]=trackOrderType,
TableTransactions[[#This Row],[Transaction quantity]]*-1,
TableTransactions[[#This Row],[Transaction quantity]]
)</f>
        <v>-40</v>
      </c>
      <c r="J86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-311</v>
      </c>
      <c r="K8641" s="7">
        <f ca="1">IF(TableTransactions[[#This Row],[Stock balance backorders]]&lt;0,
0,
TableTransactions[[#This Row],[Stock balance backorders]]
)</f>
        <v>0</v>
      </c>
      <c r="L8641" s="8" t="str">
        <f>VLOOKUP(TableTransactions[[#This Row],[Material]],TableStockBalance[],
MATCH(TableStockBalance[[#Headers],[Supplier name]],TableStockBalance[#Headers],0),
0)</f>
        <v>Broehmer Industrial GmbH</v>
      </c>
    </row>
    <row r="8642" spans="1:12" x14ac:dyDescent="0.25">
      <c r="A8642">
        <v>49043783</v>
      </c>
      <c r="B8642">
        <v>350</v>
      </c>
      <c r="C8642" t="s">
        <v>343</v>
      </c>
      <c r="D8642" t="s">
        <v>220</v>
      </c>
      <c r="E8642" t="s">
        <v>221</v>
      </c>
      <c r="F8642" t="s">
        <v>313</v>
      </c>
      <c r="G8642" s="1">
        <v>43784</v>
      </c>
      <c r="H8642">
        <v>60</v>
      </c>
      <c r="I8642" s="7">
        <f>IF(TableTransactions[[#This Row],[Order type]]=trackOrderType,
TableTransactions[[#This Row],[Transaction quantity]]*-1,
TableTransactions[[#This Row],[Transaction quantity]]
)</f>
        <v>-60</v>
      </c>
      <c r="J86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-371</v>
      </c>
      <c r="K8642" s="7">
        <f ca="1">IF(TableTransactions[[#This Row],[Stock balance backorders]]&lt;0,
0,
TableTransactions[[#This Row],[Stock balance backorders]]
)</f>
        <v>0</v>
      </c>
      <c r="L8642" s="8" t="str">
        <f>VLOOKUP(TableTransactions[[#This Row],[Material]],TableStockBalance[],
MATCH(TableStockBalance[[#Headers],[Supplier name]],TableStockBalance[#Headers],0),
0)</f>
        <v>Broehmer Industrial GmbH</v>
      </c>
    </row>
    <row r="8643" spans="1:12" x14ac:dyDescent="0.25">
      <c r="A8643">
        <v>49043788</v>
      </c>
      <c r="B8643">
        <v>20</v>
      </c>
      <c r="C8643" t="s">
        <v>343</v>
      </c>
      <c r="D8643" t="s">
        <v>220</v>
      </c>
      <c r="E8643" t="s">
        <v>221</v>
      </c>
      <c r="F8643" t="s">
        <v>336</v>
      </c>
      <c r="G8643" s="1">
        <v>43784</v>
      </c>
      <c r="H8643">
        <v>80</v>
      </c>
      <c r="I8643" s="7">
        <f>IF(TableTransactions[[#This Row],[Order type]]=trackOrderType,
TableTransactions[[#This Row],[Transaction quantity]]*-1,
TableTransactions[[#This Row],[Transaction quantity]]
)</f>
        <v>-80</v>
      </c>
      <c r="J86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-451</v>
      </c>
      <c r="K8643" s="7">
        <f ca="1">IF(TableTransactions[[#This Row],[Stock balance backorders]]&lt;0,
0,
TableTransactions[[#This Row],[Stock balance backorders]]
)</f>
        <v>0</v>
      </c>
      <c r="L8643" s="8" t="str">
        <f>VLOOKUP(TableTransactions[[#This Row],[Material]],TableStockBalance[],
MATCH(TableStockBalance[[#Headers],[Supplier name]],TableStockBalance[#Headers],0),
0)</f>
        <v>Broehmer Industrial GmbH</v>
      </c>
    </row>
    <row r="8644" spans="1:12" x14ac:dyDescent="0.25">
      <c r="A8644">
        <v>49043796</v>
      </c>
      <c r="B8644">
        <v>160</v>
      </c>
      <c r="C8644" t="s">
        <v>343</v>
      </c>
      <c r="D8644" t="s">
        <v>220</v>
      </c>
      <c r="E8644" t="s">
        <v>221</v>
      </c>
      <c r="F8644" t="s">
        <v>318</v>
      </c>
      <c r="G8644" s="1">
        <v>43784</v>
      </c>
      <c r="H8644">
        <v>60</v>
      </c>
      <c r="I8644" s="7">
        <f>IF(TableTransactions[[#This Row],[Order type]]=trackOrderType,
TableTransactions[[#This Row],[Transaction quantity]]*-1,
TableTransactions[[#This Row],[Transaction quantity]]
)</f>
        <v>-60</v>
      </c>
      <c r="J86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-511</v>
      </c>
      <c r="K8644" s="7">
        <f ca="1">IF(TableTransactions[[#This Row],[Stock balance backorders]]&lt;0,
0,
TableTransactions[[#This Row],[Stock balance backorders]]
)</f>
        <v>0</v>
      </c>
      <c r="L8644" s="8" t="str">
        <f>VLOOKUP(TableTransactions[[#This Row],[Material]],TableStockBalance[],
MATCH(TableStockBalance[[#Headers],[Supplier name]],TableStockBalance[#Headers],0),
0)</f>
        <v>Broehmer Industrial GmbH</v>
      </c>
    </row>
    <row r="8645" spans="1:12" x14ac:dyDescent="0.25">
      <c r="A8645" s="4">
        <v>45057547</v>
      </c>
      <c r="B8645" s="4">
        <v>10</v>
      </c>
      <c r="C8645" s="4" t="s">
        <v>344</v>
      </c>
      <c r="D8645" s="4" t="s">
        <v>220</v>
      </c>
      <c r="E8645" s="4" t="s">
        <v>221</v>
      </c>
      <c r="F8645" s="4" t="s">
        <v>213</v>
      </c>
      <c r="G8645" s="5">
        <v>43784</v>
      </c>
      <c r="H8645" s="4">
        <v>1197</v>
      </c>
      <c r="I8645" s="7">
        <f>IF(TableTransactions[[#This Row],[Order type]]=trackOrderType,
TableTransactions[[#This Row],[Transaction quantity]]*-1,
TableTransactions[[#This Row],[Transaction quantity]]
)</f>
        <v>1197</v>
      </c>
      <c r="J86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686</v>
      </c>
      <c r="K8645" s="7">
        <f ca="1">IF(TableTransactions[[#This Row],[Stock balance backorders]]&lt;0,
0,
TableTransactions[[#This Row],[Stock balance backorders]]
)</f>
        <v>686</v>
      </c>
      <c r="L8645" s="8" t="str">
        <f>VLOOKUP(TableTransactions[[#This Row],[Material]],TableStockBalance[],
MATCH(TableStockBalance[[#Headers],[Supplier name]],TableStockBalance[#Headers],0),
0)</f>
        <v>Broehmer Industrial GmbH</v>
      </c>
    </row>
    <row r="8646" spans="1:12" x14ac:dyDescent="0.25">
      <c r="A8646">
        <v>49043816</v>
      </c>
      <c r="B8646">
        <v>10</v>
      </c>
      <c r="C8646" t="s">
        <v>343</v>
      </c>
      <c r="D8646" t="s">
        <v>220</v>
      </c>
      <c r="E8646" t="s">
        <v>221</v>
      </c>
      <c r="F8646" t="s">
        <v>323</v>
      </c>
      <c r="G8646" s="1">
        <v>43787</v>
      </c>
      <c r="H8646">
        <v>80</v>
      </c>
      <c r="I8646" s="7">
        <f>IF(TableTransactions[[#This Row],[Order type]]=trackOrderType,
TableTransactions[[#This Row],[Transaction quantity]]*-1,
TableTransactions[[#This Row],[Transaction quantity]]
)</f>
        <v>-80</v>
      </c>
      <c r="J86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606</v>
      </c>
      <c r="K8646" s="7">
        <f ca="1">IF(TableTransactions[[#This Row],[Stock balance backorders]]&lt;0,
0,
TableTransactions[[#This Row],[Stock balance backorders]]
)</f>
        <v>606</v>
      </c>
      <c r="L8646" s="8" t="str">
        <f>VLOOKUP(TableTransactions[[#This Row],[Material]],TableStockBalance[],
MATCH(TableStockBalance[[#Headers],[Supplier name]],TableStockBalance[#Headers],0),
0)</f>
        <v>Broehmer Industrial GmbH</v>
      </c>
    </row>
    <row r="8647" spans="1:12" x14ac:dyDescent="0.25">
      <c r="A8647">
        <v>49043824</v>
      </c>
      <c r="B8647">
        <v>110</v>
      </c>
      <c r="C8647" t="s">
        <v>343</v>
      </c>
      <c r="D8647" t="s">
        <v>220</v>
      </c>
      <c r="E8647" t="s">
        <v>221</v>
      </c>
      <c r="F8647" t="s">
        <v>316</v>
      </c>
      <c r="G8647" s="1">
        <v>43788</v>
      </c>
      <c r="H8647">
        <v>40</v>
      </c>
      <c r="I8647" s="7">
        <f>IF(TableTransactions[[#This Row],[Order type]]=trackOrderType,
TableTransactions[[#This Row],[Transaction quantity]]*-1,
TableTransactions[[#This Row],[Transaction quantity]]
)</f>
        <v>-40</v>
      </c>
      <c r="J86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566</v>
      </c>
      <c r="K8647" s="7">
        <f ca="1">IF(TableTransactions[[#This Row],[Stock balance backorders]]&lt;0,
0,
TableTransactions[[#This Row],[Stock balance backorders]]
)</f>
        <v>566</v>
      </c>
      <c r="L8647" s="8" t="str">
        <f>VLOOKUP(TableTransactions[[#This Row],[Material]],TableStockBalance[],
MATCH(TableStockBalance[[#Headers],[Supplier name]],TableStockBalance[#Headers],0),
0)</f>
        <v>Broehmer Industrial GmbH</v>
      </c>
    </row>
    <row r="8648" spans="1:12" x14ac:dyDescent="0.25">
      <c r="A8648">
        <v>49043824</v>
      </c>
      <c r="B8648">
        <v>120</v>
      </c>
      <c r="C8648" t="s">
        <v>343</v>
      </c>
      <c r="D8648" t="s">
        <v>220</v>
      </c>
      <c r="E8648" t="s">
        <v>221</v>
      </c>
      <c r="F8648" t="s">
        <v>316</v>
      </c>
      <c r="G8648" s="1">
        <v>43788</v>
      </c>
      <c r="H8648">
        <v>60</v>
      </c>
      <c r="I8648" s="7">
        <f>IF(TableTransactions[[#This Row],[Order type]]=trackOrderType,
TableTransactions[[#This Row],[Transaction quantity]]*-1,
TableTransactions[[#This Row],[Transaction quantity]]
)</f>
        <v>-60</v>
      </c>
      <c r="J86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506</v>
      </c>
      <c r="K8648" s="7">
        <f ca="1">IF(TableTransactions[[#This Row],[Stock balance backorders]]&lt;0,
0,
TableTransactions[[#This Row],[Stock balance backorders]]
)</f>
        <v>506</v>
      </c>
      <c r="L8648" s="8" t="str">
        <f>VLOOKUP(TableTransactions[[#This Row],[Material]],TableStockBalance[],
MATCH(TableStockBalance[[#Headers],[Supplier name]],TableStockBalance[#Headers],0),
0)</f>
        <v>Broehmer Industrial GmbH</v>
      </c>
    </row>
    <row r="8649" spans="1:12" x14ac:dyDescent="0.25">
      <c r="A8649">
        <v>49043825</v>
      </c>
      <c r="B8649">
        <v>200</v>
      </c>
      <c r="C8649" t="s">
        <v>343</v>
      </c>
      <c r="D8649" t="s">
        <v>220</v>
      </c>
      <c r="E8649" t="s">
        <v>221</v>
      </c>
      <c r="F8649" t="s">
        <v>317</v>
      </c>
      <c r="G8649" s="1">
        <v>43788</v>
      </c>
      <c r="H8649">
        <v>20</v>
      </c>
      <c r="I8649" s="7">
        <f>IF(TableTransactions[[#This Row],[Order type]]=trackOrderType,
TableTransactions[[#This Row],[Transaction quantity]]*-1,
TableTransactions[[#This Row],[Transaction quantity]]
)</f>
        <v>-20</v>
      </c>
      <c r="J86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486</v>
      </c>
      <c r="K8649" s="7">
        <f ca="1">IF(TableTransactions[[#This Row],[Stock balance backorders]]&lt;0,
0,
TableTransactions[[#This Row],[Stock balance backorders]]
)</f>
        <v>486</v>
      </c>
      <c r="L8649" s="8" t="str">
        <f>VLOOKUP(TableTransactions[[#This Row],[Material]],TableStockBalance[],
MATCH(TableStockBalance[[#Headers],[Supplier name]],TableStockBalance[#Headers],0),
0)</f>
        <v>Broehmer Industrial GmbH</v>
      </c>
    </row>
    <row r="8650" spans="1:12" x14ac:dyDescent="0.25">
      <c r="A8650">
        <v>49043831</v>
      </c>
      <c r="B8650">
        <v>80</v>
      </c>
      <c r="C8650" t="s">
        <v>343</v>
      </c>
      <c r="D8650" t="s">
        <v>220</v>
      </c>
      <c r="E8650" t="s">
        <v>221</v>
      </c>
      <c r="F8650" t="s">
        <v>315</v>
      </c>
      <c r="G8650" s="1">
        <v>43788</v>
      </c>
      <c r="H8650">
        <v>80</v>
      </c>
      <c r="I8650" s="7">
        <f>IF(TableTransactions[[#This Row],[Order type]]=trackOrderType,
TableTransactions[[#This Row],[Transaction quantity]]*-1,
TableTransactions[[#This Row],[Transaction quantity]]
)</f>
        <v>-80</v>
      </c>
      <c r="J86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406</v>
      </c>
      <c r="K8650" s="7">
        <f ca="1">IF(TableTransactions[[#This Row],[Stock balance backorders]]&lt;0,
0,
TableTransactions[[#This Row],[Stock balance backorders]]
)</f>
        <v>406</v>
      </c>
      <c r="L8650" s="8" t="str">
        <f>VLOOKUP(TableTransactions[[#This Row],[Material]],TableStockBalance[],
MATCH(TableStockBalance[[#Headers],[Supplier name]],TableStockBalance[#Headers],0),
0)</f>
        <v>Broehmer Industrial GmbH</v>
      </c>
    </row>
    <row r="8651" spans="1:12" x14ac:dyDescent="0.25">
      <c r="A8651">
        <v>49043858</v>
      </c>
      <c r="B8651">
        <v>40</v>
      </c>
      <c r="C8651" t="s">
        <v>343</v>
      </c>
      <c r="D8651" t="s">
        <v>220</v>
      </c>
      <c r="E8651" t="s">
        <v>221</v>
      </c>
      <c r="F8651" t="s">
        <v>315</v>
      </c>
      <c r="G8651" s="1">
        <v>43790</v>
      </c>
      <c r="H8651">
        <v>60</v>
      </c>
      <c r="I8651" s="7">
        <f>IF(TableTransactions[[#This Row],[Order type]]=trackOrderType,
TableTransactions[[#This Row],[Transaction quantity]]*-1,
TableTransactions[[#This Row],[Transaction quantity]]
)</f>
        <v>-60</v>
      </c>
      <c r="J86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346</v>
      </c>
      <c r="K8651" s="7">
        <f ca="1">IF(TableTransactions[[#This Row],[Stock balance backorders]]&lt;0,
0,
TableTransactions[[#This Row],[Stock balance backorders]]
)</f>
        <v>346</v>
      </c>
      <c r="L8651" s="8" t="str">
        <f>VLOOKUP(TableTransactions[[#This Row],[Material]],TableStockBalance[],
MATCH(TableStockBalance[[#Headers],[Supplier name]],TableStockBalance[#Headers],0),
0)</f>
        <v>Broehmer Industrial GmbH</v>
      </c>
    </row>
    <row r="8652" spans="1:12" x14ac:dyDescent="0.25">
      <c r="A8652">
        <v>49043862</v>
      </c>
      <c r="B8652">
        <v>320</v>
      </c>
      <c r="C8652" t="s">
        <v>343</v>
      </c>
      <c r="D8652" t="s">
        <v>220</v>
      </c>
      <c r="E8652" t="s">
        <v>221</v>
      </c>
      <c r="F8652" t="s">
        <v>313</v>
      </c>
      <c r="G8652" s="1">
        <v>43791</v>
      </c>
      <c r="H8652">
        <v>40</v>
      </c>
      <c r="I8652" s="7">
        <f>IF(TableTransactions[[#This Row],[Order type]]=trackOrderType,
TableTransactions[[#This Row],[Transaction quantity]]*-1,
TableTransactions[[#This Row],[Transaction quantity]]
)</f>
        <v>-40</v>
      </c>
      <c r="J86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306</v>
      </c>
      <c r="K8652" s="7">
        <f ca="1">IF(TableTransactions[[#This Row],[Stock balance backorders]]&lt;0,
0,
TableTransactions[[#This Row],[Stock balance backorders]]
)</f>
        <v>306</v>
      </c>
      <c r="L8652" s="8" t="str">
        <f>VLOOKUP(TableTransactions[[#This Row],[Material]],TableStockBalance[],
MATCH(TableStockBalance[[#Headers],[Supplier name]],TableStockBalance[#Headers],0),
0)</f>
        <v>Broehmer Industrial GmbH</v>
      </c>
    </row>
    <row r="8653" spans="1:12" x14ac:dyDescent="0.25">
      <c r="A8653">
        <v>49043887</v>
      </c>
      <c r="B8653">
        <v>130</v>
      </c>
      <c r="C8653" t="s">
        <v>343</v>
      </c>
      <c r="D8653" t="s">
        <v>220</v>
      </c>
      <c r="E8653" t="s">
        <v>221</v>
      </c>
      <c r="F8653" t="s">
        <v>317</v>
      </c>
      <c r="G8653" s="1">
        <v>43794</v>
      </c>
      <c r="H8653">
        <v>20</v>
      </c>
      <c r="I8653" s="7">
        <f>IF(TableTransactions[[#This Row],[Order type]]=trackOrderType,
TableTransactions[[#This Row],[Transaction quantity]]*-1,
TableTransactions[[#This Row],[Transaction quantity]]
)</f>
        <v>-20</v>
      </c>
      <c r="J86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286</v>
      </c>
      <c r="K8653" s="7">
        <f ca="1">IF(TableTransactions[[#This Row],[Stock balance backorders]]&lt;0,
0,
TableTransactions[[#This Row],[Stock balance backorders]]
)</f>
        <v>286</v>
      </c>
      <c r="L8653" s="8" t="str">
        <f>VLOOKUP(TableTransactions[[#This Row],[Material]],TableStockBalance[],
MATCH(TableStockBalance[[#Headers],[Supplier name]],TableStockBalance[#Headers],0),
0)</f>
        <v>Broehmer Industrial GmbH</v>
      </c>
    </row>
    <row r="8654" spans="1:12" x14ac:dyDescent="0.25">
      <c r="A8654">
        <v>49043909</v>
      </c>
      <c r="B8654">
        <v>90</v>
      </c>
      <c r="C8654" t="s">
        <v>343</v>
      </c>
      <c r="D8654" t="s">
        <v>220</v>
      </c>
      <c r="E8654" t="s">
        <v>221</v>
      </c>
      <c r="F8654" t="s">
        <v>318</v>
      </c>
      <c r="G8654" s="1">
        <v>43795</v>
      </c>
      <c r="H8654">
        <v>40</v>
      </c>
      <c r="I8654" s="7">
        <f>IF(TableTransactions[[#This Row],[Order type]]=trackOrderType,
TableTransactions[[#This Row],[Transaction quantity]]*-1,
TableTransactions[[#This Row],[Transaction quantity]]
)</f>
        <v>-40</v>
      </c>
      <c r="J86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246</v>
      </c>
      <c r="K8654" s="7">
        <f ca="1">IF(TableTransactions[[#This Row],[Stock balance backorders]]&lt;0,
0,
TableTransactions[[#This Row],[Stock balance backorders]]
)</f>
        <v>246</v>
      </c>
      <c r="L8654" s="8" t="str">
        <f>VLOOKUP(TableTransactions[[#This Row],[Material]],TableStockBalance[],
MATCH(TableStockBalance[[#Headers],[Supplier name]],TableStockBalance[#Headers],0),
0)</f>
        <v>Broehmer Industrial GmbH</v>
      </c>
    </row>
    <row r="8655" spans="1:12" x14ac:dyDescent="0.25">
      <c r="A8655">
        <v>49043923</v>
      </c>
      <c r="B8655">
        <v>20</v>
      </c>
      <c r="C8655" t="s">
        <v>343</v>
      </c>
      <c r="D8655" t="s">
        <v>220</v>
      </c>
      <c r="E8655" t="s">
        <v>221</v>
      </c>
      <c r="F8655" t="s">
        <v>335</v>
      </c>
      <c r="G8655" s="1">
        <v>43796</v>
      </c>
      <c r="H8655">
        <v>80</v>
      </c>
      <c r="I8655" s="7">
        <f>IF(TableTransactions[[#This Row],[Order type]]=trackOrderType,
TableTransactions[[#This Row],[Transaction quantity]]*-1,
TableTransactions[[#This Row],[Transaction quantity]]
)</f>
        <v>-80</v>
      </c>
      <c r="J86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166</v>
      </c>
      <c r="K8655" s="7">
        <f ca="1">IF(TableTransactions[[#This Row],[Stock balance backorders]]&lt;0,
0,
TableTransactions[[#This Row],[Stock balance backorders]]
)</f>
        <v>166</v>
      </c>
      <c r="L8655" s="8" t="str">
        <f>VLOOKUP(TableTransactions[[#This Row],[Material]],TableStockBalance[],
MATCH(TableStockBalance[[#Headers],[Supplier name]],TableStockBalance[#Headers],0),
0)</f>
        <v>Broehmer Industrial GmbH</v>
      </c>
    </row>
    <row r="8656" spans="1:12" x14ac:dyDescent="0.25">
      <c r="A8656">
        <v>49043940</v>
      </c>
      <c r="B8656">
        <v>150</v>
      </c>
      <c r="C8656" t="s">
        <v>343</v>
      </c>
      <c r="D8656" t="s">
        <v>220</v>
      </c>
      <c r="E8656" t="s">
        <v>221</v>
      </c>
      <c r="F8656" t="s">
        <v>318</v>
      </c>
      <c r="G8656" s="1">
        <v>43797</v>
      </c>
      <c r="H8656">
        <v>60</v>
      </c>
      <c r="I8656" s="7">
        <f>IF(TableTransactions[[#This Row],[Order type]]=trackOrderType,
TableTransactions[[#This Row],[Transaction quantity]]*-1,
TableTransactions[[#This Row],[Transaction quantity]]
)</f>
        <v>-60</v>
      </c>
      <c r="J86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106</v>
      </c>
      <c r="K8656" s="7">
        <f ca="1">IF(TableTransactions[[#This Row],[Stock balance backorders]]&lt;0,
0,
TableTransactions[[#This Row],[Stock balance backorders]]
)</f>
        <v>106</v>
      </c>
      <c r="L8656" s="8" t="str">
        <f>VLOOKUP(TableTransactions[[#This Row],[Material]],TableStockBalance[],
MATCH(TableStockBalance[[#Headers],[Supplier name]],TableStockBalance[#Headers],0),
0)</f>
        <v>Broehmer Industrial GmbH</v>
      </c>
    </row>
    <row r="8657" spans="1:12" x14ac:dyDescent="0.25">
      <c r="A8657">
        <v>49043954</v>
      </c>
      <c r="B8657">
        <v>220</v>
      </c>
      <c r="C8657" t="s">
        <v>343</v>
      </c>
      <c r="D8657" t="s">
        <v>220</v>
      </c>
      <c r="E8657" t="s">
        <v>221</v>
      </c>
      <c r="F8657" t="s">
        <v>316</v>
      </c>
      <c r="G8657" s="1">
        <v>43798</v>
      </c>
      <c r="H8657">
        <v>40</v>
      </c>
      <c r="I8657" s="7">
        <f>IF(TableTransactions[[#This Row],[Order type]]=trackOrderType,
TableTransactions[[#This Row],[Transaction quantity]]*-1,
TableTransactions[[#This Row],[Transaction quantity]]
)</f>
        <v>-40</v>
      </c>
      <c r="J86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</v>
      </c>
      <c r="K8657" s="7">
        <f ca="1">IF(TableTransactions[[#This Row],[Stock balance backorders]]&lt;0,
0,
TableTransactions[[#This Row],[Stock balance backorders]]
)</f>
        <v>66</v>
      </c>
      <c r="L8657" s="8" t="str">
        <f>VLOOKUP(TableTransactions[[#This Row],[Material]],TableStockBalance[],
MATCH(TableStockBalance[[#Headers],[Supplier name]],TableStockBalance[#Headers],0),
0)</f>
        <v>Broehmer Industrial GmbH</v>
      </c>
    </row>
    <row r="8658" spans="1:12" x14ac:dyDescent="0.25">
      <c r="A8658">
        <v>49043990</v>
      </c>
      <c r="B8658">
        <v>40</v>
      </c>
      <c r="C8658" t="s">
        <v>343</v>
      </c>
      <c r="D8658" t="s">
        <v>220</v>
      </c>
      <c r="E8658" t="s">
        <v>221</v>
      </c>
      <c r="F8658" t="s">
        <v>319</v>
      </c>
      <c r="G8658" s="1">
        <v>43802</v>
      </c>
      <c r="H8658">
        <v>60</v>
      </c>
      <c r="I8658" s="7">
        <f>IF(TableTransactions[[#This Row],[Order type]]=trackOrderType,
TableTransactions[[#This Row],[Transaction quantity]]*-1,
TableTransactions[[#This Row],[Transaction quantity]]
)</f>
        <v>-60</v>
      </c>
      <c r="J86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8658" s="7">
        <f ca="1">IF(TableTransactions[[#This Row],[Stock balance backorders]]&lt;0,
0,
TableTransactions[[#This Row],[Stock balance backorders]]
)</f>
        <v>6</v>
      </c>
      <c r="L8658" s="8" t="str">
        <f>VLOOKUP(TableTransactions[[#This Row],[Material]],TableStockBalance[],
MATCH(TableStockBalance[[#Headers],[Supplier name]],TableStockBalance[#Headers],0),
0)</f>
        <v>Broehmer Industrial GmbH</v>
      </c>
    </row>
    <row r="8659" spans="1:12" x14ac:dyDescent="0.25">
      <c r="A8659">
        <v>49044002</v>
      </c>
      <c r="B8659">
        <v>100</v>
      </c>
      <c r="C8659" t="s">
        <v>343</v>
      </c>
      <c r="D8659" t="s">
        <v>220</v>
      </c>
      <c r="E8659" t="s">
        <v>221</v>
      </c>
      <c r="F8659" t="s">
        <v>316</v>
      </c>
      <c r="G8659" s="1">
        <v>43803</v>
      </c>
      <c r="H8659">
        <v>40</v>
      </c>
      <c r="I8659" s="7">
        <f>IF(TableTransactions[[#This Row],[Order type]]=trackOrderType,
TableTransactions[[#This Row],[Transaction quantity]]*-1,
TableTransactions[[#This Row],[Transaction quantity]]
)</f>
        <v>-40</v>
      </c>
      <c r="J86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-34</v>
      </c>
      <c r="K8659" s="7">
        <f ca="1">IF(TableTransactions[[#This Row],[Stock balance backorders]]&lt;0,
0,
TableTransactions[[#This Row],[Stock balance backorders]]
)</f>
        <v>0</v>
      </c>
      <c r="L8659" s="8" t="str">
        <f>VLOOKUP(TableTransactions[[#This Row],[Material]],TableStockBalance[],
MATCH(TableStockBalance[[#Headers],[Supplier name]],TableStockBalance[#Headers],0),
0)</f>
        <v>Broehmer Industrial GmbH</v>
      </c>
    </row>
    <row r="8660" spans="1:12" x14ac:dyDescent="0.25">
      <c r="A8660">
        <v>49044012</v>
      </c>
      <c r="B8660">
        <v>110</v>
      </c>
      <c r="C8660" t="s">
        <v>343</v>
      </c>
      <c r="D8660" t="s">
        <v>220</v>
      </c>
      <c r="E8660" t="s">
        <v>221</v>
      </c>
      <c r="F8660" t="s">
        <v>313</v>
      </c>
      <c r="G8660" s="1">
        <v>43804</v>
      </c>
      <c r="H8660">
        <v>80</v>
      </c>
      <c r="I8660" s="7">
        <f>IF(TableTransactions[[#This Row],[Order type]]=trackOrderType,
TableTransactions[[#This Row],[Transaction quantity]]*-1,
TableTransactions[[#This Row],[Transaction quantity]]
)</f>
        <v>-80</v>
      </c>
      <c r="J86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-114</v>
      </c>
      <c r="K8660" s="7">
        <f ca="1">IF(TableTransactions[[#This Row],[Stock balance backorders]]&lt;0,
0,
TableTransactions[[#This Row],[Stock balance backorders]]
)</f>
        <v>0</v>
      </c>
      <c r="L8660" s="8" t="str">
        <f>VLOOKUP(TableTransactions[[#This Row],[Material]],TableStockBalance[],
MATCH(TableStockBalance[[#Headers],[Supplier name]],TableStockBalance[#Headers],0),
0)</f>
        <v>Broehmer Industrial GmbH</v>
      </c>
    </row>
    <row r="8661" spans="1:12" x14ac:dyDescent="0.25">
      <c r="A8661">
        <v>49044027</v>
      </c>
      <c r="B8661">
        <v>130</v>
      </c>
      <c r="C8661" t="s">
        <v>343</v>
      </c>
      <c r="D8661" t="s">
        <v>220</v>
      </c>
      <c r="E8661" t="s">
        <v>221</v>
      </c>
      <c r="F8661" t="s">
        <v>314</v>
      </c>
      <c r="G8661" s="1">
        <v>43805</v>
      </c>
      <c r="H8661">
        <v>60</v>
      </c>
      <c r="I8661" s="7">
        <f>IF(TableTransactions[[#This Row],[Order type]]=trackOrderType,
TableTransactions[[#This Row],[Transaction quantity]]*-1,
TableTransactions[[#This Row],[Transaction quantity]]
)</f>
        <v>-60</v>
      </c>
      <c r="J86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-174</v>
      </c>
      <c r="K8661" s="7">
        <f ca="1">IF(TableTransactions[[#This Row],[Stock balance backorders]]&lt;0,
0,
TableTransactions[[#This Row],[Stock balance backorders]]
)</f>
        <v>0</v>
      </c>
      <c r="L8661" s="8" t="str">
        <f>VLOOKUP(TableTransactions[[#This Row],[Material]],TableStockBalance[],
MATCH(TableStockBalance[[#Headers],[Supplier name]],TableStockBalance[#Headers],0),
0)</f>
        <v>Broehmer Industrial GmbH</v>
      </c>
    </row>
    <row r="8662" spans="1:12" x14ac:dyDescent="0.25">
      <c r="A8662">
        <v>49044056</v>
      </c>
      <c r="B8662">
        <v>100</v>
      </c>
      <c r="C8662" t="s">
        <v>343</v>
      </c>
      <c r="D8662" t="s">
        <v>220</v>
      </c>
      <c r="E8662" t="s">
        <v>221</v>
      </c>
      <c r="F8662" t="s">
        <v>318</v>
      </c>
      <c r="G8662" s="1">
        <v>43808</v>
      </c>
      <c r="H8662">
        <v>80</v>
      </c>
      <c r="I8662" s="7">
        <f>IF(TableTransactions[[#This Row],[Order type]]=trackOrderType,
TableTransactions[[#This Row],[Transaction quantity]]*-1,
TableTransactions[[#This Row],[Transaction quantity]]
)</f>
        <v>-80</v>
      </c>
      <c r="J86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-254</v>
      </c>
      <c r="K8662" s="7">
        <f ca="1">IF(TableTransactions[[#This Row],[Stock balance backorders]]&lt;0,
0,
TableTransactions[[#This Row],[Stock balance backorders]]
)</f>
        <v>0</v>
      </c>
      <c r="L8662" s="8" t="str">
        <f>VLOOKUP(TableTransactions[[#This Row],[Material]],TableStockBalance[],
MATCH(TableStockBalance[[#Headers],[Supplier name]],TableStockBalance[#Headers],0),
0)</f>
        <v>Broehmer Industrial GmbH</v>
      </c>
    </row>
    <row r="8663" spans="1:12" x14ac:dyDescent="0.25">
      <c r="A8663" s="4">
        <v>45057603</v>
      </c>
      <c r="B8663" s="4">
        <v>20</v>
      </c>
      <c r="C8663" s="4" t="s">
        <v>344</v>
      </c>
      <c r="D8663" s="4" t="s">
        <v>220</v>
      </c>
      <c r="E8663" s="4" t="s">
        <v>221</v>
      </c>
      <c r="F8663" s="4" t="s">
        <v>213</v>
      </c>
      <c r="G8663" s="5">
        <v>43808</v>
      </c>
      <c r="H8663" s="4">
        <v>368</v>
      </c>
      <c r="I8663" s="7">
        <f>IF(TableTransactions[[#This Row],[Order type]]=trackOrderType,
TableTransactions[[#This Row],[Transaction quantity]]*-1,
TableTransactions[[#This Row],[Transaction quantity]]
)</f>
        <v>368</v>
      </c>
      <c r="J86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114</v>
      </c>
      <c r="K8663" s="7">
        <f ca="1">IF(TableTransactions[[#This Row],[Stock balance backorders]]&lt;0,
0,
TableTransactions[[#This Row],[Stock balance backorders]]
)</f>
        <v>114</v>
      </c>
      <c r="L8663" s="8" t="str">
        <f>VLOOKUP(TableTransactions[[#This Row],[Material]],TableStockBalance[],
MATCH(TableStockBalance[[#Headers],[Supplier name]],TableStockBalance[#Headers],0),
0)</f>
        <v>Broehmer Industrial GmbH</v>
      </c>
    </row>
    <row r="8664" spans="1:12" x14ac:dyDescent="0.25">
      <c r="A8664">
        <v>49044079</v>
      </c>
      <c r="B8664">
        <v>100</v>
      </c>
      <c r="C8664" t="s">
        <v>343</v>
      </c>
      <c r="D8664" t="s">
        <v>220</v>
      </c>
      <c r="E8664" t="s">
        <v>221</v>
      </c>
      <c r="F8664" t="s">
        <v>317</v>
      </c>
      <c r="G8664" s="1">
        <v>43810</v>
      </c>
      <c r="H8664">
        <v>60</v>
      </c>
      <c r="I8664" s="7">
        <f>IF(TableTransactions[[#This Row],[Order type]]=trackOrderType,
TableTransactions[[#This Row],[Transaction quantity]]*-1,
TableTransactions[[#This Row],[Transaction quantity]]
)</f>
        <v>-60</v>
      </c>
      <c r="J86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8664" s="7">
        <f ca="1">IF(TableTransactions[[#This Row],[Stock balance backorders]]&lt;0,
0,
TableTransactions[[#This Row],[Stock balance backorders]]
)</f>
        <v>54</v>
      </c>
      <c r="L8664" s="8" t="str">
        <f>VLOOKUP(TableTransactions[[#This Row],[Material]],TableStockBalance[],
MATCH(TableStockBalance[[#Headers],[Supplier name]],TableStockBalance[#Headers],0),
0)</f>
        <v>Broehmer Industrial GmbH</v>
      </c>
    </row>
    <row r="8665" spans="1:12" x14ac:dyDescent="0.25">
      <c r="A8665">
        <v>49044108</v>
      </c>
      <c r="B8665">
        <v>220</v>
      </c>
      <c r="C8665" t="s">
        <v>343</v>
      </c>
      <c r="D8665" t="s">
        <v>220</v>
      </c>
      <c r="E8665" t="s">
        <v>221</v>
      </c>
      <c r="F8665" t="s">
        <v>317</v>
      </c>
      <c r="G8665" s="1">
        <v>43812</v>
      </c>
      <c r="H8665">
        <v>80</v>
      </c>
      <c r="I8665" s="7">
        <f>IF(TableTransactions[[#This Row],[Order type]]=trackOrderType,
TableTransactions[[#This Row],[Transaction quantity]]*-1,
TableTransactions[[#This Row],[Transaction quantity]]
)</f>
        <v>-80</v>
      </c>
      <c r="J86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-26</v>
      </c>
      <c r="K8665" s="7">
        <f ca="1">IF(TableTransactions[[#This Row],[Stock balance backorders]]&lt;0,
0,
TableTransactions[[#This Row],[Stock balance backorders]]
)</f>
        <v>0</v>
      </c>
      <c r="L8665" s="8" t="str">
        <f>VLOOKUP(TableTransactions[[#This Row],[Material]],TableStockBalance[],
MATCH(TableStockBalance[[#Headers],[Supplier name]],TableStockBalance[#Headers],0),
0)</f>
        <v>Broehmer Industrial GmbH</v>
      </c>
    </row>
    <row r="8666" spans="1:12" x14ac:dyDescent="0.25">
      <c r="A8666">
        <v>49044124</v>
      </c>
      <c r="B8666">
        <v>80</v>
      </c>
      <c r="C8666" t="s">
        <v>343</v>
      </c>
      <c r="D8666" t="s">
        <v>220</v>
      </c>
      <c r="E8666" t="s">
        <v>221</v>
      </c>
      <c r="F8666" t="s">
        <v>316</v>
      </c>
      <c r="G8666" s="1">
        <v>43815</v>
      </c>
      <c r="H8666">
        <v>60</v>
      </c>
      <c r="I8666" s="7">
        <f>IF(TableTransactions[[#This Row],[Order type]]=trackOrderType,
TableTransactions[[#This Row],[Transaction quantity]]*-1,
TableTransactions[[#This Row],[Transaction quantity]]
)</f>
        <v>-60</v>
      </c>
      <c r="J86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-86</v>
      </c>
      <c r="K8666" s="7">
        <f ca="1">IF(TableTransactions[[#This Row],[Stock balance backorders]]&lt;0,
0,
TableTransactions[[#This Row],[Stock balance backorders]]
)</f>
        <v>0</v>
      </c>
      <c r="L8666" s="8" t="str">
        <f>VLOOKUP(TableTransactions[[#This Row],[Material]],TableStockBalance[],
MATCH(TableStockBalance[[#Headers],[Supplier name]],TableStockBalance[#Headers],0),
0)</f>
        <v>Broehmer Industrial GmbH</v>
      </c>
    </row>
    <row r="8667" spans="1:12" x14ac:dyDescent="0.25">
      <c r="A8667">
        <v>49044153</v>
      </c>
      <c r="B8667">
        <v>90</v>
      </c>
      <c r="C8667" t="s">
        <v>343</v>
      </c>
      <c r="D8667" t="s">
        <v>220</v>
      </c>
      <c r="E8667" t="s">
        <v>221</v>
      </c>
      <c r="F8667" t="s">
        <v>318</v>
      </c>
      <c r="G8667" s="1">
        <v>43817</v>
      </c>
      <c r="H8667">
        <v>20</v>
      </c>
      <c r="I8667" s="7">
        <f>IF(TableTransactions[[#This Row],[Order type]]=trackOrderType,
TableTransactions[[#This Row],[Transaction quantity]]*-1,
TableTransactions[[#This Row],[Transaction quantity]]
)</f>
        <v>-20</v>
      </c>
      <c r="J86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-106</v>
      </c>
      <c r="K8667" s="7">
        <f ca="1">IF(TableTransactions[[#This Row],[Stock balance backorders]]&lt;0,
0,
TableTransactions[[#This Row],[Stock balance backorders]]
)</f>
        <v>0</v>
      </c>
      <c r="L8667" s="8" t="str">
        <f>VLOOKUP(TableTransactions[[#This Row],[Material]],TableStockBalance[],
MATCH(TableStockBalance[[#Headers],[Supplier name]],TableStockBalance[#Headers],0),
0)</f>
        <v>Broehmer Industrial GmbH</v>
      </c>
    </row>
    <row r="8668" spans="1:12" x14ac:dyDescent="0.25">
      <c r="A8668">
        <v>49044158</v>
      </c>
      <c r="B8668">
        <v>30</v>
      </c>
      <c r="C8668" t="s">
        <v>343</v>
      </c>
      <c r="D8668" t="s">
        <v>220</v>
      </c>
      <c r="E8668" t="s">
        <v>221</v>
      </c>
      <c r="F8668" t="s">
        <v>314</v>
      </c>
      <c r="G8668" s="1">
        <v>43818</v>
      </c>
      <c r="H8668">
        <v>20</v>
      </c>
      <c r="I8668" s="7">
        <f>IF(TableTransactions[[#This Row],[Order type]]=trackOrderType,
TableTransactions[[#This Row],[Transaction quantity]]*-1,
TableTransactions[[#This Row],[Transaction quantity]]
)</f>
        <v>-20</v>
      </c>
      <c r="J86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-126</v>
      </c>
      <c r="K8668" s="7">
        <f ca="1">IF(TableTransactions[[#This Row],[Stock balance backorders]]&lt;0,
0,
TableTransactions[[#This Row],[Stock balance backorders]]
)</f>
        <v>0</v>
      </c>
      <c r="L8668" s="8" t="str">
        <f>VLOOKUP(TableTransactions[[#This Row],[Material]],TableStockBalance[],
MATCH(TableStockBalance[[#Headers],[Supplier name]],TableStockBalance[#Headers],0),
0)</f>
        <v>Broehmer Industrial GmbH</v>
      </c>
    </row>
    <row r="8669" spans="1:12" x14ac:dyDescent="0.25">
      <c r="A8669">
        <v>49044171</v>
      </c>
      <c r="B8669">
        <v>190</v>
      </c>
      <c r="C8669" t="s">
        <v>343</v>
      </c>
      <c r="D8669" t="s">
        <v>220</v>
      </c>
      <c r="E8669" t="s">
        <v>221</v>
      </c>
      <c r="F8669" t="s">
        <v>313</v>
      </c>
      <c r="G8669" s="1">
        <v>43819</v>
      </c>
      <c r="H8669">
        <v>40</v>
      </c>
      <c r="I8669" s="7">
        <f>IF(TableTransactions[[#This Row],[Order type]]=trackOrderType,
TableTransactions[[#This Row],[Transaction quantity]]*-1,
TableTransactions[[#This Row],[Transaction quantity]]
)</f>
        <v>-40</v>
      </c>
      <c r="J86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-166</v>
      </c>
      <c r="K8669" s="7">
        <f ca="1">IF(TableTransactions[[#This Row],[Stock balance backorders]]&lt;0,
0,
TableTransactions[[#This Row],[Stock balance backorders]]
)</f>
        <v>0</v>
      </c>
      <c r="L8669" s="8" t="str">
        <f>VLOOKUP(TableTransactions[[#This Row],[Material]],TableStockBalance[],
MATCH(TableStockBalance[[#Headers],[Supplier name]],TableStockBalance[#Headers],0),
0)</f>
        <v>Broehmer Industrial GmbH</v>
      </c>
    </row>
    <row r="8670" spans="1:12" x14ac:dyDescent="0.25">
      <c r="A8670">
        <v>49044189</v>
      </c>
      <c r="B8670">
        <v>40</v>
      </c>
      <c r="C8670" t="s">
        <v>343</v>
      </c>
      <c r="D8670" t="s">
        <v>220</v>
      </c>
      <c r="E8670" t="s">
        <v>221</v>
      </c>
      <c r="F8670" t="s">
        <v>316</v>
      </c>
      <c r="G8670" s="1">
        <v>43822</v>
      </c>
      <c r="H8670">
        <v>20</v>
      </c>
      <c r="I8670" s="7">
        <f>IF(TableTransactions[[#This Row],[Order type]]=trackOrderType,
TableTransactions[[#This Row],[Transaction quantity]]*-1,
TableTransactions[[#This Row],[Transaction quantity]]
)</f>
        <v>-20</v>
      </c>
      <c r="J86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-186</v>
      </c>
      <c r="K8670" s="7">
        <f ca="1">IF(TableTransactions[[#This Row],[Stock balance backorders]]&lt;0,
0,
TableTransactions[[#This Row],[Stock balance backorders]]
)</f>
        <v>0</v>
      </c>
      <c r="L8670" s="8" t="str">
        <f>VLOOKUP(TableTransactions[[#This Row],[Material]],TableStockBalance[],
MATCH(TableStockBalance[[#Headers],[Supplier name]],TableStockBalance[#Headers],0),
0)</f>
        <v>Broehmer Industrial GmbH</v>
      </c>
    </row>
    <row r="8671" spans="1:12" x14ac:dyDescent="0.25">
      <c r="A8671">
        <v>49044227</v>
      </c>
      <c r="B8671">
        <v>20</v>
      </c>
      <c r="C8671" t="s">
        <v>343</v>
      </c>
      <c r="D8671" t="s">
        <v>220</v>
      </c>
      <c r="E8671" t="s">
        <v>221</v>
      </c>
      <c r="F8671" t="s">
        <v>313</v>
      </c>
      <c r="G8671" s="1">
        <v>43829</v>
      </c>
      <c r="H8671">
        <v>40</v>
      </c>
      <c r="I8671" s="7">
        <f>IF(TableTransactions[[#This Row],[Order type]]=trackOrderType,
TableTransactions[[#This Row],[Transaction quantity]]*-1,
TableTransactions[[#This Row],[Transaction quantity]]
)</f>
        <v>-40</v>
      </c>
      <c r="J86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-226</v>
      </c>
      <c r="K8671" s="7">
        <f ca="1">IF(TableTransactions[[#This Row],[Stock balance backorders]]&lt;0,
0,
TableTransactions[[#This Row],[Stock balance backorders]]
)</f>
        <v>0</v>
      </c>
      <c r="L8671" s="8" t="str">
        <f>VLOOKUP(TableTransactions[[#This Row],[Material]],TableStockBalance[],
MATCH(TableStockBalance[[#Headers],[Supplier name]],TableStockBalance[#Headers],0),
0)</f>
        <v>Broehmer Industrial GmbH</v>
      </c>
    </row>
    <row r="8672" spans="1:12" x14ac:dyDescent="0.25">
      <c r="A8672">
        <v>49040576</v>
      </c>
      <c r="B8672">
        <v>120</v>
      </c>
      <c r="C8672" t="s">
        <v>343</v>
      </c>
      <c r="D8672" t="s">
        <v>238</v>
      </c>
      <c r="E8672" t="s">
        <v>239</v>
      </c>
      <c r="F8672" t="s">
        <v>317</v>
      </c>
      <c r="G8672" s="1">
        <v>43489</v>
      </c>
      <c r="H8672">
        <v>100</v>
      </c>
      <c r="I8672" s="7">
        <f>IF(TableTransactions[[#This Row],[Order type]]=trackOrderType,
TableTransactions[[#This Row],[Transaction quantity]]*-1,
TableTransactions[[#This Row],[Transaction quantity]]
)</f>
        <v>-100</v>
      </c>
      <c r="J86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257</v>
      </c>
      <c r="K8672" s="7">
        <f ca="1">IF(TableTransactions[[#This Row],[Stock balance backorders]]&lt;0,
0,
TableTransactions[[#This Row],[Stock balance backorders]]
)</f>
        <v>257</v>
      </c>
      <c r="L8672" s="8" t="str">
        <f>VLOOKUP(TableTransactions[[#This Row],[Material]],TableStockBalance[],
MATCH(TableStockBalance[[#Headers],[Supplier name]],TableStockBalance[#Headers],0),
0)</f>
        <v>General Multi Parts AB</v>
      </c>
    </row>
    <row r="8673" spans="1:12" x14ac:dyDescent="0.25">
      <c r="A8673">
        <v>49040608</v>
      </c>
      <c r="B8673">
        <v>80</v>
      </c>
      <c r="C8673" t="s">
        <v>343</v>
      </c>
      <c r="D8673" t="s">
        <v>238</v>
      </c>
      <c r="E8673" t="s">
        <v>239</v>
      </c>
      <c r="F8673" t="s">
        <v>316</v>
      </c>
      <c r="G8673" s="1">
        <v>43493</v>
      </c>
      <c r="H8673">
        <v>80</v>
      </c>
      <c r="I8673" s="7">
        <f>IF(TableTransactions[[#This Row],[Order type]]=trackOrderType,
TableTransactions[[#This Row],[Transaction quantity]]*-1,
TableTransactions[[#This Row],[Transaction quantity]]
)</f>
        <v>-80</v>
      </c>
      <c r="J86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177</v>
      </c>
      <c r="K8673" s="7">
        <f ca="1">IF(TableTransactions[[#This Row],[Stock balance backorders]]&lt;0,
0,
TableTransactions[[#This Row],[Stock balance backorders]]
)</f>
        <v>177</v>
      </c>
      <c r="L8673" s="8" t="str">
        <f>VLOOKUP(TableTransactions[[#This Row],[Material]],TableStockBalance[],
MATCH(TableStockBalance[[#Headers],[Supplier name]],TableStockBalance[#Headers],0),
0)</f>
        <v>General Multi Parts AB</v>
      </c>
    </row>
    <row r="8674" spans="1:12" x14ac:dyDescent="0.25">
      <c r="A8674">
        <v>49040737</v>
      </c>
      <c r="B8674">
        <v>110</v>
      </c>
      <c r="C8674" t="s">
        <v>343</v>
      </c>
      <c r="D8674" t="s">
        <v>238</v>
      </c>
      <c r="E8674" t="s">
        <v>239</v>
      </c>
      <c r="F8674" t="s">
        <v>314</v>
      </c>
      <c r="G8674" s="1">
        <v>43504</v>
      </c>
      <c r="H8674">
        <v>60</v>
      </c>
      <c r="I8674" s="7">
        <f>IF(TableTransactions[[#This Row],[Order type]]=trackOrderType,
TableTransactions[[#This Row],[Transaction quantity]]*-1,
TableTransactions[[#This Row],[Transaction quantity]]
)</f>
        <v>-60</v>
      </c>
      <c r="J86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117</v>
      </c>
      <c r="K8674" s="7">
        <f ca="1">IF(TableTransactions[[#This Row],[Stock balance backorders]]&lt;0,
0,
TableTransactions[[#This Row],[Stock balance backorders]]
)</f>
        <v>117</v>
      </c>
      <c r="L8674" s="8" t="str">
        <f>VLOOKUP(TableTransactions[[#This Row],[Material]],TableStockBalance[],
MATCH(TableStockBalance[[#Headers],[Supplier name]],TableStockBalance[#Headers],0),
0)</f>
        <v>General Multi Parts AB</v>
      </c>
    </row>
    <row r="8675" spans="1:12" x14ac:dyDescent="0.25">
      <c r="A8675" s="4">
        <v>45056877</v>
      </c>
      <c r="B8675" s="4">
        <v>10</v>
      </c>
      <c r="C8675" s="4" t="s">
        <v>344</v>
      </c>
      <c r="D8675" s="4" t="s">
        <v>238</v>
      </c>
      <c r="E8675" s="4" t="s">
        <v>239</v>
      </c>
      <c r="F8675" s="4" t="s">
        <v>212</v>
      </c>
      <c r="G8675" s="5">
        <v>43508</v>
      </c>
      <c r="H8675" s="4">
        <v>477</v>
      </c>
      <c r="I8675" s="7">
        <f>IF(TableTransactions[[#This Row],[Order type]]=trackOrderType,
TableTransactions[[#This Row],[Transaction quantity]]*-1,
TableTransactions[[#This Row],[Transaction quantity]]
)</f>
        <v>477</v>
      </c>
      <c r="J86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594</v>
      </c>
      <c r="K8675" s="7">
        <f ca="1">IF(TableTransactions[[#This Row],[Stock balance backorders]]&lt;0,
0,
TableTransactions[[#This Row],[Stock balance backorders]]
)</f>
        <v>594</v>
      </c>
      <c r="L8675" s="8" t="str">
        <f>VLOOKUP(TableTransactions[[#This Row],[Material]],TableStockBalance[],
MATCH(TableStockBalance[[#Headers],[Supplier name]],TableStockBalance[#Headers],0),
0)</f>
        <v>General Multi Parts AB</v>
      </c>
    </row>
    <row r="8676" spans="1:12" x14ac:dyDescent="0.25">
      <c r="A8676">
        <v>49041060</v>
      </c>
      <c r="B8676">
        <v>20</v>
      </c>
      <c r="C8676" t="s">
        <v>343</v>
      </c>
      <c r="D8676" t="s">
        <v>238</v>
      </c>
      <c r="E8676" t="s">
        <v>239</v>
      </c>
      <c r="F8676" t="s">
        <v>331</v>
      </c>
      <c r="G8676" s="1">
        <v>43532</v>
      </c>
      <c r="H8676">
        <v>60</v>
      </c>
      <c r="I8676" s="7">
        <f>IF(TableTransactions[[#This Row],[Order type]]=trackOrderType,
TableTransactions[[#This Row],[Transaction quantity]]*-1,
TableTransactions[[#This Row],[Transaction quantity]]
)</f>
        <v>-60</v>
      </c>
      <c r="J86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534</v>
      </c>
      <c r="K8676" s="7">
        <f ca="1">IF(TableTransactions[[#This Row],[Stock balance backorders]]&lt;0,
0,
TableTransactions[[#This Row],[Stock balance backorders]]
)</f>
        <v>534</v>
      </c>
      <c r="L8676" s="8" t="str">
        <f>VLOOKUP(TableTransactions[[#This Row],[Material]],TableStockBalance[],
MATCH(TableStockBalance[[#Headers],[Supplier name]],TableStockBalance[#Headers],0),
0)</f>
        <v>General Multi Parts AB</v>
      </c>
    </row>
    <row r="8677" spans="1:12" x14ac:dyDescent="0.25">
      <c r="A8677">
        <v>49041417</v>
      </c>
      <c r="B8677">
        <v>10</v>
      </c>
      <c r="C8677" t="s">
        <v>343</v>
      </c>
      <c r="D8677" t="s">
        <v>238</v>
      </c>
      <c r="E8677" t="s">
        <v>239</v>
      </c>
      <c r="F8677" t="s">
        <v>323</v>
      </c>
      <c r="G8677" s="1">
        <v>43563</v>
      </c>
      <c r="H8677">
        <v>60</v>
      </c>
      <c r="I8677" s="7">
        <f>IF(TableTransactions[[#This Row],[Order type]]=trackOrderType,
TableTransactions[[#This Row],[Transaction quantity]]*-1,
TableTransactions[[#This Row],[Transaction quantity]]
)</f>
        <v>-60</v>
      </c>
      <c r="J86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474</v>
      </c>
      <c r="K8677" s="7">
        <f ca="1">IF(TableTransactions[[#This Row],[Stock balance backorders]]&lt;0,
0,
TableTransactions[[#This Row],[Stock balance backorders]]
)</f>
        <v>474</v>
      </c>
      <c r="L8677" s="8" t="str">
        <f>VLOOKUP(TableTransactions[[#This Row],[Material]],TableStockBalance[],
MATCH(TableStockBalance[[#Headers],[Supplier name]],TableStockBalance[#Headers],0),
0)</f>
        <v>General Multi Parts AB</v>
      </c>
    </row>
    <row r="8678" spans="1:12" x14ac:dyDescent="0.25">
      <c r="A8678">
        <v>49041521</v>
      </c>
      <c r="B8678">
        <v>30</v>
      </c>
      <c r="C8678" t="s">
        <v>343</v>
      </c>
      <c r="D8678" t="s">
        <v>238</v>
      </c>
      <c r="E8678" t="s">
        <v>239</v>
      </c>
      <c r="F8678" t="s">
        <v>325</v>
      </c>
      <c r="G8678" s="1">
        <v>43572</v>
      </c>
      <c r="H8678">
        <v>100</v>
      </c>
      <c r="I8678" s="7">
        <f>IF(TableTransactions[[#This Row],[Order type]]=trackOrderType,
TableTransactions[[#This Row],[Transaction quantity]]*-1,
TableTransactions[[#This Row],[Transaction quantity]]
)</f>
        <v>-100</v>
      </c>
      <c r="J86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374</v>
      </c>
      <c r="K8678" s="7">
        <f ca="1">IF(TableTransactions[[#This Row],[Stock balance backorders]]&lt;0,
0,
TableTransactions[[#This Row],[Stock balance backorders]]
)</f>
        <v>374</v>
      </c>
      <c r="L8678" s="8" t="str">
        <f>VLOOKUP(TableTransactions[[#This Row],[Material]],TableStockBalance[],
MATCH(TableStockBalance[[#Headers],[Supplier name]],TableStockBalance[#Headers],0),
0)</f>
        <v>General Multi Parts AB</v>
      </c>
    </row>
    <row r="8679" spans="1:12" x14ac:dyDescent="0.25">
      <c r="A8679">
        <v>49042066</v>
      </c>
      <c r="B8679">
        <v>150</v>
      </c>
      <c r="C8679" t="s">
        <v>343</v>
      </c>
      <c r="D8679" t="s">
        <v>238</v>
      </c>
      <c r="E8679" t="s">
        <v>239</v>
      </c>
      <c r="F8679" t="s">
        <v>319</v>
      </c>
      <c r="G8679" s="1">
        <v>43626</v>
      </c>
      <c r="H8679">
        <v>40</v>
      </c>
      <c r="I8679" s="7">
        <f>IF(TableTransactions[[#This Row],[Order type]]=trackOrderType,
TableTransactions[[#This Row],[Transaction quantity]]*-1,
TableTransactions[[#This Row],[Transaction quantity]]
)</f>
        <v>-40</v>
      </c>
      <c r="J86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334</v>
      </c>
      <c r="K8679" s="7">
        <f ca="1">IF(TableTransactions[[#This Row],[Stock balance backorders]]&lt;0,
0,
TableTransactions[[#This Row],[Stock balance backorders]]
)</f>
        <v>334</v>
      </c>
      <c r="L8679" s="8" t="str">
        <f>VLOOKUP(TableTransactions[[#This Row],[Material]],TableStockBalance[],
MATCH(TableStockBalance[[#Headers],[Supplier name]],TableStockBalance[#Headers],0),
0)</f>
        <v>General Multi Parts AB</v>
      </c>
    </row>
    <row r="8680" spans="1:12" x14ac:dyDescent="0.25">
      <c r="A8680">
        <v>49042073</v>
      </c>
      <c r="B8680">
        <v>100</v>
      </c>
      <c r="C8680" t="s">
        <v>343</v>
      </c>
      <c r="D8680" t="s">
        <v>238</v>
      </c>
      <c r="E8680" t="s">
        <v>239</v>
      </c>
      <c r="F8680" t="s">
        <v>313</v>
      </c>
      <c r="G8680" s="1">
        <v>43627</v>
      </c>
      <c r="H8680">
        <v>60</v>
      </c>
      <c r="I8680" s="7">
        <f>IF(TableTransactions[[#This Row],[Order type]]=trackOrderType,
TableTransactions[[#This Row],[Transaction quantity]]*-1,
TableTransactions[[#This Row],[Transaction quantity]]
)</f>
        <v>-60</v>
      </c>
      <c r="J86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274</v>
      </c>
      <c r="K8680" s="7">
        <f ca="1">IF(TableTransactions[[#This Row],[Stock balance backorders]]&lt;0,
0,
TableTransactions[[#This Row],[Stock balance backorders]]
)</f>
        <v>274</v>
      </c>
      <c r="L8680" s="8" t="str">
        <f>VLOOKUP(TableTransactions[[#This Row],[Material]],TableStockBalance[],
MATCH(TableStockBalance[[#Headers],[Supplier name]],TableStockBalance[#Headers],0),
0)</f>
        <v>General Multi Parts AB</v>
      </c>
    </row>
    <row r="8681" spans="1:12" x14ac:dyDescent="0.25">
      <c r="A8681">
        <v>49042091</v>
      </c>
      <c r="B8681">
        <v>10</v>
      </c>
      <c r="C8681" t="s">
        <v>343</v>
      </c>
      <c r="D8681" t="s">
        <v>238</v>
      </c>
      <c r="E8681" t="s">
        <v>239</v>
      </c>
      <c r="F8681" t="s">
        <v>330</v>
      </c>
      <c r="G8681" s="1">
        <v>43628</v>
      </c>
      <c r="H8681">
        <v>80</v>
      </c>
      <c r="I8681" s="7">
        <f>IF(TableTransactions[[#This Row],[Order type]]=trackOrderType,
TableTransactions[[#This Row],[Transaction quantity]]*-1,
TableTransactions[[#This Row],[Transaction quantity]]
)</f>
        <v>-80</v>
      </c>
      <c r="J86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194</v>
      </c>
      <c r="K8681" s="7">
        <f ca="1">IF(TableTransactions[[#This Row],[Stock balance backorders]]&lt;0,
0,
TableTransactions[[#This Row],[Stock balance backorders]]
)</f>
        <v>194</v>
      </c>
      <c r="L8681" s="8" t="str">
        <f>VLOOKUP(TableTransactions[[#This Row],[Material]],TableStockBalance[],
MATCH(TableStockBalance[[#Headers],[Supplier name]],TableStockBalance[#Headers],0),
0)</f>
        <v>General Multi Parts AB</v>
      </c>
    </row>
    <row r="8682" spans="1:12" x14ac:dyDescent="0.25">
      <c r="A8682">
        <v>49042101</v>
      </c>
      <c r="B8682">
        <v>100</v>
      </c>
      <c r="C8682" t="s">
        <v>343</v>
      </c>
      <c r="D8682" t="s">
        <v>238</v>
      </c>
      <c r="E8682" t="s">
        <v>239</v>
      </c>
      <c r="F8682" t="s">
        <v>313</v>
      </c>
      <c r="G8682" s="1">
        <v>43629</v>
      </c>
      <c r="H8682">
        <v>80</v>
      </c>
      <c r="I8682" s="7">
        <f>IF(TableTransactions[[#This Row],[Order type]]=trackOrderType,
TableTransactions[[#This Row],[Transaction quantity]]*-1,
TableTransactions[[#This Row],[Transaction quantity]]
)</f>
        <v>-80</v>
      </c>
      <c r="J86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114</v>
      </c>
      <c r="K8682" s="7">
        <f ca="1">IF(TableTransactions[[#This Row],[Stock balance backorders]]&lt;0,
0,
TableTransactions[[#This Row],[Stock balance backorders]]
)</f>
        <v>114</v>
      </c>
      <c r="L8682" s="8" t="str">
        <f>VLOOKUP(TableTransactions[[#This Row],[Material]],TableStockBalance[],
MATCH(TableStockBalance[[#Headers],[Supplier name]],TableStockBalance[#Headers],0),
0)</f>
        <v>General Multi Parts AB</v>
      </c>
    </row>
    <row r="8683" spans="1:12" x14ac:dyDescent="0.25">
      <c r="A8683" s="4">
        <v>45057212</v>
      </c>
      <c r="B8683" s="4">
        <v>40</v>
      </c>
      <c r="C8683" s="4" t="s">
        <v>344</v>
      </c>
      <c r="D8683" s="4" t="s">
        <v>238</v>
      </c>
      <c r="E8683" s="4" t="s">
        <v>239</v>
      </c>
      <c r="F8683" s="4" t="s">
        <v>212</v>
      </c>
      <c r="G8683" s="5">
        <v>43647</v>
      </c>
      <c r="H8683" s="4">
        <v>500</v>
      </c>
      <c r="I8683" s="7">
        <f>IF(TableTransactions[[#This Row],[Order type]]=trackOrderType,
TableTransactions[[#This Row],[Transaction quantity]]*-1,
TableTransactions[[#This Row],[Transaction quantity]]
)</f>
        <v>500</v>
      </c>
      <c r="J86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614</v>
      </c>
      <c r="K8683" s="7">
        <f ca="1">IF(TableTransactions[[#This Row],[Stock balance backorders]]&lt;0,
0,
TableTransactions[[#This Row],[Stock balance backorders]]
)</f>
        <v>614</v>
      </c>
      <c r="L8683" s="8" t="str">
        <f>VLOOKUP(TableTransactions[[#This Row],[Material]],TableStockBalance[],
MATCH(TableStockBalance[[#Headers],[Supplier name]],TableStockBalance[#Headers],0),
0)</f>
        <v>General Multi Parts AB</v>
      </c>
    </row>
    <row r="8684" spans="1:12" x14ac:dyDescent="0.25">
      <c r="A8684">
        <v>49042537</v>
      </c>
      <c r="B8684">
        <v>80</v>
      </c>
      <c r="C8684" t="s">
        <v>343</v>
      </c>
      <c r="D8684" t="s">
        <v>238</v>
      </c>
      <c r="E8684" t="s">
        <v>239</v>
      </c>
      <c r="F8684" t="s">
        <v>318</v>
      </c>
      <c r="G8684" s="1">
        <v>43669</v>
      </c>
      <c r="H8684">
        <v>60</v>
      </c>
      <c r="I8684" s="7">
        <f>IF(TableTransactions[[#This Row],[Order type]]=trackOrderType,
TableTransactions[[#This Row],[Transaction quantity]]*-1,
TableTransactions[[#This Row],[Transaction quantity]]
)</f>
        <v>-60</v>
      </c>
      <c r="J86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554</v>
      </c>
      <c r="K8684" s="7">
        <f ca="1">IF(TableTransactions[[#This Row],[Stock balance backorders]]&lt;0,
0,
TableTransactions[[#This Row],[Stock balance backorders]]
)</f>
        <v>554</v>
      </c>
      <c r="L8684" s="8" t="str">
        <f>VLOOKUP(TableTransactions[[#This Row],[Material]],TableStockBalance[],
MATCH(TableStockBalance[[#Headers],[Supplier name]],TableStockBalance[#Headers],0),
0)</f>
        <v>General Multi Parts AB</v>
      </c>
    </row>
    <row r="8685" spans="1:12" x14ac:dyDescent="0.25">
      <c r="A8685">
        <v>49042787</v>
      </c>
      <c r="B8685">
        <v>20</v>
      </c>
      <c r="C8685" t="s">
        <v>343</v>
      </c>
      <c r="D8685" t="s">
        <v>238</v>
      </c>
      <c r="E8685" t="s">
        <v>239</v>
      </c>
      <c r="F8685" t="s">
        <v>331</v>
      </c>
      <c r="G8685" s="1">
        <v>43693</v>
      </c>
      <c r="H8685">
        <v>60</v>
      </c>
      <c r="I8685" s="7">
        <f>IF(TableTransactions[[#This Row],[Order type]]=trackOrderType,
TableTransactions[[#This Row],[Transaction quantity]]*-1,
TableTransactions[[#This Row],[Transaction quantity]]
)</f>
        <v>-60</v>
      </c>
      <c r="J86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494</v>
      </c>
      <c r="K8685" s="7">
        <f ca="1">IF(TableTransactions[[#This Row],[Stock balance backorders]]&lt;0,
0,
TableTransactions[[#This Row],[Stock balance backorders]]
)</f>
        <v>494</v>
      </c>
      <c r="L8685" s="8" t="str">
        <f>VLOOKUP(TableTransactions[[#This Row],[Material]],TableStockBalance[],
MATCH(TableStockBalance[[#Headers],[Supplier name]],TableStockBalance[#Headers],0),
0)</f>
        <v>General Multi Parts AB</v>
      </c>
    </row>
    <row r="8686" spans="1:12" x14ac:dyDescent="0.25">
      <c r="A8686">
        <v>49042795</v>
      </c>
      <c r="B8686">
        <v>360</v>
      </c>
      <c r="C8686" t="s">
        <v>343</v>
      </c>
      <c r="D8686" t="s">
        <v>238</v>
      </c>
      <c r="E8686" t="s">
        <v>239</v>
      </c>
      <c r="F8686" t="s">
        <v>317</v>
      </c>
      <c r="G8686" s="1">
        <v>43693</v>
      </c>
      <c r="H8686">
        <v>20</v>
      </c>
      <c r="I8686" s="7">
        <f>IF(TableTransactions[[#This Row],[Order type]]=trackOrderType,
TableTransactions[[#This Row],[Transaction quantity]]*-1,
TableTransactions[[#This Row],[Transaction quantity]]
)</f>
        <v>-20</v>
      </c>
      <c r="J86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474</v>
      </c>
      <c r="K8686" s="7">
        <f ca="1">IF(TableTransactions[[#This Row],[Stock balance backorders]]&lt;0,
0,
TableTransactions[[#This Row],[Stock balance backorders]]
)</f>
        <v>474</v>
      </c>
      <c r="L8686" s="8" t="str">
        <f>VLOOKUP(TableTransactions[[#This Row],[Material]],TableStockBalance[],
MATCH(TableStockBalance[[#Headers],[Supplier name]],TableStockBalance[#Headers],0),
0)</f>
        <v>General Multi Parts AB</v>
      </c>
    </row>
    <row r="8687" spans="1:12" x14ac:dyDescent="0.25">
      <c r="A8687">
        <v>49042869</v>
      </c>
      <c r="B8687">
        <v>40</v>
      </c>
      <c r="C8687" t="s">
        <v>343</v>
      </c>
      <c r="D8687" t="s">
        <v>238</v>
      </c>
      <c r="E8687" t="s">
        <v>239</v>
      </c>
      <c r="F8687" t="s">
        <v>325</v>
      </c>
      <c r="G8687" s="1">
        <v>43700</v>
      </c>
      <c r="H8687">
        <v>20</v>
      </c>
      <c r="I8687" s="7">
        <f>IF(TableTransactions[[#This Row],[Order type]]=trackOrderType,
TableTransactions[[#This Row],[Transaction quantity]]*-1,
TableTransactions[[#This Row],[Transaction quantity]]
)</f>
        <v>-20</v>
      </c>
      <c r="J86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454</v>
      </c>
      <c r="K8687" s="7">
        <f ca="1">IF(TableTransactions[[#This Row],[Stock balance backorders]]&lt;0,
0,
TableTransactions[[#This Row],[Stock balance backorders]]
)</f>
        <v>454</v>
      </c>
      <c r="L8687" s="8" t="str">
        <f>VLOOKUP(TableTransactions[[#This Row],[Material]],TableStockBalance[],
MATCH(TableStockBalance[[#Headers],[Supplier name]],TableStockBalance[#Headers],0),
0)</f>
        <v>General Multi Parts AB</v>
      </c>
    </row>
    <row r="8688" spans="1:12" x14ac:dyDescent="0.25">
      <c r="A8688">
        <v>49042890</v>
      </c>
      <c r="B8688">
        <v>60</v>
      </c>
      <c r="C8688" t="s">
        <v>343</v>
      </c>
      <c r="D8688" t="s">
        <v>238</v>
      </c>
      <c r="E8688" t="s">
        <v>239</v>
      </c>
      <c r="F8688" t="s">
        <v>318</v>
      </c>
      <c r="G8688" s="1">
        <v>43703</v>
      </c>
      <c r="H8688">
        <v>80</v>
      </c>
      <c r="I8688" s="7">
        <f>IF(TableTransactions[[#This Row],[Order type]]=trackOrderType,
TableTransactions[[#This Row],[Transaction quantity]]*-1,
TableTransactions[[#This Row],[Transaction quantity]]
)</f>
        <v>-80</v>
      </c>
      <c r="J86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374</v>
      </c>
      <c r="K8688" s="7">
        <f ca="1">IF(TableTransactions[[#This Row],[Stock balance backorders]]&lt;0,
0,
TableTransactions[[#This Row],[Stock balance backorders]]
)</f>
        <v>374</v>
      </c>
      <c r="L8688" s="8" t="str">
        <f>VLOOKUP(TableTransactions[[#This Row],[Material]],TableStockBalance[],
MATCH(TableStockBalance[[#Headers],[Supplier name]],TableStockBalance[#Headers],0),
0)</f>
        <v>General Multi Parts AB</v>
      </c>
    </row>
    <row r="8689" spans="1:12" x14ac:dyDescent="0.25">
      <c r="A8689">
        <v>49043244</v>
      </c>
      <c r="B8689">
        <v>150</v>
      </c>
      <c r="C8689" t="s">
        <v>343</v>
      </c>
      <c r="D8689" t="s">
        <v>238</v>
      </c>
      <c r="E8689" t="s">
        <v>239</v>
      </c>
      <c r="F8689" t="s">
        <v>313</v>
      </c>
      <c r="G8689" s="1">
        <v>43735</v>
      </c>
      <c r="H8689">
        <v>60</v>
      </c>
      <c r="I8689" s="7">
        <f>IF(TableTransactions[[#This Row],[Order type]]=trackOrderType,
TableTransactions[[#This Row],[Transaction quantity]]*-1,
TableTransactions[[#This Row],[Transaction quantity]]
)</f>
        <v>-60</v>
      </c>
      <c r="J86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314</v>
      </c>
      <c r="K8689" s="7">
        <f ca="1">IF(TableTransactions[[#This Row],[Stock balance backorders]]&lt;0,
0,
TableTransactions[[#This Row],[Stock balance backorders]]
)</f>
        <v>314</v>
      </c>
      <c r="L8689" s="8" t="str">
        <f>VLOOKUP(TableTransactions[[#This Row],[Material]],TableStockBalance[],
MATCH(TableStockBalance[[#Headers],[Supplier name]],TableStockBalance[#Headers],0),
0)</f>
        <v>General Multi Parts AB</v>
      </c>
    </row>
    <row r="8690" spans="1:12" x14ac:dyDescent="0.25">
      <c r="A8690">
        <v>49043353</v>
      </c>
      <c r="B8690">
        <v>190</v>
      </c>
      <c r="C8690" t="s">
        <v>343</v>
      </c>
      <c r="D8690" t="s">
        <v>238</v>
      </c>
      <c r="E8690" t="s">
        <v>239</v>
      </c>
      <c r="F8690" t="s">
        <v>318</v>
      </c>
      <c r="G8690" s="1">
        <v>43746</v>
      </c>
      <c r="H8690">
        <v>20</v>
      </c>
      <c r="I8690" s="7">
        <f>IF(TableTransactions[[#This Row],[Order type]]=trackOrderType,
TableTransactions[[#This Row],[Transaction quantity]]*-1,
TableTransactions[[#This Row],[Transaction quantity]]
)</f>
        <v>-20</v>
      </c>
      <c r="J86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294</v>
      </c>
      <c r="K8690" s="7">
        <f ca="1">IF(TableTransactions[[#This Row],[Stock balance backorders]]&lt;0,
0,
TableTransactions[[#This Row],[Stock balance backorders]]
)</f>
        <v>294</v>
      </c>
      <c r="L8690" s="8" t="str">
        <f>VLOOKUP(TableTransactions[[#This Row],[Material]],TableStockBalance[],
MATCH(TableStockBalance[[#Headers],[Supplier name]],TableStockBalance[#Headers],0),
0)</f>
        <v>General Multi Parts AB</v>
      </c>
    </row>
    <row r="8691" spans="1:12" x14ac:dyDescent="0.25">
      <c r="A8691">
        <v>49043703</v>
      </c>
      <c r="B8691">
        <v>140</v>
      </c>
      <c r="C8691" t="s">
        <v>343</v>
      </c>
      <c r="D8691" t="s">
        <v>238</v>
      </c>
      <c r="E8691" t="s">
        <v>239</v>
      </c>
      <c r="F8691" t="s">
        <v>314</v>
      </c>
      <c r="G8691" s="1">
        <v>43777</v>
      </c>
      <c r="H8691">
        <v>60</v>
      </c>
      <c r="I8691" s="7">
        <f>IF(TableTransactions[[#This Row],[Order type]]=trackOrderType,
TableTransactions[[#This Row],[Transaction quantity]]*-1,
TableTransactions[[#This Row],[Transaction quantity]]
)</f>
        <v>-60</v>
      </c>
      <c r="J86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234</v>
      </c>
      <c r="K8691" s="7">
        <f ca="1">IF(TableTransactions[[#This Row],[Stock balance backorders]]&lt;0,
0,
TableTransactions[[#This Row],[Stock balance backorders]]
)</f>
        <v>234</v>
      </c>
      <c r="L8691" s="8" t="str">
        <f>VLOOKUP(TableTransactions[[#This Row],[Material]],TableStockBalance[],
MATCH(TableStockBalance[[#Headers],[Supplier name]],TableStockBalance[#Headers],0),
0)</f>
        <v>General Multi Parts AB</v>
      </c>
    </row>
    <row r="8692" spans="1:12" x14ac:dyDescent="0.25">
      <c r="A8692">
        <v>49043954</v>
      </c>
      <c r="B8692">
        <v>230</v>
      </c>
      <c r="C8692" t="s">
        <v>343</v>
      </c>
      <c r="D8692" t="s">
        <v>238</v>
      </c>
      <c r="E8692" t="s">
        <v>239</v>
      </c>
      <c r="F8692" t="s">
        <v>316</v>
      </c>
      <c r="G8692" s="1">
        <v>43798</v>
      </c>
      <c r="H8692">
        <v>40</v>
      </c>
      <c r="I8692" s="7">
        <f>IF(TableTransactions[[#This Row],[Order type]]=trackOrderType,
TableTransactions[[#This Row],[Transaction quantity]]*-1,
TableTransactions[[#This Row],[Transaction quantity]]
)</f>
        <v>-40</v>
      </c>
      <c r="J86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194</v>
      </c>
      <c r="K8692" s="7">
        <f ca="1">IF(TableTransactions[[#This Row],[Stock balance backorders]]&lt;0,
0,
TableTransactions[[#This Row],[Stock balance backorders]]
)</f>
        <v>194</v>
      </c>
      <c r="L8692" s="8" t="str">
        <f>VLOOKUP(TableTransactions[[#This Row],[Material]],TableStockBalance[],
MATCH(TableStockBalance[[#Headers],[Supplier name]],TableStockBalance[#Headers],0),
0)</f>
        <v>General Multi Parts AB</v>
      </c>
    </row>
    <row r="8693" spans="1:12" x14ac:dyDescent="0.25">
      <c r="A8693" s="4">
        <v>45057579</v>
      </c>
      <c r="B8693" s="4">
        <v>30</v>
      </c>
      <c r="C8693" s="4" t="s">
        <v>344</v>
      </c>
      <c r="D8693" s="4" t="s">
        <v>238</v>
      </c>
      <c r="E8693" s="4" t="s">
        <v>239</v>
      </c>
      <c r="F8693" s="4" t="s">
        <v>212</v>
      </c>
      <c r="G8693" s="5">
        <v>43798</v>
      </c>
      <c r="H8693" s="4">
        <v>500</v>
      </c>
      <c r="I8693" s="7">
        <f>IF(TableTransactions[[#This Row],[Order type]]=trackOrderType,
TableTransactions[[#This Row],[Transaction quantity]]*-1,
TableTransactions[[#This Row],[Transaction quantity]]
)</f>
        <v>500</v>
      </c>
      <c r="J86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694</v>
      </c>
      <c r="K8693" s="7">
        <f ca="1">IF(TableTransactions[[#This Row],[Stock balance backorders]]&lt;0,
0,
TableTransactions[[#This Row],[Stock balance backorders]]
)</f>
        <v>694</v>
      </c>
      <c r="L8693" s="8" t="str">
        <f>VLOOKUP(TableTransactions[[#This Row],[Material]],TableStockBalance[],
MATCH(TableStockBalance[[#Headers],[Supplier name]],TableStockBalance[#Headers],0),
0)</f>
        <v>General Multi Parts AB</v>
      </c>
    </row>
    <row r="8694" spans="1:12" x14ac:dyDescent="0.25">
      <c r="A8694">
        <v>49044171</v>
      </c>
      <c r="B8694">
        <v>200</v>
      </c>
      <c r="C8694" t="s">
        <v>343</v>
      </c>
      <c r="D8694" t="s">
        <v>238</v>
      </c>
      <c r="E8694" t="s">
        <v>239</v>
      </c>
      <c r="F8694" t="s">
        <v>313</v>
      </c>
      <c r="G8694" s="1">
        <v>43819</v>
      </c>
      <c r="H8694">
        <v>20</v>
      </c>
      <c r="I8694" s="7">
        <f>IF(TableTransactions[[#This Row],[Order type]]=trackOrderType,
TableTransactions[[#This Row],[Transaction quantity]]*-1,
TableTransactions[[#This Row],[Transaction quantity]]
)</f>
        <v>-20</v>
      </c>
      <c r="J86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674</v>
      </c>
      <c r="K8694" s="7">
        <f ca="1">IF(TableTransactions[[#This Row],[Stock balance backorders]]&lt;0,
0,
TableTransactions[[#This Row],[Stock balance backorders]]
)</f>
        <v>674</v>
      </c>
      <c r="L8694" s="8" t="str">
        <f>VLOOKUP(TableTransactions[[#This Row],[Material]],TableStockBalance[],
MATCH(TableStockBalance[[#Headers],[Supplier name]],TableStockBalance[#Headers],0),
0)</f>
        <v>General Multi Parts AB</v>
      </c>
    </row>
    <row r="8695" spans="1:12" x14ac:dyDescent="0.25">
      <c r="A8695">
        <v>49040440</v>
      </c>
      <c r="B8695">
        <v>190</v>
      </c>
      <c r="C8695" t="s">
        <v>343</v>
      </c>
      <c r="D8695" t="s">
        <v>256</v>
      </c>
      <c r="E8695" t="s">
        <v>257</v>
      </c>
      <c r="F8695" t="s">
        <v>318</v>
      </c>
      <c r="G8695" s="1">
        <v>43476</v>
      </c>
      <c r="H8695">
        <v>100</v>
      </c>
      <c r="I8695" s="7">
        <f>IF(TableTransactions[[#This Row],[Order type]]=trackOrderType,
TableTransactions[[#This Row],[Transaction quantity]]*-1,
TableTransactions[[#This Row],[Transaction quantity]]
)</f>
        <v>-100</v>
      </c>
      <c r="J86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304</v>
      </c>
      <c r="K8695" s="7">
        <f ca="1">IF(TableTransactions[[#This Row],[Stock balance backorders]]&lt;0,
0,
TableTransactions[[#This Row],[Stock balance backorders]]
)</f>
        <v>304</v>
      </c>
      <c r="L8695" s="8" t="str">
        <f>VLOOKUP(TableTransactions[[#This Row],[Material]],TableStockBalance[],
MATCH(TableStockBalance[[#Headers],[Supplier name]],TableStockBalance[#Headers],0),
0)</f>
        <v>General Multi Parts AB</v>
      </c>
    </row>
    <row r="8696" spans="1:12" x14ac:dyDescent="0.25">
      <c r="A8696">
        <v>49040583</v>
      </c>
      <c r="B8696">
        <v>140</v>
      </c>
      <c r="C8696" t="s">
        <v>343</v>
      </c>
      <c r="D8696" t="s">
        <v>256</v>
      </c>
      <c r="E8696" t="s">
        <v>257</v>
      </c>
      <c r="F8696" t="s">
        <v>314</v>
      </c>
      <c r="G8696" s="1">
        <v>43490</v>
      </c>
      <c r="H8696">
        <v>100</v>
      </c>
      <c r="I8696" s="7">
        <f>IF(TableTransactions[[#This Row],[Order type]]=trackOrderType,
TableTransactions[[#This Row],[Transaction quantity]]*-1,
TableTransactions[[#This Row],[Transaction quantity]]
)</f>
        <v>-100</v>
      </c>
      <c r="J86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204</v>
      </c>
      <c r="K8696" s="7">
        <f ca="1">IF(TableTransactions[[#This Row],[Stock balance backorders]]&lt;0,
0,
TableTransactions[[#This Row],[Stock balance backorders]]
)</f>
        <v>204</v>
      </c>
      <c r="L8696" s="8" t="str">
        <f>VLOOKUP(TableTransactions[[#This Row],[Material]],TableStockBalance[],
MATCH(TableStockBalance[[#Headers],[Supplier name]],TableStockBalance[#Headers],0),
0)</f>
        <v>General Multi Parts AB</v>
      </c>
    </row>
    <row r="8697" spans="1:12" x14ac:dyDescent="0.25">
      <c r="A8697">
        <v>49040609</v>
      </c>
      <c r="B8697">
        <v>10</v>
      </c>
      <c r="C8697" t="s">
        <v>343</v>
      </c>
      <c r="D8697" t="s">
        <v>256</v>
      </c>
      <c r="E8697" t="s">
        <v>257</v>
      </c>
      <c r="F8697" t="s">
        <v>325</v>
      </c>
      <c r="G8697" s="1">
        <v>43493</v>
      </c>
      <c r="H8697">
        <v>100</v>
      </c>
      <c r="I8697" s="7">
        <f>IF(TableTransactions[[#This Row],[Order type]]=trackOrderType,
TableTransactions[[#This Row],[Transaction quantity]]*-1,
TableTransactions[[#This Row],[Transaction quantity]]
)</f>
        <v>-100</v>
      </c>
      <c r="J86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104</v>
      </c>
      <c r="K8697" s="7">
        <f ca="1">IF(TableTransactions[[#This Row],[Stock balance backorders]]&lt;0,
0,
TableTransactions[[#This Row],[Stock balance backorders]]
)</f>
        <v>104</v>
      </c>
      <c r="L8697" s="8" t="str">
        <f>VLOOKUP(TableTransactions[[#This Row],[Material]],TableStockBalance[],
MATCH(TableStockBalance[[#Headers],[Supplier name]],TableStockBalance[#Headers],0),
0)</f>
        <v>General Multi Parts AB</v>
      </c>
    </row>
    <row r="8698" spans="1:12" x14ac:dyDescent="0.25">
      <c r="A8698">
        <v>49040621</v>
      </c>
      <c r="B8698">
        <v>20</v>
      </c>
      <c r="C8698" t="s">
        <v>343</v>
      </c>
      <c r="D8698" t="s">
        <v>256</v>
      </c>
      <c r="E8698" t="s">
        <v>257</v>
      </c>
      <c r="F8698" t="s">
        <v>331</v>
      </c>
      <c r="G8698" s="1">
        <v>43494</v>
      </c>
      <c r="H8698">
        <v>100</v>
      </c>
      <c r="I8698" s="7">
        <f>IF(TableTransactions[[#This Row],[Order type]]=trackOrderType,
TableTransactions[[#This Row],[Transaction quantity]]*-1,
TableTransactions[[#This Row],[Transaction quantity]]
)</f>
        <v>-100</v>
      </c>
      <c r="J86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8698" s="7">
        <f ca="1">IF(TableTransactions[[#This Row],[Stock balance backorders]]&lt;0,
0,
TableTransactions[[#This Row],[Stock balance backorders]]
)</f>
        <v>4</v>
      </c>
      <c r="L8698" s="8" t="str">
        <f>VLOOKUP(TableTransactions[[#This Row],[Material]],TableStockBalance[],
MATCH(TableStockBalance[[#Headers],[Supplier name]],TableStockBalance[#Headers],0),
0)</f>
        <v>General Multi Parts AB</v>
      </c>
    </row>
    <row r="8699" spans="1:12" x14ac:dyDescent="0.25">
      <c r="A8699">
        <v>49040717</v>
      </c>
      <c r="B8699">
        <v>20</v>
      </c>
      <c r="C8699" t="s">
        <v>343</v>
      </c>
      <c r="D8699" t="s">
        <v>256</v>
      </c>
      <c r="E8699" t="s">
        <v>257</v>
      </c>
      <c r="F8699" t="s">
        <v>319</v>
      </c>
      <c r="G8699" s="1">
        <v>43502</v>
      </c>
      <c r="H8699">
        <v>50</v>
      </c>
      <c r="I8699" s="7">
        <f>IF(TableTransactions[[#This Row],[Order type]]=trackOrderType,
TableTransactions[[#This Row],[Transaction quantity]]*-1,
TableTransactions[[#This Row],[Transaction quantity]]
)</f>
        <v>-50</v>
      </c>
      <c r="J86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-46</v>
      </c>
      <c r="K8699" s="7">
        <f ca="1">IF(TableTransactions[[#This Row],[Stock balance backorders]]&lt;0,
0,
TableTransactions[[#This Row],[Stock balance backorders]]
)</f>
        <v>0</v>
      </c>
      <c r="L8699" s="8" t="str">
        <f>VLOOKUP(TableTransactions[[#This Row],[Material]],TableStockBalance[],
MATCH(TableStockBalance[[#Headers],[Supplier name]],TableStockBalance[#Headers],0),
0)</f>
        <v>General Multi Parts AB</v>
      </c>
    </row>
    <row r="8700" spans="1:12" x14ac:dyDescent="0.25">
      <c r="A8700" s="4">
        <v>45056877</v>
      </c>
      <c r="B8700" s="4">
        <v>20</v>
      </c>
      <c r="C8700" s="4" t="s">
        <v>344</v>
      </c>
      <c r="D8700" s="4" t="s">
        <v>256</v>
      </c>
      <c r="E8700" s="4" t="s">
        <v>257</v>
      </c>
      <c r="F8700" s="4" t="s">
        <v>212</v>
      </c>
      <c r="G8700" s="5">
        <v>43508</v>
      </c>
      <c r="H8700" s="4">
        <v>600</v>
      </c>
      <c r="I8700" s="7">
        <f>IF(TableTransactions[[#This Row],[Order type]]=trackOrderType,
TableTransactions[[#This Row],[Transaction quantity]]*-1,
TableTransactions[[#This Row],[Transaction quantity]]
)</f>
        <v>600</v>
      </c>
      <c r="J87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554</v>
      </c>
      <c r="K8700" s="7">
        <f ca="1">IF(TableTransactions[[#This Row],[Stock balance backorders]]&lt;0,
0,
TableTransactions[[#This Row],[Stock balance backorders]]
)</f>
        <v>554</v>
      </c>
      <c r="L8700" s="8" t="str">
        <f>VLOOKUP(TableTransactions[[#This Row],[Material]],TableStockBalance[],
MATCH(TableStockBalance[[#Headers],[Supplier name]],TableStockBalance[#Headers],0),
0)</f>
        <v>General Multi Parts AB</v>
      </c>
    </row>
    <row r="8701" spans="1:12" x14ac:dyDescent="0.25">
      <c r="A8701">
        <v>49040856</v>
      </c>
      <c r="B8701">
        <v>70</v>
      </c>
      <c r="C8701" t="s">
        <v>343</v>
      </c>
      <c r="D8701" t="s">
        <v>256</v>
      </c>
      <c r="E8701" t="s">
        <v>257</v>
      </c>
      <c r="F8701" t="s">
        <v>319</v>
      </c>
      <c r="G8701" s="1">
        <v>43515</v>
      </c>
      <c r="H8701">
        <v>100</v>
      </c>
      <c r="I8701" s="7">
        <f>IF(TableTransactions[[#This Row],[Order type]]=trackOrderType,
TableTransactions[[#This Row],[Transaction quantity]]*-1,
TableTransactions[[#This Row],[Transaction quantity]]
)</f>
        <v>-100</v>
      </c>
      <c r="J87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454</v>
      </c>
      <c r="K8701" s="7">
        <f ca="1">IF(TableTransactions[[#This Row],[Stock balance backorders]]&lt;0,
0,
TableTransactions[[#This Row],[Stock balance backorders]]
)</f>
        <v>454</v>
      </c>
      <c r="L8701" s="8" t="str">
        <f>VLOOKUP(TableTransactions[[#This Row],[Material]],TableStockBalance[],
MATCH(TableStockBalance[[#Headers],[Supplier name]],TableStockBalance[#Headers],0),
0)</f>
        <v>General Multi Parts AB</v>
      </c>
    </row>
    <row r="8702" spans="1:12" x14ac:dyDescent="0.25">
      <c r="A8702">
        <v>49040902</v>
      </c>
      <c r="B8702">
        <v>250</v>
      </c>
      <c r="C8702" t="s">
        <v>343</v>
      </c>
      <c r="D8702" t="s">
        <v>256</v>
      </c>
      <c r="E8702" t="s">
        <v>257</v>
      </c>
      <c r="F8702" t="s">
        <v>316</v>
      </c>
      <c r="G8702" s="1">
        <v>43518</v>
      </c>
      <c r="H8702">
        <v>100</v>
      </c>
      <c r="I8702" s="7">
        <f>IF(TableTransactions[[#This Row],[Order type]]=trackOrderType,
TableTransactions[[#This Row],[Transaction quantity]]*-1,
TableTransactions[[#This Row],[Transaction quantity]]
)</f>
        <v>-100</v>
      </c>
      <c r="J87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354</v>
      </c>
      <c r="K8702" s="7">
        <f ca="1">IF(TableTransactions[[#This Row],[Stock balance backorders]]&lt;0,
0,
TableTransactions[[#This Row],[Stock balance backorders]]
)</f>
        <v>354</v>
      </c>
      <c r="L8702" s="8" t="str">
        <f>VLOOKUP(TableTransactions[[#This Row],[Material]],TableStockBalance[],
MATCH(TableStockBalance[[#Headers],[Supplier name]],TableStockBalance[#Headers],0),
0)</f>
        <v>General Multi Parts AB</v>
      </c>
    </row>
    <row r="8703" spans="1:12" x14ac:dyDescent="0.25">
      <c r="A8703">
        <v>49040904</v>
      </c>
      <c r="B8703">
        <v>360</v>
      </c>
      <c r="C8703" t="s">
        <v>343</v>
      </c>
      <c r="D8703" t="s">
        <v>256</v>
      </c>
      <c r="E8703" t="s">
        <v>257</v>
      </c>
      <c r="F8703" t="s">
        <v>317</v>
      </c>
      <c r="G8703" s="1">
        <v>43518</v>
      </c>
      <c r="H8703">
        <v>100</v>
      </c>
      <c r="I8703" s="7">
        <f>IF(TableTransactions[[#This Row],[Order type]]=trackOrderType,
TableTransactions[[#This Row],[Transaction quantity]]*-1,
TableTransactions[[#This Row],[Transaction quantity]]
)</f>
        <v>-100</v>
      </c>
      <c r="J87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254</v>
      </c>
      <c r="K8703" s="7">
        <f ca="1">IF(TableTransactions[[#This Row],[Stock balance backorders]]&lt;0,
0,
TableTransactions[[#This Row],[Stock balance backorders]]
)</f>
        <v>254</v>
      </c>
      <c r="L8703" s="8" t="str">
        <f>VLOOKUP(TableTransactions[[#This Row],[Material]],TableStockBalance[],
MATCH(TableStockBalance[[#Headers],[Supplier name]],TableStockBalance[#Headers],0),
0)</f>
        <v>General Multi Parts AB</v>
      </c>
    </row>
    <row r="8704" spans="1:12" x14ac:dyDescent="0.25">
      <c r="A8704">
        <v>49041047</v>
      </c>
      <c r="B8704">
        <v>90</v>
      </c>
      <c r="C8704" t="s">
        <v>343</v>
      </c>
      <c r="D8704" t="s">
        <v>256</v>
      </c>
      <c r="E8704" t="s">
        <v>257</v>
      </c>
      <c r="F8704" t="s">
        <v>316</v>
      </c>
      <c r="G8704" s="1">
        <v>43531</v>
      </c>
      <c r="H8704">
        <v>50</v>
      </c>
      <c r="I8704" s="7">
        <f>IF(TableTransactions[[#This Row],[Order type]]=trackOrderType,
TableTransactions[[#This Row],[Transaction quantity]]*-1,
TableTransactions[[#This Row],[Transaction quantity]]
)</f>
        <v>-50</v>
      </c>
      <c r="J87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204</v>
      </c>
      <c r="K8704" s="7">
        <f ca="1">IF(TableTransactions[[#This Row],[Stock balance backorders]]&lt;0,
0,
TableTransactions[[#This Row],[Stock balance backorders]]
)</f>
        <v>204</v>
      </c>
      <c r="L8704" s="8" t="str">
        <f>VLOOKUP(TableTransactions[[#This Row],[Material]],TableStockBalance[],
MATCH(TableStockBalance[[#Headers],[Supplier name]],TableStockBalance[#Headers],0),
0)</f>
        <v>General Multi Parts AB</v>
      </c>
    </row>
    <row r="8705" spans="1:12" x14ac:dyDescent="0.25">
      <c r="A8705">
        <v>49041138</v>
      </c>
      <c r="B8705">
        <v>70</v>
      </c>
      <c r="C8705" t="s">
        <v>343</v>
      </c>
      <c r="D8705" t="s">
        <v>256</v>
      </c>
      <c r="E8705" t="s">
        <v>257</v>
      </c>
      <c r="F8705" t="s">
        <v>314</v>
      </c>
      <c r="G8705" s="1">
        <v>43539</v>
      </c>
      <c r="H8705">
        <v>100</v>
      </c>
      <c r="I8705" s="7">
        <f>IF(TableTransactions[[#This Row],[Order type]]=trackOrderType,
TableTransactions[[#This Row],[Transaction quantity]]*-1,
TableTransactions[[#This Row],[Transaction quantity]]
)</f>
        <v>-100</v>
      </c>
      <c r="J87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104</v>
      </c>
      <c r="K8705" s="7">
        <f ca="1">IF(TableTransactions[[#This Row],[Stock balance backorders]]&lt;0,
0,
TableTransactions[[#This Row],[Stock balance backorders]]
)</f>
        <v>104</v>
      </c>
      <c r="L8705" s="8" t="str">
        <f>VLOOKUP(TableTransactions[[#This Row],[Material]],TableStockBalance[],
MATCH(TableStockBalance[[#Headers],[Supplier name]],TableStockBalance[#Headers],0),
0)</f>
        <v>General Multi Parts AB</v>
      </c>
    </row>
    <row r="8706" spans="1:12" x14ac:dyDescent="0.25">
      <c r="A8706" s="4">
        <v>45056974</v>
      </c>
      <c r="B8706" s="4">
        <v>60</v>
      </c>
      <c r="C8706" s="4" t="s">
        <v>344</v>
      </c>
      <c r="D8706" s="4" t="s">
        <v>256</v>
      </c>
      <c r="E8706" s="4" t="s">
        <v>257</v>
      </c>
      <c r="F8706" s="4" t="s">
        <v>212</v>
      </c>
      <c r="G8706" s="5">
        <v>43553</v>
      </c>
      <c r="H8706" s="4">
        <v>496</v>
      </c>
      <c r="I8706" s="7">
        <f>IF(TableTransactions[[#This Row],[Order type]]=trackOrderType,
TableTransactions[[#This Row],[Transaction quantity]]*-1,
TableTransactions[[#This Row],[Transaction quantity]]
)</f>
        <v>496</v>
      </c>
      <c r="J87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600</v>
      </c>
      <c r="K8706" s="7">
        <f ca="1">IF(TableTransactions[[#This Row],[Stock balance backorders]]&lt;0,
0,
TableTransactions[[#This Row],[Stock balance backorders]]
)</f>
        <v>600</v>
      </c>
      <c r="L8706" s="8" t="str">
        <f>VLOOKUP(TableTransactions[[#This Row],[Material]],TableStockBalance[],
MATCH(TableStockBalance[[#Headers],[Supplier name]],TableStockBalance[#Headers],0),
0)</f>
        <v>General Multi Parts AB</v>
      </c>
    </row>
    <row r="8707" spans="1:12" x14ac:dyDescent="0.25">
      <c r="A8707">
        <v>49041623</v>
      </c>
      <c r="B8707">
        <v>430</v>
      </c>
      <c r="C8707" t="s">
        <v>343</v>
      </c>
      <c r="D8707" t="s">
        <v>256</v>
      </c>
      <c r="E8707" t="s">
        <v>257</v>
      </c>
      <c r="F8707" t="s">
        <v>317</v>
      </c>
      <c r="G8707" s="1">
        <v>43584</v>
      </c>
      <c r="H8707">
        <v>50</v>
      </c>
      <c r="I8707" s="7">
        <f>IF(TableTransactions[[#This Row],[Order type]]=trackOrderType,
TableTransactions[[#This Row],[Transaction quantity]]*-1,
TableTransactions[[#This Row],[Transaction quantity]]
)</f>
        <v>-50</v>
      </c>
      <c r="J87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550</v>
      </c>
      <c r="K8707" s="7">
        <f ca="1">IF(TableTransactions[[#This Row],[Stock balance backorders]]&lt;0,
0,
TableTransactions[[#This Row],[Stock balance backorders]]
)</f>
        <v>550</v>
      </c>
      <c r="L8707" s="8" t="str">
        <f>VLOOKUP(TableTransactions[[#This Row],[Material]],TableStockBalance[],
MATCH(TableStockBalance[[#Headers],[Supplier name]],TableStockBalance[#Headers],0),
0)</f>
        <v>General Multi Parts AB</v>
      </c>
    </row>
    <row r="8708" spans="1:12" x14ac:dyDescent="0.25">
      <c r="A8708">
        <v>49041623</v>
      </c>
      <c r="B8708">
        <v>440</v>
      </c>
      <c r="C8708" t="s">
        <v>343</v>
      </c>
      <c r="D8708" t="s">
        <v>256</v>
      </c>
      <c r="E8708" t="s">
        <v>257</v>
      </c>
      <c r="F8708" t="s">
        <v>317</v>
      </c>
      <c r="G8708" s="1">
        <v>43584</v>
      </c>
      <c r="H8708">
        <v>50</v>
      </c>
      <c r="I8708" s="7">
        <f>IF(TableTransactions[[#This Row],[Order type]]=trackOrderType,
TableTransactions[[#This Row],[Transaction quantity]]*-1,
TableTransactions[[#This Row],[Transaction quantity]]
)</f>
        <v>-50</v>
      </c>
      <c r="J87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500</v>
      </c>
      <c r="K8708" s="7">
        <f ca="1">IF(TableTransactions[[#This Row],[Stock balance backorders]]&lt;0,
0,
TableTransactions[[#This Row],[Stock balance backorders]]
)</f>
        <v>500</v>
      </c>
      <c r="L8708" s="8" t="str">
        <f>VLOOKUP(TableTransactions[[#This Row],[Material]],TableStockBalance[],
MATCH(TableStockBalance[[#Headers],[Supplier name]],TableStockBalance[#Headers],0),
0)</f>
        <v>General Multi Parts AB</v>
      </c>
    </row>
    <row r="8709" spans="1:12" x14ac:dyDescent="0.25">
      <c r="A8709">
        <v>49041820</v>
      </c>
      <c r="B8709">
        <v>170</v>
      </c>
      <c r="C8709" t="s">
        <v>343</v>
      </c>
      <c r="D8709" t="s">
        <v>256</v>
      </c>
      <c r="E8709" t="s">
        <v>257</v>
      </c>
      <c r="F8709" t="s">
        <v>314</v>
      </c>
      <c r="G8709" s="1">
        <v>43602</v>
      </c>
      <c r="H8709">
        <v>50</v>
      </c>
      <c r="I8709" s="7">
        <f>IF(TableTransactions[[#This Row],[Order type]]=trackOrderType,
TableTransactions[[#This Row],[Transaction quantity]]*-1,
TableTransactions[[#This Row],[Transaction quantity]]
)</f>
        <v>-50</v>
      </c>
      <c r="J87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450</v>
      </c>
      <c r="K8709" s="7">
        <f ca="1">IF(TableTransactions[[#This Row],[Stock balance backorders]]&lt;0,
0,
TableTransactions[[#This Row],[Stock balance backorders]]
)</f>
        <v>450</v>
      </c>
      <c r="L8709" s="8" t="str">
        <f>VLOOKUP(TableTransactions[[#This Row],[Material]],TableStockBalance[],
MATCH(TableStockBalance[[#Headers],[Supplier name]],TableStockBalance[#Headers],0),
0)</f>
        <v>General Multi Parts AB</v>
      </c>
    </row>
    <row r="8710" spans="1:12" x14ac:dyDescent="0.25">
      <c r="A8710">
        <v>49041837</v>
      </c>
      <c r="B8710">
        <v>60</v>
      </c>
      <c r="C8710" t="s">
        <v>343</v>
      </c>
      <c r="D8710" t="s">
        <v>256</v>
      </c>
      <c r="E8710" t="s">
        <v>257</v>
      </c>
      <c r="F8710" t="s">
        <v>315</v>
      </c>
      <c r="G8710" s="1">
        <v>43602</v>
      </c>
      <c r="H8710">
        <v>100</v>
      </c>
      <c r="I8710" s="7">
        <f>IF(TableTransactions[[#This Row],[Order type]]=trackOrderType,
TableTransactions[[#This Row],[Transaction quantity]]*-1,
TableTransactions[[#This Row],[Transaction quantity]]
)</f>
        <v>-100</v>
      </c>
      <c r="J87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350</v>
      </c>
      <c r="K8710" s="7">
        <f ca="1">IF(TableTransactions[[#This Row],[Stock balance backorders]]&lt;0,
0,
TableTransactions[[#This Row],[Stock balance backorders]]
)</f>
        <v>350</v>
      </c>
      <c r="L8710" s="8" t="str">
        <f>VLOOKUP(TableTransactions[[#This Row],[Material]],TableStockBalance[],
MATCH(TableStockBalance[[#Headers],[Supplier name]],TableStockBalance[#Headers],0),
0)</f>
        <v>General Multi Parts AB</v>
      </c>
    </row>
    <row r="8711" spans="1:12" x14ac:dyDescent="0.25">
      <c r="A8711">
        <v>49041942</v>
      </c>
      <c r="B8711">
        <v>160</v>
      </c>
      <c r="C8711" t="s">
        <v>343</v>
      </c>
      <c r="D8711" t="s">
        <v>256</v>
      </c>
      <c r="E8711" t="s">
        <v>257</v>
      </c>
      <c r="F8711" t="s">
        <v>317</v>
      </c>
      <c r="G8711" s="1">
        <v>43613</v>
      </c>
      <c r="H8711">
        <v>100</v>
      </c>
      <c r="I8711" s="7">
        <f>IF(TableTransactions[[#This Row],[Order type]]=trackOrderType,
TableTransactions[[#This Row],[Transaction quantity]]*-1,
TableTransactions[[#This Row],[Transaction quantity]]
)</f>
        <v>-100</v>
      </c>
      <c r="J87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250</v>
      </c>
      <c r="K8711" s="7">
        <f ca="1">IF(TableTransactions[[#This Row],[Stock balance backorders]]&lt;0,
0,
TableTransactions[[#This Row],[Stock balance backorders]]
)</f>
        <v>250</v>
      </c>
      <c r="L8711" s="8" t="str">
        <f>VLOOKUP(TableTransactions[[#This Row],[Material]],TableStockBalance[],
MATCH(TableStockBalance[[#Headers],[Supplier name]],TableStockBalance[#Headers],0),
0)</f>
        <v>General Multi Parts AB</v>
      </c>
    </row>
    <row r="8712" spans="1:12" x14ac:dyDescent="0.25">
      <c r="A8712">
        <v>49041947</v>
      </c>
      <c r="B8712">
        <v>110</v>
      </c>
      <c r="C8712" t="s">
        <v>343</v>
      </c>
      <c r="D8712" t="s">
        <v>256</v>
      </c>
      <c r="E8712" t="s">
        <v>257</v>
      </c>
      <c r="F8712" t="s">
        <v>313</v>
      </c>
      <c r="G8712" s="1">
        <v>43614</v>
      </c>
      <c r="H8712">
        <v>50</v>
      </c>
      <c r="I8712" s="7">
        <f>IF(TableTransactions[[#This Row],[Order type]]=trackOrderType,
TableTransactions[[#This Row],[Transaction quantity]]*-1,
TableTransactions[[#This Row],[Transaction quantity]]
)</f>
        <v>-50</v>
      </c>
      <c r="J87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200</v>
      </c>
      <c r="K8712" s="7">
        <f ca="1">IF(TableTransactions[[#This Row],[Stock balance backorders]]&lt;0,
0,
TableTransactions[[#This Row],[Stock balance backorders]]
)</f>
        <v>200</v>
      </c>
      <c r="L8712" s="8" t="str">
        <f>VLOOKUP(TableTransactions[[#This Row],[Material]],TableStockBalance[],
MATCH(TableStockBalance[[#Headers],[Supplier name]],TableStockBalance[#Headers],0),
0)</f>
        <v>General Multi Parts AB</v>
      </c>
    </row>
    <row r="8713" spans="1:12" x14ac:dyDescent="0.25">
      <c r="A8713">
        <v>49041973</v>
      </c>
      <c r="B8713">
        <v>130</v>
      </c>
      <c r="C8713" t="s">
        <v>343</v>
      </c>
      <c r="D8713" t="s">
        <v>256</v>
      </c>
      <c r="E8713" t="s">
        <v>257</v>
      </c>
      <c r="F8713" t="s">
        <v>317</v>
      </c>
      <c r="G8713" s="1">
        <v>43616</v>
      </c>
      <c r="H8713">
        <v>100</v>
      </c>
      <c r="I8713" s="7">
        <f>IF(TableTransactions[[#This Row],[Order type]]=trackOrderType,
TableTransactions[[#This Row],[Transaction quantity]]*-1,
TableTransactions[[#This Row],[Transaction quantity]]
)</f>
        <v>-100</v>
      </c>
      <c r="J87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</v>
      </c>
      <c r="K8713" s="7">
        <f ca="1">IF(TableTransactions[[#This Row],[Stock balance backorders]]&lt;0,
0,
TableTransactions[[#This Row],[Stock balance backorders]]
)</f>
        <v>100</v>
      </c>
      <c r="L8713" s="8" t="str">
        <f>VLOOKUP(TableTransactions[[#This Row],[Material]],TableStockBalance[],
MATCH(TableStockBalance[[#Headers],[Supplier name]],TableStockBalance[#Headers],0),
0)</f>
        <v>General Multi Parts AB</v>
      </c>
    </row>
    <row r="8714" spans="1:12" x14ac:dyDescent="0.25">
      <c r="A8714">
        <v>49041986</v>
      </c>
      <c r="B8714">
        <v>180</v>
      </c>
      <c r="C8714" t="s">
        <v>343</v>
      </c>
      <c r="D8714" t="s">
        <v>256</v>
      </c>
      <c r="E8714" t="s">
        <v>257</v>
      </c>
      <c r="F8714" t="s">
        <v>316</v>
      </c>
      <c r="G8714" s="1">
        <v>43619</v>
      </c>
      <c r="H8714">
        <v>50</v>
      </c>
      <c r="I8714" s="7">
        <f>IF(TableTransactions[[#This Row],[Order type]]=trackOrderType,
TableTransactions[[#This Row],[Transaction quantity]]*-1,
TableTransactions[[#This Row],[Transaction quantity]]
)</f>
        <v>-50</v>
      </c>
      <c r="J87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</v>
      </c>
      <c r="K8714" s="7">
        <f ca="1">IF(TableTransactions[[#This Row],[Stock balance backorders]]&lt;0,
0,
TableTransactions[[#This Row],[Stock balance backorders]]
)</f>
        <v>50</v>
      </c>
      <c r="L8714" s="8" t="str">
        <f>VLOOKUP(TableTransactions[[#This Row],[Material]],TableStockBalance[],
MATCH(TableStockBalance[[#Headers],[Supplier name]],TableStockBalance[#Headers],0),
0)</f>
        <v>General Multi Parts AB</v>
      </c>
    </row>
    <row r="8715" spans="1:12" x14ac:dyDescent="0.25">
      <c r="A8715">
        <v>49042046</v>
      </c>
      <c r="B8715">
        <v>10</v>
      </c>
      <c r="C8715" t="s">
        <v>343</v>
      </c>
      <c r="D8715" t="s">
        <v>256</v>
      </c>
      <c r="E8715" t="s">
        <v>257</v>
      </c>
      <c r="F8715" t="s">
        <v>330</v>
      </c>
      <c r="G8715" s="1">
        <v>43623</v>
      </c>
      <c r="H8715">
        <v>100</v>
      </c>
      <c r="I8715" s="7">
        <f>IF(TableTransactions[[#This Row],[Order type]]=trackOrderType,
TableTransactions[[#This Row],[Transaction quantity]]*-1,
TableTransactions[[#This Row],[Transaction quantity]]
)</f>
        <v>-100</v>
      </c>
      <c r="J87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-50</v>
      </c>
      <c r="K8715" s="7">
        <f ca="1">IF(TableTransactions[[#This Row],[Stock balance backorders]]&lt;0,
0,
TableTransactions[[#This Row],[Stock balance backorders]]
)</f>
        <v>0</v>
      </c>
      <c r="L8715" s="8" t="str">
        <f>VLOOKUP(TableTransactions[[#This Row],[Material]],TableStockBalance[],
MATCH(TableStockBalance[[#Headers],[Supplier name]],TableStockBalance[#Headers],0),
0)</f>
        <v>General Multi Parts AB</v>
      </c>
    </row>
    <row r="8716" spans="1:12" x14ac:dyDescent="0.25">
      <c r="A8716">
        <v>49042052</v>
      </c>
      <c r="B8716">
        <v>50</v>
      </c>
      <c r="C8716" t="s">
        <v>343</v>
      </c>
      <c r="D8716" t="s">
        <v>256</v>
      </c>
      <c r="E8716" t="s">
        <v>257</v>
      </c>
      <c r="F8716" t="s">
        <v>315</v>
      </c>
      <c r="G8716" s="1">
        <v>43623</v>
      </c>
      <c r="H8716">
        <v>100</v>
      </c>
      <c r="I8716" s="7">
        <f>IF(TableTransactions[[#This Row],[Order type]]=trackOrderType,
TableTransactions[[#This Row],[Transaction quantity]]*-1,
TableTransactions[[#This Row],[Transaction quantity]]
)</f>
        <v>-100</v>
      </c>
      <c r="J87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-150</v>
      </c>
      <c r="K8716" s="7">
        <f ca="1">IF(TableTransactions[[#This Row],[Stock balance backorders]]&lt;0,
0,
TableTransactions[[#This Row],[Stock balance backorders]]
)</f>
        <v>0</v>
      </c>
      <c r="L8716" s="8" t="str">
        <f>VLOOKUP(TableTransactions[[#This Row],[Material]],TableStockBalance[],
MATCH(TableStockBalance[[#Headers],[Supplier name]],TableStockBalance[#Headers],0),
0)</f>
        <v>General Multi Parts AB</v>
      </c>
    </row>
    <row r="8717" spans="1:12" x14ac:dyDescent="0.25">
      <c r="A8717">
        <v>49042110</v>
      </c>
      <c r="B8717">
        <v>220</v>
      </c>
      <c r="C8717" t="s">
        <v>343</v>
      </c>
      <c r="D8717" t="s">
        <v>256</v>
      </c>
      <c r="E8717" t="s">
        <v>257</v>
      </c>
      <c r="F8717" t="s">
        <v>317</v>
      </c>
      <c r="G8717" s="1">
        <v>43629</v>
      </c>
      <c r="H8717">
        <v>100</v>
      </c>
      <c r="I8717" s="7">
        <f>IF(TableTransactions[[#This Row],[Order type]]=trackOrderType,
TableTransactions[[#This Row],[Transaction quantity]]*-1,
TableTransactions[[#This Row],[Transaction quantity]]
)</f>
        <v>-100</v>
      </c>
      <c r="J87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-250</v>
      </c>
      <c r="K8717" s="7">
        <f ca="1">IF(TableTransactions[[#This Row],[Stock balance backorders]]&lt;0,
0,
TableTransactions[[#This Row],[Stock balance backorders]]
)</f>
        <v>0</v>
      </c>
      <c r="L8717" s="8" t="str">
        <f>VLOOKUP(TableTransactions[[#This Row],[Material]],TableStockBalance[],
MATCH(TableStockBalance[[#Headers],[Supplier name]],TableStockBalance[#Headers],0),
0)</f>
        <v>General Multi Parts AB</v>
      </c>
    </row>
    <row r="8718" spans="1:12" x14ac:dyDescent="0.25">
      <c r="A8718" s="4">
        <v>45057191</v>
      </c>
      <c r="B8718" s="4">
        <v>20</v>
      </c>
      <c r="C8718" s="4" t="s">
        <v>344</v>
      </c>
      <c r="D8718" s="4" t="s">
        <v>256</v>
      </c>
      <c r="E8718" s="4" t="s">
        <v>257</v>
      </c>
      <c r="F8718" s="4" t="s">
        <v>212</v>
      </c>
      <c r="G8718" s="5">
        <v>43637</v>
      </c>
      <c r="H8718" s="4">
        <v>600</v>
      </c>
      <c r="I8718" s="7">
        <f>IF(TableTransactions[[#This Row],[Order type]]=trackOrderType,
TableTransactions[[#This Row],[Transaction quantity]]*-1,
TableTransactions[[#This Row],[Transaction quantity]]
)</f>
        <v>600</v>
      </c>
      <c r="J87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350</v>
      </c>
      <c r="K8718" s="7">
        <f ca="1">IF(TableTransactions[[#This Row],[Stock balance backorders]]&lt;0,
0,
TableTransactions[[#This Row],[Stock balance backorders]]
)</f>
        <v>350</v>
      </c>
      <c r="L8718" s="8" t="str">
        <f>VLOOKUP(TableTransactions[[#This Row],[Material]],TableStockBalance[],
MATCH(TableStockBalance[[#Headers],[Supplier name]],TableStockBalance[#Headers],0),
0)</f>
        <v>General Multi Parts AB</v>
      </c>
    </row>
    <row r="8719" spans="1:12" x14ac:dyDescent="0.25">
      <c r="A8719">
        <v>49042282</v>
      </c>
      <c r="B8719">
        <v>270</v>
      </c>
      <c r="C8719" t="s">
        <v>343</v>
      </c>
      <c r="D8719" t="s">
        <v>256</v>
      </c>
      <c r="E8719" t="s">
        <v>257</v>
      </c>
      <c r="F8719" t="s">
        <v>317</v>
      </c>
      <c r="G8719" s="1">
        <v>43644</v>
      </c>
      <c r="H8719">
        <v>100</v>
      </c>
      <c r="I8719" s="7">
        <f>IF(TableTransactions[[#This Row],[Order type]]=trackOrderType,
TableTransactions[[#This Row],[Transaction quantity]]*-1,
TableTransactions[[#This Row],[Transaction quantity]]
)</f>
        <v>-100</v>
      </c>
      <c r="J87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250</v>
      </c>
      <c r="K8719" s="7">
        <f ca="1">IF(TableTransactions[[#This Row],[Stock balance backorders]]&lt;0,
0,
TableTransactions[[#This Row],[Stock balance backorders]]
)</f>
        <v>250</v>
      </c>
      <c r="L8719" s="8" t="str">
        <f>VLOOKUP(TableTransactions[[#This Row],[Material]],TableStockBalance[],
MATCH(TableStockBalance[[#Headers],[Supplier name]],TableStockBalance[#Headers],0),
0)</f>
        <v>General Multi Parts AB</v>
      </c>
    </row>
    <row r="8720" spans="1:12" x14ac:dyDescent="0.25">
      <c r="A8720">
        <v>49042313</v>
      </c>
      <c r="B8720">
        <v>80</v>
      </c>
      <c r="C8720" t="s">
        <v>343</v>
      </c>
      <c r="D8720" t="s">
        <v>256</v>
      </c>
      <c r="E8720" t="s">
        <v>257</v>
      </c>
      <c r="F8720" t="s">
        <v>317</v>
      </c>
      <c r="G8720" s="1">
        <v>43648</v>
      </c>
      <c r="H8720">
        <v>50</v>
      </c>
      <c r="I8720" s="7">
        <f>IF(TableTransactions[[#This Row],[Order type]]=trackOrderType,
TableTransactions[[#This Row],[Transaction quantity]]*-1,
TableTransactions[[#This Row],[Transaction quantity]]
)</f>
        <v>-50</v>
      </c>
      <c r="J87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200</v>
      </c>
      <c r="K8720" s="7">
        <f ca="1">IF(TableTransactions[[#This Row],[Stock balance backorders]]&lt;0,
0,
TableTransactions[[#This Row],[Stock balance backorders]]
)</f>
        <v>200</v>
      </c>
      <c r="L8720" s="8" t="str">
        <f>VLOOKUP(TableTransactions[[#This Row],[Material]],TableStockBalance[],
MATCH(TableStockBalance[[#Headers],[Supplier name]],TableStockBalance[#Headers],0),
0)</f>
        <v>General Multi Parts AB</v>
      </c>
    </row>
    <row r="8721" spans="1:12" x14ac:dyDescent="0.25">
      <c r="A8721">
        <v>49042403</v>
      </c>
      <c r="B8721">
        <v>80</v>
      </c>
      <c r="C8721" t="s">
        <v>343</v>
      </c>
      <c r="D8721" t="s">
        <v>256</v>
      </c>
      <c r="E8721" t="s">
        <v>257</v>
      </c>
      <c r="F8721" t="s">
        <v>317</v>
      </c>
      <c r="G8721" s="1">
        <v>43656</v>
      </c>
      <c r="H8721">
        <v>100</v>
      </c>
      <c r="I8721" s="7">
        <f>IF(TableTransactions[[#This Row],[Order type]]=trackOrderType,
TableTransactions[[#This Row],[Transaction quantity]]*-1,
TableTransactions[[#This Row],[Transaction quantity]]
)</f>
        <v>-100</v>
      </c>
      <c r="J87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</v>
      </c>
      <c r="K8721" s="7">
        <f ca="1">IF(TableTransactions[[#This Row],[Stock balance backorders]]&lt;0,
0,
TableTransactions[[#This Row],[Stock balance backorders]]
)</f>
        <v>100</v>
      </c>
      <c r="L8721" s="8" t="str">
        <f>VLOOKUP(TableTransactions[[#This Row],[Material]],TableStockBalance[],
MATCH(TableStockBalance[[#Headers],[Supplier name]],TableStockBalance[#Headers],0),
0)</f>
        <v>General Multi Parts AB</v>
      </c>
    </row>
    <row r="8722" spans="1:12" x14ac:dyDescent="0.25">
      <c r="A8722" s="4">
        <v>45057262</v>
      </c>
      <c r="B8722" s="4">
        <v>30</v>
      </c>
      <c r="C8722" s="4" t="s">
        <v>344</v>
      </c>
      <c r="D8722" s="4" t="s">
        <v>256</v>
      </c>
      <c r="E8722" s="4" t="s">
        <v>257</v>
      </c>
      <c r="F8722" s="4" t="s">
        <v>212</v>
      </c>
      <c r="G8722" s="5">
        <v>43664</v>
      </c>
      <c r="H8722" s="4">
        <v>600</v>
      </c>
      <c r="I8722" s="7">
        <f>IF(TableTransactions[[#This Row],[Order type]]=trackOrderType,
TableTransactions[[#This Row],[Transaction quantity]]*-1,
TableTransactions[[#This Row],[Transaction quantity]]
)</f>
        <v>600</v>
      </c>
      <c r="J87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700</v>
      </c>
      <c r="K8722" s="7">
        <f ca="1">IF(TableTransactions[[#This Row],[Stock balance backorders]]&lt;0,
0,
TableTransactions[[#This Row],[Stock balance backorders]]
)</f>
        <v>700</v>
      </c>
      <c r="L8722" s="8" t="str">
        <f>VLOOKUP(TableTransactions[[#This Row],[Material]],TableStockBalance[],
MATCH(TableStockBalance[[#Headers],[Supplier name]],TableStockBalance[#Headers],0),
0)</f>
        <v>General Multi Parts AB</v>
      </c>
    </row>
    <row r="8723" spans="1:12" x14ac:dyDescent="0.25">
      <c r="A8723">
        <v>49042554</v>
      </c>
      <c r="B8723">
        <v>10</v>
      </c>
      <c r="C8723" t="s">
        <v>343</v>
      </c>
      <c r="D8723" t="s">
        <v>256</v>
      </c>
      <c r="E8723" t="s">
        <v>257</v>
      </c>
      <c r="F8723" t="s">
        <v>320</v>
      </c>
      <c r="G8723" s="1">
        <v>43671</v>
      </c>
      <c r="H8723">
        <v>50</v>
      </c>
      <c r="I8723" s="7">
        <f>IF(TableTransactions[[#This Row],[Order type]]=trackOrderType,
TableTransactions[[#This Row],[Transaction quantity]]*-1,
TableTransactions[[#This Row],[Transaction quantity]]
)</f>
        <v>-50</v>
      </c>
      <c r="J87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650</v>
      </c>
      <c r="K8723" s="7">
        <f ca="1">IF(TableTransactions[[#This Row],[Stock balance backorders]]&lt;0,
0,
TableTransactions[[#This Row],[Stock balance backorders]]
)</f>
        <v>650</v>
      </c>
      <c r="L8723" s="8" t="str">
        <f>VLOOKUP(TableTransactions[[#This Row],[Material]],TableStockBalance[],
MATCH(TableStockBalance[[#Headers],[Supplier name]],TableStockBalance[#Headers],0),
0)</f>
        <v>General Multi Parts AB</v>
      </c>
    </row>
    <row r="8724" spans="1:12" x14ac:dyDescent="0.25">
      <c r="A8724">
        <v>49042574</v>
      </c>
      <c r="B8724">
        <v>20</v>
      </c>
      <c r="C8724" t="s">
        <v>343</v>
      </c>
      <c r="D8724" t="s">
        <v>256</v>
      </c>
      <c r="E8724" t="s">
        <v>257</v>
      </c>
      <c r="F8724" t="s">
        <v>330</v>
      </c>
      <c r="G8724" s="1">
        <v>43672</v>
      </c>
      <c r="H8724">
        <v>50</v>
      </c>
      <c r="I8724" s="7">
        <f>IF(TableTransactions[[#This Row],[Order type]]=trackOrderType,
TableTransactions[[#This Row],[Transaction quantity]]*-1,
TableTransactions[[#This Row],[Transaction quantity]]
)</f>
        <v>-50</v>
      </c>
      <c r="J87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600</v>
      </c>
      <c r="K8724" s="7">
        <f ca="1">IF(TableTransactions[[#This Row],[Stock balance backorders]]&lt;0,
0,
TableTransactions[[#This Row],[Stock balance backorders]]
)</f>
        <v>600</v>
      </c>
      <c r="L8724" s="8" t="str">
        <f>VLOOKUP(TableTransactions[[#This Row],[Material]],TableStockBalance[],
MATCH(TableStockBalance[[#Headers],[Supplier name]],TableStockBalance[#Headers],0),
0)</f>
        <v>General Multi Parts AB</v>
      </c>
    </row>
    <row r="8725" spans="1:12" x14ac:dyDescent="0.25">
      <c r="A8725">
        <v>49042599</v>
      </c>
      <c r="B8725">
        <v>60</v>
      </c>
      <c r="C8725" t="s">
        <v>343</v>
      </c>
      <c r="D8725" t="s">
        <v>256</v>
      </c>
      <c r="E8725" t="s">
        <v>257</v>
      </c>
      <c r="F8725" t="s">
        <v>316</v>
      </c>
      <c r="G8725" s="1">
        <v>43676</v>
      </c>
      <c r="H8725">
        <v>50</v>
      </c>
      <c r="I8725" s="7">
        <f>IF(TableTransactions[[#This Row],[Order type]]=trackOrderType,
TableTransactions[[#This Row],[Transaction quantity]]*-1,
TableTransactions[[#This Row],[Transaction quantity]]
)</f>
        <v>-50</v>
      </c>
      <c r="J87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550</v>
      </c>
      <c r="K8725" s="7">
        <f ca="1">IF(TableTransactions[[#This Row],[Stock balance backorders]]&lt;0,
0,
TableTransactions[[#This Row],[Stock balance backorders]]
)</f>
        <v>550</v>
      </c>
      <c r="L8725" s="8" t="str">
        <f>VLOOKUP(TableTransactions[[#This Row],[Material]],TableStockBalance[],
MATCH(TableStockBalance[[#Headers],[Supplier name]],TableStockBalance[#Headers],0),
0)</f>
        <v>General Multi Parts AB</v>
      </c>
    </row>
    <row r="8726" spans="1:12" x14ac:dyDescent="0.25">
      <c r="A8726">
        <v>49042761</v>
      </c>
      <c r="B8726">
        <v>10</v>
      </c>
      <c r="C8726" t="s">
        <v>343</v>
      </c>
      <c r="D8726" t="s">
        <v>256</v>
      </c>
      <c r="E8726" t="s">
        <v>257</v>
      </c>
      <c r="F8726" t="s">
        <v>326</v>
      </c>
      <c r="G8726" s="1">
        <v>43691</v>
      </c>
      <c r="H8726">
        <v>100</v>
      </c>
      <c r="I8726" s="7">
        <f>IF(TableTransactions[[#This Row],[Order type]]=trackOrderType,
TableTransactions[[#This Row],[Transaction quantity]]*-1,
TableTransactions[[#This Row],[Transaction quantity]]
)</f>
        <v>-100</v>
      </c>
      <c r="J87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450</v>
      </c>
      <c r="K8726" s="7">
        <f ca="1">IF(TableTransactions[[#This Row],[Stock balance backorders]]&lt;0,
0,
TableTransactions[[#This Row],[Stock balance backorders]]
)</f>
        <v>450</v>
      </c>
      <c r="L8726" s="8" t="str">
        <f>VLOOKUP(TableTransactions[[#This Row],[Material]],TableStockBalance[],
MATCH(TableStockBalance[[#Headers],[Supplier name]],TableStockBalance[#Headers],0),
0)</f>
        <v>General Multi Parts AB</v>
      </c>
    </row>
    <row r="8727" spans="1:12" x14ac:dyDescent="0.25">
      <c r="A8727">
        <v>49042859</v>
      </c>
      <c r="B8727">
        <v>100</v>
      </c>
      <c r="C8727" t="s">
        <v>343</v>
      </c>
      <c r="D8727" t="s">
        <v>256</v>
      </c>
      <c r="E8727" t="s">
        <v>257</v>
      </c>
      <c r="F8727" t="s">
        <v>314</v>
      </c>
      <c r="G8727" s="1">
        <v>43700</v>
      </c>
      <c r="H8727">
        <v>100</v>
      </c>
      <c r="I8727" s="7">
        <f>IF(TableTransactions[[#This Row],[Order type]]=trackOrderType,
TableTransactions[[#This Row],[Transaction quantity]]*-1,
TableTransactions[[#This Row],[Transaction quantity]]
)</f>
        <v>-100</v>
      </c>
      <c r="J87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350</v>
      </c>
      <c r="K8727" s="7">
        <f ca="1">IF(TableTransactions[[#This Row],[Stock balance backorders]]&lt;0,
0,
TableTransactions[[#This Row],[Stock balance backorders]]
)</f>
        <v>350</v>
      </c>
      <c r="L8727" s="8" t="str">
        <f>VLOOKUP(TableTransactions[[#This Row],[Material]],TableStockBalance[],
MATCH(TableStockBalance[[#Headers],[Supplier name]],TableStockBalance[#Headers],0),
0)</f>
        <v>General Multi Parts AB</v>
      </c>
    </row>
    <row r="8728" spans="1:12" x14ac:dyDescent="0.25">
      <c r="A8728">
        <v>49042937</v>
      </c>
      <c r="B8728">
        <v>90</v>
      </c>
      <c r="C8728" t="s">
        <v>343</v>
      </c>
      <c r="D8728" t="s">
        <v>256</v>
      </c>
      <c r="E8728" t="s">
        <v>257</v>
      </c>
      <c r="F8728" t="s">
        <v>318</v>
      </c>
      <c r="G8728" s="1">
        <v>43706</v>
      </c>
      <c r="H8728">
        <v>100</v>
      </c>
      <c r="I8728" s="7">
        <f>IF(TableTransactions[[#This Row],[Order type]]=trackOrderType,
TableTransactions[[#This Row],[Transaction quantity]]*-1,
TableTransactions[[#This Row],[Transaction quantity]]
)</f>
        <v>-100</v>
      </c>
      <c r="J87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250</v>
      </c>
      <c r="K8728" s="7">
        <f ca="1">IF(TableTransactions[[#This Row],[Stock balance backorders]]&lt;0,
0,
TableTransactions[[#This Row],[Stock balance backorders]]
)</f>
        <v>250</v>
      </c>
      <c r="L8728" s="8" t="str">
        <f>VLOOKUP(TableTransactions[[#This Row],[Material]],TableStockBalance[],
MATCH(TableStockBalance[[#Headers],[Supplier name]],TableStockBalance[#Headers],0),
0)</f>
        <v>General Multi Parts AB</v>
      </c>
    </row>
    <row r="8729" spans="1:12" x14ac:dyDescent="0.25">
      <c r="A8729">
        <v>49043034</v>
      </c>
      <c r="B8729">
        <v>120</v>
      </c>
      <c r="C8729" t="s">
        <v>343</v>
      </c>
      <c r="D8729" t="s">
        <v>256</v>
      </c>
      <c r="E8729" t="s">
        <v>257</v>
      </c>
      <c r="F8729" t="s">
        <v>313</v>
      </c>
      <c r="G8729" s="1">
        <v>43717</v>
      </c>
      <c r="H8729">
        <v>100</v>
      </c>
      <c r="I8729" s="7">
        <f>IF(TableTransactions[[#This Row],[Order type]]=trackOrderType,
TableTransactions[[#This Row],[Transaction quantity]]*-1,
TableTransactions[[#This Row],[Transaction quantity]]
)</f>
        <v>-100</v>
      </c>
      <c r="J87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150</v>
      </c>
      <c r="K8729" s="7">
        <f ca="1">IF(TableTransactions[[#This Row],[Stock balance backorders]]&lt;0,
0,
TableTransactions[[#This Row],[Stock balance backorders]]
)</f>
        <v>150</v>
      </c>
      <c r="L8729" s="8" t="str">
        <f>VLOOKUP(TableTransactions[[#This Row],[Material]],TableStockBalance[],
MATCH(TableStockBalance[[#Headers],[Supplier name]],TableStockBalance[#Headers],0),
0)</f>
        <v>General Multi Parts AB</v>
      </c>
    </row>
    <row r="8730" spans="1:12" x14ac:dyDescent="0.25">
      <c r="A8730">
        <v>49043045</v>
      </c>
      <c r="B8730">
        <v>100</v>
      </c>
      <c r="C8730" t="s">
        <v>343</v>
      </c>
      <c r="D8730" t="s">
        <v>256</v>
      </c>
      <c r="E8730" t="s">
        <v>257</v>
      </c>
      <c r="F8730" t="s">
        <v>318</v>
      </c>
      <c r="G8730" s="1">
        <v>43717</v>
      </c>
      <c r="H8730">
        <v>100</v>
      </c>
      <c r="I8730" s="7">
        <f>IF(TableTransactions[[#This Row],[Order type]]=trackOrderType,
TableTransactions[[#This Row],[Transaction quantity]]*-1,
TableTransactions[[#This Row],[Transaction quantity]]
)</f>
        <v>-100</v>
      </c>
      <c r="J87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</v>
      </c>
      <c r="K8730" s="7">
        <f ca="1">IF(TableTransactions[[#This Row],[Stock balance backorders]]&lt;0,
0,
TableTransactions[[#This Row],[Stock balance backorders]]
)</f>
        <v>50</v>
      </c>
      <c r="L8730" s="8" t="str">
        <f>VLOOKUP(TableTransactions[[#This Row],[Material]],TableStockBalance[],
MATCH(TableStockBalance[[#Headers],[Supplier name]],TableStockBalance[#Headers],0),
0)</f>
        <v>General Multi Parts AB</v>
      </c>
    </row>
    <row r="8731" spans="1:12" x14ac:dyDescent="0.25">
      <c r="A8731" s="4">
        <v>45057422</v>
      </c>
      <c r="B8731" s="4">
        <v>30</v>
      </c>
      <c r="C8731" s="4" t="s">
        <v>344</v>
      </c>
      <c r="D8731" s="4" t="s">
        <v>256</v>
      </c>
      <c r="E8731" s="4" t="s">
        <v>257</v>
      </c>
      <c r="F8731" s="4" t="s">
        <v>212</v>
      </c>
      <c r="G8731" s="5">
        <v>43733</v>
      </c>
      <c r="H8731" s="4">
        <v>546</v>
      </c>
      <c r="I8731" s="7">
        <f>IF(TableTransactions[[#This Row],[Order type]]=trackOrderType,
TableTransactions[[#This Row],[Transaction quantity]]*-1,
TableTransactions[[#This Row],[Transaction quantity]]
)</f>
        <v>546</v>
      </c>
      <c r="J87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596</v>
      </c>
      <c r="K8731" s="7">
        <f ca="1">IF(TableTransactions[[#This Row],[Stock balance backorders]]&lt;0,
0,
TableTransactions[[#This Row],[Stock balance backorders]]
)</f>
        <v>596</v>
      </c>
      <c r="L8731" s="8" t="str">
        <f>VLOOKUP(TableTransactions[[#This Row],[Material]],TableStockBalance[],
MATCH(TableStockBalance[[#Headers],[Supplier name]],TableStockBalance[#Headers],0),
0)</f>
        <v>General Multi Parts AB</v>
      </c>
    </row>
    <row r="8732" spans="1:12" x14ac:dyDescent="0.25">
      <c r="A8732">
        <v>49043638</v>
      </c>
      <c r="B8732">
        <v>170</v>
      </c>
      <c r="C8732" t="s">
        <v>343</v>
      </c>
      <c r="D8732" t="s">
        <v>256</v>
      </c>
      <c r="E8732" t="s">
        <v>257</v>
      </c>
      <c r="F8732" t="s">
        <v>319</v>
      </c>
      <c r="G8732" s="1">
        <v>43770</v>
      </c>
      <c r="H8732">
        <v>50</v>
      </c>
      <c r="I8732" s="7">
        <f>IF(TableTransactions[[#This Row],[Order type]]=trackOrderType,
TableTransactions[[#This Row],[Transaction quantity]]*-1,
TableTransactions[[#This Row],[Transaction quantity]]
)</f>
        <v>-50</v>
      </c>
      <c r="J87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546</v>
      </c>
      <c r="K8732" s="7">
        <f ca="1">IF(TableTransactions[[#This Row],[Stock balance backorders]]&lt;0,
0,
TableTransactions[[#This Row],[Stock balance backorders]]
)</f>
        <v>546</v>
      </c>
      <c r="L8732" s="8" t="str">
        <f>VLOOKUP(TableTransactions[[#This Row],[Material]],TableStockBalance[],
MATCH(TableStockBalance[[#Headers],[Supplier name]],TableStockBalance[#Headers],0),
0)</f>
        <v>General Multi Parts AB</v>
      </c>
    </row>
    <row r="8733" spans="1:12" x14ac:dyDescent="0.25">
      <c r="A8733">
        <v>49043696</v>
      </c>
      <c r="B8733">
        <v>120</v>
      </c>
      <c r="C8733" t="s">
        <v>343</v>
      </c>
      <c r="D8733" t="s">
        <v>256</v>
      </c>
      <c r="E8733" t="s">
        <v>257</v>
      </c>
      <c r="F8733" t="s">
        <v>317</v>
      </c>
      <c r="G8733" s="1">
        <v>43776</v>
      </c>
      <c r="H8733">
        <v>50</v>
      </c>
      <c r="I8733" s="7">
        <f>IF(TableTransactions[[#This Row],[Order type]]=trackOrderType,
TableTransactions[[#This Row],[Transaction quantity]]*-1,
TableTransactions[[#This Row],[Transaction quantity]]
)</f>
        <v>-50</v>
      </c>
      <c r="J87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496</v>
      </c>
      <c r="K8733" s="7">
        <f ca="1">IF(TableTransactions[[#This Row],[Stock balance backorders]]&lt;0,
0,
TableTransactions[[#This Row],[Stock balance backorders]]
)</f>
        <v>496</v>
      </c>
      <c r="L8733" s="8" t="str">
        <f>VLOOKUP(TableTransactions[[#This Row],[Material]],TableStockBalance[],
MATCH(TableStockBalance[[#Headers],[Supplier name]],TableStockBalance[#Headers],0),
0)</f>
        <v>General Multi Parts AB</v>
      </c>
    </row>
    <row r="8734" spans="1:12" x14ac:dyDescent="0.25">
      <c r="A8734">
        <v>49043781</v>
      </c>
      <c r="B8734">
        <v>130</v>
      </c>
      <c r="C8734" t="s">
        <v>343</v>
      </c>
      <c r="D8734" t="s">
        <v>256</v>
      </c>
      <c r="E8734" t="s">
        <v>257</v>
      </c>
      <c r="F8734" t="s">
        <v>314</v>
      </c>
      <c r="G8734" s="1">
        <v>43784</v>
      </c>
      <c r="H8734">
        <v>50</v>
      </c>
      <c r="I8734" s="7">
        <f>IF(TableTransactions[[#This Row],[Order type]]=trackOrderType,
TableTransactions[[#This Row],[Transaction quantity]]*-1,
TableTransactions[[#This Row],[Transaction quantity]]
)</f>
        <v>-50</v>
      </c>
      <c r="J87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446</v>
      </c>
      <c r="K8734" s="7">
        <f ca="1">IF(TableTransactions[[#This Row],[Stock balance backorders]]&lt;0,
0,
TableTransactions[[#This Row],[Stock balance backorders]]
)</f>
        <v>446</v>
      </c>
      <c r="L8734" s="8" t="str">
        <f>VLOOKUP(TableTransactions[[#This Row],[Material]],TableStockBalance[],
MATCH(TableStockBalance[[#Headers],[Supplier name]],TableStockBalance[#Headers],0),
0)</f>
        <v>General Multi Parts AB</v>
      </c>
    </row>
    <row r="8735" spans="1:12" x14ac:dyDescent="0.25">
      <c r="A8735">
        <v>49043848</v>
      </c>
      <c r="B8735">
        <v>230</v>
      </c>
      <c r="C8735" t="s">
        <v>343</v>
      </c>
      <c r="D8735" t="s">
        <v>256</v>
      </c>
      <c r="E8735" t="s">
        <v>257</v>
      </c>
      <c r="F8735" t="s">
        <v>313</v>
      </c>
      <c r="G8735" s="1">
        <v>43790</v>
      </c>
      <c r="H8735">
        <v>50</v>
      </c>
      <c r="I8735" s="7">
        <f>IF(TableTransactions[[#This Row],[Order type]]=trackOrderType,
TableTransactions[[#This Row],[Transaction quantity]]*-1,
TableTransactions[[#This Row],[Transaction quantity]]
)</f>
        <v>-50</v>
      </c>
      <c r="J87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396</v>
      </c>
      <c r="K8735" s="7">
        <f ca="1">IF(TableTransactions[[#This Row],[Stock balance backorders]]&lt;0,
0,
TableTransactions[[#This Row],[Stock balance backorders]]
)</f>
        <v>396</v>
      </c>
      <c r="L8735" s="8" t="str">
        <f>VLOOKUP(TableTransactions[[#This Row],[Material]],TableStockBalance[],
MATCH(TableStockBalance[[#Headers],[Supplier name]],TableStockBalance[#Headers],0),
0)</f>
        <v>General Multi Parts AB</v>
      </c>
    </row>
    <row r="8736" spans="1:12" x14ac:dyDescent="0.25">
      <c r="A8736">
        <v>49043855</v>
      </c>
      <c r="B8736">
        <v>90</v>
      </c>
      <c r="C8736" t="s">
        <v>343</v>
      </c>
      <c r="D8736" t="s">
        <v>256</v>
      </c>
      <c r="E8736" t="s">
        <v>257</v>
      </c>
      <c r="F8736" t="s">
        <v>318</v>
      </c>
      <c r="G8736" s="1">
        <v>43790</v>
      </c>
      <c r="H8736">
        <v>50</v>
      </c>
      <c r="I8736" s="7">
        <f>IF(TableTransactions[[#This Row],[Order type]]=trackOrderType,
TableTransactions[[#This Row],[Transaction quantity]]*-1,
TableTransactions[[#This Row],[Transaction quantity]]
)</f>
        <v>-50</v>
      </c>
      <c r="J87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346</v>
      </c>
      <c r="K8736" s="7">
        <f ca="1">IF(TableTransactions[[#This Row],[Stock balance backorders]]&lt;0,
0,
TableTransactions[[#This Row],[Stock balance backorders]]
)</f>
        <v>346</v>
      </c>
      <c r="L8736" s="8" t="str">
        <f>VLOOKUP(TableTransactions[[#This Row],[Material]],TableStockBalance[],
MATCH(TableStockBalance[[#Headers],[Supplier name]],TableStockBalance[#Headers],0),
0)</f>
        <v>General Multi Parts AB</v>
      </c>
    </row>
    <row r="8737" spans="1:12" x14ac:dyDescent="0.25">
      <c r="A8737">
        <v>49043907</v>
      </c>
      <c r="B8737">
        <v>130</v>
      </c>
      <c r="C8737" t="s">
        <v>343</v>
      </c>
      <c r="D8737" t="s">
        <v>256</v>
      </c>
      <c r="E8737" t="s">
        <v>257</v>
      </c>
      <c r="F8737" t="s">
        <v>317</v>
      </c>
      <c r="G8737" s="1">
        <v>43795</v>
      </c>
      <c r="H8737">
        <v>50</v>
      </c>
      <c r="I8737" s="7">
        <f>IF(TableTransactions[[#This Row],[Order type]]=trackOrderType,
TableTransactions[[#This Row],[Transaction quantity]]*-1,
TableTransactions[[#This Row],[Transaction quantity]]
)</f>
        <v>-50</v>
      </c>
      <c r="J87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296</v>
      </c>
      <c r="K8737" s="7">
        <f ca="1">IF(TableTransactions[[#This Row],[Stock balance backorders]]&lt;0,
0,
TableTransactions[[#This Row],[Stock balance backorders]]
)</f>
        <v>296</v>
      </c>
      <c r="L8737" s="8" t="str">
        <f>VLOOKUP(TableTransactions[[#This Row],[Material]],TableStockBalance[],
MATCH(TableStockBalance[[#Headers],[Supplier name]],TableStockBalance[#Headers],0),
0)</f>
        <v>General Multi Parts AB</v>
      </c>
    </row>
    <row r="8738" spans="1:12" x14ac:dyDescent="0.25">
      <c r="A8738">
        <v>49044079</v>
      </c>
      <c r="B8738">
        <v>110</v>
      </c>
      <c r="C8738" t="s">
        <v>343</v>
      </c>
      <c r="D8738" t="s">
        <v>256</v>
      </c>
      <c r="E8738" t="s">
        <v>257</v>
      </c>
      <c r="F8738" t="s">
        <v>317</v>
      </c>
      <c r="G8738" s="1">
        <v>43810</v>
      </c>
      <c r="H8738">
        <v>50</v>
      </c>
      <c r="I8738" s="7">
        <f>IF(TableTransactions[[#This Row],[Order type]]=trackOrderType,
TableTransactions[[#This Row],[Transaction quantity]]*-1,
TableTransactions[[#This Row],[Transaction quantity]]
)</f>
        <v>-50</v>
      </c>
      <c r="J87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246</v>
      </c>
      <c r="K8738" s="7">
        <f ca="1">IF(TableTransactions[[#This Row],[Stock balance backorders]]&lt;0,
0,
TableTransactions[[#This Row],[Stock balance backorders]]
)</f>
        <v>246</v>
      </c>
      <c r="L8738" s="8" t="str">
        <f>VLOOKUP(TableTransactions[[#This Row],[Material]],TableStockBalance[],
MATCH(TableStockBalance[[#Headers],[Supplier name]],TableStockBalance[#Headers],0),
0)</f>
        <v>General Multi Parts AB</v>
      </c>
    </row>
    <row r="8739" spans="1:12" x14ac:dyDescent="0.25">
      <c r="A8739">
        <v>49044242</v>
      </c>
      <c r="B8739">
        <v>30</v>
      </c>
      <c r="C8739" t="s">
        <v>343</v>
      </c>
      <c r="D8739" t="s">
        <v>256</v>
      </c>
      <c r="E8739" t="s">
        <v>257</v>
      </c>
      <c r="F8739" t="s">
        <v>321</v>
      </c>
      <c r="G8739" s="1">
        <v>43830</v>
      </c>
      <c r="H8739">
        <v>50</v>
      </c>
      <c r="I8739" s="7">
        <f>IF(TableTransactions[[#This Row],[Order type]]=trackOrderType,
TableTransactions[[#This Row],[Transaction quantity]]*-1,
TableTransactions[[#This Row],[Transaction quantity]]
)</f>
        <v>-50</v>
      </c>
      <c r="J87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196</v>
      </c>
      <c r="K8739" s="7">
        <f ca="1">IF(TableTransactions[[#This Row],[Stock balance backorders]]&lt;0,
0,
TableTransactions[[#This Row],[Stock balance backorders]]
)</f>
        <v>196</v>
      </c>
      <c r="L8739" s="8" t="str">
        <f>VLOOKUP(TableTransactions[[#This Row],[Material]],TableStockBalance[],
MATCH(TableStockBalance[[#Headers],[Supplier name]],TableStockBalance[#Headers],0),
0)</f>
        <v>General Multi Parts AB</v>
      </c>
    </row>
    <row r="8740" spans="1:12" x14ac:dyDescent="0.25">
      <c r="A8740">
        <v>49044250</v>
      </c>
      <c r="B8740">
        <v>370</v>
      </c>
      <c r="C8740" t="s">
        <v>343</v>
      </c>
      <c r="D8740" t="s">
        <v>256</v>
      </c>
      <c r="E8740" t="s">
        <v>257</v>
      </c>
      <c r="F8740" t="s">
        <v>317</v>
      </c>
      <c r="G8740" s="1">
        <v>43830</v>
      </c>
      <c r="H8740">
        <v>50</v>
      </c>
      <c r="I8740" s="7">
        <f>IF(TableTransactions[[#This Row],[Order type]]=trackOrderType,
TableTransactions[[#This Row],[Transaction quantity]]*-1,
TableTransactions[[#This Row],[Transaction quantity]]
)</f>
        <v>-50</v>
      </c>
      <c r="J87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146</v>
      </c>
      <c r="K8740" s="7">
        <f ca="1">IF(TableTransactions[[#This Row],[Stock balance backorders]]&lt;0,
0,
TableTransactions[[#This Row],[Stock balance backorders]]
)</f>
        <v>146</v>
      </c>
      <c r="L8740" s="8" t="str">
        <f>VLOOKUP(TableTransactions[[#This Row],[Material]],TableStockBalance[],
MATCH(TableStockBalance[[#Headers],[Supplier name]],TableStockBalance[#Headers],0),
0)</f>
        <v>General Multi Parts AB</v>
      </c>
    </row>
    <row r="8741" spans="1:12" x14ac:dyDescent="0.25">
      <c r="A8741" s="4">
        <v>45057651</v>
      </c>
      <c r="B8741" s="4">
        <v>40</v>
      </c>
      <c r="C8741" s="4" t="s">
        <v>344</v>
      </c>
      <c r="D8741" s="4" t="s">
        <v>256</v>
      </c>
      <c r="E8741" s="4" t="s">
        <v>257</v>
      </c>
      <c r="F8741" s="4" t="s">
        <v>212</v>
      </c>
      <c r="G8741" s="5">
        <v>43830</v>
      </c>
      <c r="H8741" s="4">
        <v>356</v>
      </c>
      <c r="I8741" s="7">
        <f>IF(TableTransactions[[#This Row],[Order type]]=trackOrderType,
TableTransactions[[#This Row],[Transaction quantity]]*-1,
TableTransactions[[#This Row],[Transaction quantity]]
)</f>
        <v>356</v>
      </c>
      <c r="J87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502</v>
      </c>
      <c r="K8741" s="7">
        <f ca="1">IF(TableTransactions[[#This Row],[Stock balance backorders]]&lt;0,
0,
TableTransactions[[#This Row],[Stock balance backorders]]
)</f>
        <v>502</v>
      </c>
      <c r="L8741" s="8" t="str">
        <f>VLOOKUP(TableTransactions[[#This Row],[Material]],TableStockBalance[],
MATCH(TableStockBalance[[#Headers],[Supplier name]],TableStockBalance[#Headers],0),
0)</f>
        <v>General Multi Parts AB</v>
      </c>
    </row>
    <row r="8742" spans="1:12" x14ac:dyDescent="0.25">
      <c r="A8742">
        <v>49040389</v>
      </c>
      <c r="B8742">
        <v>40</v>
      </c>
      <c r="C8742" t="s">
        <v>343</v>
      </c>
      <c r="D8742" t="s">
        <v>244</v>
      </c>
      <c r="E8742" t="s">
        <v>245</v>
      </c>
      <c r="F8742" t="s">
        <v>319</v>
      </c>
      <c r="G8742" s="1">
        <v>43473</v>
      </c>
      <c r="H8742">
        <v>40</v>
      </c>
      <c r="I8742" s="7">
        <f>IF(TableTransactions[[#This Row],[Order type]]=trackOrderType,
TableTransactions[[#This Row],[Transaction quantity]]*-1,
TableTransactions[[#This Row],[Transaction quantity]]
)</f>
        <v>-40</v>
      </c>
      <c r="J87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596</v>
      </c>
      <c r="K8742" s="7">
        <f ca="1">IF(TableTransactions[[#This Row],[Stock balance backorders]]&lt;0,
0,
TableTransactions[[#This Row],[Stock balance backorders]]
)</f>
        <v>596</v>
      </c>
      <c r="L8742" s="8" t="str">
        <f>VLOOKUP(TableTransactions[[#This Row],[Material]],TableStockBalance[],
MATCH(TableStockBalance[[#Headers],[Supplier name]],TableStockBalance[#Headers],0),
0)</f>
        <v>General Multi Parts AB</v>
      </c>
    </row>
    <row r="8743" spans="1:12" x14ac:dyDescent="0.25">
      <c r="A8743">
        <v>49040489</v>
      </c>
      <c r="B8743">
        <v>10</v>
      </c>
      <c r="C8743" t="s">
        <v>343</v>
      </c>
      <c r="D8743" t="s">
        <v>244</v>
      </c>
      <c r="E8743" t="s">
        <v>245</v>
      </c>
      <c r="F8743" t="s">
        <v>324</v>
      </c>
      <c r="G8743" s="1">
        <v>43482</v>
      </c>
      <c r="H8743">
        <v>20</v>
      </c>
      <c r="I8743" s="7">
        <f>IF(TableTransactions[[#This Row],[Order type]]=trackOrderType,
TableTransactions[[#This Row],[Transaction quantity]]*-1,
TableTransactions[[#This Row],[Transaction quantity]]
)</f>
        <v>-20</v>
      </c>
      <c r="J87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576</v>
      </c>
      <c r="K8743" s="7">
        <f ca="1">IF(TableTransactions[[#This Row],[Stock balance backorders]]&lt;0,
0,
TableTransactions[[#This Row],[Stock balance backorders]]
)</f>
        <v>576</v>
      </c>
      <c r="L8743" s="8" t="str">
        <f>VLOOKUP(TableTransactions[[#This Row],[Material]],TableStockBalance[],
MATCH(TableStockBalance[[#Headers],[Supplier name]],TableStockBalance[#Headers],0),
0)</f>
        <v>General Multi Parts AB</v>
      </c>
    </row>
    <row r="8744" spans="1:12" x14ac:dyDescent="0.25">
      <c r="A8744">
        <v>49040527</v>
      </c>
      <c r="B8744">
        <v>50</v>
      </c>
      <c r="C8744" t="s">
        <v>343</v>
      </c>
      <c r="D8744" t="s">
        <v>244</v>
      </c>
      <c r="E8744" t="s">
        <v>245</v>
      </c>
      <c r="F8744" t="s">
        <v>315</v>
      </c>
      <c r="G8744" s="1">
        <v>43483</v>
      </c>
      <c r="H8744">
        <v>20</v>
      </c>
      <c r="I8744" s="7">
        <f>IF(TableTransactions[[#This Row],[Order type]]=trackOrderType,
TableTransactions[[#This Row],[Transaction quantity]]*-1,
TableTransactions[[#This Row],[Transaction quantity]]
)</f>
        <v>-20</v>
      </c>
      <c r="J87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556</v>
      </c>
      <c r="K8744" s="7">
        <f ca="1">IF(TableTransactions[[#This Row],[Stock balance backorders]]&lt;0,
0,
TableTransactions[[#This Row],[Stock balance backorders]]
)</f>
        <v>556</v>
      </c>
      <c r="L8744" s="8" t="str">
        <f>VLOOKUP(TableTransactions[[#This Row],[Material]],TableStockBalance[],
MATCH(TableStockBalance[[#Headers],[Supplier name]],TableStockBalance[#Headers],0),
0)</f>
        <v>General Multi Parts AB</v>
      </c>
    </row>
    <row r="8745" spans="1:12" x14ac:dyDescent="0.25">
      <c r="A8745">
        <v>49040691</v>
      </c>
      <c r="B8745">
        <v>10</v>
      </c>
      <c r="C8745" t="s">
        <v>343</v>
      </c>
      <c r="D8745" t="s">
        <v>244</v>
      </c>
      <c r="E8745" t="s">
        <v>245</v>
      </c>
      <c r="F8745" t="s">
        <v>330</v>
      </c>
      <c r="G8745" s="1">
        <v>43500</v>
      </c>
      <c r="H8745">
        <v>40</v>
      </c>
      <c r="I8745" s="7">
        <f>IF(TableTransactions[[#This Row],[Order type]]=trackOrderType,
TableTransactions[[#This Row],[Transaction quantity]]*-1,
TableTransactions[[#This Row],[Transaction quantity]]
)</f>
        <v>-40</v>
      </c>
      <c r="J87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516</v>
      </c>
      <c r="K8745" s="7">
        <f ca="1">IF(TableTransactions[[#This Row],[Stock balance backorders]]&lt;0,
0,
TableTransactions[[#This Row],[Stock balance backorders]]
)</f>
        <v>516</v>
      </c>
      <c r="L8745" s="8" t="str">
        <f>VLOOKUP(TableTransactions[[#This Row],[Material]],TableStockBalance[],
MATCH(TableStockBalance[[#Headers],[Supplier name]],TableStockBalance[#Headers],0),
0)</f>
        <v>General Multi Parts AB</v>
      </c>
    </row>
    <row r="8746" spans="1:12" x14ac:dyDescent="0.25">
      <c r="A8746">
        <v>49040752</v>
      </c>
      <c r="B8746">
        <v>120</v>
      </c>
      <c r="C8746" t="s">
        <v>343</v>
      </c>
      <c r="D8746" t="s">
        <v>244</v>
      </c>
      <c r="E8746" t="s">
        <v>245</v>
      </c>
      <c r="F8746" t="s">
        <v>319</v>
      </c>
      <c r="G8746" s="1">
        <v>43504</v>
      </c>
      <c r="H8746">
        <v>60</v>
      </c>
      <c r="I8746" s="7">
        <f>IF(TableTransactions[[#This Row],[Order type]]=trackOrderType,
TableTransactions[[#This Row],[Transaction quantity]]*-1,
TableTransactions[[#This Row],[Transaction quantity]]
)</f>
        <v>-60</v>
      </c>
      <c r="J87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456</v>
      </c>
      <c r="K8746" s="7">
        <f ca="1">IF(TableTransactions[[#This Row],[Stock balance backorders]]&lt;0,
0,
TableTransactions[[#This Row],[Stock balance backorders]]
)</f>
        <v>456</v>
      </c>
      <c r="L8746" s="8" t="str">
        <f>VLOOKUP(TableTransactions[[#This Row],[Material]],TableStockBalance[],
MATCH(TableStockBalance[[#Headers],[Supplier name]],TableStockBalance[#Headers],0),
0)</f>
        <v>General Multi Parts AB</v>
      </c>
    </row>
    <row r="8747" spans="1:12" x14ac:dyDescent="0.25">
      <c r="A8747">
        <v>49040826</v>
      </c>
      <c r="B8747">
        <v>410</v>
      </c>
      <c r="C8747" t="s">
        <v>343</v>
      </c>
      <c r="D8747" t="s">
        <v>244</v>
      </c>
      <c r="E8747" t="s">
        <v>245</v>
      </c>
      <c r="F8747" t="s">
        <v>317</v>
      </c>
      <c r="G8747" s="1">
        <v>43511</v>
      </c>
      <c r="H8747">
        <v>80</v>
      </c>
      <c r="I8747" s="7">
        <f>IF(TableTransactions[[#This Row],[Order type]]=trackOrderType,
TableTransactions[[#This Row],[Transaction quantity]]*-1,
TableTransactions[[#This Row],[Transaction quantity]]
)</f>
        <v>-80</v>
      </c>
      <c r="J87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376</v>
      </c>
      <c r="K8747" s="7">
        <f ca="1">IF(TableTransactions[[#This Row],[Stock balance backorders]]&lt;0,
0,
TableTransactions[[#This Row],[Stock balance backorders]]
)</f>
        <v>376</v>
      </c>
      <c r="L8747" s="8" t="str">
        <f>VLOOKUP(TableTransactions[[#This Row],[Material]],TableStockBalance[],
MATCH(TableStockBalance[[#Headers],[Supplier name]],TableStockBalance[#Headers],0),
0)</f>
        <v>General Multi Parts AB</v>
      </c>
    </row>
    <row r="8748" spans="1:12" x14ac:dyDescent="0.25">
      <c r="A8748">
        <v>49040829</v>
      </c>
      <c r="B8748">
        <v>230</v>
      </c>
      <c r="C8748" t="s">
        <v>343</v>
      </c>
      <c r="D8748" t="s">
        <v>244</v>
      </c>
      <c r="E8748" t="s">
        <v>245</v>
      </c>
      <c r="F8748" t="s">
        <v>318</v>
      </c>
      <c r="G8748" s="1">
        <v>43511</v>
      </c>
      <c r="H8748">
        <v>100</v>
      </c>
      <c r="I8748" s="7">
        <f>IF(TableTransactions[[#This Row],[Order type]]=trackOrderType,
TableTransactions[[#This Row],[Transaction quantity]]*-1,
TableTransactions[[#This Row],[Transaction quantity]]
)</f>
        <v>-100</v>
      </c>
      <c r="J87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276</v>
      </c>
      <c r="K8748" s="7">
        <f ca="1">IF(TableTransactions[[#This Row],[Stock balance backorders]]&lt;0,
0,
TableTransactions[[#This Row],[Stock balance backorders]]
)</f>
        <v>276</v>
      </c>
      <c r="L8748" s="8" t="str">
        <f>VLOOKUP(TableTransactions[[#This Row],[Material]],TableStockBalance[],
MATCH(TableStockBalance[[#Headers],[Supplier name]],TableStockBalance[#Headers],0),
0)</f>
        <v>General Multi Parts AB</v>
      </c>
    </row>
    <row r="8749" spans="1:12" x14ac:dyDescent="0.25">
      <c r="A8749">
        <v>49040861</v>
      </c>
      <c r="B8749">
        <v>50</v>
      </c>
      <c r="C8749" t="s">
        <v>343</v>
      </c>
      <c r="D8749" t="s">
        <v>244</v>
      </c>
      <c r="E8749" t="s">
        <v>245</v>
      </c>
      <c r="F8749" t="s">
        <v>315</v>
      </c>
      <c r="G8749" s="1">
        <v>43515</v>
      </c>
      <c r="H8749">
        <v>80</v>
      </c>
      <c r="I8749" s="7">
        <f>IF(TableTransactions[[#This Row],[Order type]]=trackOrderType,
TableTransactions[[#This Row],[Transaction quantity]]*-1,
TableTransactions[[#This Row],[Transaction quantity]]
)</f>
        <v>-80</v>
      </c>
      <c r="J87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196</v>
      </c>
      <c r="K8749" s="7">
        <f ca="1">IF(TableTransactions[[#This Row],[Stock balance backorders]]&lt;0,
0,
TableTransactions[[#This Row],[Stock balance backorders]]
)</f>
        <v>196</v>
      </c>
      <c r="L8749" s="8" t="str">
        <f>VLOOKUP(TableTransactions[[#This Row],[Material]],TableStockBalance[],
MATCH(TableStockBalance[[#Headers],[Supplier name]],TableStockBalance[#Headers],0),
0)</f>
        <v>General Multi Parts AB</v>
      </c>
    </row>
    <row r="8750" spans="1:12" x14ac:dyDescent="0.25">
      <c r="A8750">
        <v>49040904</v>
      </c>
      <c r="B8750">
        <v>370</v>
      </c>
      <c r="C8750" t="s">
        <v>343</v>
      </c>
      <c r="D8750" t="s">
        <v>244</v>
      </c>
      <c r="E8750" t="s">
        <v>245</v>
      </c>
      <c r="F8750" t="s">
        <v>317</v>
      </c>
      <c r="G8750" s="1">
        <v>43518</v>
      </c>
      <c r="H8750">
        <v>40</v>
      </c>
      <c r="I8750" s="7">
        <f>IF(TableTransactions[[#This Row],[Order type]]=trackOrderType,
TableTransactions[[#This Row],[Transaction quantity]]*-1,
TableTransactions[[#This Row],[Transaction quantity]]
)</f>
        <v>-40</v>
      </c>
      <c r="J87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156</v>
      </c>
      <c r="K8750" s="7">
        <f ca="1">IF(TableTransactions[[#This Row],[Stock balance backorders]]&lt;0,
0,
TableTransactions[[#This Row],[Stock balance backorders]]
)</f>
        <v>156</v>
      </c>
      <c r="L8750" s="8" t="str">
        <f>VLOOKUP(TableTransactions[[#This Row],[Material]],TableStockBalance[],
MATCH(TableStockBalance[[#Headers],[Supplier name]],TableStockBalance[#Headers],0),
0)</f>
        <v>General Multi Parts AB</v>
      </c>
    </row>
    <row r="8751" spans="1:12" x14ac:dyDescent="0.25">
      <c r="A8751">
        <v>49041001</v>
      </c>
      <c r="B8751">
        <v>30</v>
      </c>
      <c r="C8751" t="s">
        <v>343</v>
      </c>
      <c r="D8751" t="s">
        <v>244</v>
      </c>
      <c r="E8751" t="s">
        <v>245</v>
      </c>
      <c r="F8751" t="s">
        <v>319</v>
      </c>
      <c r="G8751" s="1">
        <v>43528</v>
      </c>
      <c r="H8751">
        <v>80</v>
      </c>
      <c r="I8751" s="7">
        <f>IF(TableTransactions[[#This Row],[Order type]]=trackOrderType,
TableTransactions[[#This Row],[Transaction quantity]]*-1,
TableTransactions[[#This Row],[Transaction quantity]]
)</f>
        <v>-80</v>
      </c>
      <c r="J87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</v>
      </c>
      <c r="K8751" s="7">
        <f ca="1">IF(TableTransactions[[#This Row],[Stock balance backorders]]&lt;0,
0,
TableTransactions[[#This Row],[Stock balance backorders]]
)</f>
        <v>76</v>
      </c>
      <c r="L8751" s="8" t="str">
        <f>VLOOKUP(TableTransactions[[#This Row],[Material]],TableStockBalance[],
MATCH(TableStockBalance[[#Headers],[Supplier name]],TableStockBalance[#Headers],0),
0)</f>
        <v>General Multi Parts AB</v>
      </c>
    </row>
    <row r="8752" spans="1:12" x14ac:dyDescent="0.25">
      <c r="A8752" s="4">
        <v>45056934</v>
      </c>
      <c r="B8752" s="4">
        <v>10</v>
      </c>
      <c r="C8752" s="4" t="s">
        <v>344</v>
      </c>
      <c r="D8752" s="4" t="s">
        <v>244</v>
      </c>
      <c r="E8752" s="4" t="s">
        <v>245</v>
      </c>
      <c r="F8752" s="4" t="s">
        <v>212</v>
      </c>
      <c r="G8752" s="5">
        <v>43536</v>
      </c>
      <c r="H8752" s="4">
        <v>500</v>
      </c>
      <c r="I8752" s="7">
        <f>IF(TableTransactions[[#This Row],[Order type]]=trackOrderType,
TableTransactions[[#This Row],[Transaction quantity]]*-1,
TableTransactions[[#This Row],[Transaction quantity]]
)</f>
        <v>500</v>
      </c>
      <c r="J87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576</v>
      </c>
      <c r="K8752" s="7">
        <f ca="1">IF(TableTransactions[[#This Row],[Stock balance backorders]]&lt;0,
0,
TableTransactions[[#This Row],[Stock balance backorders]]
)</f>
        <v>576</v>
      </c>
      <c r="L8752" s="8" t="str">
        <f>VLOOKUP(TableTransactions[[#This Row],[Material]],TableStockBalance[],
MATCH(TableStockBalance[[#Headers],[Supplier name]],TableStockBalance[#Headers],0),
0)</f>
        <v>General Multi Parts AB</v>
      </c>
    </row>
    <row r="8753" spans="1:12" x14ac:dyDescent="0.25">
      <c r="A8753">
        <v>49041110</v>
      </c>
      <c r="B8753">
        <v>110</v>
      </c>
      <c r="C8753" t="s">
        <v>343</v>
      </c>
      <c r="D8753" t="s">
        <v>244</v>
      </c>
      <c r="E8753" t="s">
        <v>245</v>
      </c>
      <c r="F8753" t="s">
        <v>313</v>
      </c>
      <c r="G8753" s="1">
        <v>43537</v>
      </c>
      <c r="H8753">
        <v>40</v>
      </c>
      <c r="I8753" s="7">
        <f>IF(TableTransactions[[#This Row],[Order type]]=trackOrderType,
TableTransactions[[#This Row],[Transaction quantity]]*-1,
TableTransactions[[#This Row],[Transaction quantity]]
)</f>
        <v>-40</v>
      </c>
      <c r="J87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536</v>
      </c>
      <c r="K8753" s="7">
        <f ca="1">IF(TableTransactions[[#This Row],[Stock balance backorders]]&lt;0,
0,
TableTransactions[[#This Row],[Stock balance backorders]]
)</f>
        <v>536</v>
      </c>
      <c r="L8753" s="8" t="str">
        <f>VLOOKUP(TableTransactions[[#This Row],[Material]],TableStockBalance[],
MATCH(TableStockBalance[[#Headers],[Supplier name]],TableStockBalance[#Headers],0),
0)</f>
        <v>General Multi Parts AB</v>
      </c>
    </row>
    <row r="8754" spans="1:12" x14ac:dyDescent="0.25">
      <c r="A8754">
        <v>49041124</v>
      </c>
      <c r="B8754">
        <v>40</v>
      </c>
      <c r="C8754" t="s">
        <v>343</v>
      </c>
      <c r="D8754" t="s">
        <v>244</v>
      </c>
      <c r="E8754" t="s">
        <v>245</v>
      </c>
      <c r="F8754" t="s">
        <v>314</v>
      </c>
      <c r="G8754" s="1">
        <v>43538</v>
      </c>
      <c r="H8754">
        <v>40</v>
      </c>
      <c r="I8754" s="7">
        <f>IF(TableTransactions[[#This Row],[Order type]]=trackOrderType,
TableTransactions[[#This Row],[Transaction quantity]]*-1,
TableTransactions[[#This Row],[Transaction quantity]]
)</f>
        <v>-40</v>
      </c>
      <c r="J87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496</v>
      </c>
      <c r="K8754" s="7">
        <f ca="1">IF(TableTransactions[[#This Row],[Stock balance backorders]]&lt;0,
0,
TableTransactions[[#This Row],[Stock balance backorders]]
)</f>
        <v>496</v>
      </c>
      <c r="L8754" s="8" t="str">
        <f>VLOOKUP(TableTransactions[[#This Row],[Material]],TableStockBalance[],
MATCH(TableStockBalance[[#Headers],[Supplier name]],TableStockBalance[#Headers],0),
0)</f>
        <v>General Multi Parts AB</v>
      </c>
    </row>
    <row r="8755" spans="1:12" x14ac:dyDescent="0.25">
      <c r="A8755">
        <v>49041140</v>
      </c>
      <c r="B8755">
        <v>380</v>
      </c>
      <c r="C8755" t="s">
        <v>343</v>
      </c>
      <c r="D8755" t="s">
        <v>244</v>
      </c>
      <c r="E8755" t="s">
        <v>245</v>
      </c>
      <c r="F8755" t="s">
        <v>313</v>
      </c>
      <c r="G8755" s="1">
        <v>43539</v>
      </c>
      <c r="H8755">
        <v>20</v>
      </c>
      <c r="I8755" s="7">
        <f>IF(TableTransactions[[#This Row],[Order type]]=trackOrderType,
TableTransactions[[#This Row],[Transaction quantity]]*-1,
TableTransactions[[#This Row],[Transaction quantity]]
)</f>
        <v>-20</v>
      </c>
      <c r="J87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476</v>
      </c>
      <c r="K8755" s="7">
        <f ca="1">IF(TableTransactions[[#This Row],[Stock balance backorders]]&lt;0,
0,
TableTransactions[[#This Row],[Stock balance backorders]]
)</f>
        <v>476</v>
      </c>
      <c r="L8755" s="8" t="str">
        <f>VLOOKUP(TableTransactions[[#This Row],[Material]],TableStockBalance[],
MATCH(TableStockBalance[[#Headers],[Supplier name]],TableStockBalance[#Headers],0),
0)</f>
        <v>General Multi Parts AB</v>
      </c>
    </row>
    <row r="8756" spans="1:12" x14ac:dyDescent="0.25">
      <c r="A8756">
        <v>49041173</v>
      </c>
      <c r="B8756">
        <v>100</v>
      </c>
      <c r="C8756" t="s">
        <v>343</v>
      </c>
      <c r="D8756" t="s">
        <v>244</v>
      </c>
      <c r="E8756" t="s">
        <v>245</v>
      </c>
      <c r="F8756" t="s">
        <v>313</v>
      </c>
      <c r="G8756" s="1">
        <v>43543</v>
      </c>
      <c r="H8756">
        <v>60</v>
      </c>
      <c r="I8756" s="7">
        <f>IF(TableTransactions[[#This Row],[Order type]]=trackOrderType,
TableTransactions[[#This Row],[Transaction quantity]]*-1,
TableTransactions[[#This Row],[Transaction quantity]]
)</f>
        <v>-60</v>
      </c>
      <c r="J87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416</v>
      </c>
      <c r="K8756" s="7">
        <f ca="1">IF(TableTransactions[[#This Row],[Stock balance backorders]]&lt;0,
0,
TableTransactions[[#This Row],[Stock balance backorders]]
)</f>
        <v>416</v>
      </c>
      <c r="L8756" s="8" t="str">
        <f>VLOOKUP(TableTransactions[[#This Row],[Material]],TableStockBalance[],
MATCH(TableStockBalance[[#Headers],[Supplier name]],TableStockBalance[#Headers],0),
0)</f>
        <v>General Multi Parts AB</v>
      </c>
    </row>
    <row r="8757" spans="1:12" x14ac:dyDescent="0.25">
      <c r="A8757">
        <v>49041219</v>
      </c>
      <c r="B8757">
        <v>120</v>
      </c>
      <c r="C8757" t="s">
        <v>343</v>
      </c>
      <c r="D8757" t="s">
        <v>244</v>
      </c>
      <c r="E8757" t="s">
        <v>245</v>
      </c>
      <c r="F8757" t="s">
        <v>314</v>
      </c>
      <c r="G8757" s="1">
        <v>43546</v>
      </c>
      <c r="H8757">
        <v>60</v>
      </c>
      <c r="I8757" s="7">
        <f>IF(TableTransactions[[#This Row],[Order type]]=trackOrderType,
TableTransactions[[#This Row],[Transaction quantity]]*-1,
TableTransactions[[#This Row],[Transaction quantity]]
)</f>
        <v>-60</v>
      </c>
      <c r="J87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356</v>
      </c>
      <c r="K8757" s="7">
        <f ca="1">IF(TableTransactions[[#This Row],[Stock balance backorders]]&lt;0,
0,
TableTransactions[[#This Row],[Stock balance backorders]]
)</f>
        <v>356</v>
      </c>
      <c r="L8757" s="8" t="str">
        <f>VLOOKUP(TableTransactions[[#This Row],[Material]],TableStockBalance[],
MATCH(TableStockBalance[[#Headers],[Supplier name]],TableStockBalance[#Headers],0),
0)</f>
        <v>General Multi Parts AB</v>
      </c>
    </row>
    <row r="8758" spans="1:12" x14ac:dyDescent="0.25">
      <c r="A8758">
        <v>49041219</v>
      </c>
      <c r="B8758">
        <v>130</v>
      </c>
      <c r="C8758" t="s">
        <v>343</v>
      </c>
      <c r="D8758" t="s">
        <v>244</v>
      </c>
      <c r="E8758" t="s">
        <v>245</v>
      </c>
      <c r="F8758" t="s">
        <v>314</v>
      </c>
      <c r="G8758" s="1">
        <v>43546</v>
      </c>
      <c r="H8758">
        <v>20</v>
      </c>
      <c r="I8758" s="7">
        <f>IF(TableTransactions[[#This Row],[Order type]]=trackOrderType,
TableTransactions[[#This Row],[Transaction quantity]]*-1,
TableTransactions[[#This Row],[Transaction quantity]]
)</f>
        <v>-20</v>
      </c>
      <c r="J87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336</v>
      </c>
      <c r="K8758" s="7">
        <f ca="1">IF(TableTransactions[[#This Row],[Stock balance backorders]]&lt;0,
0,
TableTransactions[[#This Row],[Stock balance backorders]]
)</f>
        <v>336</v>
      </c>
      <c r="L8758" s="8" t="str">
        <f>VLOOKUP(TableTransactions[[#This Row],[Material]],TableStockBalance[],
MATCH(TableStockBalance[[#Headers],[Supplier name]],TableStockBalance[#Headers],0),
0)</f>
        <v>General Multi Parts AB</v>
      </c>
    </row>
    <row r="8759" spans="1:12" x14ac:dyDescent="0.25">
      <c r="A8759">
        <v>49041220</v>
      </c>
      <c r="B8759">
        <v>240</v>
      </c>
      <c r="C8759" t="s">
        <v>343</v>
      </c>
      <c r="D8759" t="s">
        <v>244</v>
      </c>
      <c r="E8759" t="s">
        <v>245</v>
      </c>
      <c r="F8759" t="s">
        <v>313</v>
      </c>
      <c r="G8759" s="1">
        <v>43546</v>
      </c>
      <c r="H8759">
        <v>80</v>
      </c>
      <c r="I8759" s="7">
        <f>IF(TableTransactions[[#This Row],[Order type]]=trackOrderType,
TableTransactions[[#This Row],[Transaction quantity]]*-1,
TableTransactions[[#This Row],[Transaction quantity]]
)</f>
        <v>-80</v>
      </c>
      <c r="J87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256</v>
      </c>
      <c r="K8759" s="7">
        <f ca="1">IF(TableTransactions[[#This Row],[Stock balance backorders]]&lt;0,
0,
TableTransactions[[#This Row],[Stock balance backorders]]
)</f>
        <v>256</v>
      </c>
      <c r="L8759" s="8" t="str">
        <f>VLOOKUP(TableTransactions[[#This Row],[Material]],TableStockBalance[],
MATCH(TableStockBalance[[#Headers],[Supplier name]],TableStockBalance[#Headers],0),
0)</f>
        <v>General Multi Parts AB</v>
      </c>
    </row>
    <row r="8760" spans="1:12" x14ac:dyDescent="0.25">
      <c r="A8760">
        <v>49041249</v>
      </c>
      <c r="B8760">
        <v>60</v>
      </c>
      <c r="C8760" t="s">
        <v>343</v>
      </c>
      <c r="D8760" t="s">
        <v>244</v>
      </c>
      <c r="E8760" t="s">
        <v>245</v>
      </c>
      <c r="F8760" t="s">
        <v>319</v>
      </c>
      <c r="G8760" s="1">
        <v>43549</v>
      </c>
      <c r="H8760">
        <v>40</v>
      </c>
      <c r="I8760" s="7">
        <f>IF(TableTransactions[[#This Row],[Order type]]=trackOrderType,
TableTransactions[[#This Row],[Transaction quantity]]*-1,
TableTransactions[[#This Row],[Transaction quantity]]
)</f>
        <v>-40</v>
      </c>
      <c r="J87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216</v>
      </c>
      <c r="K8760" s="7">
        <f ca="1">IF(TableTransactions[[#This Row],[Stock balance backorders]]&lt;0,
0,
TableTransactions[[#This Row],[Stock balance backorders]]
)</f>
        <v>216</v>
      </c>
      <c r="L8760" s="8" t="str">
        <f>VLOOKUP(TableTransactions[[#This Row],[Material]],TableStockBalance[],
MATCH(TableStockBalance[[#Headers],[Supplier name]],TableStockBalance[#Headers],0),
0)</f>
        <v>General Multi Parts AB</v>
      </c>
    </row>
    <row r="8761" spans="1:12" x14ac:dyDescent="0.25">
      <c r="A8761">
        <v>49041313</v>
      </c>
      <c r="B8761">
        <v>290</v>
      </c>
      <c r="C8761" t="s">
        <v>343</v>
      </c>
      <c r="D8761" t="s">
        <v>244</v>
      </c>
      <c r="E8761" t="s">
        <v>245</v>
      </c>
      <c r="F8761" t="s">
        <v>316</v>
      </c>
      <c r="G8761" s="1">
        <v>43553</v>
      </c>
      <c r="H8761">
        <v>80</v>
      </c>
      <c r="I8761" s="7">
        <f>IF(TableTransactions[[#This Row],[Order type]]=trackOrderType,
TableTransactions[[#This Row],[Transaction quantity]]*-1,
TableTransactions[[#This Row],[Transaction quantity]]
)</f>
        <v>-80</v>
      </c>
      <c r="J87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136</v>
      </c>
      <c r="K8761" s="7">
        <f ca="1">IF(TableTransactions[[#This Row],[Stock balance backorders]]&lt;0,
0,
TableTransactions[[#This Row],[Stock balance backorders]]
)</f>
        <v>136</v>
      </c>
      <c r="L8761" s="8" t="str">
        <f>VLOOKUP(TableTransactions[[#This Row],[Material]],TableStockBalance[],
MATCH(TableStockBalance[[#Headers],[Supplier name]],TableStockBalance[#Headers],0),
0)</f>
        <v>General Multi Parts AB</v>
      </c>
    </row>
    <row r="8762" spans="1:12" x14ac:dyDescent="0.25">
      <c r="A8762" s="4">
        <v>45057015</v>
      </c>
      <c r="B8762" s="4">
        <v>40</v>
      </c>
      <c r="C8762" s="4" t="s">
        <v>344</v>
      </c>
      <c r="D8762" s="4" t="s">
        <v>244</v>
      </c>
      <c r="E8762" s="4" t="s">
        <v>245</v>
      </c>
      <c r="F8762" s="4" t="s">
        <v>212</v>
      </c>
      <c r="G8762" s="5">
        <v>43560</v>
      </c>
      <c r="H8762" s="4">
        <v>500</v>
      </c>
      <c r="I8762" s="7">
        <f>IF(TableTransactions[[#This Row],[Order type]]=trackOrderType,
TableTransactions[[#This Row],[Transaction quantity]]*-1,
TableTransactions[[#This Row],[Transaction quantity]]
)</f>
        <v>500</v>
      </c>
      <c r="J87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636</v>
      </c>
      <c r="K8762" s="7">
        <f ca="1">IF(TableTransactions[[#This Row],[Stock balance backorders]]&lt;0,
0,
TableTransactions[[#This Row],[Stock balance backorders]]
)</f>
        <v>636</v>
      </c>
      <c r="L8762" s="8" t="str">
        <f>VLOOKUP(TableTransactions[[#This Row],[Material]],TableStockBalance[],
MATCH(TableStockBalance[[#Headers],[Supplier name]],TableStockBalance[#Headers],0),
0)</f>
        <v>General Multi Parts AB</v>
      </c>
    </row>
    <row r="8763" spans="1:12" x14ac:dyDescent="0.25">
      <c r="A8763">
        <v>49041462</v>
      </c>
      <c r="B8763">
        <v>150</v>
      </c>
      <c r="C8763" t="s">
        <v>343</v>
      </c>
      <c r="D8763" t="s">
        <v>244</v>
      </c>
      <c r="E8763" t="s">
        <v>245</v>
      </c>
      <c r="F8763" t="s">
        <v>318</v>
      </c>
      <c r="G8763" s="1">
        <v>43566</v>
      </c>
      <c r="H8763">
        <v>60</v>
      </c>
      <c r="I8763" s="7">
        <f>IF(TableTransactions[[#This Row],[Order type]]=trackOrderType,
TableTransactions[[#This Row],[Transaction quantity]]*-1,
TableTransactions[[#This Row],[Transaction quantity]]
)</f>
        <v>-60</v>
      </c>
      <c r="J87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576</v>
      </c>
      <c r="K8763" s="7">
        <f ca="1">IF(TableTransactions[[#This Row],[Stock balance backorders]]&lt;0,
0,
TableTransactions[[#This Row],[Stock balance backorders]]
)</f>
        <v>576</v>
      </c>
      <c r="L8763" s="8" t="str">
        <f>VLOOKUP(TableTransactions[[#This Row],[Material]],TableStockBalance[],
MATCH(TableStockBalance[[#Headers],[Supplier name]],TableStockBalance[#Headers],0),
0)</f>
        <v>General Multi Parts AB</v>
      </c>
    </row>
    <row r="8764" spans="1:12" x14ac:dyDescent="0.25">
      <c r="A8764">
        <v>49041604</v>
      </c>
      <c r="B8764">
        <v>150</v>
      </c>
      <c r="C8764" t="s">
        <v>343</v>
      </c>
      <c r="D8764" t="s">
        <v>244</v>
      </c>
      <c r="E8764" t="s">
        <v>245</v>
      </c>
      <c r="F8764" t="s">
        <v>317</v>
      </c>
      <c r="G8764" s="1">
        <v>43581</v>
      </c>
      <c r="H8764">
        <v>60</v>
      </c>
      <c r="I8764" s="7">
        <f>IF(TableTransactions[[#This Row],[Order type]]=trackOrderType,
TableTransactions[[#This Row],[Transaction quantity]]*-1,
TableTransactions[[#This Row],[Transaction quantity]]
)</f>
        <v>-60</v>
      </c>
      <c r="J87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516</v>
      </c>
      <c r="K8764" s="7">
        <f ca="1">IF(TableTransactions[[#This Row],[Stock balance backorders]]&lt;0,
0,
TableTransactions[[#This Row],[Stock balance backorders]]
)</f>
        <v>516</v>
      </c>
      <c r="L8764" s="8" t="str">
        <f>VLOOKUP(TableTransactions[[#This Row],[Material]],TableStockBalance[],
MATCH(TableStockBalance[[#Headers],[Supplier name]],TableStockBalance[#Headers],0),
0)</f>
        <v>General Multi Parts AB</v>
      </c>
    </row>
    <row r="8765" spans="1:12" x14ac:dyDescent="0.25">
      <c r="A8765">
        <v>49041623</v>
      </c>
      <c r="B8765">
        <v>450</v>
      </c>
      <c r="C8765" t="s">
        <v>343</v>
      </c>
      <c r="D8765" t="s">
        <v>244</v>
      </c>
      <c r="E8765" t="s">
        <v>245</v>
      </c>
      <c r="F8765" t="s">
        <v>317</v>
      </c>
      <c r="G8765" s="1">
        <v>43584</v>
      </c>
      <c r="H8765">
        <v>60</v>
      </c>
      <c r="I8765" s="7">
        <f>IF(TableTransactions[[#This Row],[Order type]]=trackOrderType,
TableTransactions[[#This Row],[Transaction quantity]]*-1,
TableTransactions[[#This Row],[Transaction quantity]]
)</f>
        <v>-60</v>
      </c>
      <c r="J87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456</v>
      </c>
      <c r="K8765" s="7">
        <f ca="1">IF(TableTransactions[[#This Row],[Stock balance backorders]]&lt;0,
0,
TableTransactions[[#This Row],[Stock balance backorders]]
)</f>
        <v>456</v>
      </c>
      <c r="L8765" s="8" t="str">
        <f>VLOOKUP(TableTransactions[[#This Row],[Material]],TableStockBalance[],
MATCH(TableStockBalance[[#Headers],[Supplier name]],TableStockBalance[#Headers],0),
0)</f>
        <v>General Multi Parts AB</v>
      </c>
    </row>
    <row r="8766" spans="1:12" x14ac:dyDescent="0.25">
      <c r="A8766">
        <v>49041703</v>
      </c>
      <c r="B8766">
        <v>110</v>
      </c>
      <c r="C8766" t="s">
        <v>343</v>
      </c>
      <c r="D8766" t="s">
        <v>244</v>
      </c>
      <c r="E8766" t="s">
        <v>245</v>
      </c>
      <c r="F8766" t="s">
        <v>317</v>
      </c>
      <c r="G8766" s="1">
        <v>43592</v>
      </c>
      <c r="H8766">
        <v>60</v>
      </c>
      <c r="I8766" s="7">
        <f>IF(TableTransactions[[#This Row],[Order type]]=trackOrderType,
TableTransactions[[#This Row],[Transaction quantity]]*-1,
TableTransactions[[#This Row],[Transaction quantity]]
)</f>
        <v>-60</v>
      </c>
      <c r="J87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396</v>
      </c>
      <c r="K8766" s="7">
        <f ca="1">IF(TableTransactions[[#This Row],[Stock balance backorders]]&lt;0,
0,
TableTransactions[[#This Row],[Stock balance backorders]]
)</f>
        <v>396</v>
      </c>
      <c r="L8766" s="8" t="str">
        <f>VLOOKUP(TableTransactions[[#This Row],[Material]],TableStockBalance[],
MATCH(TableStockBalance[[#Headers],[Supplier name]],TableStockBalance[#Headers],0),
0)</f>
        <v>General Multi Parts AB</v>
      </c>
    </row>
    <row r="8767" spans="1:12" x14ac:dyDescent="0.25">
      <c r="A8767">
        <v>49041751</v>
      </c>
      <c r="B8767">
        <v>410</v>
      </c>
      <c r="C8767" t="s">
        <v>343</v>
      </c>
      <c r="D8767" t="s">
        <v>244</v>
      </c>
      <c r="E8767" t="s">
        <v>245</v>
      </c>
      <c r="F8767" t="s">
        <v>313</v>
      </c>
      <c r="G8767" s="1">
        <v>43595</v>
      </c>
      <c r="H8767">
        <v>80</v>
      </c>
      <c r="I8767" s="7">
        <f>IF(TableTransactions[[#This Row],[Order type]]=trackOrderType,
TableTransactions[[#This Row],[Transaction quantity]]*-1,
TableTransactions[[#This Row],[Transaction quantity]]
)</f>
        <v>-80</v>
      </c>
      <c r="J87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316</v>
      </c>
      <c r="K8767" s="7">
        <f ca="1">IF(TableTransactions[[#This Row],[Stock balance backorders]]&lt;0,
0,
TableTransactions[[#This Row],[Stock balance backorders]]
)</f>
        <v>316</v>
      </c>
      <c r="L8767" s="8" t="str">
        <f>VLOOKUP(TableTransactions[[#This Row],[Material]],TableStockBalance[],
MATCH(TableStockBalance[[#Headers],[Supplier name]],TableStockBalance[#Headers],0),
0)</f>
        <v>General Multi Parts AB</v>
      </c>
    </row>
    <row r="8768" spans="1:12" x14ac:dyDescent="0.25">
      <c r="A8768">
        <v>49041764</v>
      </c>
      <c r="B8768">
        <v>20</v>
      </c>
      <c r="C8768" t="s">
        <v>343</v>
      </c>
      <c r="D8768" t="s">
        <v>244</v>
      </c>
      <c r="E8768" t="s">
        <v>245</v>
      </c>
      <c r="F8768" t="s">
        <v>322</v>
      </c>
      <c r="G8768" s="1">
        <v>43595</v>
      </c>
      <c r="H8768">
        <v>100</v>
      </c>
      <c r="I8768" s="7">
        <f>IF(TableTransactions[[#This Row],[Order type]]=trackOrderType,
TableTransactions[[#This Row],[Transaction quantity]]*-1,
TableTransactions[[#This Row],[Transaction quantity]]
)</f>
        <v>-100</v>
      </c>
      <c r="J87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216</v>
      </c>
      <c r="K8768" s="7">
        <f ca="1">IF(TableTransactions[[#This Row],[Stock balance backorders]]&lt;0,
0,
TableTransactions[[#This Row],[Stock balance backorders]]
)</f>
        <v>216</v>
      </c>
      <c r="L8768" s="8" t="str">
        <f>VLOOKUP(TableTransactions[[#This Row],[Material]],TableStockBalance[],
MATCH(TableStockBalance[[#Headers],[Supplier name]],TableStockBalance[#Headers],0),
0)</f>
        <v>General Multi Parts AB</v>
      </c>
    </row>
    <row r="8769" spans="1:12" x14ac:dyDescent="0.25">
      <c r="A8769">
        <v>49041898</v>
      </c>
      <c r="B8769">
        <v>70</v>
      </c>
      <c r="C8769" t="s">
        <v>343</v>
      </c>
      <c r="D8769" t="s">
        <v>244</v>
      </c>
      <c r="E8769" t="s">
        <v>245</v>
      </c>
      <c r="F8769" t="s">
        <v>318</v>
      </c>
      <c r="G8769" s="1">
        <v>43608</v>
      </c>
      <c r="H8769">
        <v>20</v>
      </c>
      <c r="I8769" s="7">
        <f>IF(TableTransactions[[#This Row],[Order type]]=trackOrderType,
TableTransactions[[#This Row],[Transaction quantity]]*-1,
TableTransactions[[#This Row],[Transaction quantity]]
)</f>
        <v>-20</v>
      </c>
      <c r="J87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196</v>
      </c>
      <c r="K8769" s="7">
        <f ca="1">IF(TableTransactions[[#This Row],[Stock balance backorders]]&lt;0,
0,
TableTransactions[[#This Row],[Stock balance backorders]]
)</f>
        <v>196</v>
      </c>
      <c r="L8769" s="8" t="str">
        <f>VLOOKUP(TableTransactions[[#This Row],[Material]],TableStockBalance[],
MATCH(TableStockBalance[[#Headers],[Supplier name]],TableStockBalance[#Headers],0),
0)</f>
        <v>General Multi Parts AB</v>
      </c>
    </row>
    <row r="8770" spans="1:12" x14ac:dyDescent="0.25">
      <c r="A8770" s="4">
        <v>45057136</v>
      </c>
      <c r="B8770" s="4">
        <v>40</v>
      </c>
      <c r="C8770" s="4" t="s">
        <v>344</v>
      </c>
      <c r="D8770" s="4" t="s">
        <v>244</v>
      </c>
      <c r="E8770" s="4" t="s">
        <v>245</v>
      </c>
      <c r="F8770" s="4" t="s">
        <v>212</v>
      </c>
      <c r="G8770" s="5">
        <v>43609</v>
      </c>
      <c r="H8770" s="4">
        <v>500</v>
      </c>
      <c r="I8770" s="7">
        <f>IF(TableTransactions[[#This Row],[Order type]]=trackOrderType,
TableTransactions[[#This Row],[Transaction quantity]]*-1,
TableTransactions[[#This Row],[Transaction quantity]]
)</f>
        <v>500</v>
      </c>
      <c r="J87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696</v>
      </c>
      <c r="K8770" s="7">
        <f ca="1">IF(TableTransactions[[#This Row],[Stock balance backorders]]&lt;0,
0,
TableTransactions[[#This Row],[Stock balance backorders]]
)</f>
        <v>696</v>
      </c>
      <c r="L8770" s="8" t="str">
        <f>VLOOKUP(TableTransactions[[#This Row],[Material]],TableStockBalance[],
MATCH(TableStockBalance[[#Headers],[Supplier name]],TableStockBalance[#Headers],0),
0)</f>
        <v>General Multi Parts AB</v>
      </c>
    </row>
    <row r="8771" spans="1:12" x14ac:dyDescent="0.25">
      <c r="A8771">
        <v>49042036</v>
      </c>
      <c r="B8771">
        <v>300</v>
      </c>
      <c r="C8771" t="s">
        <v>343</v>
      </c>
      <c r="D8771" t="s">
        <v>244</v>
      </c>
      <c r="E8771" t="s">
        <v>245</v>
      </c>
      <c r="F8771" t="s">
        <v>313</v>
      </c>
      <c r="G8771" s="1">
        <v>43623</v>
      </c>
      <c r="H8771">
        <v>40</v>
      </c>
      <c r="I8771" s="7">
        <f>IF(TableTransactions[[#This Row],[Order type]]=trackOrderType,
TableTransactions[[#This Row],[Transaction quantity]]*-1,
TableTransactions[[#This Row],[Transaction quantity]]
)</f>
        <v>-40</v>
      </c>
      <c r="J87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656</v>
      </c>
      <c r="K8771" s="7">
        <f ca="1">IF(TableTransactions[[#This Row],[Stock balance backorders]]&lt;0,
0,
TableTransactions[[#This Row],[Stock balance backorders]]
)</f>
        <v>656</v>
      </c>
      <c r="L8771" s="8" t="str">
        <f>VLOOKUP(TableTransactions[[#This Row],[Material]],TableStockBalance[],
MATCH(TableStockBalance[[#Headers],[Supplier name]],TableStockBalance[#Headers],0),
0)</f>
        <v>General Multi Parts AB</v>
      </c>
    </row>
    <row r="8772" spans="1:12" x14ac:dyDescent="0.25">
      <c r="A8772">
        <v>49042097</v>
      </c>
      <c r="B8772">
        <v>30</v>
      </c>
      <c r="C8772" t="s">
        <v>343</v>
      </c>
      <c r="D8772" t="s">
        <v>244</v>
      </c>
      <c r="E8772" t="s">
        <v>245</v>
      </c>
      <c r="F8772" t="s">
        <v>315</v>
      </c>
      <c r="G8772" s="1">
        <v>43628</v>
      </c>
      <c r="H8772">
        <v>60</v>
      </c>
      <c r="I8772" s="7">
        <f>IF(TableTransactions[[#This Row],[Order type]]=trackOrderType,
TableTransactions[[#This Row],[Transaction quantity]]*-1,
TableTransactions[[#This Row],[Transaction quantity]]
)</f>
        <v>-60</v>
      </c>
      <c r="J87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596</v>
      </c>
      <c r="K8772" s="7">
        <f ca="1">IF(TableTransactions[[#This Row],[Stock balance backorders]]&lt;0,
0,
TableTransactions[[#This Row],[Stock balance backorders]]
)</f>
        <v>596</v>
      </c>
      <c r="L8772" s="8" t="str">
        <f>VLOOKUP(TableTransactions[[#This Row],[Material]],TableStockBalance[],
MATCH(TableStockBalance[[#Headers],[Supplier name]],TableStockBalance[#Headers],0),
0)</f>
        <v>General Multi Parts AB</v>
      </c>
    </row>
    <row r="8773" spans="1:12" x14ac:dyDescent="0.25">
      <c r="A8773">
        <v>49042204</v>
      </c>
      <c r="B8773">
        <v>170</v>
      </c>
      <c r="C8773" t="s">
        <v>343</v>
      </c>
      <c r="D8773" t="s">
        <v>244</v>
      </c>
      <c r="E8773" t="s">
        <v>245</v>
      </c>
      <c r="F8773" t="s">
        <v>316</v>
      </c>
      <c r="G8773" s="1">
        <v>43637</v>
      </c>
      <c r="H8773">
        <v>100</v>
      </c>
      <c r="I8773" s="7">
        <f>IF(TableTransactions[[#This Row],[Order type]]=trackOrderType,
TableTransactions[[#This Row],[Transaction quantity]]*-1,
TableTransactions[[#This Row],[Transaction quantity]]
)</f>
        <v>-100</v>
      </c>
      <c r="J87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496</v>
      </c>
      <c r="K8773" s="7">
        <f ca="1">IF(TableTransactions[[#This Row],[Stock balance backorders]]&lt;0,
0,
TableTransactions[[#This Row],[Stock balance backorders]]
)</f>
        <v>496</v>
      </c>
      <c r="L8773" s="8" t="str">
        <f>VLOOKUP(TableTransactions[[#This Row],[Material]],TableStockBalance[],
MATCH(TableStockBalance[[#Headers],[Supplier name]],TableStockBalance[#Headers],0),
0)</f>
        <v>General Multi Parts AB</v>
      </c>
    </row>
    <row r="8774" spans="1:12" x14ac:dyDescent="0.25">
      <c r="A8774">
        <v>49042617</v>
      </c>
      <c r="B8774">
        <v>70</v>
      </c>
      <c r="C8774" t="s">
        <v>343</v>
      </c>
      <c r="D8774" t="s">
        <v>244</v>
      </c>
      <c r="E8774" t="s">
        <v>245</v>
      </c>
      <c r="F8774" t="s">
        <v>319</v>
      </c>
      <c r="G8774" s="1">
        <v>43677</v>
      </c>
      <c r="H8774">
        <v>40</v>
      </c>
      <c r="I8774" s="7">
        <f>IF(TableTransactions[[#This Row],[Order type]]=trackOrderType,
TableTransactions[[#This Row],[Transaction quantity]]*-1,
TableTransactions[[#This Row],[Transaction quantity]]
)</f>
        <v>-40</v>
      </c>
      <c r="J87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456</v>
      </c>
      <c r="K8774" s="7">
        <f ca="1">IF(TableTransactions[[#This Row],[Stock balance backorders]]&lt;0,
0,
TableTransactions[[#This Row],[Stock balance backorders]]
)</f>
        <v>456</v>
      </c>
      <c r="L8774" s="8" t="str">
        <f>VLOOKUP(TableTransactions[[#This Row],[Material]],TableStockBalance[],
MATCH(TableStockBalance[[#Headers],[Supplier name]],TableStockBalance[#Headers],0),
0)</f>
        <v>General Multi Parts AB</v>
      </c>
    </row>
    <row r="8775" spans="1:12" x14ac:dyDescent="0.25">
      <c r="A8775">
        <v>49042642</v>
      </c>
      <c r="B8775">
        <v>360</v>
      </c>
      <c r="C8775" t="s">
        <v>343</v>
      </c>
      <c r="D8775" t="s">
        <v>244</v>
      </c>
      <c r="E8775" t="s">
        <v>245</v>
      </c>
      <c r="F8775" t="s">
        <v>317</v>
      </c>
      <c r="G8775" s="1">
        <v>43679</v>
      </c>
      <c r="H8775">
        <v>40</v>
      </c>
      <c r="I8775" s="7">
        <f>IF(TableTransactions[[#This Row],[Order type]]=trackOrderType,
TableTransactions[[#This Row],[Transaction quantity]]*-1,
TableTransactions[[#This Row],[Transaction quantity]]
)</f>
        <v>-40</v>
      </c>
      <c r="J87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416</v>
      </c>
      <c r="K8775" s="7">
        <f ca="1">IF(TableTransactions[[#This Row],[Stock balance backorders]]&lt;0,
0,
TableTransactions[[#This Row],[Stock balance backorders]]
)</f>
        <v>416</v>
      </c>
      <c r="L8775" s="8" t="str">
        <f>VLOOKUP(TableTransactions[[#This Row],[Material]],TableStockBalance[],
MATCH(TableStockBalance[[#Headers],[Supplier name]],TableStockBalance[#Headers],0),
0)</f>
        <v>General Multi Parts AB</v>
      </c>
    </row>
    <row r="8776" spans="1:12" x14ac:dyDescent="0.25">
      <c r="A8776">
        <v>49042645</v>
      </c>
      <c r="B8776">
        <v>160</v>
      </c>
      <c r="C8776" t="s">
        <v>343</v>
      </c>
      <c r="D8776" t="s">
        <v>244</v>
      </c>
      <c r="E8776" t="s">
        <v>245</v>
      </c>
      <c r="F8776" t="s">
        <v>318</v>
      </c>
      <c r="G8776" s="1">
        <v>43679</v>
      </c>
      <c r="H8776">
        <v>20</v>
      </c>
      <c r="I8776" s="7">
        <f>IF(TableTransactions[[#This Row],[Order type]]=trackOrderType,
TableTransactions[[#This Row],[Transaction quantity]]*-1,
TableTransactions[[#This Row],[Transaction quantity]]
)</f>
        <v>-20</v>
      </c>
      <c r="J87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396</v>
      </c>
      <c r="K8776" s="7">
        <f ca="1">IF(TableTransactions[[#This Row],[Stock balance backorders]]&lt;0,
0,
TableTransactions[[#This Row],[Stock balance backorders]]
)</f>
        <v>396</v>
      </c>
      <c r="L8776" s="8" t="str">
        <f>VLOOKUP(TableTransactions[[#This Row],[Material]],TableStockBalance[],
MATCH(TableStockBalance[[#Headers],[Supplier name]],TableStockBalance[#Headers],0),
0)</f>
        <v>General Multi Parts AB</v>
      </c>
    </row>
    <row r="8777" spans="1:12" x14ac:dyDescent="0.25">
      <c r="A8777">
        <v>49042725</v>
      </c>
      <c r="B8777">
        <v>180</v>
      </c>
      <c r="C8777" t="s">
        <v>343</v>
      </c>
      <c r="D8777" t="s">
        <v>244</v>
      </c>
      <c r="E8777" t="s">
        <v>245</v>
      </c>
      <c r="F8777" t="s">
        <v>319</v>
      </c>
      <c r="G8777" s="1">
        <v>43686</v>
      </c>
      <c r="H8777">
        <v>80</v>
      </c>
      <c r="I8777" s="7">
        <f>IF(TableTransactions[[#This Row],[Order type]]=trackOrderType,
TableTransactions[[#This Row],[Transaction quantity]]*-1,
TableTransactions[[#This Row],[Transaction quantity]]
)</f>
        <v>-80</v>
      </c>
      <c r="J87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316</v>
      </c>
      <c r="K8777" s="7">
        <f ca="1">IF(TableTransactions[[#This Row],[Stock balance backorders]]&lt;0,
0,
TableTransactions[[#This Row],[Stock balance backorders]]
)</f>
        <v>316</v>
      </c>
      <c r="L8777" s="8" t="str">
        <f>VLOOKUP(TableTransactions[[#This Row],[Material]],TableStockBalance[],
MATCH(TableStockBalance[[#Headers],[Supplier name]],TableStockBalance[#Headers],0),
0)</f>
        <v>General Multi Parts AB</v>
      </c>
    </row>
    <row r="8778" spans="1:12" x14ac:dyDescent="0.25">
      <c r="A8778">
        <v>49042766</v>
      </c>
      <c r="B8778">
        <v>20</v>
      </c>
      <c r="C8778" t="s">
        <v>343</v>
      </c>
      <c r="D8778" t="s">
        <v>244</v>
      </c>
      <c r="E8778" t="s">
        <v>245</v>
      </c>
      <c r="F8778" t="s">
        <v>322</v>
      </c>
      <c r="G8778" s="1">
        <v>43691</v>
      </c>
      <c r="H8778">
        <v>100</v>
      </c>
      <c r="I8778" s="7">
        <f>IF(TableTransactions[[#This Row],[Order type]]=trackOrderType,
TableTransactions[[#This Row],[Transaction quantity]]*-1,
TableTransactions[[#This Row],[Transaction quantity]]
)</f>
        <v>-100</v>
      </c>
      <c r="J87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216</v>
      </c>
      <c r="K8778" s="7">
        <f ca="1">IF(TableTransactions[[#This Row],[Stock balance backorders]]&lt;0,
0,
TableTransactions[[#This Row],[Stock balance backorders]]
)</f>
        <v>216</v>
      </c>
      <c r="L8778" s="8" t="str">
        <f>VLOOKUP(TableTransactions[[#This Row],[Material]],TableStockBalance[],
MATCH(TableStockBalance[[#Headers],[Supplier name]],TableStockBalance[#Headers],0),
0)</f>
        <v>General Multi Parts AB</v>
      </c>
    </row>
    <row r="8779" spans="1:12" x14ac:dyDescent="0.25">
      <c r="A8779">
        <v>49042863</v>
      </c>
      <c r="B8779">
        <v>20</v>
      </c>
      <c r="C8779" t="s">
        <v>343</v>
      </c>
      <c r="D8779" t="s">
        <v>244</v>
      </c>
      <c r="E8779" t="s">
        <v>245</v>
      </c>
      <c r="F8779" t="s">
        <v>331</v>
      </c>
      <c r="G8779" s="1">
        <v>43700</v>
      </c>
      <c r="H8779">
        <v>40</v>
      </c>
      <c r="I8779" s="7">
        <f>IF(TableTransactions[[#This Row],[Order type]]=trackOrderType,
TableTransactions[[#This Row],[Transaction quantity]]*-1,
TableTransactions[[#This Row],[Transaction quantity]]
)</f>
        <v>-40</v>
      </c>
      <c r="J87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176</v>
      </c>
      <c r="K8779" s="7">
        <f ca="1">IF(TableTransactions[[#This Row],[Stock balance backorders]]&lt;0,
0,
TableTransactions[[#This Row],[Stock balance backorders]]
)</f>
        <v>176</v>
      </c>
      <c r="L8779" s="8" t="str">
        <f>VLOOKUP(TableTransactions[[#This Row],[Material]],TableStockBalance[],
MATCH(TableStockBalance[[#Headers],[Supplier name]],TableStockBalance[#Headers],0),
0)</f>
        <v>General Multi Parts AB</v>
      </c>
    </row>
    <row r="8780" spans="1:12" x14ac:dyDescent="0.25">
      <c r="A8780">
        <v>49042891</v>
      </c>
      <c r="B8780">
        <v>10</v>
      </c>
      <c r="C8780" t="s">
        <v>343</v>
      </c>
      <c r="D8780" t="s">
        <v>244</v>
      </c>
      <c r="E8780" t="s">
        <v>245</v>
      </c>
      <c r="F8780" t="s">
        <v>322</v>
      </c>
      <c r="G8780" s="1">
        <v>43703</v>
      </c>
      <c r="H8780">
        <v>20</v>
      </c>
      <c r="I8780" s="7">
        <f>IF(TableTransactions[[#This Row],[Order type]]=trackOrderType,
TableTransactions[[#This Row],[Transaction quantity]]*-1,
TableTransactions[[#This Row],[Transaction quantity]]
)</f>
        <v>-20</v>
      </c>
      <c r="J87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156</v>
      </c>
      <c r="K8780" s="7">
        <f ca="1">IF(TableTransactions[[#This Row],[Stock balance backorders]]&lt;0,
0,
TableTransactions[[#This Row],[Stock balance backorders]]
)</f>
        <v>156</v>
      </c>
      <c r="L8780" s="8" t="str">
        <f>VLOOKUP(TableTransactions[[#This Row],[Material]],TableStockBalance[],
MATCH(TableStockBalance[[#Headers],[Supplier name]],TableStockBalance[#Headers],0),
0)</f>
        <v>General Multi Parts AB</v>
      </c>
    </row>
    <row r="8781" spans="1:12" x14ac:dyDescent="0.25">
      <c r="A8781">
        <v>49042905</v>
      </c>
      <c r="B8781">
        <v>50</v>
      </c>
      <c r="C8781" t="s">
        <v>343</v>
      </c>
      <c r="D8781" t="s">
        <v>244</v>
      </c>
      <c r="E8781" t="s">
        <v>245</v>
      </c>
      <c r="F8781" t="s">
        <v>319</v>
      </c>
      <c r="G8781" s="1">
        <v>43704</v>
      </c>
      <c r="H8781">
        <v>40</v>
      </c>
      <c r="I8781" s="7">
        <f>IF(TableTransactions[[#This Row],[Order type]]=trackOrderType,
TableTransactions[[#This Row],[Transaction quantity]]*-1,
TableTransactions[[#This Row],[Transaction quantity]]
)</f>
        <v>-40</v>
      </c>
      <c r="J87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116</v>
      </c>
      <c r="K8781" s="7">
        <f ca="1">IF(TableTransactions[[#This Row],[Stock balance backorders]]&lt;0,
0,
TableTransactions[[#This Row],[Stock balance backorders]]
)</f>
        <v>116</v>
      </c>
      <c r="L8781" s="8" t="str">
        <f>VLOOKUP(TableTransactions[[#This Row],[Material]],TableStockBalance[],
MATCH(TableStockBalance[[#Headers],[Supplier name]],TableStockBalance[#Headers],0),
0)</f>
        <v>General Multi Parts AB</v>
      </c>
    </row>
    <row r="8782" spans="1:12" x14ac:dyDescent="0.25">
      <c r="A8782" s="4">
        <v>45057376</v>
      </c>
      <c r="B8782" s="4">
        <v>20</v>
      </c>
      <c r="C8782" s="4" t="s">
        <v>344</v>
      </c>
      <c r="D8782" s="4" t="s">
        <v>244</v>
      </c>
      <c r="E8782" s="4" t="s">
        <v>245</v>
      </c>
      <c r="F8782" s="4" t="s">
        <v>212</v>
      </c>
      <c r="G8782" s="5">
        <v>43714</v>
      </c>
      <c r="H8782" s="4">
        <v>500</v>
      </c>
      <c r="I8782" s="7">
        <f>IF(TableTransactions[[#This Row],[Order type]]=trackOrderType,
TableTransactions[[#This Row],[Transaction quantity]]*-1,
TableTransactions[[#This Row],[Transaction quantity]]
)</f>
        <v>500</v>
      </c>
      <c r="J87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616</v>
      </c>
      <c r="K8782" s="7">
        <f ca="1">IF(TableTransactions[[#This Row],[Stock balance backorders]]&lt;0,
0,
TableTransactions[[#This Row],[Stock balance backorders]]
)</f>
        <v>616</v>
      </c>
      <c r="L8782" s="8" t="str">
        <f>VLOOKUP(TableTransactions[[#This Row],[Material]],TableStockBalance[],
MATCH(TableStockBalance[[#Headers],[Supplier name]],TableStockBalance[#Headers],0),
0)</f>
        <v>General Multi Parts AB</v>
      </c>
    </row>
    <row r="8783" spans="1:12" x14ac:dyDescent="0.25">
      <c r="A8783">
        <v>49043174</v>
      </c>
      <c r="B8783">
        <v>180</v>
      </c>
      <c r="C8783" t="s">
        <v>343</v>
      </c>
      <c r="D8783" t="s">
        <v>244</v>
      </c>
      <c r="E8783" t="s">
        <v>245</v>
      </c>
      <c r="F8783" t="s">
        <v>316</v>
      </c>
      <c r="G8783" s="1">
        <v>43728</v>
      </c>
      <c r="H8783">
        <v>20</v>
      </c>
      <c r="I8783" s="7">
        <f>IF(TableTransactions[[#This Row],[Order type]]=trackOrderType,
TableTransactions[[#This Row],[Transaction quantity]]*-1,
TableTransactions[[#This Row],[Transaction quantity]]
)</f>
        <v>-20</v>
      </c>
      <c r="J87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596</v>
      </c>
      <c r="K8783" s="7">
        <f ca="1">IF(TableTransactions[[#This Row],[Stock balance backorders]]&lt;0,
0,
TableTransactions[[#This Row],[Stock balance backorders]]
)</f>
        <v>596</v>
      </c>
      <c r="L8783" s="8" t="str">
        <f>VLOOKUP(TableTransactions[[#This Row],[Material]],TableStockBalance[],
MATCH(TableStockBalance[[#Headers],[Supplier name]],TableStockBalance[#Headers],0),
0)</f>
        <v>General Multi Parts AB</v>
      </c>
    </row>
    <row r="8784" spans="1:12" x14ac:dyDescent="0.25">
      <c r="A8784">
        <v>49043320</v>
      </c>
      <c r="B8784">
        <v>310</v>
      </c>
      <c r="C8784" t="s">
        <v>343</v>
      </c>
      <c r="D8784" t="s">
        <v>244</v>
      </c>
      <c r="E8784" t="s">
        <v>245</v>
      </c>
      <c r="F8784" t="s">
        <v>317</v>
      </c>
      <c r="G8784" s="1">
        <v>43742</v>
      </c>
      <c r="H8784">
        <v>20</v>
      </c>
      <c r="I8784" s="7">
        <f>IF(TableTransactions[[#This Row],[Order type]]=trackOrderType,
TableTransactions[[#This Row],[Transaction quantity]]*-1,
TableTransactions[[#This Row],[Transaction quantity]]
)</f>
        <v>-20</v>
      </c>
      <c r="J87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576</v>
      </c>
      <c r="K8784" s="7">
        <f ca="1">IF(TableTransactions[[#This Row],[Stock balance backorders]]&lt;0,
0,
TableTransactions[[#This Row],[Stock balance backorders]]
)</f>
        <v>576</v>
      </c>
      <c r="L8784" s="8" t="str">
        <f>VLOOKUP(TableTransactions[[#This Row],[Material]],TableStockBalance[],
MATCH(TableStockBalance[[#Headers],[Supplier name]],TableStockBalance[#Headers],0),
0)</f>
        <v>General Multi Parts AB</v>
      </c>
    </row>
    <row r="8785" spans="1:12" x14ac:dyDescent="0.25">
      <c r="A8785">
        <v>49043731</v>
      </c>
      <c r="B8785">
        <v>130</v>
      </c>
      <c r="C8785" t="s">
        <v>343</v>
      </c>
      <c r="D8785" t="s">
        <v>244</v>
      </c>
      <c r="E8785" t="s">
        <v>245</v>
      </c>
      <c r="F8785" t="s">
        <v>317</v>
      </c>
      <c r="G8785" s="1">
        <v>43780</v>
      </c>
      <c r="H8785">
        <v>20</v>
      </c>
      <c r="I8785" s="7">
        <f>IF(TableTransactions[[#This Row],[Order type]]=trackOrderType,
TableTransactions[[#This Row],[Transaction quantity]]*-1,
TableTransactions[[#This Row],[Transaction quantity]]
)</f>
        <v>-20</v>
      </c>
      <c r="J87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556</v>
      </c>
      <c r="K8785" s="7">
        <f ca="1">IF(TableTransactions[[#This Row],[Stock balance backorders]]&lt;0,
0,
TableTransactions[[#This Row],[Stock balance backorders]]
)</f>
        <v>556</v>
      </c>
      <c r="L8785" s="8" t="str">
        <f>VLOOKUP(TableTransactions[[#This Row],[Material]],TableStockBalance[],
MATCH(TableStockBalance[[#Headers],[Supplier name]],TableStockBalance[#Headers],0),
0)</f>
        <v>General Multi Parts AB</v>
      </c>
    </row>
    <row r="8786" spans="1:12" x14ac:dyDescent="0.25">
      <c r="A8786">
        <v>49043748</v>
      </c>
      <c r="B8786">
        <v>10</v>
      </c>
      <c r="C8786" t="s">
        <v>343</v>
      </c>
      <c r="D8786" t="s">
        <v>244</v>
      </c>
      <c r="E8786" t="s">
        <v>245</v>
      </c>
      <c r="F8786" t="s">
        <v>332</v>
      </c>
      <c r="G8786" s="1">
        <v>43781</v>
      </c>
      <c r="H8786">
        <v>40</v>
      </c>
      <c r="I8786" s="7">
        <f>IF(TableTransactions[[#This Row],[Order type]]=trackOrderType,
TableTransactions[[#This Row],[Transaction quantity]]*-1,
TableTransactions[[#This Row],[Transaction quantity]]
)</f>
        <v>-40</v>
      </c>
      <c r="J87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516</v>
      </c>
      <c r="K8786" s="7">
        <f ca="1">IF(TableTransactions[[#This Row],[Stock balance backorders]]&lt;0,
0,
TableTransactions[[#This Row],[Stock balance backorders]]
)</f>
        <v>516</v>
      </c>
      <c r="L8786" s="8" t="str">
        <f>VLOOKUP(TableTransactions[[#This Row],[Material]],TableStockBalance[],
MATCH(TableStockBalance[[#Headers],[Supplier name]],TableStockBalance[#Headers],0),
0)</f>
        <v>General Multi Parts AB</v>
      </c>
    </row>
    <row r="8787" spans="1:12" x14ac:dyDescent="0.25">
      <c r="A8787">
        <v>49043844</v>
      </c>
      <c r="B8787">
        <v>30</v>
      </c>
      <c r="C8787" t="s">
        <v>343</v>
      </c>
      <c r="D8787" t="s">
        <v>244</v>
      </c>
      <c r="E8787" t="s">
        <v>245</v>
      </c>
      <c r="F8787" t="s">
        <v>332</v>
      </c>
      <c r="G8787" s="1">
        <v>43789</v>
      </c>
      <c r="H8787">
        <v>20</v>
      </c>
      <c r="I8787" s="7">
        <f>IF(TableTransactions[[#This Row],[Order type]]=trackOrderType,
TableTransactions[[#This Row],[Transaction quantity]]*-1,
TableTransactions[[#This Row],[Transaction quantity]]
)</f>
        <v>-20</v>
      </c>
      <c r="J87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496</v>
      </c>
      <c r="K8787" s="7">
        <f ca="1">IF(TableTransactions[[#This Row],[Stock balance backorders]]&lt;0,
0,
TableTransactions[[#This Row],[Stock balance backorders]]
)</f>
        <v>496</v>
      </c>
      <c r="L8787" s="8" t="str">
        <f>VLOOKUP(TableTransactions[[#This Row],[Material]],TableStockBalance[],
MATCH(TableStockBalance[[#Headers],[Supplier name]],TableStockBalance[#Headers],0),
0)</f>
        <v>General Multi Parts AB</v>
      </c>
    </row>
    <row r="8788" spans="1:12" x14ac:dyDescent="0.25">
      <c r="A8788">
        <v>49043867</v>
      </c>
      <c r="B8788">
        <v>10</v>
      </c>
      <c r="C8788" t="s">
        <v>343</v>
      </c>
      <c r="D8788" t="s">
        <v>244</v>
      </c>
      <c r="E8788" t="s">
        <v>245</v>
      </c>
      <c r="F8788" t="s">
        <v>333</v>
      </c>
      <c r="G8788" s="1">
        <v>43791</v>
      </c>
      <c r="H8788">
        <v>20</v>
      </c>
      <c r="I8788" s="7">
        <f>IF(TableTransactions[[#This Row],[Order type]]=trackOrderType,
TableTransactions[[#This Row],[Transaction quantity]]*-1,
TableTransactions[[#This Row],[Transaction quantity]]
)</f>
        <v>-20</v>
      </c>
      <c r="J87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476</v>
      </c>
      <c r="K8788" s="7">
        <f ca="1">IF(TableTransactions[[#This Row],[Stock balance backorders]]&lt;0,
0,
TableTransactions[[#This Row],[Stock balance backorders]]
)</f>
        <v>476</v>
      </c>
      <c r="L8788" s="8" t="str">
        <f>VLOOKUP(TableTransactions[[#This Row],[Material]],TableStockBalance[],
MATCH(TableStockBalance[[#Headers],[Supplier name]],TableStockBalance[#Headers],0),
0)</f>
        <v>General Multi Parts AB</v>
      </c>
    </row>
    <row r="8789" spans="1:12" x14ac:dyDescent="0.25">
      <c r="A8789">
        <v>49043935</v>
      </c>
      <c r="B8789">
        <v>90</v>
      </c>
      <c r="C8789" t="s">
        <v>343</v>
      </c>
      <c r="D8789" t="s">
        <v>244</v>
      </c>
      <c r="E8789" t="s">
        <v>245</v>
      </c>
      <c r="F8789" t="s">
        <v>316</v>
      </c>
      <c r="G8789" s="1">
        <v>43797</v>
      </c>
      <c r="H8789">
        <v>60</v>
      </c>
      <c r="I8789" s="7">
        <f>IF(TableTransactions[[#This Row],[Order type]]=trackOrderType,
TableTransactions[[#This Row],[Transaction quantity]]*-1,
TableTransactions[[#This Row],[Transaction quantity]]
)</f>
        <v>-60</v>
      </c>
      <c r="J87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416</v>
      </c>
      <c r="K8789" s="7">
        <f ca="1">IF(TableTransactions[[#This Row],[Stock balance backorders]]&lt;0,
0,
TableTransactions[[#This Row],[Stock balance backorders]]
)</f>
        <v>416</v>
      </c>
      <c r="L8789" s="8" t="str">
        <f>VLOOKUP(TableTransactions[[#This Row],[Material]],TableStockBalance[],
MATCH(TableStockBalance[[#Headers],[Supplier name]],TableStockBalance[#Headers],0),
0)</f>
        <v>General Multi Parts AB</v>
      </c>
    </row>
    <row r="8790" spans="1:12" x14ac:dyDescent="0.25">
      <c r="A8790">
        <v>49040355</v>
      </c>
      <c r="B8790">
        <v>30</v>
      </c>
      <c r="C8790" t="s">
        <v>343</v>
      </c>
      <c r="D8790" t="s">
        <v>264</v>
      </c>
      <c r="E8790" t="s">
        <v>265</v>
      </c>
      <c r="F8790" t="s">
        <v>319</v>
      </c>
      <c r="G8790" s="1">
        <v>43469</v>
      </c>
      <c r="H8790">
        <v>20</v>
      </c>
      <c r="I8790" s="7">
        <f>IF(TableTransactions[[#This Row],[Order type]]=trackOrderType,
TableTransactions[[#This Row],[Transaction quantity]]*-1,
TableTransactions[[#This Row],[Transaction quantity]]
)</f>
        <v>-20</v>
      </c>
      <c r="J87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345</v>
      </c>
      <c r="K8790" s="7">
        <f ca="1">IF(TableTransactions[[#This Row],[Stock balance backorders]]&lt;0,
0,
TableTransactions[[#This Row],[Stock balance backorders]]
)</f>
        <v>345</v>
      </c>
      <c r="L8790" s="8" t="str">
        <f>VLOOKUP(TableTransactions[[#This Row],[Material]],TableStockBalance[],
MATCH(TableStockBalance[[#Headers],[Supplier name]],TableStockBalance[#Headers],0),
0)</f>
        <v>General Multi Parts AB</v>
      </c>
    </row>
    <row r="8791" spans="1:12" x14ac:dyDescent="0.25">
      <c r="A8791">
        <v>49040463</v>
      </c>
      <c r="B8791">
        <v>90</v>
      </c>
      <c r="C8791" t="s">
        <v>343</v>
      </c>
      <c r="D8791" t="s">
        <v>264</v>
      </c>
      <c r="E8791" t="s">
        <v>265</v>
      </c>
      <c r="F8791" t="s">
        <v>313</v>
      </c>
      <c r="G8791" s="1">
        <v>43480</v>
      </c>
      <c r="H8791">
        <v>20</v>
      </c>
      <c r="I8791" s="7">
        <f>IF(TableTransactions[[#This Row],[Order type]]=trackOrderType,
TableTransactions[[#This Row],[Transaction quantity]]*-1,
TableTransactions[[#This Row],[Transaction quantity]]
)</f>
        <v>-20</v>
      </c>
      <c r="J87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325</v>
      </c>
      <c r="K8791" s="7">
        <f ca="1">IF(TableTransactions[[#This Row],[Stock balance backorders]]&lt;0,
0,
TableTransactions[[#This Row],[Stock balance backorders]]
)</f>
        <v>325</v>
      </c>
      <c r="L8791" s="8" t="str">
        <f>VLOOKUP(TableTransactions[[#This Row],[Material]],TableStockBalance[],
MATCH(TableStockBalance[[#Headers],[Supplier name]],TableStockBalance[#Headers],0),
0)</f>
        <v>General Multi Parts AB</v>
      </c>
    </row>
    <row r="8792" spans="1:12" x14ac:dyDescent="0.25">
      <c r="A8792">
        <v>49040578</v>
      </c>
      <c r="B8792">
        <v>20</v>
      </c>
      <c r="C8792" t="s">
        <v>343</v>
      </c>
      <c r="D8792" t="s">
        <v>264</v>
      </c>
      <c r="E8792" t="s">
        <v>265</v>
      </c>
      <c r="F8792" t="s">
        <v>335</v>
      </c>
      <c r="G8792" s="1">
        <v>43489</v>
      </c>
      <c r="H8792">
        <v>60</v>
      </c>
      <c r="I8792" s="7">
        <f>IF(TableTransactions[[#This Row],[Order type]]=trackOrderType,
TableTransactions[[#This Row],[Transaction quantity]]*-1,
TableTransactions[[#This Row],[Transaction quantity]]
)</f>
        <v>-60</v>
      </c>
      <c r="J87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265</v>
      </c>
      <c r="K8792" s="7">
        <f ca="1">IF(TableTransactions[[#This Row],[Stock balance backorders]]&lt;0,
0,
TableTransactions[[#This Row],[Stock balance backorders]]
)</f>
        <v>265</v>
      </c>
      <c r="L8792" s="8" t="str">
        <f>VLOOKUP(TableTransactions[[#This Row],[Material]],TableStockBalance[],
MATCH(TableStockBalance[[#Headers],[Supplier name]],TableStockBalance[#Headers],0),
0)</f>
        <v>General Multi Parts AB</v>
      </c>
    </row>
    <row r="8793" spans="1:12" x14ac:dyDescent="0.25">
      <c r="A8793">
        <v>49040586</v>
      </c>
      <c r="B8793">
        <v>50</v>
      </c>
      <c r="C8793" t="s">
        <v>343</v>
      </c>
      <c r="D8793" t="s">
        <v>264</v>
      </c>
      <c r="E8793" t="s">
        <v>265</v>
      </c>
      <c r="F8793" t="s">
        <v>329</v>
      </c>
      <c r="G8793" s="1">
        <v>43490</v>
      </c>
      <c r="H8793">
        <v>20</v>
      </c>
      <c r="I8793" s="7">
        <f>IF(TableTransactions[[#This Row],[Order type]]=trackOrderType,
TableTransactions[[#This Row],[Transaction quantity]]*-1,
TableTransactions[[#This Row],[Transaction quantity]]
)</f>
        <v>-20</v>
      </c>
      <c r="J87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245</v>
      </c>
      <c r="K8793" s="7">
        <f ca="1">IF(TableTransactions[[#This Row],[Stock balance backorders]]&lt;0,
0,
TableTransactions[[#This Row],[Stock balance backorders]]
)</f>
        <v>245</v>
      </c>
      <c r="L8793" s="8" t="str">
        <f>VLOOKUP(TableTransactions[[#This Row],[Material]],TableStockBalance[],
MATCH(TableStockBalance[[#Headers],[Supplier name]],TableStockBalance[#Headers],0),
0)</f>
        <v>General Multi Parts AB</v>
      </c>
    </row>
    <row r="8794" spans="1:12" x14ac:dyDescent="0.25">
      <c r="A8794">
        <v>49040739</v>
      </c>
      <c r="B8794">
        <v>250</v>
      </c>
      <c r="C8794" t="s">
        <v>343</v>
      </c>
      <c r="D8794" t="s">
        <v>264</v>
      </c>
      <c r="E8794" t="s">
        <v>265</v>
      </c>
      <c r="F8794" t="s">
        <v>313</v>
      </c>
      <c r="G8794" s="1">
        <v>43504</v>
      </c>
      <c r="H8794">
        <v>80</v>
      </c>
      <c r="I8794" s="7">
        <f>IF(TableTransactions[[#This Row],[Order type]]=trackOrderType,
TableTransactions[[#This Row],[Transaction quantity]]*-1,
TableTransactions[[#This Row],[Transaction quantity]]
)</f>
        <v>-80</v>
      </c>
      <c r="J87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165</v>
      </c>
      <c r="K8794" s="7">
        <f ca="1">IF(TableTransactions[[#This Row],[Stock balance backorders]]&lt;0,
0,
TableTransactions[[#This Row],[Stock balance backorders]]
)</f>
        <v>165</v>
      </c>
      <c r="L8794" s="8" t="str">
        <f>VLOOKUP(TableTransactions[[#This Row],[Material]],TableStockBalance[],
MATCH(TableStockBalance[[#Headers],[Supplier name]],TableStockBalance[#Headers],0),
0)</f>
        <v>General Multi Parts AB</v>
      </c>
    </row>
    <row r="8795" spans="1:12" x14ac:dyDescent="0.25">
      <c r="A8795" s="4">
        <v>45056870</v>
      </c>
      <c r="B8795" s="4">
        <v>40</v>
      </c>
      <c r="C8795" s="4" t="s">
        <v>344</v>
      </c>
      <c r="D8795" s="4" t="s">
        <v>264</v>
      </c>
      <c r="E8795" s="4" t="s">
        <v>265</v>
      </c>
      <c r="F8795" s="4" t="s">
        <v>212</v>
      </c>
      <c r="G8795" s="5">
        <v>43504</v>
      </c>
      <c r="H8795" s="4">
        <v>176</v>
      </c>
      <c r="I8795" s="7">
        <f>IF(TableTransactions[[#This Row],[Order type]]=trackOrderType,
TableTransactions[[#This Row],[Transaction quantity]]*-1,
TableTransactions[[#This Row],[Transaction quantity]]
)</f>
        <v>176</v>
      </c>
      <c r="J87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341</v>
      </c>
      <c r="K8795" s="7">
        <f ca="1">IF(TableTransactions[[#This Row],[Stock balance backorders]]&lt;0,
0,
TableTransactions[[#This Row],[Stock balance backorders]]
)</f>
        <v>341</v>
      </c>
      <c r="L8795" s="8" t="str">
        <f>VLOOKUP(TableTransactions[[#This Row],[Material]],TableStockBalance[],
MATCH(TableStockBalance[[#Headers],[Supplier name]],TableStockBalance[#Headers],0),
0)</f>
        <v>General Multi Parts AB</v>
      </c>
    </row>
    <row r="8796" spans="1:12" x14ac:dyDescent="0.25">
      <c r="A8796">
        <v>49040761</v>
      </c>
      <c r="B8796">
        <v>100</v>
      </c>
      <c r="C8796" t="s">
        <v>343</v>
      </c>
      <c r="D8796" t="s">
        <v>264</v>
      </c>
      <c r="E8796" t="s">
        <v>265</v>
      </c>
      <c r="F8796" t="s">
        <v>313</v>
      </c>
      <c r="G8796" s="1">
        <v>43507</v>
      </c>
      <c r="H8796">
        <v>80</v>
      </c>
      <c r="I8796" s="7">
        <f>IF(TableTransactions[[#This Row],[Order type]]=trackOrderType,
TableTransactions[[#This Row],[Transaction quantity]]*-1,
TableTransactions[[#This Row],[Transaction quantity]]
)</f>
        <v>-80</v>
      </c>
      <c r="J87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261</v>
      </c>
      <c r="K8796" s="7">
        <f ca="1">IF(TableTransactions[[#This Row],[Stock balance backorders]]&lt;0,
0,
TableTransactions[[#This Row],[Stock balance backorders]]
)</f>
        <v>261</v>
      </c>
      <c r="L8796" s="8" t="str">
        <f>VLOOKUP(TableTransactions[[#This Row],[Material]],TableStockBalance[],
MATCH(TableStockBalance[[#Headers],[Supplier name]],TableStockBalance[#Headers],0),
0)</f>
        <v>General Multi Parts AB</v>
      </c>
    </row>
    <row r="8797" spans="1:12" x14ac:dyDescent="0.25">
      <c r="A8797">
        <v>49040778</v>
      </c>
      <c r="B8797">
        <v>60</v>
      </c>
      <c r="C8797" t="s">
        <v>343</v>
      </c>
      <c r="D8797" t="s">
        <v>264</v>
      </c>
      <c r="E8797" t="s">
        <v>265</v>
      </c>
      <c r="F8797" t="s">
        <v>313</v>
      </c>
      <c r="G8797" s="1">
        <v>43508</v>
      </c>
      <c r="H8797">
        <v>80</v>
      </c>
      <c r="I8797" s="7">
        <f>IF(TableTransactions[[#This Row],[Order type]]=trackOrderType,
TableTransactions[[#This Row],[Transaction quantity]]*-1,
TableTransactions[[#This Row],[Transaction quantity]]
)</f>
        <v>-80</v>
      </c>
      <c r="J87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181</v>
      </c>
      <c r="K8797" s="7">
        <f ca="1">IF(TableTransactions[[#This Row],[Stock balance backorders]]&lt;0,
0,
TableTransactions[[#This Row],[Stock balance backorders]]
)</f>
        <v>181</v>
      </c>
      <c r="L8797" s="8" t="str">
        <f>VLOOKUP(TableTransactions[[#This Row],[Material]],TableStockBalance[],
MATCH(TableStockBalance[[#Headers],[Supplier name]],TableStockBalance[#Headers],0),
0)</f>
        <v>General Multi Parts AB</v>
      </c>
    </row>
    <row r="8798" spans="1:12" x14ac:dyDescent="0.25">
      <c r="A8798">
        <v>49040828</v>
      </c>
      <c r="B8798">
        <v>130</v>
      </c>
      <c r="C8798" t="s">
        <v>343</v>
      </c>
      <c r="D8798" t="s">
        <v>264</v>
      </c>
      <c r="E8798" t="s">
        <v>265</v>
      </c>
      <c r="F8798" t="s">
        <v>319</v>
      </c>
      <c r="G8798" s="1">
        <v>43511</v>
      </c>
      <c r="H8798">
        <v>20</v>
      </c>
      <c r="I8798" s="7">
        <f>IF(TableTransactions[[#This Row],[Order type]]=trackOrderType,
TableTransactions[[#This Row],[Transaction quantity]]*-1,
TableTransactions[[#This Row],[Transaction quantity]]
)</f>
        <v>-20</v>
      </c>
      <c r="J87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161</v>
      </c>
      <c r="K8798" s="7">
        <f ca="1">IF(TableTransactions[[#This Row],[Stock balance backorders]]&lt;0,
0,
TableTransactions[[#This Row],[Stock balance backorders]]
)</f>
        <v>161</v>
      </c>
      <c r="L8798" s="8" t="str">
        <f>VLOOKUP(TableTransactions[[#This Row],[Material]],TableStockBalance[],
MATCH(TableStockBalance[[#Headers],[Supplier name]],TableStockBalance[#Headers],0),
0)</f>
        <v>General Multi Parts AB</v>
      </c>
    </row>
    <row r="8799" spans="1:12" x14ac:dyDescent="0.25">
      <c r="A8799">
        <v>49040830</v>
      </c>
      <c r="B8799">
        <v>20</v>
      </c>
      <c r="C8799" t="s">
        <v>343</v>
      </c>
      <c r="D8799" t="s">
        <v>264</v>
      </c>
      <c r="E8799" t="s">
        <v>265</v>
      </c>
      <c r="F8799" t="s">
        <v>322</v>
      </c>
      <c r="G8799" s="1">
        <v>43511</v>
      </c>
      <c r="H8799">
        <v>20</v>
      </c>
      <c r="I8799" s="7">
        <f>IF(TableTransactions[[#This Row],[Order type]]=trackOrderType,
TableTransactions[[#This Row],[Transaction quantity]]*-1,
TableTransactions[[#This Row],[Transaction quantity]]
)</f>
        <v>-20</v>
      </c>
      <c r="J87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141</v>
      </c>
      <c r="K8799" s="7">
        <f ca="1">IF(TableTransactions[[#This Row],[Stock balance backorders]]&lt;0,
0,
TableTransactions[[#This Row],[Stock balance backorders]]
)</f>
        <v>141</v>
      </c>
      <c r="L8799" s="8" t="str">
        <f>VLOOKUP(TableTransactions[[#This Row],[Material]],TableStockBalance[],
MATCH(TableStockBalance[[#Headers],[Supplier name]],TableStockBalance[#Headers],0),
0)</f>
        <v>General Multi Parts AB</v>
      </c>
    </row>
    <row r="8800" spans="1:12" x14ac:dyDescent="0.25">
      <c r="A8800">
        <v>49040904</v>
      </c>
      <c r="B8800">
        <v>380</v>
      </c>
      <c r="C8800" t="s">
        <v>343</v>
      </c>
      <c r="D8800" t="s">
        <v>264</v>
      </c>
      <c r="E8800" t="s">
        <v>265</v>
      </c>
      <c r="F8800" t="s">
        <v>317</v>
      </c>
      <c r="G8800" s="1">
        <v>43518</v>
      </c>
      <c r="H8800">
        <v>100</v>
      </c>
      <c r="I8800" s="7">
        <f>IF(TableTransactions[[#This Row],[Order type]]=trackOrderType,
TableTransactions[[#This Row],[Transaction quantity]]*-1,
TableTransactions[[#This Row],[Transaction quantity]]
)</f>
        <v>-100</v>
      </c>
      <c r="J88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</v>
      </c>
      <c r="K8800" s="7">
        <f ca="1">IF(TableTransactions[[#This Row],[Stock balance backorders]]&lt;0,
0,
TableTransactions[[#This Row],[Stock balance backorders]]
)</f>
        <v>41</v>
      </c>
      <c r="L8800" s="8" t="str">
        <f>VLOOKUP(TableTransactions[[#This Row],[Material]],TableStockBalance[],
MATCH(TableStockBalance[[#Headers],[Supplier name]],TableStockBalance[#Headers],0),
0)</f>
        <v>General Multi Parts AB</v>
      </c>
    </row>
    <row r="8801" spans="1:12" x14ac:dyDescent="0.25">
      <c r="A8801" s="4">
        <v>45056912</v>
      </c>
      <c r="B8801" s="4">
        <v>40</v>
      </c>
      <c r="C8801" s="4" t="s">
        <v>344</v>
      </c>
      <c r="D8801" s="4" t="s">
        <v>264</v>
      </c>
      <c r="E8801" s="4" t="s">
        <v>265</v>
      </c>
      <c r="F8801" s="4" t="s">
        <v>212</v>
      </c>
      <c r="G8801" s="5">
        <v>43523</v>
      </c>
      <c r="H8801" s="4">
        <v>98</v>
      </c>
      <c r="I8801" s="7">
        <f>IF(TableTransactions[[#This Row],[Order type]]=trackOrderType,
TableTransactions[[#This Row],[Transaction quantity]]*-1,
TableTransactions[[#This Row],[Transaction quantity]]
)</f>
        <v>98</v>
      </c>
      <c r="J88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139</v>
      </c>
      <c r="K8801" s="7">
        <f ca="1">IF(TableTransactions[[#This Row],[Stock balance backorders]]&lt;0,
0,
TableTransactions[[#This Row],[Stock balance backorders]]
)</f>
        <v>139</v>
      </c>
      <c r="L8801" s="8" t="str">
        <f>VLOOKUP(TableTransactions[[#This Row],[Material]],TableStockBalance[],
MATCH(TableStockBalance[[#Headers],[Supplier name]],TableStockBalance[#Headers],0),
0)</f>
        <v>General Multi Parts AB</v>
      </c>
    </row>
    <row r="8802" spans="1:12" x14ac:dyDescent="0.25">
      <c r="A8802">
        <v>49040990</v>
      </c>
      <c r="B8802">
        <v>20</v>
      </c>
      <c r="C8802" t="s">
        <v>343</v>
      </c>
      <c r="D8802" t="s">
        <v>264</v>
      </c>
      <c r="E8802" t="s">
        <v>265</v>
      </c>
      <c r="F8802" t="s">
        <v>315</v>
      </c>
      <c r="G8802" s="1">
        <v>43525</v>
      </c>
      <c r="H8802">
        <v>40</v>
      </c>
      <c r="I8802" s="7">
        <f>IF(TableTransactions[[#This Row],[Order type]]=trackOrderType,
TableTransactions[[#This Row],[Transaction quantity]]*-1,
TableTransactions[[#This Row],[Transaction quantity]]
)</f>
        <v>-40</v>
      </c>
      <c r="J88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99</v>
      </c>
      <c r="K8802" s="7">
        <f ca="1">IF(TableTransactions[[#This Row],[Stock balance backorders]]&lt;0,
0,
TableTransactions[[#This Row],[Stock balance backorders]]
)</f>
        <v>99</v>
      </c>
      <c r="L8802" s="8" t="str">
        <f>VLOOKUP(TableTransactions[[#This Row],[Material]],TableStockBalance[],
MATCH(TableStockBalance[[#Headers],[Supplier name]],TableStockBalance[#Headers],0),
0)</f>
        <v>General Multi Parts AB</v>
      </c>
    </row>
    <row r="8803" spans="1:12" x14ac:dyDescent="0.25">
      <c r="A8803">
        <v>49041068</v>
      </c>
      <c r="B8803">
        <v>50</v>
      </c>
      <c r="C8803" t="s">
        <v>343</v>
      </c>
      <c r="D8803" t="s">
        <v>264</v>
      </c>
      <c r="E8803" t="s">
        <v>265</v>
      </c>
      <c r="F8803" t="s">
        <v>330</v>
      </c>
      <c r="G8803" s="1">
        <v>43532</v>
      </c>
      <c r="H8803">
        <v>80</v>
      </c>
      <c r="I8803" s="7">
        <f>IF(TableTransactions[[#This Row],[Order type]]=trackOrderType,
TableTransactions[[#This Row],[Transaction quantity]]*-1,
TableTransactions[[#This Row],[Transaction quantity]]
)</f>
        <v>-80</v>
      </c>
      <c r="J88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8803" s="7">
        <f ca="1">IF(TableTransactions[[#This Row],[Stock balance backorders]]&lt;0,
0,
TableTransactions[[#This Row],[Stock balance backorders]]
)</f>
        <v>19</v>
      </c>
      <c r="L8803" s="8" t="str">
        <f>VLOOKUP(TableTransactions[[#This Row],[Material]],TableStockBalance[],
MATCH(TableStockBalance[[#Headers],[Supplier name]],TableStockBalance[#Headers],0),
0)</f>
        <v>General Multi Parts AB</v>
      </c>
    </row>
    <row r="8804" spans="1:12" x14ac:dyDescent="0.25">
      <c r="A8804">
        <v>49041101</v>
      </c>
      <c r="B8804">
        <v>120</v>
      </c>
      <c r="C8804" t="s">
        <v>343</v>
      </c>
      <c r="D8804" t="s">
        <v>264</v>
      </c>
      <c r="E8804" t="s">
        <v>265</v>
      </c>
      <c r="F8804" t="s">
        <v>317</v>
      </c>
      <c r="G8804" s="1">
        <v>43536</v>
      </c>
      <c r="H8804">
        <v>60</v>
      </c>
      <c r="I8804" s="7">
        <f>IF(TableTransactions[[#This Row],[Order type]]=trackOrderType,
TableTransactions[[#This Row],[Transaction quantity]]*-1,
TableTransactions[[#This Row],[Transaction quantity]]
)</f>
        <v>-60</v>
      </c>
      <c r="J88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-41</v>
      </c>
      <c r="K8804" s="7">
        <f ca="1">IF(TableTransactions[[#This Row],[Stock balance backorders]]&lt;0,
0,
TableTransactions[[#This Row],[Stock balance backorders]]
)</f>
        <v>0</v>
      </c>
      <c r="L8804" s="8" t="str">
        <f>VLOOKUP(TableTransactions[[#This Row],[Material]],TableStockBalance[],
MATCH(TableStockBalance[[#Headers],[Supplier name]],TableStockBalance[#Headers],0),
0)</f>
        <v>General Multi Parts AB</v>
      </c>
    </row>
    <row r="8805" spans="1:12" x14ac:dyDescent="0.25">
      <c r="A8805">
        <v>49041148</v>
      </c>
      <c r="B8805">
        <v>150</v>
      </c>
      <c r="C8805" t="s">
        <v>343</v>
      </c>
      <c r="D8805" t="s">
        <v>264</v>
      </c>
      <c r="E8805" t="s">
        <v>265</v>
      </c>
      <c r="F8805" t="s">
        <v>316</v>
      </c>
      <c r="G8805" s="1">
        <v>43539</v>
      </c>
      <c r="H8805">
        <v>20</v>
      </c>
      <c r="I8805" s="7">
        <f>IF(TableTransactions[[#This Row],[Order type]]=trackOrderType,
TableTransactions[[#This Row],[Transaction quantity]]*-1,
TableTransactions[[#This Row],[Transaction quantity]]
)</f>
        <v>-20</v>
      </c>
      <c r="J88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-61</v>
      </c>
      <c r="K8805" s="7">
        <f ca="1">IF(TableTransactions[[#This Row],[Stock balance backorders]]&lt;0,
0,
TableTransactions[[#This Row],[Stock balance backorders]]
)</f>
        <v>0</v>
      </c>
      <c r="L8805" s="8" t="str">
        <f>VLOOKUP(TableTransactions[[#This Row],[Material]],TableStockBalance[],
MATCH(TableStockBalance[[#Headers],[Supplier name]],TableStockBalance[#Headers],0),
0)</f>
        <v>General Multi Parts AB</v>
      </c>
    </row>
    <row r="8806" spans="1:12" x14ac:dyDescent="0.25">
      <c r="A8806" s="4">
        <v>45056974</v>
      </c>
      <c r="B8806" s="4">
        <v>70</v>
      </c>
      <c r="C8806" s="4" t="s">
        <v>344</v>
      </c>
      <c r="D8806" s="4" t="s">
        <v>264</v>
      </c>
      <c r="E8806" s="4" t="s">
        <v>265</v>
      </c>
      <c r="F8806" s="4" t="s">
        <v>212</v>
      </c>
      <c r="G8806" s="5">
        <v>43546</v>
      </c>
      <c r="H8806" s="4">
        <v>249</v>
      </c>
      <c r="I8806" s="7">
        <f>IF(TableTransactions[[#This Row],[Order type]]=trackOrderType,
TableTransactions[[#This Row],[Transaction quantity]]*-1,
TableTransactions[[#This Row],[Transaction quantity]]
)</f>
        <v>249</v>
      </c>
      <c r="J88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188</v>
      </c>
      <c r="K8806" s="7">
        <f ca="1">IF(TableTransactions[[#This Row],[Stock balance backorders]]&lt;0,
0,
TableTransactions[[#This Row],[Stock balance backorders]]
)</f>
        <v>188</v>
      </c>
      <c r="L8806" s="8" t="str">
        <f>VLOOKUP(TableTransactions[[#This Row],[Material]],TableStockBalance[],
MATCH(TableStockBalance[[#Headers],[Supplier name]],TableStockBalance[#Headers],0),
0)</f>
        <v>General Multi Parts AB</v>
      </c>
    </row>
    <row r="8807" spans="1:12" x14ac:dyDescent="0.25">
      <c r="A8807">
        <v>49041368</v>
      </c>
      <c r="B8807">
        <v>40</v>
      </c>
      <c r="C8807" t="s">
        <v>343</v>
      </c>
      <c r="D8807" t="s">
        <v>264</v>
      </c>
      <c r="E8807" t="s">
        <v>265</v>
      </c>
      <c r="F8807" t="s">
        <v>321</v>
      </c>
      <c r="G8807" s="1">
        <v>43559</v>
      </c>
      <c r="H8807">
        <v>20</v>
      </c>
      <c r="I8807" s="7">
        <f>IF(TableTransactions[[#This Row],[Order type]]=trackOrderType,
TableTransactions[[#This Row],[Transaction quantity]]*-1,
TableTransactions[[#This Row],[Transaction quantity]]
)</f>
        <v>-20</v>
      </c>
      <c r="J88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168</v>
      </c>
      <c r="K8807" s="7">
        <f ca="1">IF(TableTransactions[[#This Row],[Stock balance backorders]]&lt;0,
0,
TableTransactions[[#This Row],[Stock balance backorders]]
)</f>
        <v>168</v>
      </c>
      <c r="L8807" s="8" t="str">
        <f>VLOOKUP(TableTransactions[[#This Row],[Material]],TableStockBalance[],
MATCH(TableStockBalance[[#Headers],[Supplier name]],TableStockBalance[#Headers],0),
0)</f>
        <v>General Multi Parts AB</v>
      </c>
    </row>
    <row r="8808" spans="1:12" x14ac:dyDescent="0.25">
      <c r="A8808">
        <v>49041459</v>
      </c>
      <c r="B8808">
        <v>120</v>
      </c>
      <c r="C8808" t="s">
        <v>343</v>
      </c>
      <c r="D8808" t="s">
        <v>264</v>
      </c>
      <c r="E8808" t="s">
        <v>265</v>
      </c>
      <c r="F8808" t="s">
        <v>317</v>
      </c>
      <c r="G8808" s="1">
        <v>43566</v>
      </c>
      <c r="H8808">
        <v>100</v>
      </c>
      <c r="I8808" s="7">
        <f>IF(TableTransactions[[#This Row],[Order type]]=trackOrderType,
TableTransactions[[#This Row],[Transaction quantity]]*-1,
TableTransactions[[#This Row],[Transaction quantity]]
)</f>
        <v>-100</v>
      </c>
      <c r="J88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</v>
      </c>
      <c r="K8808" s="7">
        <f ca="1">IF(TableTransactions[[#This Row],[Stock balance backorders]]&lt;0,
0,
TableTransactions[[#This Row],[Stock balance backorders]]
)</f>
        <v>68</v>
      </c>
      <c r="L8808" s="8" t="str">
        <f>VLOOKUP(TableTransactions[[#This Row],[Material]],TableStockBalance[],
MATCH(TableStockBalance[[#Headers],[Supplier name]],TableStockBalance[#Headers],0),
0)</f>
        <v>General Multi Parts AB</v>
      </c>
    </row>
    <row r="8809" spans="1:12" x14ac:dyDescent="0.25">
      <c r="A8809">
        <v>49041545</v>
      </c>
      <c r="B8809">
        <v>150</v>
      </c>
      <c r="C8809" t="s">
        <v>343</v>
      </c>
      <c r="D8809" t="s">
        <v>264</v>
      </c>
      <c r="E8809" t="s">
        <v>265</v>
      </c>
      <c r="F8809" t="s">
        <v>314</v>
      </c>
      <c r="G8809" s="1">
        <v>43578</v>
      </c>
      <c r="H8809">
        <v>80</v>
      </c>
      <c r="I8809" s="7">
        <f>IF(TableTransactions[[#This Row],[Order type]]=trackOrderType,
TableTransactions[[#This Row],[Transaction quantity]]*-1,
TableTransactions[[#This Row],[Transaction quantity]]
)</f>
        <v>-80</v>
      </c>
      <c r="J88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</v>
      </c>
      <c r="K8809" s="7">
        <f ca="1">IF(TableTransactions[[#This Row],[Stock balance backorders]]&lt;0,
0,
TableTransactions[[#This Row],[Stock balance backorders]]
)</f>
        <v>0</v>
      </c>
      <c r="L8809" s="8" t="str">
        <f>VLOOKUP(TableTransactions[[#This Row],[Material]],TableStockBalance[],
MATCH(TableStockBalance[[#Headers],[Supplier name]],TableStockBalance[#Headers],0),
0)</f>
        <v>General Multi Parts AB</v>
      </c>
    </row>
    <row r="8810" spans="1:12" x14ac:dyDescent="0.25">
      <c r="A8810">
        <v>49041568</v>
      </c>
      <c r="B8810">
        <v>200</v>
      </c>
      <c r="C8810" t="s">
        <v>343</v>
      </c>
      <c r="D8810" t="s">
        <v>264</v>
      </c>
      <c r="E8810" t="s">
        <v>265</v>
      </c>
      <c r="F8810" t="s">
        <v>313</v>
      </c>
      <c r="G8810" s="1">
        <v>43579</v>
      </c>
      <c r="H8810">
        <v>80</v>
      </c>
      <c r="I8810" s="7">
        <f>IF(TableTransactions[[#This Row],[Order type]]=trackOrderType,
TableTransactions[[#This Row],[Transaction quantity]]*-1,
TableTransactions[[#This Row],[Transaction quantity]]
)</f>
        <v>-80</v>
      </c>
      <c r="J88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-92</v>
      </c>
      <c r="K8810" s="7">
        <f ca="1">IF(TableTransactions[[#This Row],[Stock balance backorders]]&lt;0,
0,
TableTransactions[[#This Row],[Stock balance backorders]]
)</f>
        <v>0</v>
      </c>
      <c r="L8810" s="8" t="str">
        <f>VLOOKUP(TableTransactions[[#This Row],[Material]],TableStockBalance[],
MATCH(TableStockBalance[[#Headers],[Supplier name]],TableStockBalance[#Headers],0),
0)</f>
        <v>General Multi Parts AB</v>
      </c>
    </row>
    <row r="8811" spans="1:12" x14ac:dyDescent="0.25">
      <c r="A8811" s="4">
        <v>45057067</v>
      </c>
      <c r="B8811" s="4">
        <v>30</v>
      </c>
      <c r="C8811" s="4" t="s">
        <v>344</v>
      </c>
      <c r="D8811" s="4" t="s">
        <v>264</v>
      </c>
      <c r="E8811" s="4" t="s">
        <v>265</v>
      </c>
      <c r="F8811" s="4" t="s">
        <v>212</v>
      </c>
      <c r="G8811" s="5">
        <v>43588</v>
      </c>
      <c r="H8811" s="4">
        <v>400</v>
      </c>
      <c r="I8811" s="7">
        <f>IF(TableTransactions[[#This Row],[Order type]]=trackOrderType,
TableTransactions[[#This Row],[Transaction quantity]]*-1,
TableTransactions[[#This Row],[Transaction quantity]]
)</f>
        <v>400</v>
      </c>
      <c r="J88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308</v>
      </c>
      <c r="K8811" s="7">
        <f ca="1">IF(TableTransactions[[#This Row],[Stock balance backorders]]&lt;0,
0,
TableTransactions[[#This Row],[Stock balance backorders]]
)</f>
        <v>308</v>
      </c>
      <c r="L8811" s="8" t="str">
        <f>VLOOKUP(TableTransactions[[#This Row],[Material]],TableStockBalance[],
MATCH(TableStockBalance[[#Headers],[Supplier name]],TableStockBalance[#Headers],0),
0)</f>
        <v>General Multi Parts AB</v>
      </c>
    </row>
    <row r="8812" spans="1:12" x14ac:dyDescent="0.25">
      <c r="A8812">
        <v>49041801</v>
      </c>
      <c r="B8812">
        <v>150</v>
      </c>
      <c r="C8812" t="s">
        <v>343</v>
      </c>
      <c r="D8812" t="s">
        <v>264</v>
      </c>
      <c r="E8812" t="s">
        <v>265</v>
      </c>
      <c r="F8812" t="s">
        <v>317</v>
      </c>
      <c r="G8812" s="1">
        <v>43600</v>
      </c>
      <c r="H8812">
        <v>100</v>
      </c>
      <c r="I8812" s="7">
        <f>IF(TableTransactions[[#This Row],[Order type]]=trackOrderType,
TableTransactions[[#This Row],[Transaction quantity]]*-1,
TableTransactions[[#This Row],[Transaction quantity]]
)</f>
        <v>-100</v>
      </c>
      <c r="J88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208</v>
      </c>
      <c r="K8812" s="7">
        <f ca="1">IF(TableTransactions[[#This Row],[Stock balance backorders]]&lt;0,
0,
TableTransactions[[#This Row],[Stock balance backorders]]
)</f>
        <v>208</v>
      </c>
      <c r="L8812" s="8" t="str">
        <f>VLOOKUP(TableTransactions[[#This Row],[Material]],TableStockBalance[],
MATCH(TableStockBalance[[#Headers],[Supplier name]],TableStockBalance[#Headers],0),
0)</f>
        <v>General Multi Parts AB</v>
      </c>
    </row>
    <row r="8813" spans="1:12" x14ac:dyDescent="0.25">
      <c r="A8813">
        <v>49041863</v>
      </c>
      <c r="B8813">
        <v>10</v>
      </c>
      <c r="C8813" t="s">
        <v>343</v>
      </c>
      <c r="D8813" t="s">
        <v>264</v>
      </c>
      <c r="E8813" t="s">
        <v>265</v>
      </c>
      <c r="F8813" t="s">
        <v>327</v>
      </c>
      <c r="G8813" s="1">
        <v>43606</v>
      </c>
      <c r="H8813">
        <v>80</v>
      </c>
      <c r="I8813" s="7">
        <f>IF(TableTransactions[[#This Row],[Order type]]=trackOrderType,
TableTransactions[[#This Row],[Transaction quantity]]*-1,
TableTransactions[[#This Row],[Transaction quantity]]
)</f>
        <v>-80</v>
      </c>
      <c r="J88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128</v>
      </c>
      <c r="K8813" s="7">
        <f ca="1">IF(TableTransactions[[#This Row],[Stock balance backorders]]&lt;0,
0,
TableTransactions[[#This Row],[Stock balance backorders]]
)</f>
        <v>128</v>
      </c>
      <c r="L8813" s="8" t="str">
        <f>VLOOKUP(TableTransactions[[#This Row],[Material]],TableStockBalance[],
MATCH(TableStockBalance[[#Headers],[Supplier name]],TableStockBalance[#Headers],0),
0)</f>
        <v>General Multi Parts AB</v>
      </c>
    </row>
    <row r="8814" spans="1:12" x14ac:dyDescent="0.25">
      <c r="A8814" s="4">
        <v>45057167</v>
      </c>
      <c r="B8814" s="4">
        <v>10</v>
      </c>
      <c r="C8814" s="4" t="s">
        <v>344</v>
      </c>
      <c r="D8814" s="4" t="s">
        <v>264</v>
      </c>
      <c r="E8814" s="4" t="s">
        <v>265</v>
      </c>
      <c r="F8814" s="4" t="s">
        <v>212</v>
      </c>
      <c r="G8814" s="5">
        <v>43626</v>
      </c>
      <c r="H8814" s="4">
        <v>400</v>
      </c>
      <c r="I8814" s="7">
        <f>IF(TableTransactions[[#This Row],[Order type]]=trackOrderType,
TableTransactions[[#This Row],[Transaction quantity]]*-1,
TableTransactions[[#This Row],[Transaction quantity]]
)</f>
        <v>400</v>
      </c>
      <c r="J88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528</v>
      </c>
      <c r="K8814" s="7">
        <f ca="1">IF(TableTransactions[[#This Row],[Stock balance backorders]]&lt;0,
0,
TableTransactions[[#This Row],[Stock balance backorders]]
)</f>
        <v>528</v>
      </c>
      <c r="L8814" s="8" t="str">
        <f>VLOOKUP(TableTransactions[[#This Row],[Material]],TableStockBalance[],
MATCH(TableStockBalance[[#Headers],[Supplier name]],TableStockBalance[#Headers],0),
0)</f>
        <v>General Multi Parts AB</v>
      </c>
    </row>
    <row r="8815" spans="1:12" x14ac:dyDescent="0.25">
      <c r="A8815">
        <v>49042113</v>
      </c>
      <c r="B8815">
        <v>110</v>
      </c>
      <c r="C8815" t="s">
        <v>343</v>
      </c>
      <c r="D8815" t="s">
        <v>264</v>
      </c>
      <c r="E8815" t="s">
        <v>265</v>
      </c>
      <c r="F8815" t="s">
        <v>318</v>
      </c>
      <c r="G8815" s="1">
        <v>43629</v>
      </c>
      <c r="H8815">
        <v>60</v>
      </c>
      <c r="I8815" s="7">
        <f>IF(TableTransactions[[#This Row],[Order type]]=trackOrderType,
TableTransactions[[#This Row],[Transaction quantity]]*-1,
TableTransactions[[#This Row],[Transaction quantity]]
)</f>
        <v>-60</v>
      </c>
      <c r="J88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468</v>
      </c>
      <c r="K8815" s="7">
        <f ca="1">IF(TableTransactions[[#This Row],[Stock balance backorders]]&lt;0,
0,
TableTransactions[[#This Row],[Stock balance backorders]]
)</f>
        <v>468</v>
      </c>
      <c r="L8815" s="8" t="str">
        <f>VLOOKUP(TableTransactions[[#This Row],[Material]],TableStockBalance[],
MATCH(TableStockBalance[[#Headers],[Supplier name]],TableStockBalance[#Headers],0),
0)</f>
        <v>General Multi Parts AB</v>
      </c>
    </row>
    <row r="8816" spans="1:12" x14ac:dyDescent="0.25">
      <c r="A8816">
        <v>49042196</v>
      </c>
      <c r="B8816">
        <v>210</v>
      </c>
      <c r="C8816" t="s">
        <v>343</v>
      </c>
      <c r="D8816" t="s">
        <v>264</v>
      </c>
      <c r="E8816" t="s">
        <v>265</v>
      </c>
      <c r="F8816" t="s">
        <v>313</v>
      </c>
      <c r="G8816" s="1">
        <v>43637</v>
      </c>
      <c r="H8816">
        <v>80</v>
      </c>
      <c r="I8816" s="7">
        <f>IF(TableTransactions[[#This Row],[Order type]]=trackOrderType,
TableTransactions[[#This Row],[Transaction quantity]]*-1,
TableTransactions[[#This Row],[Transaction quantity]]
)</f>
        <v>-80</v>
      </c>
      <c r="J88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388</v>
      </c>
      <c r="K8816" s="7">
        <f ca="1">IF(TableTransactions[[#This Row],[Stock balance backorders]]&lt;0,
0,
TableTransactions[[#This Row],[Stock balance backorders]]
)</f>
        <v>388</v>
      </c>
      <c r="L8816" s="8" t="str">
        <f>VLOOKUP(TableTransactions[[#This Row],[Material]],TableStockBalance[],
MATCH(TableStockBalance[[#Headers],[Supplier name]],TableStockBalance[#Headers],0),
0)</f>
        <v>General Multi Parts AB</v>
      </c>
    </row>
    <row r="8817" spans="1:12" x14ac:dyDescent="0.25">
      <c r="A8817">
        <v>49042370</v>
      </c>
      <c r="B8817">
        <v>130</v>
      </c>
      <c r="C8817" t="s">
        <v>343</v>
      </c>
      <c r="D8817" t="s">
        <v>264</v>
      </c>
      <c r="E8817" t="s">
        <v>265</v>
      </c>
      <c r="F8817" t="s">
        <v>313</v>
      </c>
      <c r="G8817" s="1">
        <v>43654</v>
      </c>
      <c r="H8817">
        <v>40</v>
      </c>
      <c r="I8817" s="7">
        <f>IF(TableTransactions[[#This Row],[Order type]]=trackOrderType,
TableTransactions[[#This Row],[Transaction quantity]]*-1,
TableTransactions[[#This Row],[Transaction quantity]]
)</f>
        <v>-40</v>
      </c>
      <c r="J88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348</v>
      </c>
      <c r="K8817" s="7">
        <f ca="1">IF(TableTransactions[[#This Row],[Stock balance backorders]]&lt;0,
0,
TableTransactions[[#This Row],[Stock balance backorders]]
)</f>
        <v>348</v>
      </c>
      <c r="L8817" s="8" t="str">
        <f>VLOOKUP(TableTransactions[[#This Row],[Material]],TableStockBalance[],
MATCH(TableStockBalance[[#Headers],[Supplier name]],TableStockBalance[#Headers],0),
0)</f>
        <v>General Multi Parts AB</v>
      </c>
    </row>
    <row r="8818" spans="1:12" x14ac:dyDescent="0.25">
      <c r="A8818">
        <v>49042512</v>
      </c>
      <c r="B8818">
        <v>50</v>
      </c>
      <c r="C8818" t="s">
        <v>343</v>
      </c>
      <c r="D8818" t="s">
        <v>264</v>
      </c>
      <c r="E8818" t="s">
        <v>265</v>
      </c>
      <c r="F8818" t="s">
        <v>322</v>
      </c>
      <c r="G8818" s="1">
        <v>43665</v>
      </c>
      <c r="H8818">
        <v>100</v>
      </c>
      <c r="I8818" s="7">
        <f>IF(TableTransactions[[#This Row],[Order type]]=trackOrderType,
TableTransactions[[#This Row],[Transaction quantity]]*-1,
TableTransactions[[#This Row],[Transaction quantity]]
)</f>
        <v>-100</v>
      </c>
      <c r="J88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248</v>
      </c>
      <c r="K8818" s="7">
        <f ca="1">IF(TableTransactions[[#This Row],[Stock balance backorders]]&lt;0,
0,
TableTransactions[[#This Row],[Stock balance backorders]]
)</f>
        <v>248</v>
      </c>
      <c r="L8818" s="8" t="str">
        <f>VLOOKUP(TableTransactions[[#This Row],[Material]],TableStockBalance[],
MATCH(TableStockBalance[[#Headers],[Supplier name]],TableStockBalance[#Headers],0),
0)</f>
        <v>General Multi Parts AB</v>
      </c>
    </row>
    <row r="8819" spans="1:12" x14ac:dyDescent="0.25">
      <c r="A8819">
        <v>49042637</v>
      </c>
      <c r="B8819">
        <v>20</v>
      </c>
      <c r="C8819" t="s">
        <v>343</v>
      </c>
      <c r="D8819" t="s">
        <v>264</v>
      </c>
      <c r="E8819" t="s">
        <v>265</v>
      </c>
      <c r="F8819" t="s">
        <v>331</v>
      </c>
      <c r="G8819" s="1">
        <v>43679</v>
      </c>
      <c r="H8819">
        <v>80</v>
      </c>
      <c r="I8819" s="7">
        <f>IF(TableTransactions[[#This Row],[Order type]]=trackOrderType,
TableTransactions[[#This Row],[Transaction quantity]]*-1,
TableTransactions[[#This Row],[Transaction quantity]]
)</f>
        <v>-80</v>
      </c>
      <c r="J88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168</v>
      </c>
      <c r="K8819" s="7">
        <f ca="1">IF(TableTransactions[[#This Row],[Stock balance backorders]]&lt;0,
0,
TableTransactions[[#This Row],[Stock balance backorders]]
)</f>
        <v>168</v>
      </c>
      <c r="L8819" s="8" t="str">
        <f>VLOOKUP(TableTransactions[[#This Row],[Material]],TableStockBalance[],
MATCH(TableStockBalance[[#Headers],[Supplier name]],TableStockBalance[#Headers],0),
0)</f>
        <v>General Multi Parts AB</v>
      </c>
    </row>
    <row r="8820" spans="1:12" x14ac:dyDescent="0.25">
      <c r="A8820">
        <v>49042784</v>
      </c>
      <c r="B8820">
        <v>140</v>
      </c>
      <c r="C8820" t="s">
        <v>343</v>
      </c>
      <c r="D8820" t="s">
        <v>264</v>
      </c>
      <c r="E8820" t="s">
        <v>265</v>
      </c>
      <c r="F8820" t="s">
        <v>313</v>
      </c>
      <c r="G8820" s="1">
        <v>43693</v>
      </c>
      <c r="H8820">
        <v>80</v>
      </c>
      <c r="I8820" s="7">
        <f>IF(TableTransactions[[#This Row],[Order type]]=trackOrderType,
TableTransactions[[#This Row],[Transaction quantity]]*-1,
TableTransactions[[#This Row],[Transaction quantity]]
)</f>
        <v>-80</v>
      </c>
      <c r="J88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</v>
      </c>
      <c r="K8820" s="7">
        <f ca="1">IF(TableTransactions[[#This Row],[Stock balance backorders]]&lt;0,
0,
TableTransactions[[#This Row],[Stock balance backorders]]
)</f>
        <v>88</v>
      </c>
      <c r="L8820" s="8" t="str">
        <f>VLOOKUP(TableTransactions[[#This Row],[Material]],TableStockBalance[],
MATCH(TableStockBalance[[#Headers],[Supplier name]],TableStockBalance[#Headers],0),
0)</f>
        <v>General Multi Parts AB</v>
      </c>
    </row>
    <row r="8821" spans="1:12" x14ac:dyDescent="0.25">
      <c r="A8821">
        <v>49042797</v>
      </c>
      <c r="B8821">
        <v>100</v>
      </c>
      <c r="C8821" t="s">
        <v>343</v>
      </c>
      <c r="D8821" t="s">
        <v>264</v>
      </c>
      <c r="E8821" t="s">
        <v>265</v>
      </c>
      <c r="F8821" t="s">
        <v>319</v>
      </c>
      <c r="G8821" s="1">
        <v>43693</v>
      </c>
      <c r="H8821">
        <v>100</v>
      </c>
      <c r="I8821" s="7">
        <f>IF(TableTransactions[[#This Row],[Order type]]=trackOrderType,
TableTransactions[[#This Row],[Transaction quantity]]*-1,
TableTransactions[[#This Row],[Transaction quantity]]
)</f>
        <v>-100</v>
      </c>
      <c r="J88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</v>
      </c>
      <c r="K8821" s="7">
        <f ca="1">IF(TableTransactions[[#This Row],[Stock balance backorders]]&lt;0,
0,
TableTransactions[[#This Row],[Stock balance backorders]]
)</f>
        <v>0</v>
      </c>
      <c r="L8821" s="8" t="str">
        <f>VLOOKUP(TableTransactions[[#This Row],[Material]],TableStockBalance[],
MATCH(TableStockBalance[[#Headers],[Supplier name]],TableStockBalance[#Headers],0),
0)</f>
        <v>General Multi Parts AB</v>
      </c>
    </row>
    <row r="8822" spans="1:12" x14ac:dyDescent="0.25">
      <c r="A8822" s="4">
        <v>45057334</v>
      </c>
      <c r="B8822" s="4">
        <v>20</v>
      </c>
      <c r="C8822" s="4" t="s">
        <v>344</v>
      </c>
      <c r="D8822" s="4" t="s">
        <v>264</v>
      </c>
      <c r="E8822" s="4" t="s">
        <v>265</v>
      </c>
      <c r="F8822" s="4" t="s">
        <v>212</v>
      </c>
      <c r="G8822" s="5">
        <v>43693</v>
      </c>
      <c r="H8822" s="4">
        <v>400</v>
      </c>
      <c r="I8822" s="7">
        <f>IF(TableTransactions[[#This Row],[Order type]]=trackOrderType,
TableTransactions[[#This Row],[Transaction quantity]]*-1,
TableTransactions[[#This Row],[Transaction quantity]]
)</f>
        <v>400</v>
      </c>
      <c r="J88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388</v>
      </c>
      <c r="K8822" s="7">
        <f ca="1">IF(TableTransactions[[#This Row],[Stock balance backorders]]&lt;0,
0,
TableTransactions[[#This Row],[Stock balance backorders]]
)</f>
        <v>388</v>
      </c>
      <c r="L8822" s="8" t="str">
        <f>VLOOKUP(TableTransactions[[#This Row],[Material]],TableStockBalance[],
MATCH(TableStockBalance[[#Headers],[Supplier name]],TableStockBalance[#Headers],0),
0)</f>
        <v>General Multi Parts AB</v>
      </c>
    </row>
    <row r="8823" spans="1:12" x14ac:dyDescent="0.25">
      <c r="A8823">
        <v>49042855</v>
      </c>
      <c r="B8823">
        <v>60</v>
      </c>
      <c r="C8823" t="s">
        <v>343</v>
      </c>
      <c r="D8823" t="s">
        <v>264</v>
      </c>
      <c r="E8823" t="s">
        <v>265</v>
      </c>
      <c r="F8823" t="s">
        <v>318</v>
      </c>
      <c r="G8823" s="1">
        <v>43699</v>
      </c>
      <c r="H8823">
        <v>100</v>
      </c>
      <c r="I8823" s="7">
        <f>IF(TableTransactions[[#This Row],[Order type]]=trackOrderType,
TableTransactions[[#This Row],[Transaction quantity]]*-1,
TableTransactions[[#This Row],[Transaction quantity]]
)</f>
        <v>-100</v>
      </c>
      <c r="J88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288</v>
      </c>
      <c r="K8823" s="7">
        <f ca="1">IF(TableTransactions[[#This Row],[Stock balance backorders]]&lt;0,
0,
TableTransactions[[#This Row],[Stock balance backorders]]
)</f>
        <v>288</v>
      </c>
      <c r="L8823" s="8" t="str">
        <f>VLOOKUP(TableTransactions[[#This Row],[Material]],TableStockBalance[],
MATCH(TableStockBalance[[#Headers],[Supplier name]],TableStockBalance[#Headers],0),
0)</f>
        <v>General Multi Parts AB</v>
      </c>
    </row>
    <row r="8824" spans="1:12" x14ac:dyDescent="0.25">
      <c r="A8824">
        <v>49042891</v>
      </c>
      <c r="B8824">
        <v>20</v>
      </c>
      <c r="C8824" t="s">
        <v>343</v>
      </c>
      <c r="D8824" t="s">
        <v>264</v>
      </c>
      <c r="E8824" t="s">
        <v>265</v>
      </c>
      <c r="F8824" t="s">
        <v>322</v>
      </c>
      <c r="G8824" s="1">
        <v>43703</v>
      </c>
      <c r="H8824">
        <v>40</v>
      </c>
      <c r="I8824" s="7">
        <f>IF(TableTransactions[[#This Row],[Order type]]=trackOrderType,
TableTransactions[[#This Row],[Transaction quantity]]*-1,
TableTransactions[[#This Row],[Transaction quantity]]
)</f>
        <v>-40</v>
      </c>
      <c r="J88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248</v>
      </c>
      <c r="K8824" s="7">
        <f ca="1">IF(TableTransactions[[#This Row],[Stock balance backorders]]&lt;0,
0,
TableTransactions[[#This Row],[Stock balance backorders]]
)</f>
        <v>248</v>
      </c>
      <c r="L8824" s="8" t="str">
        <f>VLOOKUP(TableTransactions[[#This Row],[Material]],TableStockBalance[],
MATCH(TableStockBalance[[#Headers],[Supplier name]],TableStockBalance[#Headers],0),
0)</f>
        <v>General Multi Parts AB</v>
      </c>
    </row>
    <row r="8825" spans="1:12" x14ac:dyDescent="0.25">
      <c r="A8825" s="4">
        <v>45057384</v>
      </c>
      <c r="B8825" s="4">
        <v>20</v>
      </c>
      <c r="C8825" s="4" t="s">
        <v>344</v>
      </c>
      <c r="D8825" s="4" t="s">
        <v>264</v>
      </c>
      <c r="E8825" s="4" t="s">
        <v>265</v>
      </c>
      <c r="F8825" s="4" t="s">
        <v>212</v>
      </c>
      <c r="G8825" s="5">
        <v>43718</v>
      </c>
      <c r="H8825" s="4">
        <v>400</v>
      </c>
      <c r="I8825" s="7">
        <f>IF(TableTransactions[[#This Row],[Order type]]=trackOrderType,
TableTransactions[[#This Row],[Transaction quantity]]*-1,
TableTransactions[[#This Row],[Transaction quantity]]
)</f>
        <v>400</v>
      </c>
      <c r="J88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648</v>
      </c>
      <c r="K8825" s="7">
        <f ca="1">IF(TableTransactions[[#This Row],[Stock balance backorders]]&lt;0,
0,
TableTransactions[[#This Row],[Stock balance backorders]]
)</f>
        <v>648</v>
      </c>
      <c r="L8825" s="8" t="str">
        <f>VLOOKUP(TableTransactions[[#This Row],[Material]],TableStockBalance[],
MATCH(TableStockBalance[[#Headers],[Supplier name]],TableStockBalance[#Headers],0),
0)</f>
        <v>General Multi Parts AB</v>
      </c>
    </row>
    <row r="8826" spans="1:12" x14ac:dyDescent="0.25">
      <c r="A8826">
        <v>49043098</v>
      </c>
      <c r="B8826">
        <v>330</v>
      </c>
      <c r="C8826" t="s">
        <v>343</v>
      </c>
      <c r="D8826" t="s">
        <v>264</v>
      </c>
      <c r="E8826" t="s">
        <v>265</v>
      </c>
      <c r="F8826" t="s">
        <v>317</v>
      </c>
      <c r="G8826" s="1">
        <v>43721</v>
      </c>
      <c r="H8826">
        <v>60</v>
      </c>
      <c r="I8826" s="7">
        <f>IF(TableTransactions[[#This Row],[Order type]]=trackOrderType,
TableTransactions[[#This Row],[Transaction quantity]]*-1,
TableTransactions[[#This Row],[Transaction quantity]]
)</f>
        <v>-60</v>
      </c>
      <c r="J88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588</v>
      </c>
      <c r="K8826" s="7">
        <f ca="1">IF(TableTransactions[[#This Row],[Stock balance backorders]]&lt;0,
0,
TableTransactions[[#This Row],[Stock balance backorders]]
)</f>
        <v>588</v>
      </c>
      <c r="L8826" s="8" t="str">
        <f>VLOOKUP(TableTransactions[[#This Row],[Material]],TableStockBalance[],
MATCH(TableStockBalance[[#Headers],[Supplier name]],TableStockBalance[#Headers],0),
0)</f>
        <v>General Multi Parts AB</v>
      </c>
    </row>
    <row r="8827" spans="1:12" x14ac:dyDescent="0.25">
      <c r="A8827">
        <v>49043108</v>
      </c>
      <c r="B8827">
        <v>40</v>
      </c>
      <c r="C8827" t="s">
        <v>343</v>
      </c>
      <c r="D8827" t="s">
        <v>264</v>
      </c>
      <c r="E8827" t="s">
        <v>265</v>
      </c>
      <c r="F8827" t="s">
        <v>313</v>
      </c>
      <c r="G8827" s="1">
        <v>43724</v>
      </c>
      <c r="H8827">
        <v>80</v>
      </c>
      <c r="I8827" s="7">
        <f>IF(TableTransactions[[#This Row],[Order type]]=trackOrderType,
TableTransactions[[#This Row],[Transaction quantity]]*-1,
TableTransactions[[#This Row],[Transaction quantity]]
)</f>
        <v>-80</v>
      </c>
      <c r="J88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508</v>
      </c>
      <c r="K8827" s="7">
        <f ca="1">IF(TableTransactions[[#This Row],[Stock balance backorders]]&lt;0,
0,
TableTransactions[[#This Row],[Stock balance backorders]]
)</f>
        <v>508</v>
      </c>
      <c r="L8827" s="8" t="str">
        <f>VLOOKUP(TableTransactions[[#This Row],[Material]],TableStockBalance[],
MATCH(TableStockBalance[[#Headers],[Supplier name]],TableStockBalance[#Headers],0),
0)</f>
        <v>General Multi Parts AB</v>
      </c>
    </row>
    <row r="8828" spans="1:12" x14ac:dyDescent="0.25">
      <c r="A8828">
        <v>49043174</v>
      </c>
      <c r="B8828">
        <v>190</v>
      </c>
      <c r="C8828" t="s">
        <v>343</v>
      </c>
      <c r="D8828" t="s">
        <v>264</v>
      </c>
      <c r="E8828" t="s">
        <v>265</v>
      </c>
      <c r="F8828" t="s">
        <v>316</v>
      </c>
      <c r="G8828" s="1">
        <v>43728</v>
      </c>
      <c r="H8828">
        <v>40</v>
      </c>
      <c r="I8828" s="7">
        <f>IF(TableTransactions[[#This Row],[Order type]]=trackOrderType,
TableTransactions[[#This Row],[Transaction quantity]]*-1,
TableTransactions[[#This Row],[Transaction quantity]]
)</f>
        <v>-40</v>
      </c>
      <c r="J88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468</v>
      </c>
      <c r="K8828" s="7">
        <f ca="1">IF(TableTransactions[[#This Row],[Stock balance backorders]]&lt;0,
0,
TableTransactions[[#This Row],[Stock balance backorders]]
)</f>
        <v>468</v>
      </c>
      <c r="L8828" s="8" t="str">
        <f>VLOOKUP(TableTransactions[[#This Row],[Material]],TableStockBalance[],
MATCH(TableStockBalance[[#Headers],[Supplier name]],TableStockBalance[#Headers],0),
0)</f>
        <v>General Multi Parts AB</v>
      </c>
    </row>
    <row r="8829" spans="1:12" x14ac:dyDescent="0.25">
      <c r="A8829">
        <v>49043254</v>
      </c>
      <c r="B8829">
        <v>340</v>
      </c>
      <c r="C8829" t="s">
        <v>343</v>
      </c>
      <c r="D8829" t="s">
        <v>264</v>
      </c>
      <c r="E8829" t="s">
        <v>265</v>
      </c>
      <c r="F8829" t="s">
        <v>317</v>
      </c>
      <c r="G8829" s="1">
        <v>43735</v>
      </c>
      <c r="H8829">
        <v>20</v>
      </c>
      <c r="I8829" s="7">
        <f>IF(TableTransactions[[#This Row],[Order type]]=trackOrderType,
TableTransactions[[#This Row],[Transaction quantity]]*-1,
TableTransactions[[#This Row],[Transaction quantity]]
)</f>
        <v>-20</v>
      </c>
      <c r="J88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448</v>
      </c>
      <c r="K8829" s="7">
        <f ca="1">IF(TableTransactions[[#This Row],[Stock balance backorders]]&lt;0,
0,
TableTransactions[[#This Row],[Stock balance backorders]]
)</f>
        <v>448</v>
      </c>
      <c r="L8829" s="8" t="str">
        <f>VLOOKUP(TableTransactions[[#This Row],[Material]],TableStockBalance[],
MATCH(TableStockBalance[[#Headers],[Supplier name]],TableStockBalance[#Headers],0),
0)</f>
        <v>General Multi Parts AB</v>
      </c>
    </row>
    <row r="8830" spans="1:12" x14ac:dyDescent="0.25">
      <c r="A8830">
        <v>49043311</v>
      </c>
      <c r="B8830">
        <v>210</v>
      </c>
      <c r="C8830" t="s">
        <v>343</v>
      </c>
      <c r="D8830" t="s">
        <v>264</v>
      </c>
      <c r="E8830" t="s">
        <v>265</v>
      </c>
      <c r="F8830" t="s">
        <v>313</v>
      </c>
      <c r="G8830" s="1">
        <v>43742</v>
      </c>
      <c r="H8830">
        <v>40</v>
      </c>
      <c r="I8830" s="7">
        <f>IF(TableTransactions[[#This Row],[Order type]]=trackOrderType,
TableTransactions[[#This Row],[Transaction quantity]]*-1,
TableTransactions[[#This Row],[Transaction quantity]]
)</f>
        <v>-40</v>
      </c>
      <c r="J88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408</v>
      </c>
      <c r="K8830" s="7">
        <f ca="1">IF(TableTransactions[[#This Row],[Stock balance backorders]]&lt;0,
0,
TableTransactions[[#This Row],[Stock balance backorders]]
)</f>
        <v>408</v>
      </c>
      <c r="L8830" s="8" t="str">
        <f>VLOOKUP(TableTransactions[[#This Row],[Material]],TableStockBalance[],
MATCH(TableStockBalance[[#Headers],[Supplier name]],TableStockBalance[#Headers],0),
0)</f>
        <v>General Multi Parts AB</v>
      </c>
    </row>
    <row r="8831" spans="1:12" x14ac:dyDescent="0.25">
      <c r="A8831">
        <v>49043374</v>
      </c>
      <c r="B8831">
        <v>50</v>
      </c>
      <c r="C8831" t="s">
        <v>343</v>
      </c>
      <c r="D8831" t="s">
        <v>264</v>
      </c>
      <c r="E8831" t="s">
        <v>265</v>
      </c>
      <c r="F8831" t="s">
        <v>313</v>
      </c>
      <c r="G8831" s="1">
        <v>43748</v>
      </c>
      <c r="H8831">
        <v>20</v>
      </c>
      <c r="I8831" s="7">
        <f>IF(TableTransactions[[#This Row],[Order type]]=trackOrderType,
TableTransactions[[#This Row],[Transaction quantity]]*-1,
TableTransactions[[#This Row],[Transaction quantity]]
)</f>
        <v>-20</v>
      </c>
      <c r="J88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388</v>
      </c>
      <c r="K8831" s="7">
        <f ca="1">IF(TableTransactions[[#This Row],[Stock balance backorders]]&lt;0,
0,
TableTransactions[[#This Row],[Stock balance backorders]]
)</f>
        <v>388</v>
      </c>
      <c r="L8831" s="8" t="str">
        <f>VLOOKUP(TableTransactions[[#This Row],[Material]],TableStockBalance[],
MATCH(TableStockBalance[[#Headers],[Supplier name]],TableStockBalance[#Headers],0),
0)</f>
        <v>General Multi Parts AB</v>
      </c>
    </row>
    <row r="8832" spans="1:12" x14ac:dyDescent="0.25">
      <c r="A8832">
        <v>49043387</v>
      </c>
      <c r="B8832">
        <v>20</v>
      </c>
      <c r="C8832" t="s">
        <v>343</v>
      </c>
      <c r="D8832" t="s">
        <v>264</v>
      </c>
      <c r="E8832" t="s">
        <v>265</v>
      </c>
      <c r="F8832" t="s">
        <v>315</v>
      </c>
      <c r="G8832" s="1">
        <v>43748</v>
      </c>
      <c r="H8832">
        <v>20</v>
      </c>
      <c r="I8832" s="7">
        <f>IF(TableTransactions[[#This Row],[Order type]]=trackOrderType,
TableTransactions[[#This Row],[Transaction quantity]]*-1,
TableTransactions[[#This Row],[Transaction quantity]]
)</f>
        <v>-20</v>
      </c>
      <c r="J88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368</v>
      </c>
      <c r="K8832" s="7">
        <f ca="1">IF(TableTransactions[[#This Row],[Stock balance backorders]]&lt;0,
0,
TableTransactions[[#This Row],[Stock balance backorders]]
)</f>
        <v>368</v>
      </c>
      <c r="L8832" s="8" t="str">
        <f>VLOOKUP(TableTransactions[[#This Row],[Material]],TableStockBalance[],
MATCH(TableStockBalance[[#Headers],[Supplier name]],TableStockBalance[#Headers],0),
0)</f>
        <v>General Multi Parts AB</v>
      </c>
    </row>
    <row r="8833" spans="1:12" x14ac:dyDescent="0.25">
      <c r="A8833">
        <v>49043485</v>
      </c>
      <c r="B8833">
        <v>410</v>
      </c>
      <c r="C8833" t="s">
        <v>343</v>
      </c>
      <c r="D8833" t="s">
        <v>264</v>
      </c>
      <c r="E8833" t="s">
        <v>265</v>
      </c>
      <c r="F8833" t="s">
        <v>317</v>
      </c>
      <c r="G8833" s="1">
        <v>43756</v>
      </c>
      <c r="H8833">
        <v>40</v>
      </c>
      <c r="I8833" s="7">
        <f>IF(TableTransactions[[#This Row],[Order type]]=trackOrderType,
TableTransactions[[#This Row],[Transaction quantity]]*-1,
TableTransactions[[#This Row],[Transaction quantity]]
)</f>
        <v>-40</v>
      </c>
      <c r="J88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328</v>
      </c>
      <c r="K8833" s="7">
        <f ca="1">IF(TableTransactions[[#This Row],[Stock balance backorders]]&lt;0,
0,
TableTransactions[[#This Row],[Stock balance backorders]]
)</f>
        <v>328</v>
      </c>
      <c r="L8833" s="8" t="str">
        <f>VLOOKUP(TableTransactions[[#This Row],[Material]],TableStockBalance[],
MATCH(TableStockBalance[[#Headers],[Supplier name]],TableStockBalance[#Headers],0),
0)</f>
        <v>General Multi Parts AB</v>
      </c>
    </row>
    <row r="8834" spans="1:12" x14ac:dyDescent="0.25">
      <c r="A8834">
        <v>49043533</v>
      </c>
      <c r="B8834">
        <v>60</v>
      </c>
      <c r="C8834" t="s">
        <v>343</v>
      </c>
      <c r="D8834" t="s">
        <v>264</v>
      </c>
      <c r="E8834" t="s">
        <v>265</v>
      </c>
      <c r="F8834" t="s">
        <v>314</v>
      </c>
      <c r="G8834" s="1">
        <v>43762</v>
      </c>
      <c r="H8834">
        <v>40</v>
      </c>
      <c r="I8834" s="7">
        <f>IF(TableTransactions[[#This Row],[Order type]]=trackOrderType,
TableTransactions[[#This Row],[Transaction quantity]]*-1,
TableTransactions[[#This Row],[Transaction quantity]]
)</f>
        <v>-40</v>
      </c>
      <c r="J88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288</v>
      </c>
      <c r="K8834" s="7">
        <f ca="1">IF(TableTransactions[[#This Row],[Stock balance backorders]]&lt;0,
0,
TableTransactions[[#This Row],[Stock balance backorders]]
)</f>
        <v>288</v>
      </c>
      <c r="L8834" s="8" t="str">
        <f>VLOOKUP(TableTransactions[[#This Row],[Material]],TableStockBalance[],
MATCH(TableStockBalance[[#Headers],[Supplier name]],TableStockBalance[#Headers],0),
0)</f>
        <v>General Multi Parts AB</v>
      </c>
    </row>
    <row r="8835" spans="1:12" x14ac:dyDescent="0.25">
      <c r="A8835">
        <v>49043914</v>
      </c>
      <c r="B8835">
        <v>100</v>
      </c>
      <c r="C8835" t="s">
        <v>343</v>
      </c>
      <c r="D8835" t="s">
        <v>264</v>
      </c>
      <c r="E8835" t="s">
        <v>265</v>
      </c>
      <c r="F8835" t="s">
        <v>313</v>
      </c>
      <c r="G8835" s="1">
        <v>43796</v>
      </c>
      <c r="H8835">
        <v>60</v>
      </c>
      <c r="I8835" s="7">
        <f>IF(TableTransactions[[#This Row],[Order type]]=trackOrderType,
TableTransactions[[#This Row],[Transaction quantity]]*-1,
TableTransactions[[#This Row],[Transaction quantity]]
)</f>
        <v>-60</v>
      </c>
      <c r="J88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228</v>
      </c>
      <c r="K8835" s="7">
        <f ca="1">IF(TableTransactions[[#This Row],[Stock balance backorders]]&lt;0,
0,
TableTransactions[[#This Row],[Stock balance backorders]]
)</f>
        <v>228</v>
      </c>
      <c r="L8835" s="8" t="str">
        <f>VLOOKUP(TableTransactions[[#This Row],[Material]],TableStockBalance[],
MATCH(TableStockBalance[[#Headers],[Supplier name]],TableStockBalance[#Headers],0),
0)</f>
        <v>General Multi Parts AB</v>
      </c>
    </row>
    <row r="8836" spans="1:12" x14ac:dyDescent="0.25">
      <c r="A8836">
        <v>49043914</v>
      </c>
      <c r="B8836">
        <v>110</v>
      </c>
      <c r="C8836" t="s">
        <v>343</v>
      </c>
      <c r="D8836" t="s">
        <v>264</v>
      </c>
      <c r="E8836" t="s">
        <v>265</v>
      </c>
      <c r="F8836" t="s">
        <v>313</v>
      </c>
      <c r="G8836" s="1">
        <v>43796</v>
      </c>
      <c r="H8836">
        <v>80</v>
      </c>
      <c r="I8836" s="7">
        <f>IF(TableTransactions[[#This Row],[Order type]]=trackOrderType,
TableTransactions[[#This Row],[Transaction quantity]]*-1,
TableTransactions[[#This Row],[Transaction quantity]]
)</f>
        <v>-80</v>
      </c>
      <c r="J88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148</v>
      </c>
      <c r="K8836" s="7">
        <f ca="1">IF(TableTransactions[[#This Row],[Stock balance backorders]]&lt;0,
0,
TableTransactions[[#This Row],[Stock balance backorders]]
)</f>
        <v>148</v>
      </c>
      <c r="L8836" s="8" t="str">
        <f>VLOOKUP(TableTransactions[[#This Row],[Material]],TableStockBalance[],
MATCH(TableStockBalance[[#Headers],[Supplier name]],TableStockBalance[#Headers],0),
0)</f>
        <v>General Multi Parts AB</v>
      </c>
    </row>
    <row r="8837" spans="1:12" x14ac:dyDescent="0.25">
      <c r="A8837">
        <v>49044040</v>
      </c>
      <c r="B8837">
        <v>300</v>
      </c>
      <c r="C8837" t="s">
        <v>343</v>
      </c>
      <c r="D8837" t="s">
        <v>264</v>
      </c>
      <c r="E8837" t="s">
        <v>265</v>
      </c>
      <c r="F8837" t="s">
        <v>318</v>
      </c>
      <c r="G8837" s="1">
        <v>43805</v>
      </c>
      <c r="H8837">
        <v>80</v>
      </c>
      <c r="I8837" s="7">
        <f>IF(TableTransactions[[#This Row],[Order type]]=trackOrderType,
TableTransactions[[#This Row],[Transaction quantity]]*-1,
TableTransactions[[#This Row],[Transaction quantity]]
)</f>
        <v>-80</v>
      </c>
      <c r="J88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</v>
      </c>
      <c r="K8837" s="7">
        <f ca="1">IF(TableTransactions[[#This Row],[Stock balance backorders]]&lt;0,
0,
TableTransactions[[#This Row],[Stock balance backorders]]
)</f>
        <v>68</v>
      </c>
      <c r="L8837" s="8" t="str">
        <f>VLOOKUP(TableTransactions[[#This Row],[Material]],TableStockBalance[],
MATCH(TableStockBalance[[#Headers],[Supplier name]],TableStockBalance[#Headers],0),
0)</f>
        <v>General Multi Parts AB</v>
      </c>
    </row>
    <row r="8838" spans="1:12" x14ac:dyDescent="0.25">
      <c r="A8838" s="4">
        <v>45057620</v>
      </c>
      <c r="B8838" s="4">
        <v>10</v>
      </c>
      <c r="C8838" s="4" t="s">
        <v>344</v>
      </c>
      <c r="D8838" s="4" t="s">
        <v>264</v>
      </c>
      <c r="E8838" s="4" t="s">
        <v>265</v>
      </c>
      <c r="F8838" s="4" t="s">
        <v>212</v>
      </c>
      <c r="G8838" s="5">
        <v>43811</v>
      </c>
      <c r="H8838" s="4">
        <v>400</v>
      </c>
      <c r="I8838" s="7">
        <f>IF(TableTransactions[[#This Row],[Order type]]=trackOrderType,
TableTransactions[[#This Row],[Transaction quantity]]*-1,
TableTransactions[[#This Row],[Transaction quantity]]
)</f>
        <v>400</v>
      </c>
      <c r="J88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468</v>
      </c>
      <c r="K8838" s="7">
        <f ca="1">IF(TableTransactions[[#This Row],[Stock balance backorders]]&lt;0,
0,
TableTransactions[[#This Row],[Stock balance backorders]]
)</f>
        <v>468</v>
      </c>
      <c r="L8838" s="8" t="str">
        <f>VLOOKUP(TableTransactions[[#This Row],[Material]],TableStockBalance[],
MATCH(TableStockBalance[[#Headers],[Supplier name]],TableStockBalance[#Headers],0),
0)</f>
        <v>General Multi Parts AB</v>
      </c>
    </row>
    <row r="8839" spans="1:12" x14ac:dyDescent="0.25">
      <c r="A8839">
        <v>49044124</v>
      </c>
      <c r="B8839">
        <v>90</v>
      </c>
      <c r="C8839" t="s">
        <v>343</v>
      </c>
      <c r="D8839" t="s">
        <v>264</v>
      </c>
      <c r="E8839" t="s">
        <v>265</v>
      </c>
      <c r="F8839" t="s">
        <v>316</v>
      </c>
      <c r="G8839" s="1">
        <v>43815</v>
      </c>
      <c r="H8839">
        <v>100</v>
      </c>
      <c r="I8839" s="7">
        <f>IF(TableTransactions[[#This Row],[Order type]]=trackOrderType,
TableTransactions[[#This Row],[Transaction quantity]]*-1,
TableTransactions[[#This Row],[Transaction quantity]]
)</f>
        <v>-100</v>
      </c>
      <c r="J88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368</v>
      </c>
      <c r="K8839" s="7">
        <f ca="1">IF(TableTransactions[[#This Row],[Stock balance backorders]]&lt;0,
0,
TableTransactions[[#This Row],[Stock balance backorders]]
)</f>
        <v>368</v>
      </c>
      <c r="L8839" s="8" t="str">
        <f>VLOOKUP(TableTransactions[[#This Row],[Material]],TableStockBalance[],
MATCH(TableStockBalance[[#Headers],[Supplier name]],TableStockBalance[#Headers],0),
0)</f>
        <v>General Multi Parts AB</v>
      </c>
    </row>
    <row r="8840" spans="1:12" x14ac:dyDescent="0.25">
      <c r="A8840">
        <v>49040623</v>
      </c>
      <c r="B8840">
        <v>10</v>
      </c>
      <c r="C8840" t="s">
        <v>343</v>
      </c>
      <c r="D8840" t="s">
        <v>266</v>
      </c>
      <c r="E8840" t="s">
        <v>267</v>
      </c>
      <c r="F8840" t="s">
        <v>326</v>
      </c>
      <c r="G8840" s="1">
        <v>43494</v>
      </c>
      <c r="H8840">
        <v>50</v>
      </c>
      <c r="I8840" s="7">
        <f>IF(TableTransactions[[#This Row],[Order type]]=trackOrderType,
TableTransactions[[#This Row],[Transaction quantity]]*-1,
TableTransactions[[#This Row],[Transaction quantity]]
)</f>
        <v>-50</v>
      </c>
      <c r="J88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966</v>
      </c>
      <c r="K8840" s="7">
        <f ca="1">IF(TableTransactions[[#This Row],[Stock balance backorders]]&lt;0,
0,
TableTransactions[[#This Row],[Stock balance backorders]]
)</f>
        <v>966</v>
      </c>
      <c r="L8840" s="8" t="str">
        <f>VLOOKUP(TableTransactions[[#This Row],[Material]],TableStockBalance[],
MATCH(TableStockBalance[[#Headers],[Supplier name]],TableStockBalance[#Headers],0),
0)</f>
        <v>Broehmer Industrial GmbH</v>
      </c>
    </row>
    <row r="8841" spans="1:12" x14ac:dyDescent="0.25">
      <c r="A8841">
        <v>49040769</v>
      </c>
      <c r="B8841">
        <v>150</v>
      </c>
      <c r="C8841" t="s">
        <v>343</v>
      </c>
      <c r="D8841" t="s">
        <v>266</v>
      </c>
      <c r="E8841" t="s">
        <v>267</v>
      </c>
      <c r="F8841" t="s">
        <v>317</v>
      </c>
      <c r="G8841" s="1">
        <v>43507</v>
      </c>
      <c r="H8841">
        <v>100</v>
      </c>
      <c r="I8841" s="7">
        <f>IF(TableTransactions[[#This Row],[Order type]]=trackOrderType,
TableTransactions[[#This Row],[Transaction quantity]]*-1,
TableTransactions[[#This Row],[Transaction quantity]]
)</f>
        <v>-100</v>
      </c>
      <c r="J88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866</v>
      </c>
      <c r="K8841" s="7">
        <f ca="1">IF(TableTransactions[[#This Row],[Stock balance backorders]]&lt;0,
0,
TableTransactions[[#This Row],[Stock balance backorders]]
)</f>
        <v>866</v>
      </c>
      <c r="L8841" s="8" t="str">
        <f>VLOOKUP(TableTransactions[[#This Row],[Material]],TableStockBalance[],
MATCH(TableStockBalance[[#Headers],[Supplier name]],TableStockBalance[#Headers],0),
0)</f>
        <v>Broehmer Industrial GmbH</v>
      </c>
    </row>
    <row r="8842" spans="1:12" x14ac:dyDescent="0.25">
      <c r="A8842">
        <v>49041056</v>
      </c>
      <c r="B8842">
        <v>240</v>
      </c>
      <c r="C8842" t="s">
        <v>343</v>
      </c>
      <c r="D8842" t="s">
        <v>266</v>
      </c>
      <c r="E8842" t="s">
        <v>267</v>
      </c>
      <c r="F8842" t="s">
        <v>314</v>
      </c>
      <c r="G8842" s="1">
        <v>43532</v>
      </c>
      <c r="H8842">
        <v>100</v>
      </c>
      <c r="I8842" s="7">
        <f>IF(TableTransactions[[#This Row],[Order type]]=trackOrderType,
TableTransactions[[#This Row],[Transaction quantity]]*-1,
TableTransactions[[#This Row],[Transaction quantity]]
)</f>
        <v>-100</v>
      </c>
      <c r="J88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766</v>
      </c>
      <c r="K8842" s="7">
        <f ca="1">IF(TableTransactions[[#This Row],[Stock balance backorders]]&lt;0,
0,
TableTransactions[[#This Row],[Stock balance backorders]]
)</f>
        <v>766</v>
      </c>
      <c r="L8842" s="8" t="str">
        <f>VLOOKUP(TableTransactions[[#This Row],[Material]],TableStockBalance[],
MATCH(TableStockBalance[[#Headers],[Supplier name]],TableStockBalance[#Headers],0),
0)</f>
        <v>Broehmer Industrial GmbH</v>
      </c>
    </row>
    <row r="8843" spans="1:12" x14ac:dyDescent="0.25">
      <c r="A8843">
        <v>49041057</v>
      </c>
      <c r="B8843">
        <v>560</v>
      </c>
      <c r="C8843" t="s">
        <v>343</v>
      </c>
      <c r="D8843" t="s">
        <v>266</v>
      </c>
      <c r="E8843" t="s">
        <v>267</v>
      </c>
      <c r="F8843" t="s">
        <v>313</v>
      </c>
      <c r="G8843" s="1">
        <v>43532</v>
      </c>
      <c r="H8843">
        <v>50</v>
      </c>
      <c r="I8843" s="7">
        <f>IF(TableTransactions[[#This Row],[Order type]]=trackOrderType,
TableTransactions[[#This Row],[Transaction quantity]]*-1,
TableTransactions[[#This Row],[Transaction quantity]]
)</f>
        <v>-50</v>
      </c>
      <c r="J88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716</v>
      </c>
      <c r="K8843" s="7">
        <f ca="1">IF(TableTransactions[[#This Row],[Stock balance backorders]]&lt;0,
0,
TableTransactions[[#This Row],[Stock balance backorders]]
)</f>
        <v>716</v>
      </c>
      <c r="L8843" s="8" t="str">
        <f>VLOOKUP(TableTransactions[[#This Row],[Material]],TableStockBalance[],
MATCH(TableStockBalance[[#Headers],[Supplier name]],TableStockBalance[#Headers],0),
0)</f>
        <v>Broehmer Industrial GmbH</v>
      </c>
    </row>
    <row r="8844" spans="1:12" x14ac:dyDescent="0.25">
      <c r="A8844">
        <v>49041304</v>
      </c>
      <c r="B8844">
        <v>320</v>
      </c>
      <c r="C8844" t="s">
        <v>343</v>
      </c>
      <c r="D8844" t="s">
        <v>266</v>
      </c>
      <c r="E8844" t="s">
        <v>267</v>
      </c>
      <c r="F8844" t="s">
        <v>313</v>
      </c>
      <c r="G8844" s="1">
        <v>43553</v>
      </c>
      <c r="H8844">
        <v>100</v>
      </c>
      <c r="I8844" s="7">
        <f>IF(TableTransactions[[#This Row],[Order type]]=trackOrderType,
TableTransactions[[#This Row],[Transaction quantity]]*-1,
TableTransactions[[#This Row],[Transaction quantity]]
)</f>
        <v>-100</v>
      </c>
      <c r="J88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616</v>
      </c>
      <c r="K8844" s="7">
        <f ca="1">IF(TableTransactions[[#This Row],[Stock balance backorders]]&lt;0,
0,
TableTransactions[[#This Row],[Stock balance backorders]]
)</f>
        <v>616</v>
      </c>
      <c r="L8844" s="8" t="str">
        <f>VLOOKUP(TableTransactions[[#This Row],[Material]],TableStockBalance[],
MATCH(TableStockBalance[[#Headers],[Supplier name]],TableStockBalance[#Headers],0),
0)</f>
        <v>Broehmer Industrial GmbH</v>
      </c>
    </row>
    <row r="8845" spans="1:12" x14ac:dyDescent="0.25">
      <c r="A8845">
        <v>49041378</v>
      </c>
      <c r="B8845">
        <v>90</v>
      </c>
      <c r="C8845" t="s">
        <v>343</v>
      </c>
      <c r="D8845" t="s">
        <v>266</v>
      </c>
      <c r="E8845" t="s">
        <v>267</v>
      </c>
      <c r="F8845" t="s">
        <v>318</v>
      </c>
      <c r="G8845" s="1">
        <v>43559</v>
      </c>
      <c r="H8845">
        <v>50</v>
      </c>
      <c r="I8845" s="7">
        <f>IF(TableTransactions[[#This Row],[Order type]]=trackOrderType,
TableTransactions[[#This Row],[Transaction quantity]]*-1,
TableTransactions[[#This Row],[Transaction quantity]]
)</f>
        <v>-50</v>
      </c>
      <c r="J88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566</v>
      </c>
      <c r="K8845" s="7">
        <f ca="1">IF(TableTransactions[[#This Row],[Stock balance backorders]]&lt;0,
0,
TableTransactions[[#This Row],[Stock balance backorders]]
)</f>
        <v>566</v>
      </c>
      <c r="L8845" s="8" t="str">
        <f>VLOOKUP(TableTransactions[[#This Row],[Material]],TableStockBalance[],
MATCH(TableStockBalance[[#Headers],[Supplier name]],TableStockBalance[#Headers],0),
0)</f>
        <v>Broehmer Industrial GmbH</v>
      </c>
    </row>
    <row r="8846" spans="1:12" x14ac:dyDescent="0.25">
      <c r="A8846">
        <v>49041556</v>
      </c>
      <c r="B8846">
        <v>390</v>
      </c>
      <c r="C8846" t="s">
        <v>343</v>
      </c>
      <c r="D8846" t="s">
        <v>266</v>
      </c>
      <c r="E8846" t="s">
        <v>267</v>
      </c>
      <c r="F8846" t="s">
        <v>317</v>
      </c>
      <c r="G8846" s="1">
        <v>43578</v>
      </c>
      <c r="H8846">
        <v>50</v>
      </c>
      <c r="I8846" s="7">
        <f>IF(TableTransactions[[#This Row],[Order type]]=trackOrderType,
TableTransactions[[#This Row],[Transaction quantity]]*-1,
TableTransactions[[#This Row],[Transaction quantity]]
)</f>
        <v>-50</v>
      </c>
      <c r="J88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516</v>
      </c>
      <c r="K8846" s="7">
        <f ca="1">IF(TableTransactions[[#This Row],[Stock balance backorders]]&lt;0,
0,
TableTransactions[[#This Row],[Stock balance backorders]]
)</f>
        <v>516</v>
      </c>
      <c r="L8846" s="8" t="str">
        <f>VLOOKUP(TableTransactions[[#This Row],[Material]],TableStockBalance[],
MATCH(TableStockBalance[[#Headers],[Supplier name]],TableStockBalance[#Headers],0),
0)</f>
        <v>Broehmer Industrial GmbH</v>
      </c>
    </row>
    <row r="8847" spans="1:12" x14ac:dyDescent="0.25">
      <c r="A8847">
        <v>49041602</v>
      </c>
      <c r="B8847">
        <v>10</v>
      </c>
      <c r="C8847" t="s">
        <v>343</v>
      </c>
      <c r="D8847" t="s">
        <v>266</v>
      </c>
      <c r="E8847" t="s">
        <v>267</v>
      </c>
      <c r="F8847" t="s">
        <v>326</v>
      </c>
      <c r="G8847" s="1">
        <v>43581</v>
      </c>
      <c r="H8847">
        <v>50</v>
      </c>
      <c r="I8847" s="7">
        <f>IF(TableTransactions[[#This Row],[Order type]]=trackOrderType,
TableTransactions[[#This Row],[Transaction quantity]]*-1,
TableTransactions[[#This Row],[Transaction quantity]]
)</f>
        <v>-50</v>
      </c>
      <c r="J88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466</v>
      </c>
      <c r="K8847" s="7">
        <f ca="1">IF(TableTransactions[[#This Row],[Stock balance backorders]]&lt;0,
0,
TableTransactions[[#This Row],[Stock balance backorders]]
)</f>
        <v>466</v>
      </c>
      <c r="L8847" s="8" t="str">
        <f>VLOOKUP(TableTransactions[[#This Row],[Material]],TableStockBalance[],
MATCH(TableStockBalance[[#Headers],[Supplier name]],TableStockBalance[#Headers],0),
0)</f>
        <v>Broehmer Industrial GmbH</v>
      </c>
    </row>
    <row r="8848" spans="1:12" x14ac:dyDescent="0.25">
      <c r="A8848">
        <v>49041603</v>
      </c>
      <c r="B8848">
        <v>70</v>
      </c>
      <c r="C8848" t="s">
        <v>343</v>
      </c>
      <c r="D8848" t="s">
        <v>266</v>
      </c>
      <c r="E8848" t="s">
        <v>267</v>
      </c>
      <c r="F8848" t="s">
        <v>316</v>
      </c>
      <c r="G8848" s="1">
        <v>43581</v>
      </c>
      <c r="H8848">
        <v>100</v>
      </c>
      <c r="I8848" s="7">
        <f>IF(TableTransactions[[#This Row],[Order type]]=trackOrderType,
TableTransactions[[#This Row],[Transaction quantity]]*-1,
TableTransactions[[#This Row],[Transaction quantity]]
)</f>
        <v>-100</v>
      </c>
      <c r="J88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366</v>
      </c>
      <c r="K8848" s="7">
        <f ca="1">IF(TableTransactions[[#This Row],[Stock balance backorders]]&lt;0,
0,
TableTransactions[[#This Row],[Stock balance backorders]]
)</f>
        <v>366</v>
      </c>
      <c r="L8848" s="8" t="str">
        <f>VLOOKUP(TableTransactions[[#This Row],[Material]],TableStockBalance[],
MATCH(TableStockBalance[[#Headers],[Supplier name]],TableStockBalance[#Headers],0),
0)</f>
        <v>Broehmer Industrial GmbH</v>
      </c>
    </row>
    <row r="8849" spans="1:12" x14ac:dyDescent="0.25">
      <c r="A8849">
        <v>49041623</v>
      </c>
      <c r="B8849">
        <v>460</v>
      </c>
      <c r="C8849" t="s">
        <v>343</v>
      </c>
      <c r="D8849" t="s">
        <v>266</v>
      </c>
      <c r="E8849" t="s">
        <v>267</v>
      </c>
      <c r="F8849" t="s">
        <v>317</v>
      </c>
      <c r="G8849" s="1">
        <v>43584</v>
      </c>
      <c r="H8849">
        <v>50</v>
      </c>
      <c r="I8849" s="7">
        <f>IF(TableTransactions[[#This Row],[Order type]]=trackOrderType,
TableTransactions[[#This Row],[Transaction quantity]]*-1,
TableTransactions[[#This Row],[Transaction quantity]]
)</f>
        <v>-50</v>
      </c>
      <c r="J88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316</v>
      </c>
      <c r="K8849" s="7">
        <f ca="1">IF(TableTransactions[[#This Row],[Stock balance backorders]]&lt;0,
0,
TableTransactions[[#This Row],[Stock balance backorders]]
)</f>
        <v>316</v>
      </c>
      <c r="L8849" s="8" t="str">
        <f>VLOOKUP(TableTransactions[[#This Row],[Material]],TableStockBalance[],
MATCH(TableStockBalance[[#Headers],[Supplier name]],TableStockBalance[#Headers],0),
0)</f>
        <v>Broehmer Industrial GmbH</v>
      </c>
    </row>
    <row r="8850" spans="1:12" x14ac:dyDescent="0.25">
      <c r="A8850" s="4">
        <v>45057088</v>
      </c>
      <c r="B8850" s="4">
        <v>40</v>
      </c>
      <c r="C8850" s="4" t="s">
        <v>344</v>
      </c>
      <c r="D8850" s="4" t="s">
        <v>266</v>
      </c>
      <c r="E8850" s="4" t="s">
        <v>267</v>
      </c>
      <c r="F8850" s="4" t="s">
        <v>213</v>
      </c>
      <c r="G8850" s="5">
        <v>43598</v>
      </c>
      <c r="H8850" s="4">
        <v>800</v>
      </c>
      <c r="I8850" s="7">
        <f>IF(TableTransactions[[#This Row],[Order type]]=trackOrderType,
TableTransactions[[#This Row],[Transaction quantity]]*-1,
TableTransactions[[#This Row],[Transaction quantity]]
)</f>
        <v>800</v>
      </c>
      <c r="J88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1116</v>
      </c>
      <c r="K8850" s="7">
        <f ca="1">IF(TableTransactions[[#This Row],[Stock balance backorders]]&lt;0,
0,
TableTransactions[[#This Row],[Stock balance backorders]]
)</f>
        <v>1116</v>
      </c>
      <c r="L8850" s="8" t="str">
        <f>VLOOKUP(TableTransactions[[#This Row],[Material]],TableStockBalance[],
MATCH(TableStockBalance[[#Headers],[Supplier name]],TableStockBalance[#Headers],0),
0)</f>
        <v>Broehmer Industrial GmbH</v>
      </c>
    </row>
    <row r="8851" spans="1:12" x14ac:dyDescent="0.25">
      <c r="A8851">
        <v>49042177</v>
      </c>
      <c r="B8851">
        <v>130</v>
      </c>
      <c r="C8851" t="s">
        <v>343</v>
      </c>
      <c r="D8851" t="s">
        <v>266</v>
      </c>
      <c r="E8851" t="s">
        <v>267</v>
      </c>
      <c r="F8851" t="s">
        <v>317</v>
      </c>
      <c r="G8851" s="1">
        <v>43635</v>
      </c>
      <c r="H8851">
        <v>50</v>
      </c>
      <c r="I8851" s="7">
        <f>IF(TableTransactions[[#This Row],[Order type]]=trackOrderType,
TableTransactions[[#This Row],[Transaction quantity]]*-1,
TableTransactions[[#This Row],[Transaction quantity]]
)</f>
        <v>-50</v>
      </c>
      <c r="J88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1066</v>
      </c>
      <c r="K8851" s="7">
        <f ca="1">IF(TableTransactions[[#This Row],[Stock balance backorders]]&lt;0,
0,
TableTransactions[[#This Row],[Stock balance backorders]]
)</f>
        <v>1066</v>
      </c>
      <c r="L8851" s="8" t="str">
        <f>VLOOKUP(TableTransactions[[#This Row],[Material]],TableStockBalance[],
MATCH(TableStockBalance[[#Headers],[Supplier name]],TableStockBalance[#Headers],0),
0)</f>
        <v>Broehmer Industrial GmbH</v>
      </c>
    </row>
    <row r="8852" spans="1:12" x14ac:dyDescent="0.25">
      <c r="A8852">
        <v>49042226</v>
      </c>
      <c r="B8852">
        <v>110</v>
      </c>
      <c r="C8852" t="s">
        <v>343</v>
      </c>
      <c r="D8852" t="s">
        <v>266</v>
      </c>
      <c r="E8852" t="s">
        <v>267</v>
      </c>
      <c r="F8852" t="s">
        <v>318</v>
      </c>
      <c r="G8852" s="1">
        <v>43640</v>
      </c>
      <c r="H8852">
        <v>100</v>
      </c>
      <c r="I8852" s="7">
        <f>IF(TableTransactions[[#This Row],[Order type]]=trackOrderType,
TableTransactions[[#This Row],[Transaction quantity]]*-1,
TableTransactions[[#This Row],[Transaction quantity]]
)</f>
        <v>-100</v>
      </c>
      <c r="J88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966</v>
      </c>
      <c r="K8852" s="7">
        <f ca="1">IF(TableTransactions[[#This Row],[Stock balance backorders]]&lt;0,
0,
TableTransactions[[#This Row],[Stock balance backorders]]
)</f>
        <v>966</v>
      </c>
      <c r="L8852" s="8" t="str">
        <f>VLOOKUP(TableTransactions[[#This Row],[Material]],TableStockBalance[],
MATCH(TableStockBalance[[#Headers],[Supplier name]],TableStockBalance[#Headers],0),
0)</f>
        <v>Broehmer Industrial GmbH</v>
      </c>
    </row>
    <row r="8853" spans="1:12" x14ac:dyDescent="0.25">
      <c r="A8853">
        <v>49042263</v>
      </c>
      <c r="B8853">
        <v>100</v>
      </c>
      <c r="C8853" t="s">
        <v>343</v>
      </c>
      <c r="D8853" t="s">
        <v>266</v>
      </c>
      <c r="E8853" t="s">
        <v>267</v>
      </c>
      <c r="F8853" t="s">
        <v>316</v>
      </c>
      <c r="G8853" s="1">
        <v>43643</v>
      </c>
      <c r="H8853">
        <v>50</v>
      </c>
      <c r="I8853" s="7">
        <f>IF(TableTransactions[[#This Row],[Order type]]=trackOrderType,
TableTransactions[[#This Row],[Transaction quantity]]*-1,
TableTransactions[[#This Row],[Transaction quantity]]
)</f>
        <v>-50</v>
      </c>
      <c r="J88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916</v>
      </c>
      <c r="K8853" s="7">
        <f ca="1">IF(TableTransactions[[#This Row],[Stock balance backorders]]&lt;0,
0,
TableTransactions[[#This Row],[Stock balance backorders]]
)</f>
        <v>916</v>
      </c>
      <c r="L8853" s="8" t="str">
        <f>VLOOKUP(TableTransactions[[#This Row],[Material]],TableStockBalance[],
MATCH(TableStockBalance[[#Headers],[Supplier name]],TableStockBalance[#Headers],0),
0)</f>
        <v>Broehmer Industrial GmbH</v>
      </c>
    </row>
    <row r="8854" spans="1:12" x14ac:dyDescent="0.25">
      <c r="A8854">
        <v>49042293</v>
      </c>
      <c r="B8854">
        <v>130</v>
      </c>
      <c r="C8854" t="s">
        <v>343</v>
      </c>
      <c r="D8854" t="s">
        <v>266</v>
      </c>
      <c r="E8854" t="s">
        <v>267</v>
      </c>
      <c r="F8854" t="s">
        <v>313</v>
      </c>
      <c r="G8854" s="1">
        <v>43647</v>
      </c>
      <c r="H8854">
        <v>50</v>
      </c>
      <c r="I8854" s="7">
        <f>IF(TableTransactions[[#This Row],[Order type]]=trackOrderType,
TableTransactions[[#This Row],[Transaction quantity]]*-1,
TableTransactions[[#This Row],[Transaction quantity]]
)</f>
        <v>-50</v>
      </c>
      <c r="J88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866</v>
      </c>
      <c r="K8854" s="7">
        <f ca="1">IF(TableTransactions[[#This Row],[Stock balance backorders]]&lt;0,
0,
TableTransactions[[#This Row],[Stock balance backorders]]
)</f>
        <v>866</v>
      </c>
      <c r="L8854" s="8" t="str">
        <f>VLOOKUP(TableTransactions[[#This Row],[Material]],TableStockBalance[],
MATCH(TableStockBalance[[#Headers],[Supplier name]],TableStockBalance[#Headers],0),
0)</f>
        <v>Broehmer Industrial GmbH</v>
      </c>
    </row>
    <row r="8855" spans="1:12" x14ac:dyDescent="0.25">
      <c r="A8855">
        <v>49042921</v>
      </c>
      <c r="B8855">
        <v>10</v>
      </c>
      <c r="C8855" t="s">
        <v>343</v>
      </c>
      <c r="D8855" t="s">
        <v>266</v>
      </c>
      <c r="E8855" t="s">
        <v>267</v>
      </c>
      <c r="F8855" t="s">
        <v>332</v>
      </c>
      <c r="G8855" s="1">
        <v>43705</v>
      </c>
      <c r="H8855">
        <v>100</v>
      </c>
      <c r="I8855" s="7">
        <f>IF(TableTransactions[[#This Row],[Order type]]=trackOrderType,
TableTransactions[[#This Row],[Transaction quantity]]*-1,
TableTransactions[[#This Row],[Transaction quantity]]
)</f>
        <v>-100</v>
      </c>
      <c r="J88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766</v>
      </c>
      <c r="K8855" s="7">
        <f ca="1">IF(TableTransactions[[#This Row],[Stock balance backorders]]&lt;0,
0,
TableTransactions[[#This Row],[Stock balance backorders]]
)</f>
        <v>766</v>
      </c>
      <c r="L8855" s="8" t="str">
        <f>VLOOKUP(TableTransactions[[#This Row],[Material]],TableStockBalance[],
MATCH(TableStockBalance[[#Headers],[Supplier name]],TableStockBalance[#Headers],0),
0)</f>
        <v>Broehmer Industrial GmbH</v>
      </c>
    </row>
    <row r="8856" spans="1:12" x14ac:dyDescent="0.25">
      <c r="A8856">
        <v>49042935</v>
      </c>
      <c r="B8856">
        <v>150</v>
      </c>
      <c r="C8856" t="s">
        <v>343</v>
      </c>
      <c r="D8856" t="s">
        <v>266</v>
      </c>
      <c r="E8856" t="s">
        <v>267</v>
      </c>
      <c r="F8856" t="s">
        <v>317</v>
      </c>
      <c r="G8856" s="1">
        <v>43706</v>
      </c>
      <c r="H8856">
        <v>100</v>
      </c>
      <c r="I8856" s="7">
        <f>IF(TableTransactions[[#This Row],[Order type]]=trackOrderType,
TableTransactions[[#This Row],[Transaction quantity]]*-1,
TableTransactions[[#This Row],[Transaction quantity]]
)</f>
        <v>-100</v>
      </c>
      <c r="J88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666</v>
      </c>
      <c r="K8856" s="7">
        <f ca="1">IF(TableTransactions[[#This Row],[Stock balance backorders]]&lt;0,
0,
TableTransactions[[#This Row],[Stock balance backorders]]
)</f>
        <v>666</v>
      </c>
      <c r="L8856" s="8" t="str">
        <f>VLOOKUP(TableTransactions[[#This Row],[Material]],TableStockBalance[],
MATCH(TableStockBalance[[#Headers],[Supplier name]],TableStockBalance[#Headers],0),
0)</f>
        <v>Broehmer Industrial GmbH</v>
      </c>
    </row>
    <row r="8857" spans="1:12" x14ac:dyDescent="0.25">
      <c r="A8857">
        <v>49042978</v>
      </c>
      <c r="B8857">
        <v>90</v>
      </c>
      <c r="C8857" t="s">
        <v>343</v>
      </c>
      <c r="D8857" t="s">
        <v>266</v>
      </c>
      <c r="E8857" t="s">
        <v>267</v>
      </c>
      <c r="F8857" t="s">
        <v>316</v>
      </c>
      <c r="G8857" s="1">
        <v>43711</v>
      </c>
      <c r="H8857">
        <v>50</v>
      </c>
      <c r="I8857" s="7">
        <f>IF(TableTransactions[[#This Row],[Order type]]=trackOrderType,
TableTransactions[[#This Row],[Transaction quantity]]*-1,
TableTransactions[[#This Row],[Transaction quantity]]
)</f>
        <v>-50</v>
      </c>
      <c r="J88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616</v>
      </c>
      <c r="K8857" s="7">
        <f ca="1">IF(TableTransactions[[#This Row],[Stock balance backorders]]&lt;0,
0,
TableTransactions[[#This Row],[Stock balance backorders]]
)</f>
        <v>616</v>
      </c>
      <c r="L8857" s="8" t="str">
        <f>VLOOKUP(TableTransactions[[#This Row],[Material]],TableStockBalance[],
MATCH(TableStockBalance[[#Headers],[Supplier name]],TableStockBalance[#Headers],0),
0)</f>
        <v>Broehmer Industrial GmbH</v>
      </c>
    </row>
    <row r="8858" spans="1:12" x14ac:dyDescent="0.25">
      <c r="A8858">
        <v>49043256</v>
      </c>
      <c r="B8858">
        <v>190</v>
      </c>
      <c r="C8858" t="s">
        <v>343</v>
      </c>
      <c r="D8858" t="s">
        <v>266</v>
      </c>
      <c r="E8858" t="s">
        <v>267</v>
      </c>
      <c r="F8858" t="s">
        <v>319</v>
      </c>
      <c r="G8858" s="1">
        <v>43735</v>
      </c>
      <c r="H8858">
        <v>50</v>
      </c>
      <c r="I8858" s="7">
        <f>IF(TableTransactions[[#This Row],[Order type]]=trackOrderType,
TableTransactions[[#This Row],[Transaction quantity]]*-1,
TableTransactions[[#This Row],[Transaction quantity]]
)</f>
        <v>-50</v>
      </c>
      <c r="J88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566</v>
      </c>
      <c r="K8858" s="7">
        <f ca="1">IF(TableTransactions[[#This Row],[Stock balance backorders]]&lt;0,
0,
TableTransactions[[#This Row],[Stock balance backorders]]
)</f>
        <v>566</v>
      </c>
      <c r="L8858" s="8" t="str">
        <f>VLOOKUP(TableTransactions[[#This Row],[Material]],TableStockBalance[],
MATCH(TableStockBalance[[#Headers],[Supplier name]],TableStockBalance[#Headers],0),
0)</f>
        <v>Broehmer Industrial GmbH</v>
      </c>
    </row>
    <row r="8859" spans="1:12" x14ac:dyDescent="0.25">
      <c r="A8859">
        <v>49043504</v>
      </c>
      <c r="B8859">
        <v>80</v>
      </c>
      <c r="C8859" t="s">
        <v>343</v>
      </c>
      <c r="D8859" t="s">
        <v>266</v>
      </c>
      <c r="E8859" t="s">
        <v>267</v>
      </c>
      <c r="F8859" t="s">
        <v>317</v>
      </c>
      <c r="G8859" s="1">
        <v>43759</v>
      </c>
      <c r="H8859">
        <v>50</v>
      </c>
      <c r="I8859" s="7">
        <f>IF(TableTransactions[[#This Row],[Order type]]=trackOrderType,
TableTransactions[[#This Row],[Transaction quantity]]*-1,
TableTransactions[[#This Row],[Transaction quantity]]
)</f>
        <v>-50</v>
      </c>
      <c r="J88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516</v>
      </c>
      <c r="K8859" s="7">
        <f ca="1">IF(TableTransactions[[#This Row],[Stock balance backorders]]&lt;0,
0,
TableTransactions[[#This Row],[Stock balance backorders]]
)</f>
        <v>516</v>
      </c>
      <c r="L8859" s="8" t="str">
        <f>VLOOKUP(TableTransactions[[#This Row],[Material]],TableStockBalance[],
MATCH(TableStockBalance[[#Headers],[Supplier name]],TableStockBalance[#Headers],0),
0)</f>
        <v>Broehmer Industrial GmbH</v>
      </c>
    </row>
    <row r="8860" spans="1:12" x14ac:dyDescent="0.25">
      <c r="A8860">
        <v>49043562</v>
      </c>
      <c r="B8860">
        <v>240</v>
      </c>
      <c r="C8860" t="s">
        <v>343</v>
      </c>
      <c r="D8860" t="s">
        <v>266</v>
      </c>
      <c r="E8860" t="s">
        <v>267</v>
      </c>
      <c r="F8860" t="s">
        <v>318</v>
      </c>
      <c r="G8860" s="1">
        <v>43763</v>
      </c>
      <c r="H8860">
        <v>50</v>
      </c>
      <c r="I8860" s="7">
        <f>IF(TableTransactions[[#This Row],[Order type]]=trackOrderType,
TableTransactions[[#This Row],[Transaction quantity]]*-1,
TableTransactions[[#This Row],[Transaction quantity]]
)</f>
        <v>-50</v>
      </c>
      <c r="J88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466</v>
      </c>
      <c r="K8860" s="7">
        <f ca="1">IF(TableTransactions[[#This Row],[Stock balance backorders]]&lt;0,
0,
TableTransactions[[#This Row],[Stock balance backorders]]
)</f>
        <v>466</v>
      </c>
      <c r="L8860" s="8" t="str">
        <f>VLOOKUP(TableTransactions[[#This Row],[Material]],TableStockBalance[],
MATCH(TableStockBalance[[#Headers],[Supplier name]],TableStockBalance[#Headers],0),
0)</f>
        <v>Broehmer Industrial GmbH</v>
      </c>
    </row>
    <row r="8861" spans="1:12" x14ac:dyDescent="0.25">
      <c r="A8861">
        <v>49043715</v>
      </c>
      <c r="B8861">
        <v>410</v>
      </c>
      <c r="C8861" t="s">
        <v>343</v>
      </c>
      <c r="D8861" t="s">
        <v>266</v>
      </c>
      <c r="E8861" t="s">
        <v>267</v>
      </c>
      <c r="F8861" t="s">
        <v>317</v>
      </c>
      <c r="G8861" s="1">
        <v>43777</v>
      </c>
      <c r="H8861">
        <v>50</v>
      </c>
      <c r="I8861" s="7">
        <f>IF(TableTransactions[[#This Row],[Order type]]=trackOrderType,
TableTransactions[[#This Row],[Transaction quantity]]*-1,
TableTransactions[[#This Row],[Transaction quantity]]
)</f>
        <v>-50</v>
      </c>
      <c r="J88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416</v>
      </c>
      <c r="K8861" s="7">
        <f ca="1">IF(TableTransactions[[#This Row],[Stock balance backorders]]&lt;0,
0,
TableTransactions[[#This Row],[Stock balance backorders]]
)</f>
        <v>416</v>
      </c>
      <c r="L8861" s="8" t="str">
        <f>VLOOKUP(TableTransactions[[#This Row],[Material]],TableStockBalance[],
MATCH(TableStockBalance[[#Headers],[Supplier name]],TableStockBalance[#Headers],0),
0)</f>
        <v>Broehmer Industrial GmbH</v>
      </c>
    </row>
    <row r="8862" spans="1:12" x14ac:dyDescent="0.25">
      <c r="A8862" s="4">
        <v>45057526</v>
      </c>
      <c r="B8862" s="4">
        <v>10</v>
      </c>
      <c r="C8862" s="4" t="s">
        <v>344</v>
      </c>
      <c r="D8862" s="4" t="s">
        <v>266</v>
      </c>
      <c r="E8862" s="4" t="s">
        <v>267</v>
      </c>
      <c r="F8862" s="4" t="s">
        <v>213</v>
      </c>
      <c r="G8862" s="5">
        <v>43777</v>
      </c>
      <c r="H8862" s="4">
        <v>800</v>
      </c>
      <c r="I8862" s="7">
        <f>IF(TableTransactions[[#This Row],[Order type]]=trackOrderType,
TableTransactions[[#This Row],[Transaction quantity]]*-1,
TableTransactions[[#This Row],[Transaction quantity]]
)</f>
        <v>800</v>
      </c>
      <c r="J88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1216</v>
      </c>
      <c r="K8862" s="7">
        <f ca="1">IF(TableTransactions[[#This Row],[Stock balance backorders]]&lt;0,
0,
TableTransactions[[#This Row],[Stock balance backorders]]
)</f>
        <v>1216</v>
      </c>
      <c r="L8862" s="8" t="str">
        <f>VLOOKUP(TableTransactions[[#This Row],[Material]],TableStockBalance[],
MATCH(TableStockBalance[[#Headers],[Supplier name]],TableStockBalance[#Headers],0),
0)</f>
        <v>Broehmer Industrial GmbH</v>
      </c>
    </row>
    <row r="8863" spans="1:12" x14ac:dyDescent="0.25">
      <c r="A8863">
        <v>49043797</v>
      </c>
      <c r="B8863">
        <v>20</v>
      </c>
      <c r="C8863" t="s">
        <v>343</v>
      </c>
      <c r="D8863" t="s">
        <v>266</v>
      </c>
      <c r="E8863" t="s">
        <v>267</v>
      </c>
      <c r="F8863" t="s">
        <v>322</v>
      </c>
      <c r="G8863" s="1">
        <v>43784</v>
      </c>
      <c r="H8863">
        <v>50</v>
      </c>
      <c r="I8863" s="7">
        <f>IF(TableTransactions[[#This Row],[Order type]]=trackOrderType,
TableTransactions[[#This Row],[Transaction quantity]]*-1,
TableTransactions[[#This Row],[Transaction quantity]]
)</f>
        <v>-50</v>
      </c>
      <c r="J88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1166</v>
      </c>
      <c r="K8863" s="7">
        <f ca="1">IF(TableTransactions[[#This Row],[Stock balance backorders]]&lt;0,
0,
TableTransactions[[#This Row],[Stock balance backorders]]
)</f>
        <v>1166</v>
      </c>
      <c r="L8863" s="8" t="str">
        <f>VLOOKUP(TableTransactions[[#This Row],[Material]],TableStockBalance[],
MATCH(TableStockBalance[[#Headers],[Supplier name]],TableStockBalance[#Headers],0),
0)</f>
        <v>Broehmer Industrial GmbH</v>
      </c>
    </row>
    <row r="8864" spans="1:12" x14ac:dyDescent="0.25">
      <c r="A8864">
        <v>49043925</v>
      </c>
      <c r="B8864">
        <v>100</v>
      </c>
      <c r="C8864" t="s">
        <v>343</v>
      </c>
      <c r="D8864" t="s">
        <v>266</v>
      </c>
      <c r="E8864" t="s">
        <v>267</v>
      </c>
      <c r="F8864" t="s">
        <v>318</v>
      </c>
      <c r="G8864" s="1">
        <v>43796</v>
      </c>
      <c r="H8864">
        <v>50</v>
      </c>
      <c r="I8864" s="7">
        <f>IF(TableTransactions[[#This Row],[Order type]]=trackOrderType,
TableTransactions[[#This Row],[Transaction quantity]]*-1,
TableTransactions[[#This Row],[Transaction quantity]]
)</f>
        <v>-50</v>
      </c>
      <c r="J88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1116</v>
      </c>
      <c r="K8864" s="7">
        <f ca="1">IF(TableTransactions[[#This Row],[Stock balance backorders]]&lt;0,
0,
TableTransactions[[#This Row],[Stock balance backorders]]
)</f>
        <v>1116</v>
      </c>
      <c r="L8864" s="8" t="str">
        <f>VLOOKUP(TableTransactions[[#This Row],[Material]],TableStockBalance[],
MATCH(TableStockBalance[[#Headers],[Supplier name]],TableStockBalance[#Headers],0),
0)</f>
        <v>Broehmer Industrial GmbH</v>
      </c>
    </row>
    <row r="8865" spans="1:12" x14ac:dyDescent="0.25">
      <c r="A8865">
        <v>49043981</v>
      </c>
      <c r="B8865">
        <v>130</v>
      </c>
      <c r="C8865" t="s">
        <v>343</v>
      </c>
      <c r="D8865" t="s">
        <v>266</v>
      </c>
      <c r="E8865" t="s">
        <v>267</v>
      </c>
      <c r="F8865" t="s">
        <v>313</v>
      </c>
      <c r="G8865" s="1">
        <v>43802</v>
      </c>
      <c r="H8865">
        <v>100</v>
      </c>
      <c r="I8865" s="7">
        <f>IF(TableTransactions[[#This Row],[Order type]]=trackOrderType,
TableTransactions[[#This Row],[Transaction quantity]]*-1,
TableTransactions[[#This Row],[Transaction quantity]]
)</f>
        <v>-100</v>
      </c>
      <c r="J88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1016</v>
      </c>
      <c r="K8865" s="7">
        <f ca="1">IF(TableTransactions[[#This Row],[Stock balance backorders]]&lt;0,
0,
TableTransactions[[#This Row],[Stock balance backorders]]
)</f>
        <v>1016</v>
      </c>
      <c r="L8865" s="8" t="str">
        <f>VLOOKUP(TableTransactions[[#This Row],[Material]],TableStockBalance[],
MATCH(TableStockBalance[[#Headers],[Supplier name]],TableStockBalance[#Headers],0),
0)</f>
        <v>Broehmer Industrial GmbH</v>
      </c>
    </row>
    <row r="8866" spans="1:12" x14ac:dyDescent="0.25">
      <c r="A8866">
        <v>49040363</v>
      </c>
      <c r="B8866">
        <v>210</v>
      </c>
      <c r="C8866" t="s">
        <v>343</v>
      </c>
      <c r="D8866" t="s">
        <v>248</v>
      </c>
      <c r="E8866" t="s">
        <v>249</v>
      </c>
      <c r="F8866" t="s">
        <v>313</v>
      </c>
      <c r="G8866" s="1">
        <v>43472</v>
      </c>
      <c r="H8866">
        <v>100</v>
      </c>
      <c r="I8866" s="7">
        <f>IF(TableTransactions[[#This Row],[Order type]]=trackOrderType,
TableTransactions[[#This Row],[Transaction quantity]]*-1,
TableTransactions[[#This Row],[Transaction quantity]]
)</f>
        <v>-100</v>
      </c>
      <c r="J88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505</v>
      </c>
      <c r="K8866" s="7">
        <f ca="1">IF(TableTransactions[[#This Row],[Stock balance backorders]]&lt;0,
0,
TableTransactions[[#This Row],[Stock balance backorders]]
)</f>
        <v>505</v>
      </c>
      <c r="L8866" s="8" t="str">
        <f>VLOOKUP(TableTransactions[[#This Row],[Material]],TableStockBalance[],
MATCH(TableStockBalance[[#Headers],[Supplier name]],TableStockBalance[#Headers],0),
0)</f>
        <v>Broehmer Industrial GmbH</v>
      </c>
    </row>
    <row r="8867" spans="1:12" x14ac:dyDescent="0.25">
      <c r="A8867">
        <v>49040385</v>
      </c>
      <c r="B8867">
        <v>100</v>
      </c>
      <c r="C8867" t="s">
        <v>343</v>
      </c>
      <c r="D8867" t="s">
        <v>248</v>
      </c>
      <c r="E8867" t="s">
        <v>249</v>
      </c>
      <c r="F8867" t="s">
        <v>316</v>
      </c>
      <c r="G8867" s="1">
        <v>43473</v>
      </c>
      <c r="H8867">
        <v>50</v>
      </c>
      <c r="I8867" s="7">
        <f>IF(TableTransactions[[#This Row],[Order type]]=trackOrderType,
TableTransactions[[#This Row],[Transaction quantity]]*-1,
TableTransactions[[#This Row],[Transaction quantity]]
)</f>
        <v>-50</v>
      </c>
      <c r="J88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455</v>
      </c>
      <c r="K8867" s="7">
        <f ca="1">IF(TableTransactions[[#This Row],[Stock balance backorders]]&lt;0,
0,
TableTransactions[[#This Row],[Stock balance backorders]]
)</f>
        <v>455</v>
      </c>
      <c r="L8867" s="8" t="str">
        <f>VLOOKUP(TableTransactions[[#This Row],[Material]],TableStockBalance[],
MATCH(TableStockBalance[[#Headers],[Supplier name]],TableStockBalance[#Headers],0),
0)</f>
        <v>Broehmer Industrial GmbH</v>
      </c>
    </row>
    <row r="8868" spans="1:12" x14ac:dyDescent="0.25">
      <c r="A8868">
        <v>49040437</v>
      </c>
      <c r="B8868">
        <v>380</v>
      </c>
      <c r="C8868" t="s">
        <v>343</v>
      </c>
      <c r="D8868" t="s">
        <v>248</v>
      </c>
      <c r="E8868" t="s">
        <v>249</v>
      </c>
      <c r="F8868" t="s">
        <v>317</v>
      </c>
      <c r="G8868" s="1">
        <v>43476</v>
      </c>
      <c r="H8868">
        <v>100</v>
      </c>
      <c r="I8868" s="7">
        <f>IF(TableTransactions[[#This Row],[Order type]]=trackOrderType,
TableTransactions[[#This Row],[Transaction quantity]]*-1,
TableTransactions[[#This Row],[Transaction quantity]]
)</f>
        <v>-100</v>
      </c>
      <c r="J88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355</v>
      </c>
      <c r="K8868" s="7">
        <f ca="1">IF(TableTransactions[[#This Row],[Stock balance backorders]]&lt;0,
0,
TableTransactions[[#This Row],[Stock balance backorders]]
)</f>
        <v>355</v>
      </c>
      <c r="L8868" s="8" t="str">
        <f>VLOOKUP(TableTransactions[[#This Row],[Material]],TableStockBalance[],
MATCH(TableStockBalance[[#Headers],[Supplier name]],TableStockBalance[#Headers],0),
0)</f>
        <v>Broehmer Industrial GmbH</v>
      </c>
    </row>
    <row r="8869" spans="1:12" x14ac:dyDescent="0.25">
      <c r="A8869">
        <v>49040595</v>
      </c>
      <c r="B8869">
        <v>120</v>
      </c>
      <c r="C8869" t="s">
        <v>343</v>
      </c>
      <c r="D8869" t="s">
        <v>248</v>
      </c>
      <c r="E8869" t="s">
        <v>249</v>
      </c>
      <c r="F8869" t="s">
        <v>319</v>
      </c>
      <c r="G8869" s="1">
        <v>43490</v>
      </c>
      <c r="H8869">
        <v>50</v>
      </c>
      <c r="I8869" s="7">
        <f>IF(TableTransactions[[#This Row],[Order type]]=trackOrderType,
TableTransactions[[#This Row],[Transaction quantity]]*-1,
TableTransactions[[#This Row],[Transaction quantity]]
)</f>
        <v>-50</v>
      </c>
      <c r="J88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305</v>
      </c>
      <c r="K8869" s="7">
        <f ca="1">IF(TableTransactions[[#This Row],[Stock balance backorders]]&lt;0,
0,
TableTransactions[[#This Row],[Stock balance backorders]]
)</f>
        <v>305</v>
      </c>
      <c r="L8869" s="8" t="str">
        <f>VLOOKUP(TableTransactions[[#This Row],[Material]],TableStockBalance[],
MATCH(TableStockBalance[[#Headers],[Supplier name]],TableStockBalance[#Headers],0),
0)</f>
        <v>Broehmer Industrial GmbH</v>
      </c>
    </row>
    <row r="8870" spans="1:12" x14ac:dyDescent="0.25">
      <c r="A8870" s="4">
        <v>45056824</v>
      </c>
      <c r="B8870" s="4">
        <v>10</v>
      </c>
      <c r="C8870" s="4" t="s">
        <v>344</v>
      </c>
      <c r="D8870" s="4" t="s">
        <v>248</v>
      </c>
      <c r="E8870" s="4" t="s">
        <v>249</v>
      </c>
      <c r="F8870" s="4" t="s">
        <v>213</v>
      </c>
      <c r="G8870" s="5">
        <v>43490</v>
      </c>
      <c r="H8870" s="4">
        <v>400</v>
      </c>
      <c r="I8870" s="7">
        <f>IF(TableTransactions[[#This Row],[Order type]]=trackOrderType,
TableTransactions[[#This Row],[Transaction quantity]]*-1,
TableTransactions[[#This Row],[Transaction quantity]]
)</f>
        <v>400</v>
      </c>
      <c r="J88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705</v>
      </c>
      <c r="K8870" s="7">
        <f ca="1">IF(TableTransactions[[#This Row],[Stock balance backorders]]&lt;0,
0,
TableTransactions[[#This Row],[Stock balance backorders]]
)</f>
        <v>705</v>
      </c>
      <c r="L8870" s="8" t="str">
        <f>VLOOKUP(TableTransactions[[#This Row],[Material]],TableStockBalance[],
MATCH(TableStockBalance[[#Headers],[Supplier name]],TableStockBalance[#Headers],0),
0)</f>
        <v>Broehmer Industrial GmbH</v>
      </c>
    </row>
    <row r="8871" spans="1:12" x14ac:dyDescent="0.25">
      <c r="A8871">
        <v>49040671</v>
      </c>
      <c r="B8871">
        <v>330</v>
      </c>
      <c r="C8871" t="s">
        <v>343</v>
      </c>
      <c r="D8871" t="s">
        <v>248</v>
      </c>
      <c r="E8871" t="s">
        <v>249</v>
      </c>
      <c r="F8871" t="s">
        <v>317</v>
      </c>
      <c r="G8871" s="1">
        <v>43497</v>
      </c>
      <c r="H8871">
        <v>50</v>
      </c>
      <c r="I8871" s="7">
        <f>IF(TableTransactions[[#This Row],[Order type]]=trackOrderType,
TableTransactions[[#This Row],[Transaction quantity]]*-1,
TableTransactions[[#This Row],[Transaction quantity]]
)</f>
        <v>-50</v>
      </c>
      <c r="J88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655</v>
      </c>
      <c r="K8871" s="7">
        <f ca="1">IF(TableTransactions[[#This Row],[Stock balance backorders]]&lt;0,
0,
TableTransactions[[#This Row],[Stock balance backorders]]
)</f>
        <v>655</v>
      </c>
      <c r="L8871" s="8" t="str">
        <f>VLOOKUP(TableTransactions[[#This Row],[Material]],TableStockBalance[],
MATCH(TableStockBalance[[#Headers],[Supplier name]],TableStockBalance[#Headers],0),
0)</f>
        <v>Broehmer Industrial GmbH</v>
      </c>
    </row>
    <row r="8872" spans="1:12" x14ac:dyDescent="0.25">
      <c r="A8872">
        <v>49040731</v>
      </c>
      <c r="B8872">
        <v>120</v>
      </c>
      <c r="C8872" t="s">
        <v>343</v>
      </c>
      <c r="D8872" t="s">
        <v>248</v>
      </c>
      <c r="E8872" t="s">
        <v>249</v>
      </c>
      <c r="F8872" t="s">
        <v>317</v>
      </c>
      <c r="G8872" s="1">
        <v>43503</v>
      </c>
      <c r="H8872">
        <v>100</v>
      </c>
      <c r="I8872" s="7">
        <f>IF(TableTransactions[[#This Row],[Order type]]=trackOrderType,
TableTransactions[[#This Row],[Transaction quantity]]*-1,
TableTransactions[[#This Row],[Transaction quantity]]
)</f>
        <v>-100</v>
      </c>
      <c r="J88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555</v>
      </c>
      <c r="K8872" s="7">
        <f ca="1">IF(TableTransactions[[#This Row],[Stock balance backorders]]&lt;0,
0,
TableTransactions[[#This Row],[Stock balance backorders]]
)</f>
        <v>555</v>
      </c>
      <c r="L8872" s="8" t="str">
        <f>VLOOKUP(TableTransactions[[#This Row],[Material]],TableStockBalance[],
MATCH(TableStockBalance[[#Headers],[Supplier name]],TableStockBalance[#Headers],0),
0)</f>
        <v>Broehmer Industrial GmbH</v>
      </c>
    </row>
    <row r="8873" spans="1:12" x14ac:dyDescent="0.25">
      <c r="A8873">
        <v>49040889</v>
      </c>
      <c r="B8873">
        <v>90</v>
      </c>
      <c r="C8873" t="s">
        <v>343</v>
      </c>
      <c r="D8873" t="s">
        <v>248</v>
      </c>
      <c r="E8873" t="s">
        <v>249</v>
      </c>
      <c r="F8873" t="s">
        <v>318</v>
      </c>
      <c r="G8873" s="1">
        <v>43517</v>
      </c>
      <c r="H8873">
        <v>100</v>
      </c>
      <c r="I8873" s="7">
        <f>IF(TableTransactions[[#This Row],[Order type]]=trackOrderType,
TableTransactions[[#This Row],[Transaction quantity]]*-1,
TableTransactions[[#This Row],[Transaction quantity]]
)</f>
        <v>-100</v>
      </c>
      <c r="J88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455</v>
      </c>
      <c r="K8873" s="7">
        <f ca="1">IF(TableTransactions[[#This Row],[Stock balance backorders]]&lt;0,
0,
TableTransactions[[#This Row],[Stock balance backorders]]
)</f>
        <v>455</v>
      </c>
      <c r="L8873" s="8" t="str">
        <f>VLOOKUP(TableTransactions[[#This Row],[Material]],TableStockBalance[],
MATCH(TableStockBalance[[#Headers],[Supplier name]],TableStockBalance[#Headers],0),
0)</f>
        <v>Broehmer Industrial GmbH</v>
      </c>
    </row>
    <row r="8874" spans="1:12" x14ac:dyDescent="0.25">
      <c r="A8874">
        <v>49040980</v>
      </c>
      <c r="B8874">
        <v>220</v>
      </c>
      <c r="C8874" t="s">
        <v>343</v>
      </c>
      <c r="D8874" t="s">
        <v>248</v>
      </c>
      <c r="E8874" t="s">
        <v>249</v>
      </c>
      <c r="F8874" t="s">
        <v>316</v>
      </c>
      <c r="G8874" s="1">
        <v>43525</v>
      </c>
      <c r="H8874">
        <v>50</v>
      </c>
      <c r="I8874" s="7">
        <f>IF(TableTransactions[[#This Row],[Order type]]=trackOrderType,
TableTransactions[[#This Row],[Transaction quantity]]*-1,
TableTransactions[[#This Row],[Transaction quantity]]
)</f>
        <v>-50</v>
      </c>
      <c r="J88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405</v>
      </c>
      <c r="K8874" s="7">
        <f ca="1">IF(TableTransactions[[#This Row],[Stock balance backorders]]&lt;0,
0,
TableTransactions[[#This Row],[Stock balance backorders]]
)</f>
        <v>405</v>
      </c>
      <c r="L8874" s="8" t="str">
        <f>VLOOKUP(TableTransactions[[#This Row],[Material]],TableStockBalance[],
MATCH(TableStockBalance[[#Headers],[Supplier name]],TableStockBalance[#Headers],0),
0)</f>
        <v>Broehmer Industrial GmbH</v>
      </c>
    </row>
    <row r="8875" spans="1:12" x14ac:dyDescent="0.25">
      <c r="A8875">
        <v>49041090</v>
      </c>
      <c r="B8875">
        <v>100</v>
      </c>
      <c r="C8875" t="s">
        <v>343</v>
      </c>
      <c r="D8875" t="s">
        <v>248</v>
      </c>
      <c r="E8875" t="s">
        <v>249</v>
      </c>
      <c r="F8875" t="s">
        <v>318</v>
      </c>
      <c r="G8875" s="1">
        <v>43535</v>
      </c>
      <c r="H8875">
        <v>50</v>
      </c>
      <c r="I8875" s="7">
        <f>IF(TableTransactions[[#This Row],[Order type]]=trackOrderType,
TableTransactions[[#This Row],[Transaction quantity]]*-1,
TableTransactions[[#This Row],[Transaction quantity]]
)</f>
        <v>-50</v>
      </c>
      <c r="J88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355</v>
      </c>
      <c r="K8875" s="7">
        <f ca="1">IF(TableTransactions[[#This Row],[Stock balance backorders]]&lt;0,
0,
TableTransactions[[#This Row],[Stock balance backorders]]
)</f>
        <v>355</v>
      </c>
      <c r="L8875" s="8" t="str">
        <f>VLOOKUP(TableTransactions[[#This Row],[Material]],TableStockBalance[],
MATCH(TableStockBalance[[#Headers],[Supplier name]],TableStockBalance[#Headers],0),
0)</f>
        <v>Broehmer Industrial GmbH</v>
      </c>
    </row>
    <row r="8876" spans="1:12" x14ac:dyDescent="0.25">
      <c r="A8876" s="4">
        <v>45056937</v>
      </c>
      <c r="B8876" s="4">
        <v>10</v>
      </c>
      <c r="C8876" s="4" t="s">
        <v>344</v>
      </c>
      <c r="D8876" s="4" t="s">
        <v>248</v>
      </c>
      <c r="E8876" s="4" t="s">
        <v>249</v>
      </c>
      <c r="F8876" s="4" t="s">
        <v>213</v>
      </c>
      <c r="G8876" s="5">
        <v>43536</v>
      </c>
      <c r="H8876" s="4">
        <v>388</v>
      </c>
      <c r="I8876" s="7">
        <f>IF(TableTransactions[[#This Row],[Order type]]=trackOrderType,
TableTransactions[[#This Row],[Transaction quantity]]*-1,
TableTransactions[[#This Row],[Transaction quantity]]
)</f>
        <v>388</v>
      </c>
      <c r="J88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743</v>
      </c>
      <c r="K8876" s="7">
        <f ca="1">IF(TableTransactions[[#This Row],[Stock balance backorders]]&lt;0,
0,
TableTransactions[[#This Row],[Stock balance backorders]]
)</f>
        <v>743</v>
      </c>
      <c r="L8876" s="8" t="str">
        <f>VLOOKUP(TableTransactions[[#This Row],[Material]],TableStockBalance[],
MATCH(TableStockBalance[[#Headers],[Supplier name]],TableStockBalance[#Headers],0),
0)</f>
        <v>Broehmer Industrial GmbH</v>
      </c>
    </row>
    <row r="8877" spans="1:12" x14ac:dyDescent="0.25">
      <c r="A8877">
        <v>49041142</v>
      </c>
      <c r="B8877">
        <v>10</v>
      </c>
      <c r="C8877" t="s">
        <v>343</v>
      </c>
      <c r="D8877" t="s">
        <v>248</v>
      </c>
      <c r="E8877" t="s">
        <v>249</v>
      </c>
      <c r="F8877" t="s">
        <v>321</v>
      </c>
      <c r="G8877" s="1">
        <v>43539</v>
      </c>
      <c r="H8877">
        <v>100</v>
      </c>
      <c r="I8877" s="7">
        <f>IF(TableTransactions[[#This Row],[Order type]]=trackOrderType,
TableTransactions[[#This Row],[Transaction quantity]]*-1,
TableTransactions[[#This Row],[Transaction quantity]]
)</f>
        <v>-100</v>
      </c>
      <c r="J88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643</v>
      </c>
      <c r="K8877" s="7">
        <f ca="1">IF(TableTransactions[[#This Row],[Stock balance backorders]]&lt;0,
0,
TableTransactions[[#This Row],[Stock balance backorders]]
)</f>
        <v>643</v>
      </c>
      <c r="L8877" s="8" t="str">
        <f>VLOOKUP(TableTransactions[[#This Row],[Material]],TableStockBalance[],
MATCH(TableStockBalance[[#Headers],[Supplier name]],TableStockBalance[#Headers],0),
0)</f>
        <v>Broehmer Industrial GmbH</v>
      </c>
    </row>
    <row r="8878" spans="1:12" x14ac:dyDescent="0.25">
      <c r="A8878">
        <v>49041150</v>
      </c>
      <c r="B8878">
        <v>300</v>
      </c>
      <c r="C8878" t="s">
        <v>343</v>
      </c>
      <c r="D8878" t="s">
        <v>248</v>
      </c>
      <c r="E8878" t="s">
        <v>249</v>
      </c>
      <c r="F8878" t="s">
        <v>317</v>
      </c>
      <c r="G8878" s="1">
        <v>43539</v>
      </c>
      <c r="H8878">
        <v>100</v>
      </c>
      <c r="I8878" s="7">
        <f>IF(TableTransactions[[#This Row],[Order type]]=trackOrderType,
TableTransactions[[#This Row],[Transaction quantity]]*-1,
TableTransactions[[#This Row],[Transaction quantity]]
)</f>
        <v>-100</v>
      </c>
      <c r="J88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543</v>
      </c>
      <c r="K8878" s="7">
        <f ca="1">IF(TableTransactions[[#This Row],[Stock balance backorders]]&lt;0,
0,
TableTransactions[[#This Row],[Stock balance backorders]]
)</f>
        <v>543</v>
      </c>
      <c r="L8878" s="8" t="str">
        <f>VLOOKUP(TableTransactions[[#This Row],[Material]],TableStockBalance[],
MATCH(TableStockBalance[[#Headers],[Supplier name]],TableStockBalance[#Headers],0),
0)</f>
        <v>Broehmer Industrial GmbH</v>
      </c>
    </row>
    <row r="8879" spans="1:12" x14ac:dyDescent="0.25">
      <c r="A8879">
        <v>49041554</v>
      </c>
      <c r="B8879">
        <v>380</v>
      </c>
      <c r="C8879" t="s">
        <v>343</v>
      </c>
      <c r="D8879" t="s">
        <v>248</v>
      </c>
      <c r="E8879" t="s">
        <v>249</v>
      </c>
      <c r="F8879" t="s">
        <v>316</v>
      </c>
      <c r="G8879" s="1">
        <v>43578</v>
      </c>
      <c r="H8879">
        <v>50</v>
      </c>
      <c r="I8879" s="7">
        <f>IF(TableTransactions[[#This Row],[Order type]]=trackOrderType,
TableTransactions[[#This Row],[Transaction quantity]]*-1,
TableTransactions[[#This Row],[Transaction quantity]]
)</f>
        <v>-50</v>
      </c>
      <c r="J88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493</v>
      </c>
      <c r="K8879" s="7">
        <f ca="1">IF(TableTransactions[[#This Row],[Stock balance backorders]]&lt;0,
0,
TableTransactions[[#This Row],[Stock balance backorders]]
)</f>
        <v>493</v>
      </c>
      <c r="L8879" s="8" t="str">
        <f>VLOOKUP(TableTransactions[[#This Row],[Material]],TableStockBalance[],
MATCH(TableStockBalance[[#Headers],[Supplier name]],TableStockBalance[#Headers],0),
0)</f>
        <v>Broehmer Industrial GmbH</v>
      </c>
    </row>
    <row r="8880" spans="1:12" x14ac:dyDescent="0.25">
      <c r="A8880">
        <v>49041560</v>
      </c>
      <c r="B8880">
        <v>300</v>
      </c>
      <c r="C8880" t="s">
        <v>343</v>
      </c>
      <c r="D8880" t="s">
        <v>248</v>
      </c>
      <c r="E8880" t="s">
        <v>249</v>
      </c>
      <c r="F8880" t="s">
        <v>318</v>
      </c>
      <c r="G8880" s="1">
        <v>43578</v>
      </c>
      <c r="H8880">
        <v>50</v>
      </c>
      <c r="I8880" s="7">
        <f>IF(TableTransactions[[#This Row],[Order type]]=trackOrderType,
TableTransactions[[#This Row],[Transaction quantity]]*-1,
TableTransactions[[#This Row],[Transaction quantity]]
)</f>
        <v>-50</v>
      </c>
      <c r="J88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443</v>
      </c>
      <c r="K8880" s="7">
        <f ca="1">IF(TableTransactions[[#This Row],[Stock balance backorders]]&lt;0,
0,
TableTransactions[[#This Row],[Stock balance backorders]]
)</f>
        <v>443</v>
      </c>
      <c r="L8880" s="8" t="str">
        <f>VLOOKUP(TableTransactions[[#This Row],[Material]],TableStockBalance[],
MATCH(TableStockBalance[[#Headers],[Supplier name]],TableStockBalance[#Headers],0),
0)</f>
        <v>Broehmer Industrial GmbH</v>
      </c>
    </row>
    <row r="8881" spans="1:12" x14ac:dyDescent="0.25">
      <c r="A8881">
        <v>49041582</v>
      </c>
      <c r="B8881">
        <v>10</v>
      </c>
      <c r="C8881" t="s">
        <v>343</v>
      </c>
      <c r="D8881" t="s">
        <v>248</v>
      </c>
      <c r="E8881" t="s">
        <v>249</v>
      </c>
      <c r="F8881" t="s">
        <v>337</v>
      </c>
      <c r="G8881" s="1">
        <v>43580</v>
      </c>
      <c r="H8881">
        <v>100</v>
      </c>
      <c r="I8881" s="7">
        <f>IF(TableTransactions[[#This Row],[Order type]]=trackOrderType,
TableTransactions[[#This Row],[Transaction quantity]]*-1,
TableTransactions[[#This Row],[Transaction quantity]]
)</f>
        <v>-100</v>
      </c>
      <c r="J88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343</v>
      </c>
      <c r="K8881" s="7">
        <f ca="1">IF(TableTransactions[[#This Row],[Stock balance backorders]]&lt;0,
0,
TableTransactions[[#This Row],[Stock balance backorders]]
)</f>
        <v>343</v>
      </c>
      <c r="L8881" s="8" t="str">
        <f>VLOOKUP(TableTransactions[[#This Row],[Material]],TableStockBalance[],
MATCH(TableStockBalance[[#Headers],[Supplier name]],TableStockBalance[#Headers],0),
0)</f>
        <v>Broehmer Industrial GmbH</v>
      </c>
    </row>
    <row r="8882" spans="1:12" x14ac:dyDescent="0.25">
      <c r="A8882">
        <v>49041621</v>
      </c>
      <c r="B8882">
        <v>430</v>
      </c>
      <c r="C8882" t="s">
        <v>343</v>
      </c>
      <c r="D8882" t="s">
        <v>248</v>
      </c>
      <c r="E8882" t="s">
        <v>249</v>
      </c>
      <c r="F8882" t="s">
        <v>316</v>
      </c>
      <c r="G8882" s="1">
        <v>43584</v>
      </c>
      <c r="H8882">
        <v>100</v>
      </c>
      <c r="I8882" s="7">
        <f>IF(TableTransactions[[#This Row],[Order type]]=trackOrderType,
TableTransactions[[#This Row],[Transaction quantity]]*-1,
TableTransactions[[#This Row],[Transaction quantity]]
)</f>
        <v>-100</v>
      </c>
      <c r="J88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243</v>
      </c>
      <c r="K8882" s="7">
        <f ca="1">IF(TableTransactions[[#This Row],[Stock balance backorders]]&lt;0,
0,
TableTransactions[[#This Row],[Stock balance backorders]]
)</f>
        <v>243</v>
      </c>
      <c r="L8882" s="8" t="str">
        <f>VLOOKUP(TableTransactions[[#This Row],[Material]],TableStockBalance[],
MATCH(TableStockBalance[[#Headers],[Supplier name]],TableStockBalance[#Headers],0),
0)</f>
        <v>Broehmer Industrial GmbH</v>
      </c>
    </row>
    <row r="8883" spans="1:12" x14ac:dyDescent="0.25">
      <c r="A8883">
        <v>49041662</v>
      </c>
      <c r="B8883">
        <v>30</v>
      </c>
      <c r="C8883" t="s">
        <v>343</v>
      </c>
      <c r="D8883" t="s">
        <v>248</v>
      </c>
      <c r="E8883" t="s">
        <v>249</v>
      </c>
      <c r="F8883" t="s">
        <v>314</v>
      </c>
      <c r="G8883" s="1">
        <v>43588</v>
      </c>
      <c r="H8883">
        <v>100</v>
      </c>
      <c r="I8883" s="7">
        <f>IF(TableTransactions[[#This Row],[Order type]]=trackOrderType,
TableTransactions[[#This Row],[Transaction quantity]]*-1,
TableTransactions[[#This Row],[Transaction quantity]]
)</f>
        <v>-100</v>
      </c>
      <c r="J88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143</v>
      </c>
      <c r="K8883" s="7">
        <f ca="1">IF(TableTransactions[[#This Row],[Stock balance backorders]]&lt;0,
0,
TableTransactions[[#This Row],[Stock balance backorders]]
)</f>
        <v>143</v>
      </c>
      <c r="L8883" s="8" t="str">
        <f>VLOOKUP(TableTransactions[[#This Row],[Material]],TableStockBalance[],
MATCH(TableStockBalance[[#Headers],[Supplier name]],TableStockBalance[#Headers],0),
0)</f>
        <v>Broehmer Industrial GmbH</v>
      </c>
    </row>
    <row r="8884" spans="1:12" x14ac:dyDescent="0.25">
      <c r="A8884">
        <v>49041686</v>
      </c>
      <c r="B8884">
        <v>410</v>
      </c>
      <c r="C8884" t="s">
        <v>343</v>
      </c>
      <c r="D8884" t="s">
        <v>248</v>
      </c>
      <c r="E8884" t="s">
        <v>249</v>
      </c>
      <c r="F8884" t="s">
        <v>317</v>
      </c>
      <c r="G8884" s="1">
        <v>43591</v>
      </c>
      <c r="H8884">
        <v>50</v>
      </c>
      <c r="I8884" s="7">
        <f>IF(TableTransactions[[#This Row],[Order type]]=trackOrderType,
TableTransactions[[#This Row],[Transaction quantity]]*-1,
TableTransactions[[#This Row],[Transaction quantity]]
)</f>
        <v>-50</v>
      </c>
      <c r="J88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93</v>
      </c>
      <c r="K8884" s="7">
        <f ca="1">IF(TableTransactions[[#This Row],[Stock balance backorders]]&lt;0,
0,
TableTransactions[[#This Row],[Stock balance backorders]]
)</f>
        <v>93</v>
      </c>
      <c r="L8884" s="8" t="str">
        <f>VLOOKUP(TableTransactions[[#This Row],[Material]],TableStockBalance[],
MATCH(TableStockBalance[[#Headers],[Supplier name]],TableStockBalance[#Headers],0),
0)</f>
        <v>Broehmer Industrial GmbH</v>
      </c>
    </row>
    <row r="8885" spans="1:12" x14ac:dyDescent="0.25">
      <c r="A8885" s="4">
        <v>45057088</v>
      </c>
      <c r="B8885" s="4">
        <v>50</v>
      </c>
      <c r="C8885" s="4" t="s">
        <v>344</v>
      </c>
      <c r="D8885" s="4" t="s">
        <v>248</v>
      </c>
      <c r="E8885" s="4" t="s">
        <v>249</v>
      </c>
      <c r="F8885" s="4" t="s">
        <v>213</v>
      </c>
      <c r="G8885" s="5">
        <v>43598</v>
      </c>
      <c r="H8885" s="4">
        <v>400</v>
      </c>
      <c r="I8885" s="7">
        <f>IF(TableTransactions[[#This Row],[Order type]]=trackOrderType,
TableTransactions[[#This Row],[Transaction quantity]]*-1,
TableTransactions[[#This Row],[Transaction quantity]]
)</f>
        <v>400</v>
      </c>
      <c r="J88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493</v>
      </c>
      <c r="K8885" s="7">
        <f ca="1">IF(TableTransactions[[#This Row],[Stock balance backorders]]&lt;0,
0,
TableTransactions[[#This Row],[Stock balance backorders]]
)</f>
        <v>493</v>
      </c>
      <c r="L8885" s="8" t="str">
        <f>VLOOKUP(TableTransactions[[#This Row],[Material]],TableStockBalance[],
MATCH(TableStockBalance[[#Headers],[Supplier name]],TableStockBalance[#Headers],0),
0)</f>
        <v>Broehmer Industrial GmbH</v>
      </c>
    </row>
    <row r="8886" spans="1:12" x14ac:dyDescent="0.25">
      <c r="A8886">
        <v>49041821</v>
      </c>
      <c r="B8886">
        <v>330</v>
      </c>
      <c r="C8886" t="s">
        <v>343</v>
      </c>
      <c r="D8886" t="s">
        <v>248</v>
      </c>
      <c r="E8886" t="s">
        <v>249</v>
      </c>
      <c r="F8886" t="s">
        <v>313</v>
      </c>
      <c r="G8886" s="1">
        <v>43602</v>
      </c>
      <c r="H8886">
        <v>50</v>
      </c>
      <c r="I8886" s="7">
        <f>IF(TableTransactions[[#This Row],[Order type]]=trackOrderType,
TableTransactions[[#This Row],[Transaction quantity]]*-1,
TableTransactions[[#This Row],[Transaction quantity]]
)</f>
        <v>-50</v>
      </c>
      <c r="J88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443</v>
      </c>
      <c r="K8886" s="7">
        <f ca="1">IF(TableTransactions[[#This Row],[Stock balance backorders]]&lt;0,
0,
TableTransactions[[#This Row],[Stock balance backorders]]
)</f>
        <v>443</v>
      </c>
      <c r="L8886" s="8" t="str">
        <f>VLOOKUP(TableTransactions[[#This Row],[Material]],TableStockBalance[],
MATCH(TableStockBalance[[#Headers],[Supplier name]],TableStockBalance[#Headers],0),
0)</f>
        <v>Broehmer Industrial GmbH</v>
      </c>
    </row>
    <row r="8887" spans="1:12" x14ac:dyDescent="0.25">
      <c r="A8887">
        <v>49042061</v>
      </c>
      <c r="B8887">
        <v>170</v>
      </c>
      <c r="C8887" t="s">
        <v>343</v>
      </c>
      <c r="D8887" t="s">
        <v>248</v>
      </c>
      <c r="E8887" t="s">
        <v>249</v>
      </c>
      <c r="F8887" t="s">
        <v>316</v>
      </c>
      <c r="G8887" s="1">
        <v>43626</v>
      </c>
      <c r="H8887">
        <v>50</v>
      </c>
      <c r="I8887" s="7">
        <f>IF(TableTransactions[[#This Row],[Order type]]=trackOrderType,
TableTransactions[[#This Row],[Transaction quantity]]*-1,
TableTransactions[[#This Row],[Transaction quantity]]
)</f>
        <v>-50</v>
      </c>
      <c r="J88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393</v>
      </c>
      <c r="K8887" s="7">
        <f ca="1">IF(TableTransactions[[#This Row],[Stock balance backorders]]&lt;0,
0,
TableTransactions[[#This Row],[Stock balance backorders]]
)</f>
        <v>393</v>
      </c>
      <c r="L8887" s="8" t="str">
        <f>VLOOKUP(TableTransactions[[#This Row],[Material]],TableStockBalance[],
MATCH(TableStockBalance[[#Headers],[Supplier name]],TableStockBalance[#Headers],0),
0)</f>
        <v>Broehmer Industrial GmbH</v>
      </c>
    </row>
    <row r="8888" spans="1:12" x14ac:dyDescent="0.25">
      <c r="A8888">
        <v>49042112</v>
      </c>
      <c r="B8888">
        <v>70</v>
      </c>
      <c r="C8888" t="s">
        <v>343</v>
      </c>
      <c r="D8888" t="s">
        <v>248</v>
      </c>
      <c r="E8888" t="s">
        <v>249</v>
      </c>
      <c r="F8888" t="s">
        <v>319</v>
      </c>
      <c r="G8888" s="1">
        <v>43629</v>
      </c>
      <c r="H8888">
        <v>100</v>
      </c>
      <c r="I8888" s="7">
        <f>IF(TableTransactions[[#This Row],[Order type]]=trackOrderType,
TableTransactions[[#This Row],[Transaction quantity]]*-1,
TableTransactions[[#This Row],[Transaction quantity]]
)</f>
        <v>-100</v>
      </c>
      <c r="J88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293</v>
      </c>
      <c r="K8888" s="7">
        <f ca="1">IF(TableTransactions[[#This Row],[Stock balance backorders]]&lt;0,
0,
TableTransactions[[#This Row],[Stock balance backorders]]
)</f>
        <v>293</v>
      </c>
      <c r="L8888" s="8" t="str">
        <f>VLOOKUP(TableTransactions[[#This Row],[Material]],TableStockBalance[],
MATCH(TableStockBalance[[#Headers],[Supplier name]],TableStockBalance[#Headers],0),
0)</f>
        <v>Broehmer Industrial GmbH</v>
      </c>
    </row>
    <row r="8889" spans="1:12" x14ac:dyDescent="0.25">
      <c r="A8889">
        <v>49042251</v>
      </c>
      <c r="B8889">
        <v>130</v>
      </c>
      <c r="C8889" t="s">
        <v>343</v>
      </c>
      <c r="D8889" t="s">
        <v>248</v>
      </c>
      <c r="E8889" t="s">
        <v>249</v>
      </c>
      <c r="F8889" t="s">
        <v>317</v>
      </c>
      <c r="G8889" s="1">
        <v>43642</v>
      </c>
      <c r="H8889">
        <v>50</v>
      </c>
      <c r="I8889" s="7">
        <f>IF(TableTransactions[[#This Row],[Order type]]=trackOrderType,
TableTransactions[[#This Row],[Transaction quantity]]*-1,
TableTransactions[[#This Row],[Transaction quantity]]
)</f>
        <v>-50</v>
      </c>
      <c r="J88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243</v>
      </c>
      <c r="K8889" s="7">
        <f ca="1">IF(TableTransactions[[#This Row],[Stock balance backorders]]&lt;0,
0,
TableTransactions[[#This Row],[Stock balance backorders]]
)</f>
        <v>243</v>
      </c>
      <c r="L8889" s="8" t="str">
        <f>VLOOKUP(TableTransactions[[#This Row],[Material]],TableStockBalance[],
MATCH(TableStockBalance[[#Headers],[Supplier name]],TableStockBalance[#Headers],0),
0)</f>
        <v>Broehmer Industrial GmbH</v>
      </c>
    </row>
    <row r="8890" spans="1:12" x14ac:dyDescent="0.25">
      <c r="A8890" s="4">
        <v>45057211</v>
      </c>
      <c r="B8890" s="4">
        <v>20</v>
      </c>
      <c r="C8890" s="4" t="s">
        <v>344</v>
      </c>
      <c r="D8890" s="4" t="s">
        <v>248</v>
      </c>
      <c r="E8890" s="4" t="s">
        <v>249</v>
      </c>
      <c r="F8890" s="4" t="s">
        <v>213</v>
      </c>
      <c r="G8890" s="5">
        <v>43644</v>
      </c>
      <c r="H8890" s="4">
        <v>400</v>
      </c>
      <c r="I8890" s="7">
        <f>IF(TableTransactions[[#This Row],[Order type]]=trackOrderType,
TableTransactions[[#This Row],[Transaction quantity]]*-1,
TableTransactions[[#This Row],[Transaction quantity]]
)</f>
        <v>400</v>
      </c>
      <c r="J88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643</v>
      </c>
      <c r="K8890" s="7">
        <f ca="1">IF(TableTransactions[[#This Row],[Stock balance backorders]]&lt;0,
0,
TableTransactions[[#This Row],[Stock balance backorders]]
)</f>
        <v>643</v>
      </c>
      <c r="L8890" s="8" t="str">
        <f>VLOOKUP(TableTransactions[[#This Row],[Material]],TableStockBalance[],
MATCH(TableStockBalance[[#Headers],[Supplier name]],TableStockBalance[#Headers],0),
0)</f>
        <v>Broehmer Industrial GmbH</v>
      </c>
    </row>
    <row r="8891" spans="1:12" x14ac:dyDescent="0.25">
      <c r="A8891">
        <v>49042337</v>
      </c>
      <c r="B8891">
        <v>70</v>
      </c>
      <c r="C8891" t="s">
        <v>343</v>
      </c>
      <c r="D8891" t="s">
        <v>248</v>
      </c>
      <c r="E8891" t="s">
        <v>249</v>
      </c>
      <c r="F8891" t="s">
        <v>316</v>
      </c>
      <c r="G8891" s="1">
        <v>43650</v>
      </c>
      <c r="H8891">
        <v>50</v>
      </c>
      <c r="I8891" s="7">
        <f>IF(TableTransactions[[#This Row],[Order type]]=trackOrderType,
TableTransactions[[#This Row],[Transaction quantity]]*-1,
TableTransactions[[#This Row],[Transaction quantity]]
)</f>
        <v>-50</v>
      </c>
      <c r="J88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593</v>
      </c>
      <c r="K8891" s="7">
        <f ca="1">IF(TableTransactions[[#This Row],[Stock balance backorders]]&lt;0,
0,
TableTransactions[[#This Row],[Stock balance backorders]]
)</f>
        <v>593</v>
      </c>
      <c r="L8891" s="8" t="str">
        <f>VLOOKUP(TableTransactions[[#This Row],[Material]],TableStockBalance[],
MATCH(TableStockBalance[[#Headers],[Supplier name]],TableStockBalance[#Headers],0),
0)</f>
        <v>Broehmer Industrial GmbH</v>
      </c>
    </row>
    <row r="8892" spans="1:12" x14ac:dyDescent="0.25">
      <c r="A8892">
        <v>49042359</v>
      </c>
      <c r="B8892">
        <v>280</v>
      </c>
      <c r="C8892" t="s">
        <v>343</v>
      </c>
      <c r="D8892" t="s">
        <v>248</v>
      </c>
      <c r="E8892" t="s">
        <v>249</v>
      </c>
      <c r="F8892" t="s">
        <v>317</v>
      </c>
      <c r="G8892" s="1">
        <v>43651</v>
      </c>
      <c r="H8892">
        <v>100</v>
      </c>
      <c r="I8892" s="7">
        <f>IF(TableTransactions[[#This Row],[Order type]]=trackOrderType,
TableTransactions[[#This Row],[Transaction quantity]]*-1,
TableTransactions[[#This Row],[Transaction quantity]]
)</f>
        <v>-100</v>
      </c>
      <c r="J88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493</v>
      </c>
      <c r="K8892" s="7">
        <f ca="1">IF(TableTransactions[[#This Row],[Stock balance backorders]]&lt;0,
0,
TableTransactions[[#This Row],[Stock balance backorders]]
)</f>
        <v>493</v>
      </c>
      <c r="L8892" s="8" t="str">
        <f>VLOOKUP(TableTransactions[[#This Row],[Material]],TableStockBalance[],
MATCH(TableStockBalance[[#Headers],[Supplier name]],TableStockBalance[#Headers],0),
0)</f>
        <v>Broehmer Industrial GmbH</v>
      </c>
    </row>
    <row r="8893" spans="1:12" x14ac:dyDescent="0.25">
      <c r="A8893">
        <v>49042405</v>
      </c>
      <c r="B8893">
        <v>20</v>
      </c>
      <c r="C8893" t="s">
        <v>343</v>
      </c>
      <c r="D8893" t="s">
        <v>248</v>
      </c>
      <c r="E8893" t="s">
        <v>249</v>
      </c>
      <c r="F8893" t="s">
        <v>319</v>
      </c>
      <c r="G8893" s="1">
        <v>43656</v>
      </c>
      <c r="H8893">
        <v>100</v>
      </c>
      <c r="I8893" s="7">
        <f>IF(TableTransactions[[#This Row],[Order type]]=trackOrderType,
TableTransactions[[#This Row],[Transaction quantity]]*-1,
TableTransactions[[#This Row],[Transaction quantity]]
)</f>
        <v>-100</v>
      </c>
      <c r="J88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393</v>
      </c>
      <c r="K8893" s="7">
        <f ca="1">IF(TableTransactions[[#This Row],[Stock balance backorders]]&lt;0,
0,
TableTransactions[[#This Row],[Stock balance backorders]]
)</f>
        <v>393</v>
      </c>
      <c r="L8893" s="8" t="str">
        <f>VLOOKUP(TableTransactions[[#This Row],[Material]],TableStockBalance[],
MATCH(TableStockBalance[[#Headers],[Supplier name]],TableStockBalance[#Headers],0),
0)</f>
        <v>Broehmer Industrial GmbH</v>
      </c>
    </row>
    <row r="8894" spans="1:12" x14ac:dyDescent="0.25">
      <c r="A8894">
        <v>49042429</v>
      </c>
      <c r="B8894">
        <v>60</v>
      </c>
      <c r="C8894" t="s">
        <v>343</v>
      </c>
      <c r="D8894" t="s">
        <v>248</v>
      </c>
      <c r="E8894" t="s">
        <v>249</v>
      </c>
      <c r="F8894" t="s">
        <v>313</v>
      </c>
      <c r="G8894" s="1">
        <v>43658</v>
      </c>
      <c r="H8894">
        <v>50</v>
      </c>
      <c r="I8894" s="7">
        <f>IF(TableTransactions[[#This Row],[Order type]]=trackOrderType,
TableTransactions[[#This Row],[Transaction quantity]]*-1,
TableTransactions[[#This Row],[Transaction quantity]]
)</f>
        <v>-50</v>
      </c>
      <c r="J88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343</v>
      </c>
      <c r="K8894" s="7">
        <f ca="1">IF(TableTransactions[[#This Row],[Stock balance backorders]]&lt;0,
0,
TableTransactions[[#This Row],[Stock balance backorders]]
)</f>
        <v>343</v>
      </c>
      <c r="L8894" s="8" t="str">
        <f>VLOOKUP(TableTransactions[[#This Row],[Material]],TableStockBalance[],
MATCH(TableStockBalance[[#Headers],[Supplier name]],TableStockBalance[#Headers],0),
0)</f>
        <v>Broehmer Industrial GmbH</v>
      </c>
    </row>
    <row r="8895" spans="1:12" x14ac:dyDescent="0.25">
      <c r="A8895" s="4">
        <v>45057267</v>
      </c>
      <c r="B8895" s="4">
        <v>20</v>
      </c>
      <c r="C8895" s="4" t="s">
        <v>344</v>
      </c>
      <c r="D8895" s="4" t="s">
        <v>248</v>
      </c>
      <c r="E8895" s="4" t="s">
        <v>249</v>
      </c>
      <c r="F8895" s="4" t="s">
        <v>213</v>
      </c>
      <c r="G8895" s="5">
        <v>43670</v>
      </c>
      <c r="H8895" s="4">
        <v>143</v>
      </c>
      <c r="I8895" s="7">
        <f>IF(TableTransactions[[#This Row],[Order type]]=trackOrderType,
TableTransactions[[#This Row],[Transaction quantity]]*-1,
TableTransactions[[#This Row],[Transaction quantity]]
)</f>
        <v>143</v>
      </c>
      <c r="J88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486</v>
      </c>
      <c r="K8895" s="7">
        <f ca="1">IF(TableTransactions[[#This Row],[Stock balance backorders]]&lt;0,
0,
TableTransactions[[#This Row],[Stock balance backorders]]
)</f>
        <v>486</v>
      </c>
      <c r="L8895" s="8" t="str">
        <f>VLOOKUP(TableTransactions[[#This Row],[Material]],TableStockBalance[],
MATCH(TableStockBalance[[#Headers],[Supplier name]],TableStockBalance[#Headers],0),
0)</f>
        <v>Broehmer Industrial GmbH</v>
      </c>
    </row>
    <row r="8896" spans="1:12" x14ac:dyDescent="0.25">
      <c r="A8896">
        <v>49042722</v>
      </c>
      <c r="B8896">
        <v>280</v>
      </c>
      <c r="C8896" t="s">
        <v>343</v>
      </c>
      <c r="D8896" t="s">
        <v>248</v>
      </c>
      <c r="E8896" t="s">
        <v>249</v>
      </c>
      <c r="F8896" t="s">
        <v>317</v>
      </c>
      <c r="G8896" s="1">
        <v>43686</v>
      </c>
      <c r="H8896">
        <v>50</v>
      </c>
      <c r="I8896" s="7">
        <f>IF(TableTransactions[[#This Row],[Order type]]=trackOrderType,
TableTransactions[[#This Row],[Transaction quantity]]*-1,
TableTransactions[[#This Row],[Transaction quantity]]
)</f>
        <v>-50</v>
      </c>
      <c r="J88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436</v>
      </c>
      <c r="K8896" s="7">
        <f ca="1">IF(TableTransactions[[#This Row],[Stock balance backorders]]&lt;0,
0,
TableTransactions[[#This Row],[Stock balance backorders]]
)</f>
        <v>436</v>
      </c>
      <c r="L8896" s="8" t="str">
        <f>VLOOKUP(TableTransactions[[#This Row],[Material]],TableStockBalance[],
MATCH(TableStockBalance[[#Headers],[Supplier name]],TableStockBalance[#Headers],0),
0)</f>
        <v>Broehmer Industrial GmbH</v>
      </c>
    </row>
    <row r="8897" spans="1:12" x14ac:dyDescent="0.25">
      <c r="A8897">
        <v>49042775</v>
      </c>
      <c r="B8897">
        <v>60</v>
      </c>
      <c r="C8897" t="s">
        <v>343</v>
      </c>
      <c r="D8897" t="s">
        <v>248</v>
      </c>
      <c r="E8897" t="s">
        <v>249</v>
      </c>
      <c r="F8897" t="s">
        <v>316</v>
      </c>
      <c r="G8897" s="1">
        <v>43692</v>
      </c>
      <c r="H8897">
        <v>50</v>
      </c>
      <c r="I8897" s="7">
        <f>IF(TableTransactions[[#This Row],[Order type]]=trackOrderType,
TableTransactions[[#This Row],[Transaction quantity]]*-1,
TableTransactions[[#This Row],[Transaction quantity]]
)</f>
        <v>-50</v>
      </c>
      <c r="J88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386</v>
      </c>
      <c r="K8897" s="7">
        <f ca="1">IF(TableTransactions[[#This Row],[Stock balance backorders]]&lt;0,
0,
TableTransactions[[#This Row],[Stock balance backorders]]
)</f>
        <v>386</v>
      </c>
      <c r="L8897" s="8" t="str">
        <f>VLOOKUP(TableTransactions[[#This Row],[Material]],TableStockBalance[],
MATCH(TableStockBalance[[#Headers],[Supplier name]],TableStockBalance[#Headers],0),
0)</f>
        <v>Broehmer Industrial GmbH</v>
      </c>
    </row>
    <row r="8898" spans="1:12" x14ac:dyDescent="0.25">
      <c r="A8898">
        <v>49042777</v>
      </c>
      <c r="B8898">
        <v>110</v>
      </c>
      <c r="C8898" t="s">
        <v>343</v>
      </c>
      <c r="D8898" t="s">
        <v>248</v>
      </c>
      <c r="E8898" t="s">
        <v>249</v>
      </c>
      <c r="F8898" t="s">
        <v>317</v>
      </c>
      <c r="G8898" s="1">
        <v>43692</v>
      </c>
      <c r="H8898">
        <v>100</v>
      </c>
      <c r="I8898" s="7">
        <f>IF(TableTransactions[[#This Row],[Order type]]=trackOrderType,
TableTransactions[[#This Row],[Transaction quantity]]*-1,
TableTransactions[[#This Row],[Transaction quantity]]
)</f>
        <v>-100</v>
      </c>
      <c r="J88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286</v>
      </c>
      <c r="K8898" s="7">
        <f ca="1">IF(TableTransactions[[#This Row],[Stock balance backorders]]&lt;0,
0,
TableTransactions[[#This Row],[Stock balance backorders]]
)</f>
        <v>286</v>
      </c>
      <c r="L8898" s="8" t="str">
        <f>VLOOKUP(TableTransactions[[#This Row],[Material]],TableStockBalance[],
MATCH(TableStockBalance[[#Headers],[Supplier name]],TableStockBalance[#Headers],0),
0)</f>
        <v>Broehmer Industrial GmbH</v>
      </c>
    </row>
    <row r="8899" spans="1:12" x14ac:dyDescent="0.25">
      <c r="A8899">
        <v>49042834</v>
      </c>
      <c r="B8899">
        <v>50</v>
      </c>
      <c r="C8899" t="s">
        <v>343</v>
      </c>
      <c r="D8899" t="s">
        <v>248</v>
      </c>
      <c r="E8899" t="s">
        <v>249</v>
      </c>
      <c r="F8899" t="s">
        <v>313</v>
      </c>
      <c r="G8899" s="1">
        <v>43698</v>
      </c>
      <c r="H8899">
        <v>50</v>
      </c>
      <c r="I8899" s="7">
        <f>IF(TableTransactions[[#This Row],[Order type]]=trackOrderType,
TableTransactions[[#This Row],[Transaction quantity]]*-1,
TableTransactions[[#This Row],[Transaction quantity]]
)</f>
        <v>-50</v>
      </c>
      <c r="J88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236</v>
      </c>
      <c r="K8899" s="7">
        <f ca="1">IF(TableTransactions[[#This Row],[Stock balance backorders]]&lt;0,
0,
TableTransactions[[#This Row],[Stock balance backorders]]
)</f>
        <v>236</v>
      </c>
      <c r="L8899" s="8" t="str">
        <f>VLOOKUP(TableTransactions[[#This Row],[Material]],TableStockBalance[],
MATCH(TableStockBalance[[#Headers],[Supplier name]],TableStockBalance[#Headers],0),
0)</f>
        <v>Broehmer Industrial GmbH</v>
      </c>
    </row>
    <row r="8900" spans="1:12" x14ac:dyDescent="0.25">
      <c r="A8900">
        <v>49042852</v>
      </c>
      <c r="B8900">
        <v>100</v>
      </c>
      <c r="C8900" t="s">
        <v>343</v>
      </c>
      <c r="D8900" t="s">
        <v>248</v>
      </c>
      <c r="E8900" t="s">
        <v>249</v>
      </c>
      <c r="F8900" t="s">
        <v>317</v>
      </c>
      <c r="G8900" s="1">
        <v>43699</v>
      </c>
      <c r="H8900">
        <v>50</v>
      </c>
      <c r="I8900" s="7">
        <f>IF(TableTransactions[[#This Row],[Order type]]=trackOrderType,
TableTransactions[[#This Row],[Transaction quantity]]*-1,
TableTransactions[[#This Row],[Transaction quantity]]
)</f>
        <v>-50</v>
      </c>
      <c r="J89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186</v>
      </c>
      <c r="K8900" s="7">
        <f ca="1">IF(TableTransactions[[#This Row],[Stock balance backorders]]&lt;0,
0,
TableTransactions[[#This Row],[Stock balance backorders]]
)</f>
        <v>186</v>
      </c>
      <c r="L8900" s="8" t="str">
        <f>VLOOKUP(TableTransactions[[#This Row],[Material]],TableStockBalance[],
MATCH(TableStockBalance[[#Headers],[Supplier name]],TableStockBalance[#Headers],0),
0)</f>
        <v>Broehmer Industrial GmbH</v>
      </c>
    </row>
    <row r="8901" spans="1:12" x14ac:dyDescent="0.25">
      <c r="A8901" s="4">
        <v>45057362</v>
      </c>
      <c r="B8901" s="4">
        <v>30</v>
      </c>
      <c r="C8901" s="4" t="s">
        <v>344</v>
      </c>
      <c r="D8901" s="4" t="s">
        <v>248</v>
      </c>
      <c r="E8901" s="4" t="s">
        <v>249</v>
      </c>
      <c r="F8901" s="4" t="s">
        <v>213</v>
      </c>
      <c r="G8901" s="5">
        <v>43712</v>
      </c>
      <c r="H8901" s="4">
        <v>400</v>
      </c>
      <c r="I8901" s="7">
        <f>IF(TableTransactions[[#This Row],[Order type]]=trackOrderType,
TableTransactions[[#This Row],[Transaction quantity]]*-1,
TableTransactions[[#This Row],[Transaction quantity]]
)</f>
        <v>400</v>
      </c>
      <c r="J89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586</v>
      </c>
      <c r="K8901" s="7">
        <f ca="1">IF(TableTransactions[[#This Row],[Stock balance backorders]]&lt;0,
0,
TableTransactions[[#This Row],[Stock balance backorders]]
)</f>
        <v>586</v>
      </c>
      <c r="L8901" s="8" t="str">
        <f>VLOOKUP(TableTransactions[[#This Row],[Material]],TableStockBalance[],
MATCH(TableStockBalance[[#Headers],[Supplier name]],TableStockBalance[#Headers],0),
0)</f>
        <v>Broehmer Industrial GmbH</v>
      </c>
    </row>
    <row r="8902" spans="1:12" x14ac:dyDescent="0.25">
      <c r="A8902">
        <v>49043033</v>
      </c>
      <c r="B8902">
        <v>50</v>
      </c>
      <c r="C8902" t="s">
        <v>343</v>
      </c>
      <c r="D8902" t="s">
        <v>248</v>
      </c>
      <c r="E8902" t="s">
        <v>249</v>
      </c>
      <c r="F8902" t="s">
        <v>314</v>
      </c>
      <c r="G8902" s="1">
        <v>43717</v>
      </c>
      <c r="H8902">
        <v>100</v>
      </c>
      <c r="I8902" s="7">
        <f>IF(TableTransactions[[#This Row],[Order type]]=trackOrderType,
TableTransactions[[#This Row],[Transaction quantity]]*-1,
TableTransactions[[#This Row],[Transaction quantity]]
)</f>
        <v>-100</v>
      </c>
      <c r="J89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486</v>
      </c>
      <c r="K8902" s="7">
        <f ca="1">IF(TableTransactions[[#This Row],[Stock balance backorders]]&lt;0,
0,
TableTransactions[[#This Row],[Stock balance backorders]]
)</f>
        <v>486</v>
      </c>
      <c r="L8902" s="8" t="str">
        <f>VLOOKUP(TableTransactions[[#This Row],[Material]],TableStockBalance[],
MATCH(TableStockBalance[[#Headers],[Supplier name]],TableStockBalance[#Headers],0),
0)</f>
        <v>Broehmer Industrial GmbH</v>
      </c>
    </row>
    <row r="8903" spans="1:12" x14ac:dyDescent="0.25">
      <c r="A8903">
        <v>49043131</v>
      </c>
      <c r="B8903">
        <v>80</v>
      </c>
      <c r="C8903" t="s">
        <v>343</v>
      </c>
      <c r="D8903" t="s">
        <v>248</v>
      </c>
      <c r="E8903" t="s">
        <v>249</v>
      </c>
      <c r="F8903" t="s">
        <v>318</v>
      </c>
      <c r="G8903" s="1">
        <v>43725</v>
      </c>
      <c r="H8903">
        <v>50</v>
      </c>
      <c r="I8903" s="7">
        <f>IF(TableTransactions[[#This Row],[Order type]]=trackOrderType,
TableTransactions[[#This Row],[Transaction quantity]]*-1,
TableTransactions[[#This Row],[Transaction quantity]]
)</f>
        <v>-50</v>
      </c>
      <c r="J89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436</v>
      </c>
      <c r="K8903" s="7">
        <f ca="1">IF(TableTransactions[[#This Row],[Stock balance backorders]]&lt;0,
0,
TableTransactions[[#This Row],[Stock balance backorders]]
)</f>
        <v>436</v>
      </c>
      <c r="L8903" s="8" t="str">
        <f>VLOOKUP(TableTransactions[[#This Row],[Material]],TableStockBalance[],
MATCH(TableStockBalance[[#Headers],[Supplier name]],TableStockBalance[#Headers],0),
0)</f>
        <v>Broehmer Industrial GmbH</v>
      </c>
    </row>
    <row r="8904" spans="1:12" x14ac:dyDescent="0.25">
      <c r="A8904">
        <v>49043142</v>
      </c>
      <c r="B8904">
        <v>50</v>
      </c>
      <c r="C8904" t="s">
        <v>343</v>
      </c>
      <c r="D8904" t="s">
        <v>248</v>
      </c>
      <c r="E8904" t="s">
        <v>249</v>
      </c>
      <c r="F8904" t="s">
        <v>316</v>
      </c>
      <c r="G8904" s="1">
        <v>43726</v>
      </c>
      <c r="H8904">
        <v>100</v>
      </c>
      <c r="I8904" s="7">
        <f>IF(TableTransactions[[#This Row],[Order type]]=trackOrderType,
TableTransactions[[#This Row],[Transaction quantity]]*-1,
TableTransactions[[#This Row],[Transaction quantity]]
)</f>
        <v>-100</v>
      </c>
      <c r="J89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336</v>
      </c>
      <c r="K8904" s="7">
        <f ca="1">IF(TableTransactions[[#This Row],[Stock balance backorders]]&lt;0,
0,
TableTransactions[[#This Row],[Stock balance backorders]]
)</f>
        <v>336</v>
      </c>
      <c r="L8904" s="8" t="str">
        <f>VLOOKUP(TableTransactions[[#This Row],[Material]],TableStockBalance[],
MATCH(TableStockBalance[[#Headers],[Supplier name]],TableStockBalance[#Headers],0),
0)</f>
        <v>Broehmer Industrial GmbH</v>
      </c>
    </row>
    <row r="8905" spans="1:12" x14ac:dyDescent="0.25">
      <c r="A8905">
        <v>49043168</v>
      </c>
      <c r="B8905">
        <v>120</v>
      </c>
      <c r="C8905" t="s">
        <v>343</v>
      </c>
      <c r="D8905" t="s">
        <v>248</v>
      </c>
      <c r="E8905" t="s">
        <v>249</v>
      </c>
      <c r="F8905" t="s">
        <v>313</v>
      </c>
      <c r="G8905" s="1">
        <v>43728</v>
      </c>
      <c r="H8905">
        <v>50</v>
      </c>
      <c r="I8905" s="7">
        <f>IF(TableTransactions[[#This Row],[Order type]]=trackOrderType,
TableTransactions[[#This Row],[Transaction quantity]]*-1,
TableTransactions[[#This Row],[Transaction quantity]]
)</f>
        <v>-50</v>
      </c>
      <c r="J89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286</v>
      </c>
      <c r="K8905" s="7">
        <f ca="1">IF(TableTransactions[[#This Row],[Stock balance backorders]]&lt;0,
0,
TableTransactions[[#This Row],[Stock balance backorders]]
)</f>
        <v>286</v>
      </c>
      <c r="L8905" s="8" t="str">
        <f>VLOOKUP(TableTransactions[[#This Row],[Material]],TableStockBalance[],
MATCH(TableStockBalance[[#Headers],[Supplier name]],TableStockBalance[#Headers],0),
0)</f>
        <v>Broehmer Industrial GmbH</v>
      </c>
    </row>
    <row r="8906" spans="1:12" x14ac:dyDescent="0.25">
      <c r="A8906">
        <v>49043267</v>
      </c>
      <c r="B8906">
        <v>70</v>
      </c>
      <c r="C8906" t="s">
        <v>343</v>
      </c>
      <c r="D8906" t="s">
        <v>248</v>
      </c>
      <c r="E8906" t="s">
        <v>249</v>
      </c>
      <c r="F8906" t="s">
        <v>316</v>
      </c>
      <c r="G8906" s="1">
        <v>43738</v>
      </c>
      <c r="H8906">
        <v>100</v>
      </c>
      <c r="I8906" s="7">
        <f>IF(TableTransactions[[#This Row],[Order type]]=trackOrderType,
TableTransactions[[#This Row],[Transaction quantity]]*-1,
TableTransactions[[#This Row],[Transaction quantity]]
)</f>
        <v>-100</v>
      </c>
      <c r="J89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186</v>
      </c>
      <c r="K8906" s="7">
        <f ca="1">IF(TableTransactions[[#This Row],[Stock balance backorders]]&lt;0,
0,
TableTransactions[[#This Row],[Stock balance backorders]]
)</f>
        <v>186</v>
      </c>
      <c r="L8906" s="8" t="str">
        <f>VLOOKUP(TableTransactions[[#This Row],[Material]],TableStockBalance[],
MATCH(TableStockBalance[[#Headers],[Supplier name]],TableStockBalance[#Headers],0),
0)</f>
        <v>Broehmer Industrial GmbH</v>
      </c>
    </row>
    <row r="8907" spans="1:12" x14ac:dyDescent="0.25">
      <c r="A8907">
        <v>49043407</v>
      </c>
      <c r="B8907">
        <v>30</v>
      </c>
      <c r="C8907" t="s">
        <v>343</v>
      </c>
      <c r="D8907" t="s">
        <v>248</v>
      </c>
      <c r="E8907" t="s">
        <v>249</v>
      </c>
      <c r="F8907" t="s">
        <v>323</v>
      </c>
      <c r="G8907" s="1">
        <v>43749</v>
      </c>
      <c r="H8907">
        <v>100</v>
      </c>
      <c r="I8907" s="7">
        <f>IF(TableTransactions[[#This Row],[Order type]]=trackOrderType,
TableTransactions[[#This Row],[Transaction quantity]]*-1,
TableTransactions[[#This Row],[Transaction quantity]]
)</f>
        <v>-100</v>
      </c>
      <c r="J89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</v>
      </c>
      <c r="K8907" s="7">
        <f ca="1">IF(TableTransactions[[#This Row],[Stock balance backorders]]&lt;0,
0,
TableTransactions[[#This Row],[Stock balance backorders]]
)</f>
        <v>86</v>
      </c>
      <c r="L8907" s="8" t="str">
        <f>VLOOKUP(TableTransactions[[#This Row],[Material]],TableStockBalance[],
MATCH(TableStockBalance[[#Headers],[Supplier name]],TableStockBalance[#Headers],0),
0)</f>
        <v>Broehmer Industrial GmbH</v>
      </c>
    </row>
    <row r="8908" spans="1:12" x14ac:dyDescent="0.25">
      <c r="A8908" s="4">
        <v>45057436</v>
      </c>
      <c r="B8908" s="4">
        <v>10</v>
      </c>
      <c r="C8908" s="4" t="s">
        <v>344</v>
      </c>
      <c r="D8908" s="4" t="s">
        <v>248</v>
      </c>
      <c r="E8908" s="4" t="s">
        <v>249</v>
      </c>
      <c r="F8908" s="4" t="s">
        <v>213</v>
      </c>
      <c r="G8908" s="5">
        <v>43753</v>
      </c>
      <c r="H8908" s="4">
        <v>141</v>
      </c>
      <c r="I8908" s="7">
        <f>IF(TableTransactions[[#This Row],[Order type]]=trackOrderType,
TableTransactions[[#This Row],[Transaction quantity]]*-1,
TableTransactions[[#This Row],[Transaction quantity]]
)</f>
        <v>141</v>
      </c>
      <c r="J89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227</v>
      </c>
      <c r="K8908" s="7">
        <f ca="1">IF(TableTransactions[[#This Row],[Stock balance backorders]]&lt;0,
0,
TableTransactions[[#This Row],[Stock balance backorders]]
)</f>
        <v>227</v>
      </c>
      <c r="L8908" s="8" t="str">
        <f>VLOOKUP(TableTransactions[[#This Row],[Material]],TableStockBalance[],
MATCH(TableStockBalance[[#Headers],[Supplier name]],TableStockBalance[#Headers],0),
0)</f>
        <v>Broehmer Industrial GmbH</v>
      </c>
    </row>
    <row r="8909" spans="1:12" x14ac:dyDescent="0.25">
      <c r="A8909">
        <v>49043734</v>
      </c>
      <c r="B8909">
        <v>60</v>
      </c>
      <c r="C8909" t="s">
        <v>343</v>
      </c>
      <c r="D8909" t="s">
        <v>248</v>
      </c>
      <c r="E8909" t="s">
        <v>249</v>
      </c>
      <c r="F8909" t="s">
        <v>318</v>
      </c>
      <c r="G8909" s="1">
        <v>43780</v>
      </c>
      <c r="H8909">
        <v>100</v>
      </c>
      <c r="I8909" s="7">
        <f>IF(TableTransactions[[#This Row],[Order type]]=trackOrderType,
TableTransactions[[#This Row],[Transaction quantity]]*-1,
TableTransactions[[#This Row],[Transaction quantity]]
)</f>
        <v>-100</v>
      </c>
      <c r="J89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127</v>
      </c>
      <c r="K8909" s="7">
        <f ca="1">IF(TableTransactions[[#This Row],[Stock balance backorders]]&lt;0,
0,
TableTransactions[[#This Row],[Stock balance backorders]]
)</f>
        <v>127</v>
      </c>
      <c r="L8909" s="8" t="str">
        <f>VLOOKUP(TableTransactions[[#This Row],[Material]],TableStockBalance[],
MATCH(TableStockBalance[[#Headers],[Supplier name]],TableStockBalance[#Headers],0),
0)</f>
        <v>Broehmer Industrial GmbH</v>
      </c>
    </row>
    <row r="8910" spans="1:12" x14ac:dyDescent="0.25">
      <c r="A8910">
        <v>49043820</v>
      </c>
      <c r="B8910">
        <v>150</v>
      </c>
      <c r="C8910" t="s">
        <v>343</v>
      </c>
      <c r="D8910" t="s">
        <v>248</v>
      </c>
      <c r="E8910" t="s">
        <v>249</v>
      </c>
      <c r="F8910" t="s">
        <v>313</v>
      </c>
      <c r="G8910" s="1">
        <v>43788</v>
      </c>
      <c r="H8910">
        <v>100</v>
      </c>
      <c r="I8910" s="7">
        <f>IF(TableTransactions[[#This Row],[Order type]]=trackOrderType,
TableTransactions[[#This Row],[Transaction quantity]]*-1,
TableTransactions[[#This Row],[Transaction quantity]]
)</f>
        <v>-100</v>
      </c>
      <c r="J89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8910" s="7">
        <f ca="1">IF(TableTransactions[[#This Row],[Stock balance backorders]]&lt;0,
0,
TableTransactions[[#This Row],[Stock balance backorders]]
)</f>
        <v>27</v>
      </c>
      <c r="L8910" s="8" t="str">
        <f>VLOOKUP(TableTransactions[[#This Row],[Material]],TableStockBalance[],
MATCH(TableStockBalance[[#Headers],[Supplier name]],TableStockBalance[#Headers],0),
0)</f>
        <v>Broehmer Industrial GmbH</v>
      </c>
    </row>
    <row r="8911" spans="1:12" x14ac:dyDescent="0.25">
      <c r="A8911">
        <v>49043898</v>
      </c>
      <c r="B8911">
        <v>110</v>
      </c>
      <c r="C8911" t="s">
        <v>343</v>
      </c>
      <c r="D8911" t="s">
        <v>248</v>
      </c>
      <c r="E8911" t="s">
        <v>249</v>
      </c>
      <c r="F8911" t="s">
        <v>313</v>
      </c>
      <c r="G8911" s="1">
        <v>43795</v>
      </c>
      <c r="H8911">
        <v>100</v>
      </c>
      <c r="I8911" s="7">
        <f>IF(TableTransactions[[#This Row],[Order type]]=trackOrderType,
TableTransactions[[#This Row],[Transaction quantity]]*-1,
TableTransactions[[#This Row],[Transaction quantity]]
)</f>
        <v>-100</v>
      </c>
      <c r="J89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-73</v>
      </c>
      <c r="K8911" s="7">
        <f ca="1">IF(TableTransactions[[#This Row],[Stock balance backorders]]&lt;0,
0,
TableTransactions[[#This Row],[Stock balance backorders]]
)</f>
        <v>0</v>
      </c>
      <c r="L8911" s="8" t="str">
        <f>VLOOKUP(TableTransactions[[#This Row],[Material]],TableStockBalance[],
MATCH(TableStockBalance[[#Headers],[Supplier name]],TableStockBalance[#Headers],0),
0)</f>
        <v>Broehmer Industrial GmbH</v>
      </c>
    </row>
    <row r="8912" spans="1:12" x14ac:dyDescent="0.25">
      <c r="A8912" s="4">
        <v>45057603</v>
      </c>
      <c r="B8912" s="4">
        <v>30</v>
      </c>
      <c r="C8912" s="4" t="s">
        <v>344</v>
      </c>
      <c r="D8912" s="4" t="s">
        <v>248</v>
      </c>
      <c r="E8912" s="4" t="s">
        <v>249</v>
      </c>
      <c r="F8912" s="4" t="s">
        <v>213</v>
      </c>
      <c r="G8912" s="5">
        <v>43808</v>
      </c>
      <c r="H8912" s="4">
        <v>400</v>
      </c>
      <c r="I8912" s="7">
        <f>IF(TableTransactions[[#This Row],[Order type]]=trackOrderType,
TableTransactions[[#This Row],[Transaction quantity]]*-1,
TableTransactions[[#This Row],[Transaction quantity]]
)</f>
        <v>400</v>
      </c>
      <c r="J89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327</v>
      </c>
      <c r="K8912" s="7">
        <f ca="1">IF(TableTransactions[[#This Row],[Stock balance backorders]]&lt;0,
0,
TableTransactions[[#This Row],[Stock balance backorders]]
)</f>
        <v>327</v>
      </c>
      <c r="L8912" s="8" t="str">
        <f>VLOOKUP(TableTransactions[[#This Row],[Material]],TableStockBalance[],
MATCH(TableStockBalance[[#Headers],[Supplier name]],TableStockBalance[#Headers],0),
0)</f>
        <v>Broehmer Industrial GmbH</v>
      </c>
    </row>
    <row r="8913" spans="1:12" x14ac:dyDescent="0.25">
      <c r="A8913">
        <v>49044211</v>
      </c>
      <c r="B8913">
        <v>50</v>
      </c>
      <c r="C8913" t="s">
        <v>343</v>
      </c>
      <c r="D8913" t="s">
        <v>248</v>
      </c>
      <c r="E8913" t="s">
        <v>249</v>
      </c>
      <c r="F8913" t="s">
        <v>314</v>
      </c>
      <c r="G8913" s="1">
        <v>43826</v>
      </c>
      <c r="H8913">
        <v>50</v>
      </c>
      <c r="I8913" s="7">
        <f>IF(TableTransactions[[#This Row],[Order type]]=trackOrderType,
TableTransactions[[#This Row],[Transaction quantity]]*-1,
TableTransactions[[#This Row],[Transaction quantity]]
)</f>
        <v>-50</v>
      </c>
      <c r="J89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277</v>
      </c>
      <c r="K8913" s="7">
        <f ca="1">IF(TableTransactions[[#This Row],[Stock balance backorders]]&lt;0,
0,
TableTransactions[[#This Row],[Stock balance backorders]]
)</f>
        <v>277</v>
      </c>
      <c r="L8913" s="8" t="str">
        <f>VLOOKUP(TableTransactions[[#This Row],[Material]],TableStockBalance[],
MATCH(TableStockBalance[[#Headers],[Supplier name]],TableStockBalance[#Headers],0),
0)</f>
        <v>Broehmer Industrial GmbH</v>
      </c>
    </row>
    <row r="8914" spans="1:12" x14ac:dyDescent="0.25">
      <c r="A8914">
        <v>49040415</v>
      </c>
      <c r="B8914">
        <v>10</v>
      </c>
      <c r="C8914" t="s">
        <v>343</v>
      </c>
      <c r="D8914" t="s">
        <v>262</v>
      </c>
      <c r="E8914" t="s">
        <v>263</v>
      </c>
      <c r="F8914" t="s">
        <v>329</v>
      </c>
      <c r="G8914" s="1">
        <v>43475</v>
      </c>
      <c r="H8914">
        <v>40</v>
      </c>
      <c r="I8914" s="7">
        <f>IF(TableTransactions[[#This Row],[Order type]]=trackOrderType,
TableTransactions[[#This Row],[Transaction quantity]]*-1,
TableTransactions[[#This Row],[Transaction quantity]]
)</f>
        <v>-40</v>
      </c>
      <c r="J89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420</v>
      </c>
      <c r="K8914" s="7">
        <f ca="1">IF(TableTransactions[[#This Row],[Stock balance backorders]]&lt;0,
0,
TableTransactions[[#This Row],[Stock balance backorders]]
)</f>
        <v>420</v>
      </c>
      <c r="L8914" s="8" t="str">
        <f>VLOOKUP(TableTransactions[[#This Row],[Material]],TableStockBalance[],
MATCH(TableStockBalance[[#Headers],[Supplier name]],TableStockBalance[#Headers],0),
0)</f>
        <v>Broehmer Industrial GmbH</v>
      </c>
    </row>
    <row r="8915" spans="1:12" x14ac:dyDescent="0.25">
      <c r="A8915" s="4">
        <v>45056803</v>
      </c>
      <c r="B8915" s="4">
        <v>20</v>
      </c>
      <c r="C8915" s="4" t="s">
        <v>344</v>
      </c>
      <c r="D8915" s="4" t="s">
        <v>262</v>
      </c>
      <c r="E8915" s="4" t="s">
        <v>263</v>
      </c>
      <c r="F8915" s="4" t="s">
        <v>213</v>
      </c>
      <c r="G8915" s="5">
        <v>43476</v>
      </c>
      <c r="H8915" s="4">
        <v>600</v>
      </c>
      <c r="I8915" s="7">
        <f>IF(TableTransactions[[#This Row],[Order type]]=trackOrderType,
TableTransactions[[#This Row],[Transaction quantity]]*-1,
TableTransactions[[#This Row],[Transaction quantity]]
)</f>
        <v>600</v>
      </c>
      <c r="J89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1020</v>
      </c>
      <c r="K8915" s="7">
        <f ca="1">IF(TableTransactions[[#This Row],[Stock balance backorders]]&lt;0,
0,
TableTransactions[[#This Row],[Stock balance backorders]]
)</f>
        <v>1020</v>
      </c>
      <c r="L8915" s="8" t="str">
        <f>VLOOKUP(TableTransactions[[#This Row],[Material]],TableStockBalance[],
MATCH(TableStockBalance[[#Headers],[Supplier name]],TableStockBalance[#Headers],0),
0)</f>
        <v>Broehmer Industrial GmbH</v>
      </c>
    </row>
    <row r="8916" spans="1:12" x14ac:dyDescent="0.25">
      <c r="A8916">
        <v>49040478</v>
      </c>
      <c r="B8916">
        <v>60</v>
      </c>
      <c r="C8916" t="s">
        <v>343</v>
      </c>
      <c r="D8916" t="s">
        <v>262</v>
      </c>
      <c r="E8916" t="s">
        <v>263</v>
      </c>
      <c r="F8916" t="s">
        <v>313</v>
      </c>
      <c r="G8916" s="1">
        <v>43481</v>
      </c>
      <c r="H8916">
        <v>100</v>
      </c>
      <c r="I8916" s="7">
        <f>IF(TableTransactions[[#This Row],[Order type]]=trackOrderType,
TableTransactions[[#This Row],[Transaction quantity]]*-1,
TableTransactions[[#This Row],[Transaction quantity]]
)</f>
        <v>-100</v>
      </c>
      <c r="J89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920</v>
      </c>
      <c r="K8916" s="7">
        <f ca="1">IF(TableTransactions[[#This Row],[Stock balance backorders]]&lt;0,
0,
TableTransactions[[#This Row],[Stock balance backorders]]
)</f>
        <v>920</v>
      </c>
      <c r="L8916" s="8" t="str">
        <f>VLOOKUP(TableTransactions[[#This Row],[Material]],TableStockBalance[],
MATCH(TableStockBalance[[#Headers],[Supplier name]],TableStockBalance[#Headers],0),
0)</f>
        <v>Broehmer Industrial GmbH</v>
      </c>
    </row>
    <row r="8917" spans="1:12" x14ac:dyDescent="0.25">
      <c r="A8917">
        <v>49040517</v>
      </c>
      <c r="B8917">
        <v>170</v>
      </c>
      <c r="C8917" t="s">
        <v>343</v>
      </c>
      <c r="D8917" t="s">
        <v>262</v>
      </c>
      <c r="E8917" t="s">
        <v>263</v>
      </c>
      <c r="F8917" t="s">
        <v>316</v>
      </c>
      <c r="G8917" s="1">
        <v>43483</v>
      </c>
      <c r="H8917">
        <v>60</v>
      </c>
      <c r="I8917" s="7">
        <f>IF(TableTransactions[[#This Row],[Order type]]=trackOrderType,
TableTransactions[[#This Row],[Transaction quantity]]*-1,
TableTransactions[[#This Row],[Transaction quantity]]
)</f>
        <v>-60</v>
      </c>
      <c r="J89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860</v>
      </c>
      <c r="K8917" s="7">
        <f ca="1">IF(TableTransactions[[#This Row],[Stock balance backorders]]&lt;0,
0,
TableTransactions[[#This Row],[Stock balance backorders]]
)</f>
        <v>860</v>
      </c>
      <c r="L8917" s="8" t="str">
        <f>VLOOKUP(TableTransactions[[#This Row],[Material]],TableStockBalance[],
MATCH(TableStockBalance[[#Headers],[Supplier name]],TableStockBalance[#Headers],0),
0)</f>
        <v>Broehmer Industrial GmbH</v>
      </c>
    </row>
    <row r="8918" spans="1:12" x14ac:dyDescent="0.25">
      <c r="A8918">
        <v>49040522</v>
      </c>
      <c r="B8918">
        <v>80</v>
      </c>
      <c r="C8918" t="s">
        <v>343</v>
      </c>
      <c r="D8918" t="s">
        <v>262</v>
      </c>
      <c r="E8918" t="s">
        <v>263</v>
      </c>
      <c r="F8918" t="s">
        <v>319</v>
      </c>
      <c r="G8918" s="1">
        <v>43483</v>
      </c>
      <c r="H8918">
        <v>60</v>
      </c>
      <c r="I8918" s="7">
        <f>IF(TableTransactions[[#This Row],[Order type]]=trackOrderType,
TableTransactions[[#This Row],[Transaction quantity]]*-1,
TableTransactions[[#This Row],[Transaction quantity]]
)</f>
        <v>-60</v>
      </c>
      <c r="J89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800</v>
      </c>
      <c r="K8918" s="7">
        <f ca="1">IF(TableTransactions[[#This Row],[Stock balance backorders]]&lt;0,
0,
TableTransactions[[#This Row],[Stock balance backorders]]
)</f>
        <v>800</v>
      </c>
      <c r="L8918" s="8" t="str">
        <f>VLOOKUP(TableTransactions[[#This Row],[Material]],TableStockBalance[],
MATCH(TableStockBalance[[#Headers],[Supplier name]],TableStockBalance[#Headers],0),
0)</f>
        <v>Broehmer Industrial GmbH</v>
      </c>
    </row>
    <row r="8919" spans="1:12" x14ac:dyDescent="0.25">
      <c r="A8919">
        <v>49040904</v>
      </c>
      <c r="B8919">
        <v>390</v>
      </c>
      <c r="C8919" t="s">
        <v>343</v>
      </c>
      <c r="D8919" t="s">
        <v>262</v>
      </c>
      <c r="E8919" t="s">
        <v>263</v>
      </c>
      <c r="F8919" t="s">
        <v>317</v>
      </c>
      <c r="G8919" s="1">
        <v>43518</v>
      </c>
      <c r="H8919">
        <v>60</v>
      </c>
      <c r="I8919" s="7">
        <f>IF(TableTransactions[[#This Row],[Order type]]=trackOrderType,
TableTransactions[[#This Row],[Transaction quantity]]*-1,
TableTransactions[[#This Row],[Transaction quantity]]
)</f>
        <v>-60</v>
      </c>
      <c r="J89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740</v>
      </c>
      <c r="K8919" s="7">
        <f ca="1">IF(TableTransactions[[#This Row],[Stock balance backorders]]&lt;0,
0,
TableTransactions[[#This Row],[Stock balance backorders]]
)</f>
        <v>740</v>
      </c>
      <c r="L8919" s="8" t="str">
        <f>VLOOKUP(TableTransactions[[#This Row],[Material]],TableStockBalance[],
MATCH(TableStockBalance[[#Headers],[Supplier name]],TableStockBalance[#Headers],0),
0)</f>
        <v>Broehmer Industrial GmbH</v>
      </c>
    </row>
    <row r="8920" spans="1:12" x14ac:dyDescent="0.25">
      <c r="A8920">
        <v>49041063</v>
      </c>
      <c r="B8920">
        <v>40</v>
      </c>
      <c r="C8920" t="s">
        <v>343</v>
      </c>
      <c r="D8920" t="s">
        <v>262</v>
      </c>
      <c r="E8920" t="s">
        <v>263</v>
      </c>
      <c r="F8920" t="s">
        <v>336</v>
      </c>
      <c r="G8920" s="1">
        <v>43532</v>
      </c>
      <c r="H8920">
        <v>80</v>
      </c>
      <c r="I8920" s="7">
        <f>IF(TableTransactions[[#This Row],[Order type]]=trackOrderType,
TableTransactions[[#This Row],[Transaction quantity]]*-1,
TableTransactions[[#This Row],[Transaction quantity]]
)</f>
        <v>-80</v>
      </c>
      <c r="J89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660</v>
      </c>
      <c r="K8920" s="7">
        <f ca="1">IF(TableTransactions[[#This Row],[Stock balance backorders]]&lt;0,
0,
TableTransactions[[#This Row],[Stock balance backorders]]
)</f>
        <v>660</v>
      </c>
      <c r="L8920" s="8" t="str">
        <f>VLOOKUP(TableTransactions[[#This Row],[Material]],TableStockBalance[],
MATCH(TableStockBalance[[#Headers],[Supplier name]],TableStockBalance[#Headers],0),
0)</f>
        <v>Broehmer Industrial GmbH</v>
      </c>
    </row>
    <row r="8921" spans="1:12" x14ac:dyDescent="0.25">
      <c r="A8921">
        <v>49041116</v>
      </c>
      <c r="B8921">
        <v>160</v>
      </c>
      <c r="C8921" t="s">
        <v>343</v>
      </c>
      <c r="D8921" t="s">
        <v>262</v>
      </c>
      <c r="E8921" t="s">
        <v>263</v>
      </c>
      <c r="F8921" t="s">
        <v>317</v>
      </c>
      <c r="G8921" s="1">
        <v>43537</v>
      </c>
      <c r="H8921">
        <v>20</v>
      </c>
      <c r="I8921" s="7">
        <f>IF(TableTransactions[[#This Row],[Order type]]=trackOrderType,
TableTransactions[[#This Row],[Transaction quantity]]*-1,
TableTransactions[[#This Row],[Transaction quantity]]
)</f>
        <v>-20</v>
      </c>
      <c r="J89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640</v>
      </c>
      <c r="K8921" s="7">
        <f ca="1">IF(TableTransactions[[#This Row],[Stock balance backorders]]&lt;0,
0,
TableTransactions[[#This Row],[Stock balance backorders]]
)</f>
        <v>640</v>
      </c>
      <c r="L8921" s="8" t="str">
        <f>VLOOKUP(TableTransactions[[#This Row],[Material]],TableStockBalance[],
MATCH(TableStockBalance[[#Headers],[Supplier name]],TableStockBalance[#Headers],0),
0)</f>
        <v>Broehmer Industrial GmbH</v>
      </c>
    </row>
    <row r="8922" spans="1:12" x14ac:dyDescent="0.25">
      <c r="A8922">
        <v>49041233</v>
      </c>
      <c r="B8922">
        <v>100</v>
      </c>
      <c r="C8922" t="s">
        <v>343</v>
      </c>
      <c r="D8922" t="s">
        <v>262</v>
      </c>
      <c r="E8922" t="s">
        <v>263</v>
      </c>
      <c r="F8922" t="s">
        <v>319</v>
      </c>
      <c r="G8922" s="1">
        <v>43546</v>
      </c>
      <c r="H8922">
        <v>100</v>
      </c>
      <c r="I8922" s="7">
        <f>IF(TableTransactions[[#This Row],[Order type]]=trackOrderType,
TableTransactions[[#This Row],[Transaction quantity]]*-1,
TableTransactions[[#This Row],[Transaction quantity]]
)</f>
        <v>-100</v>
      </c>
      <c r="J89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540</v>
      </c>
      <c r="K8922" s="7">
        <f ca="1">IF(TableTransactions[[#This Row],[Stock balance backorders]]&lt;0,
0,
TableTransactions[[#This Row],[Stock balance backorders]]
)</f>
        <v>540</v>
      </c>
      <c r="L8922" s="8" t="str">
        <f>VLOOKUP(TableTransactions[[#This Row],[Material]],TableStockBalance[],
MATCH(TableStockBalance[[#Headers],[Supplier name]],TableStockBalance[#Headers],0),
0)</f>
        <v>Broehmer Industrial GmbH</v>
      </c>
    </row>
    <row r="8923" spans="1:12" x14ac:dyDescent="0.25">
      <c r="A8923">
        <v>49041524</v>
      </c>
      <c r="B8923">
        <v>60</v>
      </c>
      <c r="C8923" t="s">
        <v>343</v>
      </c>
      <c r="D8923" t="s">
        <v>262</v>
      </c>
      <c r="E8923" t="s">
        <v>263</v>
      </c>
      <c r="F8923" t="s">
        <v>319</v>
      </c>
      <c r="G8923" s="1">
        <v>43572</v>
      </c>
      <c r="H8923">
        <v>60</v>
      </c>
      <c r="I8923" s="7">
        <f>IF(TableTransactions[[#This Row],[Order type]]=trackOrderType,
TableTransactions[[#This Row],[Transaction quantity]]*-1,
TableTransactions[[#This Row],[Transaction quantity]]
)</f>
        <v>-60</v>
      </c>
      <c r="J89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480</v>
      </c>
      <c r="K8923" s="7">
        <f ca="1">IF(TableTransactions[[#This Row],[Stock balance backorders]]&lt;0,
0,
TableTransactions[[#This Row],[Stock balance backorders]]
)</f>
        <v>480</v>
      </c>
      <c r="L8923" s="8" t="str">
        <f>VLOOKUP(TableTransactions[[#This Row],[Material]],TableStockBalance[],
MATCH(TableStockBalance[[#Headers],[Supplier name]],TableStockBalance[#Headers],0),
0)</f>
        <v>Broehmer Industrial GmbH</v>
      </c>
    </row>
    <row r="8924" spans="1:12" x14ac:dyDescent="0.25">
      <c r="A8924">
        <v>49041535</v>
      </c>
      <c r="B8924">
        <v>20</v>
      </c>
      <c r="C8924" t="s">
        <v>343</v>
      </c>
      <c r="D8924" t="s">
        <v>262</v>
      </c>
      <c r="E8924" t="s">
        <v>263</v>
      </c>
      <c r="F8924" t="s">
        <v>326</v>
      </c>
      <c r="G8924" s="1">
        <v>43573</v>
      </c>
      <c r="H8924">
        <v>60</v>
      </c>
      <c r="I8924" s="7">
        <f>IF(TableTransactions[[#This Row],[Order type]]=trackOrderType,
TableTransactions[[#This Row],[Transaction quantity]]*-1,
TableTransactions[[#This Row],[Transaction quantity]]
)</f>
        <v>-60</v>
      </c>
      <c r="J89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420</v>
      </c>
      <c r="K8924" s="7">
        <f ca="1">IF(TableTransactions[[#This Row],[Stock balance backorders]]&lt;0,
0,
TableTransactions[[#This Row],[Stock balance backorders]]
)</f>
        <v>420</v>
      </c>
      <c r="L8924" s="8" t="str">
        <f>VLOOKUP(TableTransactions[[#This Row],[Material]],TableStockBalance[],
MATCH(TableStockBalance[[#Headers],[Supplier name]],TableStockBalance[#Headers],0),
0)</f>
        <v>Broehmer Industrial GmbH</v>
      </c>
    </row>
    <row r="8925" spans="1:12" x14ac:dyDescent="0.25">
      <c r="A8925">
        <v>49041559</v>
      </c>
      <c r="B8925">
        <v>150</v>
      </c>
      <c r="C8925" t="s">
        <v>343</v>
      </c>
      <c r="D8925" t="s">
        <v>262</v>
      </c>
      <c r="E8925" t="s">
        <v>263</v>
      </c>
      <c r="F8925" t="s">
        <v>319</v>
      </c>
      <c r="G8925" s="1">
        <v>43578</v>
      </c>
      <c r="H8925">
        <v>20</v>
      </c>
      <c r="I8925" s="7">
        <f>IF(TableTransactions[[#This Row],[Order type]]=trackOrderType,
TableTransactions[[#This Row],[Transaction quantity]]*-1,
TableTransactions[[#This Row],[Transaction quantity]]
)</f>
        <v>-20</v>
      </c>
      <c r="J89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400</v>
      </c>
      <c r="K8925" s="7">
        <f ca="1">IF(TableTransactions[[#This Row],[Stock balance backorders]]&lt;0,
0,
TableTransactions[[#This Row],[Stock balance backorders]]
)</f>
        <v>400</v>
      </c>
      <c r="L8925" s="8" t="str">
        <f>VLOOKUP(TableTransactions[[#This Row],[Material]],TableStockBalance[],
MATCH(TableStockBalance[[#Headers],[Supplier name]],TableStockBalance[#Headers],0),
0)</f>
        <v>Broehmer Industrial GmbH</v>
      </c>
    </row>
    <row r="8926" spans="1:12" x14ac:dyDescent="0.25">
      <c r="A8926">
        <v>49041568</v>
      </c>
      <c r="B8926">
        <v>210</v>
      </c>
      <c r="C8926" t="s">
        <v>343</v>
      </c>
      <c r="D8926" t="s">
        <v>262</v>
      </c>
      <c r="E8926" t="s">
        <v>263</v>
      </c>
      <c r="F8926" t="s">
        <v>313</v>
      </c>
      <c r="G8926" s="1">
        <v>43579</v>
      </c>
      <c r="H8926">
        <v>100</v>
      </c>
      <c r="I8926" s="7">
        <f>IF(TableTransactions[[#This Row],[Order type]]=trackOrderType,
TableTransactions[[#This Row],[Transaction quantity]]*-1,
TableTransactions[[#This Row],[Transaction quantity]]
)</f>
        <v>-100</v>
      </c>
      <c r="J89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300</v>
      </c>
      <c r="K8926" s="7">
        <f ca="1">IF(TableTransactions[[#This Row],[Stock balance backorders]]&lt;0,
0,
TableTransactions[[#This Row],[Stock balance backorders]]
)</f>
        <v>300</v>
      </c>
      <c r="L8926" s="8" t="str">
        <f>VLOOKUP(TableTransactions[[#This Row],[Material]],TableStockBalance[],
MATCH(TableStockBalance[[#Headers],[Supplier name]],TableStockBalance[#Headers],0),
0)</f>
        <v>Broehmer Industrial GmbH</v>
      </c>
    </row>
    <row r="8927" spans="1:12" x14ac:dyDescent="0.25">
      <c r="A8927">
        <v>49041621</v>
      </c>
      <c r="B8927">
        <v>440</v>
      </c>
      <c r="C8927" t="s">
        <v>343</v>
      </c>
      <c r="D8927" t="s">
        <v>262</v>
      </c>
      <c r="E8927" t="s">
        <v>263</v>
      </c>
      <c r="F8927" t="s">
        <v>316</v>
      </c>
      <c r="G8927" s="1">
        <v>43584</v>
      </c>
      <c r="H8927">
        <v>20</v>
      </c>
      <c r="I8927" s="7">
        <f>IF(TableTransactions[[#This Row],[Order type]]=trackOrderType,
TableTransactions[[#This Row],[Transaction quantity]]*-1,
TableTransactions[[#This Row],[Transaction quantity]]
)</f>
        <v>-20</v>
      </c>
      <c r="J89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280</v>
      </c>
      <c r="K8927" s="7">
        <f ca="1">IF(TableTransactions[[#This Row],[Stock balance backorders]]&lt;0,
0,
TableTransactions[[#This Row],[Stock balance backorders]]
)</f>
        <v>280</v>
      </c>
      <c r="L8927" s="8" t="str">
        <f>VLOOKUP(TableTransactions[[#This Row],[Material]],TableStockBalance[],
MATCH(TableStockBalance[[#Headers],[Supplier name]],TableStockBalance[#Headers],0),
0)</f>
        <v>Broehmer Industrial GmbH</v>
      </c>
    </row>
    <row r="8928" spans="1:12" x14ac:dyDescent="0.25">
      <c r="A8928">
        <v>49041685</v>
      </c>
      <c r="B8928">
        <v>80</v>
      </c>
      <c r="C8928" t="s">
        <v>343</v>
      </c>
      <c r="D8928" t="s">
        <v>262</v>
      </c>
      <c r="E8928" t="s">
        <v>263</v>
      </c>
      <c r="F8928" t="s">
        <v>325</v>
      </c>
      <c r="G8928" s="1">
        <v>43591</v>
      </c>
      <c r="H8928">
        <v>60</v>
      </c>
      <c r="I8928" s="7">
        <f>IF(TableTransactions[[#This Row],[Order type]]=trackOrderType,
TableTransactions[[#This Row],[Transaction quantity]]*-1,
TableTransactions[[#This Row],[Transaction quantity]]
)</f>
        <v>-60</v>
      </c>
      <c r="J89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220</v>
      </c>
      <c r="K8928" s="7">
        <f ca="1">IF(TableTransactions[[#This Row],[Stock balance backorders]]&lt;0,
0,
TableTransactions[[#This Row],[Stock balance backorders]]
)</f>
        <v>220</v>
      </c>
      <c r="L8928" s="8" t="str">
        <f>VLOOKUP(TableTransactions[[#This Row],[Material]],TableStockBalance[],
MATCH(TableStockBalance[[#Headers],[Supplier name]],TableStockBalance[#Headers],0),
0)</f>
        <v>Broehmer Industrial GmbH</v>
      </c>
    </row>
    <row r="8929" spans="1:12" x14ac:dyDescent="0.25">
      <c r="A8929" s="4">
        <v>45057077</v>
      </c>
      <c r="B8929" s="4">
        <v>10</v>
      </c>
      <c r="C8929" s="4" t="s">
        <v>344</v>
      </c>
      <c r="D8929" s="4" t="s">
        <v>262</v>
      </c>
      <c r="E8929" s="4" t="s">
        <v>263</v>
      </c>
      <c r="F8929" s="4" t="s">
        <v>213</v>
      </c>
      <c r="G8929" s="5">
        <v>43593</v>
      </c>
      <c r="H8929" s="4">
        <v>58</v>
      </c>
      <c r="I8929" s="7">
        <f>IF(TableTransactions[[#This Row],[Order type]]=trackOrderType,
TableTransactions[[#This Row],[Transaction quantity]]*-1,
TableTransactions[[#This Row],[Transaction quantity]]
)</f>
        <v>58</v>
      </c>
      <c r="J89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278</v>
      </c>
      <c r="K8929" s="7">
        <f ca="1">IF(TableTransactions[[#This Row],[Stock balance backorders]]&lt;0,
0,
TableTransactions[[#This Row],[Stock balance backorders]]
)</f>
        <v>278</v>
      </c>
      <c r="L8929" s="8" t="str">
        <f>VLOOKUP(TableTransactions[[#This Row],[Material]],TableStockBalance[],
MATCH(TableStockBalance[[#Headers],[Supplier name]],TableStockBalance[#Headers],0),
0)</f>
        <v>Broehmer Industrial GmbH</v>
      </c>
    </row>
    <row r="8930" spans="1:12" x14ac:dyDescent="0.25">
      <c r="A8930">
        <v>49041789</v>
      </c>
      <c r="B8930">
        <v>80</v>
      </c>
      <c r="C8930" t="s">
        <v>343</v>
      </c>
      <c r="D8930" t="s">
        <v>262</v>
      </c>
      <c r="E8930" t="s">
        <v>263</v>
      </c>
      <c r="F8930" t="s">
        <v>319</v>
      </c>
      <c r="G8930" s="1">
        <v>43599</v>
      </c>
      <c r="H8930">
        <v>80</v>
      </c>
      <c r="I8930" s="7">
        <f>IF(TableTransactions[[#This Row],[Order type]]=trackOrderType,
TableTransactions[[#This Row],[Transaction quantity]]*-1,
TableTransactions[[#This Row],[Transaction quantity]]
)</f>
        <v>-80</v>
      </c>
      <c r="J89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198</v>
      </c>
      <c r="K8930" s="7">
        <f ca="1">IF(TableTransactions[[#This Row],[Stock balance backorders]]&lt;0,
0,
TableTransactions[[#This Row],[Stock balance backorders]]
)</f>
        <v>198</v>
      </c>
      <c r="L8930" s="8" t="str">
        <f>VLOOKUP(TableTransactions[[#This Row],[Material]],TableStockBalance[],
MATCH(TableStockBalance[[#Headers],[Supplier name]],TableStockBalance[#Headers],0),
0)</f>
        <v>Broehmer Industrial GmbH</v>
      </c>
    </row>
    <row r="8931" spans="1:12" x14ac:dyDescent="0.25">
      <c r="A8931">
        <v>49041790</v>
      </c>
      <c r="B8931">
        <v>90</v>
      </c>
      <c r="C8931" t="s">
        <v>343</v>
      </c>
      <c r="D8931" t="s">
        <v>262</v>
      </c>
      <c r="E8931" t="s">
        <v>263</v>
      </c>
      <c r="F8931" t="s">
        <v>318</v>
      </c>
      <c r="G8931" s="1">
        <v>43599</v>
      </c>
      <c r="H8931">
        <v>20</v>
      </c>
      <c r="I8931" s="7">
        <f>IF(TableTransactions[[#This Row],[Order type]]=trackOrderType,
TableTransactions[[#This Row],[Transaction quantity]]*-1,
TableTransactions[[#This Row],[Transaction quantity]]
)</f>
        <v>-20</v>
      </c>
      <c r="J89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178</v>
      </c>
      <c r="K8931" s="7">
        <f ca="1">IF(TableTransactions[[#This Row],[Stock balance backorders]]&lt;0,
0,
TableTransactions[[#This Row],[Stock balance backorders]]
)</f>
        <v>178</v>
      </c>
      <c r="L8931" s="8" t="str">
        <f>VLOOKUP(TableTransactions[[#This Row],[Material]],TableStockBalance[],
MATCH(TableStockBalance[[#Headers],[Supplier name]],TableStockBalance[#Headers],0),
0)</f>
        <v>Broehmer Industrial GmbH</v>
      </c>
    </row>
    <row r="8932" spans="1:12" x14ac:dyDescent="0.25">
      <c r="A8932">
        <v>49041898</v>
      </c>
      <c r="B8932">
        <v>80</v>
      </c>
      <c r="C8932" t="s">
        <v>343</v>
      </c>
      <c r="D8932" t="s">
        <v>262</v>
      </c>
      <c r="E8932" t="s">
        <v>263</v>
      </c>
      <c r="F8932" t="s">
        <v>318</v>
      </c>
      <c r="G8932" s="1">
        <v>43608</v>
      </c>
      <c r="H8932">
        <v>40</v>
      </c>
      <c r="I8932" s="7">
        <f>IF(TableTransactions[[#This Row],[Order type]]=trackOrderType,
TableTransactions[[#This Row],[Transaction quantity]]*-1,
TableTransactions[[#This Row],[Transaction quantity]]
)</f>
        <v>-40</v>
      </c>
      <c r="J89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138</v>
      </c>
      <c r="K8932" s="7">
        <f ca="1">IF(TableTransactions[[#This Row],[Stock balance backorders]]&lt;0,
0,
TableTransactions[[#This Row],[Stock balance backorders]]
)</f>
        <v>138</v>
      </c>
      <c r="L8932" s="8" t="str">
        <f>VLOOKUP(TableTransactions[[#This Row],[Material]],TableStockBalance[],
MATCH(TableStockBalance[[#Headers],[Supplier name]],TableStockBalance[#Headers],0),
0)</f>
        <v>Broehmer Industrial GmbH</v>
      </c>
    </row>
    <row r="8933" spans="1:12" x14ac:dyDescent="0.25">
      <c r="A8933">
        <v>49041934</v>
      </c>
      <c r="B8933">
        <v>40</v>
      </c>
      <c r="C8933" t="s">
        <v>343</v>
      </c>
      <c r="D8933" t="s">
        <v>262</v>
      </c>
      <c r="E8933" t="s">
        <v>263</v>
      </c>
      <c r="F8933" t="s">
        <v>315</v>
      </c>
      <c r="G8933" s="1">
        <v>43612</v>
      </c>
      <c r="H8933">
        <v>80</v>
      </c>
      <c r="I8933" s="7">
        <f>IF(TableTransactions[[#This Row],[Order type]]=trackOrderType,
TableTransactions[[#This Row],[Transaction quantity]]*-1,
TableTransactions[[#This Row],[Transaction quantity]]
)</f>
        <v>-80</v>
      </c>
      <c r="J89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</v>
      </c>
      <c r="K8933" s="7">
        <f ca="1">IF(TableTransactions[[#This Row],[Stock balance backorders]]&lt;0,
0,
TableTransactions[[#This Row],[Stock balance backorders]]
)</f>
        <v>58</v>
      </c>
      <c r="L8933" s="8" t="str">
        <f>VLOOKUP(TableTransactions[[#This Row],[Material]],TableStockBalance[],
MATCH(TableStockBalance[[#Headers],[Supplier name]],TableStockBalance[#Headers],0),
0)</f>
        <v>Broehmer Industrial GmbH</v>
      </c>
    </row>
    <row r="8934" spans="1:12" x14ac:dyDescent="0.25">
      <c r="A8934">
        <v>49041991</v>
      </c>
      <c r="B8934">
        <v>140</v>
      </c>
      <c r="C8934" t="s">
        <v>343</v>
      </c>
      <c r="D8934" t="s">
        <v>262</v>
      </c>
      <c r="E8934" t="s">
        <v>263</v>
      </c>
      <c r="F8934" t="s">
        <v>319</v>
      </c>
      <c r="G8934" s="1">
        <v>43619</v>
      </c>
      <c r="H8934">
        <v>40</v>
      </c>
      <c r="I8934" s="7">
        <f>IF(TableTransactions[[#This Row],[Order type]]=trackOrderType,
TableTransactions[[#This Row],[Transaction quantity]]*-1,
TableTransactions[[#This Row],[Transaction quantity]]
)</f>
        <v>-40</v>
      </c>
      <c r="J89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8934" s="7">
        <f ca="1">IF(TableTransactions[[#This Row],[Stock balance backorders]]&lt;0,
0,
TableTransactions[[#This Row],[Stock balance backorders]]
)</f>
        <v>18</v>
      </c>
      <c r="L8934" s="8" t="str">
        <f>VLOOKUP(TableTransactions[[#This Row],[Material]],TableStockBalance[],
MATCH(TableStockBalance[[#Headers],[Supplier name]],TableStockBalance[#Headers],0),
0)</f>
        <v>Broehmer Industrial GmbH</v>
      </c>
    </row>
    <row r="8935" spans="1:12" x14ac:dyDescent="0.25">
      <c r="A8935" s="4">
        <v>45057146</v>
      </c>
      <c r="B8935" s="4">
        <v>30</v>
      </c>
      <c r="C8935" s="4" t="s">
        <v>344</v>
      </c>
      <c r="D8935" s="4" t="s">
        <v>262</v>
      </c>
      <c r="E8935" s="4" t="s">
        <v>263</v>
      </c>
      <c r="F8935" s="4" t="s">
        <v>213</v>
      </c>
      <c r="G8935" s="5">
        <v>43619</v>
      </c>
      <c r="H8935" s="4">
        <v>237</v>
      </c>
      <c r="I8935" s="7">
        <f>IF(TableTransactions[[#This Row],[Order type]]=trackOrderType,
TableTransactions[[#This Row],[Transaction quantity]]*-1,
TableTransactions[[#This Row],[Transaction quantity]]
)</f>
        <v>237</v>
      </c>
      <c r="J89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255</v>
      </c>
      <c r="K8935" s="7">
        <f ca="1">IF(TableTransactions[[#This Row],[Stock balance backorders]]&lt;0,
0,
TableTransactions[[#This Row],[Stock balance backorders]]
)</f>
        <v>255</v>
      </c>
      <c r="L8935" s="8" t="str">
        <f>VLOOKUP(TableTransactions[[#This Row],[Material]],TableStockBalance[],
MATCH(TableStockBalance[[#Headers],[Supplier name]],TableStockBalance[#Headers],0),
0)</f>
        <v>Broehmer Industrial GmbH</v>
      </c>
    </row>
    <row r="8936" spans="1:12" x14ac:dyDescent="0.25">
      <c r="A8936">
        <v>49042001</v>
      </c>
      <c r="B8936">
        <v>100</v>
      </c>
      <c r="C8936" t="s">
        <v>343</v>
      </c>
      <c r="D8936" t="s">
        <v>262</v>
      </c>
      <c r="E8936" t="s">
        <v>263</v>
      </c>
      <c r="F8936" t="s">
        <v>313</v>
      </c>
      <c r="G8936" s="1">
        <v>43620</v>
      </c>
      <c r="H8936">
        <v>100</v>
      </c>
      <c r="I8936" s="7">
        <f>IF(TableTransactions[[#This Row],[Order type]]=trackOrderType,
TableTransactions[[#This Row],[Transaction quantity]]*-1,
TableTransactions[[#This Row],[Transaction quantity]]
)</f>
        <v>-100</v>
      </c>
      <c r="J89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155</v>
      </c>
      <c r="K8936" s="7">
        <f ca="1">IF(TableTransactions[[#This Row],[Stock balance backorders]]&lt;0,
0,
TableTransactions[[#This Row],[Stock balance backorders]]
)</f>
        <v>155</v>
      </c>
      <c r="L8936" s="8" t="str">
        <f>VLOOKUP(TableTransactions[[#This Row],[Material]],TableStockBalance[],
MATCH(TableStockBalance[[#Headers],[Supplier name]],TableStockBalance[#Headers],0),
0)</f>
        <v>Broehmer Industrial GmbH</v>
      </c>
    </row>
    <row r="8937" spans="1:12" x14ac:dyDescent="0.25">
      <c r="A8937">
        <v>49042045</v>
      </c>
      <c r="B8937">
        <v>280</v>
      </c>
      <c r="C8937" t="s">
        <v>343</v>
      </c>
      <c r="D8937" t="s">
        <v>262</v>
      </c>
      <c r="E8937" t="s">
        <v>263</v>
      </c>
      <c r="F8937" t="s">
        <v>317</v>
      </c>
      <c r="G8937" s="1">
        <v>43623</v>
      </c>
      <c r="H8937">
        <v>60</v>
      </c>
      <c r="I8937" s="7">
        <f>IF(TableTransactions[[#This Row],[Order type]]=trackOrderType,
TableTransactions[[#This Row],[Transaction quantity]]*-1,
TableTransactions[[#This Row],[Transaction quantity]]
)</f>
        <v>-60</v>
      </c>
      <c r="J89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</v>
      </c>
      <c r="K8937" s="7">
        <f ca="1">IF(TableTransactions[[#This Row],[Stock balance backorders]]&lt;0,
0,
TableTransactions[[#This Row],[Stock balance backorders]]
)</f>
        <v>95</v>
      </c>
      <c r="L8937" s="8" t="str">
        <f>VLOOKUP(TableTransactions[[#This Row],[Material]],TableStockBalance[],
MATCH(TableStockBalance[[#Headers],[Supplier name]],TableStockBalance[#Headers],0),
0)</f>
        <v>Broehmer Industrial GmbH</v>
      </c>
    </row>
    <row r="8938" spans="1:12" x14ac:dyDescent="0.25">
      <c r="A8938">
        <v>49042121</v>
      </c>
      <c r="B8938">
        <v>180</v>
      </c>
      <c r="C8938" t="s">
        <v>343</v>
      </c>
      <c r="D8938" t="s">
        <v>262</v>
      </c>
      <c r="E8938" t="s">
        <v>263</v>
      </c>
      <c r="F8938" t="s">
        <v>313</v>
      </c>
      <c r="G8938" s="1">
        <v>43630</v>
      </c>
      <c r="H8938">
        <v>60</v>
      </c>
      <c r="I8938" s="7">
        <f>IF(TableTransactions[[#This Row],[Order type]]=trackOrderType,
TableTransactions[[#This Row],[Transaction quantity]]*-1,
TableTransactions[[#This Row],[Transaction quantity]]
)</f>
        <v>-60</v>
      </c>
      <c r="J89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</v>
      </c>
      <c r="K8938" s="7">
        <f ca="1">IF(TableTransactions[[#This Row],[Stock balance backorders]]&lt;0,
0,
TableTransactions[[#This Row],[Stock balance backorders]]
)</f>
        <v>35</v>
      </c>
      <c r="L8938" s="8" t="str">
        <f>VLOOKUP(TableTransactions[[#This Row],[Material]],TableStockBalance[],
MATCH(TableStockBalance[[#Headers],[Supplier name]],TableStockBalance[#Headers],0),
0)</f>
        <v>Broehmer Industrial GmbH</v>
      </c>
    </row>
    <row r="8939" spans="1:12" x14ac:dyDescent="0.25">
      <c r="A8939" s="4">
        <v>45057200</v>
      </c>
      <c r="B8939" s="4">
        <v>10</v>
      </c>
      <c r="C8939" s="4" t="s">
        <v>344</v>
      </c>
      <c r="D8939" s="4" t="s">
        <v>262</v>
      </c>
      <c r="E8939" s="4" t="s">
        <v>263</v>
      </c>
      <c r="F8939" s="4" t="s">
        <v>213</v>
      </c>
      <c r="G8939" s="5">
        <v>43640</v>
      </c>
      <c r="H8939" s="4">
        <v>600</v>
      </c>
      <c r="I8939" s="7">
        <f>IF(TableTransactions[[#This Row],[Order type]]=trackOrderType,
TableTransactions[[#This Row],[Transaction quantity]]*-1,
TableTransactions[[#This Row],[Transaction quantity]]
)</f>
        <v>600</v>
      </c>
      <c r="J89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635</v>
      </c>
      <c r="K8939" s="7">
        <f ca="1">IF(TableTransactions[[#This Row],[Stock balance backorders]]&lt;0,
0,
TableTransactions[[#This Row],[Stock balance backorders]]
)</f>
        <v>635</v>
      </c>
      <c r="L8939" s="8" t="str">
        <f>VLOOKUP(TableTransactions[[#This Row],[Material]],TableStockBalance[],
MATCH(TableStockBalance[[#Headers],[Supplier name]],TableStockBalance[#Headers],0),
0)</f>
        <v>Broehmer Industrial GmbH</v>
      </c>
    </row>
    <row r="8940" spans="1:12" x14ac:dyDescent="0.25">
      <c r="A8940">
        <v>49042282</v>
      </c>
      <c r="B8940">
        <v>280</v>
      </c>
      <c r="C8940" t="s">
        <v>343</v>
      </c>
      <c r="D8940" t="s">
        <v>262</v>
      </c>
      <c r="E8940" t="s">
        <v>263</v>
      </c>
      <c r="F8940" t="s">
        <v>317</v>
      </c>
      <c r="G8940" s="1">
        <v>43644</v>
      </c>
      <c r="H8940">
        <v>20</v>
      </c>
      <c r="I8940" s="7">
        <f>IF(TableTransactions[[#This Row],[Order type]]=trackOrderType,
TableTransactions[[#This Row],[Transaction quantity]]*-1,
TableTransactions[[#This Row],[Transaction quantity]]
)</f>
        <v>-20</v>
      </c>
      <c r="J89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615</v>
      </c>
      <c r="K8940" s="7">
        <f ca="1">IF(TableTransactions[[#This Row],[Stock balance backorders]]&lt;0,
0,
TableTransactions[[#This Row],[Stock balance backorders]]
)</f>
        <v>615</v>
      </c>
      <c r="L8940" s="8" t="str">
        <f>VLOOKUP(TableTransactions[[#This Row],[Material]],TableStockBalance[],
MATCH(TableStockBalance[[#Headers],[Supplier name]],TableStockBalance[#Headers],0),
0)</f>
        <v>Broehmer Industrial GmbH</v>
      </c>
    </row>
    <row r="8941" spans="1:12" x14ac:dyDescent="0.25">
      <c r="A8941">
        <v>49042537</v>
      </c>
      <c r="B8941">
        <v>90</v>
      </c>
      <c r="C8941" t="s">
        <v>343</v>
      </c>
      <c r="D8941" t="s">
        <v>262</v>
      </c>
      <c r="E8941" t="s">
        <v>263</v>
      </c>
      <c r="F8941" t="s">
        <v>318</v>
      </c>
      <c r="G8941" s="1">
        <v>43669</v>
      </c>
      <c r="H8941">
        <v>20</v>
      </c>
      <c r="I8941" s="7">
        <f>IF(TableTransactions[[#This Row],[Order type]]=trackOrderType,
TableTransactions[[#This Row],[Transaction quantity]]*-1,
TableTransactions[[#This Row],[Transaction quantity]]
)</f>
        <v>-20</v>
      </c>
      <c r="J89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595</v>
      </c>
      <c r="K8941" s="7">
        <f ca="1">IF(TableTransactions[[#This Row],[Stock balance backorders]]&lt;0,
0,
TableTransactions[[#This Row],[Stock balance backorders]]
)</f>
        <v>595</v>
      </c>
      <c r="L8941" s="8" t="str">
        <f>VLOOKUP(TableTransactions[[#This Row],[Material]],TableStockBalance[],
MATCH(TableStockBalance[[#Headers],[Supplier name]],TableStockBalance[#Headers],0),
0)</f>
        <v>Broehmer Industrial GmbH</v>
      </c>
    </row>
    <row r="8942" spans="1:12" x14ac:dyDescent="0.25">
      <c r="A8942">
        <v>49042752</v>
      </c>
      <c r="B8942">
        <v>90</v>
      </c>
      <c r="C8942" t="s">
        <v>343</v>
      </c>
      <c r="D8942" t="s">
        <v>262</v>
      </c>
      <c r="E8942" t="s">
        <v>263</v>
      </c>
      <c r="F8942" t="s">
        <v>317</v>
      </c>
      <c r="G8942" s="1">
        <v>43690</v>
      </c>
      <c r="H8942">
        <v>100</v>
      </c>
      <c r="I8942" s="7">
        <f>IF(TableTransactions[[#This Row],[Order type]]=trackOrderType,
TableTransactions[[#This Row],[Transaction quantity]]*-1,
TableTransactions[[#This Row],[Transaction quantity]]
)</f>
        <v>-100</v>
      </c>
      <c r="J89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495</v>
      </c>
      <c r="K8942" s="7">
        <f ca="1">IF(TableTransactions[[#This Row],[Stock balance backorders]]&lt;0,
0,
TableTransactions[[#This Row],[Stock balance backorders]]
)</f>
        <v>495</v>
      </c>
      <c r="L8942" s="8" t="str">
        <f>VLOOKUP(TableTransactions[[#This Row],[Material]],TableStockBalance[],
MATCH(TableStockBalance[[#Headers],[Supplier name]],TableStockBalance[#Headers],0),
0)</f>
        <v>Broehmer Industrial GmbH</v>
      </c>
    </row>
    <row r="8943" spans="1:12" x14ac:dyDescent="0.25">
      <c r="A8943">
        <v>49042752</v>
      </c>
      <c r="B8943">
        <v>100</v>
      </c>
      <c r="C8943" t="s">
        <v>343</v>
      </c>
      <c r="D8943" t="s">
        <v>262</v>
      </c>
      <c r="E8943" t="s">
        <v>263</v>
      </c>
      <c r="F8943" t="s">
        <v>317</v>
      </c>
      <c r="G8943" s="1">
        <v>43690</v>
      </c>
      <c r="H8943">
        <v>60</v>
      </c>
      <c r="I8943" s="7">
        <f>IF(TableTransactions[[#This Row],[Order type]]=trackOrderType,
TableTransactions[[#This Row],[Transaction quantity]]*-1,
TableTransactions[[#This Row],[Transaction quantity]]
)</f>
        <v>-60</v>
      </c>
      <c r="J89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435</v>
      </c>
      <c r="K8943" s="7">
        <f ca="1">IF(TableTransactions[[#This Row],[Stock balance backorders]]&lt;0,
0,
TableTransactions[[#This Row],[Stock balance backorders]]
)</f>
        <v>435</v>
      </c>
      <c r="L8943" s="8" t="str">
        <f>VLOOKUP(TableTransactions[[#This Row],[Material]],TableStockBalance[],
MATCH(TableStockBalance[[#Headers],[Supplier name]],TableStockBalance[#Headers],0),
0)</f>
        <v>Broehmer Industrial GmbH</v>
      </c>
    </row>
    <row r="8944" spans="1:12" x14ac:dyDescent="0.25">
      <c r="A8944" s="4">
        <v>45057359</v>
      </c>
      <c r="B8944" s="4">
        <v>10</v>
      </c>
      <c r="C8944" s="4" t="s">
        <v>344</v>
      </c>
      <c r="D8944" s="4" t="s">
        <v>262</v>
      </c>
      <c r="E8944" s="4" t="s">
        <v>263</v>
      </c>
      <c r="F8944" s="4" t="s">
        <v>213</v>
      </c>
      <c r="G8944" s="5">
        <v>43710</v>
      </c>
      <c r="H8944" s="4">
        <v>308</v>
      </c>
      <c r="I8944" s="7">
        <f>IF(TableTransactions[[#This Row],[Order type]]=trackOrderType,
TableTransactions[[#This Row],[Transaction quantity]]*-1,
TableTransactions[[#This Row],[Transaction quantity]]
)</f>
        <v>308</v>
      </c>
      <c r="J89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743</v>
      </c>
      <c r="K8944" s="7">
        <f ca="1">IF(TableTransactions[[#This Row],[Stock balance backorders]]&lt;0,
0,
TableTransactions[[#This Row],[Stock balance backorders]]
)</f>
        <v>743</v>
      </c>
      <c r="L8944" s="8" t="str">
        <f>VLOOKUP(TableTransactions[[#This Row],[Material]],TableStockBalance[],
MATCH(TableStockBalance[[#Headers],[Supplier name]],TableStockBalance[#Headers],0),
0)</f>
        <v>Broehmer Industrial GmbH</v>
      </c>
    </row>
    <row r="8945" spans="1:12" x14ac:dyDescent="0.25">
      <c r="A8945">
        <v>49043167</v>
      </c>
      <c r="B8945">
        <v>80</v>
      </c>
      <c r="C8945" t="s">
        <v>343</v>
      </c>
      <c r="D8945" t="s">
        <v>262</v>
      </c>
      <c r="E8945" t="s">
        <v>263</v>
      </c>
      <c r="F8945" t="s">
        <v>314</v>
      </c>
      <c r="G8945" s="1">
        <v>43728</v>
      </c>
      <c r="H8945">
        <v>80</v>
      </c>
      <c r="I8945" s="7">
        <f>IF(TableTransactions[[#This Row],[Order type]]=trackOrderType,
TableTransactions[[#This Row],[Transaction quantity]]*-1,
TableTransactions[[#This Row],[Transaction quantity]]
)</f>
        <v>-80</v>
      </c>
      <c r="J89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663</v>
      </c>
      <c r="K8945" s="7">
        <f ca="1">IF(TableTransactions[[#This Row],[Stock balance backorders]]&lt;0,
0,
TableTransactions[[#This Row],[Stock balance backorders]]
)</f>
        <v>663</v>
      </c>
      <c r="L8945" s="8" t="str">
        <f>VLOOKUP(TableTransactions[[#This Row],[Material]],TableStockBalance[],
MATCH(TableStockBalance[[#Headers],[Supplier name]],TableStockBalance[#Headers],0),
0)</f>
        <v>Broehmer Industrial GmbH</v>
      </c>
    </row>
    <row r="8946" spans="1:12" x14ac:dyDescent="0.25">
      <c r="A8946">
        <v>49043293</v>
      </c>
      <c r="B8946">
        <v>60</v>
      </c>
      <c r="C8946" t="s">
        <v>343</v>
      </c>
      <c r="D8946" t="s">
        <v>262</v>
      </c>
      <c r="E8946" t="s">
        <v>263</v>
      </c>
      <c r="F8946" t="s">
        <v>316</v>
      </c>
      <c r="G8946" s="1">
        <v>43740</v>
      </c>
      <c r="H8946">
        <v>60</v>
      </c>
      <c r="I8946" s="7">
        <f>IF(TableTransactions[[#This Row],[Order type]]=trackOrderType,
TableTransactions[[#This Row],[Transaction quantity]]*-1,
TableTransactions[[#This Row],[Transaction quantity]]
)</f>
        <v>-60</v>
      </c>
      <c r="J89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603</v>
      </c>
      <c r="K8946" s="7">
        <f ca="1">IF(TableTransactions[[#This Row],[Stock balance backorders]]&lt;0,
0,
TableTransactions[[#This Row],[Stock balance backorders]]
)</f>
        <v>603</v>
      </c>
      <c r="L8946" s="8" t="str">
        <f>VLOOKUP(TableTransactions[[#This Row],[Material]],TableStockBalance[],
MATCH(TableStockBalance[[#Headers],[Supplier name]],TableStockBalance[#Headers],0),
0)</f>
        <v>Broehmer Industrial GmbH</v>
      </c>
    </row>
    <row r="8947" spans="1:12" x14ac:dyDescent="0.25">
      <c r="A8947">
        <v>49043297</v>
      </c>
      <c r="B8947">
        <v>70</v>
      </c>
      <c r="C8947" t="s">
        <v>343</v>
      </c>
      <c r="D8947" t="s">
        <v>262</v>
      </c>
      <c r="E8947" t="s">
        <v>263</v>
      </c>
      <c r="F8947" t="s">
        <v>318</v>
      </c>
      <c r="G8947" s="1">
        <v>43740</v>
      </c>
      <c r="H8947">
        <v>60</v>
      </c>
      <c r="I8947" s="7">
        <f>IF(TableTransactions[[#This Row],[Order type]]=trackOrderType,
TableTransactions[[#This Row],[Transaction quantity]]*-1,
TableTransactions[[#This Row],[Transaction quantity]]
)</f>
        <v>-60</v>
      </c>
      <c r="J89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543</v>
      </c>
      <c r="K8947" s="7">
        <f ca="1">IF(TableTransactions[[#This Row],[Stock balance backorders]]&lt;0,
0,
TableTransactions[[#This Row],[Stock balance backorders]]
)</f>
        <v>543</v>
      </c>
      <c r="L8947" s="8" t="str">
        <f>VLOOKUP(TableTransactions[[#This Row],[Material]],TableStockBalance[],
MATCH(TableStockBalance[[#Headers],[Supplier name]],TableStockBalance[#Headers],0),
0)</f>
        <v>Broehmer Industrial GmbH</v>
      </c>
    </row>
    <row r="8948" spans="1:12" x14ac:dyDescent="0.25">
      <c r="A8948">
        <v>49043349</v>
      </c>
      <c r="B8948">
        <v>230</v>
      </c>
      <c r="C8948" t="s">
        <v>343</v>
      </c>
      <c r="D8948" t="s">
        <v>262</v>
      </c>
      <c r="E8948" t="s">
        <v>263</v>
      </c>
      <c r="F8948" t="s">
        <v>317</v>
      </c>
      <c r="G8948" s="1">
        <v>43746</v>
      </c>
      <c r="H8948">
        <v>20</v>
      </c>
      <c r="I8948" s="7">
        <f>IF(TableTransactions[[#This Row],[Order type]]=trackOrderType,
TableTransactions[[#This Row],[Transaction quantity]]*-1,
TableTransactions[[#This Row],[Transaction quantity]]
)</f>
        <v>-20</v>
      </c>
      <c r="J89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523</v>
      </c>
      <c r="K8948" s="7">
        <f ca="1">IF(TableTransactions[[#This Row],[Stock balance backorders]]&lt;0,
0,
TableTransactions[[#This Row],[Stock balance backorders]]
)</f>
        <v>523</v>
      </c>
      <c r="L8948" s="8" t="str">
        <f>VLOOKUP(TableTransactions[[#This Row],[Material]],TableStockBalance[],
MATCH(TableStockBalance[[#Headers],[Supplier name]],TableStockBalance[#Headers],0),
0)</f>
        <v>Broehmer Industrial GmbH</v>
      </c>
    </row>
    <row r="8949" spans="1:12" x14ac:dyDescent="0.25">
      <c r="A8949">
        <v>49043489</v>
      </c>
      <c r="B8949">
        <v>240</v>
      </c>
      <c r="C8949" t="s">
        <v>343</v>
      </c>
      <c r="D8949" t="s">
        <v>262</v>
      </c>
      <c r="E8949" t="s">
        <v>263</v>
      </c>
      <c r="F8949" t="s">
        <v>318</v>
      </c>
      <c r="G8949" s="1">
        <v>43756</v>
      </c>
      <c r="H8949">
        <v>80</v>
      </c>
      <c r="I8949" s="7">
        <f>IF(TableTransactions[[#This Row],[Order type]]=trackOrderType,
TableTransactions[[#This Row],[Transaction quantity]]*-1,
TableTransactions[[#This Row],[Transaction quantity]]
)</f>
        <v>-80</v>
      </c>
      <c r="J89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443</v>
      </c>
      <c r="K8949" s="7">
        <f ca="1">IF(TableTransactions[[#This Row],[Stock balance backorders]]&lt;0,
0,
TableTransactions[[#This Row],[Stock balance backorders]]
)</f>
        <v>443</v>
      </c>
      <c r="L8949" s="8" t="str">
        <f>VLOOKUP(TableTransactions[[#This Row],[Material]],TableStockBalance[],
MATCH(TableStockBalance[[#Headers],[Supplier name]],TableStockBalance[#Headers],0),
0)</f>
        <v>Broehmer Industrial GmbH</v>
      </c>
    </row>
    <row r="8950" spans="1:12" x14ac:dyDescent="0.25">
      <c r="A8950">
        <v>49043558</v>
      </c>
      <c r="B8950">
        <v>490</v>
      </c>
      <c r="C8950" t="s">
        <v>343</v>
      </c>
      <c r="D8950" t="s">
        <v>262</v>
      </c>
      <c r="E8950" t="s">
        <v>263</v>
      </c>
      <c r="F8950" t="s">
        <v>317</v>
      </c>
      <c r="G8950" s="1">
        <v>43763</v>
      </c>
      <c r="H8950">
        <v>40</v>
      </c>
      <c r="I8950" s="7">
        <f>IF(TableTransactions[[#This Row],[Order type]]=trackOrderType,
TableTransactions[[#This Row],[Transaction quantity]]*-1,
TableTransactions[[#This Row],[Transaction quantity]]
)</f>
        <v>-40</v>
      </c>
      <c r="J89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403</v>
      </c>
      <c r="K8950" s="7">
        <f ca="1">IF(TableTransactions[[#This Row],[Stock balance backorders]]&lt;0,
0,
TableTransactions[[#This Row],[Stock balance backorders]]
)</f>
        <v>403</v>
      </c>
      <c r="L8950" s="8" t="str">
        <f>VLOOKUP(TableTransactions[[#This Row],[Material]],TableStockBalance[],
MATCH(TableStockBalance[[#Headers],[Supplier name]],TableStockBalance[#Headers],0),
0)</f>
        <v>Broehmer Industrial GmbH</v>
      </c>
    </row>
    <row r="8951" spans="1:12" x14ac:dyDescent="0.25">
      <c r="A8951" s="4">
        <v>45057493</v>
      </c>
      <c r="B8951" s="4">
        <v>30</v>
      </c>
      <c r="C8951" s="4" t="s">
        <v>344</v>
      </c>
      <c r="D8951" s="4" t="s">
        <v>262</v>
      </c>
      <c r="E8951" s="4" t="s">
        <v>263</v>
      </c>
      <c r="F8951" s="4" t="s">
        <v>213</v>
      </c>
      <c r="G8951" s="5">
        <v>43766</v>
      </c>
      <c r="H8951" s="4">
        <v>600</v>
      </c>
      <c r="I8951" s="7">
        <f>IF(TableTransactions[[#This Row],[Order type]]=trackOrderType,
TableTransactions[[#This Row],[Transaction quantity]]*-1,
TableTransactions[[#This Row],[Transaction quantity]]
)</f>
        <v>600</v>
      </c>
      <c r="J89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1003</v>
      </c>
      <c r="K8951" s="7">
        <f ca="1">IF(TableTransactions[[#This Row],[Stock balance backorders]]&lt;0,
0,
TableTransactions[[#This Row],[Stock balance backorders]]
)</f>
        <v>1003</v>
      </c>
      <c r="L8951" s="8" t="str">
        <f>VLOOKUP(TableTransactions[[#This Row],[Material]],TableStockBalance[],
MATCH(TableStockBalance[[#Headers],[Supplier name]],TableStockBalance[#Headers],0),
0)</f>
        <v>Broehmer Industrial GmbH</v>
      </c>
    </row>
    <row r="8952" spans="1:12" x14ac:dyDescent="0.25">
      <c r="A8952">
        <v>49043589</v>
      </c>
      <c r="B8952">
        <v>110</v>
      </c>
      <c r="C8952" t="s">
        <v>343</v>
      </c>
      <c r="D8952" t="s">
        <v>262</v>
      </c>
      <c r="E8952" t="s">
        <v>263</v>
      </c>
      <c r="F8952" t="s">
        <v>317</v>
      </c>
      <c r="G8952" s="1">
        <v>43767</v>
      </c>
      <c r="H8952">
        <v>80</v>
      </c>
      <c r="I8952" s="7">
        <f>IF(TableTransactions[[#This Row],[Order type]]=trackOrderType,
TableTransactions[[#This Row],[Transaction quantity]]*-1,
TableTransactions[[#This Row],[Transaction quantity]]
)</f>
        <v>-80</v>
      </c>
      <c r="J89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923</v>
      </c>
      <c r="K8952" s="7">
        <f ca="1">IF(TableTransactions[[#This Row],[Stock balance backorders]]&lt;0,
0,
TableTransactions[[#This Row],[Stock balance backorders]]
)</f>
        <v>923</v>
      </c>
      <c r="L8952" s="8" t="str">
        <f>VLOOKUP(TableTransactions[[#This Row],[Material]],TableStockBalance[],
MATCH(TableStockBalance[[#Headers],[Supplier name]],TableStockBalance[#Headers],0),
0)</f>
        <v>Broehmer Industrial GmbH</v>
      </c>
    </row>
    <row r="8953" spans="1:12" x14ac:dyDescent="0.25">
      <c r="A8953">
        <v>49043630</v>
      </c>
      <c r="B8953">
        <v>10</v>
      </c>
      <c r="C8953" t="s">
        <v>343</v>
      </c>
      <c r="D8953" t="s">
        <v>262</v>
      </c>
      <c r="E8953" t="s">
        <v>263</v>
      </c>
      <c r="F8953" t="s">
        <v>331</v>
      </c>
      <c r="G8953" s="1">
        <v>43770</v>
      </c>
      <c r="H8953">
        <v>80</v>
      </c>
      <c r="I8953" s="7">
        <f>IF(TableTransactions[[#This Row],[Order type]]=trackOrderType,
TableTransactions[[#This Row],[Transaction quantity]]*-1,
TableTransactions[[#This Row],[Transaction quantity]]
)</f>
        <v>-80</v>
      </c>
      <c r="J89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843</v>
      </c>
      <c r="K8953" s="7">
        <f ca="1">IF(TableTransactions[[#This Row],[Stock balance backorders]]&lt;0,
0,
TableTransactions[[#This Row],[Stock balance backorders]]
)</f>
        <v>843</v>
      </c>
      <c r="L8953" s="8" t="str">
        <f>VLOOKUP(TableTransactions[[#This Row],[Material]],TableStockBalance[],
MATCH(TableStockBalance[[#Headers],[Supplier name]],TableStockBalance[#Headers],0),
0)</f>
        <v>Broehmer Industrial GmbH</v>
      </c>
    </row>
    <row r="8954" spans="1:12" x14ac:dyDescent="0.25">
      <c r="A8954">
        <v>49043676</v>
      </c>
      <c r="B8954">
        <v>20</v>
      </c>
      <c r="C8954" t="s">
        <v>343</v>
      </c>
      <c r="D8954" t="s">
        <v>262</v>
      </c>
      <c r="E8954" t="s">
        <v>263</v>
      </c>
      <c r="F8954" t="s">
        <v>320</v>
      </c>
      <c r="G8954" s="1">
        <v>43775</v>
      </c>
      <c r="H8954">
        <v>80</v>
      </c>
      <c r="I8954" s="7">
        <f>IF(TableTransactions[[#This Row],[Order type]]=trackOrderType,
TableTransactions[[#This Row],[Transaction quantity]]*-1,
TableTransactions[[#This Row],[Transaction quantity]]
)</f>
        <v>-80</v>
      </c>
      <c r="J89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763</v>
      </c>
      <c r="K8954" s="7">
        <f ca="1">IF(TableTransactions[[#This Row],[Stock balance backorders]]&lt;0,
0,
TableTransactions[[#This Row],[Stock balance backorders]]
)</f>
        <v>763</v>
      </c>
      <c r="L8954" s="8" t="str">
        <f>VLOOKUP(TableTransactions[[#This Row],[Material]],TableStockBalance[],
MATCH(TableStockBalance[[#Headers],[Supplier name]],TableStockBalance[#Headers],0),
0)</f>
        <v>Broehmer Industrial GmbH</v>
      </c>
    </row>
    <row r="8955" spans="1:12" x14ac:dyDescent="0.25">
      <c r="A8955">
        <v>49043755</v>
      </c>
      <c r="B8955">
        <v>100</v>
      </c>
      <c r="C8955" t="s">
        <v>343</v>
      </c>
      <c r="D8955" t="s">
        <v>262</v>
      </c>
      <c r="E8955" t="s">
        <v>263</v>
      </c>
      <c r="F8955" t="s">
        <v>313</v>
      </c>
      <c r="G8955" s="1">
        <v>43782</v>
      </c>
      <c r="H8955">
        <v>20</v>
      </c>
      <c r="I8955" s="7">
        <f>IF(TableTransactions[[#This Row],[Order type]]=trackOrderType,
TableTransactions[[#This Row],[Transaction quantity]]*-1,
TableTransactions[[#This Row],[Transaction quantity]]
)</f>
        <v>-20</v>
      </c>
      <c r="J89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743</v>
      </c>
      <c r="K8955" s="7">
        <f ca="1">IF(TableTransactions[[#This Row],[Stock balance backorders]]&lt;0,
0,
TableTransactions[[#This Row],[Stock balance backorders]]
)</f>
        <v>743</v>
      </c>
      <c r="L8955" s="8" t="str">
        <f>VLOOKUP(TableTransactions[[#This Row],[Material]],TableStockBalance[],
MATCH(TableStockBalance[[#Headers],[Supplier name]],TableStockBalance[#Headers],0),
0)</f>
        <v>Broehmer Industrial GmbH</v>
      </c>
    </row>
    <row r="8956" spans="1:12" x14ac:dyDescent="0.25">
      <c r="A8956">
        <v>49043765</v>
      </c>
      <c r="B8956">
        <v>100</v>
      </c>
      <c r="C8956" t="s">
        <v>343</v>
      </c>
      <c r="D8956" t="s">
        <v>262</v>
      </c>
      <c r="E8956" t="s">
        <v>263</v>
      </c>
      <c r="F8956" t="s">
        <v>318</v>
      </c>
      <c r="G8956" s="1">
        <v>43782</v>
      </c>
      <c r="H8956">
        <v>20</v>
      </c>
      <c r="I8956" s="7">
        <f>IF(TableTransactions[[#This Row],[Order type]]=trackOrderType,
TableTransactions[[#This Row],[Transaction quantity]]*-1,
TableTransactions[[#This Row],[Transaction quantity]]
)</f>
        <v>-20</v>
      </c>
      <c r="J89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723</v>
      </c>
      <c r="K8956" s="7">
        <f ca="1">IF(TableTransactions[[#This Row],[Stock balance backorders]]&lt;0,
0,
TableTransactions[[#This Row],[Stock balance backorders]]
)</f>
        <v>723</v>
      </c>
      <c r="L8956" s="8" t="str">
        <f>VLOOKUP(TableTransactions[[#This Row],[Material]],TableStockBalance[],
MATCH(TableStockBalance[[#Headers],[Supplier name]],TableStockBalance[#Headers],0),
0)</f>
        <v>Broehmer Industrial GmbH</v>
      </c>
    </row>
    <row r="8957" spans="1:12" x14ac:dyDescent="0.25">
      <c r="A8957">
        <v>49043797</v>
      </c>
      <c r="B8957">
        <v>30</v>
      </c>
      <c r="C8957" t="s">
        <v>343</v>
      </c>
      <c r="D8957" t="s">
        <v>262</v>
      </c>
      <c r="E8957" t="s">
        <v>263</v>
      </c>
      <c r="F8957" t="s">
        <v>322</v>
      </c>
      <c r="G8957" s="1">
        <v>43784</v>
      </c>
      <c r="H8957">
        <v>80</v>
      </c>
      <c r="I8957" s="7">
        <f>IF(TableTransactions[[#This Row],[Order type]]=trackOrderType,
TableTransactions[[#This Row],[Transaction quantity]]*-1,
TableTransactions[[#This Row],[Transaction quantity]]
)</f>
        <v>-80</v>
      </c>
      <c r="J89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643</v>
      </c>
      <c r="K8957" s="7">
        <f ca="1">IF(TableTransactions[[#This Row],[Stock balance backorders]]&lt;0,
0,
TableTransactions[[#This Row],[Stock balance backorders]]
)</f>
        <v>643</v>
      </c>
      <c r="L8957" s="8" t="str">
        <f>VLOOKUP(TableTransactions[[#This Row],[Material]],TableStockBalance[],
MATCH(TableStockBalance[[#Headers],[Supplier name]],TableStockBalance[#Headers],0),
0)</f>
        <v>Broehmer Industrial GmbH</v>
      </c>
    </row>
    <row r="8958" spans="1:12" x14ac:dyDescent="0.25">
      <c r="A8958">
        <v>49043873</v>
      </c>
      <c r="B8958">
        <v>300</v>
      </c>
      <c r="C8958" t="s">
        <v>343</v>
      </c>
      <c r="D8958" t="s">
        <v>262</v>
      </c>
      <c r="E8958" t="s">
        <v>263</v>
      </c>
      <c r="F8958" t="s">
        <v>317</v>
      </c>
      <c r="G8958" s="1">
        <v>43791</v>
      </c>
      <c r="H8958">
        <v>20</v>
      </c>
      <c r="I8958" s="7">
        <f>IF(TableTransactions[[#This Row],[Order type]]=trackOrderType,
TableTransactions[[#This Row],[Transaction quantity]]*-1,
TableTransactions[[#This Row],[Transaction quantity]]
)</f>
        <v>-20</v>
      </c>
      <c r="J89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623</v>
      </c>
      <c r="K8958" s="7">
        <f ca="1">IF(TableTransactions[[#This Row],[Stock balance backorders]]&lt;0,
0,
TableTransactions[[#This Row],[Stock balance backorders]]
)</f>
        <v>623</v>
      </c>
      <c r="L8958" s="8" t="str">
        <f>VLOOKUP(TableTransactions[[#This Row],[Material]],TableStockBalance[],
MATCH(TableStockBalance[[#Headers],[Supplier name]],TableStockBalance[#Headers],0),
0)</f>
        <v>Broehmer Industrial GmbH</v>
      </c>
    </row>
    <row r="8959" spans="1:12" x14ac:dyDescent="0.25">
      <c r="A8959">
        <v>49043997</v>
      </c>
      <c r="B8959">
        <v>130</v>
      </c>
      <c r="C8959" t="s">
        <v>343</v>
      </c>
      <c r="D8959" t="s">
        <v>262</v>
      </c>
      <c r="E8959" t="s">
        <v>263</v>
      </c>
      <c r="F8959" t="s">
        <v>313</v>
      </c>
      <c r="G8959" s="1">
        <v>43803</v>
      </c>
      <c r="H8959">
        <v>20</v>
      </c>
      <c r="I8959" s="7">
        <f>IF(TableTransactions[[#This Row],[Order type]]=trackOrderType,
TableTransactions[[#This Row],[Transaction quantity]]*-1,
TableTransactions[[#This Row],[Transaction quantity]]
)</f>
        <v>-20</v>
      </c>
      <c r="J89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603</v>
      </c>
      <c r="K8959" s="7">
        <f ca="1">IF(TableTransactions[[#This Row],[Stock balance backorders]]&lt;0,
0,
TableTransactions[[#This Row],[Stock balance backorders]]
)</f>
        <v>603</v>
      </c>
      <c r="L8959" s="8" t="str">
        <f>VLOOKUP(TableTransactions[[#This Row],[Material]],TableStockBalance[],
MATCH(TableStockBalance[[#Headers],[Supplier name]],TableStockBalance[#Headers],0),
0)</f>
        <v>Broehmer Industrial GmbH</v>
      </c>
    </row>
    <row r="8960" spans="1:12" x14ac:dyDescent="0.25">
      <c r="A8960">
        <v>49044019</v>
      </c>
      <c r="B8960">
        <v>110</v>
      </c>
      <c r="C8960" t="s">
        <v>343</v>
      </c>
      <c r="D8960" t="s">
        <v>262</v>
      </c>
      <c r="E8960" t="s">
        <v>263</v>
      </c>
      <c r="F8960" t="s">
        <v>317</v>
      </c>
      <c r="G8960" s="1">
        <v>43804</v>
      </c>
      <c r="H8960">
        <v>60</v>
      </c>
      <c r="I8960" s="7">
        <f>IF(TableTransactions[[#This Row],[Order type]]=trackOrderType,
TableTransactions[[#This Row],[Transaction quantity]]*-1,
TableTransactions[[#This Row],[Transaction quantity]]
)</f>
        <v>-60</v>
      </c>
      <c r="J89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543</v>
      </c>
      <c r="K8960" s="7">
        <f ca="1">IF(TableTransactions[[#This Row],[Stock balance backorders]]&lt;0,
0,
TableTransactions[[#This Row],[Stock balance backorders]]
)</f>
        <v>543</v>
      </c>
      <c r="L8960" s="8" t="str">
        <f>VLOOKUP(TableTransactions[[#This Row],[Material]],TableStockBalance[],
MATCH(TableStockBalance[[#Headers],[Supplier name]],TableStockBalance[#Headers],0),
0)</f>
        <v>Broehmer Industrial GmbH</v>
      </c>
    </row>
    <row r="8961" spans="1:12" x14ac:dyDescent="0.25">
      <c r="A8961">
        <v>49044028</v>
      </c>
      <c r="B8961">
        <v>370</v>
      </c>
      <c r="C8961" t="s">
        <v>343</v>
      </c>
      <c r="D8961" t="s">
        <v>262</v>
      </c>
      <c r="E8961" t="s">
        <v>263</v>
      </c>
      <c r="F8961" t="s">
        <v>313</v>
      </c>
      <c r="G8961" s="1">
        <v>43805</v>
      </c>
      <c r="H8961">
        <v>20</v>
      </c>
      <c r="I8961" s="7">
        <f>IF(TableTransactions[[#This Row],[Order type]]=trackOrderType,
TableTransactions[[#This Row],[Transaction quantity]]*-1,
TableTransactions[[#This Row],[Transaction quantity]]
)</f>
        <v>-20</v>
      </c>
      <c r="J89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523</v>
      </c>
      <c r="K8961" s="7">
        <f ca="1">IF(TableTransactions[[#This Row],[Stock balance backorders]]&lt;0,
0,
TableTransactions[[#This Row],[Stock balance backorders]]
)</f>
        <v>523</v>
      </c>
      <c r="L8961" s="8" t="str">
        <f>VLOOKUP(TableTransactions[[#This Row],[Material]],TableStockBalance[],
MATCH(TableStockBalance[[#Headers],[Supplier name]],TableStockBalance[#Headers],0),
0)</f>
        <v>Broehmer Industrial GmbH</v>
      </c>
    </row>
    <row r="8962" spans="1:12" x14ac:dyDescent="0.25">
      <c r="A8962">
        <v>49044163</v>
      </c>
      <c r="B8962">
        <v>90</v>
      </c>
      <c r="C8962" t="s">
        <v>343</v>
      </c>
      <c r="D8962" t="s">
        <v>262</v>
      </c>
      <c r="E8962" t="s">
        <v>263</v>
      </c>
      <c r="F8962" t="s">
        <v>317</v>
      </c>
      <c r="G8962" s="1">
        <v>43818</v>
      </c>
      <c r="H8962">
        <v>20</v>
      </c>
      <c r="I8962" s="7">
        <f>IF(TableTransactions[[#This Row],[Order type]]=trackOrderType,
TableTransactions[[#This Row],[Transaction quantity]]*-1,
TableTransactions[[#This Row],[Transaction quantity]]
)</f>
        <v>-20</v>
      </c>
      <c r="J89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503</v>
      </c>
      <c r="K8962" s="7">
        <f ca="1">IF(TableTransactions[[#This Row],[Stock balance backorders]]&lt;0,
0,
TableTransactions[[#This Row],[Stock balance backorders]]
)</f>
        <v>503</v>
      </c>
      <c r="L8962" s="8" t="str">
        <f>VLOOKUP(TableTransactions[[#This Row],[Material]],TableStockBalance[],
MATCH(TableStockBalance[[#Headers],[Supplier name]],TableStockBalance[#Headers],0),
0)</f>
        <v>Broehmer Industrial GmbH</v>
      </c>
    </row>
    <row r="8963" spans="1:12" x14ac:dyDescent="0.25">
      <c r="A8963">
        <v>49044212</v>
      </c>
      <c r="B8963">
        <v>50</v>
      </c>
      <c r="C8963" t="s">
        <v>343</v>
      </c>
      <c r="D8963" t="s">
        <v>262</v>
      </c>
      <c r="E8963" t="s">
        <v>263</v>
      </c>
      <c r="F8963" t="s">
        <v>313</v>
      </c>
      <c r="G8963" s="1">
        <v>43826</v>
      </c>
      <c r="H8963">
        <v>60</v>
      </c>
      <c r="I8963" s="7">
        <f>IF(TableTransactions[[#This Row],[Order type]]=trackOrderType,
TableTransactions[[#This Row],[Transaction quantity]]*-1,
TableTransactions[[#This Row],[Transaction quantity]]
)</f>
        <v>-60</v>
      </c>
      <c r="J89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443</v>
      </c>
      <c r="K8963" s="7">
        <f ca="1">IF(TableTransactions[[#This Row],[Stock balance backorders]]&lt;0,
0,
TableTransactions[[#This Row],[Stock balance backorders]]
)</f>
        <v>443</v>
      </c>
      <c r="L8963" s="8" t="str">
        <f>VLOOKUP(TableTransactions[[#This Row],[Material]],TableStockBalance[],
MATCH(TableStockBalance[[#Headers],[Supplier name]],TableStockBalance[#Headers],0),
0)</f>
        <v>Broehmer Industrial GmbH</v>
      </c>
    </row>
    <row r="8964" spans="1:12" x14ac:dyDescent="0.25">
      <c r="A8964" s="4">
        <v>45057643</v>
      </c>
      <c r="B8964" s="4">
        <v>40</v>
      </c>
      <c r="C8964" s="4" t="s">
        <v>344</v>
      </c>
      <c r="D8964" s="4" t="s">
        <v>262</v>
      </c>
      <c r="E8964" s="4" t="s">
        <v>263</v>
      </c>
      <c r="F8964" s="4" t="s">
        <v>213</v>
      </c>
      <c r="G8964" s="5">
        <v>43826</v>
      </c>
      <c r="H8964" s="4">
        <v>600</v>
      </c>
      <c r="I8964" s="7">
        <f>IF(TableTransactions[[#This Row],[Order type]]=trackOrderType,
TableTransactions[[#This Row],[Transaction quantity]]*-1,
TableTransactions[[#This Row],[Transaction quantity]]
)</f>
        <v>600</v>
      </c>
      <c r="J89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1043</v>
      </c>
      <c r="K8964" s="7">
        <f ca="1">IF(TableTransactions[[#This Row],[Stock balance backorders]]&lt;0,
0,
TableTransactions[[#This Row],[Stock balance backorders]]
)</f>
        <v>1043</v>
      </c>
      <c r="L8964" s="8" t="str">
        <f>VLOOKUP(TableTransactions[[#This Row],[Material]],TableStockBalance[],
MATCH(TableStockBalance[[#Headers],[Supplier name]],TableStockBalance[#Headers],0),
0)</f>
        <v>Broehmer Industrial GmbH</v>
      </c>
    </row>
    <row r="8965" spans="1:12" x14ac:dyDescent="0.25">
      <c r="A8965">
        <v>49044248</v>
      </c>
      <c r="B8965">
        <v>190</v>
      </c>
      <c r="C8965" t="s">
        <v>343</v>
      </c>
      <c r="D8965" t="s">
        <v>262</v>
      </c>
      <c r="E8965" t="s">
        <v>263</v>
      </c>
      <c r="F8965" t="s">
        <v>316</v>
      </c>
      <c r="G8965" s="1">
        <v>43830</v>
      </c>
      <c r="H8965">
        <v>80</v>
      </c>
      <c r="I8965" s="7">
        <f>IF(TableTransactions[[#This Row],[Order type]]=trackOrderType,
TableTransactions[[#This Row],[Transaction quantity]]*-1,
TableTransactions[[#This Row],[Transaction quantity]]
)</f>
        <v>-80</v>
      </c>
      <c r="J89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963</v>
      </c>
      <c r="K8965" s="7">
        <f ca="1">IF(TableTransactions[[#This Row],[Stock balance backorders]]&lt;0,
0,
TableTransactions[[#This Row],[Stock balance backorders]]
)</f>
        <v>963</v>
      </c>
      <c r="L8965" s="8" t="str">
        <f>VLOOKUP(TableTransactions[[#This Row],[Material]],TableStockBalance[],
MATCH(TableStockBalance[[#Headers],[Supplier name]],TableStockBalance[#Headers],0),
0)</f>
        <v>Broehmer Industrial GmbH</v>
      </c>
    </row>
    <row r="8966" spans="1:12" x14ac:dyDescent="0.25">
      <c r="A8966">
        <v>49040576</v>
      </c>
      <c r="B8966">
        <v>130</v>
      </c>
      <c r="C8966" t="s">
        <v>343</v>
      </c>
      <c r="D8966" t="s">
        <v>282</v>
      </c>
      <c r="E8966" t="s">
        <v>283</v>
      </c>
      <c r="F8966" t="s">
        <v>317</v>
      </c>
      <c r="G8966" s="1">
        <v>43489</v>
      </c>
      <c r="H8966">
        <v>20</v>
      </c>
      <c r="I8966" s="7">
        <f>IF(TableTransactions[[#This Row],[Order type]]=trackOrderType,
TableTransactions[[#This Row],[Transaction quantity]]*-1,
TableTransactions[[#This Row],[Transaction quantity]]
)</f>
        <v>-20</v>
      </c>
      <c r="J89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531</v>
      </c>
      <c r="K8966" s="7">
        <f ca="1">IF(TableTransactions[[#This Row],[Stock balance backorders]]&lt;0,
0,
TableTransactions[[#This Row],[Stock balance backorders]]
)</f>
        <v>531</v>
      </c>
      <c r="L8966" s="8" t="str">
        <f>VLOOKUP(TableTransactions[[#This Row],[Material]],TableStockBalance[],
MATCH(TableStockBalance[[#Headers],[Supplier name]],TableStockBalance[#Headers],0),
0)</f>
        <v>Broehmer Industrial GmbH</v>
      </c>
    </row>
    <row r="8967" spans="1:12" x14ac:dyDescent="0.25">
      <c r="A8967">
        <v>49040752</v>
      </c>
      <c r="B8967">
        <v>130</v>
      </c>
      <c r="C8967" t="s">
        <v>343</v>
      </c>
      <c r="D8967" t="s">
        <v>282</v>
      </c>
      <c r="E8967" t="s">
        <v>283</v>
      </c>
      <c r="F8967" t="s">
        <v>319</v>
      </c>
      <c r="G8967" s="1">
        <v>43504</v>
      </c>
      <c r="H8967">
        <v>80</v>
      </c>
      <c r="I8967" s="7">
        <f>IF(TableTransactions[[#This Row],[Order type]]=trackOrderType,
TableTransactions[[#This Row],[Transaction quantity]]*-1,
TableTransactions[[#This Row],[Transaction quantity]]
)</f>
        <v>-80</v>
      </c>
      <c r="J89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451</v>
      </c>
      <c r="K8967" s="7">
        <f ca="1">IF(TableTransactions[[#This Row],[Stock balance backorders]]&lt;0,
0,
TableTransactions[[#This Row],[Stock balance backorders]]
)</f>
        <v>451</v>
      </c>
      <c r="L8967" s="8" t="str">
        <f>VLOOKUP(TableTransactions[[#This Row],[Material]],TableStockBalance[],
MATCH(TableStockBalance[[#Headers],[Supplier name]],TableStockBalance[#Headers],0),
0)</f>
        <v>Broehmer Industrial GmbH</v>
      </c>
    </row>
    <row r="8968" spans="1:12" x14ac:dyDescent="0.25">
      <c r="A8968" s="4">
        <v>45056866</v>
      </c>
      <c r="B8968" s="4">
        <v>30</v>
      </c>
      <c r="C8968" s="4" t="s">
        <v>344</v>
      </c>
      <c r="D8968" s="4" t="s">
        <v>282</v>
      </c>
      <c r="E8968" s="4" t="s">
        <v>283</v>
      </c>
      <c r="F8968" s="4" t="s">
        <v>213</v>
      </c>
      <c r="G8968" s="5">
        <v>43508</v>
      </c>
      <c r="H8968" s="4">
        <v>500</v>
      </c>
      <c r="I8968" s="7">
        <f>IF(TableTransactions[[#This Row],[Order type]]=trackOrderType,
TableTransactions[[#This Row],[Transaction quantity]]*-1,
TableTransactions[[#This Row],[Transaction quantity]]
)</f>
        <v>500</v>
      </c>
      <c r="J89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951</v>
      </c>
      <c r="K8968" s="7">
        <f ca="1">IF(TableTransactions[[#This Row],[Stock balance backorders]]&lt;0,
0,
TableTransactions[[#This Row],[Stock balance backorders]]
)</f>
        <v>951</v>
      </c>
      <c r="L8968" s="8" t="str">
        <f>VLOOKUP(TableTransactions[[#This Row],[Material]],TableStockBalance[],
MATCH(TableStockBalance[[#Headers],[Supplier name]],TableStockBalance[#Headers],0),
0)</f>
        <v>Broehmer Industrial GmbH</v>
      </c>
    </row>
    <row r="8969" spans="1:12" x14ac:dyDescent="0.25">
      <c r="A8969">
        <v>49040803</v>
      </c>
      <c r="B8969">
        <v>140</v>
      </c>
      <c r="C8969" t="s">
        <v>343</v>
      </c>
      <c r="D8969" t="s">
        <v>282</v>
      </c>
      <c r="E8969" t="s">
        <v>283</v>
      </c>
      <c r="F8969" t="s">
        <v>313</v>
      </c>
      <c r="G8969" s="1">
        <v>43510</v>
      </c>
      <c r="H8969">
        <v>60</v>
      </c>
      <c r="I8969" s="7">
        <f>IF(TableTransactions[[#This Row],[Order type]]=trackOrderType,
TableTransactions[[#This Row],[Transaction quantity]]*-1,
TableTransactions[[#This Row],[Transaction quantity]]
)</f>
        <v>-60</v>
      </c>
      <c r="J89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891</v>
      </c>
      <c r="K8969" s="7">
        <f ca="1">IF(TableTransactions[[#This Row],[Stock balance backorders]]&lt;0,
0,
TableTransactions[[#This Row],[Stock balance backorders]]
)</f>
        <v>891</v>
      </c>
      <c r="L8969" s="8" t="str">
        <f>VLOOKUP(TableTransactions[[#This Row],[Material]],TableStockBalance[],
MATCH(TableStockBalance[[#Headers],[Supplier name]],TableStockBalance[#Headers],0),
0)</f>
        <v>Broehmer Industrial GmbH</v>
      </c>
    </row>
    <row r="8970" spans="1:12" x14ac:dyDescent="0.25">
      <c r="A8970">
        <v>49040824</v>
      </c>
      <c r="B8970">
        <v>220</v>
      </c>
      <c r="C8970" t="s">
        <v>343</v>
      </c>
      <c r="D8970" t="s">
        <v>282</v>
      </c>
      <c r="E8970" t="s">
        <v>283</v>
      </c>
      <c r="F8970" t="s">
        <v>316</v>
      </c>
      <c r="G8970" s="1">
        <v>43511</v>
      </c>
      <c r="H8970">
        <v>20</v>
      </c>
      <c r="I8970" s="7">
        <f>IF(TableTransactions[[#This Row],[Order type]]=trackOrderType,
TableTransactions[[#This Row],[Transaction quantity]]*-1,
TableTransactions[[#This Row],[Transaction quantity]]
)</f>
        <v>-20</v>
      </c>
      <c r="J89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871</v>
      </c>
      <c r="K8970" s="7">
        <f ca="1">IF(TableTransactions[[#This Row],[Stock balance backorders]]&lt;0,
0,
TableTransactions[[#This Row],[Stock balance backorders]]
)</f>
        <v>871</v>
      </c>
      <c r="L8970" s="8" t="str">
        <f>VLOOKUP(TableTransactions[[#This Row],[Material]],TableStockBalance[],
MATCH(TableStockBalance[[#Headers],[Supplier name]],TableStockBalance[#Headers],0),
0)</f>
        <v>Broehmer Industrial GmbH</v>
      </c>
    </row>
    <row r="8971" spans="1:12" x14ac:dyDescent="0.25">
      <c r="A8971">
        <v>49040844</v>
      </c>
      <c r="B8971">
        <v>30</v>
      </c>
      <c r="C8971" t="s">
        <v>343</v>
      </c>
      <c r="D8971" t="s">
        <v>282</v>
      </c>
      <c r="E8971" t="s">
        <v>283</v>
      </c>
      <c r="F8971" t="s">
        <v>319</v>
      </c>
      <c r="G8971" s="1">
        <v>43514</v>
      </c>
      <c r="H8971">
        <v>80</v>
      </c>
      <c r="I8971" s="7">
        <f>IF(TableTransactions[[#This Row],[Order type]]=trackOrderType,
TableTransactions[[#This Row],[Transaction quantity]]*-1,
TableTransactions[[#This Row],[Transaction quantity]]
)</f>
        <v>-80</v>
      </c>
      <c r="J89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791</v>
      </c>
      <c r="K8971" s="7">
        <f ca="1">IF(TableTransactions[[#This Row],[Stock balance backorders]]&lt;0,
0,
TableTransactions[[#This Row],[Stock balance backorders]]
)</f>
        <v>791</v>
      </c>
      <c r="L8971" s="8" t="str">
        <f>VLOOKUP(TableTransactions[[#This Row],[Material]],TableStockBalance[],
MATCH(TableStockBalance[[#Headers],[Supplier name]],TableStockBalance[#Headers],0),
0)</f>
        <v>Broehmer Industrial GmbH</v>
      </c>
    </row>
    <row r="8972" spans="1:12" x14ac:dyDescent="0.25">
      <c r="A8972">
        <v>49040908</v>
      </c>
      <c r="B8972">
        <v>340</v>
      </c>
      <c r="C8972" t="s">
        <v>343</v>
      </c>
      <c r="D8972" t="s">
        <v>282</v>
      </c>
      <c r="E8972" t="s">
        <v>283</v>
      </c>
      <c r="F8972" t="s">
        <v>318</v>
      </c>
      <c r="G8972" s="1">
        <v>43518</v>
      </c>
      <c r="H8972">
        <v>60</v>
      </c>
      <c r="I8972" s="7">
        <f>IF(TableTransactions[[#This Row],[Order type]]=trackOrderType,
TableTransactions[[#This Row],[Transaction quantity]]*-1,
TableTransactions[[#This Row],[Transaction quantity]]
)</f>
        <v>-60</v>
      </c>
      <c r="J89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731</v>
      </c>
      <c r="K8972" s="7">
        <f ca="1">IF(TableTransactions[[#This Row],[Stock balance backorders]]&lt;0,
0,
TableTransactions[[#This Row],[Stock balance backorders]]
)</f>
        <v>731</v>
      </c>
      <c r="L8972" s="8" t="str">
        <f>VLOOKUP(TableTransactions[[#This Row],[Material]],TableStockBalance[],
MATCH(TableStockBalance[[#Headers],[Supplier name]],TableStockBalance[#Headers],0),
0)</f>
        <v>Broehmer Industrial GmbH</v>
      </c>
    </row>
    <row r="8973" spans="1:12" x14ac:dyDescent="0.25">
      <c r="A8973">
        <v>49041067</v>
      </c>
      <c r="B8973">
        <v>810</v>
      </c>
      <c r="C8973" t="s">
        <v>343</v>
      </c>
      <c r="D8973" t="s">
        <v>282</v>
      </c>
      <c r="E8973" t="s">
        <v>283</v>
      </c>
      <c r="F8973" t="s">
        <v>317</v>
      </c>
      <c r="G8973" s="1">
        <v>43532</v>
      </c>
      <c r="H8973">
        <v>60</v>
      </c>
      <c r="I8973" s="7">
        <f>IF(TableTransactions[[#This Row],[Order type]]=trackOrderType,
TableTransactions[[#This Row],[Transaction quantity]]*-1,
TableTransactions[[#This Row],[Transaction quantity]]
)</f>
        <v>-60</v>
      </c>
      <c r="J89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671</v>
      </c>
      <c r="K8973" s="7">
        <f ca="1">IF(TableTransactions[[#This Row],[Stock balance backorders]]&lt;0,
0,
TableTransactions[[#This Row],[Stock balance backorders]]
)</f>
        <v>671</v>
      </c>
      <c r="L8973" s="8" t="str">
        <f>VLOOKUP(TableTransactions[[#This Row],[Material]],TableStockBalance[],
MATCH(TableStockBalance[[#Headers],[Supplier name]],TableStockBalance[#Headers],0),
0)</f>
        <v>Broehmer Industrial GmbH</v>
      </c>
    </row>
    <row r="8974" spans="1:12" x14ac:dyDescent="0.25">
      <c r="A8974">
        <v>49041104</v>
      </c>
      <c r="B8974">
        <v>80</v>
      </c>
      <c r="C8974" t="s">
        <v>343</v>
      </c>
      <c r="D8974" t="s">
        <v>282</v>
      </c>
      <c r="E8974" t="s">
        <v>283</v>
      </c>
      <c r="F8974" t="s">
        <v>318</v>
      </c>
      <c r="G8974" s="1">
        <v>43536</v>
      </c>
      <c r="H8974">
        <v>60</v>
      </c>
      <c r="I8974" s="7">
        <f>IF(TableTransactions[[#This Row],[Order type]]=trackOrderType,
TableTransactions[[#This Row],[Transaction quantity]]*-1,
TableTransactions[[#This Row],[Transaction quantity]]
)</f>
        <v>-60</v>
      </c>
      <c r="J89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611</v>
      </c>
      <c r="K8974" s="7">
        <f ca="1">IF(TableTransactions[[#This Row],[Stock balance backorders]]&lt;0,
0,
TableTransactions[[#This Row],[Stock balance backorders]]
)</f>
        <v>611</v>
      </c>
      <c r="L8974" s="8" t="str">
        <f>VLOOKUP(TableTransactions[[#This Row],[Material]],TableStockBalance[],
MATCH(TableStockBalance[[#Headers],[Supplier name]],TableStockBalance[#Headers],0),
0)</f>
        <v>Broehmer Industrial GmbH</v>
      </c>
    </row>
    <row r="8975" spans="1:12" x14ac:dyDescent="0.25">
      <c r="A8975">
        <v>49041177</v>
      </c>
      <c r="B8975">
        <v>10</v>
      </c>
      <c r="C8975" t="s">
        <v>343</v>
      </c>
      <c r="D8975" t="s">
        <v>282</v>
      </c>
      <c r="E8975" t="s">
        <v>283</v>
      </c>
      <c r="F8975" t="s">
        <v>333</v>
      </c>
      <c r="G8975" s="1">
        <v>43543</v>
      </c>
      <c r="H8975">
        <v>80</v>
      </c>
      <c r="I8975" s="7">
        <f>IF(TableTransactions[[#This Row],[Order type]]=trackOrderType,
TableTransactions[[#This Row],[Transaction quantity]]*-1,
TableTransactions[[#This Row],[Transaction quantity]]
)</f>
        <v>-80</v>
      </c>
      <c r="J89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531</v>
      </c>
      <c r="K8975" s="7">
        <f ca="1">IF(TableTransactions[[#This Row],[Stock balance backorders]]&lt;0,
0,
TableTransactions[[#This Row],[Stock balance backorders]]
)</f>
        <v>531</v>
      </c>
      <c r="L8975" s="8" t="str">
        <f>VLOOKUP(TableTransactions[[#This Row],[Material]],TableStockBalance[],
MATCH(TableStockBalance[[#Headers],[Supplier name]],TableStockBalance[#Headers],0),
0)</f>
        <v>Broehmer Industrial GmbH</v>
      </c>
    </row>
    <row r="8976" spans="1:12" x14ac:dyDescent="0.25">
      <c r="A8976">
        <v>49041189</v>
      </c>
      <c r="B8976">
        <v>130</v>
      </c>
      <c r="C8976" t="s">
        <v>343</v>
      </c>
      <c r="D8976" t="s">
        <v>282</v>
      </c>
      <c r="E8976" t="s">
        <v>283</v>
      </c>
      <c r="F8976" t="s">
        <v>313</v>
      </c>
      <c r="G8976" s="1">
        <v>43544</v>
      </c>
      <c r="H8976">
        <v>80</v>
      </c>
      <c r="I8976" s="7">
        <f>IF(TableTransactions[[#This Row],[Order type]]=trackOrderType,
TableTransactions[[#This Row],[Transaction quantity]]*-1,
TableTransactions[[#This Row],[Transaction quantity]]
)</f>
        <v>-80</v>
      </c>
      <c r="J89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451</v>
      </c>
      <c r="K8976" s="7">
        <f ca="1">IF(TableTransactions[[#This Row],[Stock balance backorders]]&lt;0,
0,
TableTransactions[[#This Row],[Stock balance backorders]]
)</f>
        <v>451</v>
      </c>
      <c r="L8976" s="8" t="str">
        <f>VLOOKUP(TableTransactions[[#This Row],[Material]],TableStockBalance[],
MATCH(TableStockBalance[[#Headers],[Supplier name]],TableStockBalance[#Headers],0),
0)</f>
        <v>Broehmer Industrial GmbH</v>
      </c>
    </row>
    <row r="8977" spans="1:12" x14ac:dyDescent="0.25">
      <c r="A8977">
        <v>49041250</v>
      </c>
      <c r="B8977">
        <v>70</v>
      </c>
      <c r="C8977" t="s">
        <v>343</v>
      </c>
      <c r="D8977" t="s">
        <v>282</v>
      </c>
      <c r="E8977" t="s">
        <v>283</v>
      </c>
      <c r="F8977" t="s">
        <v>318</v>
      </c>
      <c r="G8977" s="1">
        <v>43549</v>
      </c>
      <c r="H8977">
        <v>100</v>
      </c>
      <c r="I8977" s="7">
        <f>IF(TableTransactions[[#This Row],[Order type]]=trackOrderType,
TableTransactions[[#This Row],[Transaction quantity]]*-1,
TableTransactions[[#This Row],[Transaction quantity]]
)</f>
        <v>-100</v>
      </c>
      <c r="J89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351</v>
      </c>
      <c r="K8977" s="7">
        <f ca="1">IF(TableTransactions[[#This Row],[Stock balance backorders]]&lt;0,
0,
TableTransactions[[#This Row],[Stock balance backorders]]
)</f>
        <v>351</v>
      </c>
      <c r="L8977" s="8" t="str">
        <f>VLOOKUP(TableTransactions[[#This Row],[Material]],TableStockBalance[],
MATCH(TableStockBalance[[#Headers],[Supplier name]],TableStockBalance[#Headers],0),
0)</f>
        <v>Broehmer Industrial GmbH</v>
      </c>
    </row>
    <row r="8978" spans="1:12" x14ac:dyDescent="0.25">
      <c r="A8978">
        <v>49041259</v>
      </c>
      <c r="B8978">
        <v>10</v>
      </c>
      <c r="C8978" t="s">
        <v>343</v>
      </c>
      <c r="D8978" t="s">
        <v>282</v>
      </c>
      <c r="E8978" t="s">
        <v>283</v>
      </c>
      <c r="F8978" t="s">
        <v>320</v>
      </c>
      <c r="G8978" s="1">
        <v>43550</v>
      </c>
      <c r="H8978">
        <v>60</v>
      </c>
      <c r="I8978" s="7">
        <f>IF(TableTransactions[[#This Row],[Order type]]=trackOrderType,
TableTransactions[[#This Row],[Transaction quantity]]*-1,
TableTransactions[[#This Row],[Transaction quantity]]
)</f>
        <v>-60</v>
      </c>
      <c r="J89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291</v>
      </c>
      <c r="K8978" s="7">
        <f ca="1">IF(TableTransactions[[#This Row],[Stock balance backorders]]&lt;0,
0,
TableTransactions[[#This Row],[Stock balance backorders]]
)</f>
        <v>291</v>
      </c>
      <c r="L8978" s="8" t="str">
        <f>VLOOKUP(TableTransactions[[#This Row],[Material]],TableStockBalance[],
MATCH(TableStockBalance[[#Headers],[Supplier name]],TableStockBalance[#Headers],0),
0)</f>
        <v>Broehmer Industrial GmbH</v>
      </c>
    </row>
    <row r="8979" spans="1:12" x14ac:dyDescent="0.25">
      <c r="A8979">
        <v>49041278</v>
      </c>
      <c r="B8979">
        <v>120</v>
      </c>
      <c r="C8979" t="s">
        <v>343</v>
      </c>
      <c r="D8979" t="s">
        <v>282</v>
      </c>
      <c r="E8979" t="s">
        <v>283</v>
      </c>
      <c r="F8979" t="s">
        <v>317</v>
      </c>
      <c r="G8979" s="1">
        <v>43551</v>
      </c>
      <c r="H8979">
        <v>40</v>
      </c>
      <c r="I8979" s="7">
        <f>IF(TableTransactions[[#This Row],[Order type]]=trackOrderType,
TableTransactions[[#This Row],[Transaction quantity]]*-1,
TableTransactions[[#This Row],[Transaction quantity]]
)</f>
        <v>-40</v>
      </c>
      <c r="J89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251</v>
      </c>
      <c r="K8979" s="7">
        <f ca="1">IF(TableTransactions[[#This Row],[Stock balance backorders]]&lt;0,
0,
TableTransactions[[#This Row],[Stock balance backorders]]
)</f>
        <v>251</v>
      </c>
      <c r="L8979" s="8" t="str">
        <f>VLOOKUP(TableTransactions[[#This Row],[Material]],TableStockBalance[],
MATCH(TableStockBalance[[#Headers],[Supplier name]],TableStockBalance[#Headers],0),
0)</f>
        <v>Broehmer Industrial GmbH</v>
      </c>
    </row>
    <row r="8980" spans="1:12" x14ac:dyDescent="0.25">
      <c r="A8980">
        <v>49041360</v>
      </c>
      <c r="B8980">
        <v>140</v>
      </c>
      <c r="C8980" t="s">
        <v>343</v>
      </c>
      <c r="D8980" t="s">
        <v>282</v>
      </c>
      <c r="E8980" t="s">
        <v>283</v>
      </c>
      <c r="F8980" t="s">
        <v>317</v>
      </c>
      <c r="G8980" s="1">
        <v>43558</v>
      </c>
      <c r="H8980">
        <v>60</v>
      </c>
      <c r="I8980" s="7">
        <f>IF(TableTransactions[[#This Row],[Order type]]=trackOrderType,
TableTransactions[[#This Row],[Transaction quantity]]*-1,
TableTransactions[[#This Row],[Transaction quantity]]
)</f>
        <v>-60</v>
      </c>
      <c r="J89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191</v>
      </c>
      <c r="K8980" s="7">
        <f ca="1">IF(TableTransactions[[#This Row],[Stock balance backorders]]&lt;0,
0,
TableTransactions[[#This Row],[Stock balance backorders]]
)</f>
        <v>191</v>
      </c>
      <c r="L8980" s="8" t="str">
        <f>VLOOKUP(TableTransactions[[#This Row],[Material]],TableStockBalance[],
MATCH(TableStockBalance[[#Headers],[Supplier name]],TableStockBalance[#Headers],0),
0)</f>
        <v>Broehmer Industrial GmbH</v>
      </c>
    </row>
    <row r="8981" spans="1:12" x14ac:dyDescent="0.25">
      <c r="A8981" s="4">
        <v>45057010</v>
      </c>
      <c r="B8981" s="4">
        <v>10</v>
      </c>
      <c r="C8981" s="4" t="s">
        <v>344</v>
      </c>
      <c r="D8981" s="4" t="s">
        <v>282</v>
      </c>
      <c r="E8981" s="4" t="s">
        <v>283</v>
      </c>
      <c r="F8981" s="4" t="s">
        <v>213</v>
      </c>
      <c r="G8981" s="5">
        <v>43564</v>
      </c>
      <c r="H8981" s="4">
        <v>500</v>
      </c>
      <c r="I8981" s="7">
        <f>IF(TableTransactions[[#This Row],[Order type]]=trackOrderType,
TableTransactions[[#This Row],[Transaction quantity]]*-1,
TableTransactions[[#This Row],[Transaction quantity]]
)</f>
        <v>500</v>
      </c>
      <c r="J89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691</v>
      </c>
      <c r="K8981" s="7">
        <f ca="1">IF(TableTransactions[[#This Row],[Stock balance backorders]]&lt;0,
0,
TableTransactions[[#This Row],[Stock balance backorders]]
)</f>
        <v>691</v>
      </c>
      <c r="L8981" s="8" t="str">
        <f>VLOOKUP(TableTransactions[[#This Row],[Material]],TableStockBalance[],
MATCH(TableStockBalance[[#Headers],[Supplier name]],TableStockBalance[#Headers],0),
0)</f>
        <v>Broehmer Industrial GmbH</v>
      </c>
    </row>
    <row r="8982" spans="1:12" x14ac:dyDescent="0.25">
      <c r="A8982">
        <v>49041686</v>
      </c>
      <c r="B8982">
        <v>420</v>
      </c>
      <c r="C8982" t="s">
        <v>343</v>
      </c>
      <c r="D8982" t="s">
        <v>282</v>
      </c>
      <c r="E8982" t="s">
        <v>283</v>
      </c>
      <c r="F8982" t="s">
        <v>317</v>
      </c>
      <c r="G8982" s="1">
        <v>43591</v>
      </c>
      <c r="H8982">
        <v>80</v>
      </c>
      <c r="I8982" s="7">
        <f>IF(TableTransactions[[#This Row],[Order type]]=trackOrderType,
TableTransactions[[#This Row],[Transaction quantity]]*-1,
TableTransactions[[#This Row],[Transaction quantity]]
)</f>
        <v>-80</v>
      </c>
      <c r="J89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611</v>
      </c>
      <c r="K8982" s="7">
        <f ca="1">IF(TableTransactions[[#This Row],[Stock balance backorders]]&lt;0,
0,
TableTransactions[[#This Row],[Stock balance backorders]]
)</f>
        <v>611</v>
      </c>
      <c r="L8982" s="8" t="str">
        <f>VLOOKUP(TableTransactions[[#This Row],[Material]],TableStockBalance[],
MATCH(TableStockBalance[[#Headers],[Supplier name]],TableStockBalance[#Headers],0),
0)</f>
        <v>Broehmer Industrial GmbH</v>
      </c>
    </row>
    <row r="8983" spans="1:12" x14ac:dyDescent="0.25">
      <c r="A8983">
        <v>49041705</v>
      </c>
      <c r="B8983">
        <v>100</v>
      </c>
      <c r="C8983" t="s">
        <v>343</v>
      </c>
      <c r="D8983" t="s">
        <v>282</v>
      </c>
      <c r="E8983" t="s">
        <v>283</v>
      </c>
      <c r="F8983" t="s">
        <v>319</v>
      </c>
      <c r="G8983" s="1">
        <v>43592</v>
      </c>
      <c r="H8983">
        <v>60</v>
      </c>
      <c r="I8983" s="7">
        <f>IF(TableTransactions[[#This Row],[Order type]]=trackOrderType,
TableTransactions[[#This Row],[Transaction quantity]]*-1,
TableTransactions[[#This Row],[Transaction quantity]]
)</f>
        <v>-60</v>
      </c>
      <c r="J89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551</v>
      </c>
      <c r="K8983" s="7">
        <f ca="1">IF(TableTransactions[[#This Row],[Stock balance backorders]]&lt;0,
0,
TableTransactions[[#This Row],[Stock balance backorders]]
)</f>
        <v>551</v>
      </c>
      <c r="L8983" s="8" t="str">
        <f>VLOOKUP(TableTransactions[[#This Row],[Material]],TableStockBalance[],
MATCH(TableStockBalance[[#Headers],[Supplier name]],TableStockBalance[#Headers],0),
0)</f>
        <v>Broehmer Industrial GmbH</v>
      </c>
    </row>
    <row r="8984" spans="1:12" x14ac:dyDescent="0.25">
      <c r="A8984">
        <v>49041795</v>
      </c>
      <c r="B8984">
        <v>130</v>
      </c>
      <c r="C8984" t="s">
        <v>343</v>
      </c>
      <c r="D8984" t="s">
        <v>282</v>
      </c>
      <c r="E8984" t="s">
        <v>283</v>
      </c>
      <c r="F8984" t="s">
        <v>313</v>
      </c>
      <c r="G8984" s="1">
        <v>43600</v>
      </c>
      <c r="H8984">
        <v>80</v>
      </c>
      <c r="I8984" s="7">
        <f>IF(TableTransactions[[#This Row],[Order type]]=trackOrderType,
TableTransactions[[#This Row],[Transaction quantity]]*-1,
TableTransactions[[#This Row],[Transaction quantity]]
)</f>
        <v>-80</v>
      </c>
      <c r="J89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471</v>
      </c>
      <c r="K8984" s="7">
        <f ca="1">IF(TableTransactions[[#This Row],[Stock balance backorders]]&lt;0,
0,
TableTransactions[[#This Row],[Stock balance backorders]]
)</f>
        <v>471</v>
      </c>
      <c r="L8984" s="8" t="str">
        <f>VLOOKUP(TableTransactions[[#This Row],[Material]],TableStockBalance[],
MATCH(TableStockBalance[[#Headers],[Supplier name]],TableStockBalance[#Headers],0),
0)</f>
        <v>Broehmer Industrial GmbH</v>
      </c>
    </row>
    <row r="8985" spans="1:12" x14ac:dyDescent="0.25">
      <c r="A8985">
        <v>49041862</v>
      </c>
      <c r="B8985">
        <v>90</v>
      </c>
      <c r="C8985" t="s">
        <v>343</v>
      </c>
      <c r="D8985" t="s">
        <v>282</v>
      </c>
      <c r="E8985" t="s">
        <v>283</v>
      </c>
      <c r="F8985" t="s">
        <v>318</v>
      </c>
      <c r="G8985" s="1">
        <v>43606</v>
      </c>
      <c r="H8985">
        <v>40</v>
      </c>
      <c r="I8985" s="7">
        <f>IF(TableTransactions[[#This Row],[Order type]]=trackOrderType,
TableTransactions[[#This Row],[Transaction quantity]]*-1,
TableTransactions[[#This Row],[Transaction quantity]]
)</f>
        <v>-40</v>
      </c>
      <c r="J89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431</v>
      </c>
      <c r="K8985" s="7">
        <f ca="1">IF(TableTransactions[[#This Row],[Stock balance backorders]]&lt;0,
0,
TableTransactions[[#This Row],[Stock balance backorders]]
)</f>
        <v>431</v>
      </c>
      <c r="L8985" s="8" t="str">
        <f>VLOOKUP(TableTransactions[[#This Row],[Material]],TableStockBalance[],
MATCH(TableStockBalance[[#Headers],[Supplier name]],TableStockBalance[#Headers],0),
0)</f>
        <v>Broehmer Industrial GmbH</v>
      </c>
    </row>
    <row r="8986" spans="1:12" x14ac:dyDescent="0.25">
      <c r="A8986">
        <v>49041881</v>
      </c>
      <c r="B8986">
        <v>20</v>
      </c>
      <c r="C8986" t="s">
        <v>343</v>
      </c>
      <c r="D8986" t="s">
        <v>282</v>
      </c>
      <c r="E8986" t="s">
        <v>283</v>
      </c>
      <c r="F8986" t="s">
        <v>335</v>
      </c>
      <c r="G8986" s="1">
        <v>43607</v>
      </c>
      <c r="H8986">
        <v>60</v>
      </c>
      <c r="I8986" s="7">
        <f>IF(TableTransactions[[#This Row],[Order type]]=trackOrderType,
TableTransactions[[#This Row],[Transaction quantity]]*-1,
TableTransactions[[#This Row],[Transaction quantity]]
)</f>
        <v>-60</v>
      </c>
      <c r="J89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371</v>
      </c>
      <c r="K8986" s="7">
        <f ca="1">IF(TableTransactions[[#This Row],[Stock balance backorders]]&lt;0,
0,
TableTransactions[[#This Row],[Stock balance backorders]]
)</f>
        <v>371</v>
      </c>
      <c r="L8986" s="8" t="str">
        <f>VLOOKUP(TableTransactions[[#This Row],[Material]],TableStockBalance[],
MATCH(TableStockBalance[[#Headers],[Supplier name]],TableStockBalance[#Headers],0),
0)</f>
        <v>Broehmer Industrial GmbH</v>
      </c>
    </row>
    <row r="8987" spans="1:12" x14ac:dyDescent="0.25">
      <c r="A8987">
        <v>49041926</v>
      </c>
      <c r="B8987">
        <v>30</v>
      </c>
      <c r="C8987" t="s">
        <v>343</v>
      </c>
      <c r="D8987" t="s">
        <v>282</v>
      </c>
      <c r="E8987" t="s">
        <v>283</v>
      </c>
      <c r="F8987" t="s">
        <v>320</v>
      </c>
      <c r="G8987" s="1">
        <v>43612</v>
      </c>
      <c r="H8987">
        <v>60</v>
      </c>
      <c r="I8987" s="7">
        <f>IF(TableTransactions[[#This Row],[Order type]]=trackOrderType,
TableTransactions[[#This Row],[Transaction quantity]]*-1,
TableTransactions[[#This Row],[Transaction quantity]]
)</f>
        <v>-60</v>
      </c>
      <c r="J89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311</v>
      </c>
      <c r="K8987" s="7">
        <f ca="1">IF(TableTransactions[[#This Row],[Stock balance backorders]]&lt;0,
0,
TableTransactions[[#This Row],[Stock balance backorders]]
)</f>
        <v>311</v>
      </c>
      <c r="L8987" s="8" t="str">
        <f>VLOOKUP(TableTransactions[[#This Row],[Material]],TableStockBalance[],
MATCH(TableStockBalance[[#Headers],[Supplier name]],TableStockBalance[#Headers],0),
0)</f>
        <v>Broehmer Industrial GmbH</v>
      </c>
    </row>
    <row r="8988" spans="1:12" x14ac:dyDescent="0.25">
      <c r="A8988" s="4">
        <v>45057150</v>
      </c>
      <c r="B8988" s="4">
        <v>10</v>
      </c>
      <c r="C8988" s="4" t="s">
        <v>344</v>
      </c>
      <c r="D8988" s="4" t="s">
        <v>282</v>
      </c>
      <c r="E8988" s="4" t="s">
        <v>283</v>
      </c>
      <c r="F8988" s="4" t="s">
        <v>213</v>
      </c>
      <c r="G8988" s="5">
        <v>43621</v>
      </c>
      <c r="H8988" s="4">
        <v>341</v>
      </c>
      <c r="I8988" s="7">
        <f>IF(TableTransactions[[#This Row],[Order type]]=trackOrderType,
TableTransactions[[#This Row],[Transaction quantity]]*-1,
TableTransactions[[#This Row],[Transaction quantity]]
)</f>
        <v>341</v>
      </c>
      <c r="J89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652</v>
      </c>
      <c r="K8988" s="7">
        <f ca="1">IF(TableTransactions[[#This Row],[Stock balance backorders]]&lt;0,
0,
TableTransactions[[#This Row],[Stock balance backorders]]
)</f>
        <v>652</v>
      </c>
      <c r="L8988" s="8" t="str">
        <f>VLOOKUP(TableTransactions[[#This Row],[Material]],TableStockBalance[],
MATCH(TableStockBalance[[#Headers],[Supplier name]],TableStockBalance[#Headers],0),
0)</f>
        <v>Broehmer Industrial GmbH</v>
      </c>
    </row>
    <row r="8989" spans="1:12" x14ac:dyDescent="0.25">
      <c r="A8989">
        <v>49042154</v>
      </c>
      <c r="B8989">
        <v>20</v>
      </c>
      <c r="C8989" t="s">
        <v>343</v>
      </c>
      <c r="D8989" t="s">
        <v>282</v>
      </c>
      <c r="E8989" t="s">
        <v>283</v>
      </c>
      <c r="F8989" t="s">
        <v>323</v>
      </c>
      <c r="G8989" s="1">
        <v>43633</v>
      </c>
      <c r="H8989">
        <v>40</v>
      </c>
      <c r="I8989" s="7">
        <f>IF(TableTransactions[[#This Row],[Order type]]=trackOrderType,
TableTransactions[[#This Row],[Transaction quantity]]*-1,
TableTransactions[[#This Row],[Transaction quantity]]
)</f>
        <v>-40</v>
      </c>
      <c r="J89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612</v>
      </c>
      <c r="K8989" s="7">
        <f ca="1">IF(TableTransactions[[#This Row],[Stock balance backorders]]&lt;0,
0,
TableTransactions[[#This Row],[Stock balance backorders]]
)</f>
        <v>612</v>
      </c>
      <c r="L8989" s="8" t="str">
        <f>VLOOKUP(TableTransactions[[#This Row],[Material]],TableStockBalance[],
MATCH(TableStockBalance[[#Headers],[Supplier name]],TableStockBalance[#Headers],0),
0)</f>
        <v>Broehmer Industrial GmbH</v>
      </c>
    </row>
    <row r="8990" spans="1:12" x14ac:dyDescent="0.25">
      <c r="A8990">
        <v>49042239</v>
      </c>
      <c r="B8990">
        <v>80</v>
      </c>
      <c r="C8990" t="s">
        <v>343</v>
      </c>
      <c r="D8990" t="s">
        <v>282</v>
      </c>
      <c r="E8990" t="s">
        <v>283</v>
      </c>
      <c r="F8990" t="s">
        <v>318</v>
      </c>
      <c r="G8990" s="1">
        <v>43641</v>
      </c>
      <c r="H8990">
        <v>80</v>
      </c>
      <c r="I8990" s="7">
        <f>IF(TableTransactions[[#This Row],[Order type]]=trackOrderType,
TableTransactions[[#This Row],[Transaction quantity]]*-1,
TableTransactions[[#This Row],[Transaction quantity]]
)</f>
        <v>-80</v>
      </c>
      <c r="J89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532</v>
      </c>
      <c r="K8990" s="7">
        <f ca="1">IF(TableTransactions[[#This Row],[Stock balance backorders]]&lt;0,
0,
TableTransactions[[#This Row],[Stock balance backorders]]
)</f>
        <v>532</v>
      </c>
      <c r="L8990" s="8" t="str">
        <f>VLOOKUP(TableTransactions[[#This Row],[Material]],TableStockBalance[],
MATCH(TableStockBalance[[#Headers],[Supplier name]],TableStockBalance[#Headers],0),
0)</f>
        <v>Broehmer Industrial GmbH</v>
      </c>
    </row>
    <row r="8991" spans="1:12" x14ac:dyDescent="0.25">
      <c r="A8991">
        <v>49042306</v>
      </c>
      <c r="B8991">
        <v>40</v>
      </c>
      <c r="C8991" t="s">
        <v>343</v>
      </c>
      <c r="D8991" t="s">
        <v>282</v>
      </c>
      <c r="E8991" t="s">
        <v>283</v>
      </c>
      <c r="F8991" t="s">
        <v>314</v>
      </c>
      <c r="G8991" s="1">
        <v>43648</v>
      </c>
      <c r="H8991">
        <v>100</v>
      </c>
      <c r="I8991" s="7">
        <f>IF(TableTransactions[[#This Row],[Order type]]=trackOrderType,
TableTransactions[[#This Row],[Transaction quantity]]*-1,
TableTransactions[[#This Row],[Transaction quantity]]
)</f>
        <v>-100</v>
      </c>
      <c r="J89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432</v>
      </c>
      <c r="K8991" s="7">
        <f ca="1">IF(TableTransactions[[#This Row],[Stock balance backorders]]&lt;0,
0,
TableTransactions[[#This Row],[Stock balance backorders]]
)</f>
        <v>432</v>
      </c>
      <c r="L8991" s="8" t="str">
        <f>VLOOKUP(TableTransactions[[#This Row],[Material]],TableStockBalance[],
MATCH(TableStockBalance[[#Headers],[Supplier name]],TableStockBalance[#Headers],0),
0)</f>
        <v>Broehmer Industrial GmbH</v>
      </c>
    </row>
    <row r="8992" spans="1:12" x14ac:dyDescent="0.25">
      <c r="A8992">
        <v>49042440</v>
      </c>
      <c r="B8992">
        <v>130</v>
      </c>
      <c r="C8992" t="s">
        <v>343</v>
      </c>
      <c r="D8992" t="s">
        <v>282</v>
      </c>
      <c r="E8992" t="s">
        <v>283</v>
      </c>
      <c r="F8992" t="s">
        <v>319</v>
      </c>
      <c r="G8992" s="1">
        <v>43658</v>
      </c>
      <c r="H8992">
        <v>100</v>
      </c>
      <c r="I8992" s="7">
        <f>IF(TableTransactions[[#This Row],[Order type]]=trackOrderType,
TableTransactions[[#This Row],[Transaction quantity]]*-1,
TableTransactions[[#This Row],[Transaction quantity]]
)</f>
        <v>-100</v>
      </c>
      <c r="J89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332</v>
      </c>
      <c r="K8992" s="7">
        <f ca="1">IF(TableTransactions[[#This Row],[Stock balance backorders]]&lt;0,
0,
TableTransactions[[#This Row],[Stock balance backorders]]
)</f>
        <v>332</v>
      </c>
      <c r="L8992" s="8" t="str">
        <f>VLOOKUP(TableTransactions[[#This Row],[Material]],TableStockBalance[],
MATCH(TableStockBalance[[#Headers],[Supplier name]],TableStockBalance[#Headers],0),
0)</f>
        <v>Broehmer Industrial GmbH</v>
      </c>
    </row>
    <row r="8993" spans="1:12" x14ac:dyDescent="0.25">
      <c r="A8993">
        <v>49042510</v>
      </c>
      <c r="B8993">
        <v>90</v>
      </c>
      <c r="C8993" t="s">
        <v>343</v>
      </c>
      <c r="D8993" t="s">
        <v>282</v>
      </c>
      <c r="E8993" t="s">
        <v>283</v>
      </c>
      <c r="F8993" t="s">
        <v>319</v>
      </c>
      <c r="G8993" s="1">
        <v>43665</v>
      </c>
      <c r="H8993">
        <v>100</v>
      </c>
      <c r="I8993" s="7">
        <f>IF(TableTransactions[[#This Row],[Order type]]=trackOrderType,
TableTransactions[[#This Row],[Transaction quantity]]*-1,
TableTransactions[[#This Row],[Transaction quantity]]
)</f>
        <v>-100</v>
      </c>
      <c r="J89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232</v>
      </c>
      <c r="K8993" s="7">
        <f ca="1">IF(TableTransactions[[#This Row],[Stock balance backorders]]&lt;0,
0,
TableTransactions[[#This Row],[Stock balance backorders]]
)</f>
        <v>232</v>
      </c>
      <c r="L8993" s="8" t="str">
        <f>VLOOKUP(TableTransactions[[#This Row],[Material]],TableStockBalance[],
MATCH(TableStockBalance[[#Headers],[Supplier name]],TableStockBalance[#Headers],0),
0)</f>
        <v>Broehmer Industrial GmbH</v>
      </c>
    </row>
    <row r="8994" spans="1:12" x14ac:dyDescent="0.25">
      <c r="A8994" s="4">
        <v>45057264</v>
      </c>
      <c r="B8994" s="4">
        <v>10</v>
      </c>
      <c r="C8994" s="4" t="s">
        <v>344</v>
      </c>
      <c r="D8994" s="4" t="s">
        <v>282</v>
      </c>
      <c r="E8994" s="4" t="s">
        <v>283</v>
      </c>
      <c r="F8994" s="4" t="s">
        <v>213</v>
      </c>
      <c r="G8994" s="5">
        <v>43678</v>
      </c>
      <c r="H8994" s="4">
        <v>500</v>
      </c>
      <c r="I8994" s="7">
        <f>IF(TableTransactions[[#This Row],[Order type]]=trackOrderType,
TableTransactions[[#This Row],[Transaction quantity]]*-1,
TableTransactions[[#This Row],[Transaction quantity]]
)</f>
        <v>500</v>
      </c>
      <c r="J89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732</v>
      </c>
      <c r="K8994" s="7">
        <f ca="1">IF(TableTransactions[[#This Row],[Stock balance backorders]]&lt;0,
0,
TableTransactions[[#This Row],[Stock balance backorders]]
)</f>
        <v>732</v>
      </c>
      <c r="L8994" s="8" t="str">
        <f>VLOOKUP(TableTransactions[[#This Row],[Material]],TableStockBalance[],
MATCH(TableStockBalance[[#Headers],[Supplier name]],TableStockBalance[#Headers],0),
0)</f>
        <v>Broehmer Industrial GmbH</v>
      </c>
    </row>
    <row r="8995" spans="1:12" x14ac:dyDescent="0.25">
      <c r="A8995">
        <v>49042840</v>
      </c>
      <c r="B8995">
        <v>120</v>
      </c>
      <c r="C8995" t="s">
        <v>343</v>
      </c>
      <c r="D8995" t="s">
        <v>282</v>
      </c>
      <c r="E8995" t="s">
        <v>283</v>
      </c>
      <c r="F8995" t="s">
        <v>317</v>
      </c>
      <c r="G8995" s="1">
        <v>43698</v>
      </c>
      <c r="H8995">
        <v>60</v>
      </c>
      <c r="I8995" s="7">
        <f>IF(TableTransactions[[#This Row],[Order type]]=trackOrderType,
TableTransactions[[#This Row],[Transaction quantity]]*-1,
TableTransactions[[#This Row],[Transaction quantity]]
)</f>
        <v>-60</v>
      </c>
      <c r="J89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672</v>
      </c>
      <c r="K8995" s="7">
        <f ca="1">IF(TableTransactions[[#This Row],[Stock balance backorders]]&lt;0,
0,
TableTransactions[[#This Row],[Stock balance backorders]]
)</f>
        <v>672</v>
      </c>
      <c r="L8995" s="8" t="str">
        <f>VLOOKUP(TableTransactions[[#This Row],[Material]],TableStockBalance[],
MATCH(TableStockBalance[[#Headers],[Supplier name]],TableStockBalance[#Headers],0),
0)</f>
        <v>Broehmer Industrial GmbH</v>
      </c>
    </row>
    <row r="8996" spans="1:12" x14ac:dyDescent="0.25">
      <c r="A8996">
        <v>49042924</v>
      </c>
      <c r="B8996">
        <v>10</v>
      </c>
      <c r="C8996" t="s">
        <v>343</v>
      </c>
      <c r="D8996" t="s">
        <v>282</v>
      </c>
      <c r="E8996" t="s">
        <v>283</v>
      </c>
      <c r="F8996" t="s">
        <v>334</v>
      </c>
      <c r="G8996" s="1">
        <v>43705</v>
      </c>
      <c r="H8996">
        <v>60</v>
      </c>
      <c r="I8996" s="7">
        <f>IF(TableTransactions[[#This Row],[Order type]]=trackOrderType,
TableTransactions[[#This Row],[Transaction quantity]]*-1,
TableTransactions[[#This Row],[Transaction quantity]]
)</f>
        <v>-60</v>
      </c>
      <c r="J89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612</v>
      </c>
      <c r="K8996" s="7">
        <f ca="1">IF(TableTransactions[[#This Row],[Stock balance backorders]]&lt;0,
0,
TableTransactions[[#This Row],[Stock balance backorders]]
)</f>
        <v>612</v>
      </c>
      <c r="L8996" s="8" t="str">
        <f>VLOOKUP(TableTransactions[[#This Row],[Material]],TableStockBalance[],
MATCH(TableStockBalance[[#Headers],[Supplier name]],TableStockBalance[#Headers],0),
0)</f>
        <v>Broehmer Industrial GmbH</v>
      </c>
    </row>
    <row r="8997" spans="1:12" x14ac:dyDescent="0.25">
      <c r="A8997">
        <v>49043007</v>
      </c>
      <c r="B8997">
        <v>60</v>
      </c>
      <c r="C8997" t="s">
        <v>343</v>
      </c>
      <c r="D8997" t="s">
        <v>282</v>
      </c>
      <c r="E8997" t="s">
        <v>283</v>
      </c>
      <c r="F8997" t="s">
        <v>319</v>
      </c>
      <c r="G8997" s="1">
        <v>43713</v>
      </c>
      <c r="H8997">
        <v>60</v>
      </c>
      <c r="I8997" s="7">
        <f>IF(TableTransactions[[#This Row],[Order type]]=trackOrderType,
TableTransactions[[#This Row],[Transaction quantity]]*-1,
TableTransactions[[#This Row],[Transaction quantity]]
)</f>
        <v>-60</v>
      </c>
      <c r="J89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552</v>
      </c>
      <c r="K8997" s="7">
        <f ca="1">IF(TableTransactions[[#This Row],[Stock balance backorders]]&lt;0,
0,
TableTransactions[[#This Row],[Stock balance backorders]]
)</f>
        <v>552</v>
      </c>
      <c r="L8997" s="8" t="str">
        <f>VLOOKUP(TableTransactions[[#This Row],[Material]],TableStockBalance[],
MATCH(TableStockBalance[[#Headers],[Supplier name]],TableStockBalance[#Headers],0),
0)</f>
        <v>Broehmer Industrial GmbH</v>
      </c>
    </row>
    <row r="8998" spans="1:12" x14ac:dyDescent="0.25">
      <c r="A8998">
        <v>49043235</v>
      </c>
      <c r="B8998">
        <v>10</v>
      </c>
      <c r="C8998" t="s">
        <v>343</v>
      </c>
      <c r="D8998" t="s">
        <v>282</v>
      </c>
      <c r="E8998" t="s">
        <v>283</v>
      </c>
      <c r="F8998" t="s">
        <v>335</v>
      </c>
      <c r="G8998" s="1">
        <v>43734</v>
      </c>
      <c r="H8998">
        <v>80</v>
      </c>
      <c r="I8998" s="7">
        <f>IF(TableTransactions[[#This Row],[Order type]]=trackOrderType,
TableTransactions[[#This Row],[Transaction quantity]]*-1,
TableTransactions[[#This Row],[Transaction quantity]]
)</f>
        <v>-80</v>
      </c>
      <c r="J89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472</v>
      </c>
      <c r="K8998" s="7">
        <f ca="1">IF(TableTransactions[[#This Row],[Stock balance backorders]]&lt;0,
0,
TableTransactions[[#This Row],[Stock balance backorders]]
)</f>
        <v>472</v>
      </c>
      <c r="L8998" s="8" t="str">
        <f>VLOOKUP(TableTransactions[[#This Row],[Material]],TableStockBalance[],
MATCH(TableStockBalance[[#Headers],[Supplier name]],TableStockBalance[#Headers],0),
0)</f>
        <v>Broehmer Industrial GmbH</v>
      </c>
    </row>
    <row r="8999" spans="1:12" x14ac:dyDescent="0.25">
      <c r="A8999">
        <v>49043349</v>
      </c>
      <c r="B8999">
        <v>240</v>
      </c>
      <c r="C8999" t="s">
        <v>343</v>
      </c>
      <c r="D8999" t="s">
        <v>282</v>
      </c>
      <c r="E8999" t="s">
        <v>283</v>
      </c>
      <c r="F8999" t="s">
        <v>317</v>
      </c>
      <c r="G8999" s="1">
        <v>43746</v>
      </c>
      <c r="H8999">
        <v>40</v>
      </c>
      <c r="I8999" s="7">
        <f>IF(TableTransactions[[#This Row],[Order type]]=trackOrderType,
TableTransactions[[#This Row],[Transaction quantity]]*-1,
TableTransactions[[#This Row],[Transaction quantity]]
)</f>
        <v>-40</v>
      </c>
      <c r="J89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432</v>
      </c>
      <c r="K8999" s="7">
        <f ca="1">IF(TableTransactions[[#This Row],[Stock balance backorders]]&lt;0,
0,
TableTransactions[[#This Row],[Stock balance backorders]]
)</f>
        <v>432</v>
      </c>
      <c r="L8999" s="8" t="str">
        <f>VLOOKUP(TableTransactions[[#This Row],[Material]],TableStockBalance[],
MATCH(TableStockBalance[[#Headers],[Supplier name]],TableStockBalance[#Headers],0),
0)</f>
        <v>Broehmer Industrial GmbH</v>
      </c>
    </row>
    <row r="9000" spans="1:12" x14ac:dyDescent="0.25">
      <c r="A9000" s="4">
        <v>45057462</v>
      </c>
      <c r="B9000" s="4">
        <v>30</v>
      </c>
      <c r="C9000" s="4" t="s">
        <v>344</v>
      </c>
      <c r="D9000" s="4" t="s">
        <v>282</v>
      </c>
      <c r="E9000" s="4" t="s">
        <v>283</v>
      </c>
      <c r="F9000" s="4" t="s">
        <v>213</v>
      </c>
      <c r="G9000" s="5">
        <v>43754</v>
      </c>
      <c r="H9000" s="4">
        <v>500</v>
      </c>
      <c r="I9000" s="7">
        <f>IF(TableTransactions[[#This Row],[Order type]]=trackOrderType,
TableTransactions[[#This Row],[Transaction quantity]]*-1,
TableTransactions[[#This Row],[Transaction quantity]]
)</f>
        <v>500</v>
      </c>
      <c r="J90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932</v>
      </c>
      <c r="K9000" s="7">
        <f ca="1">IF(TableTransactions[[#This Row],[Stock balance backorders]]&lt;0,
0,
TableTransactions[[#This Row],[Stock balance backorders]]
)</f>
        <v>932</v>
      </c>
      <c r="L9000" s="8" t="str">
        <f>VLOOKUP(TableTransactions[[#This Row],[Material]],TableStockBalance[],
MATCH(TableStockBalance[[#Headers],[Supplier name]],TableStockBalance[#Headers],0),
0)</f>
        <v>Broehmer Industrial GmbH</v>
      </c>
    </row>
    <row r="9001" spans="1:12" x14ac:dyDescent="0.25">
      <c r="A9001">
        <v>49043504</v>
      </c>
      <c r="B9001">
        <v>90</v>
      </c>
      <c r="C9001" t="s">
        <v>343</v>
      </c>
      <c r="D9001" t="s">
        <v>282</v>
      </c>
      <c r="E9001" t="s">
        <v>283</v>
      </c>
      <c r="F9001" t="s">
        <v>317</v>
      </c>
      <c r="G9001" s="1">
        <v>43759</v>
      </c>
      <c r="H9001">
        <v>60</v>
      </c>
      <c r="I9001" s="7">
        <f>IF(TableTransactions[[#This Row],[Order type]]=trackOrderType,
TableTransactions[[#This Row],[Transaction quantity]]*-1,
TableTransactions[[#This Row],[Transaction quantity]]
)</f>
        <v>-60</v>
      </c>
      <c r="J90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872</v>
      </c>
      <c r="K9001" s="7">
        <f ca="1">IF(TableTransactions[[#This Row],[Stock balance backorders]]&lt;0,
0,
TableTransactions[[#This Row],[Stock balance backorders]]
)</f>
        <v>872</v>
      </c>
      <c r="L9001" s="8" t="str">
        <f>VLOOKUP(TableTransactions[[#This Row],[Material]],TableStockBalance[],
MATCH(TableStockBalance[[#Headers],[Supplier name]],TableStockBalance[#Headers],0),
0)</f>
        <v>Broehmer Industrial GmbH</v>
      </c>
    </row>
    <row r="9002" spans="1:12" x14ac:dyDescent="0.25">
      <c r="A9002">
        <v>49043548</v>
      </c>
      <c r="B9002">
        <v>340</v>
      </c>
      <c r="C9002" t="s">
        <v>343</v>
      </c>
      <c r="D9002" t="s">
        <v>282</v>
      </c>
      <c r="E9002" t="s">
        <v>283</v>
      </c>
      <c r="F9002" t="s">
        <v>313</v>
      </c>
      <c r="G9002" s="1">
        <v>43763</v>
      </c>
      <c r="H9002">
        <v>100</v>
      </c>
      <c r="I9002" s="7">
        <f>IF(TableTransactions[[#This Row],[Order type]]=trackOrderType,
TableTransactions[[#This Row],[Transaction quantity]]*-1,
TableTransactions[[#This Row],[Transaction quantity]]
)</f>
        <v>-100</v>
      </c>
      <c r="J90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772</v>
      </c>
      <c r="K9002" s="7">
        <f ca="1">IF(TableTransactions[[#This Row],[Stock balance backorders]]&lt;0,
0,
TableTransactions[[#This Row],[Stock balance backorders]]
)</f>
        <v>772</v>
      </c>
      <c r="L9002" s="8" t="str">
        <f>VLOOKUP(TableTransactions[[#This Row],[Material]],TableStockBalance[],
MATCH(TableStockBalance[[#Headers],[Supplier name]],TableStockBalance[#Headers],0),
0)</f>
        <v>Broehmer Industrial GmbH</v>
      </c>
    </row>
    <row r="9003" spans="1:12" x14ac:dyDescent="0.25">
      <c r="A9003">
        <v>49043556</v>
      </c>
      <c r="B9003">
        <v>210</v>
      </c>
      <c r="C9003" t="s">
        <v>343</v>
      </c>
      <c r="D9003" t="s">
        <v>282</v>
      </c>
      <c r="E9003" t="s">
        <v>283</v>
      </c>
      <c r="F9003" t="s">
        <v>316</v>
      </c>
      <c r="G9003" s="1">
        <v>43763</v>
      </c>
      <c r="H9003">
        <v>60</v>
      </c>
      <c r="I9003" s="7">
        <f>IF(TableTransactions[[#This Row],[Order type]]=trackOrderType,
TableTransactions[[#This Row],[Transaction quantity]]*-1,
TableTransactions[[#This Row],[Transaction quantity]]
)</f>
        <v>-60</v>
      </c>
      <c r="J90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712</v>
      </c>
      <c r="K9003" s="7">
        <f ca="1">IF(TableTransactions[[#This Row],[Stock balance backorders]]&lt;0,
0,
TableTransactions[[#This Row],[Stock balance backorders]]
)</f>
        <v>712</v>
      </c>
      <c r="L9003" s="8" t="str">
        <f>VLOOKUP(TableTransactions[[#This Row],[Material]],TableStockBalance[],
MATCH(TableStockBalance[[#Headers],[Supplier name]],TableStockBalance[#Headers],0),
0)</f>
        <v>Broehmer Industrial GmbH</v>
      </c>
    </row>
    <row r="9004" spans="1:12" x14ac:dyDescent="0.25">
      <c r="A9004">
        <v>49043689</v>
      </c>
      <c r="B9004">
        <v>110</v>
      </c>
      <c r="C9004" t="s">
        <v>343</v>
      </c>
      <c r="D9004" t="s">
        <v>282</v>
      </c>
      <c r="E9004" t="s">
        <v>283</v>
      </c>
      <c r="F9004" t="s">
        <v>313</v>
      </c>
      <c r="G9004" s="1">
        <v>43776</v>
      </c>
      <c r="H9004">
        <v>40</v>
      </c>
      <c r="I9004" s="7">
        <f>IF(TableTransactions[[#This Row],[Order type]]=trackOrderType,
TableTransactions[[#This Row],[Transaction quantity]]*-1,
TableTransactions[[#This Row],[Transaction quantity]]
)</f>
        <v>-40</v>
      </c>
      <c r="J90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672</v>
      </c>
      <c r="K9004" s="7">
        <f ca="1">IF(TableTransactions[[#This Row],[Stock balance backorders]]&lt;0,
0,
TableTransactions[[#This Row],[Stock balance backorders]]
)</f>
        <v>672</v>
      </c>
      <c r="L9004" s="8" t="str">
        <f>VLOOKUP(TableTransactions[[#This Row],[Material]],TableStockBalance[],
MATCH(TableStockBalance[[#Headers],[Supplier name]],TableStockBalance[#Headers],0),
0)</f>
        <v>Broehmer Industrial GmbH</v>
      </c>
    </row>
    <row r="9005" spans="1:12" x14ac:dyDescent="0.25">
      <c r="A9005">
        <v>49043696</v>
      </c>
      <c r="B9005">
        <v>130</v>
      </c>
      <c r="C9005" t="s">
        <v>343</v>
      </c>
      <c r="D9005" t="s">
        <v>282</v>
      </c>
      <c r="E9005" t="s">
        <v>283</v>
      </c>
      <c r="F9005" t="s">
        <v>317</v>
      </c>
      <c r="G9005" s="1">
        <v>43776</v>
      </c>
      <c r="H9005">
        <v>80</v>
      </c>
      <c r="I9005" s="7">
        <f>IF(TableTransactions[[#This Row],[Order type]]=trackOrderType,
TableTransactions[[#This Row],[Transaction quantity]]*-1,
TableTransactions[[#This Row],[Transaction quantity]]
)</f>
        <v>-80</v>
      </c>
      <c r="J90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592</v>
      </c>
      <c r="K9005" s="7">
        <f ca="1">IF(TableTransactions[[#This Row],[Stock balance backorders]]&lt;0,
0,
TableTransactions[[#This Row],[Stock balance backorders]]
)</f>
        <v>592</v>
      </c>
      <c r="L9005" s="8" t="str">
        <f>VLOOKUP(TableTransactions[[#This Row],[Material]],TableStockBalance[],
MATCH(TableStockBalance[[#Headers],[Supplier name]],TableStockBalance[#Headers],0),
0)</f>
        <v>Broehmer Industrial GmbH</v>
      </c>
    </row>
    <row r="9006" spans="1:12" x14ac:dyDescent="0.25">
      <c r="A9006">
        <v>49043802</v>
      </c>
      <c r="B9006">
        <v>20</v>
      </c>
      <c r="C9006" t="s">
        <v>343</v>
      </c>
      <c r="D9006" t="s">
        <v>282</v>
      </c>
      <c r="E9006" t="s">
        <v>283</v>
      </c>
      <c r="F9006" t="s">
        <v>314</v>
      </c>
      <c r="G9006" s="1">
        <v>43787</v>
      </c>
      <c r="H9006">
        <v>40</v>
      </c>
      <c r="I9006" s="7">
        <f>IF(TableTransactions[[#This Row],[Order type]]=trackOrderType,
TableTransactions[[#This Row],[Transaction quantity]]*-1,
TableTransactions[[#This Row],[Transaction quantity]]
)</f>
        <v>-40</v>
      </c>
      <c r="J90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552</v>
      </c>
      <c r="K9006" s="7">
        <f ca="1">IF(TableTransactions[[#This Row],[Stock balance backorders]]&lt;0,
0,
TableTransactions[[#This Row],[Stock balance backorders]]
)</f>
        <v>552</v>
      </c>
      <c r="L9006" s="8" t="str">
        <f>VLOOKUP(TableTransactions[[#This Row],[Material]],TableStockBalance[],
MATCH(TableStockBalance[[#Headers],[Supplier name]],TableStockBalance[#Headers],0),
0)</f>
        <v>Broehmer Industrial GmbH</v>
      </c>
    </row>
    <row r="9007" spans="1:12" x14ac:dyDescent="0.25">
      <c r="A9007">
        <v>49043947</v>
      </c>
      <c r="B9007">
        <v>290</v>
      </c>
      <c r="C9007" t="s">
        <v>343</v>
      </c>
      <c r="D9007" t="s">
        <v>282</v>
      </c>
      <c r="E9007" t="s">
        <v>283</v>
      </c>
      <c r="F9007" t="s">
        <v>313</v>
      </c>
      <c r="G9007" s="1">
        <v>43798</v>
      </c>
      <c r="H9007">
        <v>20</v>
      </c>
      <c r="I9007" s="7">
        <f>IF(TableTransactions[[#This Row],[Order type]]=trackOrderType,
TableTransactions[[#This Row],[Transaction quantity]]*-1,
TableTransactions[[#This Row],[Transaction quantity]]
)</f>
        <v>-20</v>
      </c>
      <c r="J90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532</v>
      </c>
      <c r="K9007" s="7">
        <f ca="1">IF(TableTransactions[[#This Row],[Stock balance backorders]]&lt;0,
0,
TableTransactions[[#This Row],[Stock balance backorders]]
)</f>
        <v>532</v>
      </c>
      <c r="L9007" s="8" t="str">
        <f>VLOOKUP(TableTransactions[[#This Row],[Material]],TableStockBalance[],
MATCH(TableStockBalance[[#Headers],[Supplier name]],TableStockBalance[#Headers],0),
0)</f>
        <v>Broehmer Industrial GmbH</v>
      </c>
    </row>
    <row r="9008" spans="1:12" x14ac:dyDescent="0.25">
      <c r="A9008" s="4">
        <v>45057600</v>
      </c>
      <c r="B9008" s="4">
        <v>10</v>
      </c>
      <c r="C9008" s="4" t="s">
        <v>344</v>
      </c>
      <c r="D9008" s="4" t="s">
        <v>282</v>
      </c>
      <c r="E9008" s="4" t="s">
        <v>283</v>
      </c>
      <c r="F9008" s="4" t="s">
        <v>213</v>
      </c>
      <c r="G9008" s="5">
        <v>43805</v>
      </c>
      <c r="H9008" s="4">
        <v>500</v>
      </c>
      <c r="I9008" s="7">
        <f>IF(TableTransactions[[#This Row],[Order type]]=trackOrderType,
TableTransactions[[#This Row],[Transaction quantity]]*-1,
TableTransactions[[#This Row],[Transaction quantity]]
)</f>
        <v>500</v>
      </c>
      <c r="J90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1032</v>
      </c>
      <c r="K9008" s="7">
        <f ca="1">IF(TableTransactions[[#This Row],[Stock balance backorders]]&lt;0,
0,
TableTransactions[[#This Row],[Stock balance backorders]]
)</f>
        <v>1032</v>
      </c>
      <c r="L9008" s="8" t="str">
        <f>VLOOKUP(TableTransactions[[#This Row],[Material]],TableStockBalance[],
MATCH(TableStockBalance[[#Headers],[Supplier name]],TableStockBalance[#Headers],0),
0)</f>
        <v>Broehmer Industrial GmbH</v>
      </c>
    </row>
    <row r="9009" spans="1:12" x14ac:dyDescent="0.25">
      <c r="A9009">
        <v>49044056</v>
      </c>
      <c r="B9009">
        <v>110</v>
      </c>
      <c r="C9009" t="s">
        <v>343</v>
      </c>
      <c r="D9009" t="s">
        <v>282</v>
      </c>
      <c r="E9009" t="s">
        <v>283</v>
      </c>
      <c r="F9009" t="s">
        <v>318</v>
      </c>
      <c r="G9009" s="1">
        <v>43808</v>
      </c>
      <c r="H9009">
        <v>60</v>
      </c>
      <c r="I9009" s="7">
        <f>IF(TableTransactions[[#This Row],[Order type]]=trackOrderType,
TableTransactions[[#This Row],[Transaction quantity]]*-1,
TableTransactions[[#This Row],[Transaction quantity]]
)</f>
        <v>-60</v>
      </c>
      <c r="J90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972</v>
      </c>
      <c r="K9009" s="7">
        <f ca="1">IF(TableTransactions[[#This Row],[Stock balance backorders]]&lt;0,
0,
TableTransactions[[#This Row],[Stock balance backorders]]
)</f>
        <v>972</v>
      </c>
      <c r="L9009" s="8" t="str">
        <f>VLOOKUP(TableTransactions[[#This Row],[Material]],TableStockBalance[],
MATCH(TableStockBalance[[#Headers],[Supplier name]],TableStockBalance[#Headers],0),
0)</f>
        <v>Broehmer Industrial GmbH</v>
      </c>
    </row>
    <row r="9010" spans="1:12" x14ac:dyDescent="0.25">
      <c r="A9010">
        <v>49044106</v>
      </c>
      <c r="B9010">
        <v>110</v>
      </c>
      <c r="C9010" t="s">
        <v>343</v>
      </c>
      <c r="D9010" t="s">
        <v>282</v>
      </c>
      <c r="E9010" t="s">
        <v>283</v>
      </c>
      <c r="F9010" t="s">
        <v>316</v>
      </c>
      <c r="G9010" s="1">
        <v>43812</v>
      </c>
      <c r="H9010">
        <v>20</v>
      </c>
      <c r="I9010" s="7">
        <f>IF(TableTransactions[[#This Row],[Order type]]=trackOrderType,
TableTransactions[[#This Row],[Transaction quantity]]*-1,
TableTransactions[[#This Row],[Transaction quantity]]
)</f>
        <v>-20</v>
      </c>
      <c r="J90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952</v>
      </c>
      <c r="K9010" s="7">
        <f ca="1">IF(TableTransactions[[#This Row],[Stock balance backorders]]&lt;0,
0,
TableTransactions[[#This Row],[Stock balance backorders]]
)</f>
        <v>952</v>
      </c>
      <c r="L9010" s="8" t="str">
        <f>VLOOKUP(TableTransactions[[#This Row],[Material]],TableStockBalance[],
MATCH(TableStockBalance[[#Headers],[Supplier name]],TableStockBalance[#Headers],0),
0)</f>
        <v>Broehmer Industrial GmbH</v>
      </c>
    </row>
    <row r="9011" spans="1:12" x14ac:dyDescent="0.25">
      <c r="A9011">
        <v>49044153</v>
      </c>
      <c r="B9011">
        <v>100</v>
      </c>
      <c r="C9011" t="s">
        <v>343</v>
      </c>
      <c r="D9011" t="s">
        <v>282</v>
      </c>
      <c r="E9011" t="s">
        <v>283</v>
      </c>
      <c r="F9011" t="s">
        <v>318</v>
      </c>
      <c r="G9011" s="1">
        <v>43817</v>
      </c>
      <c r="H9011">
        <v>100</v>
      </c>
      <c r="I9011" s="7">
        <f>IF(TableTransactions[[#This Row],[Order type]]=trackOrderType,
TableTransactions[[#This Row],[Transaction quantity]]*-1,
TableTransactions[[#This Row],[Transaction quantity]]
)</f>
        <v>-100</v>
      </c>
      <c r="J90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852</v>
      </c>
      <c r="K9011" s="7">
        <f ca="1">IF(TableTransactions[[#This Row],[Stock balance backorders]]&lt;0,
0,
TableTransactions[[#This Row],[Stock balance backorders]]
)</f>
        <v>852</v>
      </c>
      <c r="L9011" s="8" t="str">
        <f>VLOOKUP(TableTransactions[[#This Row],[Material]],TableStockBalance[],
MATCH(TableStockBalance[[#Headers],[Supplier name]],TableStockBalance[#Headers],0),
0)</f>
        <v>Broehmer Industrial GmbH</v>
      </c>
    </row>
    <row r="9012" spans="1:12" x14ac:dyDescent="0.25">
      <c r="A9012">
        <v>49044167</v>
      </c>
      <c r="B9012">
        <v>10</v>
      </c>
      <c r="C9012" t="s">
        <v>343</v>
      </c>
      <c r="D9012" t="s">
        <v>282</v>
      </c>
      <c r="E9012" t="s">
        <v>283</v>
      </c>
      <c r="F9012" t="s">
        <v>323</v>
      </c>
      <c r="G9012" s="1">
        <v>43818</v>
      </c>
      <c r="H9012">
        <v>20</v>
      </c>
      <c r="I9012" s="7">
        <f>IF(TableTransactions[[#This Row],[Order type]]=trackOrderType,
TableTransactions[[#This Row],[Transaction quantity]]*-1,
TableTransactions[[#This Row],[Transaction quantity]]
)</f>
        <v>-20</v>
      </c>
      <c r="J90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832</v>
      </c>
      <c r="K9012" s="7">
        <f ca="1">IF(TableTransactions[[#This Row],[Stock balance backorders]]&lt;0,
0,
TableTransactions[[#This Row],[Stock balance backorders]]
)</f>
        <v>832</v>
      </c>
      <c r="L9012" s="8" t="str">
        <f>VLOOKUP(TableTransactions[[#This Row],[Material]],TableStockBalance[],
MATCH(TableStockBalance[[#Headers],[Supplier name]],TableStockBalance[#Headers],0),
0)</f>
        <v>Broehmer Industrial GmbH</v>
      </c>
    </row>
    <row r="9013" spans="1:12" x14ac:dyDescent="0.25">
      <c r="A9013">
        <v>49044178</v>
      </c>
      <c r="B9013">
        <v>320</v>
      </c>
      <c r="C9013" t="s">
        <v>343</v>
      </c>
      <c r="D9013" t="s">
        <v>282</v>
      </c>
      <c r="E9013" t="s">
        <v>283</v>
      </c>
      <c r="F9013" t="s">
        <v>317</v>
      </c>
      <c r="G9013" s="1">
        <v>43819</v>
      </c>
      <c r="H9013">
        <v>60</v>
      </c>
      <c r="I9013" s="7">
        <f>IF(TableTransactions[[#This Row],[Order type]]=trackOrderType,
TableTransactions[[#This Row],[Transaction quantity]]*-1,
TableTransactions[[#This Row],[Transaction quantity]]
)</f>
        <v>-60</v>
      </c>
      <c r="J90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772</v>
      </c>
      <c r="K9013" s="7">
        <f ca="1">IF(TableTransactions[[#This Row],[Stock balance backorders]]&lt;0,
0,
TableTransactions[[#This Row],[Stock balance backorders]]
)</f>
        <v>772</v>
      </c>
      <c r="L9013" s="8" t="str">
        <f>VLOOKUP(TableTransactions[[#This Row],[Material]],TableStockBalance[],
MATCH(TableStockBalance[[#Headers],[Supplier name]],TableStockBalance[#Headers],0),
0)</f>
        <v>Broehmer Industrial GmbH</v>
      </c>
    </row>
    <row r="9014" spans="1:12" x14ac:dyDescent="0.25">
      <c r="A9014">
        <v>49040475</v>
      </c>
      <c r="B9014">
        <v>20</v>
      </c>
      <c r="C9014" t="s">
        <v>343</v>
      </c>
      <c r="D9014" t="s">
        <v>274</v>
      </c>
      <c r="E9014" t="s">
        <v>275</v>
      </c>
      <c r="F9014" t="s">
        <v>323</v>
      </c>
      <c r="G9014" s="1">
        <v>43480</v>
      </c>
      <c r="H9014">
        <v>80</v>
      </c>
      <c r="I9014" s="7">
        <f>IF(TableTransactions[[#This Row],[Order type]]=trackOrderType,
TableTransactions[[#This Row],[Transaction quantity]]*-1,
TableTransactions[[#This Row],[Transaction quantity]]
)</f>
        <v>-80</v>
      </c>
      <c r="J90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537</v>
      </c>
      <c r="K9014" s="7">
        <f ca="1">IF(TableTransactions[[#This Row],[Stock balance backorders]]&lt;0,
0,
TableTransactions[[#This Row],[Stock balance backorders]]
)</f>
        <v>537</v>
      </c>
      <c r="L9014" s="8" t="str">
        <f>VLOOKUP(TableTransactions[[#This Row],[Material]],TableStockBalance[],
MATCH(TableStockBalance[[#Headers],[Supplier name]],TableStockBalance[#Headers],0),
0)</f>
        <v>Broehmer Industrial GmbH</v>
      </c>
    </row>
    <row r="9015" spans="1:12" x14ac:dyDescent="0.25">
      <c r="A9015">
        <v>49040508</v>
      </c>
      <c r="B9015">
        <v>270</v>
      </c>
      <c r="C9015" t="s">
        <v>343</v>
      </c>
      <c r="D9015" t="s">
        <v>274</v>
      </c>
      <c r="E9015" t="s">
        <v>275</v>
      </c>
      <c r="F9015" t="s">
        <v>313</v>
      </c>
      <c r="G9015" s="1">
        <v>43483</v>
      </c>
      <c r="H9015">
        <v>20</v>
      </c>
      <c r="I9015" s="7">
        <f>IF(TableTransactions[[#This Row],[Order type]]=trackOrderType,
TableTransactions[[#This Row],[Transaction quantity]]*-1,
TableTransactions[[#This Row],[Transaction quantity]]
)</f>
        <v>-20</v>
      </c>
      <c r="J90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517</v>
      </c>
      <c r="K9015" s="7">
        <f ca="1">IF(TableTransactions[[#This Row],[Stock balance backorders]]&lt;0,
0,
TableTransactions[[#This Row],[Stock balance backorders]]
)</f>
        <v>517</v>
      </c>
      <c r="L9015" s="8" t="str">
        <f>VLOOKUP(TableTransactions[[#This Row],[Material]],TableStockBalance[],
MATCH(TableStockBalance[[#Headers],[Supplier name]],TableStockBalance[#Headers],0),
0)</f>
        <v>Broehmer Industrial GmbH</v>
      </c>
    </row>
    <row r="9016" spans="1:12" x14ac:dyDescent="0.25">
      <c r="A9016">
        <v>49040710</v>
      </c>
      <c r="B9016">
        <v>40</v>
      </c>
      <c r="C9016" t="s">
        <v>343</v>
      </c>
      <c r="D9016" t="s">
        <v>274</v>
      </c>
      <c r="E9016" t="s">
        <v>275</v>
      </c>
      <c r="F9016" t="s">
        <v>314</v>
      </c>
      <c r="G9016" s="1">
        <v>43502</v>
      </c>
      <c r="H9016">
        <v>80</v>
      </c>
      <c r="I9016" s="7">
        <f>IF(TableTransactions[[#This Row],[Order type]]=trackOrderType,
TableTransactions[[#This Row],[Transaction quantity]]*-1,
TableTransactions[[#This Row],[Transaction quantity]]
)</f>
        <v>-80</v>
      </c>
      <c r="J90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437</v>
      </c>
      <c r="K9016" s="7">
        <f ca="1">IF(TableTransactions[[#This Row],[Stock balance backorders]]&lt;0,
0,
TableTransactions[[#This Row],[Stock balance backorders]]
)</f>
        <v>437</v>
      </c>
      <c r="L9016" s="8" t="str">
        <f>VLOOKUP(TableTransactions[[#This Row],[Material]],TableStockBalance[],
MATCH(TableStockBalance[[#Headers],[Supplier name]],TableStockBalance[#Headers],0),
0)</f>
        <v>Broehmer Industrial GmbH</v>
      </c>
    </row>
    <row r="9017" spans="1:12" x14ac:dyDescent="0.25">
      <c r="A9017">
        <v>49040739</v>
      </c>
      <c r="B9017">
        <v>260</v>
      </c>
      <c r="C9017" t="s">
        <v>343</v>
      </c>
      <c r="D9017" t="s">
        <v>274</v>
      </c>
      <c r="E9017" t="s">
        <v>275</v>
      </c>
      <c r="F9017" t="s">
        <v>313</v>
      </c>
      <c r="G9017" s="1">
        <v>43504</v>
      </c>
      <c r="H9017">
        <v>40</v>
      </c>
      <c r="I9017" s="7">
        <f>IF(TableTransactions[[#This Row],[Order type]]=trackOrderType,
TableTransactions[[#This Row],[Transaction quantity]]*-1,
TableTransactions[[#This Row],[Transaction quantity]]
)</f>
        <v>-40</v>
      </c>
      <c r="J90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397</v>
      </c>
      <c r="K9017" s="7">
        <f ca="1">IF(TableTransactions[[#This Row],[Stock balance backorders]]&lt;0,
0,
TableTransactions[[#This Row],[Stock balance backorders]]
)</f>
        <v>397</v>
      </c>
      <c r="L9017" s="8" t="str">
        <f>VLOOKUP(TableTransactions[[#This Row],[Material]],TableStockBalance[],
MATCH(TableStockBalance[[#Headers],[Supplier name]],TableStockBalance[#Headers],0),
0)</f>
        <v>Broehmer Industrial GmbH</v>
      </c>
    </row>
    <row r="9018" spans="1:12" x14ac:dyDescent="0.25">
      <c r="A9018" s="4">
        <v>45056855</v>
      </c>
      <c r="B9018" s="4">
        <v>30</v>
      </c>
      <c r="C9018" s="4" t="s">
        <v>344</v>
      </c>
      <c r="D9018" s="4" t="s">
        <v>274</v>
      </c>
      <c r="E9018" s="4" t="s">
        <v>275</v>
      </c>
      <c r="F9018" s="4" t="s">
        <v>213</v>
      </c>
      <c r="G9018" s="5">
        <v>43507</v>
      </c>
      <c r="H9018" s="4">
        <v>400</v>
      </c>
      <c r="I9018" s="7">
        <f>IF(TableTransactions[[#This Row],[Order type]]=trackOrderType,
TableTransactions[[#This Row],[Transaction quantity]]*-1,
TableTransactions[[#This Row],[Transaction quantity]]
)</f>
        <v>400</v>
      </c>
      <c r="J90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797</v>
      </c>
      <c r="K9018" s="7">
        <f ca="1">IF(TableTransactions[[#This Row],[Stock balance backorders]]&lt;0,
0,
TableTransactions[[#This Row],[Stock balance backorders]]
)</f>
        <v>797</v>
      </c>
      <c r="L9018" s="8" t="str">
        <f>VLOOKUP(TableTransactions[[#This Row],[Material]],TableStockBalance[],
MATCH(TableStockBalance[[#Headers],[Supplier name]],TableStockBalance[#Headers],0),
0)</f>
        <v>Broehmer Industrial GmbH</v>
      </c>
    </row>
    <row r="9019" spans="1:12" x14ac:dyDescent="0.25">
      <c r="A9019">
        <v>49040824</v>
      </c>
      <c r="B9019">
        <v>230</v>
      </c>
      <c r="C9019" t="s">
        <v>343</v>
      </c>
      <c r="D9019" t="s">
        <v>274</v>
      </c>
      <c r="E9019" t="s">
        <v>275</v>
      </c>
      <c r="F9019" t="s">
        <v>316</v>
      </c>
      <c r="G9019" s="1">
        <v>43511</v>
      </c>
      <c r="H9019">
        <v>60</v>
      </c>
      <c r="I9019" s="7">
        <f>IF(TableTransactions[[#This Row],[Order type]]=trackOrderType,
TableTransactions[[#This Row],[Transaction quantity]]*-1,
TableTransactions[[#This Row],[Transaction quantity]]
)</f>
        <v>-60</v>
      </c>
      <c r="J90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737</v>
      </c>
      <c r="K9019" s="7">
        <f ca="1">IF(TableTransactions[[#This Row],[Stock balance backorders]]&lt;0,
0,
TableTransactions[[#This Row],[Stock balance backorders]]
)</f>
        <v>737</v>
      </c>
      <c r="L9019" s="8" t="str">
        <f>VLOOKUP(TableTransactions[[#This Row],[Material]],TableStockBalance[],
MATCH(TableStockBalance[[#Headers],[Supplier name]],TableStockBalance[#Headers],0),
0)</f>
        <v>Broehmer Industrial GmbH</v>
      </c>
    </row>
    <row r="9020" spans="1:12" x14ac:dyDescent="0.25">
      <c r="A9020">
        <v>49040935</v>
      </c>
      <c r="B9020">
        <v>90</v>
      </c>
      <c r="C9020" t="s">
        <v>343</v>
      </c>
      <c r="D9020" t="s">
        <v>274</v>
      </c>
      <c r="E9020" t="s">
        <v>275</v>
      </c>
      <c r="F9020" t="s">
        <v>318</v>
      </c>
      <c r="G9020" s="1">
        <v>43522</v>
      </c>
      <c r="H9020">
        <v>20</v>
      </c>
      <c r="I9020" s="7">
        <f>IF(TableTransactions[[#This Row],[Order type]]=trackOrderType,
TableTransactions[[#This Row],[Transaction quantity]]*-1,
TableTransactions[[#This Row],[Transaction quantity]]
)</f>
        <v>-20</v>
      </c>
      <c r="J90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717</v>
      </c>
      <c r="K9020" s="7">
        <f ca="1">IF(TableTransactions[[#This Row],[Stock balance backorders]]&lt;0,
0,
TableTransactions[[#This Row],[Stock balance backorders]]
)</f>
        <v>717</v>
      </c>
      <c r="L9020" s="8" t="str">
        <f>VLOOKUP(TableTransactions[[#This Row],[Material]],TableStockBalance[],
MATCH(TableStockBalance[[#Headers],[Supplier name]],TableStockBalance[#Headers],0),
0)</f>
        <v>Broehmer Industrial GmbH</v>
      </c>
    </row>
    <row r="9021" spans="1:12" x14ac:dyDescent="0.25">
      <c r="A9021">
        <v>49040944</v>
      </c>
      <c r="B9021">
        <v>20</v>
      </c>
      <c r="C9021" t="s">
        <v>343</v>
      </c>
      <c r="D9021" t="s">
        <v>274</v>
      </c>
      <c r="E9021" t="s">
        <v>275</v>
      </c>
      <c r="F9021" t="s">
        <v>328</v>
      </c>
      <c r="G9021" s="1">
        <v>43523</v>
      </c>
      <c r="H9021">
        <v>20</v>
      </c>
      <c r="I9021" s="7">
        <f>IF(TableTransactions[[#This Row],[Order type]]=trackOrderType,
TableTransactions[[#This Row],[Transaction quantity]]*-1,
TableTransactions[[#This Row],[Transaction quantity]]
)</f>
        <v>-20</v>
      </c>
      <c r="J90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697</v>
      </c>
      <c r="K9021" s="7">
        <f ca="1">IF(TableTransactions[[#This Row],[Stock balance backorders]]&lt;0,
0,
TableTransactions[[#This Row],[Stock balance backorders]]
)</f>
        <v>697</v>
      </c>
      <c r="L9021" s="8" t="str">
        <f>VLOOKUP(TableTransactions[[#This Row],[Material]],TableStockBalance[],
MATCH(TableStockBalance[[#Headers],[Supplier name]],TableStockBalance[#Headers],0),
0)</f>
        <v>Broehmer Industrial GmbH</v>
      </c>
    </row>
    <row r="9022" spans="1:12" x14ac:dyDescent="0.25">
      <c r="A9022">
        <v>49040965</v>
      </c>
      <c r="B9022">
        <v>180</v>
      </c>
      <c r="C9022" t="s">
        <v>343</v>
      </c>
      <c r="D9022" t="s">
        <v>274</v>
      </c>
      <c r="E9022" t="s">
        <v>275</v>
      </c>
      <c r="F9022" t="s">
        <v>317</v>
      </c>
      <c r="G9022" s="1">
        <v>43524</v>
      </c>
      <c r="H9022">
        <v>20</v>
      </c>
      <c r="I9022" s="7">
        <f>IF(TableTransactions[[#This Row],[Order type]]=trackOrderType,
TableTransactions[[#This Row],[Transaction quantity]]*-1,
TableTransactions[[#This Row],[Transaction quantity]]
)</f>
        <v>-20</v>
      </c>
      <c r="J90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677</v>
      </c>
      <c r="K9022" s="7">
        <f ca="1">IF(TableTransactions[[#This Row],[Stock balance backorders]]&lt;0,
0,
TableTransactions[[#This Row],[Stock balance backorders]]
)</f>
        <v>677</v>
      </c>
      <c r="L9022" s="8" t="str">
        <f>VLOOKUP(TableTransactions[[#This Row],[Material]],TableStockBalance[],
MATCH(TableStockBalance[[#Headers],[Supplier name]],TableStockBalance[#Headers],0),
0)</f>
        <v>Broehmer Industrial GmbH</v>
      </c>
    </row>
    <row r="9023" spans="1:12" x14ac:dyDescent="0.25">
      <c r="A9023">
        <v>49041242</v>
      </c>
      <c r="B9023">
        <v>80</v>
      </c>
      <c r="C9023" t="s">
        <v>343</v>
      </c>
      <c r="D9023" t="s">
        <v>274</v>
      </c>
      <c r="E9023" t="s">
        <v>275</v>
      </c>
      <c r="F9023" t="s">
        <v>313</v>
      </c>
      <c r="G9023" s="1">
        <v>43549</v>
      </c>
      <c r="H9023">
        <v>40</v>
      </c>
      <c r="I9023" s="7">
        <f>IF(TableTransactions[[#This Row],[Order type]]=trackOrderType,
TableTransactions[[#This Row],[Transaction quantity]]*-1,
TableTransactions[[#This Row],[Transaction quantity]]
)</f>
        <v>-40</v>
      </c>
      <c r="J90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637</v>
      </c>
      <c r="K9023" s="7">
        <f ca="1">IF(TableTransactions[[#This Row],[Stock balance backorders]]&lt;0,
0,
TableTransactions[[#This Row],[Stock balance backorders]]
)</f>
        <v>637</v>
      </c>
      <c r="L9023" s="8" t="str">
        <f>VLOOKUP(TableTransactions[[#This Row],[Material]],TableStockBalance[],
MATCH(TableStockBalance[[#Headers],[Supplier name]],TableStockBalance[#Headers],0),
0)</f>
        <v>Broehmer Industrial GmbH</v>
      </c>
    </row>
    <row r="9024" spans="1:12" x14ac:dyDescent="0.25">
      <c r="A9024">
        <v>49041280</v>
      </c>
      <c r="B9024">
        <v>100</v>
      </c>
      <c r="C9024" t="s">
        <v>343</v>
      </c>
      <c r="D9024" t="s">
        <v>274</v>
      </c>
      <c r="E9024" t="s">
        <v>275</v>
      </c>
      <c r="F9024" t="s">
        <v>318</v>
      </c>
      <c r="G9024" s="1">
        <v>43551</v>
      </c>
      <c r="H9024">
        <v>60</v>
      </c>
      <c r="I9024" s="7">
        <f>IF(TableTransactions[[#This Row],[Order type]]=trackOrderType,
TableTransactions[[#This Row],[Transaction quantity]]*-1,
TableTransactions[[#This Row],[Transaction quantity]]
)</f>
        <v>-60</v>
      </c>
      <c r="J90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577</v>
      </c>
      <c r="K9024" s="7">
        <f ca="1">IF(TableTransactions[[#This Row],[Stock balance backorders]]&lt;0,
0,
TableTransactions[[#This Row],[Stock balance backorders]]
)</f>
        <v>577</v>
      </c>
      <c r="L9024" s="8" t="str">
        <f>VLOOKUP(TableTransactions[[#This Row],[Material]],TableStockBalance[],
MATCH(TableStockBalance[[#Headers],[Supplier name]],TableStockBalance[#Headers],0),
0)</f>
        <v>Broehmer Industrial GmbH</v>
      </c>
    </row>
    <row r="9025" spans="1:12" x14ac:dyDescent="0.25">
      <c r="A9025">
        <v>49041556</v>
      </c>
      <c r="B9025">
        <v>400</v>
      </c>
      <c r="C9025" t="s">
        <v>343</v>
      </c>
      <c r="D9025" t="s">
        <v>274</v>
      </c>
      <c r="E9025" t="s">
        <v>275</v>
      </c>
      <c r="F9025" t="s">
        <v>317</v>
      </c>
      <c r="G9025" s="1">
        <v>43578</v>
      </c>
      <c r="H9025">
        <v>80</v>
      </c>
      <c r="I9025" s="7">
        <f>IF(TableTransactions[[#This Row],[Order type]]=trackOrderType,
TableTransactions[[#This Row],[Transaction quantity]]*-1,
TableTransactions[[#This Row],[Transaction quantity]]
)</f>
        <v>-80</v>
      </c>
      <c r="J90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497</v>
      </c>
      <c r="K9025" s="7">
        <f ca="1">IF(TableTransactions[[#This Row],[Stock balance backorders]]&lt;0,
0,
TableTransactions[[#This Row],[Stock balance backorders]]
)</f>
        <v>497</v>
      </c>
      <c r="L9025" s="8" t="str">
        <f>VLOOKUP(TableTransactions[[#This Row],[Material]],TableStockBalance[],
MATCH(TableStockBalance[[#Headers],[Supplier name]],TableStockBalance[#Headers],0),
0)</f>
        <v>Broehmer Industrial GmbH</v>
      </c>
    </row>
    <row r="9026" spans="1:12" x14ac:dyDescent="0.25">
      <c r="A9026">
        <v>49041609</v>
      </c>
      <c r="B9026">
        <v>20</v>
      </c>
      <c r="C9026" t="s">
        <v>343</v>
      </c>
      <c r="D9026" t="s">
        <v>274</v>
      </c>
      <c r="E9026" t="s">
        <v>275</v>
      </c>
      <c r="F9026" t="s">
        <v>323</v>
      </c>
      <c r="G9026" s="1">
        <v>43581</v>
      </c>
      <c r="H9026">
        <v>20</v>
      </c>
      <c r="I9026" s="7">
        <f>IF(TableTransactions[[#This Row],[Order type]]=trackOrderType,
TableTransactions[[#This Row],[Transaction quantity]]*-1,
TableTransactions[[#This Row],[Transaction quantity]]
)</f>
        <v>-20</v>
      </c>
      <c r="J90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477</v>
      </c>
      <c r="K9026" s="7">
        <f ca="1">IF(TableTransactions[[#This Row],[Stock balance backorders]]&lt;0,
0,
TableTransactions[[#This Row],[Stock balance backorders]]
)</f>
        <v>477</v>
      </c>
      <c r="L9026" s="8" t="str">
        <f>VLOOKUP(TableTransactions[[#This Row],[Material]],TableStockBalance[],
MATCH(TableStockBalance[[#Headers],[Supplier name]],TableStockBalance[#Headers],0),
0)</f>
        <v>Broehmer Industrial GmbH</v>
      </c>
    </row>
    <row r="9027" spans="1:12" x14ac:dyDescent="0.25">
      <c r="A9027">
        <v>49041828</v>
      </c>
      <c r="B9027">
        <v>180</v>
      </c>
      <c r="C9027" t="s">
        <v>343</v>
      </c>
      <c r="D9027" t="s">
        <v>274</v>
      </c>
      <c r="E9027" t="s">
        <v>275</v>
      </c>
      <c r="F9027" t="s">
        <v>316</v>
      </c>
      <c r="G9027" s="1">
        <v>43602</v>
      </c>
      <c r="H9027">
        <v>40</v>
      </c>
      <c r="I9027" s="7">
        <f>IF(TableTransactions[[#This Row],[Order type]]=trackOrderType,
TableTransactions[[#This Row],[Transaction quantity]]*-1,
TableTransactions[[#This Row],[Transaction quantity]]
)</f>
        <v>-40</v>
      </c>
      <c r="J90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437</v>
      </c>
      <c r="K9027" s="7">
        <f ca="1">IF(TableTransactions[[#This Row],[Stock balance backorders]]&lt;0,
0,
TableTransactions[[#This Row],[Stock balance backorders]]
)</f>
        <v>437</v>
      </c>
      <c r="L9027" s="8" t="str">
        <f>VLOOKUP(TableTransactions[[#This Row],[Material]],TableStockBalance[],
MATCH(TableStockBalance[[#Headers],[Supplier name]],TableStockBalance[#Headers],0),
0)</f>
        <v>Broehmer Industrial GmbH</v>
      </c>
    </row>
    <row r="9028" spans="1:12" x14ac:dyDescent="0.25">
      <c r="A9028" s="4">
        <v>45057088</v>
      </c>
      <c r="B9028" s="4">
        <v>60</v>
      </c>
      <c r="C9028" s="4" t="s">
        <v>344</v>
      </c>
      <c r="D9028" s="4" t="s">
        <v>274</v>
      </c>
      <c r="E9028" s="4" t="s">
        <v>275</v>
      </c>
      <c r="F9028" s="4" t="s">
        <v>213</v>
      </c>
      <c r="G9028" s="5">
        <v>43609</v>
      </c>
      <c r="H9028" s="4">
        <v>240</v>
      </c>
      <c r="I9028" s="7">
        <f>IF(TableTransactions[[#This Row],[Order type]]=trackOrderType,
TableTransactions[[#This Row],[Transaction quantity]]*-1,
TableTransactions[[#This Row],[Transaction quantity]]
)</f>
        <v>240</v>
      </c>
      <c r="J90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677</v>
      </c>
      <c r="K9028" s="7">
        <f ca="1">IF(TableTransactions[[#This Row],[Stock balance backorders]]&lt;0,
0,
TableTransactions[[#This Row],[Stock balance backorders]]
)</f>
        <v>677</v>
      </c>
      <c r="L9028" s="8" t="str">
        <f>VLOOKUP(TableTransactions[[#This Row],[Material]],TableStockBalance[],
MATCH(TableStockBalance[[#Headers],[Supplier name]],TableStockBalance[#Headers],0),
0)</f>
        <v>Broehmer Industrial GmbH</v>
      </c>
    </row>
    <row r="9029" spans="1:12" x14ac:dyDescent="0.25">
      <c r="A9029">
        <v>49041986</v>
      </c>
      <c r="B9029">
        <v>200</v>
      </c>
      <c r="C9029" t="s">
        <v>343</v>
      </c>
      <c r="D9029" t="s">
        <v>274</v>
      </c>
      <c r="E9029" t="s">
        <v>275</v>
      </c>
      <c r="F9029" t="s">
        <v>316</v>
      </c>
      <c r="G9029" s="1">
        <v>43619</v>
      </c>
      <c r="H9029">
        <v>20</v>
      </c>
      <c r="I9029" s="7">
        <f>IF(TableTransactions[[#This Row],[Order type]]=trackOrderType,
TableTransactions[[#This Row],[Transaction quantity]]*-1,
TableTransactions[[#This Row],[Transaction quantity]]
)</f>
        <v>-20</v>
      </c>
      <c r="J90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657</v>
      </c>
      <c r="K9029" s="7">
        <f ca="1">IF(TableTransactions[[#This Row],[Stock balance backorders]]&lt;0,
0,
TableTransactions[[#This Row],[Stock balance backorders]]
)</f>
        <v>657</v>
      </c>
      <c r="L9029" s="8" t="str">
        <f>VLOOKUP(TableTransactions[[#This Row],[Material]],TableStockBalance[],
MATCH(TableStockBalance[[#Headers],[Supplier name]],TableStockBalance[#Headers],0),
0)</f>
        <v>Broehmer Industrial GmbH</v>
      </c>
    </row>
    <row r="9030" spans="1:12" x14ac:dyDescent="0.25">
      <c r="A9030">
        <v>49042055</v>
      </c>
      <c r="B9030">
        <v>280</v>
      </c>
      <c r="C9030" t="s">
        <v>343</v>
      </c>
      <c r="D9030" t="s">
        <v>274</v>
      </c>
      <c r="E9030" t="s">
        <v>275</v>
      </c>
      <c r="F9030" t="s">
        <v>313</v>
      </c>
      <c r="G9030" s="1">
        <v>43626</v>
      </c>
      <c r="H9030">
        <v>60</v>
      </c>
      <c r="I9030" s="7">
        <f>IF(TableTransactions[[#This Row],[Order type]]=trackOrderType,
TableTransactions[[#This Row],[Transaction quantity]]*-1,
TableTransactions[[#This Row],[Transaction quantity]]
)</f>
        <v>-60</v>
      </c>
      <c r="J90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597</v>
      </c>
      <c r="K9030" s="7">
        <f ca="1">IF(TableTransactions[[#This Row],[Stock balance backorders]]&lt;0,
0,
TableTransactions[[#This Row],[Stock balance backorders]]
)</f>
        <v>597</v>
      </c>
      <c r="L9030" s="8" t="str">
        <f>VLOOKUP(TableTransactions[[#This Row],[Material]],TableStockBalance[],
MATCH(TableStockBalance[[#Headers],[Supplier name]],TableStockBalance[#Headers],0),
0)</f>
        <v>Broehmer Industrial GmbH</v>
      </c>
    </row>
    <row r="9031" spans="1:12" x14ac:dyDescent="0.25">
      <c r="A9031">
        <v>49042406</v>
      </c>
      <c r="B9031">
        <v>70</v>
      </c>
      <c r="C9031" t="s">
        <v>343</v>
      </c>
      <c r="D9031" t="s">
        <v>274</v>
      </c>
      <c r="E9031" t="s">
        <v>275</v>
      </c>
      <c r="F9031" t="s">
        <v>318</v>
      </c>
      <c r="G9031" s="1">
        <v>43656</v>
      </c>
      <c r="H9031">
        <v>80</v>
      </c>
      <c r="I9031" s="7">
        <f>IF(TableTransactions[[#This Row],[Order type]]=trackOrderType,
TableTransactions[[#This Row],[Transaction quantity]]*-1,
TableTransactions[[#This Row],[Transaction quantity]]
)</f>
        <v>-80</v>
      </c>
      <c r="J90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517</v>
      </c>
      <c r="K9031" s="7">
        <f ca="1">IF(TableTransactions[[#This Row],[Stock balance backorders]]&lt;0,
0,
TableTransactions[[#This Row],[Stock balance backorders]]
)</f>
        <v>517</v>
      </c>
      <c r="L9031" s="8" t="str">
        <f>VLOOKUP(TableTransactions[[#This Row],[Material]],TableStockBalance[],
MATCH(TableStockBalance[[#Headers],[Supplier name]],TableStockBalance[#Headers],0),
0)</f>
        <v>Broehmer Industrial GmbH</v>
      </c>
    </row>
    <row r="9032" spans="1:12" x14ac:dyDescent="0.25">
      <c r="A9032">
        <v>49042438</v>
      </c>
      <c r="B9032">
        <v>380</v>
      </c>
      <c r="C9032" t="s">
        <v>343</v>
      </c>
      <c r="D9032" t="s">
        <v>274</v>
      </c>
      <c r="E9032" t="s">
        <v>275</v>
      </c>
      <c r="F9032" t="s">
        <v>317</v>
      </c>
      <c r="G9032" s="1">
        <v>43658</v>
      </c>
      <c r="H9032">
        <v>40</v>
      </c>
      <c r="I9032" s="7">
        <f>IF(TableTransactions[[#This Row],[Order type]]=trackOrderType,
TableTransactions[[#This Row],[Transaction quantity]]*-1,
TableTransactions[[#This Row],[Transaction quantity]]
)</f>
        <v>-40</v>
      </c>
      <c r="J90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477</v>
      </c>
      <c r="K9032" s="7">
        <f ca="1">IF(TableTransactions[[#This Row],[Stock balance backorders]]&lt;0,
0,
TableTransactions[[#This Row],[Stock balance backorders]]
)</f>
        <v>477</v>
      </c>
      <c r="L9032" s="8" t="str">
        <f>VLOOKUP(TableTransactions[[#This Row],[Material]],TableStockBalance[],
MATCH(TableStockBalance[[#Headers],[Supplier name]],TableStockBalance[#Headers],0),
0)</f>
        <v>Broehmer Industrial GmbH</v>
      </c>
    </row>
    <row r="9033" spans="1:12" x14ac:dyDescent="0.25">
      <c r="A9033" s="4">
        <v>45057280</v>
      </c>
      <c r="B9033" s="4">
        <v>10</v>
      </c>
      <c r="C9033" s="4" t="s">
        <v>344</v>
      </c>
      <c r="D9033" s="4" t="s">
        <v>274</v>
      </c>
      <c r="E9033" s="4" t="s">
        <v>275</v>
      </c>
      <c r="F9033" s="4" t="s">
        <v>213</v>
      </c>
      <c r="G9033" s="5">
        <v>43676</v>
      </c>
      <c r="H9033" s="4">
        <v>400</v>
      </c>
      <c r="I9033" s="7">
        <f>IF(TableTransactions[[#This Row],[Order type]]=trackOrderType,
TableTransactions[[#This Row],[Transaction quantity]]*-1,
TableTransactions[[#This Row],[Transaction quantity]]
)</f>
        <v>400</v>
      </c>
      <c r="J90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877</v>
      </c>
      <c r="K9033" s="7">
        <f ca="1">IF(TableTransactions[[#This Row],[Stock balance backorders]]&lt;0,
0,
TableTransactions[[#This Row],[Stock balance backorders]]
)</f>
        <v>877</v>
      </c>
      <c r="L9033" s="8" t="str">
        <f>VLOOKUP(TableTransactions[[#This Row],[Material]],TableStockBalance[],
MATCH(TableStockBalance[[#Headers],[Supplier name]],TableStockBalance[#Headers],0),
0)</f>
        <v>Broehmer Industrial GmbH</v>
      </c>
    </row>
    <row r="9034" spans="1:12" x14ac:dyDescent="0.25">
      <c r="A9034">
        <v>49042618</v>
      </c>
      <c r="B9034">
        <v>70</v>
      </c>
      <c r="C9034" t="s">
        <v>343</v>
      </c>
      <c r="D9034" t="s">
        <v>274</v>
      </c>
      <c r="E9034" t="s">
        <v>275</v>
      </c>
      <c r="F9034" t="s">
        <v>318</v>
      </c>
      <c r="G9034" s="1">
        <v>43677</v>
      </c>
      <c r="H9034">
        <v>20</v>
      </c>
      <c r="I9034" s="7">
        <f>IF(TableTransactions[[#This Row],[Order type]]=trackOrderType,
TableTransactions[[#This Row],[Transaction quantity]]*-1,
TableTransactions[[#This Row],[Transaction quantity]]
)</f>
        <v>-20</v>
      </c>
      <c r="J90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857</v>
      </c>
      <c r="K9034" s="7">
        <f ca="1">IF(TableTransactions[[#This Row],[Stock balance backorders]]&lt;0,
0,
TableTransactions[[#This Row],[Stock balance backorders]]
)</f>
        <v>857</v>
      </c>
      <c r="L9034" s="8" t="str">
        <f>VLOOKUP(TableTransactions[[#This Row],[Material]],TableStockBalance[],
MATCH(TableStockBalance[[#Headers],[Supplier name]],TableStockBalance[#Headers],0),
0)</f>
        <v>Broehmer Industrial GmbH</v>
      </c>
    </row>
    <row r="9035" spans="1:12" x14ac:dyDescent="0.25">
      <c r="A9035">
        <v>49042641</v>
      </c>
      <c r="B9035">
        <v>40</v>
      </c>
      <c r="C9035" t="s">
        <v>343</v>
      </c>
      <c r="D9035" t="s">
        <v>274</v>
      </c>
      <c r="E9035" t="s">
        <v>275</v>
      </c>
      <c r="F9035" t="s">
        <v>325</v>
      </c>
      <c r="G9035" s="1">
        <v>43679</v>
      </c>
      <c r="H9035">
        <v>40</v>
      </c>
      <c r="I9035" s="7">
        <f>IF(TableTransactions[[#This Row],[Order type]]=trackOrderType,
TableTransactions[[#This Row],[Transaction quantity]]*-1,
TableTransactions[[#This Row],[Transaction quantity]]
)</f>
        <v>-40</v>
      </c>
      <c r="J90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817</v>
      </c>
      <c r="K9035" s="7">
        <f ca="1">IF(TableTransactions[[#This Row],[Stock balance backorders]]&lt;0,
0,
TableTransactions[[#This Row],[Stock balance backorders]]
)</f>
        <v>817</v>
      </c>
      <c r="L9035" s="8" t="str">
        <f>VLOOKUP(TableTransactions[[#This Row],[Material]],TableStockBalance[],
MATCH(TableStockBalance[[#Headers],[Supplier name]],TableStockBalance[#Headers],0),
0)</f>
        <v>Broehmer Industrial GmbH</v>
      </c>
    </row>
    <row r="9036" spans="1:12" x14ac:dyDescent="0.25">
      <c r="A9036">
        <v>49042642</v>
      </c>
      <c r="B9036">
        <v>370</v>
      </c>
      <c r="C9036" t="s">
        <v>343</v>
      </c>
      <c r="D9036" t="s">
        <v>274</v>
      </c>
      <c r="E9036" t="s">
        <v>275</v>
      </c>
      <c r="F9036" t="s">
        <v>317</v>
      </c>
      <c r="G9036" s="1">
        <v>43679</v>
      </c>
      <c r="H9036">
        <v>80</v>
      </c>
      <c r="I9036" s="7">
        <f>IF(TableTransactions[[#This Row],[Order type]]=trackOrderType,
TableTransactions[[#This Row],[Transaction quantity]]*-1,
TableTransactions[[#This Row],[Transaction quantity]]
)</f>
        <v>-80</v>
      </c>
      <c r="J90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737</v>
      </c>
      <c r="K9036" s="7">
        <f ca="1">IF(TableTransactions[[#This Row],[Stock balance backorders]]&lt;0,
0,
TableTransactions[[#This Row],[Stock balance backorders]]
)</f>
        <v>737</v>
      </c>
      <c r="L9036" s="8" t="str">
        <f>VLOOKUP(TableTransactions[[#This Row],[Material]],TableStockBalance[],
MATCH(TableStockBalance[[#Headers],[Supplier name]],TableStockBalance[#Headers],0),
0)</f>
        <v>Broehmer Industrial GmbH</v>
      </c>
    </row>
    <row r="9037" spans="1:12" x14ac:dyDescent="0.25">
      <c r="A9037">
        <v>49042645</v>
      </c>
      <c r="B9037">
        <v>170</v>
      </c>
      <c r="C9037" t="s">
        <v>343</v>
      </c>
      <c r="D9037" t="s">
        <v>274</v>
      </c>
      <c r="E9037" t="s">
        <v>275</v>
      </c>
      <c r="F9037" t="s">
        <v>318</v>
      </c>
      <c r="G9037" s="1">
        <v>43679</v>
      </c>
      <c r="H9037">
        <v>60</v>
      </c>
      <c r="I9037" s="7">
        <f>IF(TableTransactions[[#This Row],[Order type]]=trackOrderType,
TableTransactions[[#This Row],[Transaction quantity]]*-1,
TableTransactions[[#This Row],[Transaction quantity]]
)</f>
        <v>-60</v>
      </c>
      <c r="J90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677</v>
      </c>
      <c r="K9037" s="7">
        <f ca="1">IF(TableTransactions[[#This Row],[Stock balance backorders]]&lt;0,
0,
TableTransactions[[#This Row],[Stock balance backorders]]
)</f>
        <v>677</v>
      </c>
      <c r="L9037" s="8" t="str">
        <f>VLOOKUP(TableTransactions[[#This Row],[Material]],TableStockBalance[],
MATCH(TableStockBalance[[#Headers],[Supplier name]],TableStockBalance[#Headers],0),
0)</f>
        <v>Broehmer Industrial GmbH</v>
      </c>
    </row>
    <row r="9038" spans="1:12" x14ac:dyDescent="0.25">
      <c r="A9038">
        <v>49043088</v>
      </c>
      <c r="B9038">
        <v>20</v>
      </c>
      <c r="C9038" t="s">
        <v>343</v>
      </c>
      <c r="D9038" t="s">
        <v>274</v>
      </c>
      <c r="E9038" t="s">
        <v>275</v>
      </c>
      <c r="F9038" t="s">
        <v>329</v>
      </c>
      <c r="G9038" s="1">
        <v>43721</v>
      </c>
      <c r="H9038">
        <v>40</v>
      </c>
      <c r="I9038" s="7">
        <f>IF(TableTransactions[[#This Row],[Order type]]=trackOrderType,
TableTransactions[[#This Row],[Transaction quantity]]*-1,
TableTransactions[[#This Row],[Transaction quantity]]
)</f>
        <v>-40</v>
      </c>
      <c r="J90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637</v>
      </c>
      <c r="K9038" s="7">
        <f ca="1">IF(TableTransactions[[#This Row],[Stock balance backorders]]&lt;0,
0,
TableTransactions[[#This Row],[Stock balance backorders]]
)</f>
        <v>637</v>
      </c>
      <c r="L9038" s="8" t="str">
        <f>VLOOKUP(TableTransactions[[#This Row],[Material]],TableStockBalance[],
MATCH(TableStockBalance[[#Headers],[Supplier name]],TableStockBalance[#Headers],0),
0)</f>
        <v>Broehmer Industrial GmbH</v>
      </c>
    </row>
    <row r="9039" spans="1:12" x14ac:dyDescent="0.25">
      <c r="A9039">
        <v>49043541</v>
      </c>
      <c r="B9039">
        <v>90</v>
      </c>
      <c r="C9039" t="s">
        <v>343</v>
      </c>
      <c r="D9039" t="s">
        <v>274</v>
      </c>
      <c r="E9039" t="s">
        <v>275</v>
      </c>
      <c r="F9039" t="s">
        <v>318</v>
      </c>
      <c r="G9039" s="1">
        <v>43762</v>
      </c>
      <c r="H9039">
        <v>60</v>
      </c>
      <c r="I9039" s="7">
        <f>IF(TableTransactions[[#This Row],[Order type]]=trackOrderType,
TableTransactions[[#This Row],[Transaction quantity]]*-1,
TableTransactions[[#This Row],[Transaction quantity]]
)</f>
        <v>-60</v>
      </c>
      <c r="J90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577</v>
      </c>
      <c r="K9039" s="7">
        <f ca="1">IF(TableTransactions[[#This Row],[Stock balance backorders]]&lt;0,
0,
TableTransactions[[#This Row],[Stock balance backorders]]
)</f>
        <v>577</v>
      </c>
      <c r="L9039" s="8" t="str">
        <f>VLOOKUP(TableTransactions[[#This Row],[Material]],TableStockBalance[],
MATCH(TableStockBalance[[#Headers],[Supplier name]],TableStockBalance[#Headers],0),
0)</f>
        <v>Broehmer Industrial GmbH</v>
      </c>
    </row>
    <row r="9040" spans="1:12" x14ac:dyDescent="0.25">
      <c r="A9040">
        <v>49043558</v>
      </c>
      <c r="B9040">
        <v>500</v>
      </c>
      <c r="C9040" t="s">
        <v>343</v>
      </c>
      <c r="D9040" t="s">
        <v>274</v>
      </c>
      <c r="E9040" t="s">
        <v>275</v>
      </c>
      <c r="F9040" t="s">
        <v>317</v>
      </c>
      <c r="G9040" s="1">
        <v>43763</v>
      </c>
      <c r="H9040">
        <v>20</v>
      </c>
      <c r="I9040" s="7">
        <f>IF(TableTransactions[[#This Row],[Order type]]=trackOrderType,
TableTransactions[[#This Row],[Transaction quantity]]*-1,
TableTransactions[[#This Row],[Transaction quantity]]
)</f>
        <v>-20</v>
      </c>
      <c r="J90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557</v>
      </c>
      <c r="K9040" s="7">
        <f ca="1">IF(TableTransactions[[#This Row],[Stock balance backorders]]&lt;0,
0,
TableTransactions[[#This Row],[Stock balance backorders]]
)</f>
        <v>557</v>
      </c>
      <c r="L9040" s="8" t="str">
        <f>VLOOKUP(TableTransactions[[#This Row],[Material]],TableStockBalance[],
MATCH(TableStockBalance[[#Headers],[Supplier name]],TableStockBalance[#Headers],0),
0)</f>
        <v>Broehmer Industrial GmbH</v>
      </c>
    </row>
    <row r="9041" spans="1:12" x14ac:dyDescent="0.25">
      <c r="A9041">
        <v>49043565</v>
      </c>
      <c r="B9041">
        <v>30</v>
      </c>
      <c r="C9041" t="s">
        <v>343</v>
      </c>
      <c r="D9041" t="s">
        <v>274</v>
      </c>
      <c r="E9041" t="s">
        <v>275</v>
      </c>
      <c r="F9041" t="s">
        <v>323</v>
      </c>
      <c r="G9041" s="1">
        <v>43763</v>
      </c>
      <c r="H9041">
        <v>60</v>
      </c>
      <c r="I9041" s="7">
        <f>IF(TableTransactions[[#This Row],[Order type]]=trackOrderType,
TableTransactions[[#This Row],[Transaction quantity]]*-1,
TableTransactions[[#This Row],[Transaction quantity]]
)</f>
        <v>-60</v>
      </c>
      <c r="J90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497</v>
      </c>
      <c r="K9041" s="7">
        <f ca="1">IF(TableTransactions[[#This Row],[Stock balance backorders]]&lt;0,
0,
TableTransactions[[#This Row],[Stock balance backorders]]
)</f>
        <v>497</v>
      </c>
      <c r="L9041" s="8" t="str">
        <f>VLOOKUP(TableTransactions[[#This Row],[Material]],TableStockBalance[],
MATCH(TableStockBalance[[#Headers],[Supplier name]],TableStockBalance[#Headers],0),
0)</f>
        <v>Broehmer Industrial GmbH</v>
      </c>
    </row>
    <row r="9042" spans="1:12" x14ac:dyDescent="0.25">
      <c r="A9042">
        <v>49043602</v>
      </c>
      <c r="B9042">
        <v>10</v>
      </c>
      <c r="C9042" t="s">
        <v>343</v>
      </c>
      <c r="D9042" t="s">
        <v>274</v>
      </c>
      <c r="E9042" t="s">
        <v>275</v>
      </c>
      <c r="F9042" t="s">
        <v>335</v>
      </c>
      <c r="G9042" s="1">
        <v>43768</v>
      </c>
      <c r="H9042">
        <v>40</v>
      </c>
      <c r="I9042" s="7">
        <f>IF(TableTransactions[[#This Row],[Order type]]=trackOrderType,
TableTransactions[[#This Row],[Transaction quantity]]*-1,
TableTransactions[[#This Row],[Transaction quantity]]
)</f>
        <v>-40</v>
      </c>
      <c r="J90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457</v>
      </c>
      <c r="K9042" s="7">
        <f ca="1">IF(TableTransactions[[#This Row],[Stock balance backorders]]&lt;0,
0,
TableTransactions[[#This Row],[Stock balance backorders]]
)</f>
        <v>457</v>
      </c>
      <c r="L9042" s="8" t="str">
        <f>VLOOKUP(TableTransactions[[#This Row],[Material]],TableStockBalance[],
MATCH(TableStockBalance[[#Headers],[Supplier name]],TableStockBalance[#Headers],0),
0)</f>
        <v>Broehmer Industrial GmbH</v>
      </c>
    </row>
    <row r="9043" spans="1:12" x14ac:dyDescent="0.25">
      <c r="A9043">
        <v>49043627</v>
      </c>
      <c r="B9043">
        <v>290</v>
      </c>
      <c r="C9043" t="s">
        <v>343</v>
      </c>
      <c r="D9043" t="s">
        <v>274</v>
      </c>
      <c r="E9043" t="s">
        <v>275</v>
      </c>
      <c r="F9043" t="s">
        <v>313</v>
      </c>
      <c r="G9043" s="1">
        <v>43770</v>
      </c>
      <c r="H9043">
        <v>40</v>
      </c>
      <c r="I9043" s="7">
        <f>IF(TableTransactions[[#This Row],[Order type]]=trackOrderType,
TableTransactions[[#This Row],[Transaction quantity]]*-1,
TableTransactions[[#This Row],[Transaction quantity]]
)</f>
        <v>-40</v>
      </c>
      <c r="J90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417</v>
      </c>
      <c r="K9043" s="7">
        <f ca="1">IF(TableTransactions[[#This Row],[Stock balance backorders]]&lt;0,
0,
TableTransactions[[#This Row],[Stock balance backorders]]
)</f>
        <v>417</v>
      </c>
      <c r="L9043" s="8" t="str">
        <f>VLOOKUP(TableTransactions[[#This Row],[Material]],TableStockBalance[],
MATCH(TableStockBalance[[#Headers],[Supplier name]],TableStockBalance[#Headers],0),
0)</f>
        <v>Broehmer Industrial GmbH</v>
      </c>
    </row>
    <row r="9044" spans="1:12" x14ac:dyDescent="0.25">
      <c r="A9044">
        <v>49043634</v>
      </c>
      <c r="B9044">
        <v>210</v>
      </c>
      <c r="C9044" t="s">
        <v>343</v>
      </c>
      <c r="D9044" t="s">
        <v>274</v>
      </c>
      <c r="E9044" t="s">
        <v>275</v>
      </c>
      <c r="F9044" t="s">
        <v>316</v>
      </c>
      <c r="G9044" s="1">
        <v>43770</v>
      </c>
      <c r="H9044">
        <v>100</v>
      </c>
      <c r="I9044" s="7">
        <f>IF(TableTransactions[[#This Row],[Order type]]=trackOrderType,
TableTransactions[[#This Row],[Transaction quantity]]*-1,
TableTransactions[[#This Row],[Transaction quantity]]
)</f>
        <v>-100</v>
      </c>
      <c r="J90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317</v>
      </c>
      <c r="K9044" s="7">
        <f ca="1">IF(TableTransactions[[#This Row],[Stock balance backorders]]&lt;0,
0,
TableTransactions[[#This Row],[Stock balance backorders]]
)</f>
        <v>317</v>
      </c>
      <c r="L9044" s="8" t="str">
        <f>VLOOKUP(TableTransactions[[#This Row],[Material]],TableStockBalance[],
MATCH(TableStockBalance[[#Headers],[Supplier name]],TableStockBalance[#Headers],0),
0)</f>
        <v>Broehmer Industrial GmbH</v>
      </c>
    </row>
    <row r="9045" spans="1:12" x14ac:dyDescent="0.25">
      <c r="A9045">
        <v>49043720</v>
      </c>
      <c r="B9045">
        <v>30</v>
      </c>
      <c r="C9045" t="s">
        <v>343</v>
      </c>
      <c r="D9045" t="s">
        <v>274</v>
      </c>
      <c r="E9045" t="s">
        <v>275</v>
      </c>
      <c r="F9045" t="s">
        <v>322</v>
      </c>
      <c r="G9045" s="1">
        <v>43777</v>
      </c>
      <c r="H9045">
        <v>80</v>
      </c>
      <c r="I9045" s="7">
        <f>IF(TableTransactions[[#This Row],[Order type]]=trackOrderType,
TableTransactions[[#This Row],[Transaction quantity]]*-1,
TableTransactions[[#This Row],[Transaction quantity]]
)</f>
        <v>-80</v>
      </c>
      <c r="J90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237</v>
      </c>
      <c r="K9045" s="7">
        <f ca="1">IF(TableTransactions[[#This Row],[Stock balance backorders]]&lt;0,
0,
TableTransactions[[#This Row],[Stock balance backorders]]
)</f>
        <v>237</v>
      </c>
      <c r="L9045" s="8" t="str">
        <f>VLOOKUP(TableTransactions[[#This Row],[Material]],TableStockBalance[],
MATCH(TableStockBalance[[#Headers],[Supplier name]],TableStockBalance[#Headers],0),
0)</f>
        <v>Broehmer Industrial GmbH</v>
      </c>
    </row>
    <row r="9046" spans="1:12" x14ac:dyDescent="0.25">
      <c r="A9046">
        <v>49043723</v>
      </c>
      <c r="B9046">
        <v>50</v>
      </c>
      <c r="C9046" t="s">
        <v>343</v>
      </c>
      <c r="D9046" t="s">
        <v>274</v>
      </c>
      <c r="E9046" t="s">
        <v>275</v>
      </c>
      <c r="F9046" t="s">
        <v>315</v>
      </c>
      <c r="G9046" s="1">
        <v>43777</v>
      </c>
      <c r="H9046">
        <v>20</v>
      </c>
      <c r="I9046" s="7">
        <f>IF(TableTransactions[[#This Row],[Order type]]=trackOrderType,
TableTransactions[[#This Row],[Transaction quantity]]*-1,
TableTransactions[[#This Row],[Transaction quantity]]
)</f>
        <v>-20</v>
      </c>
      <c r="J90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217</v>
      </c>
      <c r="K9046" s="7">
        <f ca="1">IF(TableTransactions[[#This Row],[Stock balance backorders]]&lt;0,
0,
TableTransactions[[#This Row],[Stock balance backorders]]
)</f>
        <v>217</v>
      </c>
      <c r="L9046" s="8" t="str">
        <f>VLOOKUP(TableTransactions[[#This Row],[Material]],TableStockBalance[],
MATCH(TableStockBalance[[#Headers],[Supplier name]],TableStockBalance[#Headers],0),
0)</f>
        <v>Broehmer Industrial GmbH</v>
      </c>
    </row>
    <row r="9047" spans="1:12" x14ac:dyDescent="0.25">
      <c r="A9047" s="4">
        <v>45057535</v>
      </c>
      <c r="B9047" s="4">
        <v>30</v>
      </c>
      <c r="C9047" s="4" t="s">
        <v>344</v>
      </c>
      <c r="D9047" s="4" t="s">
        <v>274</v>
      </c>
      <c r="E9047" s="4" t="s">
        <v>275</v>
      </c>
      <c r="F9047" s="4" t="s">
        <v>213</v>
      </c>
      <c r="G9047" s="5">
        <v>43782</v>
      </c>
      <c r="H9047" s="4">
        <v>400</v>
      </c>
      <c r="I9047" s="7">
        <f>IF(TableTransactions[[#This Row],[Order type]]=trackOrderType,
TableTransactions[[#This Row],[Transaction quantity]]*-1,
TableTransactions[[#This Row],[Transaction quantity]]
)</f>
        <v>400</v>
      </c>
      <c r="J90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617</v>
      </c>
      <c r="K9047" s="7">
        <f ca="1">IF(TableTransactions[[#This Row],[Stock balance backorders]]&lt;0,
0,
TableTransactions[[#This Row],[Stock balance backorders]]
)</f>
        <v>617</v>
      </c>
      <c r="L9047" s="8" t="str">
        <f>VLOOKUP(TableTransactions[[#This Row],[Material]],TableStockBalance[],
MATCH(TableStockBalance[[#Headers],[Supplier name]],TableStockBalance[#Headers],0),
0)</f>
        <v>Broehmer Industrial GmbH</v>
      </c>
    </row>
    <row r="9048" spans="1:12" x14ac:dyDescent="0.25">
      <c r="A9048">
        <v>49043828</v>
      </c>
      <c r="B9048">
        <v>90</v>
      </c>
      <c r="C9048" t="s">
        <v>343</v>
      </c>
      <c r="D9048" t="s">
        <v>274</v>
      </c>
      <c r="E9048" t="s">
        <v>275</v>
      </c>
      <c r="F9048" t="s">
        <v>318</v>
      </c>
      <c r="G9048" s="1">
        <v>43788</v>
      </c>
      <c r="H9048">
        <v>80</v>
      </c>
      <c r="I9048" s="7">
        <f>IF(TableTransactions[[#This Row],[Order type]]=trackOrderType,
TableTransactions[[#This Row],[Transaction quantity]]*-1,
TableTransactions[[#This Row],[Transaction quantity]]
)</f>
        <v>-80</v>
      </c>
      <c r="J90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537</v>
      </c>
      <c r="K9048" s="7">
        <f ca="1">IF(TableTransactions[[#This Row],[Stock balance backorders]]&lt;0,
0,
TableTransactions[[#This Row],[Stock balance backorders]]
)</f>
        <v>537</v>
      </c>
      <c r="L9048" s="8" t="str">
        <f>VLOOKUP(TableTransactions[[#This Row],[Material]],TableStockBalance[],
MATCH(TableStockBalance[[#Headers],[Supplier name]],TableStockBalance[#Headers],0),
0)</f>
        <v>Broehmer Industrial GmbH</v>
      </c>
    </row>
    <row r="9049" spans="1:12" x14ac:dyDescent="0.25">
      <c r="A9049">
        <v>49043921</v>
      </c>
      <c r="B9049">
        <v>150</v>
      </c>
      <c r="C9049" t="s">
        <v>343</v>
      </c>
      <c r="D9049" t="s">
        <v>274</v>
      </c>
      <c r="E9049" t="s">
        <v>275</v>
      </c>
      <c r="F9049" t="s">
        <v>317</v>
      </c>
      <c r="G9049" s="1">
        <v>43796</v>
      </c>
      <c r="H9049">
        <v>20</v>
      </c>
      <c r="I9049" s="7">
        <f>IF(TableTransactions[[#This Row],[Order type]]=trackOrderType,
TableTransactions[[#This Row],[Transaction quantity]]*-1,
TableTransactions[[#This Row],[Transaction quantity]]
)</f>
        <v>-20</v>
      </c>
      <c r="J90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517</v>
      </c>
      <c r="K9049" s="7">
        <f ca="1">IF(TableTransactions[[#This Row],[Stock balance backorders]]&lt;0,
0,
TableTransactions[[#This Row],[Stock balance backorders]]
)</f>
        <v>517</v>
      </c>
      <c r="L9049" s="8" t="str">
        <f>VLOOKUP(TableTransactions[[#This Row],[Material]],TableStockBalance[],
MATCH(TableStockBalance[[#Headers],[Supplier name]],TableStockBalance[#Headers],0),
0)</f>
        <v>Broehmer Industrial GmbH</v>
      </c>
    </row>
    <row r="9050" spans="1:12" x14ac:dyDescent="0.25">
      <c r="A9050">
        <v>49044028</v>
      </c>
      <c r="B9050">
        <v>380</v>
      </c>
      <c r="C9050" t="s">
        <v>343</v>
      </c>
      <c r="D9050" t="s">
        <v>274</v>
      </c>
      <c r="E9050" t="s">
        <v>275</v>
      </c>
      <c r="F9050" t="s">
        <v>313</v>
      </c>
      <c r="G9050" s="1">
        <v>43805</v>
      </c>
      <c r="H9050">
        <v>20</v>
      </c>
      <c r="I9050" s="7">
        <f>IF(TableTransactions[[#This Row],[Order type]]=trackOrderType,
TableTransactions[[#This Row],[Transaction quantity]]*-1,
TableTransactions[[#This Row],[Transaction quantity]]
)</f>
        <v>-20</v>
      </c>
      <c r="J90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497</v>
      </c>
      <c r="K9050" s="7">
        <f ca="1">IF(TableTransactions[[#This Row],[Stock balance backorders]]&lt;0,
0,
TableTransactions[[#This Row],[Stock balance backorders]]
)</f>
        <v>497</v>
      </c>
      <c r="L9050" s="8" t="str">
        <f>VLOOKUP(TableTransactions[[#This Row],[Material]],TableStockBalance[],
MATCH(TableStockBalance[[#Headers],[Supplier name]],TableStockBalance[#Headers],0),
0)</f>
        <v>Broehmer Industrial GmbH</v>
      </c>
    </row>
    <row r="9051" spans="1:12" x14ac:dyDescent="0.25">
      <c r="A9051">
        <v>49044138</v>
      </c>
      <c r="B9051">
        <v>90</v>
      </c>
      <c r="C9051" t="s">
        <v>343</v>
      </c>
      <c r="D9051" t="s">
        <v>274</v>
      </c>
      <c r="E9051" t="s">
        <v>275</v>
      </c>
      <c r="F9051" t="s">
        <v>317</v>
      </c>
      <c r="G9051" s="1">
        <v>43816</v>
      </c>
      <c r="H9051">
        <v>20</v>
      </c>
      <c r="I9051" s="7">
        <f>IF(TableTransactions[[#This Row],[Order type]]=trackOrderType,
TableTransactions[[#This Row],[Transaction quantity]]*-1,
TableTransactions[[#This Row],[Transaction quantity]]
)</f>
        <v>-20</v>
      </c>
      <c r="J90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477</v>
      </c>
      <c r="K9051" s="7">
        <f ca="1">IF(TableTransactions[[#This Row],[Stock balance backorders]]&lt;0,
0,
TableTransactions[[#This Row],[Stock balance backorders]]
)</f>
        <v>477</v>
      </c>
      <c r="L9051" s="8" t="str">
        <f>VLOOKUP(TableTransactions[[#This Row],[Material]],TableStockBalance[],
MATCH(TableStockBalance[[#Headers],[Supplier name]],TableStockBalance[#Headers],0),
0)</f>
        <v>Broehmer Industrial GmbH</v>
      </c>
    </row>
    <row r="9052" spans="1:12" x14ac:dyDescent="0.25">
      <c r="A9052" s="4">
        <v>45057624</v>
      </c>
      <c r="B9052" s="4">
        <v>10</v>
      </c>
      <c r="C9052" s="4" t="s">
        <v>344</v>
      </c>
      <c r="D9052" s="4" t="s">
        <v>274</v>
      </c>
      <c r="E9052" s="4" t="s">
        <v>275</v>
      </c>
      <c r="F9052" s="4" t="s">
        <v>213</v>
      </c>
      <c r="G9052" s="5">
        <v>43816</v>
      </c>
      <c r="H9052" s="4">
        <v>400</v>
      </c>
      <c r="I9052" s="7">
        <f>IF(TableTransactions[[#This Row],[Order type]]=trackOrderType,
TableTransactions[[#This Row],[Transaction quantity]]*-1,
TableTransactions[[#This Row],[Transaction quantity]]
)</f>
        <v>400</v>
      </c>
      <c r="J90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877</v>
      </c>
      <c r="K9052" s="7">
        <f ca="1">IF(TableTransactions[[#This Row],[Stock balance backorders]]&lt;0,
0,
TableTransactions[[#This Row],[Stock balance backorders]]
)</f>
        <v>877</v>
      </c>
      <c r="L9052" s="8" t="str">
        <f>VLOOKUP(TableTransactions[[#This Row],[Material]],TableStockBalance[],
MATCH(TableStockBalance[[#Headers],[Supplier name]],TableStockBalance[#Headers],0),
0)</f>
        <v>Broehmer Industrial GmbH</v>
      </c>
    </row>
    <row r="9053" spans="1:12" x14ac:dyDescent="0.25">
      <c r="A9053">
        <v>49044182</v>
      </c>
      <c r="B9053">
        <v>200</v>
      </c>
      <c r="C9053" t="s">
        <v>343</v>
      </c>
      <c r="D9053" t="s">
        <v>274</v>
      </c>
      <c r="E9053" t="s">
        <v>275</v>
      </c>
      <c r="F9053" t="s">
        <v>318</v>
      </c>
      <c r="G9053" s="1">
        <v>43819</v>
      </c>
      <c r="H9053">
        <v>80</v>
      </c>
      <c r="I9053" s="7">
        <f>IF(TableTransactions[[#This Row],[Order type]]=trackOrderType,
TableTransactions[[#This Row],[Transaction quantity]]*-1,
TableTransactions[[#This Row],[Transaction quantity]]
)</f>
        <v>-80</v>
      </c>
      <c r="J90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797</v>
      </c>
      <c r="K9053" s="7">
        <f ca="1">IF(TableTransactions[[#This Row],[Stock balance backorders]]&lt;0,
0,
TableTransactions[[#This Row],[Stock balance backorders]]
)</f>
        <v>797</v>
      </c>
      <c r="L9053" s="8" t="str">
        <f>VLOOKUP(TableTransactions[[#This Row],[Material]],TableStockBalance[],
MATCH(TableStockBalance[[#Headers],[Supplier name]],TableStockBalance[#Headers],0),
0)</f>
        <v>Broehmer Industrial GmbH</v>
      </c>
    </row>
    <row r="9054" spans="1:12" x14ac:dyDescent="0.25">
      <c r="A9054">
        <v>49040363</v>
      </c>
      <c r="B9054">
        <v>220</v>
      </c>
      <c r="C9054" t="s">
        <v>343</v>
      </c>
      <c r="D9054" t="s">
        <v>242</v>
      </c>
      <c r="E9054" t="s">
        <v>243</v>
      </c>
      <c r="F9054" t="s">
        <v>313</v>
      </c>
      <c r="G9054" s="1">
        <v>43472</v>
      </c>
      <c r="H9054">
        <v>60</v>
      </c>
      <c r="I9054" s="7">
        <f>IF(TableTransactions[[#This Row],[Order type]]=trackOrderType,
TableTransactions[[#This Row],[Transaction quantity]]*-1,
TableTransactions[[#This Row],[Transaction quantity]]
)</f>
        <v>-60</v>
      </c>
      <c r="J90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193</v>
      </c>
      <c r="K9054" s="7">
        <f ca="1">IF(TableTransactions[[#This Row],[Stock balance backorders]]&lt;0,
0,
TableTransactions[[#This Row],[Stock balance backorders]]
)</f>
        <v>193</v>
      </c>
      <c r="L9054" s="8" t="str">
        <f>VLOOKUP(TableTransactions[[#This Row],[Material]],TableStockBalance[],
MATCH(TableStockBalance[[#Headers],[Supplier name]],TableStockBalance[#Headers],0),
0)</f>
        <v>General Multi Parts AB</v>
      </c>
    </row>
    <row r="9055" spans="1:12" x14ac:dyDescent="0.25">
      <c r="A9055" s="4">
        <v>45056805</v>
      </c>
      <c r="B9055" s="4">
        <v>20</v>
      </c>
      <c r="C9055" s="4" t="s">
        <v>344</v>
      </c>
      <c r="D9055" s="4" t="s">
        <v>242</v>
      </c>
      <c r="E9055" s="4" t="s">
        <v>243</v>
      </c>
      <c r="F9055" s="4" t="s">
        <v>212</v>
      </c>
      <c r="G9055" s="5">
        <v>43480</v>
      </c>
      <c r="H9055" s="4">
        <v>400</v>
      </c>
      <c r="I9055" s="7">
        <f>IF(TableTransactions[[#This Row],[Order type]]=trackOrderType,
TableTransactions[[#This Row],[Transaction quantity]]*-1,
TableTransactions[[#This Row],[Transaction quantity]]
)</f>
        <v>400</v>
      </c>
      <c r="J90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593</v>
      </c>
      <c r="K9055" s="7">
        <f ca="1">IF(TableTransactions[[#This Row],[Stock balance backorders]]&lt;0,
0,
TableTransactions[[#This Row],[Stock balance backorders]]
)</f>
        <v>593</v>
      </c>
      <c r="L9055" s="8" t="str">
        <f>VLOOKUP(TableTransactions[[#This Row],[Material]],TableStockBalance[],
MATCH(TableStockBalance[[#Headers],[Supplier name]],TableStockBalance[#Headers],0),
0)</f>
        <v>General Multi Parts AB</v>
      </c>
    </row>
    <row r="9056" spans="1:12" x14ac:dyDescent="0.25">
      <c r="A9056">
        <v>49040486</v>
      </c>
      <c r="B9056">
        <v>70</v>
      </c>
      <c r="C9056" t="s">
        <v>343</v>
      </c>
      <c r="D9056" t="s">
        <v>242</v>
      </c>
      <c r="E9056" t="s">
        <v>243</v>
      </c>
      <c r="F9056" t="s">
        <v>318</v>
      </c>
      <c r="G9056" s="1">
        <v>43481</v>
      </c>
      <c r="H9056">
        <v>20</v>
      </c>
      <c r="I9056" s="7">
        <f>IF(TableTransactions[[#This Row],[Order type]]=trackOrderType,
TableTransactions[[#This Row],[Transaction quantity]]*-1,
TableTransactions[[#This Row],[Transaction quantity]]
)</f>
        <v>-20</v>
      </c>
      <c r="J90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573</v>
      </c>
      <c r="K9056" s="7">
        <f ca="1">IF(TableTransactions[[#This Row],[Stock balance backorders]]&lt;0,
0,
TableTransactions[[#This Row],[Stock balance backorders]]
)</f>
        <v>573</v>
      </c>
      <c r="L9056" s="8" t="str">
        <f>VLOOKUP(TableTransactions[[#This Row],[Material]],TableStockBalance[],
MATCH(TableStockBalance[[#Headers],[Supplier name]],TableStockBalance[#Headers],0),
0)</f>
        <v>General Multi Parts AB</v>
      </c>
    </row>
    <row r="9057" spans="1:12" x14ac:dyDescent="0.25">
      <c r="A9057">
        <v>49040593</v>
      </c>
      <c r="B9057">
        <v>340</v>
      </c>
      <c r="C9057" t="s">
        <v>343</v>
      </c>
      <c r="D9057" t="s">
        <v>242</v>
      </c>
      <c r="E9057" t="s">
        <v>243</v>
      </c>
      <c r="F9057" t="s">
        <v>317</v>
      </c>
      <c r="G9057" s="1">
        <v>43490</v>
      </c>
      <c r="H9057">
        <v>40</v>
      </c>
      <c r="I9057" s="7">
        <f>IF(TableTransactions[[#This Row],[Order type]]=trackOrderType,
TableTransactions[[#This Row],[Transaction quantity]]*-1,
TableTransactions[[#This Row],[Transaction quantity]]
)</f>
        <v>-40</v>
      </c>
      <c r="J90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533</v>
      </c>
      <c r="K9057" s="7">
        <f ca="1">IF(TableTransactions[[#This Row],[Stock balance backorders]]&lt;0,
0,
TableTransactions[[#This Row],[Stock balance backorders]]
)</f>
        <v>533</v>
      </c>
      <c r="L9057" s="8" t="str">
        <f>VLOOKUP(TableTransactions[[#This Row],[Material]],TableStockBalance[],
MATCH(TableStockBalance[[#Headers],[Supplier name]],TableStockBalance[#Headers],0),
0)</f>
        <v>General Multi Parts AB</v>
      </c>
    </row>
    <row r="9058" spans="1:12" x14ac:dyDescent="0.25">
      <c r="A9058">
        <v>49040618</v>
      </c>
      <c r="B9058">
        <v>10</v>
      </c>
      <c r="C9058" t="s">
        <v>343</v>
      </c>
      <c r="D9058" t="s">
        <v>242</v>
      </c>
      <c r="E9058" t="s">
        <v>243</v>
      </c>
      <c r="F9058" t="s">
        <v>337</v>
      </c>
      <c r="G9058" s="1">
        <v>43494</v>
      </c>
      <c r="H9058">
        <v>100</v>
      </c>
      <c r="I9058" s="7">
        <f>IF(TableTransactions[[#This Row],[Order type]]=trackOrderType,
TableTransactions[[#This Row],[Transaction quantity]]*-1,
TableTransactions[[#This Row],[Transaction quantity]]
)</f>
        <v>-100</v>
      </c>
      <c r="J90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433</v>
      </c>
      <c r="K9058" s="7">
        <f ca="1">IF(TableTransactions[[#This Row],[Stock balance backorders]]&lt;0,
0,
TableTransactions[[#This Row],[Stock balance backorders]]
)</f>
        <v>433</v>
      </c>
      <c r="L9058" s="8" t="str">
        <f>VLOOKUP(TableTransactions[[#This Row],[Material]],TableStockBalance[],
MATCH(TableStockBalance[[#Headers],[Supplier name]],TableStockBalance[#Headers],0),
0)</f>
        <v>General Multi Parts AB</v>
      </c>
    </row>
    <row r="9059" spans="1:12" x14ac:dyDescent="0.25">
      <c r="A9059">
        <v>49040660</v>
      </c>
      <c r="B9059">
        <v>100</v>
      </c>
      <c r="C9059" t="s">
        <v>343</v>
      </c>
      <c r="D9059" t="s">
        <v>242</v>
      </c>
      <c r="E9059" t="s">
        <v>243</v>
      </c>
      <c r="F9059" t="s">
        <v>314</v>
      </c>
      <c r="G9059" s="1">
        <v>43497</v>
      </c>
      <c r="H9059">
        <v>100</v>
      </c>
      <c r="I9059" s="7">
        <f>IF(TableTransactions[[#This Row],[Order type]]=trackOrderType,
TableTransactions[[#This Row],[Transaction quantity]]*-1,
TableTransactions[[#This Row],[Transaction quantity]]
)</f>
        <v>-100</v>
      </c>
      <c r="J90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333</v>
      </c>
      <c r="K9059" s="7">
        <f ca="1">IF(TableTransactions[[#This Row],[Stock balance backorders]]&lt;0,
0,
TableTransactions[[#This Row],[Stock balance backorders]]
)</f>
        <v>333</v>
      </c>
      <c r="L9059" s="8" t="str">
        <f>VLOOKUP(TableTransactions[[#This Row],[Material]],TableStockBalance[],
MATCH(TableStockBalance[[#Headers],[Supplier name]],TableStockBalance[#Headers],0),
0)</f>
        <v>General Multi Parts AB</v>
      </c>
    </row>
    <row r="9060" spans="1:12" x14ac:dyDescent="0.25">
      <c r="A9060">
        <v>49040739</v>
      </c>
      <c r="B9060">
        <v>270</v>
      </c>
      <c r="C9060" t="s">
        <v>343</v>
      </c>
      <c r="D9060" t="s">
        <v>242</v>
      </c>
      <c r="E9060" t="s">
        <v>243</v>
      </c>
      <c r="F9060" t="s">
        <v>313</v>
      </c>
      <c r="G9060" s="1">
        <v>43504</v>
      </c>
      <c r="H9060">
        <v>60</v>
      </c>
      <c r="I9060" s="7">
        <f>IF(TableTransactions[[#This Row],[Order type]]=trackOrderType,
TableTransactions[[#This Row],[Transaction quantity]]*-1,
TableTransactions[[#This Row],[Transaction quantity]]
)</f>
        <v>-60</v>
      </c>
      <c r="J90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273</v>
      </c>
      <c r="K9060" s="7">
        <f ca="1">IF(TableTransactions[[#This Row],[Stock balance backorders]]&lt;0,
0,
TableTransactions[[#This Row],[Stock balance backorders]]
)</f>
        <v>273</v>
      </c>
      <c r="L9060" s="8" t="str">
        <f>VLOOKUP(TableTransactions[[#This Row],[Material]],TableStockBalance[],
MATCH(TableStockBalance[[#Headers],[Supplier name]],TableStockBalance[#Headers],0),
0)</f>
        <v>General Multi Parts AB</v>
      </c>
    </row>
    <row r="9061" spans="1:12" x14ac:dyDescent="0.25">
      <c r="A9061">
        <v>49040818</v>
      </c>
      <c r="B9061">
        <v>250</v>
      </c>
      <c r="C9061" t="s">
        <v>343</v>
      </c>
      <c r="D9061" t="s">
        <v>242</v>
      </c>
      <c r="E9061" t="s">
        <v>243</v>
      </c>
      <c r="F9061" t="s">
        <v>313</v>
      </c>
      <c r="G9061" s="1">
        <v>43511</v>
      </c>
      <c r="H9061">
        <v>80</v>
      </c>
      <c r="I9061" s="7">
        <f>IF(TableTransactions[[#This Row],[Order type]]=trackOrderType,
TableTransactions[[#This Row],[Transaction quantity]]*-1,
TableTransactions[[#This Row],[Transaction quantity]]
)</f>
        <v>-80</v>
      </c>
      <c r="J90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193</v>
      </c>
      <c r="K9061" s="7">
        <f ca="1">IF(TableTransactions[[#This Row],[Stock balance backorders]]&lt;0,
0,
TableTransactions[[#This Row],[Stock balance backorders]]
)</f>
        <v>193</v>
      </c>
      <c r="L9061" s="8" t="str">
        <f>VLOOKUP(TableTransactions[[#This Row],[Material]],TableStockBalance[],
MATCH(TableStockBalance[[#Headers],[Supplier name]],TableStockBalance[#Headers],0),
0)</f>
        <v>General Multi Parts AB</v>
      </c>
    </row>
    <row r="9062" spans="1:12" x14ac:dyDescent="0.25">
      <c r="A9062">
        <v>49040855</v>
      </c>
      <c r="B9062">
        <v>150</v>
      </c>
      <c r="C9062" t="s">
        <v>343</v>
      </c>
      <c r="D9062" t="s">
        <v>242</v>
      </c>
      <c r="E9062" t="s">
        <v>243</v>
      </c>
      <c r="F9062" t="s">
        <v>317</v>
      </c>
      <c r="G9062" s="1">
        <v>43515</v>
      </c>
      <c r="H9062">
        <v>80</v>
      </c>
      <c r="I9062" s="7">
        <f>IF(TableTransactions[[#This Row],[Order type]]=trackOrderType,
TableTransactions[[#This Row],[Transaction quantity]]*-1,
TableTransactions[[#This Row],[Transaction quantity]]
)</f>
        <v>-80</v>
      </c>
      <c r="J90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113</v>
      </c>
      <c r="K9062" s="7">
        <f ca="1">IF(TableTransactions[[#This Row],[Stock balance backorders]]&lt;0,
0,
TableTransactions[[#This Row],[Stock balance backorders]]
)</f>
        <v>113</v>
      </c>
      <c r="L9062" s="8" t="str">
        <f>VLOOKUP(TableTransactions[[#This Row],[Material]],TableStockBalance[],
MATCH(TableStockBalance[[#Headers],[Supplier name]],TableStockBalance[#Headers],0),
0)</f>
        <v>General Multi Parts AB</v>
      </c>
    </row>
    <row r="9063" spans="1:12" x14ac:dyDescent="0.25">
      <c r="A9063">
        <v>49040907</v>
      </c>
      <c r="B9063">
        <v>130</v>
      </c>
      <c r="C9063" t="s">
        <v>343</v>
      </c>
      <c r="D9063" t="s">
        <v>242</v>
      </c>
      <c r="E9063" t="s">
        <v>243</v>
      </c>
      <c r="F9063" t="s">
        <v>319</v>
      </c>
      <c r="G9063" s="1">
        <v>43518</v>
      </c>
      <c r="H9063">
        <v>60</v>
      </c>
      <c r="I9063" s="7">
        <f>IF(TableTransactions[[#This Row],[Order type]]=trackOrderType,
TableTransactions[[#This Row],[Transaction quantity]]*-1,
TableTransactions[[#This Row],[Transaction quantity]]
)</f>
        <v>-60</v>
      </c>
      <c r="J90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</v>
      </c>
      <c r="K9063" s="7">
        <f ca="1">IF(TableTransactions[[#This Row],[Stock balance backorders]]&lt;0,
0,
TableTransactions[[#This Row],[Stock balance backorders]]
)</f>
        <v>53</v>
      </c>
      <c r="L9063" s="8" t="str">
        <f>VLOOKUP(TableTransactions[[#This Row],[Material]],TableStockBalance[],
MATCH(TableStockBalance[[#Headers],[Supplier name]],TableStockBalance[#Headers],0),
0)</f>
        <v>General Multi Parts AB</v>
      </c>
    </row>
    <row r="9064" spans="1:12" x14ac:dyDescent="0.25">
      <c r="A9064">
        <v>49040982</v>
      </c>
      <c r="B9064">
        <v>570</v>
      </c>
      <c r="C9064" t="s">
        <v>343</v>
      </c>
      <c r="D9064" t="s">
        <v>242</v>
      </c>
      <c r="E9064" t="s">
        <v>243</v>
      </c>
      <c r="F9064" t="s">
        <v>317</v>
      </c>
      <c r="G9064" s="1">
        <v>43525</v>
      </c>
      <c r="H9064">
        <v>40</v>
      </c>
      <c r="I9064" s="7">
        <f>IF(TableTransactions[[#This Row],[Order type]]=trackOrderType,
TableTransactions[[#This Row],[Transaction quantity]]*-1,
TableTransactions[[#This Row],[Transaction quantity]]
)</f>
        <v>-40</v>
      </c>
      <c r="J90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9064" s="7">
        <f ca="1">IF(TableTransactions[[#This Row],[Stock balance backorders]]&lt;0,
0,
TableTransactions[[#This Row],[Stock balance backorders]]
)</f>
        <v>13</v>
      </c>
      <c r="L9064" s="8" t="str">
        <f>VLOOKUP(TableTransactions[[#This Row],[Material]],TableStockBalance[],
MATCH(TableStockBalance[[#Headers],[Supplier name]],TableStockBalance[#Headers],0),
0)</f>
        <v>General Multi Parts AB</v>
      </c>
    </row>
    <row r="9065" spans="1:12" x14ac:dyDescent="0.25">
      <c r="A9065" s="4">
        <v>45056922</v>
      </c>
      <c r="B9065" s="4">
        <v>30</v>
      </c>
      <c r="C9065" s="4" t="s">
        <v>344</v>
      </c>
      <c r="D9065" s="4" t="s">
        <v>242</v>
      </c>
      <c r="E9065" s="4" t="s">
        <v>243</v>
      </c>
      <c r="F9065" s="4" t="s">
        <v>212</v>
      </c>
      <c r="G9065" s="5">
        <v>43529</v>
      </c>
      <c r="H9065" s="4">
        <v>400</v>
      </c>
      <c r="I9065" s="7">
        <f>IF(TableTransactions[[#This Row],[Order type]]=trackOrderType,
TableTransactions[[#This Row],[Transaction quantity]]*-1,
TableTransactions[[#This Row],[Transaction quantity]]
)</f>
        <v>400</v>
      </c>
      <c r="J90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413</v>
      </c>
      <c r="K9065" s="7">
        <f ca="1">IF(TableTransactions[[#This Row],[Stock balance backorders]]&lt;0,
0,
TableTransactions[[#This Row],[Stock balance backorders]]
)</f>
        <v>413</v>
      </c>
      <c r="L9065" s="8" t="str">
        <f>VLOOKUP(TableTransactions[[#This Row],[Material]],TableStockBalance[],
MATCH(TableStockBalance[[#Headers],[Supplier name]],TableStockBalance[#Headers],0),
0)</f>
        <v>General Multi Parts AB</v>
      </c>
    </row>
    <row r="9066" spans="1:12" x14ac:dyDescent="0.25">
      <c r="A9066">
        <v>49041065</v>
      </c>
      <c r="B9066">
        <v>360</v>
      </c>
      <c r="C9066" t="s">
        <v>343</v>
      </c>
      <c r="D9066" t="s">
        <v>242</v>
      </c>
      <c r="E9066" t="s">
        <v>243</v>
      </c>
      <c r="F9066" t="s">
        <v>316</v>
      </c>
      <c r="G9066" s="1">
        <v>43532</v>
      </c>
      <c r="H9066">
        <v>20</v>
      </c>
      <c r="I9066" s="7">
        <f>IF(TableTransactions[[#This Row],[Order type]]=trackOrderType,
TableTransactions[[#This Row],[Transaction quantity]]*-1,
TableTransactions[[#This Row],[Transaction quantity]]
)</f>
        <v>-20</v>
      </c>
      <c r="J90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393</v>
      </c>
      <c r="K9066" s="7">
        <f ca="1">IF(TableTransactions[[#This Row],[Stock balance backorders]]&lt;0,
0,
TableTransactions[[#This Row],[Stock balance backorders]]
)</f>
        <v>393</v>
      </c>
      <c r="L9066" s="8" t="str">
        <f>VLOOKUP(TableTransactions[[#This Row],[Material]],TableStockBalance[],
MATCH(TableStockBalance[[#Headers],[Supplier name]],TableStockBalance[#Headers],0),
0)</f>
        <v>General Multi Parts AB</v>
      </c>
    </row>
    <row r="9067" spans="1:12" x14ac:dyDescent="0.25">
      <c r="A9067">
        <v>49041068</v>
      </c>
      <c r="B9067">
        <v>60</v>
      </c>
      <c r="C9067" t="s">
        <v>343</v>
      </c>
      <c r="D9067" t="s">
        <v>242</v>
      </c>
      <c r="E9067" t="s">
        <v>243</v>
      </c>
      <c r="F9067" t="s">
        <v>330</v>
      </c>
      <c r="G9067" s="1">
        <v>43532</v>
      </c>
      <c r="H9067">
        <v>40</v>
      </c>
      <c r="I9067" s="7">
        <f>IF(TableTransactions[[#This Row],[Order type]]=trackOrderType,
TableTransactions[[#This Row],[Transaction quantity]]*-1,
TableTransactions[[#This Row],[Transaction quantity]]
)</f>
        <v>-40</v>
      </c>
      <c r="J90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353</v>
      </c>
      <c r="K9067" s="7">
        <f ca="1">IF(TableTransactions[[#This Row],[Stock balance backorders]]&lt;0,
0,
TableTransactions[[#This Row],[Stock balance backorders]]
)</f>
        <v>353</v>
      </c>
      <c r="L9067" s="8" t="str">
        <f>VLOOKUP(TableTransactions[[#This Row],[Material]],TableStockBalance[],
MATCH(TableStockBalance[[#Headers],[Supplier name]],TableStockBalance[#Headers],0),
0)</f>
        <v>General Multi Parts AB</v>
      </c>
    </row>
    <row r="9068" spans="1:12" x14ac:dyDescent="0.25">
      <c r="A9068">
        <v>49041071</v>
      </c>
      <c r="B9068">
        <v>630</v>
      </c>
      <c r="C9068" t="s">
        <v>343</v>
      </c>
      <c r="D9068" t="s">
        <v>242</v>
      </c>
      <c r="E9068" t="s">
        <v>243</v>
      </c>
      <c r="F9068" t="s">
        <v>318</v>
      </c>
      <c r="G9068" s="1">
        <v>43532</v>
      </c>
      <c r="H9068">
        <v>100</v>
      </c>
      <c r="I9068" s="7">
        <f>IF(TableTransactions[[#This Row],[Order type]]=trackOrderType,
TableTransactions[[#This Row],[Transaction quantity]]*-1,
TableTransactions[[#This Row],[Transaction quantity]]
)</f>
        <v>-100</v>
      </c>
      <c r="J90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253</v>
      </c>
      <c r="K9068" s="7">
        <f ca="1">IF(TableTransactions[[#This Row],[Stock balance backorders]]&lt;0,
0,
TableTransactions[[#This Row],[Stock balance backorders]]
)</f>
        <v>253</v>
      </c>
      <c r="L9068" s="8" t="str">
        <f>VLOOKUP(TableTransactions[[#This Row],[Material]],TableStockBalance[],
MATCH(TableStockBalance[[#Headers],[Supplier name]],TableStockBalance[#Headers],0),
0)</f>
        <v>General Multi Parts AB</v>
      </c>
    </row>
    <row r="9069" spans="1:12" x14ac:dyDescent="0.25">
      <c r="A9069">
        <v>49041228</v>
      </c>
      <c r="B9069">
        <v>210</v>
      </c>
      <c r="C9069" t="s">
        <v>343</v>
      </c>
      <c r="D9069" t="s">
        <v>242</v>
      </c>
      <c r="E9069" t="s">
        <v>243</v>
      </c>
      <c r="F9069" t="s">
        <v>316</v>
      </c>
      <c r="G9069" s="1">
        <v>43546</v>
      </c>
      <c r="H9069">
        <v>60</v>
      </c>
      <c r="I9069" s="7">
        <f>IF(TableTransactions[[#This Row],[Order type]]=trackOrderType,
TableTransactions[[#This Row],[Transaction quantity]]*-1,
TableTransactions[[#This Row],[Transaction quantity]]
)</f>
        <v>-60</v>
      </c>
      <c r="J90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193</v>
      </c>
      <c r="K9069" s="7">
        <f ca="1">IF(TableTransactions[[#This Row],[Stock balance backorders]]&lt;0,
0,
TableTransactions[[#This Row],[Stock balance backorders]]
)</f>
        <v>193</v>
      </c>
      <c r="L9069" s="8" t="str">
        <f>VLOOKUP(TableTransactions[[#This Row],[Material]],TableStockBalance[],
MATCH(TableStockBalance[[#Headers],[Supplier name]],TableStockBalance[#Headers],0),
0)</f>
        <v>General Multi Parts AB</v>
      </c>
    </row>
    <row r="9070" spans="1:12" x14ac:dyDescent="0.25">
      <c r="A9070" s="4">
        <v>45056974</v>
      </c>
      <c r="B9070" s="4">
        <v>90</v>
      </c>
      <c r="C9070" s="4" t="s">
        <v>344</v>
      </c>
      <c r="D9070" s="4" t="s">
        <v>242</v>
      </c>
      <c r="E9070" s="4" t="s">
        <v>243</v>
      </c>
      <c r="F9070" s="4" t="s">
        <v>212</v>
      </c>
      <c r="G9070" s="5">
        <v>43546</v>
      </c>
      <c r="H9070" s="4">
        <v>400</v>
      </c>
      <c r="I9070" s="7">
        <f>IF(TableTransactions[[#This Row],[Order type]]=trackOrderType,
TableTransactions[[#This Row],[Transaction quantity]]*-1,
TableTransactions[[#This Row],[Transaction quantity]]
)</f>
        <v>400</v>
      </c>
      <c r="J90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593</v>
      </c>
      <c r="K9070" s="7">
        <f ca="1">IF(TableTransactions[[#This Row],[Stock balance backorders]]&lt;0,
0,
TableTransactions[[#This Row],[Stock balance backorders]]
)</f>
        <v>593</v>
      </c>
      <c r="L9070" s="8" t="str">
        <f>VLOOKUP(TableTransactions[[#This Row],[Material]],TableStockBalance[],
MATCH(TableStockBalance[[#Headers],[Supplier name]],TableStockBalance[#Headers],0),
0)</f>
        <v>General Multi Parts AB</v>
      </c>
    </row>
    <row r="9071" spans="1:12" x14ac:dyDescent="0.25">
      <c r="A9071">
        <v>49041348</v>
      </c>
      <c r="B9071">
        <v>180</v>
      </c>
      <c r="C9071" t="s">
        <v>343</v>
      </c>
      <c r="D9071" t="s">
        <v>242</v>
      </c>
      <c r="E9071" t="s">
        <v>243</v>
      </c>
      <c r="F9071" t="s">
        <v>317</v>
      </c>
      <c r="G9071" s="1">
        <v>43557</v>
      </c>
      <c r="H9071">
        <v>60</v>
      </c>
      <c r="I9071" s="7">
        <f>IF(TableTransactions[[#This Row],[Order type]]=trackOrderType,
TableTransactions[[#This Row],[Transaction quantity]]*-1,
TableTransactions[[#This Row],[Transaction quantity]]
)</f>
        <v>-60</v>
      </c>
      <c r="J90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533</v>
      </c>
      <c r="K9071" s="7">
        <f ca="1">IF(TableTransactions[[#This Row],[Stock balance backorders]]&lt;0,
0,
TableTransactions[[#This Row],[Stock balance backorders]]
)</f>
        <v>533</v>
      </c>
      <c r="L9071" s="8" t="str">
        <f>VLOOKUP(TableTransactions[[#This Row],[Material]],TableStockBalance[],
MATCH(TableStockBalance[[#Headers],[Supplier name]],TableStockBalance[#Headers],0),
0)</f>
        <v>General Multi Parts AB</v>
      </c>
    </row>
    <row r="9072" spans="1:12" x14ac:dyDescent="0.25">
      <c r="A9072">
        <v>49041421</v>
      </c>
      <c r="B9072">
        <v>150</v>
      </c>
      <c r="C9072" t="s">
        <v>343</v>
      </c>
      <c r="D9072" t="s">
        <v>242</v>
      </c>
      <c r="E9072" t="s">
        <v>243</v>
      </c>
      <c r="F9072" t="s">
        <v>313</v>
      </c>
      <c r="G9072" s="1">
        <v>43564</v>
      </c>
      <c r="H9072">
        <v>60</v>
      </c>
      <c r="I9072" s="7">
        <f>IF(TableTransactions[[#This Row],[Order type]]=trackOrderType,
TableTransactions[[#This Row],[Transaction quantity]]*-1,
TableTransactions[[#This Row],[Transaction quantity]]
)</f>
        <v>-60</v>
      </c>
      <c r="J90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473</v>
      </c>
      <c r="K9072" s="7">
        <f ca="1">IF(TableTransactions[[#This Row],[Stock balance backorders]]&lt;0,
0,
TableTransactions[[#This Row],[Stock balance backorders]]
)</f>
        <v>473</v>
      </c>
      <c r="L9072" s="8" t="str">
        <f>VLOOKUP(TableTransactions[[#This Row],[Material]],TableStockBalance[],
MATCH(TableStockBalance[[#Headers],[Supplier name]],TableStockBalance[#Headers],0),
0)</f>
        <v>General Multi Parts AB</v>
      </c>
    </row>
    <row r="9073" spans="1:12" x14ac:dyDescent="0.25">
      <c r="A9073">
        <v>49041471</v>
      </c>
      <c r="B9073">
        <v>40</v>
      </c>
      <c r="C9073" t="s">
        <v>343</v>
      </c>
      <c r="D9073" t="s">
        <v>242</v>
      </c>
      <c r="E9073" t="s">
        <v>243</v>
      </c>
      <c r="F9073" t="s">
        <v>331</v>
      </c>
      <c r="G9073" s="1">
        <v>43567</v>
      </c>
      <c r="H9073">
        <v>80</v>
      </c>
      <c r="I9073" s="7">
        <f>IF(TableTransactions[[#This Row],[Order type]]=trackOrderType,
TableTransactions[[#This Row],[Transaction quantity]]*-1,
TableTransactions[[#This Row],[Transaction quantity]]
)</f>
        <v>-80</v>
      </c>
      <c r="J90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393</v>
      </c>
      <c r="K9073" s="7">
        <f ca="1">IF(TableTransactions[[#This Row],[Stock balance backorders]]&lt;0,
0,
TableTransactions[[#This Row],[Stock balance backorders]]
)</f>
        <v>393</v>
      </c>
      <c r="L9073" s="8" t="str">
        <f>VLOOKUP(TableTransactions[[#This Row],[Material]],TableStockBalance[],
MATCH(TableStockBalance[[#Headers],[Supplier name]],TableStockBalance[#Headers],0),
0)</f>
        <v>General Multi Parts AB</v>
      </c>
    </row>
    <row r="9074" spans="1:12" x14ac:dyDescent="0.25">
      <c r="A9074">
        <v>49041492</v>
      </c>
      <c r="B9074">
        <v>20</v>
      </c>
      <c r="C9074" t="s">
        <v>343</v>
      </c>
      <c r="D9074" t="s">
        <v>242</v>
      </c>
      <c r="E9074" t="s">
        <v>243</v>
      </c>
      <c r="F9074" t="s">
        <v>325</v>
      </c>
      <c r="G9074" s="1">
        <v>43570</v>
      </c>
      <c r="H9074">
        <v>40</v>
      </c>
      <c r="I9074" s="7">
        <f>IF(TableTransactions[[#This Row],[Order type]]=trackOrderType,
TableTransactions[[#This Row],[Transaction quantity]]*-1,
TableTransactions[[#This Row],[Transaction quantity]]
)</f>
        <v>-40</v>
      </c>
      <c r="J90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353</v>
      </c>
      <c r="K9074" s="7">
        <f ca="1">IF(TableTransactions[[#This Row],[Stock balance backorders]]&lt;0,
0,
TableTransactions[[#This Row],[Stock balance backorders]]
)</f>
        <v>353</v>
      </c>
      <c r="L9074" s="8" t="str">
        <f>VLOOKUP(TableTransactions[[#This Row],[Material]],TableStockBalance[],
MATCH(TableStockBalance[[#Headers],[Supplier name]],TableStockBalance[#Headers],0),
0)</f>
        <v>General Multi Parts AB</v>
      </c>
    </row>
    <row r="9075" spans="1:12" x14ac:dyDescent="0.25">
      <c r="A9075">
        <v>49041631</v>
      </c>
      <c r="B9075">
        <v>190</v>
      </c>
      <c r="C9075" t="s">
        <v>343</v>
      </c>
      <c r="D9075" t="s">
        <v>242</v>
      </c>
      <c r="E9075" t="s">
        <v>243</v>
      </c>
      <c r="F9075" t="s">
        <v>315</v>
      </c>
      <c r="G9075" s="1">
        <v>43584</v>
      </c>
      <c r="H9075">
        <v>40</v>
      </c>
      <c r="I9075" s="7">
        <f>IF(TableTransactions[[#This Row],[Order type]]=trackOrderType,
TableTransactions[[#This Row],[Transaction quantity]]*-1,
TableTransactions[[#This Row],[Transaction quantity]]
)</f>
        <v>-40</v>
      </c>
      <c r="J90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313</v>
      </c>
      <c r="K9075" s="7">
        <f ca="1">IF(TableTransactions[[#This Row],[Stock balance backorders]]&lt;0,
0,
TableTransactions[[#This Row],[Stock balance backorders]]
)</f>
        <v>313</v>
      </c>
      <c r="L9075" s="8" t="str">
        <f>VLOOKUP(TableTransactions[[#This Row],[Material]],TableStockBalance[],
MATCH(TableStockBalance[[#Headers],[Supplier name]],TableStockBalance[#Headers],0),
0)</f>
        <v>General Multi Parts AB</v>
      </c>
    </row>
    <row r="9076" spans="1:12" x14ac:dyDescent="0.25">
      <c r="A9076">
        <v>49041639</v>
      </c>
      <c r="B9076">
        <v>170</v>
      </c>
      <c r="C9076" t="s">
        <v>343</v>
      </c>
      <c r="D9076" t="s">
        <v>242</v>
      </c>
      <c r="E9076" t="s">
        <v>243</v>
      </c>
      <c r="F9076" t="s">
        <v>317</v>
      </c>
      <c r="G9076" s="1">
        <v>43585</v>
      </c>
      <c r="H9076">
        <v>40</v>
      </c>
      <c r="I9076" s="7">
        <f>IF(TableTransactions[[#This Row],[Order type]]=trackOrderType,
TableTransactions[[#This Row],[Transaction quantity]]*-1,
TableTransactions[[#This Row],[Transaction quantity]]
)</f>
        <v>-40</v>
      </c>
      <c r="J90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273</v>
      </c>
      <c r="K9076" s="7">
        <f ca="1">IF(TableTransactions[[#This Row],[Stock balance backorders]]&lt;0,
0,
TableTransactions[[#This Row],[Stock balance backorders]]
)</f>
        <v>273</v>
      </c>
      <c r="L9076" s="8" t="str">
        <f>VLOOKUP(TableTransactions[[#This Row],[Material]],TableStockBalance[],
MATCH(TableStockBalance[[#Headers],[Supplier name]],TableStockBalance[#Headers],0),
0)</f>
        <v>General Multi Parts AB</v>
      </c>
    </row>
    <row r="9077" spans="1:12" x14ac:dyDescent="0.25">
      <c r="A9077">
        <v>49041666</v>
      </c>
      <c r="B9077">
        <v>60</v>
      </c>
      <c r="C9077" t="s">
        <v>343</v>
      </c>
      <c r="D9077" t="s">
        <v>242</v>
      </c>
      <c r="E9077" t="s">
        <v>243</v>
      </c>
      <c r="F9077" t="s">
        <v>316</v>
      </c>
      <c r="G9077" s="1">
        <v>43588</v>
      </c>
      <c r="H9077">
        <v>80</v>
      </c>
      <c r="I9077" s="7">
        <f>IF(TableTransactions[[#This Row],[Order type]]=trackOrderType,
TableTransactions[[#This Row],[Transaction quantity]]*-1,
TableTransactions[[#This Row],[Transaction quantity]]
)</f>
        <v>-80</v>
      </c>
      <c r="J90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193</v>
      </c>
      <c r="K9077" s="7">
        <f ca="1">IF(TableTransactions[[#This Row],[Stock balance backorders]]&lt;0,
0,
TableTransactions[[#This Row],[Stock balance backorders]]
)</f>
        <v>193</v>
      </c>
      <c r="L9077" s="8" t="str">
        <f>VLOOKUP(TableTransactions[[#This Row],[Material]],TableStockBalance[],
MATCH(TableStockBalance[[#Headers],[Supplier name]],TableStockBalance[#Headers],0),
0)</f>
        <v>General Multi Parts AB</v>
      </c>
    </row>
    <row r="9078" spans="1:12" x14ac:dyDescent="0.25">
      <c r="A9078">
        <v>49041677</v>
      </c>
      <c r="B9078">
        <v>450</v>
      </c>
      <c r="C9078" t="s">
        <v>343</v>
      </c>
      <c r="D9078" t="s">
        <v>242</v>
      </c>
      <c r="E9078" t="s">
        <v>243</v>
      </c>
      <c r="F9078" t="s">
        <v>313</v>
      </c>
      <c r="G9078" s="1">
        <v>43591</v>
      </c>
      <c r="H9078">
        <v>20</v>
      </c>
      <c r="I9078" s="7">
        <f>IF(TableTransactions[[#This Row],[Order type]]=trackOrderType,
TableTransactions[[#This Row],[Transaction quantity]]*-1,
TableTransactions[[#This Row],[Transaction quantity]]
)</f>
        <v>-20</v>
      </c>
      <c r="J90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173</v>
      </c>
      <c r="K9078" s="7">
        <f ca="1">IF(TableTransactions[[#This Row],[Stock balance backorders]]&lt;0,
0,
TableTransactions[[#This Row],[Stock balance backorders]]
)</f>
        <v>173</v>
      </c>
      <c r="L9078" s="8" t="str">
        <f>VLOOKUP(TableTransactions[[#This Row],[Material]],TableStockBalance[],
MATCH(TableStockBalance[[#Headers],[Supplier name]],TableStockBalance[#Headers],0),
0)</f>
        <v>General Multi Parts AB</v>
      </c>
    </row>
    <row r="9079" spans="1:12" x14ac:dyDescent="0.25">
      <c r="A9079">
        <v>49041787</v>
      </c>
      <c r="B9079">
        <v>20</v>
      </c>
      <c r="C9079" t="s">
        <v>343</v>
      </c>
      <c r="D9079" t="s">
        <v>242</v>
      </c>
      <c r="E9079" t="s">
        <v>243</v>
      </c>
      <c r="F9079" t="s">
        <v>325</v>
      </c>
      <c r="G9079" s="1">
        <v>43599</v>
      </c>
      <c r="H9079">
        <v>100</v>
      </c>
      <c r="I9079" s="7">
        <f>IF(TableTransactions[[#This Row],[Order type]]=trackOrderType,
TableTransactions[[#This Row],[Transaction quantity]]*-1,
TableTransactions[[#This Row],[Transaction quantity]]
)</f>
        <v>-100</v>
      </c>
      <c r="J90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</v>
      </c>
      <c r="K9079" s="7">
        <f ca="1">IF(TableTransactions[[#This Row],[Stock balance backorders]]&lt;0,
0,
TableTransactions[[#This Row],[Stock balance backorders]]
)</f>
        <v>73</v>
      </c>
      <c r="L9079" s="8" t="str">
        <f>VLOOKUP(TableTransactions[[#This Row],[Material]],TableStockBalance[],
MATCH(TableStockBalance[[#Headers],[Supplier name]],TableStockBalance[#Headers],0),
0)</f>
        <v>General Multi Parts AB</v>
      </c>
    </row>
    <row r="9080" spans="1:12" x14ac:dyDescent="0.25">
      <c r="A9080">
        <v>49041830</v>
      </c>
      <c r="B9080">
        <v>310</v>
      </c>
      <c r="C9080" t="s">
        <v>343</v>
      </c>
      <c r="D9080" t="s">
        <v>242</v>
      </c>
      <c r="E9080" t="s">
        <v>243</v>
      </c>
      <c r="F9080" t="s">
        <v>317</v>
      </c>
      <c r="G9080" s="1">
        <v>43602</v>
      </c>
      <c r="H9080">
        <v>80</v>
      </c>
      <c r="I9080" s="7">
        <f>IF(TableTransactions[[#This Row],[Order type]]=trackOrderType,
TableTransactions[[#This Row],[Transaction quantity]]*-1,
TableTransactions[[#This Row],[Transaction quantity]]
)</f>
        <v>-80</v>
      </c>
      <c r="J90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</v>
      </c>
      <c r="K9080" s="7">
        <f ca="1">IF(TableTransactions[[#This Row],[Stock balance backorders]]&lt;0,
0,
TableTransactions[[#This Row],[Stock balance backorders]]
)</f>
        <v>0</v>
      </c>
      <c r="L9080" s="8" t="str">
        <f>VLOOKUP(TableTransactions[[#This Row],[Material]],TableStockBalance[],
MATCH(TableStockBalance[[#Headers],[Supplier name]],TableStockBalance[#Headers],0),
0)</f>
        <v>General Multi Parts AB</v>
      </c>
    </row>
    <row r="9081" spans="1:12" x14ac:dyDescent="0.25">
      <c r="A9081" s="4">
        <v>45057118</v>
      </c>
      <c r="B9081" s="4">
        <v>20</v>
      </c>
      <c r="C9081" s="4" t="s">
        <v>344</v>
      </c>
      <c r="D9081" s="4" t="s">
        <v>242</v>
      </c>
      <c r="E9081" s="4" t="s">
        <v>243</v>
      </c>
      <c r="F9081" s="4" t="s">
        <v>212</v>
      </c>
      <c r="G9081" s="5">
        <v>43609</v>
      </c>
      <c r="H9081" s="4">
        <v>400</v>
      </c>
      <c r="I9081" s="7">
        <f>IF(TableTransactions[[#This Row],[Order type]]=trackOrderType,
TableTransactions[[#This Row],[Transaction quantity]]*-1,
TableTransactions[[#This Row],[Transaction quantity]]
)</f>
        <v>400</v>
      </c>
      <c r="J90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393</v>
      </c>
      <c r="K9081" s="7">
        <f ca="1">IF(TableTransactions[[#This Row],[Stock balance backorders]]&lt;0,
0,
TableTransactions[[#This Row],[Stock balance backorders]]
)</f>
        <v>393</v>
      </c>
      <c r="L9081" s="8" t="str">
        <f>VLOOKUP(TableTransactions[[#This Row],[Material]],TableStockBalance[],
MATCH(TableStockBalance[[#Headers],[Supplier name]],TableStockBalance[#Headers],0),
0)</f>
        <v>General Multi Parts AB</v>
      </c>
    </row>
    <row r="9082" spans="1:12" x14ac:dyDescent="0.25">
      <c r="A9082">
        <v>49041986</v>
      </c>
      <c r="B9082">
        <v>210</v>
      </c>
      <c r="C9082" t="s">
        <v>343</v>
      </c>
      <c r="D9082" t="s">
        <v>242</v>
      </c>
      <c r="E9082" t="s">
        <v>243</v>
      </c>
      <c r="F9082" t="s">
        <v>316</v>
      </c>
      <c r="G9082" s="1">
        <v>43619</v>
      </c>
      <c r="H9082">
        <v>60</v>
      </c>
      <c r="I9082" s="7">
        <f>IF(TableTransactions[[#This Row],[Order type]]=trackOrderType,
TableTransactions[[#This Row],[Transaction quantity]]*-1,
TableTransactions[[#This Row],[Transaction quantity]]
)</f>
        <v>-60</v>
      </c>
      <c r="J90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333</v>
      </c>
      <c r="K9082" s="7">
        <f ca="1">IF(TableTransactions[[#This Row],[Stock balance backorders]]&lt;0,
0,
TableTransactions[[#This Row],[Stock balance backorders]]
)</f>
        <v>333</v>
      </c>
      <c r="L9082" s="8" t="str">
        <f>VLOOKUP(TableTransactions[[#This Row],[Material]],TableStockBalance[],
MATCH(TableStockBalance[[#Headers],[Supplier name]],TableStockBalance[#Headers],0),
0)</f>
        <v>General Multi Parts AB</v>
      </c>
    </row>
    <row r="9083" spans="1:12" x14ac:dyDescent="0.25">
      <c r="A9083">
        <v>49042026</v>
      </c>
      <c r="B9083">
        <v>70</v>
      </c>
      <c r="C9083" t="s">
        <v>343</v>
      </c>
      <c r="D9083" t="s">
        <v>242</v>
      </c>
      <c r="E9083" t="s">
        <v>243</v>
      </c>
      <c r="F9083" t="s">
        <v>316</v>
      </c>
      <c r="G9083" s="1">
        <v>43621</v>
      </c>
      <c r="H9083">
        <v>40</v>
      </c>
      <c r="I9083" s="7">
        <f>IF(TableTransactions[[#This Row],[Order type]]=trackOrderType,
TableTransactions[[#This Row],[Transaction quantity]]*-1,
TableTransactions[[#This Row],[Transaction quantity]]
)</f>
        <v>-40</v>
      </c>
      <c r="J90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293</v>
      </c>
      <c r="K9083" s="7">
        <f ca="1">IF(TableTransactions[[#This Row],[Stock balance backorders]]&lt;0,
0,
TableTransactions[[#This Row],[Stock balance backorders]]
)</f>
        <v>293</v>
      </c>
      <c r="L9083" s="8" t="str">
        <f>VLOOKUP(TableTransactions[[#This Row],[Material]],TableStockBalance[],
MATCH(TableStockBalance[[#Headers],[Supplier name]],TableStockBalance[#Headers],0),
0)</f>
        <v>General Multi Parts AB</v>
      </c>
    </row>
    <row r="9084" spans="1:12" x14ac:dyDescent="0.25">
      <c r="A9084">
        <v>49042040</v>
      </c>
      <c r="B9084">
        <v>20</v>
      </c>
      <c r="C9084" t="s">
        <v>343</v>
      </c>
      <c r="D9084" t="s">
        <v>242</v>
      </c>
      <c r="E9084" t="s">
        <v>243</v>
      </c>
      <c r="F9084" t="s">
        <v>320</v>
      </c>
      <c r="G9084" s="1">
        <v>43623</v>
      </c>
      <c r="H9084">
        <v>40</v>
      </c>
      <c r="I9084" s="7">
        <f>IF(TableTransactions[[#This Row],[Order type]]=trackOrderType,
TableTransactions[[#This Row],[Transaction quantity]]*-1,
TableTransactions[[#This Row],[Transaction quantity]]
)</f>
        <v>-40</v>
      </c>
      <c r="J90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253</v>
      </c>
      <c r="K9084" s="7">
        <f ca="1">IF(TableTransactions[[#This Row],[Stock balance backorders]]&lt;0,
0,
TableTransactions[[#This Row],[Stock balance backorders]]
)</f>
        <v>253</v>
      </c>
      <c r="L9084" s="8" t="str">
        <f>VLOOKUP(TableTransactions[[#This Row],[Material]],TableStockBalance[],
MATCH(TableStockBalance[[#Headers],[Supplier name]],TableStockBalance[#Headers],0),
0)</f>
        <v>General Multi Parts AB</v>
      </c>
    </row>
    <row r="9085" spans="1:12" x14ac:dyDescent="0.25">
      <c r="A9085" s="4">
        <v>45057209</v>
      </c>
      <c r="B9085" s="4">
        <v>10</v>
      </c>
      <c r="C9085" s="4" t="s">
        <v>344</v>
      </c>
      <c r="D9085" s="4" t="s">
        <v>242</v>
      </c>
      <c r="E9085" s="4" t="s">
        <v>243</v>
      </c>
      <c r="F9085" s="4" t="s">
        <v>212</v>
      </c>
      <c r="G9085" s="5">
        <v>43640</v>
      </c>
      <c r="H9085" s="4">
        <v>400</v>
      </c>
      <c r="I9085" s="7">
        <f>IF(TableTransactions[[#This Row],[Order type]]=trackOrderType,
TableTransactions[[#This Row],[Transaction quantity]]*-1,
TableTransactions[[#This Row],[Transaction quantity]]
)</f>
        <v>400</v>
      </c>
      <c r="J90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653</v>
      </c>
      <c r="K9085" s="7">
        <f ca="1">IF(TableTransactions[[#This Row],[Stock balance backorders]]&lt;0,
0,
TableTransactions[[#This Row],[Stock balance backorders]]
)</f>
        <v>653</v>
      </c>
      <c r="L9085" s="8" t="str">
        <f>VLOOKUP(TableTransactions[[#This Row],[Material]],TableStockBalance[],
MATCH(TableStockBalance[[#Headers],[Supplier name]],TableStockBalance[#Headers],0),
0)</f>
        <v>General Multi Parts AB</v>
      </c>
    </row>
    <row r="9086" spans="1:12" x14ac:dyDescent="0.25">
      <c r="A9086">
        <v>49042285</v>
      </c>
      <c r="B9086">
        <v>240</v>
      </c>
      <c r="C9086" t="s">
        <v>343</v>
      </c>
      <c r="D9086" t="s">
        <v>242</v>
      </c>
      <c r="E9086" t="s">
        <v>243</v>
      </c>
      <c r="F9086" t="s">
        <v>318</v>
      </c>
      <c r="G9086" s="1">
        <v>43644</v>
      </c>
      <c r="H9086">
        <v>60</v>
      </c>
      <c r="I9086" s="7">
        <f>IF(TableTransactions[[#This Row],[Order type]]=trackOrderType,
TableTransactions[[#This Row],[Transaction quantity]]*-1,
TableTransactions[[#This Row],[Transaction quantity]]
)</f>
        <v>-60</v>
      </c>
      <c r="J90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593</v>
      </c>
      <c r="K9086" s="7">
        <f ca="1">IF(TableTransactions[[#This Row],[Stock balance backorders]]&lt;0,
0,
TableTransactions[[#This Row],[Stock balance backorders]]
)</f>
        <v>593</v>
      </c>
      <c r="L9086" s="8" t="str">
        <f>VLOOKUP(TableTransactions[[#This Row],[Material]],TableStockBalance[],
MATCH(TableStockBalance[[#Headers],[Supplier name]],TableStockBalance[#Headers],0),
0)</f>
        <v>General Multi Parts AB</v>
      </c>
    </row>
    <row r="9087" spans="1:12" x14ac:dyDescent="0.25">
      <c r="A9087">
        <v>49042380</v>
      </c>
      <c r="B9087">
        <v>180</v>
      </c>
      <c r="C9087" t="s">
        <v>343</v>
      </c>
      <c r="D9087" t="s">
        <v>242</v>
      </c>
      <c r="E9087" t="s">
        <v>243</v>
      </c>
      <c r="F9087" t="s">
        <v>318</v>
      </c>
      <c r="G9087" s="1">
        <v>43654</v>
      </c>
      <c r="H9087">
        <v>20</v>
      </c>
      <c r="I9087" s="7">
        <f>IF(TableTransactions[[#This Row],[Order type]]=trackOrderType,
TableTransactions[[#This Row],[Transaction quantity]]*-1,
TableTransactions[[#This Row],[Transaction quantity]]
)</f>
        <v>-20</v>
      </c>
      <c r="J90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573</v>
      </c>
      <c r="K9087" s="7">
        <f ca="1">IF(TableTransactions[[#This Row],[Stock balance backorders]]&lt;0,
0,
TableTransactions[[#This Row],[Stock balance backorders]]
)</f>
        <v>573</v>
      </c>
      <c r="L9087" s="8" t="str">
        <f>VLOOKUP(TableTransactions[[#This Row],[Material]],TableStockBalance[],
MATCH(TableStockBalance[[#Headers],[Supplier name]],TableStockBalance[#Headers],0),
0)</f>
        <v>General Multi Parts AB</v>
      </c>
    </row>
    <row r="9088" spans="1:12" x14ac:dyDescent="0.25">
      <c r="A9088">
        <v>49042440</v>
      </c>
      <c r="B9088">
        <v>140</v>
      </c>
      <c r="C9088" t="s">
        <v>343</v>
      </c>
      <c r="D9088" t="s">
        <v>242</v>
      </c>
      <c r="E9088" t="s">
        <v>243</v>
      </c>
      <c r="F9088" t="s">
        <v>319</v>
      </c>
      <c r="G9088" s="1">
        <v>43658</v>
      </c>
      <c r="H9088">
        <v>20</v>
      </c>
      <c r="I9088" s="7">
        <f>IF(TableTransactions[[#This Row],[Order type]]=trackOrderType,
TableTransactions[[#This Row],[Transaction quantity]]*-1,
TableTransactions[[#This Row],[Transaction quantity]]
)</f>
        <v>-20</v>
      </c>
      <c r="J90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553</v>
      </c>
      <c r="K9088" s="7">
        <f ca="1">IF(TableTransactions[[#This Row],[Stock balance backorders]]&lt;0,
0,
TableTransactions[[#This Row],[Stock balance backorders]]
)</f>
        <v>553</v>
      </c>
      <c r="L9088" s="8" t="str">
        <f>VLOOKUP(TableTransactions[[#This Row],[Material]],TableStockBalance[],
MATCH(TableStockBalance[[#Headers],[Supplier name]],TableStockBalance[#Headers],0),
0)</f>
        <v>General Multi Parts AB</v>
      </c>
    </row>
    <row r="9089" spans="1:12" x14ac:dyDescent="0.25">
      <c r="A9089">
        <v>49042450</v>
      </c>
      <c r="B9089">
        <v>40</v>
      </c>
      <c r="C9089" t="s">
        <v>343</v>
      </c>
      <c r="D9089" t="s">
        <v>242</v>
      </c>
      <c r="E9089" t="s">
        <v>243</v>
      </c>
      <c r="F9089" t="s">
        <v>316</v>
      </c>
      <c r="G9089" s="1">
        <v>43661</v>
      </c>
      <c r="H9089">
        <v>20</v>
      </c>
      <c r="I9089" s="7">
        <f>IF(TableTransactions[[#This Row],[Order type]]=trackOrderType,
TableTransactions[[#This Row],[Transaction quantity]]*-1,
TableTransactions[[#This Row],[Transaction quantity]]
)</f>
        <v>-20</v>
      </c>
      <c r="J90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533</v>
      </c>
      <c r="K9089" s="7">
        <f ca="1">IF(TableTransactions[[#This Row],[Stock balance backorders]]&lt;0,
0,
TableTransactions[[#This Row],[Stock balance backorders]]
)</f>
        <v>533</v>
      </c>
      <c r="L9089" s="8" t="str">
        <f>VLOOKUP(TableTransactions[[#This Row],[Material]],TableStockBalance[],
MATCH(TableStockBalance[[#Headers],[Supplier name]],TableStockBalance[#Headers],0),
0)</f>
        <v>General Multi Parts AB</v>
      </c>
    </row>
    <row r="9090" spans="1:12" x14ac:dyDescent="0.25">
      <c r="A9090">
        <v>49042456</v>
      </c>
      <c r="B9090">
        <v>20</v>
      </c>
      <c r="C9090" t="s">
        <v>343</v>
      </c>
      <c r="D9090" t="s">
        <v>242</v>
      </c>
      <c r="E9090" t="s">
        <v>243</v>
      </c>
      <c r="F9090" t="s">
        <v>314</v>
      </c>
      <c r="G9090" s="1">
        <v>43662</v>
      </c>
      <c r="H9090">
        <v>80</v>
      </c>
      <c r="I9090" s="7">
        <f>IF(TableTransactions[[#This Row],[Order type]]=trackOrderType,
TableTransactions[[#This Row],[Transaction quantity]]*-1,
TableTransactions[[#This Row],[Transaction quantity]]
)</f>
        <v>-80</v>
      </c>
      <c r="J90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453</v>
      </c>
      <c r="K9090" s="7">
        <f ca="1">IF(TableTransactions[[#This Row],[Stock balance backorders]]&lt;0,
0,
TableTransactions[[#This Row],[Stock balance backorders]]
)</f>
        <v>453</v>
      </c>
      <c r="L9090" s="8" t="str">
        <f>VLOOKUP(TableTransactions[[#This Row],[Material]],TableStockBalance[],
MATCH(TableStockBalance[[#Headers],[Supplier name]],TableStockBalance[#Headers],0),
0)</f>
        <v>General Multi Parts AB</v>
      </c>
    </row>
    <row r="9091" spans="1:12" x14ac:dyDescent="0.25">
      <c r="A9091">
        <v>49042460</v>
      </c>
      <c r="B9091">
        <v>30</v>
      </c>
      <c r="C9091" t="s">
        <v>343</v>
      </c>
      <c r="D9091" t="s">
        <v>242</v>
      </c>
      <c r="E9091" t="s">
        <v>243</v>
      </c>
      <c r="F9091" t="s">
        <v>316</v>
      </c>
      <c r="G9091" s="1">
        <v>43662</v>
      </c>
      <c r="H9091">
        <v>80</v>
      </c>
      <c r="I9091" s="7">
        <f>IF(TableTransactions[[#This Row],[Order type]]=trackOrderType,
TableTransactions[[#This Row],[Transaction quantity]]*-1,
TableTransactions[[#This Row],[Transaction quantity]]
)</f>
        <v>-80</v>
      </c>
      <c r="J90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373</v>
      </c>
      <c r="K9091" s="7">
        <f ca="1">IF(TableTransactions[[#This Row],[Stock balance backorders]]&lt;0,
0,
TableTransactions[[#This Row],[Stock balance backorders]]
)</f>
        <v>373</v>
      </c>
      <c r="L9091" s="8" t="str">
        <f>VLOOKUP(TableTransactions[[#This Row],[Material]],TableStockBalance[],
MATCH(TableStockBalance[[#Headers],[Supplier name]],TableStockBalance[#Headers],0),
0)</f>
        <v>General Multi Parts AB</v>
      </c>
    </row>
    <row r="9092" spans="1:12" x14ac:dyDescent="0.25">
      <c r="A9092">
        <v>49042473</v>
      </c>
      <c r="B9092">
        <v>90</v>
      </c>
      <c r="C9092" t="s">
        <v>343</v>
      </c>
      <c r="D9092" t="s">
        <v>242</v>
      </c>
      <c r="E9092" t="s">
        <v>243</v>
      </c>
      <c r="F9092" t="s">
        <v>316</v>
      </c>
      <c r="G9092" s="1">
        <v>43663</v>
      </c>
      <c r="H9092">
        <v>40</v>
      </c>
      <c r="I9092" s="7">
        <f>IF(TableTransactions[[#This Row],[Order type]]=trackOrderType,
TableTransactions[[#This Row],[Transaction quantity]]*-1,
TableTransactions[[#This Row],[Transaction quantity]]
)</f>
        <v>-40</v>
      </c>
      <c r="J90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333</v>
      </c>
      <c r="K9092" s="7">
        <f ca="1">IF(TableTransactions[[#This Row],[Stock balance backorders]]&lt;0,
0,
TableTransactions[[#This Row],[Stock balance backorders]]
)</f>
        <v>333</v>
      </c>
      <c r="L9092" s="8" t="str">
        <f>VLOOKUP(TableTransactions[[#This Row],[Material]],TableStockBalance[],
MATCH(TableStockBalance[[#Headers],[Supplier name]],TableStockBalance[#Headers],0),
0)</f>
        <v>General Multi Parts AB</v>
      </c>
    </row>
    <row r="9093" spans="1:12" x14ac:dyDescent="0.25">
      <c r="A9093">
        <v>49042481</v>
      </c>
      <c r="B9093">
        <v>10</v>
      </c>
      <c r="C9093" t="s">
        <v>343</v>
      </c>
      <c r="D9093" t="s">
        <v>242</v>
      </c>
      <c r="E9093" t="s">
        <v>243</v>
      </c>
      <c r="F9093" t="s">
        <v>314</v>
      </c>
      <c r="G9093" s="1">
        <v>43664</v>
      </c>
      <c r="H9093">
        <v>20</v>
      </c>
      <c r="I9093" s="7">
        <f>IF(TableTransactions[[#This Row],[Order type]]=trackOrderType,
TableTransactions[[#This Row],[Transaction quantity]]*-1,
TableTransactions[[#This Row],[Transaction quantity]]
)</f>
        <v>-20</v>
      </c>
      <c r="J90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313</v>
      </c>
      <c r="K9093" s="7">
        <f ca="1">IF(TableTransactions[[#This Row],[Stock balance backorders]]&lt;0,
0,
TableTransactions[[#This Row],[Stock balance backorders]]
)</f>
        <v>313</v>
      </c>
      <c r="L9093" s="8" t="str">
        <f>VLOOKUP(TableTransactions[[#This Row],[Material]],TableStockBalance[],
MATCH(TableStockBalance[[#Headers],[Supplier name]],TableStockBalance[#Headers],0),
0)</f>
        <v>General Multi Parts AB</v>
      </c>
    </row>
    <row r="9094" spans="1:12" x14ac:dyDescent="0.25">
      <c r="A9094">
        <v>49042535</v>
      </c>
      <c r="B9094">
        <v>160</v>
      </c>
      <c r="C9094" t="s">
        <v>343</v>
      </c>
      <c r="D9094" t="s">
        <v>242</v>
      </c>
      <c r="E9094" t="s">
        <v>243</v>
      </c>
      <c r="F9094" t="s">
        <v>317</v>
      </c>
      <c r="G9094" s="1">
        <v>43669</v>
      </c>
      <c r="H9094">
        <v>80</v>
      </c>
      <c r="I9094" s="7">
        <f>IF(TableTransactions[[#This Row],[Order type]]=trackOrderType,
TableTransactions[[#This Row],[Transaction quantity]]*-1,
TableTransactions[[#This Row],[Transaction quantity]]
)</f>
        <v>-80</v>
      </c>
      <c r="J90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233</v>
      </c>
      <c r="K9094" s="7">
        <f ca="1">IF(TableTransactions[[#This Row],[Stock balance backorders]]&lt;0,
0,
TableTransactions[[#This Row],[Stock balance backorders]]
)</f>
        <v>233</v>
      </c>
      <c r="L9094" s="8" t="str">
        <f>VLOOKUP(TableTransactions[[#This Row],[Material]],TableStockBalance[],
MATCH(TableStockBalance[[#Headers],[Supplier name]],TableStockBalance[#Headers],0),
0)</f>
        <v>General Multi Parts AB</v>
      </c>
    </row>
    <row r="9095" spans="1:12" x14ac:dyDescent="0.25">
      <c r="A9095">
        <v>49042573</v>
      </c>
      <c r="B9095">
        <v>300</v>
      </c>
      <c r="C9095" t="s">
        <v>343</v>
      </c>
      <c r="D9095" t="s">
        <v>242</v>
      </c>
      <c r="E9095" t="s">
        <v>243</v>
      </c>
      <c r="F9095" t="s">
        <v>317</v>
      </c>
      <c r="G9095" s="1">
        <v>43672</v>
      </c>
      <c r="H9095">
        <v>40</v>
      </c>
      <c r="I9095" s="7">
        <f>IF(TableTransactions[[#This Row],[Order type]]=trackOrderType,
TableTransactions[[#This Row],[Transaction quantity]]*-1,
TableTransactions[[#This Row],[Transaction quantity]]
)</f>
        <v>-40</v>
      </c>
      <c r="J90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193</v>
      </c>
      <c r="K9095" s="7">
        <f ca="1">IF(TableTransactions[[#This Row],[Stock balance backorders]]&lt;0,
0,
TableTransactions[[#This Row],[Stock balance backorders]]
)</f>
        <v>193</v>
      </c>
      <c r="L9095" s="8" t="str">
        <f>VLOOKUP(TableTransactions[[#This Row],[Material]],TableStockBalance[],
MATCH(TableStockBalance[[#Headers],[Supplier name]],TableStockBalance[#Headers],0),
0)</f>
        <v>General Multi Parts AB</v>
      </c>
    </row>
    <row r="9096" spans="1:12" x14ac:dyDescent="0.25">
      <c r="A9096">
        <v>49042722</v>
      </c>
      <c r="B9096">
        <v>290</v>
      </c>
      <c r="C9096" t="s">
        <v>343</v>
      </c>
      <c r="D9096" t="s">
        <v>242</v>
      </c>
      <c r="E9096" t="s">
        <v>243</v>
      </c>
      <c r="F9096" t="s">
        <v>317</v>
      </c>
      <c r="G9096" s="1">
        <v>43686</v>
      </c>
      <c r="H9096">
        <v>40</v>
      </c>
      <c r="I9096" s="7">
        <f>IF(TableTransactions[[#This Row],[Order type]]=trackOrderType,
TableTransactions[[#This Row],[Transaction quantity]]*-1,
TableTransactions[[#This Row],[Transaction quantity]]
)</f>
        <v>-40</v>
      </c>
      <c r="J90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153</v>
      </c>
      <c r="K9096" s="7">
        <f ca="1">IF(TableTransactions[[#This Row],[Stock balance backorders]]&lt;0,
0,
TableTransactions[[#This Row],[Stock balance backorders]]
)</f>
        <v>153</v>
      </c>
      <c r="L9096" s="8" t="str">
        <f>VLOOKUP(TableTransactions[[#This Row],[Material]],TableStockBalance[],
MATCH(TableStockBalance[[#Headers],[Supplier name]],TableStockBalance[#Headers],0),
0)</f>
        <v>General Multi Parts AB</v>
      </c>
    </row>
    <row r="9097" spans="1:12" x14ac:dyDescent="0.25">
      <c r="A9097" s="4">
        <v>45057318</v>
      </c>
      <c r="B9097" s="4">
        <v>30</v>
      </c>
      <c r="C9097" s="4" t="s">
        <v>344</v>
      </c>
      <c r="D9097" s="4" t="s">
        <v>242</v>
      </c>
      <c r="E9097" s="4" t="s">
        <v>243</v>
      </c>
      <c r="F9097" s="4" t="s">
        <v>212</v>
      </c>
      <c r="G9097" s="5">
        <v>43686</v>
      </c>
      <c r="H9097" s="4">
        <v>400</v>
      </c>
      <c r="I9097" s="7">
        <f>IF(TableTransactions[[#This Row],[Order type]]=trackOrderType,
TableTransactions[[#This Row],[Transaction quantity]]*-1,
TableTransactions[[#This Row],[Transaction quantity]]
)</f>
        <v>400</v>
      </c>
      <c r="J90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553</v>
      </c>
      <c r="K9097" s="7">
        <f ca="1">IF(TableTransactions[[#This Row],[Stock balance backorders]]&lt;0,
0,
TableTransactions[[#This Row],[Stock balance backorders]]
)</f>
        <v>553</v>
      </c>
      <c r="L9097" s="8" t="str">
        <f>VLOOKUP(TableTransactions[[#This Row],[Material]],TableStockBalance[],
MATCH(TableStockBalance[[#Headers],[Supplier name]],TableStockBalance[#Headers],0),
0)</f>
        <v>General Multi Parts AB</v>
      </c>
    </row>
    <row r="9098" spans="1:12" x14ac:dyDescent="0.25">
      <c r="A9098">
        <v>49042797</v>
      </c>
      <c r="B9098">
        <v>110</v>
      </c>
      <c r="C9098" t="s">
        <v>343</v>
      </c>
      <c r="D9098" t="s">
        <v>242</v>
      </c>
      <c r="E9098" t="s">
        <v>243</v>
      </c>
      <c r="F9098" t="s">
        <v>319</v>
      </c>
      <c r="G9098" s="1">
        <v>43693</v>
      </c>
      <c r="H9098">
        <v>100</v>
      </c>
      <c r="I9098" s="7">
        <f>IF(TableTransactions[[#This Row],[Order type]]=trackOrderType,
TableTransactions[[#This Row],[Transaction quantity]]*-1,
TableTransactions[[#This Row],[Transaction quantity]]
)</f>
        <v>-100</v>
      </c>
      <c r="J90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453</v>
      </c>
      <c r="K9098" s="7">
        <f ca="1">IF(TableTransactions[[#This Row],[Stock balance backorders]]&lt;0,
0,
TableTransactions[[#This Row],[Stock balance backorders]]
)</f>
        <v>453</v>
      </c>
      <c r="L9098" s="8" t="str">
        <f>VLOOKUP(TableTransactions[[#This Row],[Material]],TableStockBalance[],
MATCH(TableStockBalance[[#Headers],[Supplier name]],TableStockBalance[#Headers],0),
0)</f>
        <v>General Multi Parts AB</v>
      </c>
    </row>
    <row r="9099" spans="1:12" x14ac:dyDescent="0.25">
      <c r="A9099">
        <v>49043128</v>
      </c>
      <c r="B9099">
        <v>130</v>
      </c>
      <c r="C9099" t="s">
        <v>343</v>
      </c>
      <c r="D9099" t="s">
        <v>242</v>
      </c>
      <c r="E9099" t="s">
        <v>243</v>
      </c>
      <c r="F9099" t="s">
        <v>317</v>
      </c>
      <c r="G9099" s="1">
        <v>43725</v>
      </c>
      <c r="H9099">
        <v>60</v>
      </c>
      <c r="I9099" s="7">
        <f>IF(TableTransactions[[#This Row],[Order type]]=trackOrderType,
TableTransactions[[#This Row],[Transaction quantity]]*-1,
TableTransactions[[#This Row],[Transaction quantity]]
)</f>
        <v>-60</v>
      </c>
      <c r="J90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393</v>
      </c>
      <c r="K9099" s="7">
        <f ca="1">IF(TableTransactions[[#This Row],[Stock balance backorders]]&lt;0,
0,
TableTransactions[[#This Row],[Stock balance backorders]]
)</f>
        <v>393</v>
      </c>
      <c r="L9099" s="8" t="str">
        <f>VLOOKUP(TableTransactions[[#This Row],[Material]],TableStockBalance[],
MATCH(TableStockBalance[[#Headers],[Supplier name]],TableStockBalance[#Headers],0),
0)</f>
        <v>General Multi Parts AB</v>
      </c>
    </row>
    <row r="9100" spans="1:12" x14ac:dyDescent="0.25">
      <c r="A9100">
        <v>49043182</v>
      </c>
      <c r="B9100">
        <v>30</v>
      </c>
      <c r="C9100" t="s">
        <v>343</v>
      </c>
      <c r="D9100" t="s">
        <v>242</v>
      </c>
      <c r="E9100" t="s">
        <v>243</v>
      </c>
      <c r="F9100" t="s">
        <v>323</v>
      </c>
      <c r="G9100" s="1">
        <v>43728</v>
      </c>
      <c r="H9100">
        <v>20</v>
      </c>
      <c r="I9100" s="7">
        <f>IF(TableTransactions[[#This Row],[Order type]]=trackOrderType,
TableTransactions[[#This Row],[Transaction quantity]]*-1,
TableTransactions[[#This Row],[Transaction quantity]]
)</f>
        <v>-20</v>
      </c>
      <c r="J91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373</v>
      </c>
      <c r="K9100" s="7">
        <f ca="1">IF(TableTransactions[[#This Row],[Stock balance backorders]]&lt;0,
0,
TableTransactions[[#This Row],[Stock balance backorders]]
)</f>
        <v>373</v>
      </c>
      <c r="L9100" s="8" t="str">
        <f>VLOOKUP(TableTransactions[[#This Row],[Material]],TableStockBalance[],
MATCH(TableStockBalance[[#Headers],[Supplier name]],TableStockBalance[#Headers],0),
0)</f>
        <v>General Multi Parts AB</v>
      </c>
    </row>
    <row r="9101" spans="1:12" x14ac:dyDescent="0.25">
      <c r="A9101">
        <v>49043291</v>
      </c>
      <c r="B9101">
        <v>10</v>
      </c>
      <c r="C9101" t="s">
        <v>343</v>
      </c>
      <c r="D9101" t="s">
        <v>242</v>
      </c>
      <c r="E9101" t="s">
        <v>243</v>
      </c>
      <c r="F9101" t="s">
        <v>321</v>
      </c>
      <c r="G9101" s="1">
        <v>43740</v>
      </c>
      <c r="H9101">
        <v>20</v>
      </c>
      <c r="I9101" s="7">
        <f>IF(TableTransactions[[#This Row],[Order type]]=trackOrderType,
TableTransactions[[#This Row],[Transaction quantity]]*-1,
TableTransactions[[#This Row],[Transaction quantity]]
)</f>
        <v>-20</v>
      </c>
      <c r="J91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353</v>
      </c>
      <c r="K9101" s="7">
        <f ca="1">IF(TableTransactions[[#This Row],[Stock balance backorders]]&lt;0,
0,
TableTransactions[[#This Row],[Stock balance backorders]]
)</f>
        <v>353</v>
      </c>
      <c r="L9101" s="8" t="str">
        <f>VLOOKUP(TableTransactions[[#This Row],[Material]],TableStockBalance[],
MATCH(TableStockBalance[[#Headers],[Supplier name]],TableStockBalance[#Headers],0),
0)</f>
        <v>General Multi Parts AB</v>
      </c>
    </row>
    <row r="9102" spans="1:12" x14ac:dyDescent="0.25">
      <c r="A9102">
        <v>49043404</v>
      </c>
      <c r="B9102">
        <v>260</v>
      </c>
      <c r="C9102" t="s">
        <v>343</v>
      </c>
      <c r="D9102" t="s">
        <v>242</v>
      </c>
      <c r="E9102" t="s">
        <v>243</v>
      </c>
      <c r="F9102" t="s">
        <v>318</v>
      </c>
      <c r="G9102" s="1">
        <v>43749</v>
      </c>
      <c r="H9102">
        <v>80</v>
      </c>
      <c r="I9102" s="7">
        <f>IF(TableTransactions[[#This Row],[Order type]]=trackOrderType,
TableTransactions[[#This Row],[Transaction quantity]]*-1,
TableTransactions[[#This Row],[Transaction quantity]]
)</f>
        <v>-80</v>
      </c>
      <c r="J91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273</v>
      </c>
      <c r="K9102" s="7">
        <f ca="1">IF(TableTransactions[[#This Row],[Stock balance backorders]]&lt;0,
0,
TableTransactions[[#This Row],[Stock balance backorders]]
)</f>
        <v>273</v>
      </c>
      <c r="L9102" s="8" t="str">
        <f>VLOOKUP(TableTransactions[[#This Row],[Material]],TableStockBalance[],
MATCH(TableStockBalance[[#Headers],[Supplier name]],TableStockBalance[#Headers],0),
0)</f>
        <v>General Multi Parts AB</v>
      </c>
    </row>
    <row r="9103" spans="1:12" x14ac:dyDescent="0.25">
      <c r="A9103">
        <v>49043419</v>
      </c>
      <c r="B9103">
        <v>150</v>
      </c>
      <c r="C9103" t="s">
        <v>343</v>
      </c>
      <c r="D9103" t="s">
        <v>242</v>
      </c>
      <c r="E9103" t="s">
        <v>243</v>
      </c>
      <c r="F9103" t="s">
        <v>317</v>
      </c>
      <c r="G9103" s="1">
        <v>43752</v>
      </c>
      <c r="H9103">
        <v>60</v>
      </c>
      <c r="I9103" s="7">
        <f>IF(TableTransactions[[#This Row],[Order type]]=trackOrderType,
TableTransactions[[#This Row],[Transaction quantity]]*-1,
TableTransactions[[#This Row],[Transaction quantity]]
)</f>
        <v>-60</v>
      </c>
      <c r="J91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213</v>
      </c>
      <c r="K9103" s="7">
        <f ca="1">IF(TableTransactions[[#This Row],[Stock balance backorders]]&lt;0,
0,
TableTransactions[[#This Row],[Stock balance backorders]]
)</f>
        <v>213</v>
      </c>
      <c r="L9103" s="8" t="str">
        <f>VLOOKUP(TableTransactions[[#This Row],[Material]],TableStockBalance[],
MATCH(TableStockBalance[[#Headers],[Supplier name]],TableStockBalance[#Headers],0),
0)</f>
        <v>General Multi Parts AB</v>
      </c>
    </row>
    <row r="9104" spans="1:12" x14ac:dyDescent="0.25">
      <c r="A9104">
        <v>49043428</v>
      </c>
      <c r="B9104">
        <v>160</v>
      </c>
      <c r="C9104" t="s">
        <v>343</v>
      </c>
      <c r="D9104" t="s">
        <v>242</v>
      </c>
      <c r="E9104" t="s">
        <v>243</v>
      </c>
      <c r="F9104" t="s">
        <v>313</v>
      </c>
      <c r="G9104" s="1">
        <v>43753</v>
      </c>
      <c r="H9104">
        <v>40</v>
      </c>
      <c r="I9104" s="7">
        <f>IF(TableTransactions[[#This Row],[Order type]]=trackOrderType,
TableTransactions[[#This Row],[Transaction quantity]]*-1,
TableTransactions[[#This Row],[Transaction quantity]]
)</f>
        <v>-40</v>
      </c>
      <c r="J91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173</v>
      </c>
      <c r="K9104" s="7">
        <f ca="1">IF(TableTransactions[[#This Row],[Stock balance backorders]]&lt;0,
0,
TableTransactions[[#This Row],[Stock balance backorders]]
)</f>
        <v>173</v>
      </c>
      <c r="L9104" s="8" t="str">
        <f>VLOOKUP(TableTransactions[[#This Row],[Material]],TableStockBalance[],
MATCH(TableStockBalance[[#Headers],[Supplier name]],TableStockBalance[#Headers],0),
0)</f>
        <v>General Multi Parts AB</v>
      </c>
    </row>
    <row r="9105" spans="1:12" x14ac:dyDescent="0.25">
      <c r="A9105">
        <v>49043474</v>
      </c>
      <c r="B9105">
        <v>10</v>
      </c>
      <c r="C9105" t="s">
        <v>343</v>
      </c>
      <c r="D9105" t="s">
        <v>242</v>
      </c>
      <c r="E9105" t="s">
        <v>243</v>
      </c>
      <c r="F9105" t="s">
        <v>337</v>
      </c>
      <c r="G9105" s="1">
        <v>43756</v>
      </c>
      <c r="H9105">
        <v>40</v>
      </c>
      <c r="I9105" s="7">
        <f>IF(TableTransactions[[#This Row],[Order type]]=trackOrderType,
TableTransactions[[#This Row],[Transaction quantity]]*-1,
TableTransactions[[#This Row],[Transaction quantity]]
)</f>
        <v>-40</v>
      </c>
      <c r="J91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133</v>
      </c>
      <c r="K9105" s="7">
        <f ca="1">IF(TableTransactions[[#This Row],[Stock balance backorders]]&lt;0,
0,
TableTransactions[[#This Row],[Stock balance backorders]]
)</f>
        <v>133</v>
      </c>
      <c r="L9105" s="8" t="str">
        <f>VLOOKUP(TableTransactions[[#This Row],[Material]],TableStockBalance[],
MATCH(TableStockBalance[[#Headers],[Supplier name]],TableStockBalance[#Headers],0),
0)</f>
        <v>General Multi Parts AB</v>
      </c>
    </row>
    <row r="9106" spans="1:12" x14ac:dyDescent="0.25">
      <c r="A9106">
        <v>49043558</v>
      </c>
      <c r="B9106">
        <v>510</v>
      </c>
      <c r="C9106" t="s">
        <v>343</v>
      </c>
      <c r="D9106" t="s">
        <v>242</v>
      </c>
      <c r="E9106" t="s">
        <v>243</v>
      </c>
      <c r="F9106" t="s">
        <v>317</v>
      </c>
      <c r="G9106" s="1">
        <v>43763</v>
      </c>
      <c r="H9106">
        <v>60</v>
      </c>
      <c r="I9106" s="7">
        <f>IF(TableTransactions[[#This Row],[Order type]]=trackOrderType,
TableTransactions[[#This Row],[Transaction quantity]]*-1,
TableTransactions[[#This Row],[Transaction quantity]]
)</f>
        <v>-60</v>
      </c>
      <c r="J91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</v>
      </c>
      <c r="K9106" s="7">
        <f ca="1">IF(TableTransactions[[#This Row],[Stock balance backorders]]&lt;0,
0,
TableTransactions[[#This Row],[Stock balance backorders]]
)</f>
        <v>73</v>
      </c>
      <c r="L9106" s="8" t="str">
        <f>VLOOKUP(TableTransactions[[#This Row],[Material]],TableStockBalance[],
MATCH(TableStockBalance[[#Headers],[Supplier name]],TableStockBalance[#Headers],0),
0)</f>
        <v>General Multi Parts AB</v>
      </c>
    </row>
    <row r="9107" spans="1:12" x14ac:dyDescent="0.25">
      <c r="A9107">
        <v>49043636</v>
      </c>
      <c r="B9107">
        <v>380</v>
      </c>
      <c r="C9107" t="s">
        <v>343</v>
      </c>
      <c r="D9107" t="s">
        <v>242</v>
      </c>
      <c r="E9107" t="s">
        <v>243</v>
      </c>
      <c r="F9107" t="s">
        <v>317</v>
      </c>
      <c r="G9107" s="1">
        <v>43770</v>
      </c>
      <c r="H9107">
        <v>60</v>
      </c>
      <c r="I9107" s="7">
        <f>IF(TableTransactions[[#This Row],[Order type]]=trackOrderType,
TableTransactions[[#This Row],[Transaction quantity]]*-1,
TableTransactions[[#This Row],[Transaction quantity]]
)</f>
        <v>-60</v>
      </c>
      <c r="J91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9107" s="7">
        <f ca="1">IF(TableTransactions[[#This Row],[Stock balance backorders]]&lt;0,
0,
TableTransactions[[#This Row],[Stock balance backorders]]
)</f>
        <v>13</v>
      </c>
      <c r="L9107" s="8" t="str">
        <f>VLOOKUP(TableTransactions[[#This Row],[Material]],TableStockBalance[],
MATCH(TableStockBalance[[#Headers],[Supplier name]],TableStockBalance[#Headers],0),
0)</f>
        <v>General Multi Parts AB</v>
      </c>
    </row>
    <row r="9108" spans="1:12" x14ac:dyDescent="0.25">
      <c r="A9108">
        <v>49043636</v>
      </c>
      <c r="B9108">
        <v>390</v>
      </c>
      <c r="C9108" t="s">
        <v>343</v>
      </c>
      <c r="D9108" t="s">
        <v>242</v>
      </c>
      <c r="E9108" t="s">
        <v>243</v>
      </c>
      <c r="F9108" t="s">
        <v>317</v>
      </c>
      <c r="G9108" s="1">
        <v>43770</v>
      </c>
      <c r="H9108">
        <v>40</v>
      </c>
      <c r="I9108" s="7">
        <f>IF(TableTransactions[[#This Row],[Order type]]=trackOrderType,
TableTransactions[[#This Row],[Transaction quantity]]*-1,
TableTransactions[[#This Row],[Transaction quantity]]
)</f>
        <v>-40</v>
      </c>
      <c r="J91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-27</v>
      </c>
      <c r="K9108" s="7">
        <f ca="1">IF(TableTransactions[[#This Row],[Stock balance backorders]]&lt;0,
0,
TableTransactions[[#This Row],[Stock balance backorders]]
)</f>
        <v>0</v>
      </c>
      <c r="L9108" s="8" t="str">
        <f>VLOOKUP(TableTransactions[[#This Row],[Material]],TableStockBalance[],
MATCH(TableStockBalance[[#Headers],[Supplier name]],TableStockBalance[#Headers],0),
0)</f>
        <v>General Multi Parts AB</v>
      </c>
    </row>
    <row r="9109" spans="1:12" x14ac:dyDescent="0.25">
      <c r="A9109" s="4">
        <v>45057512</v>
      </c>
      <c r="B9109" s="4">
        <v>20</v>
      </c>
      <c r="C9109" s="4" t="s">
        <v>344</v>
      </c>
      <c r="D9109" s="4" t="s">
        <v>242</v>
      </c>
      <c r="E9109" s="4" t="s">
        <v>243</v>
      </c>
      <c r="F9109" s="4" t="s">
        <v>212</v>
      </c>
      <c r="G9109" s="5">
        <v>43773</v>
      </c>
      <c r="H9109" s="4">
        <v>400</v>
      </c>
      <c r="I9109" s="7">
        <f>IF(TableTransactions[[#This Row],[Order type]]=trackOrderType,
TableTransactions[[#This Row],[Transaction quantity]]*-1,
TableTransactions[[#This Row],[Transaction quantity]]
)</f>
        <v>400</v>
      </c>
      <c r="J91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373</v>
      </c>
      <c r="K9109" s="7">
        <f ca="1">IF(TableTransactions[[#This Row],[Stock balance backorders]]&lt;0,
0,
TableTransactions[[#This Row],[Stock balance backorders]]
)</f>
        <v>373</v>
      </c>
      <c r="L9109" s="8" t="str">
        <f>VLOOKUP(TableTransactions[[#This Row],[Material]],TableStockBalance[],
MATCH(TableStockBalance[[#Headers],[Supplier name]],TableStockBalance[#Headers],0),
0)</f>
        <v>General Multi Parts AB</v>
      </c>
    </row>
    <row r="9110" spans="1:12" x14ac:dyDescent="0.25">
      <c r="A9110">
        <v>49043680</v>
      </c>
      <c r="B9110">
        <v>90</v>
      </c>
      <c r="C9110" t="s">
        <v>343</v>
      </c>
      <c r="D9110" t="s">
        <v>242</v>
      </c>
      <c r="E9110" t="s">
        <v>243</v>
      </c>
      <c r="F9110" t="s">
        <v>317</v>
      </c>
      <c r="G9110" s="1">
        <v>43775</v>
      </c>
      <c r="H9110">
        <v>60</v>
      </c>
      <c r="I9110" s="7">
        <f>IF(TableTransactions[[#This Row],[Order type]]=trackOrderType,
TableTransactions[[#This Row],[Transaction quantity]]*-1,
TableTransactions[[#This Row],[Transaction quantity]]
)</f>
        <v>-60</v>
      </c>
      <c r="J91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313</v>
      </c>
      <c r="K9110" s="7">
        <f ca="1">IF(TableTransactions[[#This Row],[Stock balance backorders]]&lt;0,
0,
TableTransactions[[#This Row],[Stock balance backorders]]
)</f>
        <v>313</v>
      </c>
      <c r="L9110" s="8" t="str">
        <f>VLOOKUP(TableTransactions[[#This Row],[Material]],TableStockBalance[],
MATCH(TableStockBalance[[#Headers],[Supplier name]],TableStockBalance[#Headers],0),
0)</f>
        <v>General Multi Parts AB</v>
      </c>
    </row>
    <row r="9111" spans="1:12" x14ac:dyDescent="0.25">
      <c r="A9111">
        <v>49043790</v>
      </c>
      <c r="B9111">
        <v>320</v>
      </c>
      <c r="C9111" t="s">
        <v>343</v>
      </c>
      <c r="D9111" t="s">
        <v>242</v>
      </c>
      <c r="E9111" t="s">
        <v>243</v>
      </c>
      <c r="F9111" t="s">
        <v>316</v>
      </c>
      <c r="G9111" s="1">
        <v>43784</v>
      </c>
      <c r="H9111">
        <v>40</v>
      </c>
      <c r="I9111" s="7">
        <f>IF(TableTransactions[[#This Row],[Order type]]=trackOrderType,
TableTransactions[[#This Row],[Transaction quantity]]*-1,
TableTransactions[[#This Row],[Transaction quantity]]
)</f>
        <v>-40</v>
      </c>
      <c r="J91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273</v>
      </c>
      <c r="K9111" s="7">
        <f ca="1">IF(TableTransactions[[#This Row],[Stock balance backorders]]&lt;0,
0,
TableTransactions[[#This Row],[Stock balance backorders]]
)</f>
        <v>273</v>
      </c>
      <c r="L9111" s="8" t="str">
        <f>VLOOKUP(TableTransactions[[#This Row],[Material]],TableStockBalance[],
MATCH(TableStockBalance[[#Headers],[Supplier name]],TableStockBalance[#Headers],0),
0)</f>
        <v>General Multi Parts AB</v>
      </c>
    </row>
    <row r="9112" spans="1:12" x14ac:dyDescent="0.25">
      <c r="A9112">
        <v>49043842</v>
      </c>
      <c r="B9112">
        <v>20</v>
      </c>
      <c r="C9112" t="s">
        <v>343</v>
      </c>
      <c r="D9112" t="s">
        <v>242</v>
      </c>
      <c r="E9112" t="s">
        <v>243</v>
      </c>
      <c r="F9112" t="s">
        <v>319</v>
      </c>
      <c r="G9112" s="1">
        <v>43789</v>
      </c>
      <c r="H9112">
        <v>20</v>
      </c>
      <c r="I9112" s="7">
        <f>IF(TableTransactions[[#This Row],[Order type]]=trackOrderType,
TableTransactions[[#This Row],[Transaction quantity]]*-1,
TableTransactions[[#This Row],[Transaction quantity]]
)</f>
        <v>-20</v>
      </c>
      <c r="J91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253</v>
      </c>
      <c r="K9112" s="7">
        <f ca="1">IF(TableTransactions[[#This Row],[Stock balance backorders]]&lt;0,
0,
TableTransactions[[#This Row],[Stock balance backorders]]
)</f>
        <v>253</v>
      </c>
      <c r="L9112" s="8" t="str">
        <f>VLOOKUP(TableTransactions[[#This Row],[Material]],TableStockBalance[],
MATCH(TableStockBalance[[#Headers],[Supplier name]],TableStockBalance[#Headers],0),
0)</f>
        <v>General Multi Parts AB</v>
      </c>
    </row>
    <row r="9113" spans="1:12" x14ac:dyDescent="0.25">
      <c r="A9113">
        <v>49043940</v>
      </c>
      <c r="B9113">
        <v>160</v>
      </c>
      <c r="C9113" t="s">
        <v>343</v>
      </c>
      <c r="D9113" t="s">
        <v>242</v>
      </c>
      <c r="E9113" t="s">
        <v>243</v>
      </c>
      <c r="F9113" t="s">
        <v>318</v>
      </c>
      <c r="G9113" s="1">
        <v>43797</v>
      </c>
      <c r="H9113">
        <v>100</v>
      </c>
      <c r="I9113" s="7">
        <f>IF(TableTransactions[[#This Row],[Order type]]=trackOrderType,
TableTransactions[[#This Row],[Transaction quantity]]*-1,
TableTransactions[[#This Row],[Transaction quantity]]
)</f>
        <v>-100</v>
      </c>
      <c r="J91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153</v>
      </c>
      <c r="K9113" s="7">
        <f ca="1">IF(TableTransactions[[#This Row],[Stock balance backorders]]&lt;0,
0,
TableTransactions[[#This Row],[Stock balance backorders]]
)</f>
        <v>153</v>
      </c>
      <c r="L9113" s="8" t="str">
        <f>VLOOKUP(TableTransactions[[#This Row],[Material]],TableStockBalance[],
MATCH(TableStockBalance[[#Headers],[Supplier name]],TableStockBalance[#Headers],0),
0)</f>
        <v>General Multi Parts AB</v>
      </c>
    </row>
    <row r="9114" spans="1:12" x14ac:dyDescent="0.25">
      <c r="A9114">
        <v>49043991</v>
      </c>
      <c r="B9114">
        <v>160</v>
      </c>
      <c r="C9114" t="s">
        <v>343</v>
      </c>
      <c r="D9114" t="s">
        <v>242</v>
      </c>
      <c r="E9114" t="s">
        <v>243</v>
      </c>
      <c r="F9114" t="s">
        <v>318</v>
      </c>
      <c r="G9114" s="1">
        <v>43802</v>
      </c>
      <c r="H9114">
        <v>20</v>
      </c>
      <c r="I9114" s="7">
        <f>IF(TableTransactions[[#This Row],[Order type]]=trackOrderType,
TableTransactions[[#This Row],[Transaction quantity]]*-1,
TableTransactions[[#This Row],[Transaction quantity]]
)</f>
        <v>-20</v>
      </c>
      <c r="J91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133</v>
      </c>
      <c r="K9114" s="7">
        <f ca="1">IF(TableTransactions[[#This Row],[Stock balance backorders]]&lt;0,
0,
TableTransactions[[#This Row],[Stock balance backorders]]
)</f>
        <v>133</v>
      </c>
      <c r="L9114" s="8" t="str">
        <f>VLOOKUP(TableTransactions[[#This Row],[Material]],TableStockBalance[],
MATCH(TableStockBalance[[#Headers],[Supplier name]],TableStockBalance[#Headers],0),
0)</f>
        <v>General Multi Parts AB</v>
      </c>
    </row>
    <row r="9115" spans="1:12" x14ac:dyDescent="0.25">
      <c r="A9115">
        <v>49044034</v>
      </c>
      <c r="B9115">
        <v>210</v>
      </c>
      <c r="C9115" t="s">
        <v>343</v>
      </c>
      <c r="D9115" t="s">
        <v>242</v>
      </c>
      <c r="E9115" t="s">
        <v>243</v>
      </c>
      <c r="F9115" t="s">
        <v>316</v>
      </c>
      <c r="G9115" s="1">
        <v>43805</v>
      </c>
      <c r="H9115">
        <v>80</v>
      </c>
      <c r="I9115" s="7">
        <f>IF(TableTransactions[[#This Row],[Order type]]=trackOrderType,
TableTransactions[[#This Row],[Transaction quantity]]*-1,
TableTransactions[[#This Row],[Transaction quantity]]
)</f>
        <v>-80</v>
      </c>
      <c r="J91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</v>
      </c>
      <c r="K9115" s="7">
        <f ca="1">IF(TableTransactions[[#This Row],[Stock balance backorders]]&lt;0,
0,
TableTransactions[[#This Row],[Stock balance backorders]]
)</f>
        <v>53</v>
      </c>
      <c r="L9115" s="8" t="str">
        <f>VLOOKUP(TableTransactions[[#This Row],[Material]],TableStockBalance[],
MATCH(TableStockBalance[[#Headers],[Supplier name]],TableStockBalance[#Headers],0),
0)</f>
        <v>General Multi Parts AB</v>
      </c>
    </row>
    <row r="9116" spans="1:12" x14ac:dyDescent="0.25">
      <c r="A9116" s="4">
        <v>45057606</v>
      </c>
      <c r="B9116" s="4">
        <v>40</v>
      </c>
      <c r="C9116" s="4" t="s">
        <v>344</v>
      </c>
      <c r="D9116" s="4" t="s">
        <v>242</v>
      </c>
      <c r="E9116" s="4" t="s">
        <v>243</v>
      </c>
      <c r="F9116" s="4" t="s">
        <v>212</v>
      </c>
      <c r="G9116" s="5">
        <v>43805</v>
      </c>
      <c r="H9116" s="4">
        <v>113</v>
      </c>
      <c r="I9116" s="7">
        <f>IF(TableTransactions[[#This Row],[Order type]]=trackOrderType,
TableTransactions[[#This Row],[Transaction quantity]]*-1,
TableTransactions[[#This Row],[Transaction quantity]]
)</f>
        <v>113</v>
      </c>
      <c r="J91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166</v>
      </c>
      <c r="K9116" s="7">
        <f ca="1">IF(TableTransactions[[#This Row],[Stock balance backorders]]&lt;0,
0,
TableTransactions[[#This Row],[Stock balance backorders]]
)</f>
        <v>166</v>
      </c>
      <c r="L9116" s="8" t="str">
        <f>VLOOKUP(TableTransactions[[#This Row],[Material]],TableStockBalance[],
MATCH(TableStockBalance[[#Headers],[Supplier name]],TableStockBalance[#Headers],0),
0)</f>
        <v>General Multi Parts AB</v>
      </c>
    </row>
    <row r="9117" spans="1:12" x14ac:dyDescent="0.25">
      <c r="A9117">
        <v>49044075</v>
      </c>
      <c r="B9117">
        <v>10</v>
      </c>
      <c r="C9117" t="s">
        <v>343</v>
      </c>
      <c r="D9117" t="s">
        <v>242</v>
      </c>
      <c r="E9117" t="s">
        <v>243</v>
      </c>
      <c r="F9117" t="s">
        <v>333</v>
      </c>
      <c r="G9117" s="1">
        <v>43810</v>
      </c>
      <c r="H9117">
        <v>40</v>
      </c>
      <c r="I9117" s="7">
        <f>IF(TableTransactions[[#This Row],[Order type]]=trackOrderType,
TableTransactions[[#This Row],[Transaction quantity]]*-1,
TableTransactions[[#This Row],[Transaction quantity]]
)</f>
        <v>-40</v>
      </c>
      <c r="J91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126</v>
      </c>
      <c r="K9117" s="7">
        <f ca="1">IF(TableTransactions[[#This Row],[Stock balance backorders]]&lt;0,
0,
TableTransactions[[#This Row],[Stock balance backorders]]
)</f>
        <v>126</v>
      </c>
      <c r="L9117" s="8" t="str">
        <f>VLOOKUP(TableTransactions[[#This Row],[Material]],TableStockBalance[],
MATCH(TableStockBalance[[#Headers],[Supplier name]],TableStockBalance[#Headers],0),
0)</f>
        <v>General Multi Parts AB</v>
      </c>
    </row>
    <row r="9118" spans="1:12" x14ac:dyDescent="0.25">
      <c r="A9118">
        <v>49040516</v>
      </c>
      <c r="B9118">
        <v>10</v>
      </c>
      <c r="C9118" t="s">
        <v>343</v>
      </c>
      <c r="D9118" t="s">
        <v>252</v>
      </c>
      <c r="E9118" t="s">
        <v>253</v>
      </c>
      <c r="F9118" t="s">
        <v>326</v>
      </c>
      <c r="G9118" s="1">
        <v>43483</v>
      </c>
      <c r="H9118">
        <v>100</v>
      </c>
      <c r="I9118" s="7">
        <f>IF(TableTransactions[[#This Row],[Order type]]=trackOrderType,
TableTransactions[[#This Row],[Transaction quantity]]*-1,
TableTransactions[[#This Row],[Transaction quantity]]
)</f>
        <v>-100</v>
      </c>
      <c r="J91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1000</v>
      </c>
      <c r="K9118" s="7">
        <f ca="1">IF(TableTransactions[[#This Row],[Stock balance backorders]]&lt;0,
0,
TableTransactions[[#This Row],[Stock balance backorders]]
)</f>
        <v>1000</v>
      </c>
      <c r="L9118" s="8" t="str">
        <f>VLOOKUP(TableTransactions[[#This Row],[Material]],TableStockBalance[],
MATCH(TableStockBalance[[#Headers],[Supplier name]],TableStockBalance[#Headers],0),
0)</f>
        <v>Broehmer Industrial GmbH</v>
      </c>
    </row>
    <row r="9119" spans="1:12" x14ac:dyDescent="0.25">
      <c r="A9119">
        <v>49040521</v>
      </c>
      <c r="B9119">
        <v>30</v>
      </c>
      <c r="C9119" t="s">
        <v>343</v>
      </c>
      <c r="D9119" t="s">
        <v>252</v>
      </c>
      <c r="E9119" t="s">
        <v>253</v>
      </c>
      <c r="F9119" t="s">
        <v>335</v>
      </c>
      <c r="G9119" s="1">
        <v>43483</v>
      </c>
      <c r="H9119">
        <v>50</v>
      </c>
      <c r="I9119" s="7">
        <f>IF(TableTransactions[[#This Row],[Order type]]=trackOrderType,
TableTransactions[[#This Row],[Transaction quantity]]*-1,
TableTransactions[[#This Row],[Transaction quantity]]
)</f>
        <v>-50</v>
      </c>
      <c r="J91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950</v>
      </c>
      <c r="K9119" s="7">
        <f ca="1">IF(TableTransactions[[#This Row],[Stock balance backorders]]&lt;0,
0,
TableTransactions[[#This Row],[Stock balance backorders]]
)</f>
        <v>950</v>
      </c>
      <c r="L9119" s="8" t="str">
        <f>VLOOKUP(TableTransactions[[#This Row],[Material]],TableStockBalance[],
MATCH(TableStockBalance[[#Headers],[Supplier name]],TableStockBalance[#Headers],0),
0)</f>
        <v>Broehmer Industrial GmbH</v>
      </c>
    </row>
    <row r="9120" spans="1:12" x14ac:dyDescent="0.25">
      <c r="A9120">
        <v>49040585</v>
      </c>
      <c r="B9120">
        <v>220</v>
      </c>
      <c r="C9120" t="s">
        <v>343</v>
      </c>
      <c r="D9120" t="s">
        <v>252</v>
      </c>
      <c r="E9120" t="s">
        <v>253</v>
      </c>
      <c r="F9120" t="s">
        <v>313</v>
      </c>
      <c r="G9120" s="1">
        <v>43490</v>
      </c>
      <c r="H9120">
        <v>100</v>
      </c>
      <c r="I9120" s="7">
        <f>IF(TableTransactions[[#This Row],[Order type]]=trackOrderType,
TableTransactions[[#This Row],[Transaction quantity]]*-1,
TableTransactions[[#This Row],[Transaction quantity]]
)</f>
        <v>-100</v>
      </c>
      <c r="J91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850</v>
      </c>
      <c r="K9120" s="7">
        <f ca="1">IF(TableTransactions[[#This Row],[Stock balance backorders]]&lt;0,
0,
TableTransactions[[#This Row],[Stock balance backorders]]
)</f>
        <v>850</v>
      </c>
      <c r="L9120" s="8" t="str">
        <f>VLOOKUP(TableTransactions[[#This Row],[Material]],TableStockBalance[],
MATCH(TableStockBalance[[#Headers],[Supplier name]],TableStockBalance[#Headers],0),
0)</f>
        <v>Broehmer Industrial GmbH</v>
      </c>
    </row>
    <row r="9121" spans="1:12" x14ac:dyDescent="0.25">
      <c r="A9121">
        <v>49040669</v>
      </c>
      <c r="B9121">
        <v>210</v>
      </c>
      <c r="C9121" t="s">
        <v>343</v>
      </c>
      <c r="D9121" t="s">
        <v>252</v>
      </c>
      <c r="E9121" t="s">
        <v>253</v>
      </c>
      <c r="F9121" t="s">
        <v>316</v>
      </c>
      <c r="G9121" s="1">
        <v>43497</v>
      </c>
      <c r="H9121">
        <v>100</v>
      </c>
      <c r="I9121" s="7">
        <f>IF(TableTransactions[[#This Row],[Order type]]=trackOrderType,
TableTransactions[[#This Row],[Transaction quantity]]*-1,
TableTransactions[[#This Row],[Transaction quantity]]
)</f>
        <v>-100</v>
      </c>
      <c r="J91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750</v>
      </c>
      <c r="K9121" s="7">
        <f ca="1">IF(TableTransactions[[#This Row],[Stock balance backorders]]&lt;0,
0,
TableTransactions[[#This Row],[Stock balance backorders]]
)</f>
        <v>750</v>
      </c>
      <c r="L9121" s="8" t="str">
        <f>VLOOKUP(TableTransactions[[#This Row],[Material]],TableStockBalance[],
MATCH(TableStockBalance[[#Headers],[Supplier name]],TableStockBalance[#Headers],0),
0)</f>
        <v>Broehmer Industrial GmbH</v>
      </c>
    </row>
    <row r="9122" spans="1:12" x14ac:dyDescent="0.25">
      <c r="A9122">
        <v>49040706</v>
      </c>
      <c r="B9122">
        <v>130</v>
      </c>
      <c r="C9122" t="s">
        <v>343</v>
      </c>
      <c r="D9122" t="s">
        <v>252</v>
      </c>
      <c r="E9122" t="s">
        <v>253</v>
      </c>
      <c r="F9122" t="s">
        <v>318</v>
      </c>
      <c r="G9122" s="1">
        <v>43501</v>
      </c>
      <c r="H9122">
        <v>100</v>
      </c>
      <c r="I9122" s="7">
        <f>IF(TableTransactions[[#This Row],[Order type]]=trackOrderType,
TableTransactions[[#This Row],[Transaction quantity]]*-1,
TableTransactions[[#This Row],[Transaction quantity]]
)</f>
        <v>-100</v>
      </c>
      <c r="J91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650</v>
      </c>
      <c r="K9122" s="7">
        <f ca="1">IF(TableTransactions[[#This Row],[Stock balance backorders]]&lt;0,
0,
TableTransactions[[#This Row],[Stock balance backorders]]
)</f>
        <v>650</v>
      </c>
      <c r="L9122" s="8" t="str">
        <f>VLOOKUP(TableTransactions[[#This Row],[Material]],TableStockBalance[],
MATCH(TableStockBalance[[#Headers],[Supplier name]],TableStockBalance[#Headers],0),
0)</f>
        <v>Broehmer Industrial GmbH</v>
      </c>
    </row>
    <row r="9123" spans="1:12" x14ac:dyDescent="0.25">
      <c r="A9123">
        <v>49040843</v>
      </c>
      <c r="B9123">
        <v>10</v>
      </c>
      <c r="C9123" t="s">
        <v>343</v>
      </c>
      <c r="D9123" t="s">
        <v>252</v>
      </c>
      <c r="E9123" t="s">
        <v>253</v>
      </c>
      <c r="F9123" t="s">
        <v>330</v>
      </c>
      <c r="G9123" s="1">
        <v>43514</v>
      </c>
      <c r="H9123">
        <v>100</v>
      </c>
      <c r="I9123" s="7">
        <f>IF(TableTransactions[[#This Row],[Order type]]=trackOrderType,
TableTransactions[[#This Row],[Transaction quantity]]*-1,
TableTransactions[[#This Row],[Transaction quantity]]
)</f>
        <v>-100</v>
      </c>
      <c r="J91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550</v>
      </c>
      <c r="K9123" s="7">
        <f ca="1">IF(TableTransactions[[#This Row],[Stock balance backorders]]&lt;0,
0,
TableTransactions[[#This Row],[Stock balance backorders]]
)</f>
        <v>550</v>
      </c>
      <c r="L9123" s="8" t="str">
        <f>VLOOKUP(TableTransactions[[#This Row],[Material]],TableStockBalance[],
MATCH(TableStockBalance[[#Headers],[Supplier name]],TableStockBalance[#Headers],0),
0)</f>
        <v>Broehmer Industrial GmbH</v>
      </c>
    </row>
    <row r="9124" spans="1:12" x14ac:dyDescent="0.25">
      <c r="A9124">
        <v>49040892</v>
      </c>
      <c r="B9124">
        <v>40</v>
      </c>
      <c r="C9124" t="s">
        <v>343</v>
      </c>
      <c r="D9124" t="s">
        <v>252</v>
      </c>
      <c r="E9124" t="s">
        <v>253</v>
      </c>
      <c r="F9124" t="s">
        <v>315</v>
      </c>
      <c r="G9124" s="1">
        <v>43517</v>
      </c>
      <c r="H9124">
        <v>50</v>
      </c>
      <c r="I9124" s="7">
        <f>IF(TableTransactions[[#This Row],[Order type]]=trackOrderType,
TableTransactions[[#This Row],[Transaction quantity]]*-1,
TableTransactions[[#This Row],[Transaction quantity]]
)</f>
        <v>-50</v>
      </c>
      <c r="J91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500</v>
      </c>
      <c r="K9124" s="7">
        <f ca="1">IF(TableTransactions[[#This Row],[Stock balance backorders]]&lt;0,
0,
TableTransactions[[#This Row],[Stock balance backorders]]
)</f>
        <v>500</v>
      </c>
      <c r="L9124" s="8" t="str">
        <f>VLOOKUP(TableTransactions[[#This Row],[Material]],TableStockBalance[],
MATCH(TableStockBalance[[#Headers],[Supplier name]],TableStockBalance[#Headers],0),
0)</f>
        <v>Broehmer Industrial GmbH</v>
      </c>
    </row>
    <row r="9125" spans="1:12" x14ac:dyDescent="0.25">
      <c r="A9125">
        <v>49040901</v>
      </c>
      <c r="B9125">
        <v>10</v>
      </c>
      <c r="C9125" t="s">
        <v>343</v>
      </c>
      <c r="D9125" t="s">
        <v>252</v>
      </c>
      <c r="E9125" t="s">
        <v>253</v>
      </c>
      <c r="F9125" t="s">
        <v>328</v>
      </c>
      <c r="G9125" s="1">
        <v>43518</v>
      </c>
      <c r="H9125">
        <v>50</v>
      </c>
      <c r="I9125" s="7">
        <f>IF(TableTransactions[[#This Row],[Order type]]=trackOrderType,
TableTransactions[[#This Row],[Transaction quantity]]*-1,
TableTransactions[[#This Row],[Transaction quantity]]
)</f>
        <v>-50</v>
      </c>
      <c r="J91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450</v>
      </c>
      <c r="K9125" s="7">
        <f ca="1">IF(TableTransactions[[#This Row],[Stock balance backorders]]&lt;0,
0,
TableTransactions[[#This Row],[Stock balance backorders]]
)</f>
        <v>450</v>
      </c>
      <c r="L9125" s="8" t="str">
        <f>VLOOKUP(TableTransactions[[#This Row],[Material]],TableStockBalance[],
MATCH(TableStockBalance[[#Headers],[Supplier name]],TableStockBalance[#Headers],0),
0)</f>
        <v>Broehmer Industrial GmbH</v>
      </c>
    </row>
    <row r="9126" spans="1:12" x14ac:dyDescent="0.25">
      <c r="A9126">
        <v>49040971</v>
      </c>
      <c r="B9126">
        <v>70</v>
      </c>
      <c r="C9126" t="s">
        <v>343</v>
      </c>
      <c r="D9126" t="s">
        <v>252</v>
      </c>
      <c r="E9126" t="s">
        <v>253</v>
      </c>
      <c r="F9126" t="s">
        <v>314</v>
      </c>
      <c r="G9126" s="1">
        <v>43525</v>
      </c>
      <c r="H9126">
        <v>50</v>
      </c>
      <c r="I9126" s="7">
        <f>IF(TableTransactions[[#This Row],[Order type]]=trackOrderType,
TableTransactions[[#This Row],[Transaction quantity]]*-1,
TableTransactions[[#This Row],[Transaction quantity]]
)</f>
        <v>-50</v>
      </c>
      <c r="J91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400</v>
      </c>
      <c r="K9126" s="7">
        <f ca="1">IF(TableTransactions[[#This Row],[Stock balance backorders]]&lt;0,
0,
TableTransactions[[#This Row],[Stock balance backorders]]
)</f>
        <v>400</v>
      </c>
      <c r="L9126" s="8" t="str">
        <f>VLOOKUP(TableTransactions[[#This Row],[Material]],TableStockBalance[],
MATCH(TableStockBalance[[#Headers],[Supplier name]],TableStockBalance[#Headers],0),
0)</f>
        <v>Broehmer Industrial GmbH</v>
      </c>
    </row>
    <row r="9127" spans="1:12" x14ac:dyDescent="0.25">
      <c r="A9127">
        <v>49041020</v>
      </c>
      <c r="B9127">
        <v>90</v>
      </c>
      <c r="C9127" t="s">
        <v>343</v>
      </c>
      <c r="D9127" t="s">
        <v>252</v>
      </c>
      <c r="E9127" t="s">
        <v>253</v>
      </c>
      <c r="F9127" t="s">
        <v>318</v>
      </c>
      <c r="G9127" s="1">
        <v>43529</v>
      </c>
      <c r="H9127">
        <v>50</v>
      </c>
      <c r="I9127" s="7">
        <f>IF(TableTransactions[[#This Row],[Order type]]=trackOrderType,
TableTransactions[[#This Row],[Transaction quantity]]*-1,
TableTransactions[[#This Row],[Transaction quantity]]
)</f>
        <v>-50</v>
      </c>
      <c r="J91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350</v>
      </c>
      <c r="K9127" s="7">
        <f ca="1">IF(TableTransactions[[#This Row],[Stock balance backorders]]&lt;0,
0,
TableTransactions[[#This Row],[Stock balance backorders]]
)</f>
        <v>350</v>
      </c>
      <c r="L9127" s="8" t="str">
        <f>VLOOKUP(TableTransactions[[#This Row],[Material]],TableStockBalance[],
MATCH(TableStockBalance[[#Headers],[Supplier name]],TableStockBalance[#Headers],0),
0)</f>
        <v>Broehmer Industrial GmbH</v>
      </c>
    </row>
    <row r="9128" spans="1:12" x14ac:dyDescent="0.25">
      <c r="A9128" s="4">
        <v>45056937</v>
      </c>
      <c r="B9128" s="4">
        <v>20</v>
      </c>
      <c r="C9128" s="4" t="s">
        <v>344</v>
      </c>
      <c r="D9128" s="4" t="s">
        <v>252</v>
      </c>
      <c r="E9128" s="4" t="s">
        <v>253</v>
      </c>
      <c r="F9128" s="4" t="s">
        <v>213</v>
      </c>
      <c r="G9128" s="5">
        <v>43536</v>
      </c>
      <c r="H9128" s="4">
        <v>1000</v>
      </c>
      <c r="I9128" s="7">
        <f>IF(TableTransactions[[#This Row],[Order type]]=trackOrderType,
TableTransactions[[#This Row],[Transaction quantity]]*-1,
TableTransactions[[#This Row],[Transaction quantity]]
)</f>
        <v>1000</v>
      </c>
      <c r="J91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1350</v>
      </c>
      <c r="K9128" s="7">
        <f ca="1">IF(TableTransactions[[#This Row],[Stock balance backorders]]&lt;0,
0,
TableTransactions[[#This Row],[Stock balance backorders]]
)</f>
        <v>1350</v>
      </c>
      <c r="L9128" s="8" t="str">
        <f>VLOOKUP(TableTransactions[[#This Row],[Material]],TableStockBalance[],
MATCH(TableStockBalance[[#Headers],[Supplier name]],TableStockBalance[#Headers],0),
0)</f>
        <v>Broehmer Industrial GmbH</v>
      </c>
    </row>
    <row r="9129" spans="1:12" x14ac:dyDescent="0.25">
      <c r="A9129">
        <v>49041152</v>
      </c>
      <c r="B9129">
        <v>260</v>
      </c>
      <c r="C9129" t="s">
        <v>343</v>
      </c>
      <c r="D9129" t="s">
        <v>252</v>
      </c>
      <c r="E9129" t="s">
        <v>253</v>
      </c>
      <c r="F9129" t="s">
        <v>318</v>
      </c>
      <c r="G9129" s="1">
        <v>43539</v>
      </c>
      <c r="H9129">
        <v>100</v>
      </c>
      <c r="I9129" s="7">
        <f>IF(TableTransactions[[#This Row],[Order type]]=trackOrderType,
TableTransactions[[#This Row],[Transaction quantity]]*-1,
TableTransactions[[#This Row],[Transaction quantity]]
)</f>
        <v>-100</v>
      </c>
      <c r="J91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1250</v>
      </c>
      <c r="K9129" s="7">
        <f ca="1">IF(TableTransactions[[#This Row],[Stock balance backorders]]&lt;0,
0,
TableTransactions[[#This Row],[Stock balance backorders]]
)</f>
        <v>1250</v>
      </c>
      <c r="L9129" s="8" t="str">
        <f>VLOOKUP(TableTransactions[[#This Row],[Material]],TableStockBalance[],
MATCH(TableStockBalance[[#Headers],[Supplier name]],TableStockBalance[#Headers],0),
0)</f>
        <v>Broehmer Industrial GmbH</v>
      </c>
    </row>
    <row r="9130" spans="1:12" x14ac:dyDescent="0.25">
      <c r="A9130">
        <v>49041249</v>
      </c>
      <c r="B9130">
        <v>70</v>
      </c>
      <c r="C9130" t="s">
        <v>343</v>
      </c>
      <c r="D9130" t="s">
        <v>252</v>
      </c>
      <c r="E9130" t="s">
        <v>253</v>
      </c>
      <c r="F9130" t="s">
        <v>319</v>
      </c>
      <c r="G9130" s="1">
        <v>43549</v>
      </c>
      <c r="H9130">
        <v>100</v>
      </c>
      <c r="I9130" s="7">
        <f>IF(TableTransactions[[#This Row],[Order type]]=trackOrderType,
TableTransactions[[#This Row],[Transaction quantity]]*-1,
TableTransactions[[#This Row],[Transaction quantity]]
)</f>
        <v>-100</v>
      </c>
      <c r="J91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1150</v>
      </c>
      <c r="K9130" s="7">
        <f ca="1">IF(TableTransactions[[#This Row],[Stock balance backorders]]&lt;0,
0,
TableTransactions[[#This Row],[Stock balance backorders]]
)</f>
        <v>1150</v>
      </c>
      <c r="L9130" s="8" t="str">
        <f>VLOOKUP(TableTransactions[[#This Row],[Material]],TableStockBalance[],
MATCH(TableStockBalance[[#Headers],[Supplier name]],TableStockBalance[#Headers],0),
0)</f>
        <v>Broehmer Industrial GmbH</v>
      </c>
    </row>
    <row r="9131" spans="1:12" x14ac:dyDescent="0.25">
      <c r="A9131">
        <v>49041304</v>
      </c>
      <c r="B9131">
        <v>330</v>
      </c>
      <c r="C9131" t="s">
        <v>343</v>
      </c>
      <c r="D9131" t="s">
        <v>252</v>
      </c>
      <c r="E9131" t="s">
        <v>253</v>
      </c>
      <c r="F9131" t="s">
        <v>313</v>
      </c>
      <c r="G9131" s="1">
        <v>43553</v>
      </c>
      <c r="H9131">
        <v>100</v>
      </c>
      <c r="I9131" s="7">
        <f>IF(TableTransactions[[#This Row],[Order type]]=trackOrderType,
TableTransactions[[#This Row],[Transaction quantity]]*-1,
TableTransactions[[#This Row],[Transaction quantity]]
)</f>
        <v>-100</v>
      </c>
      <c r="J91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1050</v>
      </c>
      <c r="K9131" s="7">
        <f ca="1">IF(TableTransactions[[#This Row],[Stock balance backorders]]&lt;0,
0,
TableTransactions[[#This Row],[Stock balance backorders]]
)</f>
        <v>1050</v>
      </c>
      <c r="L9131" s="8" t="str">
        <f>VLOOKUP(TableTransactions[[#This Row],[Material]],TableStockBalance[],
MATCH(TableStockBalance[[#Headers],[Supplier name]],TableStockBalance[#Headers],0),
0)</f>
        <v>Broehmer Industrial GmbH</v>
      </c>
    </row>
    <row r="9132" spans="1:12" x14ac:dyDescent="0.25">
      <c r="A9132">
        <v>49041604</v>
      </c>
      <c r="B9132">
        <v>160</v>
      </c>
      <c r="C9132" t="s">
        <v>343</v>
      </c>
      <c r="D9132" t="s">
        <v>252</v>
      </c>
      <c r="E9132" t="s">
        <v>253</v>
      </c>
      <c r="F9132" t="s">
        <v>317</v>
      </c>
      <c r="G9132" s="1">
        <v>43581</v>
      </c>
      <c r="H9132">
        <v>50</v>
      </c>
      <c r="I9132" s="7">
        <f>IF(TableTransactions[[#This Row],[Order type]]=trackOrderType,
TableTransactions[[#This Row],[Transaction quantity]]*-1,
TableTransactions[[#This Row],[Transaction quantity]]
)</f>
        <v>-50</v>
      </c>
      <c r="J91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1000</v>
      </c>
      <c r="K9132" s="7">
        <f ca="1">IF(TableTransactions[[#This Row],[Stock balance backorders]]&lt;0,
0,
TableTransactions[[#This Row],[Stock balance backorders]]
)</f>
        <v>1000</v>
      </c>
      <c r="L9132" s="8" t="str">
        <f>VLOOKUP(TableTransactions[[#This Row],[Material]],TableStockBalance[],
MATCH(TableStockBalance[[#Headers],[Supplier name]],TableStockBalance[#Headers],0),
0)</f>
        <v>Broehmer Industrial GmbH</v>
      </c>
    </row>
    <row r="9133" spans="1:12" x14ac:dyDescent="0.25">
      <c r="A9133">
        <v>49041763</v>
      </c>
      <c r="B9133">
        <v>350</v>
      </c>
      <c r="C9133" t="s">
        <v>343</v>
      </c>
      <c r="D9133" t="s">
        <v>252</v>
      </c>
      <c r="E9133" t="s">
        <v>253</v>
      </c>
      <c r="F9133" t="s">
        <v>318</v>
      </c>
      <c r="G9133" s="1">
        <v>43595</v>
      </c>
      <c r="H9133">
        <v>100</v>
      </c>
      <c r="I9133" s="7">
        <f>IF(TableTransactions[[#This Row],[Order type]]=trackOrderType,
TableTransactions[[#This Row],[Transaction quantity]]*-1,
TableTransactions[[#This Row],[Transaction quantity]]
)</f>
        <v>-100</v>
      </c>
      <c r="J91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900</v>
      </c>
      <c r="K9133" s="7">
        <f ca="1">IF(TableTransactions[[#This Row],[Stock balance backorders]]&lt;0,
0,
TableTransactions[[#This Row],[Stock balance backorders]]
)</f>
        <v>900</v>
      </c>
      <c r="L9133" s="8" t="str">
        <f>VLOOKUP(TableTransactions[[#This Row],[Material]],TableStockBalance[],
MATCH(TableStockBalance[[#Headers],[Supplier name]],TableStockBalance[#Headers],0),
0)</f>
        <v>Broehmer Industrial GmbH</v>
      </c>
    </row>
    <row r="9134" spans="1:12" x14ac:dyDescent="0.25">
      <c r="A9134">
        <v>49041917</v>
      </c>
      <c r="B9134">
        <v>120</v>
      </c>
      <c r="C9134" t="s">
        <v>343</v>
      </c>
      <c r="D9134" t="s">
        <v>252</v>
      </c>
      <c r="E9134" t="s">
        <v>253</v>
      </c>
      <c r="F9134" t="s">
        <v>319</v>
      </c>
      <c r="G9134" s="1">
        <v>43609</v>
      </c>
      <c r="H9134">
        <v>100</v>
      </c>
      <c r="I9134" s="7">
        <f>IF(TableTransactions[[#This Row],[Order type]]=trackOrderType,
TableTransactions[[#This Row],[Transaction quantity]]*-1,
TableTransactions[[#This Row],[Transaction quantity]]
)</f>
        <v>-100</v>
      </c>
      <c r="J91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800</v>
      </c>
      <c r="K9134" s="7">
        <f ca="1">IF(TableTransactions[[#This Row],[Stock balance backorders]]&lt;0,
0,
TableTransactions[[#This Row],[Stock balance backorders]]
)</f>
        <v>800</v>
      </c>
      <c r="L9134" s="8" t="str">
        <f>VLOOKUP(TableTransactions[[#This Row],[Material]],TableStockBalance[],
MATCH(TableStockBalance[[#Headers],[Supplier name]],TableStockBalance[#Headers],0),
0)</f>
        <v>Broehmer Industrial GmbH</v>
      </c>
    </row>
    <row r="9135" spans="1:12" x14ac:dyDescent="0.25">
      <c r="A9135">
        <v>49042110</v>
      </c>
      <c r="B9135">
        <v>230</v>
      </c>
      <c r="C9135" t="s">
        <v>343</v>
      </c>
      <c r="D9135" t="s">
        <v>252</v>
      </c>
      <c r="E9135" t="s">
        <v>253</v>
      </c>
      <c r="F9135" t="s">
        <v>317</v>
      </c>
      <c r="G9135" s="1">
        <v>43629</v>
      </c>
      <c r="H9135">
        <v>50</v>
      </c>
      <c r="I9135" s="7">
        <f>IF(TableTransactions[[#This Row],[Order type]]=trackOrderType,
TableTransactions[[#This Row],[Transaction quantity]]*-1,
TableTransactions[[#This Row],[Transaction quantity]]
)</f>
        <v>-50</v>
      </c>
      <c r="J91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750</v>
      </c>
      <c r="K9135" s="7">
        <f ca="1">IF(TableTransactions[[#This Row],[Stock balance backorders]]&lt;0,
0,
TableTransactions[[#This Row],[Stock balance backorders]]
)</f>
        <v>750</v>
      </c>
      <c r="L9135" s="8" t="str">
        <f>VLOOKUP(TableTransactions[[#This Row],[Material]],TableStockBalance[],
MATCH(TableStockBalance[[#Headers],[Supplier name]],TableStockBalance[#Headers],0),
0)</f>
        <v>Broehmer Industrial GmbH</v>
      </c>
    </row>
    <row r="9136" spans="1:12" x14ac:dyDescent="0.25">
      <c r="A9136">
        <v>49042121</v>
      </c>
      <c r="B9136">
        <v>200</v>
      </c>
      <c r="C9136" t="s">
        <v>343</v>
      </c>
      <c r="D9136" t="s">
        <v>252</v>
      </c>
      <c r="E9136" t="s">
        <v>253</v>
      </c>
      <c r="F9136" t="s">
        <v>313</v>
      </c>
      <c r="G9136" s="1">
        <v>43630</v>
      </c>
      <c r="H9136">
        <v>50</v>
      </c>
      <c r="I9136" s="7">
        <f>IF(TableTransactions[[#This Row],[Order type]]=trackOrderType,
TableTransactions[[#This Row],[Transaction quantity]]*-1,
TableTransactions[[#This Row],[Transaction quantity]]
)</f>
        <v>-50</v>
      </c>
      <c r="J91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700</v>
      </c>
      <c r="K9136" s="7">
        <f ca="1">IF(TableTransactions[[#This Row],[Stock balance backorders]]&lt;0,
0,
TableTransactions[[#This Row],[Stock balance backorders]]
)</f>
        <v>700</v>
      </c>
      <c r="L9136" s="8" t="str">
        <f>VLOOKUP(TableTransactions[[#This Row],[Material]],TableStockBalance[],
MATCH(TableStockBalance[[#Headers],[Supplier name]],TableStockBalance[#Headers],0),
0)</f>
        <v>Broehmer Industrial GmbH</v>
      </c>
    </row>
    <row r="9137" spans="1:12" x14ac:dyDescent="0.25">
      <c r="A9137">
        <v>49042148</v>
      </c>
      <c r="B9137">
        <v>20</v>
      </c>
      <c r="C9137" t="s">
        <v>343</v>
      </c>
      <c r="D9137" t="s">
        <v>252</v>
      </c>
      <c r="E9137" t="s">
        <v>253</v>
      </c>
      <c r="F9137" t="s">
        <v>325</v>
      </c>
      <c r="G9137" s="1">
        <v>43633</v>
      </c>
      <c r="H9137">
        <v>50</v>
      </c>
      <c r="I9137" s="7">
        <f>IF(TableTransactions[[#This Row],[Order type]]=trackOrderType,
TableTransactions[[#This Row],[Transaction quantity]]*-1,
TableTransactions[[#This Row],[Transaction quantity]]
)</f>
        <v>-50</v>
      </c>
      <c r="J91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650</v>
      </c>
      <c r="K9137" s="7">
        <f ca="1">IF(TableTransactions[[#This Row],[Stock balance backorders]]&lt;0,
0,
TableTransactions[[#This Row],[Stock balance backorders]]
)</f>
        <v>650</v>
      </c>
      <c r="L9137" s="8" t="str">
        <f>VLOOKUP(TableTransactions[[#This Row],[Material]],TableStockBalance[],
MATCH(TableStockBalance[[#Headers],[Supplier name]],TableStockBalance[#Headers],0),
0)</f>
        <v>Broehmer Industrial GmbH</v>
      </c>
    </row>
    <row r="9138" spans="1:12" x14ac:dyDescent="0.25">
      <c r="A9138">
        <v>49042615</v>
      </c>
      <c r="B9138">
        <v>90</v>
      </c>
      <c r="C9138" t="s">
        <v>343</v>
      </c>
      <c r="D9138" t="s">
        <v>252</v>
      </c>
      <c r="E9138" t="s">
        <v>253</v>
      </c>
      <c r="F9138" t="s">
        <v>317</v>
      </c>
      <c r="G9138" s="1">
        <v>43677</v>
      </c>
      <c r="H9138">
        <v>100</v>
      </c>
      <c r="I9138" s="7">
        <f>IF(TableTransactions[[#This Row],[Order type]]=trackOrderType,
TableTransactions[[#This Row],[Transaction quantity]]*-1,
TableTransactions[[#This Row],[Transaction quantity]]
)</f>
        <v>-100</v>
      </c>
      <c r="J91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550</v>
      </c>
      <c r="K9138" s="7">
        <f ca="1">IF(TableTransactions[[#This Row],[Stock balance backorders]]&lt;0,
0,
TableTransactions[[#This Row],[Stock balance backorders]]
)</f>
        <v>550</v>
      </c>
      <c r="L9138" s="8" t="str">
        <f>VLOOKUP(TableTransactions[[#This Row],[Material]],TableStockBalance[],
MATCH(TableStockBalance[[#Headers],[Supplier name]],TableStockBalance[#Headers],0),
0)</f>
        <v>Broehmer Industrial GmbH</v>
      </c>
    </row>
    <row r="9139" spans="1:12" x14ac:dyDescent="0.25">
      <c r="A9139">
        <v>49042722</v>
      </c>
      <c r="B9139">
        <v>300</v>
      </c>
      <c r="C9139" t="s">
        <v>343</v>
      </c>
      <c r="D9139" t="s">
        <v>252</v>
      </c>
      <c r="E9139" t="s">
        <v>253</v>
      </c>
      <c r="F9139" t="s">
        <v>317</v>
      </c>
      <c r="G9139" s="1">
        <v>43686</v>
      </c>
      <c r="H9139">
        <v>50</v>
      </c>
      <c r="I9139" s="7">
        <f>IF(TableTransactions[[#This Row],[Order type]]=trackOrderType,
TableTransactions[[#This Row],[Transaction quantity]]*-1,
TableTransactions[[#This Row],[Transaction quantity]]
)</f>
        <v>-50</v>
      </c>
      <c r="J91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500</v>
      </c>
      <c r="K9139" s="7">
        <f ca="1">IF(TableTransactions[[#This Row],[Stock balance backorders]]&lt;0,
0,
TableTransactions[[#This Row],[Stock balance backorders]]
)</f>
        <v>500</v>
      </c>
      <c r="L9139" s="8" t="str">
        <f>VLOOKUP(TableTransactions[[#This Row],[Material]],TableStockBalance[],
MATCH(TableStockBalance[[#Headers],[Supplier name]],TableStockBalance[#Headers],0),
0)</f>
        <v>Broehmer Industrial GmbH</v>
      </c>
    </row>
    <row r="9140" spans="1:12" x14ac:dyDescent="0.25">
      <c r="A9140">
        <v>49042951</v>
      </c>
      <c r="B9140">
        <v>310</v>
      </c>
      <c r="C9140" t="s">
        <v>343</v>
      </c>
      <c r="D9140" t="s">
        <v>252</v>
      </c>
      <c r="E9140" t="s">
        <v>253</v>
      </c>
      <c r="F9140" t="s">
        <v>317</v>
      </c>
      <c r="G9140" s="1">
        <v>43707</v>
      </c>
      <c r="H9140">
        <v>100</v>
      </c>
      <c r="I9140" s="7">
        <f>IF(TableTransactions[[#This Row],[Order type]]=trackOrderType,
TableTransactions[[#This Row],[Transaction quantity]]*-1,
TableTransactions[[#This Row],[Transaction quantity]]
)</f>
        <v>-100</v>
      </c>
      <c r="J91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400</v>
      </c>
      <c r="K9140" s="7">
        <f ca="1">IF(TableTransactions[[#This Row],[Stock balance backorders]]&lt;0,
0,
TableTransactions[[#This Row],[Stock balance backorders]]
)</f>
        <v>400</v>
      </c>
      <c r="L9140" s="8" t="str">
        <f>VLOOKUP(TableTransactions[[#This Row],[Material]],TableStockBalance[],
MATCH(TableStockBalance[[#Headers],[Supplier name]],TableStockBalance[#Headers],0),
0)</f>
        <v>Broehmer Industrial GmbH</v>
      </c>
    </row>
    <row r="9141" spans="1:12" x14ac:dyDescent="0.25">
      <c r="A9141">
        <v>49042975</v>
      </c>
      <c r="B9141">
        <v>60</v>
      </c>
      <c r="C9141" t="s">
        <v>343</v>
      </c>
      <c r="D9141" t="s">
        <v>252</v>
      </c>
      <c r="E9141" t="s">
        <v>253</v>
      </c>
      <c r="F9141" t="s">
        <v>313</v>
      </c>
      <c r="G9141" s="1">
        <v>43711</v>
      </c>
      <c r="H9141">
        <v>100</v>
      </c>
      <c r="I9141" s="7">
        <f>IF(TableTransactions[[#This Row],[Order type]]=trackOrderType,
TableTransactions[[#This Row],[Transaction quantity]]*-1,
TableTransactions[[#This Row],[Transaction quantity]]
)</f>
        <v>-100</v>
      </c>
      <c r="J91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300</v>
      </c>
      <c r="K9141" s="7">
        <f ca="1">IF(TableTransactions[[#This Row],[Stock balance backorders]]&lt;0,
0,
TableTransactions[[#This Row],[Stock balance backorders]]
)</f>
        <v>300</v>
      </c>
      <c r="L9141" s="8" t="str">
        <f>VLOOKUP(TableTransactions[[#This Row],[Material]],TableStockBalance[],
MATCH(TableStockBalance[[#Headers],[Supplier name]],TableStockBalance[#Headers],0),
0)</f>
        <v>Broehmer Industrial GmbH</v>
      </c>
    </row>
    <row r="9142" spans="1:12" x14ac:dyDescent="0.25">
      <c r="A9142" s="4">
        <v>45057349</v>
      </c>
      <c r="B9142" s="4">
        <v>30</v>
      </c>
      <c r="C9142" s="4" t="s">
        <v>344</v>
      </c>
      <c r="D9142" s="4" t="s">
        <v>252</v>
      </c>
      <c r="E9142" s="4" t="s">
        <v>253</v>
      </c>
      <c r="F9142" s="4" t="s">
        <v>213</v>
      </c>
      <c r="G9142" s="5">
        <v>43720</v>
      </c>
      <c r="H9142" s="4">
        <v>1000</v>
      </c>
      <c r="I9142" s="7">
        <f>IF(TableTransactions[[#This Row],[Order type]]=trackOrderType,
TableTransactions[[#This Row],[Transaction quantity]]*-1,
TableTransactions[[#This Row],[Transaction quantity]]
)</f>
        <v>1000</v>
      </c>
      <c r="J91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1300</v>
      </c>
      <c r="K9142" s="7">
        <f ca="1">IF(TableTransactions[[#This Row],[Stock balance backorders]]&lt;0,
0,
TableTransactions[[#This Row],[Stock balance backorders]]
)</f>
        <v>1300</v>
      </c>
      <c r="L9142" s="8" t="str">
        <f>VLOOKUP(TableTransactions[[#This Row],[Material]],TableStockBalance[],
MATCH(TableStockBalance[[#Headers],[Supplier name]],TableStockBalance[#Headers],0),
0)</f>
        <v>Broehmer Industrial GmbH</v>
      </c>
    </row>
    <row r="9143" spans="1:12" x14ac:dyDescent="0.25">
      <c r="A9143">
        <v>49043226</v>
      </c>
      <c r="B9143">
        <v>30</v>
      </c>
      <c r="C9143" t="s">
        <v>343</v>
      </c>
      <c r="D9143" t="s">
        <v>252</v>
      </c>
      <c r="E9143" t="s">
        <v>253</v>
      </c>
      <c r="F9143" t="s">
        <v>314</v>
      </c>
      <c r="G9143" s="1">
        <v>43734</v>
      </c>
      <c r="H9143">
        <v>100</v>
      </c>
      <c r="I9143" s="7">
        <f>IF(TableTransactions[[#This Row],[Order type]]=trackOrderType,
TableTransactions[[#This Row],[Transaction quantity]]*-1,
TableTransactions[[#This Row],[Transaction quantity]]
)</f>
        <v>-100</v>
      </c>
      <c r="J91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1200</v>
      </c>
      <c r="K9143" s="7">
        <f ca="1">IF(TableTransactions[[#This Row],[Stock balance backorders]]&lt;0,
0,
TableTransactions[[#This Row],[Stock balance backorders]]
)</f>
        <v>1200</v>
      </c>
      <c r="L9143" s="8" t="str">
        <f>VLOOKUP(TableTransactions[[#This Row],[Material]],TableStockBalance[],
MATCH(TableStockBalance[[#Headers],[Supplier name]],TableStockBalance[#Headers],0),
0)</f>
        <v>Broehmer Industrial GmbH</v>
      </c>
    </row>
    <row r="9144" spans="1:12" x14ac:dyDescent="0.25">
      <c r="A9144">
        <v>49043663</v>
      </c>
      <c r="B9144">
        <v>60</v>
      </c>
      <c r="C9144" t="s">
        <v>343</v>
      </c>
      <c r="D9144" t="s">
        <v>252</v>
      </c>
      <c r="E9144" t="s">
        <v>253</v>
      </c>
      <c r="F9144" t="s">
        <v>316</v>
      </c>
      <c r="G9144" s="1">
        <v>43774</v>
      </c>
      <c r="H9144">
        <v>50</v>
      </c>
      <c r="I9144" s="7">
        <f>IF(TableTransactions[[#This Row],[Order type]]=trackOrderType,
TableTransactions[[#This Row],[Transaction quantity]]*-1,
TableTransactions[[#This Row],[Transaction quantity]]
)</f>
        <v>-50</v>
      </c>
      <c r="J91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1150</v>
      </c>
      <c r="K9144" s="7">
        <f ca="1">IF(TableTransactions[[#This Row],[Stock balance backorders]]&lt;0,
0,
TableTransactions[[#This Row],[Stock balance backorders]]
)</f>
        <v>1150</v>
      </c>
      <c r="L9144" s="8" t="str">
        <f>VLOOKUP(TableTransactions[[#This Row],[Material]],TableStockBalance[],
MATCH(TableStockBalance[[#Headers],[Supplier name]],TableStockBalance[#Headers],0),
0)</f>
        <v>Broehmer Industrial GmbH</v>
      </c>
    </row>
    <row r="9145" spans="1:12" x14ac:dyDescent="0.25">
      <c r="A9145">
        <v>49043735</v>
      </c>
      <c r="B9145">
        <v>10</v>
      </c>
      <c r="C9145" t="s">
        <v>343</v>
      </c>
      <c r="D9145" t="s">
        <v>252</v>
      </c>
      <c r="E9145" t="s">
        <v>253</v>
      </c>
      <c r="F9145" t="s">
        <v>315</v>
      </c>
      <c r="G9145" s="1">
        <v>43780</v>
      </c>
      <c r="H9145">
        <v>50</v>
      </c>
      <c r="I9145" s="7">
        <f>IF(TableTransactions[[#This Row],[Order type]]=trackOrderType,
TableTransactions[[#This Row],[Transaction quantity]]*-1,
TableTransactions[[#This Row],[Transaction quantity]]
)</f>
        <v>-50</v>
      </c>
      <c r="J91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1100</v>
      </c>
      <c r="K9145" s="7">
        <f ca="1">IF(TableTransactions[[#This Row],[Stock balance backorders]]&lt;0,
0,
TableTransactions[[#This Row],[Stock balance backorders]]
)</f>
        <v>1100</v>
      </c>
      <c r="L9145" s="8" t="str">
        <f>VLOOKUP(TableTransactions[[#This Row],[Material]],TableStockBalance[],
MATCH(TableStockBalance[[#Headers],[Supplier name]],TableStockBalance[#Headers],0),
0)</f>
        <v>Broehmer Industrial GmbH</v>
      </c>
    </row>
    <row r="9146" spans="1:12" x14ac:dyDescent="0.25">
      <c r="A9146">
        <v>49043955</v>
      </c>
      <c r="B9146">
        <v>70</v>
      </c>
      <c r="C9146" t="s">
        <v>343</v>
      </c>
      <c r="D9146" t="s">
        <v>252</v>
      </c>
      <c r="E9146" t="s">
        <v>253</v>
      </c>
      <c r="F9146" t="s">
        <v>325</v>
      </c>
      <c r="G9146" s="1">
        <v>43798</v>
      </c>
      <c r="H9146">
        <v>100</v>
      </c>
      <c r="I9146" s="7">
        <f>IF(TableTransactions[[#This Row],[Order type]]=trackOrderType,
TableTransactions[[#This Row],[Transaction quantity]]*-1,
TableTransactions[[#This Row],[Transaction quantity]]
)</f>
        <v>-100</v>
      </c>
      <c r="J91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1000</v>
      </c>
      <c r="K9146" s="7">
        <f ca="1">IF(TableTransactions[[#This Row],[Stock balance backorders]]&lt;0,
0,
TableTransactions[[#This Row],[Stock balance backorders]]
)</f>
        <v>1000</v>
      </c>
      <c r="L9146" s="8" t="str">
        <f>VLOOKUP(TableTransactions[[#This Row],[Material]],TableStockBalance[],
MATCH(TableStockBalance[[#Headers],[Supplier name]],TableStockBalance[#Headers],0),
0)</f>
        <v>Broehmer Industrial GmbH</v>
      </c>
    </row>
    <row r="9147" spans="1:12" x14ac:dyDescent="0.25">
      <c r="A9147">
        <v>49043981</v>
      </c>
      <c r="B9147">
        <v>140</v>
      </c>
      <c r="C9147" t="s">
        <v>343</v>
      </c>
      <c r="D9147" t="s">
        <v>252</v>
      </c>
      <c r="E9147" t="s">
        <v>253</v>
      </c>
      <c r="F9147" t="s">
        <v>313</v>
      </c>
      <c r="G9147" s="1">
        <v>43802</v>
      </c>
      <c r="H9147">
        <v>100</v>
      </c>
      <c r="I9147" s="7">
        <f>IF(TableTransactions[[#This Row],[Order type]]=trackOrderType,
TableTransactions[[#This Row],[Transaction quantity]]*-1,
TableTransactions[[#This Row],[Transaction quantity]]
)</f>
        <v>-100</v>
      </c>
      <c r="J91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900</v>
      </c>
      <c r="K9147" s="7">
        <f ca="1">IF(TableTransactions[[#This Row],[Stock balance backorders]]&lt;0,
0,
TableTransactions[[#This Row],[Stock balance backorders]]
)</f>
        <v>900</v>
      </c>
      <c r="L9147" s="8" t="str">
        <f>VLOOKUP(TableTransactions[[#This Row],[Material]],TableStockBalance[],
MATCH(TableStockBalance[[#Headers],[Supplier name]],TableStockBalance[#Headers],0),
0)</f>
        <v>Broehmer Industrial GmbH</v>
      </c>
    </row>
    <row r="9148" spans="1:12" x14ac:dyDescent="0.25">
      <c r="A9148">
        <v>49044048</v>
      </c>
      <c r="B9148">
        <v>90</v>
      </c>
      <c r="C9148" t="s">
        <v>343</v>
      </c>
      <c r="D9148" t="s">
        <v>252</v>
      </c>
      <c r="E9148" t="s">
        <v>253</v>
      </c>
      <c r="F9148" t="s">
        <v>313</v>
      </c>
      <c r="G9148" s="1">
        <v>43808</v>
      </c>
      <c r="H9148">
        <v>50</v>
      </c>
      <c r="I9148" s="7">
        <f>IF(TableTransactions[[#This Row],[Order type]]=trackOrderType,
TableTransactions[[#This Row],[Transaction quantity]]*-1,
TableTransactions[[#This Row],[Transaction quantity]]
)</f>
        <v>-50</v>
      </c>
      <c r="J91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850</v>
      </c>
      <c r="K9148" s="7">
        <f ca="1">IF(TableTransactions[[#This Row],[Stock balance backorders]]&lt;0,
0,
TableTransactions[[#This Row],[Stock balance backorders]]
)</f>
        <v>850</v>
      </c>
      <c r="L9148" s="8" t="str">
        <f>VLOOKUP(TableTransactions[[#This Row],[Material]],TableStockBalance[],
MATCH(TableStockBalance[[#Headers],[Supplier name]],TableStockBalance[#Headers],0),
0)</f>
        <v>Broehmer Industrial GmbH</v>
      </c>
    </row>
    <row r="9149" spans="1:12" x14ac:dyDescent="0.25">
      <c r="A9149">
        <v>49044238</v>
      </c>
      <c r="B9149">
        <v>100</v>
      </c>
      <c r="C9149" t="s">
        <v>343</v>
      </c>
      <c r="D9149" t="s">
        <v>252</v>
      </c>
      <c r="E9149" t="s">
        <v>253</v>
      </c>
      <c r="F9149" t="s">
        <v>314</v>
      </c>
      <c r="G9149" s="1">
        <v>43830</v>
      </c>
      <c r="H9149">
        <v>100</v>
      </c>
      <c r="I9149" s="7">
        <f>IF(TableTransactions[[#This Row],[Order type]]=trackOrderType,
TableTransactions[[#This Row],[Transaction quantity]]*-1,
TableTransactions[[#This Row],[Transaction quantity]]
)</f>
        <v>-100</v>
      </c>
      <c r="J91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750</v>
      </c>
      <c r="K9149" s="7">
        <f ca="1">IF(TableTransactions[[#This Row],[Stock balance backorders]]&lt;0,
0,
TableTransactions[[#This Row],[Stock balance backorders]]
)</f>
        <v>750</v>
      </c>
      <c r="L9149" s="8" t="str">
        <f>VLOOKUP(TableTransactions[[#This Row],[Material]],TableStockBalance[],
MATCH(TableStockBalance[[#Headers],[Supplier name]],TableStockBalance[#Headers],0),
0)</f>
        <v>Broehmer Industrial GmbH</v>
      </c>
    </row>
    <row r="9150" spans="1:12" x14ac:dyDescent="0.25">
      <c r="A9150">
        <v>49040435</v>
      </c>
      <c r="B9150">
        <v>140</v>
      </c>
      <c r="C9150" t="s">
        <v>343</v>
      </c>
      <c r="D9150" t="s">
        <v>236</v>
      </c>
      <c r="E9150" t="s">
        <v>237</v>
      </c>
      <c r="F9150" t="s">
        <v>316</v>
      </c>
      <c r="G9150" s="1">
        <v>43476</v>
      </c>
      <c r="H9150">
        <v>80</v>
      </c>
      <c r="I9150" s="7">
        <f>IF(TableTransactions[[#This Row],[Order type]]=trackOrderType,
TableTransactions[[#This Row],[Transaction quantity]]*-1,
TableTransactions[[#This Row],[Transaction quantity]]
)</f>
        <v>-80</v>
      </c>
      <c r="J91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340</v>
      </c>
      <c r="K9150" s="7">
        <f ca="1">IF(TableTransactions[[#This Row],[Stock balance backorders]]&lt;0,
0,
TableTransactions[[#This Row],[Stock balance backorders]]
)</f>
        <v>340</v>
      </c>
      <c r="L9150" s="8" t="str">
        <f>VLOOKUP(TableTransactions[[#This Row],[Material]],TableStockBalance[],
MATCH(TableStockBalance[[#Headers],[Supplier name]],TableStockBalance[#Headers],0),
0)</f>
        <v>General Multi Parts AB</v>
      </c>
    </row>
    <row r="9151" spans="1:12" x14ac:dyDescent="0.25">
      <c r="A9151">
        <v>49040476</v>
      </c>
      <c r="B9151">
        <v>10</v>
      </c>
      <c r="C9151" t="s">
        <v>343</v>
      </c>
      <c r="D9151" t="s">
        <v>236</v>
      </c>
      <c r="E9151" t="s">
        <v>237</v>
      </c>
      <c r="F9151" t="s">
        <v>315</v>
      </c>
      <c r="G9151" s="1">
        <v>43480</v>
      </c>
      <c r="H9151">
        <v>40</v>
      </c>
      <c r="I9151" s="7">
        <f>IF(TableTransactions[[#This Row],[Order type]]=trackOrderType,
TableTransactions[[#This Row],[Transaction quantity]]*-1,
TableTransactions[[#This Row],[Transaction quantity]]
)</f>
        <v>-40</v>
      </c>
      <c r="J91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300</v>
      </c>
      <c r="K9151" s="7">
        <f ca="1">IF(TableTransactions[[#This Row],[Stock balance backorders]]&lt;0,
0,
TableTransactions[[#This Row],[Stock balance backorders]]
)</f>
        <v>300</v>
      </c>
      <c r="L9151" s="8" t="str">
        <f>VLOOKUP(TableTransactions[[#This Row],[Material]],TableStockBalance[],
MATCH(TableStockBalance[[#Headers],[Supplier name]],TableStockBalance[#Headers],0),
0)</f>
        <v>General Multi Parts AB</v>
      </c>
    </row>
    <row r="9152" spans="1:12" x14ac:dyDescent="0.25">
      <c r="A9152">
        <v>49041025</v>
      </c>
      <c r="B9152">
        <v>40</v>
      </c>
      <c r="C9152" t="s">
        <v>343</v>
      </c>
      <c r="D9152" t="s">
        <v>236</v>
      </c>
      <c r="E9152" t="s">
        <v>237</v>
      </c>
      <c r="F9152" t="s">
        <v>314</v>
      </c>
      <c r="G9152" s="1">
        <v>43530</v>
      </c>
      <c r="H9152">
        <v>80</v>
      </c>
      <c r="I9152" s="7">
        <f>IF(TableTransactions[[#This Row],[Order type]]=trackOrderType,
TableTransactions[[#This Row],[Transaction quantity]]*-1,
TableTransactions[[#This Row],[Transaction quantity]]
)</f>
        <v>-80</v>
      </c>
      <c r="J91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220</v>
      </c>
      <c r="K9152" s="7">
        <f ca="1">IF(TableTransactions[[#This Row],[Stock balance backorders]]&lt;0,
0,
TableTransactions[[#This Row],[Stock balance backorders]]
)</f>
        <v>220</v>
      </c>
      <c r="L9152" s="8" t="str">
        <f>VLOOKUP(TableTransactions[[#This Row],[Material]],TableStockBalance[],
MATCH(TableStockBalance[[#Headers],[Supplier name]],TableStockBalance[#Headers],0),
0)</f>
        <v>General Multi Parts AB</v>
      </c>
    </row>
    <row r="9153" spans="1:12" x14ac:dyDescent="0.25">
      <c r="A9153">
        <v>49041067</v>
      </c>
      <c r="B9153">
        <v>820</v>
      </c>
      <c r="C9153" t="s">
        <v>343</v>
      </c>
      <c r="D9153" t="s">
        <v>236</v>
      </c>
      <c r="E9153" t="s">
        <v>237</v>
      </c>
      <c r="F9153" t="s">
        <v>317</v>
      </c>
      <c r="G9153" s="1">
        <v>43532</v>
      </c>
      <c r="H9153">
        <v>60</v>
      </c>
      <c r="I9153" s="7">
        <f>IF(TableTransactions[[#This Row],[Order type]]=trackOrderType,
TableTransactions[[#This Row],[Transaction quantity]]*-1,
TableTransactions[[#This Row],[Transaction quantity]]
)</f>
        <v>-60</v>
      </c>
      <c r="J91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160</v>
      </c>
      <c r="K9153" s="7">
        <f ca="1">IF(TableTransactions[[#This Row],[Stock balance backorders]]&lt;0,
0,
TableTransactions[[#This Row],[Stock balance backorders]]
)</f>
        <v>160</v>
      </c>
      <c r="L9153" s="8" t="str">
        <f>VLOOKUP(TableTransactions[[#This Row],[Material]],TableStockBalance[],
MATCH(TableStockBalance[[#Headers],[Supplier name]],TableStockBalance[#Headers],0),
0)</f>
        <v>General Multi Parts AB</v>
      </c>
    </row>
    <row r="9154" spans="1:12" x14ac:dyDescent="0.25">
      <c r="A9154">
        <v>49041150</v>
      </c>
      <c r="B9154">
        <v>310</v>
      </c>
      <c r="C9154" t="s">
        <v>343</v>
      </c>
      <c r="D9154" t="s">
        <v>236</v>
      </c>
      <c r="E9154" t="s">
        <v>237</v>
      </c>
      <c r="F9154" t="s">
        <v>317</v>
      </c>
      <c r="G9154" s="1">
        <v>43539</v>
      </c>
      <c r="H9154">
        <v>100</v>
      </c>
      <c r="I9154" s="7">
        <f>IF(TableTransactions[[#This Row],[Order type]]=trackOrderType,
TableTransactions[[#This Row],[Transaction quantity]]*-1,
TableTransactions[[#This Row],[Transaction quantity]]
)</f>
        <v>-100</v>
      </c>
      <c r="J91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</v>
      </c>
      <c r="K9154" s="7">
        <f ca="1">IF(TableTransactions[[#This Row],[Stock balance backorders]]&lt;0,
0,
TableTransactions[[#This Row],[Stock balance backorders]]
)</f>
        <v>60</v>
      </c>
      <c r="L9154" s="8" t="str">
        <f>VLOOKUP(TableTransactions[[#This Row],[Material]],TableStockBalance[],
MATCH(TableStockBalance[[#Headers],[Supplier name]],TableStockBalance[#Headers],0),
0)</f>
        <v>General Multi Parts AB</v>
      </c>
    </row>
    <row r="9155" spans="1:12" x14ac:dyDescent="0.25">
      <c r="A9155">
        <v>49041155</v>
      </c>
      <c r="B9155">
        <v>10</v>
      </c>
      <c r="C9155" t="s">
        <v>343</v>
      </c>
      <c r="D9155" t="s">
        <v>236</v>
      </c>
      <c r="E9155" t="s">
        <v>237</v>
      </c>
      <c r="F9155" t="s">
        <v>323</v>
      </c>
      <c r="G9155" s="1">
        <v>43539</v>
      </c>
      <c r="H9155">
        <v>60</v>
      </c>
      <c r="I9155" s="7">
        <f>IF(TableTransactions[[#This Row],[Order type]]=trackOrderType,
TableTransactions[[#This Row],[Transaction quantity]]*-1,
TableTransactions[[#This Row],[Transaction quantity]]
)</f>
        <v>-60</v>
      </c>
      <c r="J91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0</v>
      </c>
      <c r="K9155" s="7">
        <f ca="1">IF(TableTransactions[[#This Row],[Stock balance backorders]]&lt;0,
0,
TableTransactions[[#This Row],[Stock balance backorders]]
)</f>
        <v>0</v>
      </c>
      <c r="L9155" s="8" t="str">
        <f>VLOOKUP(TableTransactions[[#This Row],[Material]],TableStockBalance[],
MATCH(TableStockBalance[[#Headers],[Supplier name]],TableStockBalance[#Headers],0),
0)</f>
        <v>General Multi Parts AB</v>
      </c>
    </row>
    <row r="9156" spans="1:12" x14ac:dyDescent="0.25">
      <c r="A9156" s="4">
        <v>45056974</v>
      </c>
      <c r="B9156" s="4">
        <v>100</v>
      </c>
      <c r="C9156" s="4" t="s">
        <v>344</v>
      </c>
      <c r="D9156" s="4" t="s">
        <v>236</v>
      </c>
      <c r="E9156" s="4" t="s">
        <v>237</v>
      </c>
      <c r="F9156" s="4" t="s">
        <v>212</v>
      </c>
      <c r="G9156" s="5">
        <v>43552</v>
      </c>
      <c r="H9156" s="4">
        <v>400</v>
      </c>
      <c r="I9156" s="7">
        <f>IF(TableTransactions[[#This Row],[Order type]]=trackOrderType,
TableTransactions[[#This Row],[Transaction quantity]]*-1,
TableTransactions[[#This Row],[Transaction quantity]]
)</f>
        <v>400</v>
      </c>
      <c r="J91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400</v>
      </c>
      <c r="K9156" s="7">
        <f ca="1">IF(TableTransactions[[#This Row],[Stock balance backorders]]&lt;0,
0,
TableTransactions[[#This Row],[Stock balance backorders]]
)</f>
        <v>400</v>
      </c>
      <c r="L9156" s="8" t="str">
        <f>VLOOKUP(TableTransactions[[#This Row],[Material]],TableStockBalance[],
MATCH(TableStockBalance[[#Headers],[Supplier name]],TableStockBalance[#Headers],0),
0)</f>
        <v>General Multi Parts AB</v>
      </c>
    </row>
    <row r="9157" spans="1:12" x14ac:dyDescent="0.25">
      <c r="A9157">
        <v>49041304</v>
      </c>
      <c r="B9157">
        <v>340</v>
      </c>
      <c r="C9157" t="s">
        <v>343</v>
      </c>
      <c r="D9157" t="s">
        <v>236</v>
      </c>
      <c r="E9157" t="s">
        <v>237</v>
      </c>
      <c r="F9157" t="s">
        <v>313</v>
      </c>
      <c r="G9157" s="1">
        <v>43553</v>
      </c>
      <c r="H9157">
        <v>40</v>
      </c>
      <c r="I9157" s="7">
        <f>IF(TableTransactions[[#This Row],[Order type]]=trackOrderType,
TableTransactions[[#This Row],[Transaction quantity]]*-1,
TableTransactions[[#This Row],[Transaction quantity]]
)</f>
        <v>-40</v>
      </c>
      <c r="J91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360</v>
      </c>
      <c r="K9157" s="7">
        <f ca="1">IF(TableTransactions[[#This Row],[Stock balance backorders]]&lt;0,
0,
TableTransactions[[#This Row],[Stock balance backorders]]
)</f>
        <v>360</v>
      </c>
      <c r="L9157" s="8" t="str">
        <f>VLOOKUP(TableTransactions[[#This Row],[Material]],TableStockBalance[],
MATCH(TableStockBalance[[#Headers],[Supplier name]],TableStockBalance[#Headers],0),
0)</f>
        <v>General Multi Parts AB</v>
      </c>
    </row>
    <row r="9158" spans="1:12" x14ac:dyDescent="0.25">
      <c r="A9158">
        <v>49041394</v>
      </c>
      <c r="B9158">
        <v>380</v>
      </c>
      <c r="C9158" t="s">
        <v>343</v>
      </c>
      <c r="D9158" t="s">
        <v>236</v>
      </c>
      <c r="E9158" t="s">
        <v>237</v>
      </c>
      <c r="F9158" t="s">
        <v>317</v>
      </c>
      <c r="G9158" s="1">
        <v>43560</v>
      </c>
      <c r="H9158">
        <v>60</v>
      </c>
      <c r="I9158" s="7">
        <f>IF(TableTransactions[[#This Row],[Order type]]=trackOrderType,
TableTransactions[[#This Row],[Transaction quantity]]*-1,
TableTransactions[[#This Row],[Transaction quantity]]
)</f>
        <v>-60</v>
      </c>
      <c r="J91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300</v>
      </c>
      <c r="K9158" s="7">
        <f ca="1">IF(TableTransactions[[#This Row],[Stock balance backorders]]&lt;0,
0,
TableTransactions[[#This Row],[Stock balance backorders]]
)</f>
        <v>300</v>
      </c>
      <c r="L9158" s="8" t="str">
        <f>VLOOKUP(TableTransactions[[#This Row],[Material]],TableStockBalance[],
MATCH(TableStockBalance[[#Headers],[Supplier name]],TableStockBalance[#Headers],0),
0)</f>
        <v>General Multi Parts AB</v>
      </c>
    </row>
    <row r="9159" spans="1:12" x14ac:dyDescent="0.25">
      <c r="A9159">
        <v>49041522</v>
      </c>
      <c r="B9159">
        <v>100</v>
      </c>
      <c r="C9159" t="s">
        <v>343</v>
      </c>
      <c r="D9159" t="s">
        <v>236</v>
      </c>
      <c r="E9159" t="s">
        <v>237</v>
      </c>
      <c r="F9159" t="s">
        <v>317</v>
      </c>
      <c r="G9159" s="1">
        <v>43572</v>
      </c>
      <c r="H9159">
        <v>60</v>
      </c>
      <c r="I9159" s="7">
        <f>IF(TableTransactions[[#This Row],[Order type]]=trackOrderType,
TableTransactions[[#This Row],[Transaction quantity]]*-1,
TableTransactions[[#This Row],[Transaction quantity]]
)</f>
        <v>-60</v>
      </c>
      <c r="J91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240</v>
      </c>
      <c r="K9159" s="7">
        <f ca="1">IF(TableTransactions[[#This Row],[Stock balance backorders]]&lt;0,
0,
TableTransactions[[#This Row],[Stock balance backorders]]
)</f>
        <v>240</v>
      </c>
      <c r="L9159" s="8" t="str">
        <f>VLOOKUP(TableTransactions[[#This Row],[Material]],TableStockBalance[],
MATCH(TableStockBalance[[#Headers],[Supplier name]],TableStockBalance[#Headers],0),
0)</f>
        <v>General Multi Parts AB</v>
      </c>
    </row>
    <row r="9160" spans="1:12" x14ac:dyDescent="0.25">
      <c r="A9160">
        <v>49041716</v>
      </c>
      <c r="B9160">
        <v>310</v>
      </c>
      <c r="C9160" t="s">
        <v>343</v>
      </c>
      <c r="D9160" t="s">
        <v>236</v>
      </c>
      <c r="E9160" t="s">
        <v>237</v>
      </c>
      <c r="F9160" t="s">
        <v>313</v>
      </c>
      <c r="G9160" s="1">
        <v>43593</v>
      </c>
      <c r="H9160">
        <v>20</v>
      </c>
      <c r="I9160" s="7">
        <f>IF(TableTransactions[[#This Row],[Order type]]=trackOrderType,
TableTransactions[[#This Row],[Transaction quantity]]*-1,
TableTransactions[[#This Row],[Transaction quantity]]
)</f>
        <v>-20</v>
      </c>
      <c r="J91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220</v>
      </c>
      <c r="K9160" s="7">
        <f ca="1">IF(TableTransactions[[#This Row],[Stock balance backorders]]&lt;0,
0,
TableTransactions[[#This Row],[Stock balance backorders]]
)</f>
        <v>220</v>
      </c>
      <c r="L9160" s="8" t="str">
        <f>VLOOKUP(TableTransactions[[#This Row],[Material]],TableStockBalance[],
MATCH(TableStockBalance[[#Headers],[Supplier name]],TableStockBalance[#Headers],0),
0)</f>
        <v>General Multi Parts AB</v>
      </c>
    </row>
    <row r="9161" spans="1:12" x14ac:dyDescent="0.25">
      <c r="A9161">
        <v>49041760</v>
      </c>
      <c r="B9161">
        <v>380</v>
      </c>
      <c r="C9161" t="s">
        <v>343</v>
      </c>
      <c r="D9161" t="s">
        <v>236</v>
      </c>
      <c r="E9161" t="s">
        <v>237</v>
      </c>
      <c r="F9161" t="s">
        <v>317</v>
      </c>
      <c r="G9161" s="1">
        <v>43595</v>
      </c>
      <c r="H9161">
        <v>40</v>
      </c>
      <c r="I9161" s="7">
        <f>IF(TableTransactions[[#This Row],[Order type]]=trackOrderType,
TableTransactions[[#This Row],[Transaction quantity]]*-1,
TableTransactions[[#This Row],[Transaction quantity]]
)</f>
        <v>-40</v>
      </c>
      <c r="J91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180</v>
      </c>
      <c r="K9161" s="7">
        <f ca="1">IF(TableTransactions[[#This Row],[Stock balance backorders]]&lt;0,
0,
TableTransactions[[#This Row],[Stock balance backorders]]
)</f>
        <v>180</v>
      </c>
      <c r="L9161" s="8" t="str">
        <f>VLOOKUP(TableTransactions[[#This Row],[Material]],TableStockBalance[],
MATCH(TableStockBalance[[#Headers],[Supplier name]],TableStockBalance[#Headers],0),
0)</f>
        <v>General Multi Parts AB</v>
      </c>
    </row>
    <row r="9162" spans="1:12" x14ac:dyDescent="0.25">
      <c r="A9162">
        <v>49041913</v>
      </c>
      <c r="B9162">
        <v>190</v>
      </c>
      <c r="C9162" t="s">
        <v>343</v>
      </c>
      <c r="D9162" t="s">
        <v>236</v>
      </c>
      <c r="E9162" t="s">
        <v>237</v>
      </c>
      <c r="F9162" t="s">
        <v>316</v>
      </c>
      <c r="G9162" s="1">
        <v>43609</v>
      </c>
      <c r="H9162">
        <v>60</v>
      </c>
      <c r="I9162" s="7">
        <f>IF(TableTransactions[[#This Row],[Order type]]=trackOrderType,
TableTransactions[[#This Row],[Transaction quantity]]*-1,
TableTransactions[[#This Row],[Transaction quantity]]
)</f>
        <v>-60</v>
      </c>
      <c r="J91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120</v>
      </c>
      <c r="K9162" s="7">
        <f ca="1">IF(TableTransactions[[#This Row],[Stock balance backorders]]&lt;0,
0,
TableTransactions[[#This Row],[Stock balance backorders]]
)</f>
        <v>120</v>
      </c>
      <c r="L9162" s="8" t="str">
        <f>VLOOKUP(TableTransactions[[#This Row],[Material]],TableStockBalance[],
MATCH(TableStockBalance[[#Headers],[Supplier name]],TableStockBalance[#Headers],0),
0)</f>
        <v>General Multi Parts AB</v>
      </c>
    </row>
    <row r="9163" spans="1:12" x14ac:dyDescent="0.25">
      <c r="A9163" s="4">
        <v>45057136</v>
      </c>
      <c r="B9163" s="4">
        <v>50</v>
      </c>
      <c r="C9163" s="4" t="s">
        <v>344</v>
      </c>
      <c r="D9163" s="4" t="s">
        <v>236</v>
      </c>
      <c r="E9163" s="4" t="s">
        <v>237</v>
      </c>
      <c r="F9163" s="4" t="s">
        <v>212</v>
      </c>
      <c r="G9163" s="5">
        <v>43614</v>
      </c>
      <c r="H9163" s="4">
        <v>400</v>
      </c>
      <c r="I9163" s="7">
        <f>IF(TableTransactions[[#This Row],[Order type]]=trackOrderType,
TableTransactions[[#This Row],[Transaction quantity]]*-1,
TableTransactions[[#This Row],[Transaction quantity]]
)</f>
        <v>400</v>
      </c>
      <c r="J91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520</v>
      </c>
      <c r="K9163" s="7">
        <f ca="1">IF(TableTransactions[[#This Row],[Stock balance backorders]]&lt;0,
0,
TableTransactions[[#This Row],[Stock balance backorders]]
)</f>
        <v>520</v>
      </c>
      <c r="L9163" s="8" t="str">
        <f>VLOOKUP(TableTransactions[[#This Row],[Material]],TableStockBalance[],
MATCH(TableStockBalance[[#Headers],[Supplier name]],TableStockBalance[#Headers],0),
0)</f>
        <v>General Multi Parts AB</v>
      </c>
    </row>
    <row r="9164" spans="1:12" x14ac:dyDescent="0.25">
      <c r="A9164">
        <v>49042001</v>
      </c>
      <c r="B9164">
        <v>110</v>
      </c>
      <c r="C9164" t="s">
        <v>343</v>
      </c>
      <c r="D9164" t="s">
        <v>236</v>
      </c>
      <c r="E9164" t="s">
        <v>237</v>
      </c>
      <c r="F9164" t="s">
        <v>313</v>
      </c>
      <c r="G9164" s="1">
        <v>43620</v>
      </c>
      <c r="H9164">
        <v>100</v>
      </c>
      <c r="I9164" s="7">
        <f>IF(TableTransactions[[#This Row],[Order type]]=trackOrderType,
TableTransactions[[#This Row],[Transaction quantity]]*-1,
TableTransactions[[#This Row],[Transaction quantity]]
)</f>
        <v>-100</v>
      </c>
      <c r="J91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420</v>
      </c>
      <c r="K9164" s="7">
        <f ca="1">IF(TableTransactions[[#This Row],[Stock balance backorders]]&lt;0,
0,
TableTransactions[[#This Row],[Stock balance backorders]]
)</f>
        <v>420</v>
      </c>
      <c r="L9164" s="8" t="str">
        <f>VLOOKUP(TableTransactions[[#This Row],[Material]],TableStockBalance[],
MATCH(TableStockBalance[[#Headers],[Supplier name]],TableStockBalance[#Headers],0),
0)</f>
        <v>General Multi Parts AB</v>
      </c>
    </row>
    <row r="9165" spans="1:12" x14ac:dyDescent="0.25">
      <c r="A9165">
        <v>49042316</v>
      </c>
      <c r="B9165">
        <v>90</v>
      </c>
      <c r="C9165" t="s">
        <v>343</v>
      </c>
      <c r="D9165" t="s">
        <v>236</v>
      </c>
      <c r="E9165" t="s">
        <v>237</v>
      </c>
      <c r="F9165" t="s">
        <v>318</v>
      </c>
      <c r="G9165" s="1">
        <v>43648</v>
      </c>
      <c r="H9165">
        <v>80</v>
      </c>
      <c r="I9165" s="7">
        <f>IF(TableTransactions[[#This Row],[Order type]]=trackOrderType,
TableTransactions[[#This Row],[Transaction quantity]]*-1,
TableTransactions[[#This Row],[Transaction quantity]]
)</f>
        <v>-80</v>
      </c>
      <c r="J91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340</v>
      </c>
      <c r="K9165" s="7">
        <f ca="1">IF(TableTransactions[[#This Row],[Stock balance backorders]]&lt;0,
0,
TableTransactions[[#This Row],[Stock balance backorders]]
)</f>
        <v>340</v>
      </c>
      <c r="L9165" s="8" t="str">
        <f>VLOOKUP(TableTransactions[[#This Row],[Material]],TableStockBalance[],
MATCH(TableStockBalance[[#Headers],[Supplier name]],TableStockBalance[#Headers],0),
0)</f>
        <v>General Multi Parts AB</v>
      </c>
    </row>
    <row r="9166" spans="1:12" x14ac:dyDescent="0.25">
      <c r="A9166">
        <v>49042436</v>
      </c>
      <c r="B9166">
        <v>70</v>
      </c>
      <c r="C9166" t="s">
        <v>343</v>
      </c>
      <c r="D9166" t="s">
        <v>236</v>
      </c>
      <c r="E9166" t="s">
        <v>237</v>
      </c>
      <c r="F9166" t="s">
        <v>316</v>
      </c>
      <c r="G9166" s="1">
        <v>43658</v>
      </c>
      <c r="H9166">
        <v>20</v>
      </c>
      <c r="I9166" s="7">
        <f>IF(TableTransactions[[#This Row],[Order type]]=trackOrderType,
TableTransactions[[#This Row],[Transaction quantity]]*-1,
TableTransactions[[#This Row],[Transaction quantity]]
)</f>
        <v>-20</v>
      </c>
      <c r="J91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320</v>
      </c>
      <c r="K9166" s="7">
        <f ca="1">IF(TableTransactions[[#This Row],[Stock balance backorders]]&lt;0,
0,
TableTransactions[[#This Row],[Stock balance backorders]]
)</f>
        <v>320</v>
      </c>
      <c r="L9166" s="8" t="str">
        <f>VLOOKUP(TableTransactions[[#This Row],[Material]],TableStockBalance[],
MATCH(TableStockBalance[[#Headers],[Supplier name]],TableStockBalance[#Headers],0),
0)</f>
        <v>General Multi Parts AB</v>
      </c>
    </row>
    <row r="9167" spans="1:12" x14ac:dyDescent="0.25">
      <c r="A9167">
        <v>49042720</v>
      </c>
      <c r="B9167">
        <v>190</v>
      </c>
      <c r="C9167" t="s">
        <v>343</v>
      </c>
      <c r="D9167" t="s">
        <v>236</v>
      </c>
      <c r="E9167" t="s">
        <v>237</v>
      </c>
      <c r="F9167" t="s">
        <v>316</v>
      </c>
      <c r="G9167" s="1">
        <v>43686</v>
      </c>
      <c r="H9167">
        <v>20</v>
      </c>
      <c r="I9167" s="7">
        <f>IF(TableTransactions[[#This Row],[Order type]]=trackOrderType,
TableTransactions[[#This Row],[Transaction quantity]]*-1,
TableTransactions[[#This Row],[Transaction quantity]]
)</f>
        <v>-20</v>
      </c>
      <c r="J91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300</v>
      </c>
      <c r="K9167" s="7">
        <f ca="1">IF(TableTransactions[[#This Row],[Stock balance backorders]]&lt;0,
0,
TableTransactions[[#This Row],[Stock balance backorders]]
)</f>
        <v>300</v>
      </c>
      <c r="L9167" s="8" t="str">
        <f>VLOOKUP(TableTransactions[[#This Row],[Material]],TableStockBalance[],
MATCH(TableStockBalance[[#Headers],[Supplier name]],TableStockBalance[#Headers],0),
0)</f>
        <v>General Multi Parts AB</v>
      </c>
    </row>
    <row r="9168" spans="1:12" x14ac:dyDescent="0.25">
      <c r="A9168">
        <v>49042951</v>
      </c>
      <c r="B9168">
        <v>320</v>
      </c>
      <c r="C9168" t="s">
        <v>343</v>
      </c>
      <c r="D9168" t="s">
        <v>236</v>
      </c>
      <c r="E9168" t="s">
        <v>237</v>
      </c>
      <c r="F9168" t="s">
        <v>317</v>
      </c>
      <c r="G9168" s="1">
        <v>43707</v>
      </c>
      <c r="H9168">
        <v>60</v>
      </c>
      <c r="I9168" s="7">
        <f>IF(TableTransactions[[#This Row],[Order type]]=trackOrderType,
TableTransactions[[#This Row],[Transaction quantity]]*-1,
TableTransactions[[#This Row],[Transaction quantity]]
)</f>
        <v>-60</v>
      </c>
      <c r="J91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240</v>
      </c>
      <c r="K9168" s="7">
        <f ca="1">IF(TableTransactions[[#This Row],[Stock balance backorders]]&lt;0,
0,
TableTransactions[[#This Row],[Stock balance backorders]]
)</f>
        <v>240</v>
      </c>
      <c r="L9168" s="8" t="str">
        <f>VLOOKUP(TableTransactions[[#This Row],[Material]],TableStockBalance[],
MATCH(TableStockBalance[[#Headers],[Supplier name]],TableStockBalance[#Headers],0),
0)</f>
        <v>General Multi Parts AB</v>
      </c>
    </row>
    <row r="9169" spans="1:12" x14ac:dyDescent="0.25">
      <c r="A9169">
        <v>49042975</v>
      </c>
      <c r="B9169">
        <v>70</v>
      </c>
      <c r="C9169" t="s">
        <v>343</v>
      </c>
      <c r="D9169" t="s">
        <v>236</v>
      </c>
      <c r="E9169" t="s">
        <v>237</v>
      </c>
      <c r="F9169" t="s">
        <v>313</v>
      </c>
      <c r="G9169" s="1">
        <v>43711</v>
      </c>
      <c r="H9169">
        <v>20</v>
      </c>
      <c r="I9169" s="7">
        <f>IF(TableTransactions[[#This Row],[Order type]]=trackOrderType,
TableTransactions[[#This Row],[Transaction quantity]]*-1,
TableTransactions[[#This Row],[Transaction quantity]]
)</f>
        <v>-20</v>
      </c>
      <c r="J91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220</v>
      </c>
      <c r="K9169" s="7">
        <f ca="1">IF(TableTransactions[[#This Row],[Stock balance backorders]]&lt;0,
0,
TableTransactions[[#This Row],[Stock balance backorders]]
)</f>
        <v>220</v>
      </c>
      <c r="L9169" s="8" t="str">
        <f>VLOOKUP(TableTransactions[[#This Row],[Material]],TableStockBalance[],
MATCH(TableStockBalance[[#Headers],[Supplier name]],TableStockBalance[#Headers],0),
0)</f>
        <v>General Multi Parts AB</v>
      </c>
    </row>
    <row r="9170" spans="1:12" x14ac:dyDescent="0.25">
      <c r="A9170" s="4">
        <v>45057402</v>
      </c>
      <c r="B9170" s="4">
        <v>20</v>
      </c>
      <c r="C9170" s="4" t="s">
        <v>344</v>
      </c>
      <c r="D9170" s="4" t="s">
        <v>236</v>
      </c>
      <c r="E9170" s="4" t="s">
        <v>237</v>
      </c>
      <c r="F9170" s="4" t="s">
        <v>212</v>
      </c>
      <c r="G9170" s="5">
        <v>43727</v>
      </c>
      <c r="H9170" s="4">
        <v>218</v>
      </c>
      <c r="I9170" s="7">
        <f>IF(TableTransactions[[#This Row],[Order type]]=trackOrderType,
TableTransactions[[#This Row],[Transaction quantity]]*-1,
TableTransactions[[#This Row],[Transaction quantity]]
)</f>
        <v>218</v>
      </c>
      <c r="J91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438</v>
      </c>
      <c r="K9170" s="7">
        <f ca="1">IF(TableTransactions[[#This Row],[Stock balance backorders]]&lt;0,
0,
TableTransactions[[#This Row],[Stock balance backorders]]
)</f>
        <v>438</v>
      </c>
      <c r="L9170" s="8" t="str">
        <f>VLOOKUP(TableTransactions[[#This Row],[Material]],TableStockBalance[],
MATCH(TableStockBalance[[#Headers],[Supplier name]],TableStockBalance[#Headers],0),
0)</f>
        <v>General Multi Parts AB</v>
      </c>
    </row>
    <row r="9171" spans="1:12" x14ac:dyDescent="0.25">
      <c r="A9171">
        <v>49043257</v>
      </c>
      <c r="B9171">
        <v>180</v>
      </c>
      <c r="C9171" t="s">
        <v>343</v>
      </c>
      <c r="D9171" t="s">
        <v>236</v>
      </c>
      <c r="E9171" t="s">
        <v>237</v>
      </c>
      <c r="F9171" t="s">
        <v>318</v>
      </c>
      <c r="G9171" s="1">
        <v>43735</v>
      </c>
      <c r="H9171">
        <v>40</v>
      </c>
      <c r="I9171" s="7">
        <f>IF(TableTransactions[[#This Row],[Order type]]=trackOrderType,
TableTransactions[[#This Row],[Transaction quantity]]*-1,
TableTransactions[[#This Row],[Transaction quantity]]
)</f>
        <v>-40</v>
      </c>
      <c r="J91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398</v>
      </c>
      <c r="K9171" s="7">
        <f ca="1">IF(TableTransactions[[#This Row],[Stock balance backorders]]&lt;0,
0,
TableTransactions[[#This Row],[Stock balance backorders]]
)</f>
        <v>398</v>
      </c>
      <c r="L9171" s="8" t="str">
        <f>VLOOKUP(TableTransactions[[#This Row],[Material]],TableStockBalance[],
MATCH(TableStockBalance[[#Headers],[Supplier name]],TableStockBalance[#Headers],0),
0)</f>
        <v>General Multi Parts AB</v>
      </c>
    </row>
    <row r="9172" spans="1:12" x14ac:dyDescent="0.25">
      <c r="A9172">
        <v>49043299</v>
      </c>
      <c r="B9172">
        <v>40</v>
      </c>
      <c r="C9172" t="s">
        <v>343</v>
      </c>
      <c r="D9172" t="s">
        <v>236</v>
      </c>
      <c r="E9172" t="s">
        <v>237</v>
      </c>
      <c r="F9172" t="s">
        <v>314</v>
      </c>
      <c r="G9172" s="1">
        <v>43741</v>
      </c>
      <c r="H9172">
        <v>40</v>
      </c>
      <c r="I9172" s="7">
        <f>IF(TableTransactions[[#This Row],[Order type]]=trackOrderType,
TableTransactions[[#This Row],[Transaction quantity]]*-1,
TableTransactions[[#This Row],[Transaction quantity]]
)</f>
        <v>-40</v>
      </c>
      <c r="J91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358</v>
      </c>
      <c r="K9172" s="7">
        <f ca="1">IF(TableTransactions[[#This Row],[Stock balance backorders]]&lt;0,
0,
TableTransactions[[#This Row],[Stock balance backorders]]
)</f>
        <v>358</v>
      </c>
      <c r="L9172" s="8" t="str">
        <f>VLOOKUP(TableTransactions[[#This Row],[Material]],TableStockBalance[],
MATCH(TableStockBalance[[#Headers],[Supplier name]],TableStockBalance[#Headers],0),
0)</f>
        <v>General Multi Parts AB</v>
      </c>
    </row>
    <row r="9173" spans="1:12" x14ac:dyDescent="0.25">
      <c r="A9173">
        <v>49043735</v>
      </c>
      <c r="B9173">
        <v>20</v>
      </c>
      <c r="C9173" t="s">
        <v>343</v>
      </c>
      <c r="D9173" t="s">
        <v>236</v>
      </c>
      <c r="E9173" t="s">
        <v>237</v>
      </c>
      <c r="F9173" t="s">
        <v>315</v>
      </c>
      <c r="G9173" s="1">
        <v>43780</v>
      </c>
      <c r="H9173">
        <v>80</v>
      </c>
      <c r="I9173" s="7">
        <f>IF(TableTransactions[[#This Row],[Order type]]=trackOrderType,
TableTransactions[[#This Row],[Transaction quantity]]*-1,
TableTransactions[[#This Row],[Transaction quantity]]
)</f>
        <v>-80</v>
      </c>
      <c r="J91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278</v>
      </c>
      <c r="K9173" s="7">
        <f ca="1">IF(TableTransactions[[#This Row],[Stock balance backorders]]&lt;0,
0,
TableTransactions[[#This Row],[Stock balance backorders]]
)</f>
        <v>278</v>
      </c>
      <c r="L9173" s="8" t="str">
        <f>VLOOKUP(TableTransactions[[#This Row],[Material]],TableStockBalance[],
MATCH(TableStockBalance[[#Headers],[Supplier name]],TableStockBalance[#Headers],0),
0)</f>
        <v>General Multi Parts AB</v>
      </c>
    </row>
    <row r="9174" spans="1:12" x14ac:dyDescent="0.25">
      <c r="A9174">
        <v>49043745</v>
      </c>
      <c r="B9174">
        <v>190</v>
      </c>
      <c r="C9174" t="s">
        <v>343</v>
      </c>
      <c r="D9174" t="s">
        <v>236</v>
      </c>
      <c r="E9174" t="s">
        <v>237</v>
      </c>
      <c r="F9174" t="s">
        <v>317</v>
      </c>
      <c r="G9174" s="1">
        <v>43781</v>
      </c>
      <c r="H9174">
        <v>40</v>
      </c>
      <c r="I9174" s="7">
        <f>IF(TableTransactions[[#This Row],[Order type]]=trackOrderType,
TableTransactions[[#This Row],[Transaction quantity]]*-1,
TableTransactions[[#This Row],[Transaction quantity]]
)</f>
        <v>-40</v>
      </c>
      <c r="J91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238</v>
      </c>
      <c r="K9174" s="7">
        <f ca="1">IF(TableTransactions[[#This Row],[Stock balance backorders]]&lt;0,
0,
TableTransactions[[#This Row],[Stock balance backorders]]
)</f>
        <v>238</v>
      </c>
      <c r="L9174" s="8" t="str">
        <f>VLOOKUP(TableTransactions[[#This Row],[Material]],TableStockBalance[],
MATCH(TableStockBalance[[#Headers],[Supplier name]],TableStockBalance[#Headers],0),
0)</f>
        <v>General Multi Parts AB</v>
      </c>
    </row>
    <row r="9175" spans="1:12" x14ac:dyDescent="0.25">
      <c r="A9175">
        <v>49043921</v>
      </c>
      <c r="B9175">
        <v>160</v>
      </c>
      <c r="C9175" t="s">
        <v>343</v>
      </c>
      <c r="D9175" t="s">
        <v>236</v>
      </c>
      <c r="E9175" t="s">
        <v>237</v>
      </c>
      <c r="F9175" t="s">
        <v>317</v>
      </c>
      <c r="G9175" s="1">
        <v>43796</v>
      </c>
      <c r="H9175">
        <v>60</v>
      </c>
      <c r="I9175" s="7">
        <f>IF(TableTransactions[[#This Row],[Order type]]=trackOrderType,
TableTransactions[[#This Row],[Transaction quantity]]*-1,
TableTransactions[[#This Row],[Transaction quantity]]
)</f>
        <v>-60</v>
      </c>
      <c r="J91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178</v>
      </c>
      <c r="K9175" s="7">
        <f ca="1">IF(TableTransactions[[#This Row],[Stock balance backorders]]&lt;0,
0,
TableTransactions[[#This Row],[Stock balance backorders]]
)</f>
        <v>178</v>
      </c>
      <c r="L9175" s="8" t="str">
        <f>VLOOKUP(TableTransactions[[#This Row],[Material]],TableStockBalance[],
MATCH(TableStockBalance[[#Headers],[Supplier name]],TableStockBalance[#Headers],0),
0)</f>
        <v>General Multi Parts AB</v>
      </c>
    </row>
    <row r="9176" spans="1:12" x14ac:dyDescent="0.25">
      <c r="A9176" s="4">
        <v>45057585</v>
      </c>
      <c r="B9176" s="4">
        <v>30</v>
      </c>
      <c r="C9176" s="4" t="s">
        <v>344</v>
      </c>
      <c r="D9176" s="4" t="s">
        <v>236</v>
      </c>
      <c r="E9176" s="4" t="s">
        <v>237</v>
      </c>
      <c r="F9176" s="4" t="s">
        <v>212</v>
      </c>
      <c r="G9176" s="5">
        <v>43796</v>
      </c>
      <c r="H9176" s="4">
        <v>400</v>
      </c>
      <c r="I9176" s="7">
        <f>IF(TableTransactions[[#This Row],[Order type]]=trackOrderType,
TableTransactions[[#This Row],[Transaction quantity]]*-1,
TableTransactions[[#This Row],[Transaction quantity]]
)</f>
        <v>400</v>
      </c>
      <c r="J91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578</v>
      </c>
      <c r="K9176" s="7">
        <f ca="1">IF(TableTransactions[[#This Row],[Stock balance backorders]]&lt;0,
0,
TableTransactions[[#This Row],[Stock balance backorders]]
)</f>
        <v>578</v>
      </c>
      <c r="L9176" s="8" t="str">
        <f>VLOOKUP(TableTransactions[[#This Row],[Material]],TableStockBalance[],
MATCH(TableStockBalance[[#Headers],[Supplier name]],TableStockBalance[#Headers],0),
0)</f>
        <v>General Multi Parts AB</v>
      </c>
    </row>
    <row r="9177" spans="1:12" x14ac:dyDescent="0.25">
      <c r="A9177">
        <v>49044045</v>
      </c>
      <c r="B9177">
        <v>50</v>
      </c>
      <c r="C9177" t="s">
        <v>343</v>
      </c>
      <c r="D9177" t="s">
        <v>236</v>
      </c>
      <c r="E9177" t="s">
        <v>237</v>
      </c>
      <c r="F9177" t="s">
        <v>315</v>
      </c>
      <c r="G9177" s="1">
        <v>43805</v>
      </c>
      <c r="H9177">
        <v>80</v>
      </c>
      <c r="I9177" s="7">
        <f>IF(TableTransactions[[#This Row],[Order type]]=trackOrderType,
TableTransactions[[#This Row],[Transaction quantity]]*-1,
TableTransactions[[#This Row],[Transaction quantity]]
)</f>
        <v>-80</v>
      </c>
      <c r="J91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498</v>
      </c>
      <c r="K9177" s="7">
        <f ca="1">IF(TableTransactions[[#This Row],[Stock balance backorders]]&lt;0,
0,
TableTransactions[[#This Row],[Stock balance backorders]]
)</f>
        <v>498</v>
      </c>
      <c r="L9177" s="8" t="str">
        <f>VLOOKUP(TableTransactions[[#This Row],[Material]],TableStockBalance[],
MATCH(TableStockBalance[[#Headers],[Supplier name]],TableStockBalance[#Headers],0),
0)</f>
        <v>General Multi Parts AB</v>
      </c>
    </row>
    <row r="9178" spans="1:12" x14ac:dyDescent="0.25">
      <c r="A9178">
        <v>49044160</v>
      </c>
      <c r="B9178">
        <v>10</v>
      </c>
      <c r="C9178" t="s">
        <v>343</v>
      </c>
      <c r="D9178" t="s">
        <v>236</v>
      </c>
      <c r="E9178" t="s">
        <v>237</v>
      </c>
      <c r="F9178" t="s">
        <v>326</v>
      </c>
      <c r="G9178" s="1">
        <v>43818</v>
      </c>
      <c r="H9178">
        <v>80</v>
      </c>
      <c r="I9178" s="7">
        <f>IF(TableTransactions[[#This Row],[Order type]]=trackOrderType,
TableTransactions[[#This Row],[Transaction quantity]]*-1,
TableTransactions[[#This Row],[Transaction quantity]]
)</f>
        <v>-80</v>
      </c>
      <c r="J91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418</v>
      </c>
      <c r="K9178" s="7">
        <f ca="1">IF(TableTransactions[[#This Row],[Stock balance backorders]]&lt;0,
0,
TableTransactions[[#This Row],[Stock balance backorders]]
)</f>
        <v>418</v>
      </c>
      <c r="L9178" s="8" t="str">
        <f>VLOOKUP(TableTransactions[[#This Row],[Material]],TableStockBalance[],
MATCH(TableStockBalance[[#Headers],[Supplier name]],TableStockBalance[#Headers],0),
0)</f>
        <v>General Multi Parts AB</v>
      </c>
    </row>
    <row r="9179" spans="1:12" x14ac:dyDescent="0.25">
      <c r="A9179">
        <v>49040572</v>
      </c>
      <c r="B9179">
        <v>10</v>
      </c>
      <c r="C9179" t="s">
        <v>343</v>
      </c>
      <c r="D9179" t="s">
        <v>230</v>
      </c>
      <c r="E9179" t="s">
        <v>231</v>
      </c>
      <c r="F9179" t="s">
        <v>320</v>
      </c>
      <c r="G9179" s="1">
        <v>43489</v>
      </c>
      <c r="H9179">
        <v>20</v>
      </c>
      <c r="I9179" s="7">
        <f>IF(TableTransactions[[#This Row],[Order type]]=trackOrderType,
TableTransactions[[#This Row],[Transaction quantity]]*-1,
TableTransactions[[#This Row],[Transaction quantity]]
)</f>
        <v>-20</v>
      </c>
      <c r="J91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783</v>
      </c>
      <c r="K9179" s="7">
        <f ca="1">IF(TableTransactions[[#This Row],[Stock balance backorders]]&lt;0,
0,
TableTransactions[[#This Row],[Stock balance backorders]]
)</f>
        <v>783</v>
      </c>
      <c r="L9179" s="8" t="str">
        <f>VLOOKUP(TableTransactions[[#This Row],[Material]],TableStockBalance[],
MATCH(TableStockBalance[[#Headers],[Supplier name]],TableStockBalance[#Headers],0),
0)</f>
        <v>Broehmer Industrial GmbH</v>
      </c>
    </row>
    <row r="9180" spans="1:12" x14ac:dyDescent="0.25">
      <c r="A9180">
        <v>49040580</v>
      </c>
      <c r="B9180">
        <v>80</v>
      </c>
      <c r="C9180" t="s">
        <v>343</v>
      </c>
      <c r="D9180" t="s">
        <v>230</v>
      </c>
      <c r="E9180" t="s">
        <v>231</v>
      </c>
      <c r="F9180" t="s">
        <v>318</v>
      </c>
      <c r="G9180" s="1">
        <v>43489</v>
      </c>
      <c r="H9180">
        <v>40</v>
      </c>
      <c r="I9180" s="7">
        <f>IF(TableTransactions[[#This Row],[Order type]]=trackOrderType,
TableTransactions[[#This Row],[Transaction quantity]]*-1,
TableTransactions[[#This Row],[Transaction quantity]]
)</f>
        <v>-40</v>
      </c>
      <c r="J91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743</v>
      </c>
      <c r="K9180" s="7">
        <f ca="1">IF(TableTransactions[[#This Row],[Stock balance backorders]]&lt;0,
0,
TableTransactions[[#This Row],[Stock balance backorders]]
)</f>
        <v>743</v>
      </c>
      <c r="L9180" s="8" t="str">
        <f>VLOOKUP(TableTransactions[[#This Row],[Material]],TableStockBalance[],
MATCH(TableStockBalance[[#Headers],[Supplier name]],TableStockBalance[#Headers],0),
0)</f>
        <v>Broehmer Industrial GmbH</v>
      </c>
    </row>
    <row r="9181" spans="1:12" x14ac:dyDescent="0.25">
      <c r="A9181">
        <v>49040828</v>
      </c>
      <c r="B9181">
        <v>140</v>
      </c>
      <c r="C9181" t="s">
        <v>343</v>
      </c>
      <c r="D9181" t="s">
        <v>230</v>
      </c>
      <c r="E9181" t="s">
        <v>231</v>
      </c>
      <c r="F9181" t="s">
        <v>319</v>
      </c>
      <c r="G9181" s="1">
        <v>43511</v>
      </c>
      <c r="H9181">
        <v>60</v>
      </c>
      <c r="I9181" s="7">
        <f>IF(TableTransactions[[#This Row],[Order type]]=trackOrderType,
TableTransactions[[#This Row],[Transaction quantity]]*-1,
TableTransactions[[#This Row],[Transaction quantity]]
)</f>
        <v>-60</v>
      </c>
      <c r="J91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683</v>
      </c>
      <c r="K9181" s="7">
        <f ca="1">IF(TableTransactions[[#This Row],[Stock balance backorders]]&lt;0,
0,
TableTransactions[[#This Row],[Stock balance backorders]]
)</f>
        <v>683</v>
      </c>
      <c r="L9181" s="8" t="str">
        <f>VLOOKUP(TableTransactions[[#This Row],[Material]],TableStockBalance[],
MATCH(TableStockBalance[[#Headers],[Supplier name]],TableStockBalance[#Headers],0),
0)</f>
        <v>Broehmer Industrial GmbH</v>
      </c>
    </row>
    <row r="9182" spans="1:12" x14ac:dyDescent="0.25">
      <c r="A9182">
        <v>49040858</v>
      </c>
      <c r="B9182">
        <v>10</v>
      </c>
      <c r="C9182" t="s">
        <v>343</v>
      </c>
      <c r="D9182" t="s">
        <v>230</v>
      </c>
      <c r="E9182" t="s">
        <v>231</v>
      </c>
      <c r="F9182" t="s">
        <v>322</v>
      </c>
      <c r="G9182" s="1">
        <v>43515</v>
      </c>
      <c r="H9182">
        <v>40</v>
      </c>
      <c r="I9182" s="7">
        <f>IF(TableTransactions[[#This Row],[Order type]]=trackOrderType,
TableTransactions[[#This Row],[Transaction quantity]]*-1,
TableTransactions[[#This Row],[Transaction quantity]]
)</f>
        <v>-40</v>
      </c>
      <c r="J91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643</v>
      </c>
      <c r="K9182" s="7">
        <f ca="1">IF(TableTransactions[[#This Row],[Stock balance backorders]]&lt;0,
0,
TableTransactions[[#This Row],[Stock balance backorders]]
)</f>
        <v>643</v>
      </c>
      <c r="L9182" s="8" t="str">
        <f>VLOOKUP(TableTransactions[[#This Row],[Material]],TableStockBalance[],
MATCH(TableStockBalance[[#Headers],[Supplier name]],TableStockBalance[#Headers],0),
0)</f>
        <v>Broehmer Industrial GmbH</v>
      </c>
    </row>
    <row r="9183" spans="1:12" x14ac:dyDescent="0.25">
      <c r="A9183">
        <v>49040895</v>
      </c>
      <c r="B9183">
        <v>330</v>
      </c>
      <c r="C9183" t="s">
        <v>343</v>
      </c>
      <c r="D9183" t="s">
        <v>230</v>
      </c>
      <c r="E9183" t="s">
        <v>231</v>
      </c>
      <c r="F9183" t="s">
        <v>313</v>
      </c>
      <c r="G9183" s="1">
        <v>43518</v>
      </c>
      <c r="H9183">
        <v>80</v>
      </c>
      <c r="I9183" s="7">
        <f>IF(TableTransactions[[#This Row],[Order type]]=trackOrderType,
TableTransactions[[#This Row],[Transaction quantity]]*-1,
TableTransactions[[#This Row],[Transaction quantity]]
)</f>
        <v>-80</v>
      </c>
      <c r="J91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563</v>
      </c>
      <c r="K9183" s="7">
        <f ca="1">IF(TableTransactions[[#This Row],[Stock balance backorders]]&lt;0,
0,
TableTransactions[[#This Row],[Stock balance backorders]]
)</f>
        <v>563</v>
      </c>
      <c r="L9183" s="8" t="str">
        <f>VLOOKUP(TableTransactions[[#This Row],[Material]],TableStockBalance[],
MATCH(TableStockBalance[[#Headers],[Supplier name]],TableStockBalance[#Headers],0),
0)</f>
        <v>Broehmer Industrial GmbH</v>
      </c>
    </row>
    <row r="9184" spans="1:12" x14ac:dyDescent="0.25">
      <c r="A9184">
        <v>49041065</v>
      </c>
      <c r="B9184">
        <v>370</v>
      </c>
      <c r="C9184" t="s">
        <v>343</v>
      </c>
      <c r="D9184" t="s">
        <v>230</v>
      </c>
      <c r="E9184" t="s">
        <v>231</v>
      </c>
      <c r="F9184" t="s">
        <v>316</v>
      </c>
      <c r="G9184" s="1">
        <v>43532</v>
      </c>
      <c r="H9184">
        <v>20</v>
      </c>
      <c r="I9184" s="7">
        <f>IF(TableTransactions[[#This Row],[Order type]]=trackOrderType,
TableTransactions[[#This Row],[Transaction quantity]]*-1,
TableTransactions[[#This Row],[Transaction quantity]]
)</f>
        <v>-20</v>
      </c>
      <c r="J91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543</v>
      </c>
      <c r="K9184" s="7">
        <f ca="1">IF(TableTransactions[[#This Row],[Stock balance backorders]]&lt;0,
0,
TableTransactions[[#This Row],[Stock balance backorders]]
)</f>
        <v>543</v>
      </c>
      <c r="L9184" s="8" t="str">
        <f>VLOOKUP(TableTransactions[[#This Row],[Material]],TableStockBalance[],
MATCH(TableStockBalance[[#Headers],[Supplier name]],TableStockBalance[#Headers],0),
0)</f>
        <v>Broehmer Industrial GmbH</v>
      </c>
    </row>
    <row r="9185" spans="1:12" x14ac:dyDescent="0.25">
      <c r="A9185">
        <v>49041136</v>
      </c>
      <c r="B9185">
        <v>10</v>
      </c>
      <c r="C9185" t="s">
        <v>343</v>
      </c>
      <c r="D9185" t="s">
        <v>230</v>
      </c>
      <c r="E9185" t="s">
        <v>231</v>
      </c>
      <c r="F9185" t="s">
        <v>315</v>
      </c>
      <c r="G9185" s="1">
        <v>43538</v>
      </c>
      <c r="H9185">
        <v>60</v>
      </c>
      <c r="I9185" s="7">
        <f>IF(TableTransactions[[#This Row],[Order type]]=trackOrderType,
TableTransactions[[#This Row],[Transaction quantity]]*-1,
TableTransactions[[#This Row],[Transaction quantity]]
)</f>
        <v>-60</v>
      </c>
      <c r="J91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483</v>
      </c>
      <c r="K9185" s="7">
        <f ca="1">IF(TableTransactions[[#This Row],[Stock balance backorders]]&lt;0,
0,
TableTransactions[[#This Row],[Stock balance backorders]]
)</f>
        <v>483</v>
      </c>
      <c r="L9185" s="8" t="str">
        <f>VLOOKUP(TableTransactions[[#This Row],[Material]],TableStockBalance[],
MATCH(TableStockBalance[[#Headers],[Supplier name]],TableStockBalance[#Headers],0),
0)</f>
        <v>Broehmer Industrial GmbH</v>
      </c>
    </row>
    <row r="9186" spans="1:12" x14ac:dyDescent="0.25">
      <c r="A9186">
        <v>49041220</v>
      </c>
      <c r="B9186">
        <v>250</v>
      </c>
      <c r="C9186" t="s">
        <v>343</v>
      </c>
      <c r="D9186" t="s">
        <v>230</v>
      </c>
      <c r="E9186" t="s">
        <v>231</v>
      </c>
      <c r="F9186" t="s">
        <v>313</v>
      </c>
      <c r="G9186" s="1">
        <v>43546</v>
      </c>
      <c r="H9186">
        <v>80</v>
      </c>
      <c r="I9186" s="7">
        <f>IF(TableTransactions[[#This Row],[Order type]]=trackOrderType,
TableTransactions[[#This Row],[Transaction quantity]]*-1,
TableTransactions[[#This Row],[Transaction quantity]]
)</f>
        <v>-80</v>
      </c>
      <c r="J91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403</v>
      </c>
      <c r="K9186" s="7">
        <f ca="1">IF(TableTransactions[[#This Row],[Stock balance backorders]]&lt;0,
0,
TableTransactions[[#This Row],[Stock balance backorders]]
)</f>
        <v>403</v>
      </c>
      <c r="L9186" s="8" t="str">
        <f>VLOOKUP(TableTransactions[[#This Row],[Material]],TableStockBalance[],
MATCH(TableStockBalance[[#Headers],[Supplier name]],TableStockBalance[#Headers],0),
0)</f>
        <v>Broehmer Industrial GmbH</v>
      </c>
    </row>
    <row r="9187" spans="1:12" x14ac:dyDescent="0.25">
      <c r="A9187">
        <v>49041477</v>
      </c>
      <c r="B9187">
        <v>460</v>
      </c>
      <c r="C9187" t="s">
        <v>343</v>
      </c>
      <c r="D9187" t="s">
        <v>230</v>
      </c>
      <c r="E9187" t="s">
        <v>231</v>
      </c>
      <c r="F9187" t="s">
        <v>317</v>
      </c>
      <c r="G9187" s="1">
        <v>43567</v>
      </c>
      <c r="H9187">
        <v>60</v>
      </c>
      <c r="I9187" s="7">
        <f>IF(TableTransactions[[#This Row],[Order type]]=trackOrderType,
TableTransactions[[#This Row],[Transaction quantity]]*-1,
TableTransactions[[#This Row],[Transaction quantity]]
)</f>
        <v>-60</v>
      </c>
      <c r="J91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343</v>
      </c>
      <c r="K9187" s="7">
        <f ca="1">IF(TableTransactions[[#This Row],[Stock balance backorders]]&lt;0,
0,
TableTransactions[[#This Row],[Stock balance backorders]]
)</f>
        <v>343</v>
      </c>
      <c r="L9187" s="8" t="str">
        <f>VLOOKUP(TableTransactions[[#This Row],[Material]],TableStockBalance[],
MATCH(TableStockBalance[[#Headers],[Supplier name]],TableStockBalance[#Headers],0),
0)</f>
        <v>Broehmer Industrial GmbH</v>
      </c>
    </row>
    <row r="9188" spans="1:12" x14ac:dyDescent="0.25">
      <c r="A9188" s="4">
        <v>45056995</v>
      </c>
      <c r="B9188" s="4">
        <v>20</v>
      </c>
      <c r="C9188" s="4" t="s">
        <v>344</v>
      </c>
      <c r="D9188" s="4" t="s">
        <v>230</v>
      </c>
      <c r="E9188" s="4" t="s">
        <v>231</v>
      </c>
      <c r="F9188" s="4" t="s">
        <v>213</v>
      </c>
      <c r="G9188" s="5">
        <v>43570</v>
      </c>
      <c r="H9188" s="4">
        <v>341</v>
      </c>
      <c r="I9188" s="7">
        <f>IF(TableTransactions[[#This Row],[Order type]]=trackOrderType,
TableTransactions[[#This Row],[Transaction quantity]]*-1,
TableTransactions[[#This Row],[Transaction quantity]]
)</f>
        <v>341</v>
      </c>
      <c r="J91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684</v>
      </c>
      <c r="K9188" s="7">
        <f ca="1">IF(TableTransactions[[#This Row],[Stock balance backorders]]&lt;0,
0,
TableTransactions[[#This Row],[Stock balance backorders]]
)</f>
        <v>684</v>
      </c>
      <c r="L9188" s="8" t="str">
        <f>VLOOKUP(TableTransactions[[#This Row],[Material]],TableStockBalance[],
MATCH(TableStockBalance[[#Headers],[Supplier name]],TableStockBalance[#Headers],0),
0)</f>
        <v>Broehmer Industrial GmbH</v>
      </c>
    </row>
    <row r="9189" spans="1:12" x14ac:dyDescent="0.25">
      <c r="A9189">
        <v>49041880</v>
      </c>
      <c r="B9189">
        <v>20</v>
      </c>
      <c r="C9189" t="s">
        <v>343</v>
      </c>
      <c r="D9189" t="s">
        <v>230</v>
      </c>
      <c r="E9189" t="s">
        <v>231</v>
      </c>
      <c r="F9189" t="s">
        <v>330</v>
      </c>
      <c r="G9189" s="1">
        <v>43607</v>
      </c>
      <c r="H9189">
        <v>20</v>
      </c>
      <c r="I9189" s="7">
        <f>IF(TableTransactions[[#This Row],[Order type]]=trackOrderType,
TableTransactions[[#This Row],[Transaction quantity]]*-1,
TableTransactions[[#This Row],[Transaction quantity]]
)</f>
        <v>-20</v>
      </c>
      <c r="J91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664</v>
      </c>
      <c r="K9189" s="7">
        <f ca="1">IF(TableTransactions[[#This Row],[Stock balance backorders]]&lt;0,
0,
TableTransactions[[#This Row],[Stock balance backorders]]
)</f>
        <v>664</v>
      </c>
      <c r="L9189" s="8" t="str">
        <f>VLOOKUP(TableTransactions[[#This Row],[Material]],TableStockBalance[],
MATCH(TableStockBalance[[#Headers],[Supplier name]],TableStockBalance[#Headers],0),
0)</f>
        <v>Broehmer Industrial GmbH</v>
      </c>
    </row>
    <row r="9190" spans="1:12" x14ac:dyDescent="0.25">
      <c r="A9190">
        <v>49041915</v>
      </c>
      <c r="B9190">
        <v>480</v>
      </c>
      <c r="C9190" t="s">
        <v>343</v>
      </c>
      <c r="D9190" t="s">
        <v>230</v>
      </c>
      <c r="E9190" t="s">
        <v>231</v>
      </c>
      <c r="F9190" t="s">
        <v>317</v>
      </c>
      <c r="G9190" s="1">
        <v>43609</v>
      </c>
      <c r="H9190">
        <v>20</v>
      </c>
      <c r="I9190" s="7">
        <f>IF(TableTransactions[[#This Row],[Order type]]=trackOrderType,
TableTransactions[[#This Row],[Transaction quantity]]*-1,
TableTransactions[[#This Row],[Transaction quantity]]
)</f>
        <v>-20</v>
      </c>
      <c r="J91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644</v>
      </c>
      <c r="K9190" s="7">
        <f ca="1">IF(TableTransactions[[#This Row],[Stock balance backorders]]&lt;0,
0,
TableTransactions[[#This Row],[Stock balance backorders]]
)</f>
        <v>644</v>
      </c>
      <c r="L9190" s="8" t="str">
        <f>VLOOKUP(TableTransactions[[#This Row],[Material]],TableStockBalance[],
MATCH(TableStockBalance[[#Headers],[Supplier name]],TableStockBalance[#Headers],0),
0)</f>
        <v>Broehmer Industrial GmbH</v>
      </c>
    </row>
    <row r="9191" spans="1:12" x14ac:dyDescent="0.25">
      <c r="A9191">
        <v>49041969</v>
      </c>
      <c r="B9191">
        <v>10</v>
      </c>
      <c r="C9191" t="s">
        <v>343</v>
      </c>
      <c r="D9191" t="s">
        <v>230</v>
      </c>
      <c r="E9191" t="s">
        <v>231</v>
      </c>
      <c r="F9191" t="s">
        <v>331</v>
      </c>
      <c r="G9191" s="1">
        <v>43616</v>
      </c>
      <c r="H9191">
        <v>60</v>
      </c>
      <c r="I9191" s="7">
        <f>IF(TableTransactions[[#This Row],[Order type]]=trackOrderType,
TableTransactions[[#This Row],[Transaction quantity]]*-1,
TableTransactions[[#This Row],[Transaction quantity]]
)</f>
        <v>-60</v>
      </c>
      <c r="J91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584</v>
      </c>
      <c r="K9191" s="7">
        <f ca="1">IF(TableTransactions[[#This Row],[Stock balance backorders]]&lt;0,
0,
TableTransactions[[#This Row],[Stock balance backorders]]
)</f>
        <v>584</v>
      </c>
      <c r="L9191" s="8" t="str">
        <f>VLOOKUP(TableTransactions[[#This Row],[Material]],TableStockBalance[],
MATCH(TableStockBalance[[#Headers],[Supplier name]],TableStockBalance[#Headers],0),
0)</f>
        <v>Broehmer Industrial GmbH</v>
      </c>
    </row>
    <row r="9192" spans="1:12" x14ac:dyDescent="0.25">
      <c r="A9192">
        <v>49042066</v>
      </c>
      <c r="B9192">
        <v>160</v>
      </c>
      <c r="C9192" t="s">
        <v>343</v>
      </c>
      <c r="D9192" t="s">
        <v>230</v>
      </c>
      <c r="E9192" t="s">
        <v>231</v>
      </c>
      <c r="F9192" t="s">
        <v>319</v>
      </c>
      <c r="G9192" s="1">
        <v>43626</v>
      </c>
      <c r="H9192">
        <v>80</v>
      </c>
      <c r="I9192" s="7">
        <f>IF(TableTransactions[[#This Row],[Order type]]=trackOrderType,
TableTransactions[[#This Row],[Transaction quantity]]*-1,
TableTransactions[[#This Row],[Transaction quantity]]
)</f>
        <v>-80</v>
      </c>
      <c r="J91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504</v>
      </c>
      <c r="K9192" s="7">
        <f ca="1">IF(TableTransactions[[#This Row],[Stock balance backorders]]&lt;0,
0,
TableTransactions[[#This Row],[Stock balance backorders]]
)</f>
        <v>504</v>
      </c>
      <c r="L9192" s="8" t="str">
        <f>VLOOKUP(TableTransactions[[#This Row],[Material]],TableStockBalance[],
MATCH(TableStockBalance[[#Headers],[Supplier name]],TableStockBalance[#Headers],0),
0)</f>
        <v>Broehmer Industrial GmbH</v>
      </c>
    </row>
    <row r="9193" spans="1:12" x14ac:dyDescent="0.25">
      <c r="A9193">
        <v>49042417</v>
      </c>
      <c r="B9193">
        <v>80</v>
      </c>
      <c r="C9193" t="s">
        <v>343</v>
      </c>
      <c r="D9193" t="s">
        <v>230</v>
      </c>
      <c r="E9193" t="s">
        <v>231</v>
      </c>
      <c r="F9193" t="s">
        <v>316</v>
      </c>
      <c r="G9193" s="1">
        <v>43657</v>
      </c>
      <c r="H9193">
        <v>60</v>
      </c>
      <c r="I9193" s="7">
        <f>IF(TableTransactions[[#This Row],[Order type]]=trackOrderType,
TableTransactions[[#This Row],[Transaction quantity]]*-1,
TableTransactions[[#This Row],[Transaction quantity]]
)</f>
        <v>-60</v>
      </c>
      <c r="J91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444</v>
      </c>
      <c r="K9193" s="7">
        <f ca="1">IF(TableTransactions[[#This Row],[Stock balance backorders]]&lt;0,
0,
TableTransactions[[#This Row],[Stock balance backorders]]
)</f>
        <v>444</v>
      </c>
      <c r="L9193" s="8" t="str">
        <f>VLOOKUP(TableTransactions[[#This Row],[Material]],TableStockBalance[],
MATCH(TableStockBalance[[#Headers],[Supplier name]],TableStockBalance[#Headers],0),
0)</f>
        <v>Broehmer Industrial GmbH</v>
      </c>
    </row>
    <row r="9194" spans="1:12" x14ac:dyDescent="0.25">
      <c r="A9194" s="4">
        <v>45057280</v>
      </c>
      <c r="B9194" s="4">
        <v>20</v>
      </c>
      <c r="C9194" s="4" t="s">
        <v>344</v>
      </c>
      <c r="D9194" s="4" t="s">
        <v>230</v>
      </c>
      <c r="E9194" s="4" t="s">
        <v>231</v>
      </c>
      <c r="F9194" s="4" t="s">
        <v>213</v>
      </c>
      <c r="G9194" s="5">
        <v>43676</v>
      </c>
      <c r="H9194" s="4">
        <v>500</v>
      </c>
      <c r="I9194" s="7">
        <f>IF(TableTransactions[[#This Row],[Order type]]=trackOrderType,
TableTransactions[[#This Row],[Transaction quantity]]*-1,
TableTransactions[[#This Row],[Transaction quantity]]
)</f>
        <v>500</v>
      </c>
      <c r="J91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944</v>
      </c>
      <c r="K9194" s="7">
        <f ca="1">IF(TableTransactions[[#This Row],[Stock balance backorders]]&lt;0,
0,
TableTransactions[[#This Row],[Stock balance backorders]]
)</f>
        <v>944</v>
      </c>
      <c r="L9194" s="8" t="str">
        <f>VLOOKUP(TableTransactions[[#This Row],[Material]],TableStockBalance[],
MATCH(TableStockBalance[[#Headers],[Supplier name]],TableStockBalance[#Headers],0),
0)</f>
        <v>Broehmer Industrial GmbH</v>
      </c>
    </row>
    <row r="9195" spans="1:12" x14ac:dyDescent="0.25">
      <c r="A9195">
        <v>49042655</v>
      </c>
      <c r="B9195">
        <v>20</v>
      </c>
      <c r="C9195" t="s">
        <v>343</v>
      </c>
      <c r="D9195" t="s">
        <v>230</v>
      </c>
      <c r="E9195" t="s">
        <v>231</v>
      </c>
      <c r="F9195" t="s">
        <v>321</v>
      </c>
      <c r="G9195" s="1">
        <v>43682</v>
      </c>
      <c r="H9195">
        <v>100</v>
      </c>
      <c r="I9195" s="7">
        <f>IF(TableTransactions[[#This Row],[Order type]]=trackOrderType,
TableTransactions[[#This Row],[Transaction quantity]]*-1,
TableTransactions[[#This Row],[Transaction quantity]]
)</f>
        <v>-100</v>
      </c>
      <c r="J91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844</v>
      </c>
      <c r="K9195" s="7">
        <f ca="1">IF(TableTransactions[[#This Row],[Stock balance backorders]]&lt;0,
0,
TableTransactions[[#This Row],[Stock balance backorders]]
)</f>
        <v>844</v>
      </c>
      <c r="L9195" s="8" t="str">
        <f>VLOOKUP(TableTransactions[[#This Row],[Material]],TableStockBalance[],
MATCH(TableStockBalance[[#Headers],[Supplier name]],TableStockBalance[#Headers],0),
0)</f>
        <v>Broehmer Industrial GmbH</v>
      </c>
    </row>
    <row r="9196" spans="1:12" x14ac:dyDescent="0.25">
      <c r="A9196">
        <v>49043014</v>
      </c>
      <c r="B9196">
        <v>20</v>
      </c>
      <c r="C9196" t="s">
        <v>343</v>
      </c>
      <c r="D9196" t="s">
        <v>230</v>
      </c>
      <c r="E9196" t="s">
        <v>231</v>
      </c>
      <c r="F9196" t="s">
        <v>329</v>
      </c>
      <c r="G9196" s="1">
        <v>43714</v>
      </c>
      <c r="H9196">
        <v>20</v>
      </c>
      <c r="I9196" s="7">
        <f>IF(TableTransactions[[#This Row],[Order type]]=trackOrderType,
TableTransactions[[#This Row],[Transaction quantity]]*-1,
TableTransactions[[#This Row],[Transaction quantity]]
)</f>
        <v>-20</v>
      </c>
      <c r="J91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824</v>
      </c>
      <c r="K9196" s="7">
        <f ca="1">IF(TableTransactions[[#This Row],[Stock balance backorders]]&lt;0,
0,
TableTransactions[[#This Row],[Stock balance backorders]]
)</f>
        <v>824</v>
      </c>
      <c r="L9196" s="8" t="str">
        <f>VLOOKUP(TableTransactions[[#This Row],[Material]],TableStockBalance[],
MATCH(TableStockBalance[[#Headers],[Supplier name]],TableStockBalance[#Headers],0),
0)</f>
        <v>Broehmer Industrial GmbH</v>
      </c>
    </row>
    <row r="9197" spans="1:12" x14ac:dyDescent="0.25">
      <c r="A9197">
        <v>49043513</v>
      </c>
      <c r="B9197">
        <v>180</v>
      </c>
      <c r="C9197" t="s">
        <v>343</v>
      </c>
      <c r="D9197" t="s">
        <v>230</v>
      </c>
      <c r="E9197" t="s">
        <v>231</v>
      </c>
      <c r="F9197" t="s">
        <v>317</v>
      </c>
      <c r="G9197" s="1">
        <v>43760</v>
      </c>
      <c r="H9197">
        <v>80</v>
      </c>
      <c r="I9197" s="7">
        <f>IF(TableTransactions[[#This Row],[Order type]]=trackOrderType,
TableTransactions[[#This Row],[Transaction quantity]]*-1,
TableTransactions[[#This Row],[Transaction quantity]]
)</f>
        <v>-80</v>
      </c>
      <c r="J91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744</v>
      </c>
      <c r="K9197" s="7">
        <f ca="1">IF(TableTransactions[[#This Row],[Stock balance backorders]]&lt;0,
0,
TableTransactions[[#This Row],[Stock balance backorders]]
)</f>
        <v>744</v>
      </c>
      <c r="L9197" s="8" t="str">
        <f>VLOOKUP(TableTransactions[[#This Row],[Material]],TableStockBalance[],
MATCH(TableStockBalance[[#Headers],[Supplier name]],TableStockBalance[#Headers],0),
0)</f>
        <v>Broehmer Industrial GmbH</v>
      </c>
    </row>
    <row r="9198" spans="1:12" x14ac:dyDescent="0.25">
      <c r="A9198">
        <v>49043987</v>
      </c>
      <c r="B9198">
        <v>100</v>
      </c>
      <c r="C9198" t="s">
        <v>343</v>
      </c>
      <c r="D9198" t="s">
        <v>230</v>
      </c>
      <c r="E9198" t="s">
        <v>231</v>
      </c>
      <c r="F9198" t="s">
        <v>317</v>
      </c>
      <c r="G9198" s="1">
        <v>43802</v>
      </c>
      <c r="H9198">
        <v>40</v>
      </c>
      <c r="I9198" s="7">
        <f>IF(TableTransactions[[#This Row],[Order type]]=trackOrderType,
TableTransactions[[#This Row],[Transaction quantity]]*-1,
TableTransactions[[#This Row],[Transaction quantity]]
)</f>
        <v>-40</v>
      </c>
      <c r="J91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704</v>
      </c>
      <c r="K9198" s="7">
        <f ca="1">IF(TableTransactions[[#This Row],[Stock balance backorders]]&lt;0,
0,
TableTransactions[[#This Row],[Stock balance backorders]]
)</f>
        <v>704</v>
      </c>
      <c r="L9198" s="8" t="str">
        <f>VLOOKUP(TableTransactions[[#This Row],[Material]],TableStockBalance[],
MATCH(TableStockBalance[[#Headers],[Supplier name]],TableStockBalance[#Headers],0),
0)</f>
        <v>Broehmer Industrial GmbH</v>
      </c>
    </row>
    <row r="9199" spans="1:12" x14ac:dyDescent="0.25">
      <c r="A9199">
        <v>49044178</v>
      </c>
      <c r="B9199">
        <v>330</v>
      </c>
      <c r="C9199" t="s">
        <v>343</v>
      </c>
      <c r="D9199" t="s">
        <v>230</v>
      </c>
      <c r="E9199" t="s">
        <v>231</v>
      </c>
      <c r="F9199" t="s">
        <v>317</v>
      </c>
      <c r="G9199" s="1">
        <v>43819</v>
      </c>
      <c r="H9199">
        <v>20</v>
      </c>
      <c r="I9199" s="7">
        <f>IF(TableTransactions[[#This Row],[Order type]]=trackOrderType,
TableTransactions[[#This Row],[Transaction quantity]]*-1,
TableTransactions[[#This Row],[Transaction quantity]]
)</f>
        <v>-20</v>
      </c>
      <c r="J91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684</v>
      </c>
      <c r="K9199" s="7">
        <f ca="1">IF(TableTransactions[[#This Row],[Stock balance backorders]]&lt;0,
0,
TableTransactions[[#This Row],[Stock balance backorders]]
)</f>
        <v>684</v>
      </c>
      <c r="L9199" s="8" t="str">
        <f>VLOOKUP(TableTransactions[[#This Row],[Material]],TableStockBalance[],
MATCH(TableStockBalance[[#Headers],[Supplier name]],TableStockBalance[#Headers],0),
0)</f>
        <v>Broehmer Industrial GmbH</v>
      </c>
    </row>
    <row r="9200" spans="1:12" x14ac:dyDescent="0.25">
      <c r="A9200">
        <v>49040769</v>
      </c>
      <c r="B9200">
        <v>160</v>
      </c>
      <c r="C9200" t="s">
        <v>343</v>
      </c>
      <c r="D9200" t="s">
        <v>246</v>
      </c>
      <c r="E9200" t="s">
        <v>247</v>
      </c>
      <c r="F9200" t="s">
        <v>317</v>
      </c>
      <c r="G9200" s="1">
        <v>43507</v>
      </c>
      <c r="H9200">
        <v>60</v>
      </c>
      <c r="I9200" s="7">
        <f>IF(TableTransactions[[#This Row],[Order type]]=trackOrderType,
TableTransactions[[#This Row],[Transaction quantity]]*-1,
TableTransactions[[#This Row],[Transaction quantity]]
)</f>
        <v>-60</v>
      </c>
      <c r="J92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402</v>
      </c>
      <c r="K9200" s="7">
        <f ca="1">IF(TableTransactions[[#This Row],[Stock balance backorders]]&lt;0,
0,
TableTransactions[[#This Row],[Stock balance backorders]]
)</f>
        <v>402</v>
      </c>
      <c r="L9200" s="8" t="str">
        <f>VLOOKUP(TableTransactions[[#This Row],[Material]],TableStockBalance[],
MATCH(TableStockBalance[[#Headers],[Supplier name]],TableStockBalance[#Headers],0),
0)</f>
        <v>General Multi Parts AB</v>
      </c>
    </row>
    <row r="9201" spans="1:12" x14ac:dyDescent="0.25">
      <c r="A9201">
        <v>49040830</v>
      </c>
      <c r="B9201">
        <v>30</v>
      </c>
      <c r="C9201" t="s">
        <v>343</v>
      </c>
      <c r="D9201" t="s">
        <v>246</v>
      </c>
      <c r="E9201" t="s">
        <v>247</v>
      </c>
      <c r="F9201" t="s">
        <v>322</v>
      </c>
      <c r="G9201" s="1">
        <v>43511</v>
      </c>
      <c r="H9201">
        <v>100</v>
      </c>
      <c r="I9201" s="7">
        <f>IF(TableTransactions[[#This Row],[Order type]]=trackOrderType,
TableTransactions[[#This Row],[Transaction quantity]]*-1,
TableTransactions[[#This Row],[Transaction quantity]]
)</f>
        <v>-100</v>
      </c>
      <c r="J92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302</v>
      </c>
      <c r="K9201" s="7">
        <f ca="1">IF(TableTransactions[[#This Row],[Stock balance backorders]]&lt;0,
0,
TableTransactions[[#This Row],[Stock balance backorders]]
)</f>
        <v>302</v>
      </c>
      <c r="L9201" s="8" t="str">
        <f>VLOOKUP(TableTransactions[[#This Row],[Material]],TableStockBalance[],
MATCH(TableStockBalance[[#Headers],[Supplier name]],TableStockBalance[#Headers],0),
0)</f>
        <v>General Multi Parts AB</v>
      </c>
    </row>
    <row r="9202" spans="1:12" x14ac:dyDescent="0.25">
      <c r="A9202">
        <v>49040853</v>
      </c>
      <c r="B9202">
        <v>60</v>
      </c>
      <c r="C9202" t="s">
        <v>343</v>
      </c>
      <c r="D9202" t="s">
        <v>246</v>
      </c>
      <c r="E9202" t="s">
        <v>247</v>
      </c>
      <c r="F9202" t="s">
        <v>316</v>
      </c>
      <c r="G9202" s="1">
        <v>43515</v>
      </c>
      <c r="H9202">
        <v>20</v>
      </c>
      <c r="I9202" s="7">
        <f>IF(TableTransactions[[#This Row],[Order type]]=trackOrderType,
TableTransactions[[#This Row],[Transaction quantity]]*-1,
TableTransactions[[#This Row],[Transaction quantity]]
)</f>
        <v>-20</v>
      </c>
      <c r="J92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282</v>
      </c>
      <c r="K9202" s="7">
        <f ca="1">IF(TableTransactions[[#This Row],[Stock balance backorders]]&lt;0,
0,
TableTransactions[[#This Row],[Stock balance backorders]]
)</f>
        <v>282</v>
      </c>
      <c r="L9202" s="8" t="str">
        <f>VLOOKUP(TableTransactions[[#This Row],[Material]],TableStockBalance[],
MATCH(TableStockBalance[[#Headers],[Supplier name]],TableStockBalance[#Headers],0),
0)</f>
        <v>General Multi Parts AB</v>
      </c>
    </row>
    <row r="9203" spans="1:12" x14ac:dyDescent="0.25">
      <c r="A9203">
        <v>49041037</v>
      </c>
      <c r="B9203">
        <v>70</v>
      </c>
      <c r="C9203" t="s">
        <v>343</v>
      </c>
      <c r="D9203" t="s">
        <v>246</v>
      </c>
      <c r="E9203" t="s">
        <v>247</v>
      </c>
      <c r="F9203" t="s">
        <v>318</v>
      </c>
      <c r="G9203" s="1">
        <v>43530</v>
      </c>
      <c r="H9203">
        <v>80</v>
      </c>
      <c r="I9203" s="7">
        <f>IF(TableTransactions[[#This Row],[Order type]]=trackOrderType,
TableTransactions[[#This Row],[Transaction quantity]]*-1,
TableTransactions[[#This Row],[Transaction quantity]]
)</f>
        <v>-80</v>
      </c>
      <c r="J92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202</v>
      </c>
      <c r="K9203" s="7">
        <f ca="1">IF(TableTransactions[[#This Row],[Stock balance backorders]]&lt;0,
0,
TableTransactions[[#This Row],[Stock balance backorders]]
)</f>
        <v>202</v>
      </c>
      <c r="L9203" s="8" t="str">
        <f>VLOOKUP(TableTransactions[[#This Row],[Material]],TableStockBalance[],
MATCH(TableStockBalance[[#Headers],[Supplier name]],TableStockBalance[#Headers],0),
0)</f>
        <v>General Multi Parts AB</v>
      </c>
    </row>
    <row r="9204" spans="1:12" x14ac:dyDescent="0.25">
      <c r="A9204">
        <v>49041098</v>
      </c>
      <c r="B9204">
        <v>10</v>
      </c>
      <c r="C9204" t="s">
        <v>343</v>
      </c>
      <c r="D9204" t="s">
        <v>246</v>
      </c>
      <c r="E9204" t="s">
        <v>247</v>
      </c>
      <c r="F9204" t="s">
        <v>326</v>
      </c>
      <c r="G9204" s="1">
        <v>43536</v>
      </c>
      <c r="H9204">
        <v>80</v>
      </c>
      <c r="I9204" s="7">
        <f>IF(TableTransactions[[#This Row],[Order type]]=trackOrderType,
TableTransactions[[#This Row],[Transaction quantity]]*-1,
TableTransactions[[#This Row],[Transaction quantity]]
)</f>
        <v>-80</v>
      </c>
      <c r="J92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122</v>
      </c>
      <c r="K9204" s="7">
        <f ca="1">IF(TableTransactions[[#This Row],[Stock balance backorders]]&lt;0,
0,
TableTransactions[[#This Row],[Stock balance backorders]]
)</f>
        <v>122</v>
      </c>
      <c r="L9204" s="8" t="str">
        <f>VLOOKUP(TableTransactions[[#This Row],[Material]],TableStockBalance[],
MATCH(TableStockBalance[[#Headers],[Supplier name]],TableStockBalance[#Headers],0),
0)</f>
        <v>General Multi Parts AB</v>
      </c>
    </row>
    <row r="9205" spans="1:12" x14ac:dyDescent="0.25">
      <c r="A9205">
        <v>49041220</v>
      </c>
      <c r="B9205">
        <v>260</v>
      </c>
      <c r="C9205" t="s">
        <v>343</v>
      </c>
      <c r="D9205" t="s">
        <v>246</v>
      </c>
      <c r="E9205" t="s">
        <v>247</v>
      </c>
      <c r="F9205" t="s">
        <v>313</v>
      </c>
      <c r="G9205" s="1">
        <v>43546</v>
      </c>
      <c r="H9205">
        <v>80</v>
      </c>
      <c r="I9205" s="7">
        <f>IF(TableTransactions[[#This Row],[Order type]]=trackOrderType,
TableTransactions[[#This Row],[Transaction quantity]]*-1,
TableTransactions[[#This Row],[Transaction quantity]]
)</f>
        <v>-80</v>
      </c>
      <c r="J92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</v>
      </c>
      <c r="K9205" s="7">
        <f ca="1">IF(TableTransactions[[#This Row],[Stock balance backorders]]&lt;0,
0,
TableTransactions[[#This Row],[Stock balance backorders]]
)</f>
        <v>42</v>
      </c>
      <c r="L9205" s="8" t="str">
        <f>VLOOKUP(TableTransactions[[#This Row],[Material]],TableStockBalance[],
MATCH(TableStockBalance[[#Headers],[Supplier name]],TableStockBalance[#Headers],0),
0)</f>
        <v>General Multi Parts AB</v>
      </c>
    </row>
    <row r="9206" spans="1:12" x14ac:dyDescent="0.25">
      <c r="A9206">
        <v>49041234</v>
      </c>
      <c r="B9206">
        <v>270</v>
      </c>
      <c r="C9206" t="s">
        <v>343</v>
      </c>
      <c r="D9206" t="s">
        <v>246</v>
      </c>
      <c r="E9206" t="s">
        <v>247</v>
      </c>
      <c r="F9206" t="s">
        <v>318</v>
      </c>
      <c r="G9206" s="1">
        <v>43546</v>
      </c>
      <c r="H9206">
        <v>60</v>
      </c>
      <c r="I9206" s="7">
        <f>IF(TableTransactions[[#This Row],[Order type]]=trackOrderType,
TableTransactions[[#This Row],[Transaction quantity]]*-1,
TableTransactions[[#This Row],[Transaction quantity]]
)</f>
        <v>-60</v>
      </c>
      <c r="J92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-18</v>
      </c>
      <c r="K9206" s="7">
        <f ca="1">IF(TableTransactions[[#This Row],[Stock balance backorders]]&lt;0,
0,
TableTransactions[[#This Row],[Stock balance backorders]]
)</f>
        <v>0</v>
      </c>
      <c r="L9206" s="8" t="str">
        <f>VLOOKUP(TableTransactions[[#This Row],[Material]],TableStockBalance[],
MATCH(TableStockBalance[[#Headers],[Supplier name]],TableStockBalance[#Headers],0),
0)</f>
        <v>General Multi Parts AB</v>
      </c>
    </row>
    <row r="9207" spans="1:12" x14ac:dyDescent="0.25">
      <c r="A9207" s="4">
        <v>45056974</v>
      </c>
      <c r="B9207" s="4">
        <v>110</v>
      </c>
      <c r="C9207" s="4" t="s">
        <v>344</v>
      </c>
      <c r="D9207" s="4" t="s">
        <v>246</v>
      </c>
      <c r="E9207" s="4" t="s">
        <v>247</v>
      </c>
      <c r="F9207" s="4" t="s">
        <v>212</v>
      </c>
      <c r="G9207" s="5">
        <v>43546</v>
      </c>
      <c r="H9207" s="4">
        <v>500</v>
      </c>
      <c r="I9207" s="7">
        <f>IF(TableTransactions[[#This Row],[Order type]]=trackOrderType,
TableTransactions[[#This Row],[Transaction quantity]]*-1,
TableTransactions[[#This Row],[Transaction quantity]]
)</f>
        <v>500</v>
      </c>
      <c r="J92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482</v>
      </c>
      <c r="K9207" s="7">
        <f ca="1">IF(TableTransactions[[#This Row],[Stock balance backorders]]&lt;0,
0,
TableTransactions[[#This Row],[Stock balance backorders]]
)</f>
        <v>482</v>
      </c>
      <c r="L9207" s="8" t="str">
        <f>VLOOKUP(TableTransactions[[#This Row],[Material]],TableStockBalance[],
MATCH(TableStockBalance[[#Headers],[Supplier name]],TableStockBalance[#Headers],0),
0)</f>
        <v>General Multi Parts AB</v>
      </c>
    </row>
    <row r="9208" spans="1:12" x14ac:dyDescent="0.25">
      <c r="A9208">
        <v>49041394</v>
      </c>
      <c r="B9208">
        <v>400</v>
      </c>
      <c r="C9208" t="s">
        <v>343</v>
      </c>
      <c r="D9208" t="s">
        <v>246</v>
      </c>
      <c r="E9208" t="s">
        <v>247</v>
      </c>
      <c r="F9208" t="s">
        <v>317</v>
      </c>
      <c r="G9208" s="1">
        <v>43560</v>
      </c>
      <c r="H9208">
        <v>80</v>
      </c>
      <c r="I9208" s="7">
        <f>IF(TableTransactions[[#This Row],[Order type]]=trackOrderType,
TableTransactions[[#This Row],[Transaction quantity]]*-1,
TableTransactions[[#This Row],[Transaction quantity]]
)</f>
        <v>-80</v>
      </c>
      <c r="J92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402</v>
      </c>
      <c r="K9208" s="7">
        <f ca="1">IF(TableTransactions[[#This Row],[Stock balance backorders]]&lt;0,
0,
TableTransactions[[#This Row],[Stock balance backorders]]
)</f>
        <v>402</v>
      </c>
      <c r="L9208" s="8" t="str">
        <f>VLOOKUP(TableTransactions[[#This Row],[Material]],TableStockBalance[],
MATCH(TableStockBalance[[#Headers],[Supplier name]],TableStockBalance[#Headers],0),
0)</f>
        <v>General Multi Parts AB</v>
      </c>
    </row>
    <row r="9209" spans="1:12" x14ac:dyDescent="0.25">
      <c r="A9209">
        <v>49041556</v>
      </c>
      <c r="B9209">
        <v>410</v>
      </c>
      <c r="C9209" t="s">
        <v>343</v>
      </c>
      <c r="D9209" t="s">
        <v>246</v>
      </c>
      <c r="E9209" t="s">
        <v>247</v>
      </c>
      <c r="F9209" t="s">
        <v>317</v>
      </c>
      <c r="G9209" s="1">
        <v>43578</v>
      </c>
      <c r="H9209">
        <v>60</v>
      </c>
      <c r="I9209" s="7">
        <f>IF(TableTransactions[[#This Row],[Order type]]=trackOrderType,
TableTransactions[[#This Row],[Transaction quantity]]*-1,
TableTransactions[[#This Row],[Transaction quantity]]
)</f>
        <v>-60</v>
      </c>
      <c r="J92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342</v>
      </c>
      <c r="K9209" s="7">
        <f ca="1">IF(TableTransactions[[#This Row],[Stock balance backorders]]&lt;0,
0,
TableTransactions[[#This Row],[Stock balance backorders]]
)</f>
        <v>342</v>
      </c>
      <c r="L9209" s="8" t="str">
        <f>VLOOKUP(TableTransactions[[#This Row],[Material]],TableStockBalance[],
MATCH(TableStockBalance[[#Headers],[Supplier name]],TableStockBalance[#Headers],0),
0)</f>
        <v>General Multi Parts AB</v>
      </c>
    </row>
    <row r="9210" spans="1:12" x14ac:dyDescent="0.25">
      <c r="A9210">
        <v>49041749</v>
      </c>
      <c r="B9210">
        <v>40</v>
      </c>
      <c r="C9210" t="s">
        <v>343</v>
      </c>
      <c r="D9210" t="s">
        <v>246</v>
      </c>
      <c r="E9210" t="s">
        <v>247</v>
      </c>
      <c r="F9210" t="s">
        <v>315</v>
      </c>
      <c r="G9210" s="1">
        <v>43594</v>
      </c>
      <c r="H9210">
        <v>40</v>
      </c>
      <c r="I9210" s="7">
        <f>IF(TableTransactions[[#This Row],[Order type]]=trackOrderType,
TableTransactions[[#This Row],[Transaction quantity]]*-1,
TableTransactions[[#This Row],[Transaction quantity]]
)</f>
        <v>-40</v>
      </c>
      <c r="J92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302</v>
      </c>
      <c r="K9210" s="7">
        <f ca="1">IF(TableTransactions[[#This Row],[Stock balance backorders]]&lt;0,
0,
TableTransactions[[#This Row],[Stock balance backorders]]
)</f>
        <v>302</v>
      </c>
      <c r="L9210" s="8" t="str">
        <f>VLOOKUP(TableTransactions[[#This Row],[Material]],TableStockBalance[],
MATCH(TableStockBalance[[#Headers],[Supplier name]],TableStockBalance[#Headers],0),
0)</f>
        <v>General Multi Parts AB</v>
      </c>
    </row>
    <row r="9211" spans="1:12" x14ac:dyDescent="0.25">
      <c r="A9211">
        <v>49041913</v>
      </c>
      <c r="B9211">
        <v>200</v>
      </c>
      <c r="C9211" t="s">
        <v>343</v>
      </c>
      <c r="D9211" t="s">
        <v>246</v>
      </c>
      <c r="E9211" t="s">
        <v>247</v>
      </c>
      <c r="F9211" t="s">
        <v>316</v>
      </c>
      <c r="G9211" s="1">
        <v>43609</v>
      </c>
      <c r="H9211">
        <v>80</v>
      </c>
      <c r="I9211" s="7">
        <f>IF(TableTransactions[[#This Row],[Order type]]=trackOrderType,
TableTransactions[[#This Row],[Transaction quantity]]*-1,
TableTransactions[[#This Row],[Transaction quantity]]
)</f>
        <v>-80</v>
      </c>
      <c r="J92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222</v>
      </c>
      <c r="K9211" s="7">
        <f ca="1">IF(TableTransactions[[#This Row],[Stock balance backorders]]&lt;0,
0,
TableTransactions[[#This Row],[Stock balance backorders]]
)</f>
        <v>222</v>
      </c>
      <c r="L9211" s="8" t="str">
        <f>VLOOKUP(TableTransactions[[#This Row],[Material]],TableStockBalance[],
MATCH(TableStockBalance[[#Headers],[Supplier name]],TableStockBalance[#Headers],0),
0)</f>
        <v>General Multi Parts AB</v>
      </c>
    </row>
    <row r="9212" spans="1:12" x14ac:dyDescent="0.25">
      <c r="A9212">
        <v>49041960</v>
      </c>
      <c r="B9212">
        <v>130</v>
      </c>
      <c r="C9212" t="s">
        <v>343</v>
      </c>
      <c r="D9212" t="s">
        <v>246</v>
      </c>
      <c r="E9212" t="s">
        <v>247</v>
      </c>
      <c r="F9212" t="s">
        <v>318</v>
      </c>
      <c r="G9212" s="1">
        <v>43614</v>
      </c>
      <c r="H9212">
        <v>20</v>
      </c>
      <c r="I9212" s="7">
        <f>IF(TableTransactions[[#This Row],[Order type]]=trackOrderType,
TableTransactions[[#This Row],[Transaction quantity]]*-1,
TableTransactions[[#This Row],[Transaction quantity]]
)</f>
        <v>-20</v>
      </c>
      <c r="J92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202</v>
      </c>
      <c r="K9212" s="7">
        <f ca="1">IF(TableTransactions[[#This Row],[Stock balance backorders]]&lt;0,
0,
TableTransactions[[#This Row],[Stock balance backorders]]
)</f>
        <v>202</v>
      </c>
      <c r="L9212" s="8" t="str">
        <f>VLOOKUP(TableTransactions[[#This Row],[Material]],TableStockBalance[],
MATCH(TableStockBalance[[#Headers],[Supplier name]],TableStockBalance[#Headers],0),
0)</f>
        <v>General Multi Parts AB</v>
      </c>
    </row>
    <row r="9213" spans="1:12" x14ac:dyDescent="0.25">
      <c r="A9213">
        <v>49041963</v>
      </c>
      <c r="B9213">
        <v>40</v>
      </c>
      <c r="C9213" t="s">
        <v>343</v>
      </c>
      <c r="D9213" t="s">
        <v>246</v>
      </c>
      <c r="E9213" t="s">
        <v>247</v>
      </c>
      <c r="F9213" t="s">
        <v>315</v>
      </c>
      <c r="G9213" s="1">
        <v>43614</v>
      </c>
      <c r="H9213">
        <v>20</v>
      </c>
      <c r="I9213" s="7">
        <f>IF(TableTransactions[[#This Row],[Order type]]=trackOrderType,
TableTransactions[[#This Row],[Transaction quantity]]*-1,
TableTransactions[[#This Row],[Transaction quantity]]
)</f>
        <v>-20</v>
      </c>
      <c r="J92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182</v>
      </c>
      <c r="K9213" s="7">
        <f ca="1">IF(TableTransactions[[#This Row],[Stock balance backorders]]&lt;0,
0,
TableTransactions[[#This Row],[Stock balance backorders]]
)</f>
        <v>182</v>
      </c>
      <c r="L9213" s="8" t="str">
        <f>VLOOKUP(TableTransactions[[#This Row],[Material]],TableStockBalance[],
MATCH(TableStockBalance[[#Headers],[Supplier name]],TableStockBalance[#Headers],0),
0)</f>
        <v>General Multi Parts AB</v>
      </c>
    </row>
    <row r="9214" spans="1:12" x14ac:dyDescent="0.25">
      <c r="A9214">
        <v>49042085</v>
      </c>
      <c r="B9214">
        <v>40</v>
      </c>
      <c r="C9214" t="s">
        <v>343</v>
      </c>
      <c r="D9214" t="s">
        <v>246</v>
      </c>
      <c r="E9214" t="s">
        <v>247</v>
      </c>
      <c r="F9214" t="s">
        <v>313</v>
      </c>
      <c r="G9214" s="1">
        <v>43628</v>
      </c>
      <c r="H9214">
        <v>80</v>
      </c>
      <c r="I9214" s="7">
        <f>IF(TableTransactions[[#This Row],[Order type]]=trackOrderType,
TableTransactions[[#This Row],[Transaction quantity]]*-1,
TableTransactions[[#This Row],[Transaction quantity]]
)</f>
        <v>-80</v>
      </c>
      <c r="J92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102</v>
      </c>
      <c r="K9214" s="7">
        <f ca="1">IF(TableTransactions[[#This Row],[Stock balance backorders]]&lt;0,
0,
TableTransactions[[#This Row],[Stock balance backorders]]
)</f>
        <v>102</v>
      </c>
      <c r="L9214" s="8" t="str">
        <f>VLOOKUP(TableTransactions[[#This Row],[Material]],TableStockBalance[],
MATCH(TableStockBalance[[#Headers],[Supplier name]],TableStockBalance[#Headers],0),
0)</f>
        <v>General Multi Parts AB</v>
      </c>
    </row>
    <row r="9215" spans="1:12" x14ac:dyDescent="0.25">
      <c r="A9215">
        <v>49042134</v>
      </c>
      <c r="B9215">
        <v>140</v>
      </c>
      <c r="C9215" t="s">
        <v>343</v>
      </c>
      <c r="D9215" t="s">
        <v>246</v>
      </c>
      <c r="E9215" t="s">
        <v>247</v>
      </c>
      <c r="F9215" t="s">
        <v>319</v>
      </c>
      <c r="G9215" s="1">
        <v>43630</v>
      </c>
      <c r="H9215">
        <v>80</v>
      </c>
      <c r="I9215" s="7">
        <f>IF(TableTransactions[[#This Row],[Order type]]=trackOrderType,
TableTransactions[[#This Row],[Transaction quantity]]*-1,
TableTransactions[[#This Row],[Transaction quantity]]
)</f>
        <v>-80</v>
      </c>
      <c r="J92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9215" s="7">
        <f ca="1">IF(TableTransactions[[#This Row],[Stock balance backorders]]&lt;0,
0,
TableTransactions[[#This Row],[Stock balance backorders]]
)</f>
        <v>22</v>
      </c>
      <c r="L9215" s="8" t="str">
        <f>VLOOKUP(TableTransactions[[#This Row],[Material]],TableStockBalance[],
MATCH(TableStockBalance[[#Headers],[Supplier name]],TableStockBalance[#Headers],0),
0)</f>
        <v>General Multi Parts AB</v>
      </c>
    </row>
    <row r="9216" spans="1:12" x14ac:dyDescent="0.25">
      <c r="A9216" s="4">
        <v>45057191</v>
      </c>
      <c r="B9216" s="4">
        <v>30</v>
      </c>
      <c r="C9216" s="4" t="s">
        <v>344</v>
      </c>
      <c r="D9216" s="4" t="s">
        <v>246</v>
      </c>
      <c r="E9216" s="4" t="s">
        <v>247</v>
      </c>
      <c r="F9216" s="4" t="s">
        <v>212</v>
      </c>
      <c r="G9216" s="5">
        <v>43630</v>
      </c>
      <c r="H9216" s="4">
        <v>73</v>
      </c>
      <c r="I9216" s="7">
        <f>IF(TableTransactions[[#This Row],[Order type]]=trackOrderType,
TableTransactions[[#This Row],[Transaction quantity]]*-1,
TableTransactions[[#This Row],[Transaction quantity]]
)</f>
        <v>73</v>
      </c>
      <c r="J92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</v>
      </c>
      <c r="K9216" s="7">
        <f ca="1">IF(TableTransactions[[#This Row],[Stock balance backorders]]&lt;0,
0,
TableTransactions[[#This Row],[Stock balance backorders]]
)</f>
        <v>95</v>
      </c>
      <c r="L9216" s="8" t="str">
        <f>VLOOKUP(TableTransactions[[#This Row],[Material]],TableStockBalance[],
MATCH(TableStockBalance[[#Headers],[Supplier name]],TableStockBalance[#Headers],0),
0)</f>
        <v>General Multi Parts AB</v>
      </c>
    </row>
    <row r="9217" spans="1:12" x14ac:dyDescent="0.25">
      <c r="A9217">
        <v>49042377</v>
      </c>
      <c r="B9217">
        <v>170</v>
      </c>
      <c r="C9217" t="s">
        <v>343</v>
      </c>
      <c r="D9217" t="s">
        <v>246</v>
      </c>
      <c r="E9217" t="s">
        <v>247</v>
      </c>
      <c r="F9217" t="s">
        <v>317</v>
      </c>
      <c r="G9217" s="1">
        <v>43654</v>
      </c>
      <c r="H9217">
        <v>40</v>
      </c>
      <c r="I9217" s="7">
        <f>IF(TableTransactions[[#This Row],[Order type]]=trackOrderType,
TableTransactions[[#This Row],[Transaction quantity]]*-1,
TableTransactions[[#This Row],[Transaction quantity]]
)</f>
        <v>-40</v>
      </c>
      <c r="J92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</v>
      </c>
      <c r="K9217" s="7">
        <f ca="1">IF(TableTransactions[[#This Row],[Stock balance backorders]]&lt;0,
0,
TableTransactions[[#This Row],[Stock balance backorders]]
)</f>
        <v>55</v>
      </c>
      <c r="L9217" s="8" t="str">
        <f>VLOOKUP(TableTransactions[[#This Row],[Material]],TableStockBalance[],
MATCH(TableStockBalance[[#Headers],[Supplier name]],TableStockBalance[#Headers],0),
0)</f>
        <v>General Multi Parts AB</v>
      </c>
    </row>
    <row r="9218" spans="1:12" x14ac:dyDescent="0.25">
      <c r="A9218" s="4">
        <v>45057276</v>
      </c>
      <c r="B9218" s="4">
        <v>10</v>
      </c>
      <c r="C9218" s="4" t="s">
        <v>344</v>
      </c>
      <c r="D9218" s="4" t="s">
        <v>246</v>
      </c>
      <c r="E9218" s="4" t="s">
        <v>247</v>
      </c>
      <c r="F9218" s="4" t="s">
        <v>212</v>
      </c>
      <c r="G9218" s="5">
        <v>43670</v>
      </c>
      <c r="H9218" s="4">
        <v>500</v>
      </c>
      <c r="I9218" s="7">
        <f>IF(TableTransactions[[#This Row],[Order type]]=trackOrderType,
TableTransactions[[#This Row],[Transaction quantity]]*-1,
TableTransactions[[#This Row],[Transaction quantity]]
)</f>
        <v>500</v>
      </c>
      <c r="J92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555</v>
      </c>
      <c r="K9218" s="7">
        <f ca="1">IF(TableTransactions[[#This Row],[Stock balance backorders]]&lt;0,
0,
TableTransactions[[#This Row],[Stock balance backorders]]
)</f>
        <v>555</v>
      </c>
      <c r="L9218" s="8" t="str">
        <f>VLOOKUP(TableTransactions[[#This Row],[Material]],TableStockBalance[],
MATCH(TableStockBalance[[#Headers],[Supplier name]],TableStockBalance[#Headers],0),
0)</f>
        <v>General Multi Parts AB</v>
      </c>
    </row>
    <row r="9219" spans="1:12" x14ac:dyDescent="0.25">
      <c r="A9219">
        <v>49042906</v>
      </c>
      <c r="B9219">
        <v>100</v>
      </c>
      <c r="C9219" t="s">
        <v>343</v>
      </c>
      <c r="D9219" t="s">
        <v>246</v>
      </c>
      <c r="E9219" t="s">
        <v>247</v>
      </c>
      <c r="F9219" t="s">
        <v>318</v>
      </c>
      <c r="G9219" s="1">
        <v>43704</v>
      </c>
      <c r="H9219">
        <v>40</v>
      </c>
      <c r="I9219" s="7">
        <f>IF(TableTransactions[[#This Row],[Order type]]=trackOrderType,
TableTransactions[[#This Row],[Transaction quantity]]*-1,
TableTransactions[[#This Row],[Transaction quantity]]
)</f>
        <v>-40</v>
      </c>
      <c r="J92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515</v>
      </c>
      <c r="K9219" s="7">
        <f ca="1">IF(TableTransactions[[#This Row],[Stock balance backorders]]&lt;0,
0,
TableTransactions[[#This Row],[Stock balance backorders]]
)</f>
        <v>515</v>
      </c>
      <c r="L9219" s="8" t="str">
        <f>VLOOKUP(TableTransactions[[#This Row],[Material]],TableStockBalance[],
MATCH(TableStockBalance[[#Headers],[Supplier name]],TableStockBalance[#Headers],0),
0)</f>
        <v>General Multi Parts AB</v>
      </c>
    </row>
    <row r="9220" spans="1:12" x14ac:dyDescent="0.25">
      <c r="A9220">
        <v>49043020</v>
      </c>
      <c r="B9220">
        <v>40</v>
      </c>
      <c r="C9220" t="s">
        <v>343</v>
      </c>
      <c r="D9220" t="s">
        <v>246</v>
      </c>
      <c r="E9220" t="s">
        <v>247</v>
      </c>
      <c r="F9220" t="s">
        <v>326</v>
      </c>
      <c r="G9220" s="1">
        <v>43714</v>
      </c>
      <c r="H9220">
        <v>80</v>
      </c>
      <c r="I9220" s="7">
        <f>IF(TableTransactions[[#This Row],[Order type]]=trackOrderType,
TableTransactions[[#This Row],[Transaction quantity]]*-1,
TableTransactions[[#This Row],[Transaction quantity]]
)</f>
        <v>-80</v>
      </c>
      <c r="J92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435</v>
      </c>
      <c r="K9220" s="7">
        <f ca="1">IF(TableTransactions[[#This Row],[Stock balance backorders]]&lt;0,
0,
TableTransactions[[#This Row],[Stock balance backorders]]
)</f>
        <v>435</v>
      </c>
      <c r="L9220" s="8" t="str">
        <f>VLOOKUP(TableTransactions[[#This Row],[Material]],TableStockBalance[],
MATCH(TableStockBalance[[#Headers],[Supplier name]],TableStockBalance[#Headers],0),
0)</f>
        <v>General Multi Parts AB</v>
      </c>
    </row>
    <row r="9221" spans="1:12" x14ac:dyDescent="0.25">
      <c r="A9221">
        <v>49043069</v>
      </c>
      <c r="B9221">
        <v>20</v>
      </c>
      <c r="C9221" t="s">
        <v>343</v>
      </c>
      <c r="D9221" t="s">
        <v>246</v>
      </c>
      <c r="E9221" t="s">
        <v>247</v>
      </c>
      <c r="F9221" t="s">
        <v>335</v>
      </c>
      <c r="G9221" s="1">
        <v>43719</v>
      </c>
      <c r="H9221">
        <v>80</v>
      </c>
      <c r="I9221" s="7">
        <f>IF(TableTransactions[[#This Row],[Order type]]=trackOrderType,
TableTransactions[[#This Row],[Transaction quantity]]*-1,
TableTransactions[[#This Row],[Transaction quantity]]
)</f>
        <v>-80</v>
      </c>
      <c r="J92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355</v>
      </c>
      <c r="K9221" s="7">
        <f ca="1">IF(TableTransactions[[#This Row],[Stock balance backorders]]&lt;0,
0,
TableTransactions[[#This Row],[Stock balance backorders]]
)</f>
        <v>355</v>
      </c>
      <c r="L9221" s="8" t="str">
        <f>VLOOKUP(TableTransactions[[#This Row],[Material]],TableStockBalance[],
MATCH(TableStockBalance[[#Headers],[Supplier name]],TableStockBalance[#Headers],0),
0)</f>
        <v>General Multi Parts AB</v>
      </c>
    </row>
    <row r="9222" spans="1:12" x14ac:dyDescent="0.25">
      <c r="A9222">
        <v>49043075</v>
      </c>
      <c r="B9222">
        <v>10</v>
      </c>
      <c r="C9222" t="s">
        <v>343</v>
      </c>
      <c r="D9222" t="s">
        <v>246</v>
      </c>
      <c r="E9222" t="s">
        <v>247</v>
      </c>
      <c r="F9222" t="s">
        <v>324</v>
      </c>
      <c r="G9222" s="1">
        <v>43720</v>
      </c>
      <c r="H9222">
        <v>40</v>
      </c>
      <c r="I9222" s="7">
        <f>IF(TableTransactions[[#This Row],[Order type]]=trackOrderType,
TableTransactions[[#This Row],[Transaction quantity]]*-1,
TableTransactions[[#This Row],[Transaction quantity]]
)</f>
        <v>-40</v>
      </c>
      <c r="J92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315</v>
      </c>
      <c r="K9222" s="7">
        <f ca="1">IF(TableTransactions[[#This Row],[Stock balance backorders]]&lt;0,
0,
TableTransactions[[#This Row],[Stock balance backorders]]
)</f>
        <v>315</v>
      </c>
      <c r="L9222" s="8" t="str">
        <f>VLOOKUP(TableTransactions[[#This Row],[Material]],TableStockBalance[],
MATCH(TableStockBalance[[#Headers],[Supplier name]],TableStockBalance[#Headers],0),
0)</f>
        <v>General Multi Parts AB</v>
      </c>
    </row>
    <row r="9223" spans="1:12" x14ac:dyDescent="0.25">
      <c r="A9223">
        <v>49043153</v>
      </c>
      <c r="B9223">
        <v>20</v>
      </c>
      <c r="C9223" t="s">
        <v>343</v>
      </c>
      <c r="D9223" t="s">
        <v>246</v>
      </c>
      <c r="E9223" t="s">
        <v>247</v>
      </c>
      <c r="F9223" t="s">
        <v>321</v>
      </c>
      <c r="G9223" s="1">
        <v>43727</v>
      </c>
      <c r="H9223">
        <v>100</v>
      </c>
      <c r="I9223" s="7">
        <f>IF(TableTransactions[[#This Row],[Order type]]=trackOrderType,
TableTransactions[[#This Row],[Transaction quantity]]*-1,
TableTransactions[[#This Row],[Transaction quantity]]
)</f>
        <v>-100</v>
      </c>
      <c r="J92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215</v>
      </c>
      <c r="K9223" s="7">
        <f ca="1">IF(TableTransactions[[#This Row],[Stock balance backorders]]&lt;0,
0,
TableTransactions[[#This Row],[Stock balance backorders]]
)</f>
        <v>215</v>
      </c>
      <c r="L9223" s="8" t="str">
        <f>VLOOKUP(TableTransactions[[#This Row],[Material]],TableStockBalance[],
MATCH(TableStockBalance[[#Headers],[Supplier name]],TableStockBalance[#Headers],0),
0)</f>
        <v>General Multi Parts AB</v>
      </c>
    </row>
    <row r="9224" spans="1:12" x14ac:dyDescent="0.25">
      <c r="A9224">
        <v>49043188</v>
      </c>
      <c r="B9224">
        <v>10</v>
      </c>
      <c r="C9224" t="s">
        <v>343</v>
      </c>
      <c r="D9224" t="s">
        <v>246</v>
      </c>
      <c r="E9224" t="s">
        <v>247</v>
      </c>
      <c r="F9224" t="s">
        <v>333</v>
      </c>
      <c r="G9224" s="1">
        <v>43731</v>
      </c>
      <c r="H9224">
        <v>60</v>
      </c>
      <c r="I9224" s="7">
        <f>IF(TableTransactions[[#This Row],[Order type]]=trackOrderType,
TableTransactions[[#This Row],[Transaction quantity]]*-1,
TableTransactions[[#This Row],[Transaction quantity]]
)</f>
        <v>-60</v>
      </c>
      <c r="J92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155</v>
      </c>
      <c r="K9224" s="7">
        <f ca="1">IF(TableTransactions[[#This Row],[Stock balance backorders]]&lt;0,
0,
TableTransactions[[#This Row],[Stock balance backorders]]
)</f>
        <v>155</v>
      </c>
      <c r="L9224" s="8" t="str">
        <f>VLOOKUP(TableTransactions[[#This Row],[Material]],TableStockBalance[],
MATCH(TableStockBalance[[#Headers],[Supplier name]],TableStockBalance[#Headers],0),
0)</f>
        <v>General Multi Parts AB</v>
      </c>
    </row>
    <row r="9225" spans="1:12" x14ac:dyDescent="0.25">
      <c r="A9225">
        <v>49043260</v>
      </c>
      <c r="B9225">
        <v>60</v>
      </c>
      <c r="C9225" t="s">
        <v>343</v>
      </c>
      <c r="D9225" t="s">
        <v>246</v>
      </c>
      <c r="E9225" t="s">
        <v>247</v>
      </c>
      <c r="F9225" t="s">
        <v>315</v>
      </c>
      <c r="G9225" s="1">
        <v>43735</v>
      </c>
      <c r="H9225">
        <v>20</v>
      </c>
      <c r="I9225" s="7">
        <f>IF(TableTransactions[[#This Row],[Order type]]=trackOrderType,
TableTransactions[[#This Row],[Transaction quantity]]*-1,
TableTransactions[[#This Row],[Transaction quantity]]
)</f>
        <v>-20</v>
      </c>
      <c r="J92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135</v>
      </c>
      <c r="K9225" s="7">
        <f ca="1">IF(TableTransactions[[#This Row],[Stock balance backorders]]&lt;0,
0,
TableTransactions[[#This Row],[Stock balance backorders]]
)</f>
        <v>135</v>
      </c>
      <c r="L9225" s="8" t="str">
        <f>VLOOKUP(TableTransactions[[#This Row],[Material]],TableStockBalance[],
MATCH(TableStockBalance[[#Headers],[Supplier name]],TableStockBalance[#Headers],0),
0)</f>
        <v>General Multi Parts AB</v>
      </c>
    </row>
    <row r="9226" spans="1:12" x14ac:dyDescent="0.25">
      <c r="A9226">
        <v>49043401</v>
      </c>
      <c r="B9226">
        <v>400</v>
      </c>
      <c r="C9226" t="s">
        <v>343</v>
      </c>
      <c r="D9226" t="s">
        <v>246</v>
      </c>
      <c r="E9226" t="s">
        <v>247</v>
      </c>
      <c r="F9226" t="s">
        <v>317</v>
      </c>
      <c r="G9226" s="1">
        <v>43749</v>
      </c>
      <c r="H9226">
        <v>80</v>
      </c>
      <c r="I9226" s="7">
        <f>IF(TableTransactions[[#This Row],[Order type]]=trackOrderType,
TableTransactions[[#This Row],[Transaction quantity]]*-1,
TableTransactions[[#This Row],[Transaction quantity]]
)</f>
        <v>-80</v>
      </c>
      <c r="J92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</v>
      </c>
      <c r="K9226" s="7">
        <f ca="1">IF(TableTransactions[[#This Row],[Stock balance backorders]]&lt;0,
0,
TableTransactions[[#This Row],[Stock balance backorders]]
)</f>
        <v>55</v>
      </c>
      <c r="L9226" s="8" t="str">
        <f>VLOOKUP(TableTransactions[[#This Row],[Material]],TableStockBalance[],
MATCH(TableStockBalance[[#Headers],[Supplier name]],TableStockBalance[#Headers],0),
0)</f>
        <v>General Multi Parts AB</v>
      </c>
    </row>
    <row r="9227" spans="1:12" x14ac:dyDescent="0.25">
      <c r="A9227">
        <v>49043432</v>
      </c>
      <c r="B9227">
        <v>90</v>
      </c>
      <c r="C9227" t="s">
        <v>343</v>
      </c>
      <c r="D9227" t="s">
        <v>246</v>
      </c>
      <c r="E9227" t="s">
        <v>247</v>
      </c>
      <c r="F9227" t="s">
        <v>316</v>
      </c>
      <c r="G9227" s="1">
        <v>43753</v>
      </c>
      <c r="H9227">
        <v>40</v>
      </c>
      <c r="I9227" s="7">
        <f>IF(TableTransactions[[#This Row],[Order type]]=trackOrderType,
TableTransactions[[#This Row],[Transaction quantity]]*-1,
TableTransactions[[#This Row],[Transaction quantity]]
)</f>
        <v>-40</v>
      </c>
      <c r="J92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</v>
      </c>
      <c r="K9227" s="7">
        <f ca="1">IF(TableTransactions[[#This Row],[Stock balance backorders]]&lt;0,
0,
TableTransactions[[#This Row],[Stock balance backorders]]
)</f>
        <v>15</v>
      </c>
      <c r="L9227" s="8" t="str">
        <f>VLOOKUP(TableTransactions[[#This Row],[Material]],TableStockBalance[],
MATCH(TableStockBalance[[#Headers],[Supplier name]],TableStockBalance[#Headers],0),
0)</f>
        <v>General Multi Parts AB</v>
      </c>
    </row>
    <row r="9228" spans="1:12" x14ac:dyDescent="0.25">
      <c r="A9228" s="4">
        <v>45057454</v>
      </c>
      <c r="B9228" s="4">
        <v>20</v>
      </c>
      <c r="C9228" s="4" t="s">
        <v>344</v>
      </c>
      <c r="D9228" s="4" t="s">
        <v>246</v>
      </c>
      <c r="E9228" s="4" t="s">
        <v>247</v>
      </c>
      <c r="F9228" s="4" t="s">
        <v>212</v>
      </c>
      <c r="G9228" s="5">
        <v>43754</v>
      </c>
      <c r="H9228" s="4">
        <v>500</v>
      </c>
      <c r="I9228" s="7">
        <f>IF(TableTransactions[[#This Row],[Order type]]=trackOrderType,
TableTransactions[[#This Row],[Transaction quantity]]*-1,
TableTransactions[[#This Row],[Transaction quantity]]
)</f>
        <v>500</v>
      </c>
      <c r="J92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515</v>
      </c>
      <c r="K9228" s="7">
        <f ca="1">IF(TableTransactions[[#This Row],[Stock balance backorders]]&lt;0,
0,
TableTransactions[[#This Row],[Stock balance backorders]]
)</f>
        <v>515</v>
      </c>
      <c r="L9228" s="8" t="str">
        <f>VLOOKUP(TableTransactions[[#This Row],[Material]],TableStockBalance[],
MATCH(TableStockBalance[[#Headers],[Supplier name]],TableStockBalance[#Headers],0),
0)</f>
        <v>General Multi Parts AB</v>
      </c>
    </row>
    <row r="9229" spans="1:12" x14ac:dyDescent="0.25">
      <c r="A9229">
        <v>49043617</v>
      </c>
      <c r="B9229">
        <v>140</v>
      </c>
      <c r="C9229" t="s">
        <v>343</v>
      </c>
      <c r="D9229" t="s">
        <v>246</v>
      </c>
      <c r="E9229" t="s">
        <v>247</v>
      </c>
      <c r="F9229" t="s">
        <v>317</v>
      </c>
      <c r="G9229" s="1">
        <v>43769</v>
      </c>
      <c r="H9229">
        <v>20</v>
      </c>
      <c r="I9229" s="7">
        <f>IF(TableTransactions[[#This Row],[Order type]]=trackOrderType,
TableTransactions[[#This Row],[Transaction quantity]]*-1,
TableTransactions[[#This Row],[Transaction quantity]]
)</f>
        <v>-20</v>
      </c>
      <c r="J92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495</v>
      </c>
      <c r="K9229" s="7">
        <f ca="1">IF(TableTransactions[[#This Row],[Stock balance backorders]]&lt;0,
0,
TableTransactions[[#This Row],[Stock balance backorders]]
)</f>
        <v>495</v>
      </c>
      <c r="L9229" s="8" t="str">
        <f>VLOOKUP(TableTransactions[[#This Row],[Material]],TableStockBalance[],
MATCH(TableStockBalance[[#Headers],[Supplier name]],TableStockBalance[#Headers],0),
0)</f>
        <v>General Multi Parts AB</v>
      </c>
    </row>
    <row r="9230" spans="1:12" x14ac:dyDescent="0.25">
      <c r="A9230">
        <v>49043625</v>
      </c>
      <c r="B9230">
        <v>90</v>
      </c>
      <c r="C9230" t="s">
        <v>343</v>
      </c>
      <c r="D9230" t="s">
        <v>246</v>
      </c>
      <c r="E9230" t="s">
        <v>247</v>
      </c>
      <c r="F9230" t="s">
        <v>314</v>
      </c>
      <c r="G9230" s="1">
        <v>43770</v>
      </c>
      <c r="H9230">
        <v>40</v>
      </c>
      <c r="I9230" s="7">
        <f>IF(TableTransactions[[#This Row],[Order type]]=trackOrderType,
TableTransactions[[#This Row],[Transaction quantity]]*-1,
TableTransactions[[#This Row],[Transaction quantity]]
)</f>
        <v>-40</v>
      </c>
      <c r="J92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455</v>
      </c>
      <c r="K9230" s="7">
        <f ca="1">IF(TableTransactions[[#This Row],[Stock balance backorders]]&lt;0,
0,
TableTransactions[[#This Row],[Stock balance backorders]]
)</f>
        <v>455</v>
      </c>
      <c r="L9230" s="8" t="str">
        <f>VLOOKUP(TableTransactions[[#This Row],[Material]],TableStockBalance[],
MATCH(TableStockBalance[[#Headers],[Supplier name]],TableStockBalance[#Headers],0),
0)</f>
        <v>General Multi Parts AB</v>
      </c>
    </row>
    <row r="9231" spans="1:12" x14ac:dyDescent="0.25">
      <c r="A9231">
        <v>49043940</v>
      </c>
      <c r="B9231">
        <v>170</v>
      </c>
      <c r="C9231" t="s">
        <v>343</v>
      </c>
      <c r="D9231" t="s">
        <v>246</v>
      </c>
      <c r="E9231" t="s">
        <v>247</v>
      </c>
      <c r="F9231" t="s">
        <v>318</v>
      </c>
      <c r="G9231" s="1">
        <v>43797</v>
      </c>
      <c r="H9231">
        <v>100</v>
      </c>
      <c r="I9231" s="7">
        <f>IF(TableTransactions[[#This Row],[Order type]]=trackOrderType,
TableTransactions[[#This Row],[Transaction quantity]]*-1,
TableTransactions[[#This Row],[Transaction quantity]]
)</f>
        <v>-100</v>
      </c>
      <c r="J92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355</v>
      </c>
      <c r="K9231" s="7">
        <f ca="1">IF(TableTransactions[[#This Row],[Stock balance backorders]]&lt;0,
0,
TableTransactions[[#This Row],[Stock balance backorders]]
)</f>
        <v>355</v>
      </c>
      <c r="L9231" s="8" t="str">
        <f>VLOOKUP(TableTransactions[[#This Row],[Material]],TableStockBalance[],
MATCH(TableStockBalance[[#Headers],[Supplier name]],TableStockBalance[#Headers],0),
0)</f>
        <v>General Multi Parts AB</v>
      </c>
    </row>
    <row r="9232" spans="1:12" x14ac:dyDescent="0.25">
      <c r="A9232">
        <v>49040339</v>
      </c>
      <c r="B9232">
        <v>140</v>
      </c>
      <c r="C9232" t="s">
        <v>343</v>
      </c>
      <c r="D9232" t="s">
        <v>284</v>
      </c>
      <c r="E9232" t="s">
        <v>285</v>
      </c>
      <c r="F9232" t="s">
        <v>313</v>
      </c>
      <c r="G9232" s="1">
        <v>43468</v>
      </c>
      <c r="H9232">
        <v>40</v>
      </c>
      <c r="I9232" s="7">
        <f>IF(TableTransactions[[#This Row],[Order type]]=trackOrderType,
TableTransactions[[#This Row],[Transaction quantity]]*-1,
TableTransactions[[#This Row],[Transaction quantity]]
)</f>
        <v>-40</v>
      </c>
      <c r="J92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510</v>
      </c>
      <c r="K9232" s="7">
        <f ca="1">IF(TableTransactions[[#This Row],[Stock balance backorders]]&lt;0,
0,
TableTransactions[[#This Row],[Stock balance backorders]]
)</f>
        <v>510</v>
      </c>
      <c r="L9232" s="8" t="str">
        <f>VLOOKUP(TableTransactions[[#This Row],[Material]],TableStockBalance[],
MATCH(TableStockBalance[[#Headers],[Supplier name]],TableStockBalance[#Headers],0),
0)</f>
        <v>General Multi Parts AB</v>
      </c>
    </row>
    <row r="9233" spans="1:12" x14ac:dyDescent="0.25">
      <c r="A9233">
        <v>49040437</v>
      </c>
      <c r="B9233">
        <v>390</v>
      </c>
      <c r="C9233" t="s">
        <v>343</v>
      </c>
      <c r="D9233" t="s">
        <v>284</v>
      </c>
      <c r="E9233" t="s">
        <v>285</v>
      </c>
      <c r="F9233" t="s">
        <v>317</v>
      </c>
      <c r="G9233" s="1">
        <v>43476</v>
      </c>
      <c r="H9233">
        <v>20</v>
      </c>
      <c r="I9233" s="7">
        <f>IF(TableTransactions[[#This Row],[Order type]]=trackOrderType,
TableTransactions[[#This Row],[Transaction quantity]]*-1,
TableTransactions[[#This Row],[Transaction quantity]]
)</f>
        <v>-20</v>
      </c>
      <c r="J92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490</v>
      </c>
      <c r="K9233" s="7">
        <f ca="1">IF(TableTransactions[[#This Row],[Stock balance backorders]]&lt;0,
0,
TableTransactions[[#This Row],[Stock balance backorders]]
)</f>
        <v>490</v>
      </c>
      <c r="L9233" s="8" t="str">
        <f>VLOOKUP(TableTransactions[[#This Row],[Material]],TableStockBalance[],
MATCH(TableStockBalance[[#Headers],[Supplier name]],TableStockBalance[#Headers],0),
0)</f>
        <v>General Multi Parts AB</v>
      </c>
    </row>
    <row r="9234" spans="1:12" x14ac:dyDescent="0.25">
      <c r="A9234">
        <v>49040517</v>
      </c>
      <c r="B9234">
        <v>180</v>
      </c>
      <c r="C9234" t="s">
        <v>343</v>
      </c>
      <c r="D9234" t="s">
        <v>284</v>
      </c>
      <c r="E9234" t="s">
        <v>285</v>
      </c>
      <c r="F9234" t="s">
        <v>316</v>
      </c>
      <c r="G9234" s="1">
        <v>43483</v>
      </c>
      <c r="H9234">
        <v>20</v>
      </c>
      <c r="I9234" s="7">
        <f>IF(TableTransactions[[#This Row],[Order type]]=trackOrderType,
TableTransactions[[#This Row],[Transaction quantity]]*-1,
TableTransactions[[#This Row],[Transaction quantity]]
)</f>
        <v>-20</v>
      </c>
      <c r="J92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470</v>
      </c>
      <c r="K9234" s="7">
        <f ca="1">IF(TableTransactions[[#This Row],[Stock balance backorders]]&lt;0,
0,
TableTransactions[[#This Row],[Stock balance backorders]]
)</f>
        <v>470</v>
      </c>
      <c r="L9234" s="8" t="str">
        <f>VLOOKUP(TableTransactions[[#This Row],[Material]],TableStockBalance[],
MATCH(TableStockBalance[[#Headers],[Supplier name]],TableStockBalance[#Headers],0),
0)</f>
        <v>General Multi Parts AB</v>
      </c>
    </row>
    <row r="9235" spans="1:12" x14ac:dyDescent="0.25">
      <c r="A9235">
        <v>49040593</v>
      </c>
      <c r="B9235">
        <v>350</v>
      </c>
      <c r="C9235" t="s">
        <v>343</v>
      </c>
      <c r="D9235" t="s">
        <v>284</v>
      </c>
      <c r="E9235" t="s">
        <v>285</v>
      </c>
      <c r="F9235" t="s">
        <v>317</v>
      </c>
      <c r="G9235" s="1">
        <v>43490</v>
      </c>
      <c r="H9235">
        <v>40</v>
      </c>
      <c r="I9235" s="7">
        <f>IF(TableTransactions[[#This Row],[Order type]]=trackOrderType,
TableTransactions[[#This Row],[Transaction quantity]]*-1,
TableTransactions[[#This Row],[Transaction quantity]]
)</f>
        <v>-40</v>
      </c>
      <c r="J92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430</v>
      </c>
      <c r="K9235" s="7">
        <f ca="1">IF(TableTransactions[[#This Row],[Stock balance backorders]]&lt;0,
0,
TableTransactions[[#This Row],[Stock balance backorders]]
)</f>
        <v>430</v>
      </c>
      <c r="L9235" s="8" t="str">
        <f>VLOOKUP(TableTransactions[[#This Row],[Material]],TableStockBalance[],
MATCH(TableStockBalance[[#Headers],[Supplier name]],TableStockBalance[#Headers],0),
0)</f>
        <v>General Multi Parts AB</v>
      </c>
    </row>
    <row r="9236" spans="1:12" x14ac:dyDescent="0.25">
      <c r="A9236">
        <v>49040596</v>
      </c>
      <c r="B9236">
        <v>190</v>
      </c>
      <c r="C9236" t="s">
        <v>343</v>
      </c>
      <c r="D9236" t="s">
        <v>284</v>
      </c>
      <c r="E9236" t="s">
        <v>285</v>
      </c>
      <c r="F9236" t="s">
        <v>318</v>
      </c>
      <c r="G9236" s="1">
        <v>43490</v>
      </c>
      <c r="H9236">
        <v>80</v>
      </c>
      <c r="I9236" s="7">
        <f>IF(TableTransactions[[#This Row],[Order type]]=trackOrderType,
TableTransactions[[#This Row],[Transaction quantity]]*-1,
TableTransactions[[#This Row],[Transaction quantity]]
)</f>
        <v>-80</v>
      </c>
      <c r="J92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350</v>
      </c>
      <c r="K9236" s="7">
        <f ca="1">IF(TableTransactions[[#This Row],[Stock balance backorders]]&lt;0,
0,
TableTransactions[[#This Row],[Stock balance backorders]]
)</f>
        <v>350</v>
      </c>
      <c r="L9236" s="8" t="str">
        <f>VLOOKUP(TableTransactions[[#This Row],[Material]],TableStockBalance[],
MATCH(TableStockBalance[[#Headers],[Supplier name]],TableStockBalance[#Headers],0),
0)</f>
        <v>General Multi Parts AB</v>
      </c>
    </row>
    <row r="9237" spans="1:12" x14ac:dyDescent="0.25">
      <c r="A9237">
        <v>49040613</v>
      </c>
      <c r="B9237">
        <v>100</v>
      </c>
      <c r="C9237" t="s">
        <v>343</v>
      </c>
      <c r="D9237" t="s">
        <v>284</v>
      </c>
      <c r="E9237" t="s">
        <v>285</v>
      </c>
      <c r="F9237" t="s">
        <v>318</v>
      </c>
      <c r="G9237" s="1">
        <v>43493</v>
      </c>
      <c r="H9237">
        <v>40</v>
      </c>
      <c r="I9237" s="7">
        <f>IF(TableTransactions[[#This Row],[Order type]]=trackOrderType,
TableTransactions[[#This Row],[Transaction quantity]]*-1,
TableTransactions[[#This Row],[Transaction quantity]]
)</f>
        <v>-40</v>
      </c>
      <c r="J92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310</v>
      </c>
      <c r="K9237" s="7">
        <f ca="1">IF(TableTransactions[[#This Row],[Stock balance backorders]]&lt;0,
0,
TableTransactions[[#This Row],[Stock balance backorders]]
)</f>
        <v>310</v>
      </c>
      <c r="L9237" s="8" t="str">
        <f>VLOOKUP(TableTransactions[[#This Row],[Material]],TableStockBalance[],
MATCH(TableStockBalance[[#Headers],[Supplier name]],TableStockBalance[#Headers],0),
0)</f>
        <v>General Multi Parts AB</v>
      </c>
    </row>
    <row r="9238" spans="1:12" x14ac:dyDescent="0.25">
      <c r="A9238">
        <v>49040732</v>
      </c>
      <c r="B9238">
        <v>50</v>
      </c>
      <c r="C9238" t="s">
        <v>343</v>
      </c>
      <c r="D9238" t="s">
        <v>284</v>
      </c>
      <c r="E9238" t="s">
        <v>285</v>
      </c>
      <c r="F9238" t="s">
        <v>319</v>
      </c>
      <c r="G9238" s="1">
        <v>43503</v>
      </c>
      <c r="H9238">
        <v>60</v>
      </c>
      <c r="I9238" s="7">
        <f>IF(TableTransactions[[#This Row],[Order type]]=trackOrderType,
TableTransactions[[#This Row],[Transaction quantity]]*-1,
TableTransactions[[#This Row],[Transaction quantity]]
)</f>
        <v>-60</v>
      </c>
      <c r="J92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250</v>
      </c>
      <c r="K9238" s="7">
        <f ca="1">IF(TableTransactions[[#This Row],[Stock balance backorders]]&lt;0,
0,
TableTransactions[[#This Row],[Stock balance backorders]]
)</f>
        <v>250</v>
      </c>
      <c r="L9238" s="8" t="str">
        <f>VLOOKUP(TableTransactions[[#This Row],[Material]],TableStockBalance[],
MATCH(TableStockBalance[[#Headers],[Supplier name]],TableStockBalance[#Headers],0),
0)</f>
        <v>General Multi Parts AB</v>
      </c>
    </row>
    <row r="9239" spans="1:12" x14ac:dyDescent="0.25">
      <c r="A9239">
        <v>49040842</v>
      </c>
      <c r="B9239">
        <v>110</v>
      </c>
      <c r="C9239" t="s">
        <v>343</v>
      </c>
      <c r="D9239" t="s">
        <v>284</v>
      </c>
      <c r="E9239" t="s">
        <v>285</v>
      </c>
      <c r="F9239" t="s">
        <v>317</v>
      </c>
      <c r="G9239" s="1">
        <v>43514</v>
      </c>
      <c r="H9239">
        <v>20</v>
      </c>
      <c r="I9239" s="7">
        <f>IF(TableTransactions[[#This Row],[Order type]]=trackOrderType,
TableTransactions[[#This Row],[Transaction quantity]]*-1,
TableTransactions[[#This Row],[Transaction quantity]]
)</f>
        <v>-20</v>
      </c>
      <c r="J92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230</v>
      </c>
      <c r="K9239" s="7">
        <f ca="1">IF(TableTransactions[[#This Row],[Stock balance backorders]]&lt;0,
0,
TableTransactions[[#This Row],[Stock balance backorders]]
)</f>
        <v>230</v>
      </c>
      <c r="L9239" s="8" t="str">
        <f>VLOOKUP(TableTransactions[[#This Row],[Material]],TableStockBalance[],
MATCH(TableStockBalance[[#Headers],[Supplier name]],TableStockBalance[#Headers],0),
0)</f>
        <v>General Multi Parts AB</v>
      </c>
    </row>
    <row r="9240" spans="1:12" x14ac:dyDescent="0.25">
      <c r="A9240">
        <v>49040842</v>
      </c>
      <c r="B9240">
        <v>120</v>
      </c>
      <c r="C9240" t="s">
        <v>343</v>
      </c>
      <c r="D9240" t="s">
        <v>284</v>
      </c>
      <c r="E9240" t="s">
        <v>285</v>
      </c>
      <c r="F9240" t="s">
        <v>317</v>
      </c>
      <c r="G9240" s="1">
        <v>43514</v>
      </c>
      <c r="H9240">
        <v>60</v>
      </c>
      <c r="I9240" s="7">
        <f>IF(TableTransactions[[#This Row],[Order type]]=trackOrderType,
TableTransactions[[#This Row],[Transaction quantity]]*-1,
TableTransactions[[#This Row],[Transaction quantity]]
)</f>
        <v>-60</v>
      </c>
      <c r="J92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170</v>
      </c>
      <c r="K9240" s="7">
        <f ca="1">IF(TableTransactions[[#This Row],[Stock balance backorders]]&lt;0,
0,
TableTransactions[[#This Row],[Stock balance backorders]]
)</f>
        <v>170</v>
      </c>
      <c r="L9240" s="8" t="str">
        <f>VLOOKUP(TableTransactions[[#This Row],[Material]],TableStockBalance[],
MATCH(TableStockBalance[[#Headers],[Supplier name]],TableStockBalance[#Headers],0),
0)</f>
        <v>General Multi Parts AB</v>
      </c>
    </row>
    <row r="9241" spans="1:12" x14ac:dyDescent="0.25">
      <c r="A9241">
        <v>49040872</v>
      </c>
      <c r="B9241">
        <v>70</v>
      </c>
      <c r="C9241" t="s">
        <v>343</v>
      </c>
      <c r="D9241" t="s">
        <v>284</v>
      </c>
      <c r="E9241" t="s">
        <v>285</v>
      </c>
      <c r="F9241" t="s">
        <v>317</v>
      </c>
      <c r="G9241" s="1">
        <v>43516</v>
      </c>
      <c r="H9241">
        <v>100</v>
      </c>
      <c r="I9241" s="7">
        <f>IF(TableTransactions[[#This Row],[Order type]]=trackOrderType,
TableTransactions[[#This Row],[Transaction quantity]]*-1,
TableTransactions[[#This Row],[Transaction quantity]]
)</f>
        <v>-100</v>
      </c>
      <c r="J92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</v>
      </c>
      <c r="K9241" s="7">
        <f ca="1">IF(TableTransactions[[#This Row],[Stock balance backorders]]&lt;0,
0,
TableTransactions[[#This Row],[Stock balance backorders]]
)</f>
        <v>70</v>
      </c>
      <c r="L9241" s="8" t="str">
        <f>VLOOKUP(TableTransactions[[#This Row],[Material]],TableStockBalance[],
MATCH(TableStockBalance[[#Headers],[Supplier name]],TableStockBalance[#Headers],0),
0)</f>
        <v>General Multi Parts AB</v>
      </c>
    </row>
    <row r="9242" spans="1:12" x14ac:dyDescent="0.25">
      <c r="A9242">
        <v>49040906</v>
      </c>
      <c r="B9242">
        <v>10</v>
      </c>
      <c r="C9242" t="s">
        <v>343</v>
      </c>
      <c r="D9242" t="s">
        <v>284</v>
      </c>
      <c r="E9242" t="s">
        <v>285</v>
      </c>
      <c r="F9242" t="s">
        <v>335</v>
      </c>
      <c r="G9242" s="1">
        <v>43518</v>
      </c>
      <c r="H9242">
        <v>80</v>
      </c>
      <c r="I9242" s="7">
        <f>IF(TableTransactions[[#This Row],[Order type]]=trackOrderType,
TableTransactions[[#This Row],[Transaction quantity]]*-1,
TableTransactions[[#This Row],[Transaction quantity]]
)</f>
        <v>-80</v>
      </c>
      <c r="J92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</v>
      </c>
      <c r="K9242" s="7">
        <f ca="1">IF(TableTransactions[[#This Row],[Stock balance backorders]]&lt;0,
0,
TableTransactions[[#This Row],[Stock balance backorders]]
)</f>
        <v>0</v>
      </c>
      <c r="L9242" s="8" t="str">
        <f>VLOOKUP(TableTransactions[[#This Row],[Material]],TableStockBalance[],
MATCH(TableStockBalance[[#Headers],[Supplier name]],TableStockBalance[#Headers],0),
0)</f>
        <v>General Multi Parts AB</v>
      </c>
    </row>
    <row r="9243" spans="1:12" x14ac:dyDescent="0.25">
      <c r="A9243">
        <v>49040947</v>
      </c>
      <c r="B9243">
        <v>110</v>
      </c>
      <c r="C9243" t="s">
        <v>343</v>
      </c>
      <c r="D9243" t="s">
        <v>284</v>
      </c>
      <c r="E9243" t="s">
        <v>285</v>
      </c>
      <c r="F9243" t="s">
        <v>317</v>
      </c>
      <c r="G9243" s="1">
        <v>43523</v>
      </c>
      <c r="H9243">
        <v>20</v>
      </c>
      <c r="I9243" s="7">
        <f>IF(TableTransactions[[#This Row],[Order type]]=trackOrderType,
TableTransactions[[#This Row],[Transaction quantity]]*-1,
TableTransactions[[#This Row],[Transaction quantity]]
)</f>
        <v>-20</v>
      </c>
      <c r="J92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-30</v>
      </c>
      <c r="K9243" s="7">
        <f ca="1">IF(TableTransactions[[#This Row],[Stock balance backorders]]&lt;0,
0,
TableTransactions[[#This Row],[Stock balance backorders]]
)</f>
        <v>0</v>
      </c>
      <c r="L9243" s="8" t="str">
        <f>VLOOKUP(TableTransactions[[#This Row],[Material]],TableStockBalance[],
MATCH(TableStockBalance[[#Headers],[Supplier name]],TableStockBalance[#Headers],0),
0)</f>
        <v>General Multi Parts AB</v>
      </c>
    </row>
    <row r="9244" spans="1:12" x14ac:dyDescent="0.25">
      <c r="A9244" s="4">
        <v>45056931</v>
      </c>
      <c r="B9244" s="4">
        <v>10</v>
      </c>
      <c r="C9244" s="4" t="s">
        <v>344</v>
      </c>
      <c r="D9244" s="4" t="s">
        <v>284</v>
      </c>
      <c r="E9244" s="4" t="s">
        <v>285</v>
      </c>
      <c r="F9244" s="4" t="s">
        <v>212</v>
      </c>
      <c r="G9244" s="5">
        <v>43529</v>
      </c>
      <c r="H9244" s="4">
        <v>500</v>
      </c>
      <c r="I9244" s="7">
        <f>IF(TableTransactions[[#This Row],[Order type]]=trackOrderType,
TableTransactions[[#This Row],[Transaction quantity]]*-1,
TableTransactions[[#This Row],[Transaction quantity]]
)</f>
        <v>500</v>
      </c>
      <c r="J92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470</v>
      </c>
      <c r="K9244" s="7">
        <f ca="1">IF(TableTransactions[[#This Row],[Stock balance backorders]]&lt;0,
0,
TableTransactions[[#This Row],[Stock balance backorders]]
)</f>
        <v>470</v>
      </c>
      <c r="L9244" s="8" t="str">
        <f>VLOOKUP(TableTransactions[[#This Row],[Material]],TableStockBalance[],
MATCH(TableStockBalance[[#Headers],[Supplier name]],TableStockBalance[#Headers],0),
0)</f>
        <v>General Multi Parts AB</v>
      </c>
    </row>
    <row r="9245" spans="1:12" x14ac:dyDescent="0.25">
      <c r="A9245">
        <v>49041150</v>
      </c>
      <c r="B9245">
        <v>320</v>
      </c>
      <c r="C9245" t="s">
        <v>343</v>
      </c>
      <c r="D9245" t="s">
        <v>284</v>
      </c>
      <c r="E9245" t="s">
        <v>285</v>
      </c>
      <c r="F9245" t="s">
        <v>317</v>
      </c>
      <c r="G9245" s="1">
        <v>43539</v>
      </c>
      <c r="H9245">
        <v>80</v>
      </c>
      <c r="I9245" s="7">
        <f>IF(TableTransactions[[#This Row],[Order type]]=trackOrderType,
TableTransactions[[#This Row],[Transaction quantity]]*-1,
TableTransactions[[#This Row],[Transaction quantity]]
)</f>
        <v>-80</v>
      </c>
      <c r="J92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390</v>
      </c>
      <c r="K9245" s="7">
        <f ca="1">IF(TableTransactions[[#This Row],[Stock balance backorders]]&lt;0,
0,
TableTransactions[[#This Row],[Stock balance backorders]]
)</f>
        <v>390</v>
      </c>
      <c r="L9245" s="8" t="str">
        <f>VLOOKUP(TableTransactions[[#This Row],[Material]],TableStockBalance[],
MATCH(TableStockBalance[[#Headers],[Supplier name]],TableStockBalance[#Headers],0),
0)</f>
        <v>General Multi Parts AB</v>
      </c>
    </row>
    <row r="9246" spans="1:12" x14ac:dyDescent="0.25">
      <c r="A9246">
        <v>49041167</v>
      </c>
      <c r="B9246">
        <v>70</v>
      </c>
      <c r="C9246" t="s">
        <v>343</v>
      </c>
      <c r="D9246" t="s">
        <v>284</v>
      </c>
      <c r="E9246" t="s">
        <v>285</v>
      </c>
      <c r="F9246" t="s">
        <v>318</v>
      </c>
      <c r="G9246" s="1">
        <v>43542</v>
      </c>
      <c r="H9246">
        <v>80</v>
      </c>
      <c r="I9246" s="7">
        <f>IF(TableTransactions[[#This Row],[Order type]]=trackOrderType,
TableTransactions[[#This Row],[Transaction quantity]]*-1,
TableTransactions[[#This Row],[Transaction quantity]]
)</f>
        <v>-80</v>
      </c>
      <c r="J92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310</v>
      </c>
      <c r="K9246" s="7">
        <f ca="1">IF(TableTransactions[[#This Row],[Stock balance backorders]]&lt;0,
0,
TableTransactions[[#This Row],[Stock balance backorders]]
)</f>
        <v>310</v>
      </c>
      <c r="L9246" s="8" t="str">
        <f>VLOOKUP(TableTransactions[[#This Row],[Material]],TableStockBalance[],
MATCH(TableStockBalance[[#Headers],[Supplier name]],TableStockBalance[#Headers],0),
0)</f>
        <v>General Multi Parts AB</v>
      </c>
    </row>
    <row r="9247" spans="1:12" x14ac:dyDescent="0.25">
      <c r="A9247">
        <v>49041183</v>
      </c>
      <c r="B9247">
        <v>60</v>
      </c>
      <c r="C9247" t="s">
        <v>343</v>
      </c>
      <c r="D9247" t="s">
        <v>284</v>
      </c>
      <c r="E9247" t="s">
        <v>285</v>
      </c>
      <c r="F9247" t="s">
        <v>319</v>
      </c>
      <c r="G9247" s="1">
        <v>43543</v>
      </c>
      <c r="H9247">
        <v>80</v>
      </c>
      <c r="I9247" s="7">
        <f>IF(TableTransactions[[#This Row],[Order type]]=trackOrderType,
TableTransactions[[#This Row],[Transaction quantity]]*-1,
TableTransactions[[#This Row],[Transaction quantity]]
)</f>
        <v>-80</v>
      </c>
      <c r="J92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230</v>
      </c>
      <c r="K9247" s="7">
        <f ca="1">IF(TableTransactions[[#This Row],[Stock balance backorders]]&lt;0,
0,
TableTransactions[[#This Row],[Stock balance backorders]]
)</f>
        <v>230</v>
      </c>
      <c r="L9247" s="8" t="str">
        <f>VLOOKUP(TableTransactions[[#This Row],[Material]],TableStockBalance[],
MATCH(TableStockBalance[[#Headers],[Supplier name]],TableStockBalance[#Headers],0),
0)</f>
        <v>General Multi Parts AB</v>
      </c>
    </row>
    <row r="9248" spans="1:12" x14ac:dyDescent="0.25">
      <c r="A9248">
        <v>49041254</v>
      </c>
      <c r="B9248">
        <v>30</v>
      </c>
      <c r="C9248" t="s">
        <v>343</v>
      </c>
      <c r="D9248" t="s">
        <v>284</v>
      </c>
      <c r="E9248" t="s">
        <v>285</v>
      </c>
      <c r="F9248" t="s">
        <v>323</v>
      </c>
      <c r="G9248" s="1">
        <v>43549</v>
      </c>
      <c r="H9248">
        <v>40</v>
      </c>
      <c r="I9248" s="7">
        <f>IF(TableTransactions[[#This Row],[Order type]]=trackOrderType,
TableTransactions[[#This Row],[Transaction quantity]]*-1,
TableTransactions[[#This Row],[Transaction quantity]]
)</f>
        <v>-40</v>
      </c>
      <c r="J92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190</v>
      </c>
      <c r="K9248" s="7">
        <f ca="1">IF(TableTransactions[[#This Row],[Stock balance backorders]]&lt;0,
0,
TableTransactions[[#This Row],[Stock balance backorders]]
)</f>
        <v>190</v>
      </c>
      <c r="L9248" s="8" t="str">
        <f>VLOOKUP(TableTransactions[[#This Row],[Material]],TableStockBalance[],
MATCH(TableStockBalance[[#Headers],[Supplier name]],TableStockBalance[#Headers],0),
0)</f>
        <v>General Multi Parts AB</v>
      </c>
    </row>
    <row r="9249" spans="1:12" x14ac:dyDescent="0.25">
      <c r="A9249">
        <v>49041257</v>
      </c>
      <c r="B9249">
        <v>120</v>
      </c>
      <c r="C9249" t="s">
        <v>343</v>
      </c>
      <c r="D9249" t="s">
        <v>284</v>
      </c>
      <c r="E9249" t="s">
        <v>285</v>
      </c>
      <c r="F9249" t="s">
        <v>313</v>
      </c>
      <c r="G9249" s="1">
        <v>43550</v>
      </c>
      <c r="H9249">
        <v>20</v>
      </c>
      <c r="I9249" s="7">
        <f>IF(TableTransactions[[#This Row],[Order type]]=trackOrderType,
TableTransactions[[#This Row],[Transaction quantity]]*-1,
TableTransactions[[#This Row],[Transaction quantity]]
)</f>
        <v>-20</v>
      </c>
      <c r="J92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170</v>
      </c>
      <c r="K9249" s="7">
        <f ca="1">IF(TableTransactions[[#This Row],[Stock balance backorders]]&lt;0,
0,
TableTransactions[[#This Row],[Stock balance backorders]]
)</f>
        <v>170</v>
      </c>
      <c r="L9249" s="8" t="str">
        <f>VLOOKUP(TableTransactions[[#This Row],[Material]],TableStockBalance[],
MATCH(TableStockBalance[[#Headers],[Supplier name]],TableStockBalance[#Headers],0),
0)</f>
        <v>General Multi Parts AB</v>
      </c>
    </row>
    <row r="9250" spans="1:12" x14ac:dyDescent="0.25">
      <c r="A9250">
        <v>49041317</v>
      </c>
      <c r="B9250">
        <v>140</v>
      </c>
      <c r="C9250" t="s">
        <v>343</v>
      </c>
      <c r="D9250" t="s">
        <v>284</v>
      </c>
      <c r="E9250" t="s">
        <v>285</v>
      </c>
      <c r="F9250" t="s">
        <v>319</v>
      </c>
      <c r="G9250" s="1">
        <v>43553</v>
      </c>
      <c r="H9250">
        <v>100</v>
      </c>
      <c r="I9250" s="7">
        <f>IF(TableTransactions[[#This Row],[Order type]]=trackOrderType,
TableTransactions[[#This Row],[Transaction quantity]]*-1,
TableTransactions[[#This Row],[Transaction quantity]]
)</f>
        <v>-100</v>
      </c>
      <c r="J92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</v>
      </c>
      <c r="K9250" s="7">
        <f ca="1">IF(TableTransactions[[#This Row],[Stock balance backorders]]&lt;0,
0,
TableTransactions[[#This Row],[Stock balance backorders]]
)</f>
        <v>70</v>
      </c>
      <c r="L9250" s="8" t="str">
        <f>VLOOKUP(TableTransactions[[#This Row],[Material]],TableStockBalance[],
MATCH(TableStockBalance[[#Headers],[Supplier name]],TableStockBalance[#Headers],0),
0)</f>
        <v>General Multi Parts AB</v>
      </c>
    </row>
    <row r="9251" spans="1:12" x14ac:dyDescent="0.25">
      <c r="A9251" s="4">
        <v>45057022</v>
      </c>
      <c r="B9251" s="4">
        <v>10</v>
      </c>
      <c r="C9251" s="4" t="s">
        <v>344</v>
      </c>
      <c r="D9251" s="4" t="s">
        <v>284</v>
      </c>
      <c r="E9251" s="4" t="s">
        <v>285</v>
      </c>
      <c r="F9251" s="4" t="s">
        <v>212</v>
      </c>
      <c r="G9251" s="5">
        <v>43565</v>
      </c>
      <c r="H9251" s="4">
        <v>18</v>
      </c>
      <c r="I9251" s="7">
        <f>IF(TableTransactions[[#This Row],[Order type]]=trackOrderType,
TableTransactions[[#This Row],[Transaction quantity]]*-1,
TableTransactions[[#This Row],[Transaction quantity]]
)</f>
        <v>18</v>
      </c>
      <c r="J92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</v>
      </c>
      <c r="K9251" s="7">
        <f ca="1">IF(TableTransactions[[#This Row],[Stock balance backorders]]&lt;0,
0,
TableTransactions[[#This Row],[Stock balance backorders]]
)</f>
        <v>88</v>
      </c>
      <c r="L9251" s="8" t="str">
        <f>VLOOKUP(TableTransactions[[#This Row],[Material]],TableStockBalance[],
MATCH(TableStockBalance[[#Headers],[Supplier name]],TableStockBalance[#Headers],0),
0)</f>
        <v>General Multi Parts AB</v>
      </c>
    </row>
    <row r="9252" spans="1:12" x14ac:dyDescent="0.25">
      <c r="A9252">
        <v>49041588</v>
      </c>
      <c r="B9252">
        <v>180</v>
      </c>
      <c r="C9252" t="s">
        <v>343</v>
      </c>
      <c r="D9252" t="s">
        <v>284</v>
      </c>
      <c r="E9252" t="s">
        <v>285</v>
      </c>
      <c r="F9252" t="s">
        <v>317</v>
      </c>
      <c r="G9252" s="1">
        <v>43580</v>
      </c>
      <c r="H9252">
        <v>40</v>
      </c>
      <c r="I9252" s="7">
        <f>IF(TableTransactions[[#This Row],[Order type]]=trackOrderType,
TableTransactions[[#This Row],[Transaction quantity]]*-1,
TableTransactions[[#This Row],[Transaction quantity]]
)</f>
        <v>-40</v>
      </c>
      <c r="J92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</v>
      </c>
      <c r="K9252" s="7">
        <f ca="1">IF(TableTransactions[[#This Row],[Stock balance backorders]]&lt;0,
0,
TableTransactions[[#This Row],[Stock balance backorders]]
)</f>
        <v>48</v>
      </c>
      <c r="L9252" s="8" t="str">
        <f>VLOOKUP(TableTransactions[[#This Row],[Material]],TableStockBalance[],
MATCH(TableStockBalance[[#Headers],[Supplier name]],TableStockBalance[#Headers],0),
0)</f>
        <v>General Multi Parts AB</v>
      </c>
    </row>
    <row r="9253" spans="1:12" x14ac:dyDescent="0.25">
      <c r="A9253">
        <v>49041639</v>
      </c>
      <c r="B9253">
        <v>180</v>
      </c>
      <c r="C9253" t="s">
        <v>343</v>
      </c>
      <c r="D9253" t="s">
        <v>284</v>
      </c>
      <c r="E9253" t="s">
        <v>285</v>
      </c>
      <c r="F9253" t="s">
        <v>317</v>
      </c>
      <c r="G9253" s="1">
        <v>43585</v>
      </c>
      <c r="H9253">
        <v>80</v>
      </c>
      <c r="I9253" s="7">
        <f>IF(TableTransactions[[#This Row],[Order type]]=trackOrderType,
TableTransactions[[#This Row],[Transaction quantity]]*-1,
TableTransactions[[#This Row],[Transaction quantity]]
)</f>
        <v>-80</v>
      </c>
      <c r="J92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-32</v>
      </c>
      <c r="K9253" s="7">
        <f ca="1">IF(TableTransactions[[#This Row],[Stock balance backorders]]&lt;0,
0,
TableTransactions[[#This Row],[Stock balance backorders]]
)</f>
        <v>0</v>
      </c>
      <c r="L9253" s="8" t="str">
        <f>VLOOKUP(TableTransactions[[#This Row],[Material]],TableStockBalance[],
MATCH(TableStockBalance[[#Headers],[Supplier name]],TableStockBalance[#Headers],0),
0)</f>
        <v>General Multi Parts AB</v>
      </c>
    </row>
    <row r="9254" spans="1:12" x14ac:dyDescent="0.25">
      <c r="A9254">
        <v>49041728</v>
      </c>
      <c r="B9254">
        <v>120</v>
      </c>
      <c r="C9254" t="s">
        <v>343</v>
      </c>
      <c r="D9254" t="s">
        <v>284</v>
      </c>
      <c r="E9254" t="s">
        <v>285</v>
      </c>
      <c r="F9254" t="s">
        <v>319</v>
      </c>
      <c r="G9254" s="1">
        <v>43593</v>
      </c>
      <c r="H9254">
        <v>80</v>
      </c>
      <c r="I9254" s="7">
        <f>IF(TableTransactions[[#This Row],[Order type]]=trackOrderType,
TableTransactions[[#This Row],[Transaction quantity]]*-1,
TableTransactions[[#This Row],[Transaction quantity]]
)</f>
        <v>-80</v>
      </c>
      <c r="J92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-112</v>
      </c>
      <c r="K9254" s="7">
        <f ca="1">IF(TableTransactions[[#This Row],[Stock balance backorders]]&lt;0,
0,
TableTransactions[[#This Row],[Stock balance backorders]]
)</f>
        <v>0</v>
      </c>
      <c r="L9254" s="8" t="str">
        <f>VLOOKUP(TableTransactions[[#This Row],[Material]],TableStockBalance[],
MATCH(TableStockBalance[[#Headers],[Supplier name]],TableStockBalance[#Headers],0),
0)</f>
        <v>General Multi Parts AB</v>
      </c>
    </row>
    <row r="9255" spans="1:12" x14ac:dyDescent="0.25">
      <c r="A9255">
        <v>49041790</v>
      </c>
      <c r="B9255">
        <v>110</v>
      </c>
      <c r="C9255" t="s">
        <v>343</v>
      </c>
      <c r="D9255" t="s">
        <v>284</v>
      </c>
      <c r="E9255" t="s">
        <v>285</v>
      </c>
      <c r="F9255" t="s">
        <v>318</v>
      </c>
      <c r="G9255" s="1">
        <v>43599</v>
      </c>
      <c r="H9255">
        <v>60</v>
      </c>
      <c r="I9255" s="7">
        <f>IF(TableTransactions[[#This Row],[Order type]]=trackOrderType,
TableTransactions[[#This Row],[Transaction quantity]]*-1,
TableTransactions[[#This Row],[Transaction quantity]]
)</f>
        <v>-60</v>
      </c>
      <c r="J92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-172</v>
      </c>
      <c r="K9255" s="7">
        <f ca="1">IF(TableTransactions[[#This Row],[Stock balance backorders]]&lt;0,
0,
TableTransactions[[#This Row],[Stock balance backorders]]
)</f>
        <v>0</v>
      </c>
      <c r="L9255" s="8" t="str">
        <f>VLOOKUP(TableTransactions[[#This Row],[Material]],TableStockBalance[],
MATCH(TableStockBalance[[#Headers],[Supplier name]],TableStockBalance[#Headers],0),
0)</f>
        <v>General Multi Parts AB</v>
      </c>
    </row>
    <row r="9256" spans="1:12" x14ac:dyDescent="0.25">
      <c r="A9256" s="4">
        <v>45057114</v>
      </c>
      <c r="B9256" s="4">
        <v>40</v>
      </c>
      <c r="C9256" s="4" t="s">
        <v>344</v>
      </c>
      <c r="D9256" s="4" t="s">
        <v>284</v>
      </c>
      <c r="E9256" s="4" t="s">
        <v>285</v>
      </c>
      <c r="F9256" s="4" t="s">
        <v>212</v>
      </c>
      <c r="G9256" s="5">
        <v>43601</v>
      </c>
      <c r="H9256" s="4">
        <v>500</v>
      </c>
      <c r="I9256" s="7">
        <f>IF(TableTransactions[[#This Row],[Order type]]=trackOrderType,
TableTransactions[[#This Row],[Transaction quantity]]*-1,
TableTransactions[[#This Row],[Transaction quantity]]
)</f>
        <v>500</v>
      </c>
      <c r="J92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328</v>
      </c>
      <c r="K9256" s="7">
        <f ca="1">IF(TableTransactions[[#This Row],[Stock balance backorders]]&lt;0,
0,
TableTransactions[[#This Row],[Stock balance backorders]]
)</f>
        <v>328</v>
      </c>
      <c r="L9256" s="8" t="str">
        <f>VLOOKUP(TableTransactions[[#This Row],[Material]],TableStockBalance[],
MATCH(TableStockBalance[[#Headers],[Supplier name]],TableStockBalance[#Headers],0),
0)</f>
        <v>General Multi Parts AB</v>
      </c>
    </row>
    <row r="9257" spans="1:12" x14ac:dyDescent="0.25">
      <c r="A9257">
        <v>49041915</v>
      </c>
      <c r="B9257">
        <v>490</v>
      </c>
      <c r="C9257" t="s">
        <v>343</v>
      </c>
      <c r="D9257" t="s">
        <v>284</v>
      </c>
      <c r="E9257" t="s">
        <v>285</v>
      </c>
      <c r="F9257" t="s">
        <v>317</v>
      </c>
      <c r="G9257" s="1">
        <v>43609</v>
      </c>
      <c r="H9257">
        <v>20</v>
      </c>
      <c r="I9257" s="7">
        <f>IF(TableTransactions[[#This Row],[Order type]]=trackOrderType,
TableTransactions[[#This Row],[Transaction quantity]]*-1,
TableTransactions[[#This Row],[Transaction quantity]]
)</f>
        <v>-20</v>
      </c>
      <c r="J92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308</v>
      </c>
      <c r="K9257" s="7">
        <f ca="1">IF(TableTransactions[[#This Row],[Stock balance backorders]]&lt;0,
0,
TableTransactions[[#This Row],[Stock balance backorders]]
)</f>
        <v>308</v>
      </c>
      <c r="L9257" s="8" t="str">
        <f>VLOOKUP(TableTransactions[[#This Row],[Material]],TableStockBalance[],
MATCH(TableStockBalance[[#Headers],[Supplier name]],TableStockBalance[#Headers],0),
0)</f>
        <v>General Multi Parts AB</v>
      </c>
    </row>
    <row r="9258" spans="1:12" x14ac:dyDescent="0.25">
      <c r="A9258">
        <v>49041921</v>
      </c>
      <c r="B9258">
        <v>50</v>
      </c>
      <c r="C9258" t="s">
        <v>343</v>
      </c>
      <c r="D9258" t="s">
        <v>284</v>
      </c>
      <c r="E9258" t="s">
        <v>285</v>
      </c>
      <c r="F9258" t="s">
        <v>315</v>
      </c>
      <c r="G9258" s="1">
        <v>43609</v>
      </c>
      <c r="H9258">
        <v>80</v>
      </c>
      <c r="I9258" s="7">
        <f>IF(TableTransactions[[#This Row],[Order type]]=trackOrderType,
TableTransactions[[#This Row],[Transaction quantity]]*-1,
TableTransactions[[#This Row],[Transaction quantity]]
)</f>
        <v>-80</v>
      </c>
      <c r="J92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228</v>
      </c>
      <c r="K9258" s="7">
        <f ca="1">IF(TableTransactions[[#This Row],[Stock balance backorders]]&lt;0,
0,
TableTransactions[[#This Row],[Stock balance backorders]]
)</f>
        <v>228</v>
      </c>
      <c r="L9258" s="8" t="str">
        <f>VLOOKUP(TableTransactions[[#This Row],[Material]],TableStockBalance[],
MATCH(TableStockBalance[[#Headers],[Supplier name]],TableStockBalance[#Headers],0),
0)</f>
        <v>General Multi Parts AB</v>
      </c>
    </row>
    <row r="9259" spans="1:12" x14ac:dyDescent="0.25">
      <c r="A9259">
        <v>49042008</v>
      </c>
      <c r="B9259">
        <v>60</v>
      </c>
      <c r="C9259" t="s">
        <v>343</v>
      </c>
      <c r="D9259" t="s">
        <v>284</v>
      </c>
      <c r="E9259" t="s">
        <v>285</v>
      </c>
      <c r="F9259" t="s">
        <v>316</v>
      </c>
      <c r="G9259" s="1">
        <v>43620</v>
      </c>
      <c r="H9259">
        <v>60</v>
      </c>
      <c r="I9259" s="7">
        <f>IF(TableTransactions[[#This Row],[Order type]]=trackOrderType,
TableTransactions[[#This Row],[Transaction quantity]]*-1,
TableTransactions[[#This Row],[Transaction quantity]]
)</f>
        <v>-60</v>
      </c>
      <c r="J92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168</v>
      </c>
      <c r="K9259" s="7">
        <f ca="1">IF(TableTransactions[[#This Row],[Stock balance backorders]]&lt;0,
0,
TableTransactions[[#This Row],[Stock balance backorders]]
)</f>
        <v>168</v>
      </c>
      <c r="L9259" s="8" t="str">
        <f>VLOOKUP(TableTransactions[[#This Row],[Material]],TableStockBalance[],
MATCH(TableStockBalance[[#Headers],[Supplier name]],TableStockBalance[#Headers],0),
0)</f>
        <v>General Multi Parts AB</v>
      </c>
    </row>
    <row r="9260" spans="1:12" x14ac:dyDescent="0.25">
      <c r="A9260">
        <v>49042053</v>
      </c>
      <c r="B9260">
        <v>100</v>
      </c>
      <c r="C9260" t="s">
        <v>343</v>
      </c>
      <c r="D9260" t="s">
        <v>284</v>
      </c>
      <c r="E9260" t="s">
        <v>285</v>
      </c>
      <c r="F9260" t="s">
        <v>314</v>
      </c>
      <c r="G9260" s="1">
        <v>43626</v>
      </c>
      <c r="H9260">
        <v>40</v>
      </c>
      <c r="I9260" s="7">
        <f>IF(TableTransactions[[#This Row],[Order type]]=trackOrderType,
TableTransactions[[#This Row],[Transaction quantity]]*-1,
TableTransactions[[#This Row],[Transaction quantity]]
)</f>
        <v>-40</v>
      </c>
      <c r="J92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128</v>
      </c>
      <c r="K9260" s="7">
        <f ca="1">IF(TableTransactions[[#This Row],[Stock balance backorders]]&lt;0,
0,
TableTransactions[[#This Row],[Stock balance backorders]]
)</f>
        <v>128</v>
      </c>
      <c r="L9260" s="8" t="str">
        <f>VLOOKUP(TableTransactions[[#This Row],[Material]],TableStockBalance[],
MATCH(TableStockBalance[[#Headers],[Supplier name]],TableStockBalance[#Headers],0),
0)</f>
        <v>General Multi Parts AB</v>
      </c>
    </row>
    <row r="9261" spans="1:12" x14ac:dyDescent="0.25">
      <c r="A9261" s="4">
        <v>45057176</v>
      </c>
      <c r="B9261" s="4">
        <v>30</v>
      </c>
      <c r="C9261" s="4" t="s">
        <v>344</v>
      </c>
      <c r="D9261" s="4" t="s">
        <v>284</v>
      </c>
      <c r="E9261" s="4" t="s">
        <v>285</v>
      </c>
      <c r="F9261" s="4" t="s">
        <v>212</v>
      </c>
      <c r="G9261" s="5">
        <v>43626</v>
      </c>
      <c r="H9261" s="4">
        <v>308</v>
      </c>
      <c r="I9261" s="7">
        <f>IF(TableTransactions[[#This Row],[Order type]]=trackOrderType,
TableTransactions[[#This Row],[Transaction quantity]]*-1,
TableTransactions[[#This Row],[Transaction quantity]]
)</f>
        <v>308</v>
      </c>
      <c r="J92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436</v>
      </c>
      <c r="K9261" s="7">
        <f ca="1">IF(TableTransactions[[#This Row],[Stock balance backorders]]&lt;0,
0,
TableTransactions[[#This Row],[Stock balance backorders]]
)</f>
        <v>436</v>
      </c>
      <c r="L9261" s="8" t="str">
        <f>VLOOKUP(TableTransactions[[#This Row],[Material]],TableStockBalance[],
MATCH(TableStockBalance[[#Headers],[Supplier name]],TableStockBalance[#Headers],0),
0)</f>
        <v>General Multi Parts AB</v>
      </c>
    </row>
    <row r="9262" spans="1:12" x14ac:dyDescent="0.25">
      <c r="A9262">
        <v>49042130</v>
      </c>
      <c r="B9262">
        <v>20</v>
      </c>
      <c r="C9262" t="s">
        <v>343</v>
      </c>
      <c r="D9262" t="s">
        <v>284</v>
      </c>
      <c r="E9262" t="s">
        <v>285</v>
      </c>
      <c r="F9262" t="s">
        <v>325</v>
      </c>
      <c r="G9262" s="1">
        <v>43630</v>
      </c>
      <c r="H9262">
        <v>40</v>
      </c>
      <c r="I9262" s="7">
        <f>IF(TableTransactions[[#This Row],[Order type]]=trackOrderType,
TableTransactions[[#This Row],[Transaction quantity]]*-1,
TableTransactions[[#This Row],[Transaction quantity]]
)</f>
        <v>-40</v>
      </c>
      <c r="J92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396</v>
      </c>
      <c r="K9262" s="7">
        <f ca="1">IF(TableTransactions[[#This Row],[Stock balance backorders]]&lt;0,
0,
TableTransactions[[#This Row],[Stock balance backorders]]
)</f>
        <v>396</v>
      </c>
      <c r="L9262" s="8" t="str">
        <f>VLOOKUP(TableTransactions[[#This Row],[Material]],TableStockBalance[],
MATCH(TableStockBalance[[#Headers],[Supplier name]],TableStockBalance[#Headers],0),
0)</f>
        <v>General Multi Parts AB</v>
      </c>
    </row>
    <row r="9263" spans="1:12" x14ac:dyDescent="0.25">
      <c r="A9263">
        <v>49042135</v>
      </c>
      <c r="B9263">
        <v>200</v>
      </c>
      <c r="C9263" t="s">
        <v>343</v>
      </c>
      <c r="D9263" t="s">
        <v>284</v>
      </c>
      <c r="E9263" t="s">
        <v>285</v>
      </c>
      <c r="F9263" t="s">
        <v>318</v>
      </c>
      <c r="G9263" s="1">
        <v>43630</v>
      </c>
      <c r="H9263">
        <v>60</v>
      </c>
      <c r="I9263" s="7">
        <f>IF(TableTransactions[[#This Row],[Order type]]=trackOrderType,
TableTransactions[[#This Row],[Transaction quantity]]*-1,
TableTransactions[[#This Row],[Transaction quantity]]
)</f>
        <v>-60</v>
      </c>
      <c r="J92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336</v>
      </c>
      <c r="K9263" s="7">
        <f ca="1">IF(TableTransactions[[#This Row],[Stock balance backorders]]&lt;0,
0,
TableTransactions[[#This Row],[Stock balance backorders]]
)</f>
        <v>336</v>
      </c>
      <c r="L9263" s="8" t="str">
        <f>VLOOKUP(TableTransactions[[#This Row],[Material]],TableStockBalance[],
MATCH(TableStockBalance[[#Headers],[Supplier name]],TableStockBalance[#Headers],0),
0)</f>
        <v>General Multi Parts AB</v>
      </c>
    </row>
    <row r="9264" spans="1:12" x14ac:dyDescent="0.25">
      <c r="A9264">
        <v>49042210</v>
      </c>
      <c r="B9264">
        <v>150</v>
      </c>
      <c r="C9264" t="s">
        <v>343</v>
      </c>
      <c r="D9264" t="s">
        <v>284</v>
      </c>
      <c r="E9264" t="s">
        <v>285</v>
      </c>
      <c r="F9264" t="s">
        <v>318</v>
      </c>
      <c r="G9264" s="1">
        <v>43637</v>
      </c>
      <c r="H9264">
        <v>20</v>
      </c>
      <c r="I9264" s="7">
        <f>IF(TableTransactions[[#This Row],[Order type]]=trackOrderType,
TableTransactions[[#This Row],[Transaction quantity]]*-1,
TableTransactions[[#This Row],[Transaction quantity]]
)</f>
        <v>-20</v>
      </c>
      <c r="J92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316</v>
      </c>
      <c r="K9264" s="7">
        <f ca="1">IF(TableTransactions[[#This Row],[Stock balance backorders]]&lt;0,
0,
TableTransactions[[#This Row],[Stock balance backorders]]
)</f>
        <v>316</v>
      </c>
      <c r="L9264" s="8" t="str">
        <f>VLOOKUP(TableTransactions[[#This Row],[Material]],TableStockBalance[],
MATCH(TableStockBalance[[#Headers],[Supplier name]],TableStockBalance[#Headers],0),
0)</f>
        <v>General Multi Parts AB</v>
      </c>
    </row>
    <row r="9265" spans="1:12" x14ac:dyDescent="0.25">
      <c r="A9265">
        <v>49042587</v>
      </c>
      <c r="B9265">
        <v>110</v>
      </c>
      <c r="C9265" t="s">
        <v>343</v>
      </c>
      <c r="D9265" t="s">
        <v>284</v>
      </c>
      <c r="E9265" t="s">
        <v>285</v>
      </c>
      <c r="F9265" t="s">
        <v>317</v>
      </c>
      <c r="G9265" s="1">
        <v>43675</v>
      </c>
      <c r="H9265">
        <v>80</v>
      </c>
      <c r="I9265" s="7">
        <f>IF(TableTransactions[[#This Row],[Order type]]=trackOrderType,
TableTransactions[[#This Row],[Transaction quantity]]*-1,
TableTransactions[[#This Row],[Transaction quantity]]
)</f>
        <v>-80</v>
      </c>
      <c r="J92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236</v>
      </c>
      <c r="K9265" s="7">
        <f ca="1">IF(TableTransactions[[#This Row],[Stock balance backorders]]&lt;0,
0,
TableTransactions[[#This Row],[Stock balance backorders]]
)</f>
        <v>236</v>
      </c>
      <c r="L9265" s="8" t="str">
        <f>VLOOKUP(TableTransactions[[#This Row],[Material]],TableStockBalance[],
MATCH(TableStockBalance[[#Headers],[Supplier name]],TableStockBalance[#Headers],0),
0)</f>
        <v>General Multi Parts AB</v>
      </c>
    </row>
    <row r="9266" spans="1:12" x14ac:dyDescent="0.25">
      <c r="A9266">
        <v>49042653</v>
      </c>
      <c r="B9266">
        <v>20</v>
      </c>
      <c r="C9266" t="s">
        <v>343</v>
      </c>
      <c r="D9266" t="s">
        <v>284</v>
      </c>
      <c r="E9266" t="s">
        <v>285</v>
      </c>
      <c r="F9266" t="s">
        <v>313</v>
      </c>
      <c r="G9266" s="1">
        <v>43682</v>
      </c>
      <c r="H9266">
        <v>20</v>
      </c>
      <c r="I9266" s="7">
        <f>IF(TableTransactions[[#This Row],[Order type]]=trackOrderType,
TableTransactions[[#This Row],[Transaction quantity]]*-1,
TableTransactions[[#This Row],[Transaction quantity]]
)</f>
        <v>-20</v>
      </c>
      <c r="J92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216</v>
      </c>
      <c r="K9266" s="7">
        <f ca="1">IF(TableTransactions[[#This Row],[Stock balance backorders]]&lt;0,
0,
TableTransactions[[#This Row],[Stock balance backorders]]
)</f>
        <v>216</v>
      </c>
      <c r="L9266" s="8" t="str">
        <f>VLOOKUP(TableTransactions[[#This Row],[Material]],TableStockBalance[],
MATCH(TableStockBalance[[#Headers],[Supplier name]],TableStockBalance[#Headers],0),
0)</f>
        <v>General Multi Parts AB</v>
      </c>
    </row>
    <row r="9267" spans="1:12" x14ac:dyDescent="0.25">
      <c r="A9267">
        <v>49042726</v>
      </c>
      <c r="B9267">
        <v>230</v>
      </c>
      <c r="C9267" t="s">
        <v>343</v>
      </c>
      <c r="D9267" t="s">
        <v>284</v>
      </c>
      <c r="E9267" t="s">
        <v>285</v>
      </c>
      <c r="F9267" t="s">
        <v>318</v>
      </c>
      <c r="G9267" s="1">
        <v>43686</v>
      </c>
      <c r="H9267">
        <v>20</v>
      </c>
      <c r="I9267" s="7">
        <f>IF(TableTransactions[[#This Row],[Order type]]=trackOrderType,
TableTransactions[[#This Row],[Transaction quantity]]*-1,
TableTransactions[[#This Row],[Transaction quantity]]
)</f>
        <v>-20</v>
      </c>
      <c r="J92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196</v>
      </c>
      <c r="K9267" s="7">
        <f ca="1">IF(TableTransactions[[#This Row],[Stock balance backorders]]&lt;0,
0,
TableTransactions[[#This Row],[Stock balance backorders]]
)</f>
        <v>196</v>
      </c>
      <c r="L9267" s="8" t="str">
        <f>VLOOKUP(TableTransactions[[#This Row],[Material]],TableStockBalance[],
MATCH(TableStockBalance[[#Headers],[Supplier name]],TableStockBalance[#Headers],0),
0)</f>
        <v>General Multi Parts AB</v>
      </c>
    </row>
    <row r="9268" spans="1:12" x14ac:dyDescent="0.25">
      <c r="A9268" s="4">
        <v>45057338</v>
      </c>
      <c r="B9268" s="4">
        <v>20</v>
      </c>
      <c r="C9268" s="4" t="s">
        <v>344</v>
      </c>
      <c r="D9268" s="4" t="s">
        <v>284</v>
      </c>
      <c r="E9268" s="4" t="s">
        <v>285</v>
      </c>
      <c r="F9268" s="4" t="s">
        <v>212</v>
      </c>
      <c r="G9268" s="5">
        <v>43697</v>
      </c>
      <c r="H9268" s="4">
        <v>500</v>
      </c>
      <c r="I9268" s="7">
        <f>IF(TableTransactions[[#This Row],[Order type]]=trackOrderType,
TableTransactions[[#This Row],[Transaction quantity]]*-1,
TableTransactions[[#This Row],[Transaction quantity]]
)</f>
        <v>500</v>
      </c>
      <c r="J92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696</v>
      </c>
      <c r="K9268" s="7">
        <f ca="1">IF(TableTransactions[[#This Row],[Stock balance backorders]]&lt;0,
0,
TableTransactions[[#This Row],[Stock balance backorders]]
)</f>
        <v>696</v>
      </c>
      <c r="L9268" s="8" t="str">
        <f>VLOOKUP(TableTransactions[[#This Row],[Material]],TableStockBalance[],
MATCH(TableStockBalance[[#Headers],[Supplier name]],TableStockBalance[#Headers],0),
0)</f>
        <v>General Multi Parts AB</v>
      </c>
    </row>
    <row r="9269" spans="1:12" x14ac:dyDescent="0.25">
      <c r="A9269">
        <v>49042860</v>
      </c>
      <c r="B9269">
        <v>200</v>
      </c>
      <c r="C9269" t="s">
        <v>343</v>
      </c>
      <c r="D9269" t="s">
        <v>284</v>
      </c>
      <c r="E9269" t="s">
        <v>285</v>
      </c>
      <c r="F9269" t="s">
        <v>313</v>
      </c>
      <c r="G9269" s="1">
        <v>43700</v>
      </c>
      <c r="H9269">
        <v>80</v>
      </c>
      <c r="I9269" s="7">
        <f>IF(TableTransactions[[#This Row],[Order type]]=trackOrderType,
TableTransactions[[#This Row],[Transaction quantity]]*-1,
TableTransactions[[#This Row],[Transaction quantity]]
)</f>
        <v>-80</v>
      </c>
      <c r="J92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616</v>
      </c>
      <c r="K9269" s="7">
        <f ca="1">IF(TableTransactions[[#This Row],[Stock balance backorders]]&lt;0,
0,
TableTransactions[[#This Row],[Stock balance backorders]]
)</f>
        <v>616</v>
      </c>
      <c r="L9269" s="8" t="str">
        <f>VLOOKUP(TableTransactions[[#This Row],[Material]],TableStockBalance[],
MATCH(TableStockBalance[[#Headers],[Supplier name]],TableStockBalance[#Headers],0),
0)</f>
        <v>General Multi Parts AB</v>
      </c>
    </row>
    <row r="9270" spans="1:12" x14ac:dyDescent="0.25">
      <c r="A9270">
        <v>49043035</v>
      </c>
      <c r="B9270">
        <v>10</v>
      </c>
      <c r="C9270" t="s">
        <v>343</v>
      </c>
      <c r="D9270" t="s">
        <v>284</v>
      </c>
      <c r="E9270" t="s">
        <v>285</v>
      </c>
      <c r="F9270" t="s">
        <v>321</v>
      </c>
      <c r="G9270" s="1">
        <v>43717</v>
      </c>
      <c r="H9270">
        <v>80</v>
      </c>
      <c r="I9270" s="7">
        <f>IF(TableTransactions[[#This Row],[Order type]]=trackOrderType,
TableTransactions[[#This Row],[Transaction quantity]]*-1,
TableTransactions[[#This Row],[Transaction quantity]]
)</f>
        <v>-80</v>
      </c>
      <c r="J92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536</v>
      </c>
      <c r="K9270" s="7">
        <f ca="1">IF(TableTransactions[[#This Row],[Stock balance backorders]]&lt;0,
0,
TableTransactions[[#This Row],[Stock balance backorders]]
)</f>
        <v>536</v>
      </c>
      <c r="L9270" s="8" t="str">
        <f>VLOOKUP(TableTransactions[[#This Row],[Material]],TableStockBalance[],
MATCH(TableStockBalance[[#Headers],[Supplier name]],TableStockBalance[#Headers],0),
0)</f>
        <v>General Multi Parts AB</v>
      </c>
    </row>
    <row r="9271" spans="1:12" x14ac:dyDescent="0.25">
      <c r="A9271">
        <v>49043071</v>
      </c>
      <c r="B9271">
        <v>60</v>
      </c>
      <c r="C9271" t="s">
        <v>343</v>
      </c>
      <c r="D9271" t="s">
        <v>284</v>
      </c>
      <c r="E9271" t="s">
        <v>285</v>
      </c>
      <c r="F9271" t="s">
        <v>318</v>
      </c>
      <c r="G9271" s="1">
        <v>43719</v>
      </c>
      <c r="H9271">
        <v>60</v>
      </c>
      <c r="I9271" s="7">
        <f>IF(TableTransactions[[#This Row],[Order type]]=trackOrderType,
TableTransactions[[#This Row],[Transaction quantity]]*-1,
TableTransactions[[#This Row],[Transaction quantity]]
)</f>
        <v>-60</v>
      </c>
      <c r="J92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476</v>
      </c>
      <c r="K9271" s="7">
        <f ca="1">IF(TableTransactions[[#This Row],[Stock balance backorders]]&lt;0,
0,
TableTransactions[[#This Row],[Stock balance backorders]]
)</f>
        <v>476</v>
      </c>
      <c r="L9271" s="8" t="str">
        <f>VLOOKUP(TableTransactions[[#This Row],[Material]],TableStockBalance[],
MATCH(TableStockBalance[[#Headers],[Supplier name]],TableStockBalance[#Headers],0),
0)</f>
        <v>General Multi Parts AB</v>
      </c>
    </row>
    <row r="9272" spans="1:12" x14ac:dyDescent="0.25">
      <c r="A9272">
        <v>49043160</v>
      </c>
      <c r="B9272">
        <v>50</v>
      </c>
      <c r="C9272" t="s">
        <v>343</v>
      </c>
      <c r="D9272" t="s">
        <v>284</v>
      </c>
      <c r="E9272" t="s">
        <v>285</v>
      </c>
      <c r="F9272" t="s">
        <v>319</v>
      </c>
      <c r="G9272" s="1">
        <v>43727</v>
      </c>
      <c r="H9272">
        <v>40</v>
      </c>
      <c r="I9272" s="7">
        <f>IF(TableTransactions[[#This Row],[Order type]]=trackOrderType,
TableTransactions[[#This Row],[Transaction quantity]]*-1,
TableTransactions[[#This Row],[Transaction quantity]]
)</f>
        <v>-40</v>
      </c>
      <c r="J92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436</v>
      </c>
      <c r="K9272" s="7">
        <f ca="1">IF(TableTransactions[[#This Row],[Stock balance backorders]]&lt;0,
0,
TableTransactions[[#This Row],[Stock balance backorders]]
)</f>
        <v>436</v>
      </c>
      <c r="L9272" s="8" t="str">
        <f>VLOOKUP(TableTransactions[[#This Row],[Material]],TableStockBalance[],
MATCH(TableStockBalance[[#Headers],[Supplier name]],TableStockBalance[#Headers],0),
0)</f>
        <v>General Multi Parts AB</v>
      </c>
    </row>
    <row r="9273" spans="1:12" x14ac:dyDescent="0.25">
      <c r="A9273">
        <v>49043184</v>
      </c>
      <c r="B9273">
        <v>50</v>
      </c>
      <c r="C9273" t="s">
        <v>343</v>
      </c>
      <c r="D9273" t="s">
        <v>284</v>
      </c>
      <c r="E9273" t="s">
        <v>285</v>
      </c>
      <c r="F9273" t="s">
        <v>314</v>
      </c>
      <c r="G9273" s="1">
        <v>43731</v>
      </c>
      <c r="H9273">
        <v>60</v>
      </c>
      <c r="I9273" s="7">
        <f>IF(TableTransactions[[#This Row],[Order type]]=trackOrderType,
TableTransactions[[#This Row],[Transaction quantity]]*-1,
TableTransactions[[#This Row],[Transaction quantity]]
)</f>
        <v>-60</v>
      </c>
      <c r="J92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376</v>
      </c>
      <c r="K9273" s="7">
        <f ca="1">IF(TableTransactions[[#This Row],[Stock balance backorders]]&lt;0,
0,
TableTransactions[[#This Row],[Stock balance backorders]]
)</f>
        <v>376</v>
      </c>
      <c r="L9273" s="8" t="str">
        <f>VLOOKUP(TableTransactions[[#This Row],[Material]],TableStockBalance[],
MATCH(TableStockBalance[[#Headers],[Supplier name]],TableStockBalance[#Headers],0),
0)</f>
        <v>General Multi Parts AB</v>
      </c>
    </row>
    <row r="9274" spans="1:12" x14ac:dyDescent="0.25">
      <c r="A9274">
        <v>49043191</v>
      </c>
      <c r="B9274">
        <v>110</v>
      </c>
      <c r="C9274" t="s">
        <v>343</v>
      </c>
      <c r="D9274" t="s">
        <v>284</v>
      </c>
      <c r="E9274" t="s">
        <v>285</v>
      </c>
      <c r="F9274" t="s">
        <v>317</v>
      </c>
      <c r="G9274" s="1">
        <v>43731</v>
      </c>
      <c r="H9274">
        <v>20</v>
      </c>
      <c r="I9274" s="7">
        <f>IF(TableTransactions[[#This Row],[Order type]]=trackOrderType,
TableTransactions[[#This Row],[Transaction quantity]]*-1,
TableTransactions[[#This Row],[Transaction quantity]]
)</f>
        <v>-20</v>
      </c>
      <c r="J92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356</v>
      </c>
      <c r="K9274" s="7">
        <f ca="1">IF(TableTransactions[[#This Row],[Stock balance backorders]]&lt;0,
0,
TableTransactions[[#This Row],[Stock balance backorders]]
)</f>
        <v>356</v>
      </c>
      <c r="L9274" s="8" t="str">
        <f>VLOOKUP(TableTransactions[[#This Row],[Material]],TableStockBalance[],
MATCH(TableStockBalance[[#Headers],[Supplier name]],TableStockBalance[#Headers],0),
0)</f>
        <v>General Multi Parts AB</v>
      </c>
    </row>
    <row r="9275" spans="1:12" x14ac:dyDescent="0.25">
      <c r="A9275">
        <v>49043311</v>
      </c>
      <c r="B9275">
        <v>230</v>
      </c>
      <c r="C9275" t="s">
        <v>343</v>
      </c>
      <c r="D9275" t="s">
        <v>284</v>
      </c>
      <c r="E9275" t="s">
        <v>285</v>
      </c>
      <c r="F9275" t="s">
        <v>313</v>
      </c>
      <c r="G9275" s="1">
        <v>43742</v>
      </c>
      <c r="H9275">
        <v>80</v>
      </c>
      <c r="I9275" s="7">
        <f>IF(TableTransactions[[#This Row],[Order type]]=trackOrderType,
TableTransactions[[#This Row],[Transaction quantity]]*-1,
TableTransactions[[#This Row],[Transaction quantity]]
)</f>
        <v>-80</v>
      </c>
      <c r="J92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276</v>
      </c>
      <c r="K9275" s="7">
        <f ca="1">IF(TableTransactions[[#This Row],[Stock balance backorders]]&lt;0,
0,
TableTransactions[[#This Row],[Stock balance backorders]]
)</f>
        <v>276</v>
      </c>
      <c r="L9275" s="8" t="str">
        <f>VLOOKUP(TableTransactions[[#This Row],[Material]],TableStockBalance[],
MATCH(TableStockBalance[[#Headers],[Supplier name]],TableStockBalance[#Headers],0),
0)</f>
        <v>General Multi Parts AB</v>
      </c>
    </row>
    <row r="9276" spans="1:12" x14ac:dyDescent="0.25">
      <c r="A9276">
        <v>49043349</v>
      </c>
      <c r="B9276">
        <v>250</v>
      </c>
      <c r="C9276" t="s">
        <v>343</v>
      </c>
      <c r="D9276" t="s">
        <v>284</v>
      </c>
      <c r="E9276" t="s">
        <v>285</v>
      </c>
      <c r="F9276" t="s">
        <v>317</v>
      </c>
      <c r="G9276" s="1">
        <v>43746</v>
      </c>
      <c r="H9276">
        <v>80</v>
      </c>
      <c r="I9276" s="7">
        <f>IF(TableTransactions[[#This Row],[Order type]]=trackOrderType,
TableTransactions[[#This Row],[Transaction quantity]]*-1,
TableTransactions[[#This Row],[Transaction quantity]]
)</f>
        <v>-80</v>
      </c>
      <c r="J92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196</v>
      </c>
      <c r="K9276" s="7">
        <f ca="1">IF(TableTransactions[[#This Row],[Stock balance backorders]]&lt;0,
0,
TableTransactions[[#This Row],[Stock balance backorders]]
)</f>
        <v>196</v>
      </c>
      <c r="L9276" s="8" t="str">
        <f>VLOOKUP(TableTransactions[[#This Row],[Material]],TableStockBalance[],
MATCH(TableStockBalance[[#Headers],[Supplier name]],TableStockBalance[#Headers],0),
0)</f>
        <v>General Multi Parts AB</v>
      </c>
    </row>
    <row r="9277" spans="1:12" x14ac:dyDescent="0.25">
      <c r="A9277">
        <v>49043367</v>
      </c>
      <c r="B9277">
        <v>160</v>
      </c>
      <c r="C9277" t="s">
        <v>343</v>
      </c>
      <c r="D9277" t="s">
        <v>284</v>
      </c>
      <c r="E9277" t="s">
        <v>285</v>
      </c>
      <c r="F9277" t="s">
        <v>317</v>
      </c>
      <c r="G9277" s="1">
        <v>43747</v>
      </c>
      <c r="H9277">
        <v>80</v>
      </c>
      <c r="I9277" s="7">
        <f>IF(TableTransactions[[#This Row],[Order type]]=trackOrderType,
TableTransactions[[#This Row],[Transaction quantity]]*-1,
TableTransactions[[#This Row],[Transaction quantity]]
)</f>
        <v>-80</v>
      </c>
      <c r="J92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116</v>
      </c>
      <c r="K9277" s="7">
        <f ca="1">IF(TableTransactions[[#This Row],[Stock balance backorders]]&lt;0,
0,
TableTransactions[[#This Row],[Stock balance backorders]]
)</f>
        <v>116</v>
      </c>
      <c r="L9277" s="8" t="str">
        <f>VLOOKUP(TableTransactions[[#This Row],[Material]],TableStockBalance[],
MATCH(TableStockBalance[[#Headers],[Supplier name]],TableStockBalance[#Headers],0),
0)</f>
        <v>General Multi Parts AB</v>
      </c>
    </row>
    <row r="9278" spans="1:12" x14ac:dyDescent="0.25">
      <c r="A9278" s="4">
        <v>45057496</v>
      </c>
      <c r="B9278" s="4">
        <v>20</v>
      </c>
      <c r="C9278" s="4" t="s">
        <v>344</v>
      </c>
      <c r="D9278" s="4" t="s">
        <v>284</v>
      </c>
      <c r="E9278" s="4" t="s">
        <v>285</v>
      </c>
      <c r="F9278" s="4" t="s">
        <v>212</v>
      </c>
      <c r="G9278" s="5">
        <v>43768</v>
      </c>
      <c r="H9278" s="4">
        <v>500</v>
      </c>
      <c r="I9278" s="7">
        <f>IF(TableTransactions[[#This Row],[Order type]]=trackOrderType,
TableTransactions[[#This Row],[Transaction quantity]]*-1,
TableTransactions[[#This Row],[Transaction quantity]]
)</f>
        <v>500</v>
      </c>
      <c r="J92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616</v>
      </c>
      <c r="K9278" s="7">
        <f ca="1">IF(TableTransactions[[#This Row],[Stock balance backorders]]&lt;0,
0,
TableTransactions[[#This Row],[Stock balance backorders]]
)</f>
        <v>616</v>
      </c>
      <c r="L9278" s="8" t="str">
        <f>VLOOKUP(TableTransactions[[#This Row],[Material]],TableStockBalance[],
MATCH(TableStockBalance[[#Headers],[Supplier name]],TableStockBalance[#Headers],0),
0)</f>
        <v>General Multi Parts AB</v>
      </c>
    </row>
    <row r="9279" spans="1:12" x14ac:dyDescent="0.25">
      <c r="A9279">
        <v>49043843</v>
      </c>
      <c r="B9279">
        <v>150</v>
      </c>
      <c r="C9279" t="s">
        <v>343</v>
      </c>
      <c r="D9279" t="s">
        <v>284</v>
      </c>
      <c r="E9279" t="s">
        <v>285</v>
      </c>
      <c r="F9279" t="s">
        <v>318</v>
      </c>
      <c r="G9279" s="1">
        <v>43789</v>
      </c>
      <c r="H9279">
        <v>100</v>
      </c>
      <c r="I9279" s="7">
        <f>IF(TableTransactions[[#This Row],[Order type]]=trackOrderType,
TableTransactions[[#This Row],[Transaction quantity]]*-1,
TableTransactions[[#This Row],[Transaction quantity]]
)</f>
        <v>-100</v>
      </c>
      <c r="J92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516</v>
      </c>
      <c r="K9279" s="7">
        <f ca="1">IF(TableTransactions[[#This Row],[Stock balance backorders]]&lt;0,
0,
TableTransactions[[#This Row],[Stock balance backorders]]
)</f>
        <v>516</v>
      </c>
      <c r="L9279" s="8" t="str">
        <f>VLOOKUP(TableTransactions[[#This Row],[Material]],TableStockBalance[],
MATCH(TableStockBalance[[#Headers],[Supplier name]],TableStockBalance[#Headers],0),
0)</f>
        <v>General Multi Parts AB</v>
      </c>
    </row>
    <row r="9280" spans="1:12" x14ac:dyDescent="0.25">
      <c r="A9280">
        <v>49043873</v>
      </c>
      <c r="B9280">
        <v>310</v>
      </c>
      <c r="C9280" t="s">
        <v>343</v>
      </c>
      <c r="D9280" t="s">
        <v>284</v>
      </c>
      <c r="E9280" t="s">
        <v>285</v>
      </c>
      <c r="F9280" t="s">
        <v>317</v>
      </c>
      <c r="G9280" s="1">
        <v>43791</v>
      </c>
      <c r="H9280">
        <v>100</v>
      </c>
      <c r="I9280" s="7">
        <f>IF(TableTransactions[[#This Row],[Order type]]=trackOrderType,
TableTransactions[[#This Row],[Transaction quantity]]*-1,
TableTransactions[[#This Row],[Transaction quantity]]
)</f>
        <v>-100</v>
      </c>
      <c r="J92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416</v>
      </c>
      <c r="K9280" s="7">
        <f ca="1">IF(TableTransactions[[#This Row],[Stock balance backorders]]&lt;0,
0,
TableTransactions[[#This Row],[Stock balance backorders]]
)</f>
        <v>416</v>
      </c>
      <c r="L9280" s="8" t="str">
        <f>VLOOKUP(TableTransactions[[#This Row],[Material]],TableStockBalance[],
MATCH(TableStockBalance[[#Headers],[Supplier name]],TableStockBalance[#Headers],0),
0)</f>
        <v>General Multi Parts AB</v>
      </c>
    </row>
    <row r="9281" spans="1:12" x14ac:dyDescent="0.25">
      <c r="A9281">
        <v>49043887</v>
      </c>
      <c r="B9281">
        <v>140</v>
      </c>
      <c r="C9281" t="s">
        <v>343</v>
      </c>
      <c r="D9281" t="s">
        <v>284</v>
      </c>
      <c r="E9281" t="s">
        <v>285</v>
      </c>
      <c r="F9281" t="s">
        <v>317</v>
      </c>
      <c r="G9281" s="1">
        <v>43794</v>
      </c>
      <c r="H9281">
        <v>60</v>
      </c>
      <c r="I9281" s="7">
        <f>IF(TableTransactions[[#This Row],[Order type]]=trackOrderType,
TableTransactions[[#This Row],[Transaction quantity]]*-1,
TableTransactions[[#This Row],[Transaction quantity]]
)</f>
        <v>-60</v>
      </c>
      <c r="J92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356</v>
      </c>
      <c r="K9281" s="7">
        <f ca="1">IF(TableTransactions[[#This Row],[Stock balance backorders]]&lt;0,
0,
TableTransactions[[#This Row],[Stock balance backorders]]
)</f>
        <v>356</v>
      </c>
      <c r="L9281" s="8" t="str">
        <f>VLOOKUP(TableTransactions[[#This Row],[Material]],TableStockBalance[],
MATCH(TableStockBalance[[#Headers],[Supplier name]],TableStockBalance[#Headers],0),
0)</f>
        <v>General Multi Parts AB</v>
      </c>
    </row>
    <row r="9282" spans="1:12" x14ac:dyDescent="0.25">
      <c r="A9282">
        <v>49043935</v>
      </c>
      <c r="B9282">
        <v>100</v>
      </c>
      <c r="C9282" t="s">
        <v>343</v>
      </c>
      <c r="D9282" t="s">
        <v>284</v>
      </c>
      <c r="E9282" t="s">
        <v>285</v>
      </c>
      <c r="F9282" t="s">
        <v>316</v>
      </c>
      <c r="G9282" s="1">
        <v>43797</v>
      </c>
      <c r="H9282">
        <v>80</v>
      </c>
      <c r="I9282" s="7">
        <f>IF(TableTransactions[[#This Row],[Order type]]=trackOrderType,
TableTransactions[[#This Row],[Transaction quantity]]*-1,
TableTransactions[[#This Row],[Transaction quantity]]
)</f>
        <v>-80</v>
      </c>
      <c r="J92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276</v>
      </c>
      <c r="K9282" s="7">
        <f ca="1">IF(TableTransactions[[#This Row],[Stock balance backorders]]&lt;0,
0,
TableTransactions[[#This Row],[Stock balance backorders]]
)</f>
        <v>276</v>
      </c>
      <c r="L9282" s="8" t="str">
        <f>VLOOKUP(TableTransactions[[#This Row],[Material]],TableStockBalance[],
MATCH(TableStockBalance[[#Headers],[Supplier name]],TableStockBalance[#Headers],0),
0)</f>
        <v>General Multi Parts AB</v>
      </c>
    </row>
    <row r="9283" spans="1:12" x14ac:dyDescent="0.25">
      <c r="A9283">
        <v>49040380</v>
      </c>
      <c r="B9283">
        <v>100</v>
      </c>
      <c r="C9283" t="s">
        <v>343</v>
      </c>
      <c r="D9283" t="s">
        <v>270</v>
      </c>
      <c r="E9283" t="s">
        <v>271</v>
      </c>
      <c r="F9283" t="s">
        <v>313</v>
      </c>
      <c r="G9283" s="1">
        <v>43473</v>
      </c>
      <c r="H9283">
        <v>50</v>
      </c>
      <c r="I9283" s="7">
        <f>IF(TableTransactions[[#This Row],[Order type]]=trackOrderType,
TableTransactions[[#This Row],[Transaction quantity]]*-1,
TableTransactions[[#This Row],[Transaction quantity]]
)</f>
        <v>-50</v>
      </c>
      <c r="J92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653</v>
      </c>
      <c r="K9283" s="7">
        <f ca="1">IF(TableTransactions[[#This Row],[Stock balance backorders]]&lt;0,
0,
TableTransactions[[#This Row],[Stock balance backorders]]
)</f>
        <v>653</v>
      </c>
      <c r="L9283" s="8" t="str">
        <f>VLOOKUP(TableTransactions[[#This Row],[Material]],TableStockBalance[],
MATCH(TableStockBalance[[#Headers],[Supplier name]],TableStockBalance[#Headers],0),
0)</f>
        <v>General Multi Parts AB</v>
      </c>
    </row>
    <row r="9284" spans="1:12" x14ac:dyDescent="0.25">
      <c r="A9284">
        <v>49040429</v>
      </c>
      <c r="B9284">
        <v>250</v>
      </c>
      <c r="C9284" t="s">
        <v>343</v>
      </c>
      <c r="D9284" t="s">
        <v>270</v>
      </c>
      <c r="E9284" t="s">
        <v>271</v>
      </c>
      <c r="F9284" t="s">
        <v>313</v>
      </c>
      <c r="G9284" s="1">
        <v>43476</v>
      </c>
      <c r="H9284">
        <v>50</v>
      </c>
      <c r="I9284" s="7">
        <f>IF(TableTransactions[[#This Row],[Order type]]=trackOrderType,
TableTransactions[[#This Row],[Transaction quantity]]*-1,
TableTransactions[[#This Row],[Transaction quantity]]
)</f>
        <v>-50</v>
      </c>
      <c r="J92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603</v>
      </c>
      <c r="K9284" s="7">
        <f ca="1">IF(TableTransactions[[#This Row],[Stock balance backorders]]&lt;0,
0,
TableTransactions[[#This Row],[Stock balance backorders]]
)</f>
        <v>603</v>
      </c>
      <c r="L9284" s="8" t="str">
        <f>VLOOKUP(TableTransactions[[#This Row],[Material]],TableStockBalance[],
MATCH(TableStockBalance[[#Headers],[Supplier name]],TableStockBalance[#Headers],0),
0)</f>
        <v>General Multi Parts AB</v>
      </c>
    </row>
    <row r="9285" spans="1:12" x14ac:dyDescent="0.25">
      <c r="A9285">
        <v>49040508</v>
      </c>
      <c r="B9285">
        <v>290</v>
      </c>
      <c r="C9285" t="s">
        <v>343</v>
      </c>
      <c r="D9285" t="s">
        <v>270</v>
      </c>
      <c r="E9285" t="s">
        <v>271</v>
      </c>
      <c r="F9285" t="s">
        <v>313</v>
      </c>
      <c r="G9285" s="1">
        <v>43483</v>
      </c>
      <c r="H9285">
        <v>50</v>
      </c>
      <c r="I9285" s="7">
        <f>IF(TableTransactions[[#This Row],[Order type]]=trackOrderType,
TableTransactions[[#This Row],[Transaction quantity]]*-1,
TableTransactions[[#This Row],[Transaction quantity]]
)</f>
        <v>-50</v>
      </c>
      <c r="J92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553</v>
      </c>
      <c r="K9285" s="7">
        <f ca="1">IF(TableTransactions[[#This Row],[Stock balance backorders]]&lt;0,
0,
TableTransactions[[#This Row],[Stock balance backorders]]
)</f>
        <v>553</v>
      </c>
      <c r="L9285" s="8" t="str">
        <f>VLOOKUP(TableTransactions[[#This Row],[Material]],TableStockBalance[],
MATCH(TableStockBalance[[#Headers],[Supplier name]],TableStockBalance[#Headers],0),
0)</f>
        <v>General Multi Parts AB</v>
      </c>
    </row>
    <row r="9286" spans="1:12" x14ac:dyDescent="0.25">
      <c r="A9286">
        <v>49040538</v>
      </c>
      <c r="B9286">
        <v>100</v>
      </c>
      <c r="C9286" t="s">
        <v>343</v>
      </c>
      <c r="D9286" t="s">
        <v>270</v>
      </c>
      <c r="E9286" t="s">
        <v>271</v>
      </c>
      <c r="F9286" t="s">
        <v>318</v>
      </c>
      <c r="G9286" s="1">
        <v>43486</v>
      </c>
      <c r="H9286">
        <v>100</v>
      </c>
      <c r="I9286" s="7">
        <f>IF(TableTransactions[[#This Row],[Order type]]=trackOrderType,
TableTransactions[[#This Row],[Transaction quantity]]*-1,
TableTransactions[[#This Row],[Transaction quantity]]
)</f>
        <v>-100</v>
      </c>
      <c r="J92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453</v>
      </c>
      <c r="K9286" s="7">
        <f ca="1">IF(TableTransactions[[#This Row],[Stock balance backorders]]&lt;0,
0,
TableTransactions[[#This Row],[Stock balance backorders]]
)</f>
        <v>453</v>
      </c>
      <c r="L9286" s="8" t="str">
        <f>VLOOKUP(TableTransactions[[#This Row],[Material]],TableStockBalance[],
MATCH(TableStockBalance[[#Headers],[Supplier name]],TableStockBalance[#Headers],0),
0)</f>
        <v>General Multi Parts AB</v>
      </c>
    </row>
    <row r="9287" spans="1:12" x14ac:dyDescent="0.25">
      <c r="A9287">
        <v>49040593</v>
      </c>
      <c r="B9287">
        <v>360</v>
      </c>
      <c r="C9287" t="s">
        <v>343</v>
      </c>
      <c r="D9287" t="s">
        <v>270</v>
      </c>
      <c r="E9287" t="s">
        <v>271</v>
      </c>
      <c r="F9287" t="s">
        <v>317</v>
      </c>
      <c r="G9287" s="1">
        <v>43490</v>
      </c>
      <c r="H9287">
        <v>100</v>
      </c>
      <c r="I9287" s="7">
        <f>IF(TableTransactions[[#This Row],[Order type]]=trackOrderType,
TableTransactions[[#This Row],[Transaction quantity]]*-1,
TableTransactions[[#This Row],[Transaction quantity]]
)</f>
        <v>-100</v>
      </c>
      <c r="J92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353</v>
      </c>
      <c r="K9287" s="7">
        <f ca="1">IF(TableTransactions[[#This Row],[Stock balance backorders]]&lt;0,
0,
TableTransactions[[#This Row],[Stock balance backorders]]
)</f>
        <v>353</v>
      </c>
      <c r="L9287" s="8" t="str">
        <f>VLOOKUP(TableTransactions[[#This Row],[Material]],TableStockBalance[],
MATCH(TableStockBalance[[#Headers],[Supplier name]],TableStockBalance[#Headers],0),
0)</f>
        <v>General Multi Parts AB</v>
      </c>
    </row>
    <row r="9288" spans="1:12" x14ac:dyDescent="0.25">
      <c r="A9288">
        <v>49040593</v>
      </c>
      <c r="B9288">
        <v>370</v>
      </c>
      <c r="C9288" t="s">
        <v>343</v>
      </c>
      <c r="D9288" t="s">
        <v>270</v>
      </c>
      <c r="E9288" t="s">
        <v>271</v>
      </c>
      <c r="F9288" t="s">
        <v>317</v>
      </c>
      <c r="G9288" s="1">
        <v>43490</v>
      </c>
      <c r="H9288">
        <v>50</v>
      </c>
      <c r="I9288" s="7">
        <f>IF(TableTransactions[[#This Row],[Order type]]=trackOrderType,
TableTransactions[[#This Row],[Transaction quantity]]*-1,
TableTransactions[[#This Row],[Transaction quantity]]
)</f>
        <v>-50</v>
      </c>
      <c r="J92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303</v>
      </c>
      <c r="K9288" s="7">
        <f ca="1">IF(TableTransactions[[#This Row],[Stock balance backorders]]&lt;0,
0,
TableTransactions[[#This Row],[Stock balance backorders]]
)</f>
        <v>303</v>
      </c>
      <c r="L9288" s="8" t="str">
        <f>VLOOKUP(TableTransactions[[#This Row],[Material]],TableStockBalance[],
MATCH(TableStockBalance[[#Headers],[Supplier name]],TableStockBalance[#Headers],0),
0)</f>
        <v>General Multi Parts AB</v>
      </c>
    </row>
    <row r="9289" spans="1:12" x14ac:dyDescent="0.25">
      <c r="A9289">
        <v>49040739</v>
      </c>
      <c r="B9289">
        <v>280</v>
      </c>
      <c r="C9289" t="s">
        <v>343</v>
      </c>
      <c r="D9289" t="s">
        <v>270</v>
      </c>
      <c r="E9289" t="s">
        <v>271</v>
      </c>
      <c r="F9289" t="s">
        <v>313</v>
      </c>
      <c r="G9289" s="1">
        <v>43504</v>
      </c>
      <c r="H9289">
        <v>50</v>
      </c>
      <c r="I9289" s="7">
        <f>IF(TableTransactions[[#This Row],[Order type]]=trackOrderType,
TableTransactions[[#This Row],[Transaction quantity]]*-1,
TableTransactions[[#This Row],[Transaction quantity]]
)</f>
        <v>-50</v>
      </c>
      <c r="J92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253</v>
      </c>
      <c r="K9289" s="7">
        <f ca="1">IF(TableTransactions[[#This Row],[Stock balance backorders]]&lt;0,
0,
TableTransactions[[#This Row],[Stock balance backorders]]
)</f>
        <v>253</v>
      </c>
      <c r="L9289" s="8" t="str">
        <f>VLOOKUP(TableTransactions[[#This Row],[Material]],TableStockBalance[],
MATCH(TableStockBalance[[#Headers],[Supplier name]],TableStockBalance[#Headers],0),
0)</f>
        <v>General Multi Parts AB</v>
      </c>
    </row>
    <row r="9290" spans="1:12" x14ac:dyDescent="0.25">
      <c r="A9290">
        <v>49040927</v>
      </c>
      <c r="B9290">
        <v>90</v>
      </c>
      <c r="C9290" t="s">
        <v>343</v>
      </c>
      <c r="D9290" t="s">
        <v>270</v>
      </c>
      <c r="E9290" t="s">
        <v>271</v>
      </c>
      <c r="F9290" t="s">
        <v>313</v>
      </c>
      <c r="G9290" s="1">
        <v>43522</v>
      </c>
      <c r="H9290">
        <v>50</v>
      </c>
      <c r="I9290" s="7">
        <f>IF(TableTransactions[[#This Row],[Order type]]=trackOrderType,
TableTransactions[[#This Row],[Transaction quantity]]*-1,
TableTransactions[[#This Row],[Transaction quantity]]
)</f>
        <v>-50</v>
      </c>
      <c r="J92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203</v>
      </c>
      <c r="K9290" s="7">
        <f ca="1">IF(TableTransactions[[#This Row],[Stock balance backorders]]&lt;0,
0,
TableTransactions[[#This Row],[Stock balance backorders]]
)</f>
        <v>203</v>
      </c>
      <c r="L9290" s="8" t="str">
        <f>VLOOKUP(TableTransactions[[#This Row],[Material]],TableStockBalance[],
MATCH(TableStockBalance[[#Headers],[Supplier name]],TableStockBalance[#Headers],0),
0)</f>
        <v>General Multi Parts AB</v>
      </c>
    </row>
    <row r="9291" spans="1:12" x14ac:dyDescent="0.25">
      <c r="A9291">
        <v>49040933</v>
      </c>
      <c r="B9291">
        <v>100</v>
      </c>
      <c r="C9291" t="s">
        <v>343</v>
      </c>
      <c r="D9291" t="s">
        <v>270</v>
      </c>
      <c r="E9291" t="s">
        <v>271</v>
      </c>
      <c r="F9291" t="s">
        <v>317</v>
      </c>
      <c r="G9291" s="1">
        <v>43522</v>
      </c>
      <c r="H9291">
        <v>50</v>
      </c>
      <c r="I9291" s="7">
        <f>IF(TableTransactions[[#This Row],[Order type]]=trackOrderType,
TableTransactions[[#This Row],[Transaction quantity]]*-1,
TableTransactions[[#This Row],[Transaction quantity]]
)</f>
        <v>-50</v>
      </c>
      <c r="J92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153</v>
      </c>
      <c r="K9291" s="7">
        <f ca="1">IF(TableTransactions[[#This Row],[Stock balance backorders]]&lt;0,
0,
TableTransactions[[#This Row],[Stock balance backorders]]
)</f>
        <v>153</v>
      </c>
      <c r="L9291" s="8" t="str">
        <f>VLOOKUP(TableTransactions[[#This Row],[Material]],TableStockBalance[],
MATCH(TableStockBalance[[#Headers],[Supplier name]],TableStockBalance[#Headers],0),
0)</f>
        <v>General Multi Parts AB</v>
      </c>
    </row>
    <row r="9292" spans="1:12" x14ac:dyDescent="0.25">
      <c r="A9292">
        <v>49040982</v>
      </c>
      <c r="B9292">
        <v>590</v>
      </c>
      <c r="C9292" t="s">
        <v>343</v>
      </c>
      <c r="D9292" t="s">
        <v>270</v>
      </c>
      <c r="E9292" t="s">
        <v>271</v>
      </c>
      <c r="F9292" t="s">
        <v>317</v>
      </c>
      <c r="G9292" s="1">
        <v>43525</v>
      </c>
      <c r="H9292">
        <v>100</v>
      </c>
      <c r="I9292" s="7">
        <f>IF(TableTransactions[[#This Row],[Order type]]=trackOrderType,
TableTransactions[[#This Row],[Transaction quantity]]*-1,
TableTransactions[[#This Row],[Transaction quantity]]
)</f>
        <v>-100</v>
      </c>
      <c r="J92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</v>
      </c>
      <c r="K9292" s="7">
        <f ca="1">IF(TableTransactions[[#This Row],[Stock balance backorders]]&lt;0,
0,
TableTransactions[[#This Row],[Stock balance backorders]]
)</f>
        <v>53</v>
      </c>
      <c r="L9292" s="8" t="str">
        <f>VLOOKUP(TableTransactions[[#This Row],[Material]],TableStockBalance[],
MATCH(TableStockBalance[[#Headers],[Supplier name]],TableStockBalance[#Headers],0),
0)</f>
        <v>General Multi Parts AB</v>
      </c>
    </row>
    <row r="9293" spans="1:12" x14ac:dyDescent="0.25">
      <c r="A9293">
        <v>49041024</v>
      </c>
      <c r="B9293">
        <v>40</v>
      </c>
      <c r="C9293" t="s">
        <v>343</v>
      </c>
      <c r="D9293" t="s">
        <v>270</v>
      </c>
      <c r="E9293" t="s">
        <v>271</v>
      </c>
      <c r="F9293" t="s">
        <v>315</v>
      </c>
      <c r="G9293" s="1">
        <v>43529</v>
      </c>
      <c r="H9293">
        <v>100</v>
      </c>
      <c r="I9293" s="7">
        <f>IF(TableTransactions[[#This Row],[Order type]]=trackOrderType,
TableTransactions[[#This Row],[Transaction quantity]]*-1,
TableTransactions[[#This Row],[Transaction quantity]]
)</f>
        <v>-100</v>
      </c>
      <c r="J92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-47</v>
      </c>
      <c r="K9293" s="7">
        <f ca="1">IF(TableTransactions[[#This Row],[Stock balance backorders]]&lt;0,
0,
TableTransactions[[#This Row],[Stock balance backorders]]
)</f>
        <v>0</v>
      </c>
      <c r="L9293" s="8" t="str">
        <f>VLOOKUP(TableTransactions[[#This Row],[Material]],TableStockBalance[],
MATCH(TableStockBalance[[#Headers],[Supplier name]],TableStockBalance[#Headers],0),
0)</f>
        <v>General Multi Parts AB</v>
      </c>
    </row>
    <row r="9294" spans="1:12" x14ac:dyDescent="0.25">
      <c r="A9294" s="4">
        <v>45056953</v>
      </c>
      <c r="B9294" s="4">
        <v>20</v>
      </c>
      <c r="C9294" s="4" t="s">
        <v>344</v>
      </c>
      <c r="D9294" s="4" t="s">
        <v>270</v>
      </c>
      <c r="E9294" s="4" t="s">
        <v>271</v>
      </c>
      <c r="F9294" s="4" t="s">
        <v>212</v>
      </c>
      <c r="G9294" s="5">
        <v>43538</v>
      </c>
      <c r="H9294" s="4">
        <v>800</v>
      </c>
      <c r="I9294" s="7">
        <f>IF(TableTransactions[[#This Row],[Order type]]=trackOrderType,
TableTransactions[[#This Row],[Transaction quantity]]*-1,
TableTransactions[[#This Row],[Transaction quantity]]
)</f>
        <v>800</v>
      </c>
      <c r="J92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753</v>
      </c>
      <c r="K9294" s="7">
        <f ca="1">IF(TableTransactions[[#This Row],[Stock balance backorders]]&lt;0,
0,
TableTransactions[[#This Row],[Stock balance backorders]]
)</f>
        <v>753</v>
      </c>
      <c r="L9294" s="8" t="str">
        <f>VLOOKUP(TableTransactions[[#This Row],[Material]],TableStockBalance[],
MATCH(TableStockBalance[[#Headers],[Supplier name]],TableStockBalance[#Headers],0),
0)</f>
        <v>General Multi Parts AB</v>
      </c>
    </row>
    <row r="9295" spans="1:12" x14ac:dyDescent="0.25">
      <c r="A9295">
        <v>49041165</v>
      </c>
      <c r="B9295">
        <v>160</v>
      </c>
      <c r="C9295" t="s">
        <v>343</v>
      </c>
      <c r="D9295" t="s">
        <v>270</v>
      </c>
      <c r="E9295" t="s">
        <v>271</v>
      </c>
      <c r="F9295" t="s">
        <v>317</v>
      </c>
      <c r="G9295" s="1">
        <v>43542</v>
      </c>
      <c r="H9295">
        <v>100</v>
      </c>
      <c r="I9295" s="7">
        <f>IF(TableTransactions[[#This Row],[Order type]]=trackOrderType,
TableTransactions[[#This Row],[Transaction quantity]]*-1,
TableTransactions[[#This Row],[Transaction quantity]]
)</f>
        <v>-100</v>
      </c>
      <c r="J92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653</v>
      </c>
      <c r="K9295" s="7">
        <f ca="1">IF(TableTransactions[[#This Row],[Stock balance backorders]]&lt;0,
0,
TableTransactions[[#This Row],[Stock balance backorders]]
)</f>
        <v>653</v>
      </c>
      <c r="L9295" s="8" t="str">
        <f>VLOOKUP(TableTransactions[[#This Row],[Material]],TableStockBalance[],
MATCH(TableStockBalance[[#Headers],[Supplier name]],TableStockBalance[#Headers],0),
0)</f>
        <v>General Multi Parts AB</v>
      </c>
    </row>
    <row r="9296" spans="1:12" x14ac:dyDescent="0.25">
      <c r="A9296">
        <v>49041209</v>
      </c>
      <c r="B9296">
        <v>10</v>
      </c>
      <c r="C9296" t="s">
        <v>343</v>
      </c>
      <c r="D9296" t="s">
        <v>270</v>
      </c>
      <c r="E9296" t="s">
        <v>271</v>
      </c>
      <c r="F9296" t="s">
        <v>336</v>
      </c>
      <c r="G9296" s="1">
        <v>43545</v>
      </c>
      <c r="H9296">
        <v>100</v>
      </c>
      <c r="I9296" s="7">
        <f>IF(TableTransactions[[#This Row],[Order type]]=trackOrderType,
TableTransactions[[#This Row],[Transaction quantity]]*-1,
TableTransactions[[#This Row],[Transaction quantity]]
)</f>
        <v>-100</v>
      </c>
      <c r="J92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553</v>
      </c>
      <c r="K9296" s="7">
        <f ca="1">IF(TableTransactions[[#This Row],[Stock balance backorders]]&lt;0,
0,
TableTransactions[[#This Row],[Stock balance backorders]]
)</f>
        <v>553</v>
      </c>
      <c r="L9296" s="8" t="str">
        <f>VLOOKUP(TableTransactions[[#This Row],[Material]],TableStockBalance[],
MATCH(TableStockBalance[[#Headers],[Supplier name]],TableStockBalance[#Headers],0),
0)</f>
        <v>General Multi Parts AB</v>
      </c>
    </row>
    <row r="9297" spans="1:12" x14ac:dyDescent="0.25">
      <c r="A9297">
        <v>49041234</v>
      </c>
      <c r="B9297">
        <v>280</v>
      </c>
      <c r="C9297" t="s">
        <v>343</v>
      </c>
      <c r="D9297" t="s">
        <v>270</v>
      </c>
      <c r="E9297" t="s">
        <v>271</v>
      </c>
      <c r="F9297" t="s">
        <v>318</v>
      </c>
      <c r="G9297" s="1">
        <v>43546</v>
      </c>
      <c r="H9297">
        <v>50</v>
      </c>
      <c r="I9297" s="7">
        <f>IF(TableTransactions[[#This Row],[Order type]]=trackOrderType,
TableTransactions[[#This Row],[Transaction quantity]]*-1,
TableTransactions[[#This Row],[Transaction quantity]]
)</f>
        <v>-50</v>
      </c>
      <c r="J92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503</v>
      </c>
      <c r="K9297" s="7">
        <f ca="1">IF(TableTransactions[[#This Row],[Stock balance backorders]]&lt;0,
0,
TableTransactions[[#This Row],[Stock balance backorders]]
)</f>
        <v>503</v>
      </c>
      <c r="L9297" s="8" t="str">
        <f>VLOOKUP(TableTransactions[[#This Row],[Material]],TableStockBalance[],
MATCH(TableStockBalance[[#Headers],[Supplier name]],TableStockBalance[#Headers],0),
0)</f>
        <v>General Multi Parts AB</v>
      </c>
    </row>
    <row r="9298" spans="1:12" x14ac:dyDescent="0.25">
      <c r="A9298">
        <v>49041305</v>
      </c>
      <c r="B9298">
        <v>40</v>
      </c>
      <c r="C9298" t="s">
        <v>343</v>
      </c>
      <c r="D9298" t="s">
        <v>270</v>
      </c>
      <c r="E9298" t="s">
        <v>271</v>
      </c>
      <c r="F9298" t="s">
        <v>329</v>
      </c>
      <c r="G9298" s="1">
        <v>43553</v>
      </c>
      <c r="H9298">
        <v>50</v>
      </c>
      <c r="I9298" s="7">
        <f>IF(TableTransactions[[#This Row],[Order type]]=trackOrderType,
TableTransactions[[#This Row],[Transaction quantity]]*-1,
TableTransactions[[#This Row],[Transaction quantity]]
)</f>
        <v>-50</v>
      </c>
      <c r="J92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453</v>
      </c>
      <c r="K9298" s="7">
        <f ca="1">IF(TableTransactions[[#This Row],[Stock balance backorders]]&lt;0,
0,
TableTransactions[[#This Row],[Stock balance backorders]]
)</f>
        <v>453</v>
      </c>
      <c r="L9298" s="8" t="str">
        <f>VLOOKUP(TableTransactions[[#This Row],[Material]],TableStockBalance[],
MATCH(TableStockBalance[[#Headers],[Supplier name]],TableStockBalance[#Headers],0),
0)</f>
        <v>General Multi Parts AB</v>
      </c>
    </row>
    <row r="9299" spans="1:12" x14ac:dyDescent="0.25">
      <c r="A9299">
        <v>49041378</v>
      </c>
      <c r="B9299">
        <v>110</v>
      </c>
      <c r="C9299" t="s">
        <v>343</v>
      </c>
      <c r="D9299" t="s">
        <v>270</v>
      </c>
      <c r="E9299" t="s">
        <v>271</v>
      </c>
      <c r="F9299" t="s">
        <v>318</v>
      </c>
      <c r="G9299" s="1">
        <v>43559</v>
      </c>
      <c r="H9299">
        <v>100</v>
      </c>
      <c r="I9299" s="7">
        <f>IF(TableTransactions[[#This Row],[Order type]]=trackOrderType,
TableTransactions[[#This Row],[Transaction quantity]]*-1,
TableTransactions[[#This Row],[Transaction quantity]]
)</f>
        <v>-100</v>
      </c>
      <c r="J92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353</v>
      </c>
      <c r="K9299" s="7">
        <f ca="1">IF(TableTransactions[[#This Row],[Stock balance backorders]]&lt;0,
0,
TableTransactions[[#This Row],[Stock balance backorders]]
)</f>
        <v>353</v>
      </c>
      <c r="L9299" s="8" t="str">
        <f>VLOOKUP(TableTransactions[[#This Row],[Material]],TableStockBalance[],
MATCH(TableStockBalance[[#Headers],[Supplier name]],TableStockBalance[#Headers],0),
0)</f>
        <v>General Multi Parts AB</v>
      </c>
    </row>
    <row r="9300" spans="1:12" x14ac:dyDescent="0.25">
      <c r="A9300">
        <v>49041382</v>
      </c>
      <c r="B9300">
        <v>10</v>
      </c>
      <c r="C9300" t="s">
        <v>343</v>
      </c>
      <c r="D9300" t="s">
        <v>270</v>
      </c>
      <c r="E9300" t="s">
        <v>271</v>
      </c>
      <c r="F9300" t="s">
        <v>315</v>
      </c>
      <c r="G9300" s="1">
        <v>43559</v>
      </c>
      <c r="H9300">
        <v>50</v>
      </c>
      <c r="I9300" s="7">
        <f>IF(TableTransactions[[#This Row],[Order type]]=trackOrderType,
TableTransactions[[#This Row],[Transaction quantity]]*-1,
TableTransactions[[#This Row],[Transaction quantity]]
)</f>
        <v>-50</v>
      </c>
      <c r="J93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303</v>
      </c>
      <c r="K9300" s="7">
        <f ca="1">IF(TableTransactions[[#This Row],[Stock balance backorders]]&lt;0,
0,
TableTransactions[[#This Row],[Stock balance backorders]]
)</f>
        <v>303</v>
      </c>
      <c r="L9300" s="8" t="str">
        <f>VLOOKUP(TableTransactions[[#This Row],[Material]],TableStockBalance[],
MATCH(TableStockBalance[[#Headers],[Supplier name]],TableStockBalance[#Headers],0),
0)</f>
        <v>General Multi Parts AB</v>
      </c>
    </row>
    <row r="9301" spans="1:12" x14ac:dyDescent="0.25">
      <c r="A9301">
        <v>49041387</v>
      </c>
      <c r="B9301">
        <v>10</v>
      </c>
      <c r="C9301" t="s">
        <v>343</v>
      </c>
      <c r="D9301" t="s">
        <v>270</v>
      </c>
      <c r="E9301" t="s">
        <v>271</v>
      </c>
      <c r="F9301" t="s">
        <v>321</v>
      </c>
      <c r="G9301" s="1">
        <v>43560</v>
      </c>
      <c r="H9301">
        <v>50</v>
      </c>
      <c r="I9301" s="7">
        <f>IF(TableTransactions[[#This Row],[Order type]]=trackOrderType,
TableTransactions[[#This Row],[Transaction quantity]]*-1,
TableTransactions[[#This Row],[Transaction quantity]]
)</f>
        <v>-50</v>
      </c>
      <c r="J93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253</v>
      </c>
      <c r="K9301" s="7">
        <f ca="1">IF(TableTransactions[[#This Row],[Stock balance backorders]]&lt;0,
0,
TableTransactions[[#This Row],[Stock balance backorders]]
)</f>
        <v>253</v>
      </c>
      <c r="L9301" s="8" t="str">
        <f>VLOOKUP(TableTransactions[[#This Row],[Material]],TableStockBalance[],
MATCH(TableStockBalance[[#Headers],[Supplier name]],TableStockBalance[#Headers],0),
0)</f>
        <v>General Multi Parts AB</v>
      </c>
    </row>
    <row r="9302" spans="1:12" x14ac:dyDescent="0.25">
      <c r="A9302">
        <v>49041613</v>
      </c>
      <c r="B9302">
        <v>580</v>
      </c>
      <c r="C9302" t="s">
        <v>343</v>
      </c>
      <c r="D9302" t="s">
        <v>270</v>
      </c>
      <c r="E9302" t="s">
        <v>271</v>
      </c>
      <c r="F9302" t="s">
        <v>313</v>
      </c>
      <c r="G9302" s="1">
        <v>43584</v>
      </c>
      <c r="H9302">
        <v>50</v>
      </c>
      <c r="I9302" s="7">
        <f>IF(TableTransactions[[#This Row],[Order type]]=trackOrderType,
TableTransactions[[#This Row],[Transaction quantity]]*-1,
TableTransactions[[#This Row],[Transaction quantity]]
)</f>
        <v>-50</v>
      </c>
      <c r="J93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203</v>
      </c>
      <c r="K9302" s="7">
        <f ca="1">IF(TableTransactions[[#This Row],[Stock balance backorders]]&lt;0,
0,
TableTransactions[[#This Row],[Stock balance backorders]]
)</f>
        <v>203</v>
      </c>
      <c r="L9302" s="8" t="str">
        <f>VLOOKUP(TableTransactions[[#This Row],[Material]],TableStockBalance[],
MATCH(TableStockBalance[[#Headers],[Supplier name]],TableStockBalance[#Headers],0),
0)</f>
        <v>General Multi Parts AB</v>
      </c>
    </row>
    <row r="9303" spans="1:12" x14ac:dyDescent="0.25">
      <c r="A9303">
        <v>49041725</v>
      </c>
      <c r="B9303">
        <v>420</v>
      </c>
      <c r="C9303" t="s">
        <v>343</v>
      </c>
      <c r="D9303" t="s">
        <v>270</v>
      </c>
      <c r="E9303" t="s">
        <v>271</v>
      </c>
      <c r="F9303" t="s">
        <v>317</v>
      </c>
      <c r="G9303" s="1">
        <v>43593</v>
      </c>
      <c r="H9303">
        <v>50</v>
      </c>
      <c r="I9303" s="7">
        <f>IF(TableTransactions[[#This Row],[Order type]]=trackOrderType,
TableTransactions[[#This Row],[Transaction quantity]]*-1,
TableTransactions[[#This Row],[Transaction quantity]]
)</f>
        <v>-50</v>
      </c>
      <c r="J93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153</v>
      </c>
      <c r="K9303" s="7">
        <f ca="1">IF(TableTransactions[[#This Row],[Stock balance backorders]]&lt;0,
0,
TableTransactions[[#This Row],[Stock balance backorders]]
)</f>
        <v>153</v>
      </c>
      <c r="L9303" s="8" t="str">
        <f>VLOOKUP(TableTransactions[[#This Row],[Material]],TableStockBalance[],
MATCH(TableStockBalance[[#Headers],[Supplier name]],TableStockBalance[#Headers],0),
0)</f>
        <v>General Multi Parts AB</v>
      </c>
    </row>
    <row r="9304" spans="1:12" x14ac:dyDescent="0.25">
      <c r="A9304">
        <v>49041725</v>
      </c>
      <c r="B9304">
        <v>430</v>
      </c>
      <c r="C9304" t="s">
        <v>343</v>
      </c>
      <c r="D9304" t="s">
        <v>270</v>
      </c>
      <c r="E9304" t="s">
        <v>271</v>
      </c>
      <c r="F9304" t="s">
        <v>317</v>
      </c>
      <c r="G9304" s="1">
        <v>43593</v>
      </c>
      <c r="H9304">
        <v>100</v>
      </c>
      <c r="I9304" s="7">
        <f>IF(TableTransactions[[#This Row],[Order type]]=trackOrderType,
TableTransactions[[#This Row],[Transaction quantity]]*-1,
TableTransactions[[#This Row],[Transaction quantity]]
)</f>
        <v>-100</v>
      </c>
      <c r="J93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</v>
      </c>
      <c r="K9304" s="7">
        <f ca="1">IF(TableTransactions[[#This Row],[Stock balance backorders]]&lt;0,
0,
TableTransactions[[#This Row],[Stock balance backorders]]
)</f>
        <v>53</v>
      </c>
      <c r="L9304" s="8" t="str">
        <f>VLOOKUP(TableTransactions[[#This Row],[Material]],TableStockBalance[],
MATCH(TableStockBalance[[#Headers],[Supplier name]],TableStockBalance[#Headers],0),
0)</f>
        <v>General Multi Parts AB</v>
      </c>
    </row>
    <row r="9305" spans="1:12" x14ac:dyDescent="0.25">
      <c r="A9305">
        <v>49041778</v>
      </c>
      <c r="B9305">
        <v>60</v>
      </c>
      <c r="C9305" t="s">
        <v>343</v>
      </c>
      <c r="D9305" t="s">
        <v>270</v>
      </c>
      <c r="E9305" t="s">
        <v>271</v>
      </c>
      <c r="F9305" t="s">
        <v>318</v>
      </c>
      <c r="G9305" s="1">
        <v>43598</v>
      </c>
      <c r="H9305">
        <v>50</v>
      </c>
      <c r="I9305" s="7">
        <f>IF(TableTransactions[[#This Row],[Order type]]=trackOrderType,
TableTransactions[[#This Row],[Transaction quantity]]*-1,
TableTransactions[[#This Row],[Transaction quantity]]
)</f>
        <v>-50</v>
      </c>
      <c r="J93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9305" s="7">
        <f ca="1">IF(TableTransactions[[#This Row],[Stock balance backorders]]&lt;0,
0,
TableTransactions[[#This Row],[Stock balance backorders]]
)</f>
        <v>3</v>
      </c>
      <c r="L9305" s="8" t="str">
        <f>VLOOKUP(TableTransactions[[#This Row],[Material]],TableStockBalance[],
MATCH(TableStockBalance[[#Headers],[Supplier name]],TableStockBalance[#Headers],0),
0)</f>
        <v>General Multi Parts AB</v>
      </c>
    </row>
    <row r="9306" spans="1:12" x14ac:dyDescent="0.25">
      <c r="A9306" s="4">
        <v>45057114</v>
      </c>
      <c r="B9306" s="4">
        <v>50</v>
      </c>
      <c r="C9306" s="4" t="s">
        <v>344</v>
      </c>
      <c r="D9306" s="4" t="s">
        <v>270</v>
      </c>
      <c r="E9306" s="4" t="s">
        <v>271</v>
      </c>
      <c r="F9306" s="4" t="s">
        <v>212</v>
      </c>
      <c r="G9306" s="5">
        <v>43601</v>
      </c>
      <c r="H9306" s="4">
        <v>125</v>
      </c>
      <c r="I9306" s="7">
        <f>IF(TableTransactions[[#This Row],[Order type]]=trackOrderType,
TableTransactions[[#This Row],[Transaction quantity]]*-1,
TableTransactions[[#This Row],[Transaction quantity]]
)</f>
        <v>125</v>
      </c>
      <c r="J93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128</v>
      </c>
      <c r="K9306" s="7">
        <f ca="1">IF(TableTransactions[[#This Row],[Stock balance backorders]]&lt;0,
0,
TableTransactions[[#This Row],[Stock balance backorders]]
)</f>
        <v>128</v>
      </c>
      <c r="L9306" s="8" t="str">
        <f>VLOOKUP(TableTransactions[[#This Row],[Material]],TableStockBalance[],
MATCH(TableStockBalance[[#Headers],[Supplier name]],TableStockBalance[#Headers],0),
0)</f>
        <v>General Multi Parts AB</v>
      </c>
    </row>
    <row r="9307" spans="1:12" x14ac:dyDescent="0.25">
      <c r="A9307">
        <v>49041923</v>
      </c>
      <c r="B9307">
        <v>120</v>
      </c>
      <c r="C9307" t="s">
        <v>343</v>
      </c>
      <c r="D9307" t="s">
        <v>270</v>
      </c>
      <c r="E9307" t="s">
        <v>271</v>
      </c>
      <c r="F9307" t="s">
        <v>313</v>
      </c>
      <c r="G9307" s="1">
        <v>43612</v>
      </c>
      <c r="H9307">
        <v>50</v>
      </c>
      <c r="I9307" s="7">
        <f>IF(TableTransactions[[#This Row],[Order type]]=trackOrderType,
TableTransactions[[#This Row],[Transaction quantity]]*-1,
TableTransactions[[#This Row],[Transaction quantity]]
)</f>
        <v>-50</v>
      </c>
      <c r="J93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</v>
      </c>
      <c r="K9307" s="7">
        <f ca="1">IF(TableTransactions[[#This Row],[Stock balance backorders]]&lt;0,
0,
TableTransactions[[#This Row],[Stock balance backorders]]
)</f>
        <v>78</v>
      </c>
      <c r="L9307" s="8" t="str">
        <f>VLOOKUP(TableTransactions[[#This Row],[Material]],TableStockBalance[],
MATCH(TableStockBalance[[#Headers],[Supplier name]],TableStockBalance[#Headers],0),
0)</f>
        <v>General Multi Parts AB</v>
      </c>
    </row>
    <row r="9308" spans="1:12" x14ac:dyDescent="0.25">
      <c r="A9308">
        <v>49041955</v>
      </c>
      <c r="B9308">
        <v>50</v>
      </c>
      <c r="C9308" t="s">
        <v>343</v>
      </c>
      <c r="D9308" t="s">
        <v>270</v>
      </c>
      <c r="E9308" t="s">
        <v>271</v>
      </c>
      <c r="F9308" t="s">
        <v>316</v>
      </c>
      <c r="G9308" s="1">
        <v>43614</v>
      </c>
      <c r="H9308">
        <v>50</v>
      </c>
      <c r="I9308" s="7">
        <f>IF(TableTransactions[[#This Row],[Order type]]=trackOrderType,
TableTransactions[[#This Row],[Transaction quantity]]*-1,
TableTransactions[[#This Row],[Transaction quantity]]
)</f>
        <v>-50</v>
      </c>
      <c r="J93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9308" s="7">
        <f ca="1">IF(TableTransactions[[#This Row],[Stock balance backorders]]&lt;0,
0,
TableTransactions[[#This Row],[Stock balance backorders]]
)</f>
        <v>28</v>
      </c>
      <c r="L9308" s="8" t="str">
        <f>VLOOKUP(TableTransactions[[#This Row],[Material]],TableStockBalance[],
MATCH(TableStockBalance[[#Headers],[Supplier name]],TableStockBalance[#Headers],0),
0)</f>
        <v>General Multi Parts AB</v>
      </c>
    </row>
    <row r="9309" spans="1:12" x14ac:dyDescent="0.25">
      <c r="A9309">
        <v>49041986</v>
      </c>
      <c r="B9309">
        <v>220</v>
      </c>
      <c r="C9309" t="s">
        <v>343</v>
      </c>
      <c r="D9309" t="s">
        <v>270</v>
      </c>
      <c r="E9309" t="s">
        <v>271</v>
      </c>
      <c r="F9309" t="s">
        <v>316</v>
      </c>
      <c r="G9309" s="1">
        <v>43619</v>
      </c>
      <c r="H9309">
        <v>50</v>
      </c>
      <c r="I9309" s="7">
        <f>IF(TableTransactions[[#This Row],[Order type]]=trackOrderType,
TableTransactions[[#This Row],[Transaction quantity]]*-1,
TableTransactions[[#This Row],[Transaction quantity]]
)</f>
        <v>-50</v>
      </c>
      <c r="J93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-22</v>
      </c>
      <c r="K9309" s="7">
        <f ca="1">IF(TableTransactions[[#This Row],[Stock balance backorders]]&lt;0,
0,
TableTransactions[[#This Row],[Stock balance backorders]]
)</f>
        <v>0</v>
      </c>
      <c r="L9309" s="8" t="str">
        <f>VLOOKUP(TableTransactions[[#This Row],[Material]],TableStockBalance[],
MATCH(TableStockBalance[[#Headers],[Supplier name]],TableStockBalance[#Headers],0),
0)</f>
        <v>General Multi Parts AB</v>
      </c>
    </row>
    <row r="9310" spans="1:12" x14ac:dyDescent="0.25">
      <c r="A9310">
        <v>49042061</v>
      </c>
      <c r="B9310">
        <v>180</v>
      </c>
      <c r="C9310" t="s">
        <v>343</v>
      </c>
      <c r="D9310" t="s">
        <v>270</v>
      </c>
      <c r="E9310" t="s">
        <v>271</v>
      </c>
      <c r="F9310" t="s">
        <v>316</v>
      </c>
      <c r="G9310" s="1">
        <v>43626</v>
      </c>
      <c r="H9310">
        <v>100</v>
      </c>
      <c r="I9310" s="7">
        <f>IF(TableTransactions[[#This Row],[Order type]]=trackOrderType,
TableTransactions[[#This Row],[Transaction quantity]]*-1,
TableTransactions[[#This Row],[Transaction quantity]]
)</f>
        <v>-100</v>
      </c>
      <c r="J93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-122</v>
      </c>
      <c r="K9310" s="7">
        <f ca="1">IF(TableTransactions[[#This Row],[Stock balance backorders]]&lt;0,
0,
TableTransactions[[#This Row],[Stock balance backorders]]
)</f>
        <v>0</v>
      </c>
      <c r="L9310" s="8" t="str">
        <f>VLOOKUP(TableTransactions[[#This Row],[Material]],TableStockBalance[],
MATCH(TableStockBalance[[#Headers],[Supplier name]],TableStockBalance[#Headers],0),
0)</f>
        <v>General Multi Parts AB</v>
      </c>
    </row>
    <row r="9311" spans="1:12" x14ac:dyDescent="0.25">
      <c r="A9311" s="4">
        <v>45057191</v>
      </c>
      <c r="B9311" s="4">
        <v>40</v>
      </c>
      <c r="C9311" s="4" t="s">
        <v>344</v>
      </c>
      <c r="D9311" s="4" t="s">
        <v>270</v>
      </c>
      <c r="E9311" s="4" t="s">
        <v>271</v>
      </c>
      <c r="F9311" s="4" t="s">
        <v>212</v>
      </c>
      <c r="G9311" s="5">
        <v>43630</v>
      </c>
      <c r="H9311" s="4">
        <v>800</v>
      </c>
      <c r="I9311" s="7">
        <f>IF(TableTransactions[[#This Row],[Order type]]=trackOrderType,
TableTransactions[[#This Row],[Transaction quantity]]*-1,
TableTransactions[[#This Row],[Transaction quantity]]
)</f>
        <v>800</v>
      </c>
      <c r="J93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678</v>
      </c>
      <c r="K9311" s="7">
        <f ca="1">IF(TableTransactions[[#This Row],[Stock balance backorders]]&lt;0,
0,
TableTransactions[[#This Row],[Stock balance backorders]]
)</f>
        <v>678</v>
      </c>
      <c r="L9311" s="8" t="str">
        <f>VLOOKUP(TableTransactions[[#This Row],[Material]],TableStockBalance[],
MATCH(TableStockBalance[[#Headers],[Supplier name]],TableStockBalance[#Headers],0),
0)</f>
        <v>General Multi Parts AB</v>
      </c>
    </row>
    <row r="9312" spans="1:12" x14ac:dyDescent="0.25">
      <c r="A9312">
        <v>49042149</v>
      </c>
      <c r="B9312">
        <v>100</v>
      </c>
      <c r="C9312" t="s">
        <v>343</v>
      </c>
      <c r="D9312" t="s">
        <v>270</v>
      </c>
      <c r="E9312" t="s">
        <v>271</v>
      </c>
      <c r="F9312" t="s">
        <v>317</v>
      </c>
      <c r="G9312" s="1">
        <v>43633</v>
      </c>
      <c r="H9312">
        <v>50</v>
      </c>
      <c r="I9312" s="7">
        <f>IF(TableTransactions[[#This Row],[Order type]]=trackOrderType,
TableTransactions[[#This Row],[Transaction quantity]]*-1,
TableTransactions[[#This Row],[Transaction quantity]]
)</f>
        <v>-50</v>
      </c>
      <c r="J93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628</v>
      </c>
      <c r="K9312" s="7">
        <f ca="1">IF(TableTransactions[[#This Row],[Stock balance backorders]]&lt;0,
0,
TableTransactions[[#This Row],[Stock balance backorders]]
)</f>
        <v>628</v>
      </c>
      <c r="L9312" s="8" t="str">
        <f>VLOOKUP(TableTransactions[[#This Row],[Material]],TableStockBalance[],
MATCH(TableStockBalance[[#Headers],[Supplier name]],TableStockBalance[#Headers],0),
0)</f>
        <v>General Multi Parts AB</v>
      </c>
    </row>
    <row r="9313" spans="1:12" x14ac:dyDescent="0.25">
      <c r="A9313">
        <v>49042375</v>
      </c>
      <c r="B9313">
        <v>120</v>
      </c>
      <c r="C9313" t="s">
        <v>343</v>
      </c>
      <c r="D9313" t="s">
        <v>270</v>
      </c>
      <c r="E9313" t="s">
        <v>271</v>
      </c>
      <c r="F9313" t="s">
        <v>316</v>
      </c>
      <c r="G9313" s="1">
        <v>43654</v>
      </c>
      <c r="H9313">
        <v>50</v>
      </c>
      <c r="I9313" s="7">
        <f>IF(TableTransactions[[#This Row],[Order type]]=trackOrderType,
TableTransactions[[#This Row],[Transaction quantity]]*-1,
TableTransactions[[#This Row],[Transaction quantity]]
)</f>
        <v>-50</v>
      </c>
      <c r="J93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578</v>
      </c>
      <c r="K9313" s="7">
        <f ca="1">IF(TableTransactions[[#This Row],[Stock balance backorders]]&lt;0,
0,
TableTransactions[[#This Row],[Stock balance backorders]]
)</f>
        <v>578</v>
      </c>
      <c r="L9313" s="8" t="str">
        <f>VLOOKUP(TableTransactions[[#This Row],[Material]],TableStockBalance[],
MATCH(TableStockBalance[[#Headers],[Supplier name]],TableStockBalance[#Headers],0),
0)</f>
        <v>General Multi Parts AB</v>
      </c>
    </row>
    <row r="9314" spans="1:12" x14ac:dyDescent="0.25">
      <c r="A9314">
        <v>49042436</v>
      </c>
      <c r="B9314">
        <v>80</v>
      </c>
      <c r="C9314" t="s">
        <v>343</v>
      </c>
      <c r="D9314" t="s">
        <v>270</v>
      </c>
      <c r="E9314" t="s">
        <v>271</v>
      </c>
      <c r="F9314" t="s">
        <v>316</v>
      </c>
      <c r="G9314" s="1">
        <v>43658</v>
      </c>
      <c r="H9314">
        <v>50</v>
      </c>
      <c r="I9314" s="7">
        <f>IF(TableTransactions[[#This Row],[Order type]]=trackOrderType,
TableTransactions[[#This Row],[Transaction quantity]]*-1,
TableTransactions[[#This Row],[Transaction quantity]]
)</f>
        <v>-50</v>
      </c>
      <c r="J93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528</v>
      </c>
      <c r="K9314" s="7">
        <f ca="1">IF(TableTransactions[[#This Row],[Stock balance backorders]]&lt;0,
0,
TableTransactions[[#This Row],[Stock balance backorders]]
)</f>
        <v>528</v>
      </c>
      <c r="L9314" s="8" t="str">
        <f>VLOOKUP(TableTransactions[[#This Row],[Material]],TableStockBalance[],
MATCH(TableStockBalance[[#Headers],[Supplier name]],TableStockBalance[#Headers],0),
0)</f>
        <v>General Multi Parts AB</v>
      </c>
    </row>
    <row r="9315" spans="1:12" x14ac:dyDescent="0.25">
      <c r="A9315">
        <v>49042613</v>
      </c>
      <c r="B9315">
        <v>160</v>
      </c>
      <c r="C9315" t="s">
        <v>343</v>
      </c>
      <c r="D9315" t="s">
        <v>270</v>
      </c>
      <c r="E9315" t="s">
        <v>271</v>
      </c>
      <c r="F9315" t="s">
        <v>316</v>
      </c>
      <c r="G9315" s="1">
        <v>43677</v>
      </c>
      <c r="H9315">
        <v>100</v>
      </c>
      <c r="I9315" s="7">
        <f>IF(TableTransactions[[#This Row],[Order type]]=trackOrderType,
TableTransactions[[#This Row],[Transaction quantity]]*-1,
TableTransactions[[#This Row],[Transaction quantity]]
)</f>
        <v>-100</v>
      </c>
      <c r="J93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428</v>
      </c>
      <c r="K9315" s="7">
        <f ca="1">IF(TableTransactions[[#This Row],[Stock balance backorders]]&lt;0,
0,
TableTransactions[[#This Row],[Stock balance backorders]]
)</f>
        <v>428</v>
      </c>
      <c r="L9315" s="8" t="str">
        <f>VLOOKUP(TableTransactions[[#This Row],[Material]],TableStockBalance[],
MATCH(TableStockBalance[[#Headers],[Supplier name]],TableStockBalance[#Headers],0),
0)</f>
        <v>General Multi Parts AB</v>
      </c>
    </row>
    <row r="9316" spans="1:12" x14ac:dyDescent="0.25">
      <c r="A9316">
        <v>49042713</v>
      </c>
      <c r="B9316">
        <v>40</v>
      </c>
      <c r="C9316" t="s">
        <v>343</v>
      </c>
      <c r="D9316" t="s">
        <v>270</v>
      </c>
      <c r="E9316" t="s">
        <v>271</v>
      </c>
      <c r="F9316" t="s">
        <v>329</v>
      </c>
      <c r="G9316" s="1">
        <v>43686</v>
      </c>
      <c r="H9316">
        <v>100</v>
      </c>
      <c r="I9316" s="7">
        <f>IF(TableTransactions[[#This Row],[Order type]]=trackOrderType,
TableTransactions[[#This Row],[Transaction quantity]]*-1,
TableTransactions[[#This Row],[Transaction quantity]]
)</f>
        <v>-100</v>
      </c>
      <c r="J93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328</v>
      </c>
      <c r="K9316" s="7">
        <f ca="1">IF(TableTransactions[[#This Row],[Stock balance backorders]]&lt;0,
0,
TableTransactions[[#This Row],[Stock balance backorders]]
)</f>
        <v>328</v>
      </c>
      <c r="L9316" s="8" t="str">
        <f>VLOOKUP(TableTransactions[[#This Row],[Material]],TableStockBalance[],
MATCH(TableStockBalance[[#Headers],[Supplier name]],TableStockBalance[#Headers],0),
0)</f>
        <v>General Multi Parts AB</v>
      </c>
    </row>
    <row r="9317" spans="1:12" x14ac:dyDescent="0.25">
      <c r="A9317">
        <v>49042758</v>
      </c>
      <c r="B9317">
        <v>50</v>
      </c>
      <c r="C9317" t="s">
        <v>343</v>
      </c>
      <c r="D9317" t="s">
        <v>270</v>
      </c>
      <c r="E9317" t="s">
        <v>271</v>
      </c>
      <c r="F9317" t="s">
        <v>314</v>
      </c>
      <c r="G9317" s="1">
        <v>43691</v>
      </c>
      <c r="H9317">
        <v>50</v>
      </c>
      <c r="I9317" s="7">
        <f>IF(TableTransactions[[#This Row],[Order type]]=trackOrderType,
TableTransactions[[#This Row],[Transaction quantity]]*-1,
TableTransactions[[#This Row],[Transaction quantity]]
)</f>
        <v>-50</v>
      </c>
      <c r="J93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278</v>
      </c>
      <c r="K9317" s="7">
        <f ca="1">IF(TableTransactions[[#This Row],[Stock balance backorders]]&lt;0,
0,
TableTransactions[[#This Row],[Stock balance backorders]]
)</f>
        <v>278</v>
      </c>
      <c r="L9317" s="8" t="str">
        <f>VLOOKUP(TableTransactions[[#This Row],[Material]],TableStockBalance[],
MATCH(TableStockBalance[[#Headers],[Supplier name]],TableStockBalance[#Headers],0),
0)</f>
        <v>General Multi Parts AB</v>
      </c>
    </row>
    <row r="9318" spans="1:12" x14ac:dyDescent="0.25">
      <c r="A9318">
        <v>49042777</v>
      </c>
      <c r="B9318">
        <v>130</v>
      </c>
      <c r="C9318" t="s">
        <v>343</v>
      </c>
      <c r="D9318" t="s">
        <v>270</v>
      </c>
      <c r="E9318" t="s">
        <v>271</v>
      </c>
      <c r="F9318" t="s">
        <v>317</v>
      </c>
      <c r="G9318" s="1">
        <v>43692</v>
      </c>
      <c r="H9318">
        <v>50</v>
      </c>
      <c r="I9318" s="7">
        <f>IF(TableTransactions[[#This Row],[Order type]]=trackOrderType,
TableTransactions[[#This Row],[Transaction quantity]]*-1,
TableTransactions[[#This Row],[Transaction quantity]]
)</f>
        <v>-50</v>
      </c>
      <c r="J93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228</v>
      </c>
      <c r="K9318" s="7">
        <f ca="1">IF(TableTransactions[[#This Row],[Stock balance backorders]]&lt;0,
0,
TableTransactions[[#This Row],[Stock balance backorders]]
)</f>
        <v>228</v>
      </c>
      <c r="L9318" s="8" t="str">
        <f>VLOOKUP(TableTransactions[[#This Row],[Material]],TableStockBalance[],
MATCH(TableStockBalance[[#Headers],[Supplier name]],TableStockBalance[#Headers],0),
0)</f>
        <v>General Multi Parts AB</v>
      </c>
    </row>
    <row r="9319" spans="1:12" x14ac:dyDescent="0.25">
      <c r="A9319">
        <v>49042833</v>
      </c>
      <c r="B9319">
        <v>20</v>
      </c>
      <c r="C9319" t="s">
        <v>343</v>
      </c>
      <c r="D9319" t="s">
        <v>270</v>
      </c>
      <c r="E9319" t="s">
        <v>271</v>
      </c>
      <c r="F9319" t="s">
        <v>314</v>
      </c>
      <c r="G9319" s="1">
        <v>43698</v>
      </c>
      <c r="H9319">
        <v>100</v>
      </c>
      <c r="I9319" s="7">
        <f>IF(TableTransactions[[#This Row],[Order type]]=trackOrderType,
TableTransactions[[#This Row],[Transaction quantity]]*-1,
TableTransactions[[#This Row],[Transaction quantity]]
)</f>
        <v>-100</v>
      </c>
      <c r="J93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128</v>
      </c>
      <c r="K9319" s="7">
        <f ca="1">IF(TableTransactions[[#This Row],[Stock balance backorders]]&lt;0,
0,
TableTransactions[[#This Row],[Stock balance backorders]]
)</f>
        <v>128</v>
      </c>
      <c r="L9319" s="8" t="str">
        <f>VLOOKUP(TableTransactions[[#This Row],[Material]],TableStockBalance[],
MATCH(TableStockBalance[[#Headers],[Supplier name]],TableStockBalance[#Headers],0),
0)</f>
        <v>General Multi Parts AB</v>
      </c>
    </row>
    <row r="9320" spans="1:12" x14ac:dyDescent="0.25">
      <c r="A9320">
        <v>49042838</v>
      </c>
      <c r="B9320">
        <v>50</v>
      </c>
      <c r="C9320" t="s">
        <v>343</v>
      </c>
      <c r="D9320" t="s">
        <v>270</v>
      </c>
      <c r="E9320" t="s">
        <v>271</v>
      </c>
      <c r="F9320" t="s">
        <v>316</v>
      </c>
      <c r="G9320" s="1">
        <v>43698</v>
      </c>
      <c r="H9320">
        <v>100</v>
      </c>
      <c r="I9320" s="7">
        <f>IF(TableTransactions[[#This Row],[Order type]]=trackOrderType,
TableTransactions[[#This Row],[Transaction quantity]]*-1,
TableTransactions[[#This Row],[Transaction quantity]]
)</f>
        <v>-100</v>
      </c>
      <c r="J93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9320" s="7">
        <f ca="1">IF(TableTransactions[[#This Row],[Stock balance backorders]]&lt;0,
0,
TableTransactions[[#This Row],[Stock balance backorders]]
)</f>
        <v>28</v>
      </c>
      <c r="L9320" s="8" t="str">
        <f>VLOOKUP(TableTransactions[[#This Row],[Material]],TableStockBalance[],
MATCH(TableStockBalance[[#Headers],[Supplier name]],TableStockBalance[#Headers],0),
0)</f>
        <v>General Multi Parts AB</v>
      </c>
    </row>
    <row r="9321" spans="1:12" x14ac:dyDescent="0.25">
      <c r="A9321" s="4">
        <v>45057364</v>
      </c>
      <c r="B9321" s="4">
        <v>30</v>
      </c>
      <c r="C9321" s="4" t="s">
        <v>344</v>
      </c>
      <c r="D9321" s="4" t="s">
        <v>270</v>
      </c>
      <c r="E9321" s="4" t="s">
        <v>271</v>
      </c>
      <c r="F9321" s="4" t="s">
        <v>212</v>
      </c>
      <c r="G9321" s="5">
        <v>43707</v>
      </c>
      <c r="H9321" s="4">
        <v>800</v>
      </c>
      <c r="I9321" s="7">
        <f>IF(TableTransactions[[#This Row],[Order type]]=trackOrderType,
TableTransactions[[#This Row],[Transaction quantity]]*-1,
TableTransactions[[#This Row],[Transaction quantity]]
)</f>
        <v>800</v>
      </c>
      <c r="J93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828</v>
      </c>
      <c r="K9321" s="7">
        <f ca="1">IF(TableTransactions[[#This Row],[Stock balance backorders]]&lt;0,
0,
TableTransactions[[#This Row],[Stock balance backorders]]
)</f>
        <v>828</v>
      </c>
      <c r="L9321" s="8" t="str">
        <f>VLOOKUP(TableTransactions[[#This Row],[Material]],TableStockBalance[],
MATCH(TableStockBalance[[#Headers],[Supplier name]],TableStockBalance[#Headers],0),
0)</f>
        <v>General Multi Parts AB</v>
      </c>
    </row>
    <row r="9322" spans="1:12" x14ac:dyDescent="0.25">
      <c r="A9322">
        <v>49043087</v>
      </c>
      <c r="B9322">
        <v>170</v>
      </c>
      <c r="C9322" t="s">
        <v>343</v>
      </c>
      <c r="D9322" t="s">
        <v>270</v>
      </c>
      <c r="E9322" t="s">
        <v>271</v>
      </c>
      <c r="F9322" t="s">
        <v>313</v>
      </c>
      <c r="G9322" s="1">
        <v>43721</v>
      </c>
      <c r="H9322">
        <v>50</v>
      </c>
      <c r="I9322" s="7">
        <f>IF(TableTransactions[[#This Row],[Order type]]=trackOrderType,
TableTransactions[[#This Row],[Transaction quantity]]*-1,
TableTransactions[[#This Row],[Transaction quantity]]
)</f>
        <v>-50</v>
      </c>
      <c r="J93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778</v>
      </c>
      <c r="K9322" s="7">
        <f ca="1">IF(TableTransactions[[#This Row],[Stock balance backorders]]&lt;0,
0,
TableTransactions[[#This Row],[Stock balance backorders]]
)</f>
        <v>778</v>
      </c>
      <c r="L9322" s="8" t="str">
        <f>VLOOKUP(TableTransactions[[#This Row],[Material]],TableStockBalance[],
MATCH(TableStockBalance[[#Headers],[Supplier name]],TableStockBalance[#Headers],0),
0)</f>
        <v>General Multi Parts AB</v>
      </c>
    </row>
    <row r="9323" spans="1:12" x14ac:dyDescent="0.25">
      <c r="A9323">
        <v>49043311</v>
      </c>
      <c r="B9323">
        <v>240</v>
      </c>
      <c r="C9323" t="s">
        <v>343</v>
      </c>
      <c r="D9323" t="s">
        <v>270</v>
      </c>
      <c r="E9323" t="s">
        <v>271</v>
      </c>
      <c r="F9323" t="s">
        <v>313</v>
      </c>
      <c r="G9323" s="1">
        <v>43742</v>
      </c>
      <c r="H9323">
        <v>50</v>
      </c>
      <c r="I9323" s="7">
        <f>IF(TableTransactions[[#This Row],[Order type]]=trackOrderType,
TableTransactions[[#This Row],[Transaction quantity]]*-1,
TableTransactions[[#This Row],[Transaction quantity]]
)</f>
        <v>-50</v>
      </c>
      <c r="J93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728</v>
      </c>
      <c r="K9323" s="7">
        <f ca="1">IF(TableTransactions[[#This Row],[Stock balance backorders]]&lt;0,
0,
TableTransactions[[#This Row],[Stock balance backorders]]
)</f>
        <v>728</v>
      </c>
      <c r="L9323" s="8" t="str">
        <f>VLOOKUP(TableTransactions[[#This Row],[Material]],TableStockBalance[],
MATCH(TableStockBalance[[#Headers],[Supplier name]],TableStockBalance[#Headers],0),
0)</f>
        <v>General Multi Parts AB</v>
      </c>
    </row>
    <row r="9324" spans="1:12" x14ac:dyDescent="0.25">
      <c r="A9324">
        <v>49043450</v>
      </c>
      <c r="B9324">
        <v>150</v>
      </c>
      <c r="C9324" t="s">
        <v>343</v>
      </c>
      <c r="D9324" t="s">
        <v>270</v>
      </c>
      <c r="E9324" t="s">
        <v>271</v>
      </c>
      <c r="F9324" t="s">
        <v>317</v>
      </c>
      <c r="G9324" s="1">
        <v>43754</v>
      </c>
      <c r="H9324">
        <v>50</v>
      </c>
      <c r="I9324" s="7">
        <f>IF(TableTransactions[[#This Row],[Order type]]=trackOrderType,
TableTransactions[[#This Row],[Transaction quantity]]*-1,
TableTransactions[[#This Row],[Transaction quantity]]
)</f>
        <v>-50</v>
      </c>
      <c r="J93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678</v>
      </c>
      <c r="K9324" s="7">
        <f ca="1">IF(TableTransactions[[#This Row],[Stock balance backorders]]&lt;0,
0,
TableTransactions[[#This Row],[Stock balance backorders]]
)</f>
        <v>678</v>
      </c>
      <c r="L9324" s="8" t="str">
        <f>VLOOKUP(TableTransactions[[#This Row],[Material]],TableStockBalance[],
MATCH(TableStockBalance[[#Headers],[Supplier name]],TableStockBalance[#Headers],0),
0)</f>
        <v>General Multi Parts AB</v>
      </c>
    </row>
    <row r="9325" spans="1:12" x14ac:dyDescent="0.25">
      <c r="A9325">
        <v>49043489</v>
      </c>
      <c r="B9325">
        <v>260</v>
      </c>
      <c r="C9325" t="s">
        <v>343</v>
      </c>
      <c r="D9325" t="s">
        <v>270</v>
      </c>
      <c r="E9325" t="s">
        <v>271</v>
      </c>
      <c r="F9325" t="s">
        <v>318</v>
      </c>
      <c r="G9325" s="1">
        <v>43756</v>
      </c>
      <c r="H9325">
        <v>100</v>
      </c>
      <c r="I9325" s="7">
        <f>IF(TableTransactions[[#This Row],[Order type]]=trackOrderType,
TableTransactions[[#This Row],[Transaction quantity]]*-1,
TableTransactions[[#This Row],[Transaction quantity]]
)</f>
        <v>-100</v>
      </c>
      <c r="J93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578</v>
      </c>
      <c r="K9325" s="7">
        <f ca="1">IF(TableTransactions[[#This Row],[Stock balance backorders]]&lt;0,
0,
TableTransactions[[#This Row],[Stock balance backorders]]
)</f>
        <v>578</v>
      </c>
      <c r="L9325" s="8" t="str">
        <f>VLOOKUP(TableTransactions[[#This Row],[Material]],TableStockBalance[],
MATCH(TableStockBalance[[#Headers],[Supplier name]],TableStockBalance[#Headers],0),
0)</f>
        <v>General Multi Parts AB</v>
      </c>
    </row>
    <row r="9326" spans="1:12" x14ac:dyDescent="0.25">
      <c r="A9326">
        <v>49043558</v>
      </c>
      <c r="B9326">
        <v>520</v>
      </c>
      <c r="C9326" t="s">
        <v>343</v>
      </c>
      <c r="D9326" t="s">
        <v>270</v>
      </c>
      <c r="E9326" t="s">
        <v>271</v>
      </c>
      <c r="F9326" t="s">
        <v>317</v>
      </c>
      <c r="G9326" s="1">
        <v>43763</v>
      </c>
      <c r="H9326">
        <v>100</v>
      </c>
      <c r="I9326" s="7">
        <f>IF(TableTransactions[[#This Row],[Order type]]=trackOrderType,
TableTransactions[[#This Row],[Transaction quantity]]*-1,
TableTransactions[[#This Row],[Transaction quantity]]
)</f>
        <v>-100</v>
      </c>
      <c r="J93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478</v>
      </c>
      <c r="K9326" s="7">
        <f ca="1">IF(TableTransactions[[#This Row],[Stock balance backorders]]&lt;0,
0,
TableTransactions[[#This Row],[Stock balance backorders]]
)</f>
        <v>478</v>
      </c>
      <c r="L9326" s="8" t="str">
        <f>VLOOKUP(TableTransactions[[#This Row],[Material]],TableStockBalance[],
MATCH(TableStockBalance[[#Headers],[Supplier name]],TableStockBalance[#Headers],0),
0)</f>
        <v>General Multi Parts AB</v>
      </c>
    </row>
    <row r="9327" spans="1:12" x14ac:dyDescent="0.25">
      <c r="A9327">
        <v>49043621</v>
      </c>
      <c r="B9327">
        <v>10</v>
      </c>
      <c r="C9327" t="s">
        <v>343</v>
      </c>
      <c r="D9327" t="s">
        <v>270</v>
      </c>
      <c r="E9327" t="s">
        <v>271</v>
      </c>
      <c r="F9327" t="s">
        <v>322</v>
      </c>
      <c r="G9327" s="1">
        <v>43769</v>
      </c>
      <c r="H9327">
        <v>100</v>
      </c>
      <c r="I9327" s="7">
        <f>IF(TableTransactions[[#This Row],[Order type]]=trackOrderType,
TableTransactions[[#This Row],[Transaction quantity]]*-1,
TableTransactions[[#This Row],[Transaction quantity]]
)</f>
        <v>-100</v>
      </c>
      <c r="J93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378</v>
      </c>
      <c r="K9327" s="7">
        <f ca="1">IF(TableTransactions[[#This Row],[Stock balance backorders]]&lt;0,
0,
TableTransactions[[#This Row],[Stock balance backorders]]
)</f>
        <v>378</v>
      </c>
      <c r="L9327" s="8" t="str">
        <f>VLOOKUP(TableTransactions[[#This Row],[Material]],TableStockBalance[],
MATCH(TableStockBalance[[#Headers],[Supplier name]],TableStockBalance[#Headers],0),
0)</f>
        <v>General Multi Parts AB</v>
      </c>
    </row>
    <row r="9328" spans="1:12" x14ac:dyDescent="0.25">
      <c r="A9328">
        <v>49043636</v>
      </c>
      <c r="B9328">
        <v>410</v>
      </c>
      <c r="C9328" t="s">
        <v>343</v>
      </c>
      <c r="D9328" t="s">
        <v>270</v>
      </c>
      <c r="E9328" t="s">
        <v>271</v>
      </c>
      <c r="F9328" t="s">
        <v>317</v>
      </c>
      <c r="G9328" s="1">
        <v>43770</v>
      </c>
      <c r="H9328">
        <v>50</v>
      </c>
      <c r="I9328" s="7">
        <f>IF(TableTransactions[[#This Row],[Order type]]=trackOrderType,
TableTransactions[[#This Row],[Transaction quantity]]*-1,
TableTransactions[[#This Row],[Transaction quantity]]
)</f>
        <v>-50</v>
      </c>
      <c r="J93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328</v>
      </c>
      <c r="K9328" s="7">
        <f ca="1">IF(TableTransactions[[#This Row],[Stock balance backorders]]&lt;0,
0,
TableTransactions[[#This Row],[Stock balance backorders]]
)</f>
        <v>328</v>
      </c>
      <c r="L9328" s="8" t="str">
        <f>VLOOKUP(TableTransactions[[#This Row],[Material]],TableStockBalance[],
MATCH(TableStockBalance[[#Headers],[Supplier name]],TableStockBalance[#Headers],0),
0)</f>
        <v>General Multi Parts AB</v>
      </c>
    </row>
    <row r="9329" spans="1:12" x14ac:dyDescent="0.25">
      <c r="A9329">
        <v>49043850</v>
      </c>
      <c r="B9329">
        <v>100</v>
      </c>
      <c r="C9329" t="s">
        <v>343</v>
      </c>
      <c r="D9329" t="s">
        <v>270</v>
      </c>
      <c r="E9329" t="s">
        <v>271</v>
      </c>
      <c r="F9329" t="s">
        <v>316</v>
      </c>
      <c r="G9329" s="1">
        <v>43790</v>
      </c>
      <c r="H9329">
        <v>50</v>
      </c>
      <c r="I9329" s="7">
        <f>IF(TableTransactions[[#This Row],[Order type]]=trackOrderType,
TableTransactions[[#This Row],[Transaction quantity]]*-1,
TableTransactions[[#This Row],[Transaction quantity]]
)</f>
        <v>-50</v>
      </c>
      <c r="J93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278</v>
      </c>
      <c r="K9329" s="7">
        <f ca="1">IF(TableTransactions[[#This Row],[Stock balance backorders]]&lt;0,
0,
TableTransactions[[#This Row],[Stock balance backorders]]
)</f>
        <v>278</v>
      </c>
      <c r="L9329" s="8" t="str">
        <f>VLOOKUP(TableTransactions[[#This Row],[Material]],TableStockBalance[],
MATCH(TableStockBalance[[#Headers],[Supplier name]],TableStockBalance[#Headers],0),
0)</f>
        <v>General Multi Parts AB</v>
      </c>
    </row>
    <row r="9330" spans="1:12" x14ac:dyDescent="0.25">
      <c r="A9330">
        <v>49043959</v>
      </c>
      <c r="B9330">
        <v>150</v>
      </c>
      <c r="C9330" t="s">
        <v>343</v>
      </c>
      <c r="D9330" t="s">
        <v>270</v>
      </c>
      <c r="E9330" t="s">
        <v>271</v>
      </c>
      <c r="F9330" t="s">
        <v>319</v>
      </c>
      <c r="G9330" s="1">
        <v>43798</v>
      </c>
      <c r="H9330">
        <v>50</v>
      </c>
      <c r="I9330" s="7">
        <f>IF(TableTransactions[[#This Row],[Order type]]=trackOrderType,
TableTransactions[[#This Row],[Transaction quantity]]*-1,
TableTransactions[[#This Row],[Transaction quantity]]
)</f>
        <v>-50</v>
      </c>
      <c r="J93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228</v>
      </c>
      <c r="K9330" s="7">
        <f ca="1">IF(TableTransactions[[#This Row],[Stock balance backorders]]&lt;0,
0,
TableTransactions[[#This Row],[Stock balance backorders]]
)</f>
        <v>228</v>
      </c>
      <c r="L9330" s="8" t="str">
        <f>VLOOKUP(TableTransactions[[#This Row],[Material]],TableStockBalance[],
MATCH(TableStockBalance[[#Headers],[Supplier name]],TableStockBalance[#Headers],0),
0)</f>
        <v>General Multi Parts AB</v>
      </c>
    </row>
    <row r="9331" spans="1:12" x14ac:dyDescent="0.25">
      <c r="A9331">
        <v>49044039</v>
      </c>
      <c r="B9331">
        <v>300</v>
      </c>
      <c r="C9331" t="s">
        <v>343</v>
      </c>
      <c r="D9331" t="s">
        <v>270</v>
      </c>
      <c r="E9331" t="s">
        <v>271</v>
      </c>
      <c r="F9331" t="s">
        <v>319</v>
      </c>
      <c r="G9331" s="1">
        <v>43805</v>
      </c>
      <c r="H9331">
        <v>100</v>
      </c>
      <c r="I9331" s="7">
        <f>IF(TableTransactions[[#This Row],[Order type]]=trackOrderType,
TableTransactions[[#This Row],[Transaction quantity]]*-1,
TableTransactions[[#This Row],[Transaction quantity]]
)</f>
        <v>-100</v>
      </c>
      <c r="J93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128</v>
      </c>
      <c r="K9331" s="7">
        <f ca="1">IF(TableTransactions[[#This Row],[Stock balance backorders]]&lt;0,
0,
TableTransactions[[#This Row],[Stock balance backorders]]
)</f>
        <v>128</v>
      </c>
      <c r="L9331" s="8" t="str">
        <f>VLOOKUP(TableTransactions[[#This Row],[Material]],TableStockBalance[],
MATCH(TableStockBalance[[#Headers],[Supplier name]],TableStockBalance[#Headers],0),
0)</f>
        <v>General Multi Parts AB</v>
      </c>
    </row>
    <row r="9332" spans="1:12" x14ac:dyDescent="0.25">
      <c r="A9332">
        <v>49044039</v>
      </c>
      <c r="B9332">
        <v>310</v>
      </c>
      <c r="C9332" t="s">
        <v>343</v>
      </c>
      <c r="D9332" t="s">
        <v>270</v>
      </c>
      <c r="E9332" t="s">
        <v>271</v>
      </c>
      <c r="F9332" t="s">
        <v>319</v>
      </c>
      <c r="G9332" s="1">
        <v>43805</v>
      </c>
      <c r="H9332">
        <v>100</v>
      </c>
      <c r="I9332" s="7">
        <f>IF(TableTransactions[[#This Row],[Order type]]=trackOrderType,
TableTransactions[[#This Row],[Transaction quantity]]*-1,
TableTransactions[[#This Row],[Transaction quantity]]
)</f>
        <v>-100</v>
      </c>
      <c r="J93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9332" s="7">
        <f ca="1">IF(TableTransactions[[#This Row],[Stock balance backorders]]&lt;0,
0,
TableTransactions[[#This Row],[Stock balance backorders]]
)</f>
        <v>28</v>
      </c>
      <c r="L9332" s="8" t="str">
        <f>VLOOKUP(TableTransactions[[#This Row],[Material]],TableStockBalance[],
MATCH(TableStockBalance[[#Headers],[Supplier name]],TableStockBalance[#Headers],0),
0)</f>
        <v>General Multi Parts AB</v>
      </c>
    </row>
    <row r="9333" spans="1:12" x14ac:dyDescent="0.25">
      <c r="A9333">
        <v>49044098</v>
      </c>
      <c r="B9333">
        <v>200</v>
      </c>
      <c r="C9333" t="s">
        <v>343</v>
      </c>
      <c r="D9333" t="s">
        <v>270</v>
      </c>
      <c r="E9333" t="s">
        <v>271</v>
      </c>
      <c r="F9333" t="s">
        <v>313</v>
      </c>
      <c r="G9333" s="1">
        <v>43812</v>
      </c>
      <c r="H9333">
        <v>100</v>
      </c>
      <c r="I9333" s="7">
        <f>IF(TableTransactions[[#This Row],[Order type]]=trackOrderType,
TableTransactions[[#This Row],[Transaction quantity]]*-1,
TableTransactions[[#This Row],[Transaction quantity]]
)</f>
        <v>-100</v>
      </c>
      <c r="J93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-72</v>
      </c>
      <c r="K9333" s="7">
        <f ca="1">IF(TableTransactions[[#This Row],[Stock balance backorders]]&lt;0,
0,
TableTransactions[[#This Row],[Stock balance backorders]]
)</f>
        <v>0</v>
      </c>
      <c r="L9333" s="8" t="str">
        <f>VLOOKUP(TableTransactions[[#This Row],[Material]],TableStockBalance[],
MATCH(TableStockBalance[[#Headers],[Supplier name]],TableStockBalance[#Headers],0),
0)</f>
        <v>General Multi Parts AB</v>
      </c>
    </row>
    <row r="9334" spans="1:12" x14ac:dyDescent="0.25">
      <c r="A9334" s="4">
        <v>45057631</v>
      </c>
      <c r="B9334" s="4">
        <v>20</v>
      </c>
      <c r="C9334" s="4" t="s">
        <v>344</v>
      </c>
      <c r="D9334" s="4" t="s">
        <v>270</v>
      </c>
      <c r="E9334" s="4" t="s">
        <v>271</v>
      </c>
      <c r="F9334" s="4" t="s">
        <v>212</v>
      </c>
      <c r="G9334" s="5">
        <v>43812</v>
      </c>
      <c r="H9334" s="4">
        <v>451</v>
      </c>
      <c r="I9334" s="7">
        <f>IF(TableTransactions[[#This Row],[Order type]]=trackOrderType,
TableTransactions[[#This Row],[Transaction quantity]]*-1,
TableTransactions[[#This Row],[Transaction quantity]]
)</f>
        <v>451</v>
      </c>
      <c r="J93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379</v>
      </c>
      <c r="K9334" s="7">
        <f ca="1">IF(TableTransactions[[#This Row],[Stock balance backorders]]&lt;0,
0,
TableTransactions[[#This Row],[Stock balance backorders]]
)</f>
        <v>379</v>
      </c>
      <c r="L9334" s="8" t="str">
        <f>VLOOKUP(TableTransactions[[#This Row],[Material]],TableStockBalance[],
MATCH(TableStockBalance[[#Headers],[Supplier name]],TableStockBalance[#Headers],0),
0)</f>
        <v>General Multi Parts AB</v>
      </c>
    </row>
    <row r="9335" spans="1:12" x14ac:dyDescent="0.25">
      <c r="A9335">
        <v>49044254</v>
      </c>
      <c r="B9335">
        <v>20</v>
      </c>
      <c r="C9335" t="s">
        <v>343</v>
      </c>
      <c r="D9335" t="s">
        <v>270</v>
      </c>
      <c r="E9335" t="s">
        <v>271</v>
      </c>
      <c r="F9335" t="s">
        <v>322</v>
      </c>
      <c r="G9335" s="1">
        <v>43830</v>
      </c>
      <c r="H9335">
        <v>50</v>
      </c>
      <c r="I9335" s="7">
        <f>IF(TableTransactions[[#This Row],[Order type]]=trackOrderType,
TableTransactions[[#This Row],[Transaction quantity]]*-1,
TableTransactions[[#This Row],[Transaction quantity]]
)</f>
        <v>-50</v>
      </c>
      <c r="J93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329</v>
      </c>
      <c r="K9335" s="7">
        <f ca="1">IF(TableTransactions[[#This Row],[Stock balance backorders]]&lt;0,
0,
TableTransactions[[#This Row],[Stock balance backorders]]
)</f>
        <v>329</v>
      </c>
      <c r="L9335" s="8" t="str">
        <f>VLOOKUP(TableTransactions[[#This Row],[Material]],TableStockBalance[],
MATCH(TableStockBalance[[#Headers],[Supplier name]],TableStockBalance[#Headers],0),
0)</f>
        <v>General Multi Parts AB</v>
      </c>
    </row>
    <row r="9336" spans="1:12" x14ac:dyDescent="0.25">
      <c r="A9336">
        <v>49040399</v>
      </c>
      <c r="B9336">
        <v>10</v>
      </c>
      <c r="C9336" t="s">
        <v>343</v>
      </c>
      <c r="D9336" t="s">
        <v>258</v>
      </c>
      <c r="E9336" t="s">
        <v>259</v>
      </c>
      <c r="F9336" t="s">
        <v>321</v>
      </c>
      <c r="G9336" s="1">
        <v>43474</v>
      </c>
      <c r="H9336">
        <v>60</v>
      </c>
      <c r="I9336" s="7">
        <f>IF(TableTransactions[[#This Row],[Order type]]=trackOrderType,
TableTransactions[[#This Row],[Transaction quantity]]*-1,
TableTransactions[[#This Row],[Transaction quantity]]
)</f>
        <v>-60</v>
      </c>
      <c r="J93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500</v>
      </c>
      <c r="K9336" s="7">
        <f ca="1">IF(TableTransactions[[#This Row],[Stock balance backorders]]&lt;0,
0,
TableTransactions[[#This Row],[Stock balance backorders]]
)</f>
        <v>500</v>
      </c>
      <c r="L9336" s="8" t="str">
        <f>VLOOKUP(TableTransactions[[#This Row],[Material]],TableStockBalance[],
MATCH(TableStockBalance[[#Headers],[Supplier name]],TableStockBalance[#Headers],0),
0)</f>
        <v>General Multi Parts AB</v>
      </c>
    </row>
    <row r="9337" spans="1:12" x14ac:dyDescent="0.25">
      <c r="A9337">
        <v>49040499</v>
      </c>
      <c r="B9337">
        <v>100</v>
      </c>
      <c r="C9337" t="s">
        <v>343</v>
      </c>
      <c r="D9337" t="s">
        <v>258</v>
      </c>
      <c r="E9337" t="s">
        <v>259</v>
      </c>
      <c r="F9337" t="s">
        <v>317</v>
      </c>
      <c r="G9337" s="1">
        <v>43482</v>
      </c>
      <c r="H9337">
        <v>80</v>
      </c>
      <c r="I9337" s="7">
        <f>IF(TableTransactions[[#This Row],[Order type]]=trackOrderType,
TableTransactions[[#This Row],[Transaction quantity]]*-1,
TableTransactions[[#This Row],[Transaction quantity]]
)</f>
        <v>-80</v>
      </c>
      <c r="J93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420</v>
      </c>
      <c r="K9337" s="7">
        <f ca="1">IF(TableTransactions[[#This Row],[Stock balance backorders]]&lt;0,
0,
TableTransactions[[#This Row],[Stock balance backorders]]
)</f>
        <v>420</v>
      </c>
      <c r="L9337" s="8" t="str">
        <f>VLOOKUP(TableTransactions[[#This Row],[Material]],TableStockBalance[],
MATCH(TableStockBalance[[#Headers],[Supplier name]],TableStockBalance[#Headers],0),
0)</f>
        <v>General Multi Parts AB</v>
      </c>
    </row>
    <row r="9338" spans="1:12" x14ac:dyDescent="0.25">
      <c r="A9338">
        <v>49040600</v>
      </c>
      <c r="B9338">
        <v>20</v>
      </c>
      <c r="C9338" t="s">
        <v>343</v>
      </c>
      <c r="D9338" t="s">
        <v>258</v>
      </c>
      <c r="E9338" t="s">
        <v>259</v>
      </c>
      <c r="F9338" t="s">
        <v>334</v>
      </c>
      <c r="G9338" s="1">
        <v>43490</v>
      </c>
      <c r="H9338">
        <v>20</v>
      </c>
      <c r="I9338" s="7">
        <f>IF(TableTransactions[[#This Row],[Order type]]=trackOrderType,
TableTransactions[[#This Row],[Transaction quantity]]*-1,
TableTransactions[[#This Row],[Transaction quantity]]
)</f>
        <v>-20</v>
      </c>
      <c r="J93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400</v>
      </c>
      <c r="K9338" s="7">
        <f ca="1">IF(TableTransactions[[#This Row],[Stock balance backorders]]&lt;0,
0,
TableTransactions[[#This Row],[Stock balance backorders]]
)</f>
        <v>400</v>
      </c>
      <c r="L9338" s="8" t="str">
        <f>VLOOKUP(TableTransactions[[#This Row],[Material]],TableStockBalance[],
MATCH(TableStockBalance[[#Headers],[Supplier name]],TableStockBalance[#Headers],0),
0)</f>
        <v>General Multi Parts AB</v>
      </c>
    </row>
    <row r="9339" spans="1:12" x14ac:dyDescent="0.25">
      <c r="A9339">
        <v>49040826</v>
      </c>
      <c r="B9339">
        <v>430</v>
      </c>
      <c r="C9339" t="s">
        <v>343</v>
      </c>
      <c r="D9339" t="s">
        <v>258</v>
      </c>
      <c r="E9339" t="s">
        <v>259</v>
      </c>
      <c r="F9339" t="s">
        <v>317</v>
      </c>
      <c r="G9339" s="1">
        <v>43511</v>
      </c>
      <c r="H9339">
        <v>40</v>
      </c>
      <c r="I9339" s="7">
        <f>IF(TableTransactions[[#This Row],[Order type]]=trackOrderType,
TableTransactions[[#This Row],[Transaction quantity]]*-1,
TableTransactions[[#This Row],[Transaction quantity]]
)</f>
        <v>-40</v>
      </c>
      <c r="J93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360</v>
      </c>
      <c r="K9339" s="7">
        <f ca="1">IF(TableTransactions[[#This Row],[Stock balance backorders]]&lt;0,
0,
TableTransactions[[#This Row],[Stock balance backorders]]
)</f>
        <v>360</v>
      </c>
      <c r="L9339" s="8" t="str">
        <f>VLOOKUP(TableTransactions[[#This Row],[Material]],TableStockBalance[],
MATCH(TableStockBalance[[#Headers],[Supplier name]],TableStockBalance[#Headers],0),
0)</f>
        <v>General Multi Parts AB</v>
      </c>
    </row>
    <row r="9340" spans="1:12" x14ac:dyDescent="0.25">
      <c r="A9340">
        <v>49040982</v>
      </c>
      <c r="B9340">
        <v>600</v>
      </c>
      <c r="C9340" t="s">
        <v>343</v>
      </c>
      <c r="D9340" t="s">
        <v>258</v>
      </c>
      <c r="E9340" t="s">
        <v>259</v>
      </c>
      <c r="F9340" t="s">
        <v>317</v>
      </c>
      <c r="G9340" s="1">
        <v>43525</v>
      </c>
      <c r="H9340">
        <v>40</v>
      </c>
      <c r="I9340" s="7">
        <f>IF(TableTransactions[[#This Row],[Order type]]=trackOrderType,
TableTransactions[[#This Row],[Transaction quantity]]*-1,
TableTransactions[[#This Row],[Transaction quantity]]
)</f>
        <v>-40</v>
      </c>
      <c r="J93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320</v>
      </c>
      <c r="K9340" s="7">
        <f ca="1">IF(TableTransactions[[#This Row],[Stock balance backorders]]&lt;0,
0,
TableTransactions[[#This Row],[Stock balance backorders]]
)</f>
        <v>320</v>
      </c>
      <c r="L9340" s="8" t="str">
        <f>VLOOKUP(TableTransactions[[#This Row],[Material]],TableStockBalance[],
MATCH(TableStockBalance[[#Headers],[Supplier name]],TableStockBalance[#Headers],0),
0)</f>
        <v>General Multi Parts AB</v>
      </c>
    </row>
    <row r="9341" spans="1:12" x14ac:dyDescent="0.25">
      <c r="A9341">
        <v>49041102</v>
      </c>
      <c r="B9341">
        <v>10</v>
      </c>
      <c r="C9341" t="s">
        <v>343</v>
      </c>
      <c r="D9341" t="s">
        <v>258</v>
      </c>
      <c r="E9341" t="s">
        <v>259</v>
      </c>
      <c r="F9341" t="s">
        <v>335</v>
      </c>
      <c r="G9341" s="1">
        <v>43536</v>
      </c>
      <c r="H9341">
        <v>20</v>
      </c>
      <c r="I9341" s="7">
        <f>IF(TableTransactions[[#This Row],[Order type]]=trackOrderType,
TableTransactions[[#This Row],[Transaction quantity]]*-1,
TableTransactions[[#This Row],[Transaction quantity]]
)</f>
        <v>-20</v>
      </c>
      <c r="J93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300</v>
      </c>
      <c r="K9341" s="7">
        <f ca="1">IF(TableTransactions[[#This Row],[Stock balance backorders]]&lt;0,
0,
TableTransactions[[#This Row],[Stock balance backorders]]
)</f>
        <v>300</v>
      </c>
      <c r="L9341" s="8" t="str">
        <f>VLOOKUP(TableTransactions[[#This Row],[Material]],TableStockBalance[],
MATCH(TableStockBalance[[#Headers],[Supplier name]],TableStockBalance[#Headers],0),
0)</f>
        <v>General Multi Parts AB</v>
      </c>
    </row>
    <row r="9342" spans="1:12" x14ac:dyDescent="0.25">
      <c r="A9342">
        <v>49041509</v>
      </c>
      <c r="B9342">
        <v>90</v>
      </c>
      <c r="C9342" t="s">
        <v>343</v>
      </c>
      <c r="D9342" t="s">
        <v>258</v>
      </c>
      <c r="E9342" t="s">
        <v>259</v>
      </c>
      <c r="F9342" t="s">
        <v>318</v>
      </c>
      <c r="G9342" s="1">
        <v>43571</v>
      </c>
      <c r="H9342">
        <v>100</v>
      </c>
      <c r="I9342" s="7">
        <f>IF(TableTransactions[[#This Row],[Order type]]=trackOrderType,
TableTransactions[[#This Row],[Transaction quantity]]*-1,
TableTransactions[[#This Row],[Transaction quantity]]
)</f>
        <v>-100</v>
      </c>
      <c r="J93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200</v>
      </c>
      <c r="K9342" s="7">
        <f ca="1">IF(TableTransactions[[#This Row],[Stock balance backorders]]&lt;0,
0,
TableTransactions[[#This Row],[Stock balance backorders]]
)</f>
        <v>200</v>
      </c>
      <c r="L9342" s="8" t="str">
        <f>VLOOKUP(TableTransactions[[#This Row],[Material]],TableStockBalance[],
MATCH(TableStockBalance[[#Headers],[Supplier name]],TableStockBalance[#Headers],0),
0)</f>
        <v>General Multi Parts AB</v>
      </c>
    </row>
    <row r="9343" spans="1:12" x14ac:dyDescent="0.25">
      <c r="A9343">
        <v>49041621</v>
      </c>
      <c r="B9343">
        <v>460</v>
      </c>
      <c r="C9343" t="s">
        <v>343</v>
      </c>
      <c r="D9343" t="s">
        <v>258</v>
      </c>
      <c r="E9343" t="s">
        <v>259</v>
      </c>
      <c r="F9343" t="s">
        <v>316</v>
      </c>
      <c r="G9343" s="1">
        <v>43584</v>
      </c>
      <c r="H9343">
        <v>60</v>
      </c>
      <c r="I9343" s="7">
        <f>IF(TableTransactions[[#This Row],[Order type]]=trackOrderType,
TableTransactions[[#This Row],[Transaction quantity]]*-1,
TableTransactions[[#This Row],[Transaction quantity]]
)</f>
        <v>-60</v>
      </c>
      <c r="J93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140</v>
      </c>
      <c r="K9343" s="7">
        <f ca="1">IF(TableTransactions[[#This Row],[Stock balance backorders]]&lt;0,
0,
TableTransactions[[#This Row],[Stock balance backorders]]
)</f>
        <v>140</v>
      </c>
      <c r="L9343" s="8" t="str">
        <f>VLOOKUP(TableTransactions[[#This Row],[Material]],TableStockBalance[],
MATCH(TableStockBalance[[#Headers],[Supplier name]],TableStockBalance[#Headers],0),
0)</f>
        <v>General Multi Parts AB</v>
      </c>
    </row>
    <row r="9344" spans="1:12" x14ac:dyDescent="0.25">
      <c r="A9344">
        <v>49041626</v>
      </c>
      <c r="B9344">
        <v>220</v>
      </c>
      <c r="C9344" t="s">
        <v>343</v>
      </c>
      <c r="D9344" t="s">
        <v>258</v>
      </c>
      <c r="E9344" t="s">
        <v>259</v>
      </c>
      <c r="F9344" t="s">
        <v>319</v>
      </c>
      <c r="G9344" s="1">
        <v>43584</v>
      </c>
      <c r="H9344">
        <v>80</v>
      </c>
      <c r="I9344" s="7">
        <f>IF(TableTransactions[[#This Row],[Order type]]=trackOrderType,
TableTransactions[[#This Row],[Transaction quantity]]*-1,
TableTransactions[[#This Row],[Transaction quantity]]
)</f>
        <v>-80</v>
      </c>
      <c r="J93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</v>
      </c>
      <c r="K9344" s="7">
        <f ca="1">IF(TableTransactions[[#This Row],[Stock balance backorders]]&lt;0,
0,
TableTransactions[[#This Row],[Stock balance backorders]]
)</f>
        <v>60</v>
      </c>
      <c r="L9344" s="8" t="str">
        <f>VLOOKUP(TableTransactions[[#This Row],[Material]],TableStockBalance[],
MATCH(TableStockBalance[[#Headers],[Supplier name]],TableStockBalance[#Headers],0),
0)</f>
        <v>General Multi Parts AB</v>
      </c>
    </row>
    <row r="9345" spans="1:12" x14ac:dyDescent="0.25">
      <c r="A9345" s="4">
        <v>45057073</v>
      </c>
      <c r="B9345" s="4">
        <v>40</v>
      </c>
      <c r="C9345" s="4" t="s">
        <v>344</v>
      </c>
      <c r="D9345" s="4" t="s">
        <v>258</v>
      </c>
      <c r="E9345" s="4" t="s">
        <v>259</v>
      </c>
      <c r="F9345" s="4" t="s">
        <v>212</v>
      </c>
      <c r="G9345" s="5">
        <v>43591</v>
      </c>
      <c r="H9345" s="4">
        <v>700</v>
      </c>
      <c r="I9345" s="7">
        <f>IF(TableTransactions[[#This Row],[Order type]]=trackOrderType,
TableTransactions[[#This Row],[Transaction quantity]]*-1,
TableTransactions[[#This Row],[Transaction quantity]]
)</f>
        <v>700</v>
      </c>
      <c r="J93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760</v>
      </c>
      <c r="K9345" s="7">
        <f ca="1">IF(TableTransactions[[#This Row],[Stock balance backorders]]&lt;0,
0,
TableTransactions[[#This Row],[Stock balance backorders]]
)</f>
        <v>760</v>
      </c>
      <c r="L9345" s="8" t="str">
        <f>VLOOKUP(TableTransactions[[#This Row],[Material]],TableStockBalance[],
MATCH(TableStockBalance[[#Headers],[Supplier name]],TableStockBalance[#Headers],0),
0)</f>
        <v>General Multi Parts AB</v>
      </c>
    </row>
    <row r="9346" spans="1:12" x14ac:dyDescent="0.25">
      <c r="A9346">
        <v>49042044</v>
      </c>
      <c r="B9346">
        <v>140</v>
      </c>
      <c r="C9346" t="s">
        <v>343</v>
      </c>
      <c r="D9346" t="s">
        <v>258</v>
      </c>
      <c r="E9346" t="s">
        <v>259</v>
      </c>
      <c r="F9346" t="s">
        <v>316</v>
      </c>
      <c r="G9346" s="1">
        <v>43623</v>
      </c>
      <c r="H9346">
        <v>40</v>
      </c>
      <c r="I9346" s="7">
        <f>IF(TableTransactions[[#This Row],[Order type]]=trackOrderType,
TableTransactions[[#This Row],[Transaction quantity]]*-1,
TableTransactions[[#This Row],[Transaction quantity]]
)</f>
        <v>-40</v>
      </c>
      <c r="J93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720</v>
      </c>
      <c r="K9346" s="7">
        <f ca="1">IF(TableTransactions[[#This Row],[Stock balance backorders]]&lt;0,
0,
TableTransactions[[#This Row],[Stock balance backorders]]
)</f>
        <v>720</v>
      </c>
      <c r="L9346" s="8" t="str">
        <f>VLOOKUP(TableTransactions[[#This Row],[Material]],TableStockBalance[],
MATCH(TableStockBalance[[#Headers],[Supplier name]],TableStockBalance[#Headers],0),
0)</f>
        <v>General Multi Parts AB</v>
      </c>
    </row>
    <row r="9347" spans="1:12" x14ac:dyDescent="0.25">
      <c r="A9347">
        <v>49042286</v>
      </c>
      <c r="B9347">
        <v>30</v>
      </c>
      <c r="C9347" t="s">
        <v>343</v>
      </c>
      <c r="D9347" t="s">
        <v>258</v>
      </c>
      <c r="E9347" t="s">
        <v>259</v>
      </c>
      <c r="F9347" t="s">
        <v>322</v>
      </c>
      <c r="G9347" s="1">
        <v>43644</v>
      </c>
      <c r="H9347">
        <v>80</v>
      </c>
      <c r="I9347" s="7">
        <f>IF(TableTransactions[[#This Row],[Order type]]=trackOrderType,
TableTransactions[[#This Row],[Transaction quantity]]*-1,
TableTransactions[[#This Row],[Transaction quantity]]
)</f>
        <v>-80</v>
      </c>
      <c r="J93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640</v>
      </c>
      <c r="K9347" s="7">
        <f ca="1">IF(TableTransactions[[#This Row],[Stock balance backorders]]&lt;0,
0,
TableTransactions[[#This Row],[Stock balance backorders]]
)</f>
        <v>640</v>
      </c>
      <c r="L9347" s="8" t="str">
        <f>VLOOKUP(TableTransactions[[#This Row],[Material]],TableStockBalance[],
MATCH(TableStockBalance[[#Headers],[Supplier name]],TableStockBalance[#Headers],0),
0)</f>
        <v>General Multi Parts AB</v>
      </c>
    </row>
    <row r="9348" spans="1:12" x14ac:dyDescent="0.25">
      <c r="A9348">
        <v>49042627</v>
      </c>
      <c r="B9348">
        <v>110</v>
      </c>
      <c r="C9348" t="s">
        <v>343</v>
      </c>
      <c r="D9348" t="s">
        <v>258</v>
      </c>
      <c r="E9348" t="s">
        <v>259</v>
      </c>
      <c r="F9348" t="s">
        <v>317</v>
      </c>
      <c r="G9348" s="1">
        <v>43678</v>
      </c>
      <c r="H9348">
        <v>20</v>
      </c>
      <c r="I9348" s="7">
        <f>IF(TableTransactions[[#This Row],[Order type]]=trackOrderType,
TableTransactions[[#This Row],[Transaction quantity]]*-1,
TableTransactions[[#This Row],[Transaction quantity]]
)</f>
        <v>-20</v>
      </c>
      <c r="J93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620</v>
      </c>
      <c r="K9348" s="7">
        <f ca="1">IF(TableTransactions[[#This Row],[Stock balance backorders]]&lt;0,
0,
TableTransactions[[#This Row],[Stock balance backorders]]
)</f>
        <v>620</v>
      </c>
      <c r="L9348" s="8" t="str">
        <f>VLOOKUP(TableTransactions[[#This Row],[Material]],TableStockBalance[],
MATCH(TableStockBalance[[#Headers],[Supplier name]],TableStockBalance[#Headers],0),
0)</f>
        <v>General Multi Parts AB</v>
      </c>
    </row>
    <row r="9349" spans="1:12" x14ac:dyDescent="0.25">
      <c r="A9349">
        <v>49042777</v>
      </c>
      <c r="B9349">
        <v>140</v>
      </c>
      <c r="C9349" t="s">
        <v>343</v>
      </c>
      <c r="D9349" t="s">
        <v>258</v>
      </c>
      <c r="E9349" t="s">
        <v>259</v>
      </c>
      <c r="F9349" t="s">
        <v>317</v>
      </c>
      <c r="G9349" s="1">
        <v>43692</v>
      </c>
      <c r="H9349">
        <v>60</v>
      </c>
      <c r="I9349" s="7">
        <f>IF(TableTransactions[[#This Row],[Order type]]=trackOrderType,
TableTransactions[[#This Row],[Transaction quantity]]*-1,
TableTransactions[[#This Row],[Transaction quantity]]
)</f>
        <v>-60</v>
      </c>
      <c r="J93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560</v>
      </c>
      <c r="K9349" s="7">
        <f ca="1">IF(TableTransactions[[#This Row],[Stock balance backorders]]&lt;0,
0,
TableTransactions[[#This Row],[Stock balance backorders]]
)</f>
        <v>560</v>
      </c>
      <c r="L9349" s="8" t="str">
        <f>VLOOKUP(TableTransactions[[#This Row],[Material]],TableStockBalance[],
MATCH(TableStockBalance[[#Headers],[Supplier name]],TableStockBalance[#Headers],0),
0)</f>
        <v>General Multi Parts AB</v>
      </c>
    </row>
    <row r="9350" spans="1:12" x14ac:dyDescent="0.25">
      <c r="A9350">
        <v>49042992</v>
      </c>
      <c r="B9350">
        <v>70</v>
      </c>
      <c r="C9350" t="s">
        <v>343</v>
      </c>
      <c r="D9350" t="s">
        <v>258</v>
      </c>
      <c r="E9350" t="s">
        <v>259</v>
      </c>
      <c r="F9350" t="s">
        <v>316</v>
      </c>
      <c r="G9350" s="1">
        <v>43712</v>
      </c>
      <c r="H9350">
        <v>80</v>
      </c>
      <c r="I9350" s="7">
        <f>IF(TableTransactions[[#This Row],[Order type]]=trackOrderType,
TableTransactions[[#This Row],[Transaction quantity]]*-1,
TableTransactions[[#This Row],[Transaction quantity]]
)</f>
        <v>-80</v>
      </c>
      <c r="J93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480</v>
      </c>
      <c r="K9350" s="7">
        <f ca="1">IF(TableTransactions[[#This Row],[Stock balance backorders]]&lt;0,
0,
TableTransactions[[#This Row],[Stock balance backorders]]
)</f>
        <v>480</v>
      </c>
      <c r="L9350" s="8" t="str">
        <f>VLOOKUP(TableTransactions[[#This Row],[Material]],TableStockBalance[],
MATCH(TableStockBalance[[#Headers],[Supplier name]],TableStockBalance[#Headers],0),
0)</f>
        <v>General Multi Parts AB</v>
      </c>
    </row>
    <row r="9351" spans="1:12" x14ac:dyDescent="0.25">
      <c r="A9351">
        <v>49043175</v>
      </c>
      <c r="B9351">
        <v>80</v>
      </c>
      <c r="C9351" t="s">
        <v>343</v>
      </c>
      <c r="D9351" t="s">
        <v>258</v>
      </c>
      <c r="E9351" t="s">
        <v>259</v>
      </c>
      <c r="F9351" t="s">
        <v>325</v>
      </c>
      <c r="G9351" s="1">
        <v>43728</v>
      </c>
      <c r="H9351">
        <v>40</v>
      </c>
      <c r="I9351" s="7">
        <f>IF(TableTransactions[[#This Row],[Order type]]=trackOrderType,
TableTransactions[[#This Row],[Transaction quantity]]*-1,
TableTransactions[[#This Row],[Transaction quantity]]
)</f>
        <v>-40</v>
      </c>
      <c r="J93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440</v>
      </c>
      <c r="K9351" s="7">
        <f ca="1">IF(TableTransactions[[#This Row],[Stock balance backorders]]&lt;0,
0,
TableTransactions[[#This Row],[Stock balance backorders]]
)</f>
        <v>440</v>
      </c>
      <c r="L9351" s="8" t="str">
        <f>VLOOKUP(TableTransactions[[#This Row],[Material]],TableStockBalance[],
MATCH(TableStockBalance[[#Headers],[Supplier name]],TableStockBalance[#Headers],0),
0)</f>
        <v>General Multi Parts AB</v>
      </c>
    </row>
    <row r="9352" spans="1:12" x14ac:dyDescent="0.25">
      <c r="A9352">
        <v>49043347</v>
      </c>
      <c r="B9352">
        <v>80</v>
      </c>
      <c r="C9352" t="s">
        <v>343</v>
      </c>
      <c r="D9352" t="s">
        <v>258</v>
      </c>
      <c r="E9352" t="s">
        <v>259</v>
      </c>
      <c r="F9352" t="s">
        <v>316</v>
      </c>
      <c r="G9352" s="1">
        <v>43746</v>
      </c>
      <c r="H9352">
        <v>40</v>
      </c>
      <c r="I9352" s="7">
        <f>IF(TableTransactions[[#This Row],[Order type]]=trackOrderType,
TableTransactions[[#This Row],[Transaction quantity]]*-1,
TableTransactions[[#This Row],[Transaction quantity]]
)</f>
        <v>-40</v>
      </c>
      <c r="J93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400</v>
      </c>
      <c r="K9352" s="7">
        <f ca="1">IF(TableTransactions[[#This Row],[Stock balance backorders]]&lt;0,
0,
TableTransactions[[#This Row],[Stock balance backorders]]
)</f>
        <v>400</v>
      </c>
      <c r="L9352" s="8" t="str">
        <f>VLOOKUP(TableTransactions[[#This Row],[Material]],TableStockBalance[],
MATCH(TableStockBalance[[#Headers],[Supplier name]],TableStockBalance[#Headers],0),
0)</f>
        <v>General Multi Parts AB</v>
      </c>
    </row>
    <row r="9353" spans="1:12" x14ac:dyDescent="0.25">
      <c r="A9353">
        <v>49043485</v>
      </c>
      <c r="B9353">
        <v>420</v>
      </c>
      <c r="C9353" t="s">
        <v>343</v>
      </c>
      <c r="D9353" t="s">
        <v>258</v>
      </c>
      <c r="E9353" t="s">
        <v>259</v>
      </c>
      <c r="F9353" t="s">
        <v>317</v>
      </c>
      <c r="G9353" s="1">
        <v>43756</v>
      </c>
      <c r="H9353">
        <v>80</v>
      </c>
      <c r="I9353" s="7">
        <f>IF(TableTransactions[[#This Row],[Order type]]=trackOrderType,
TableTransactions[[#This Row],[Transaction quantity]]*-1,
TableTransactions[[#This Row],[Transaction quantity]]
)</f>
        <v>-80</v>
      </c>
      <c r="J93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320</v>
      </c>
      <c r="K9353" s="7">
        <f ca="1">IF(TableTransactions[[#This Row],[Stock balance backorders]]&lt;0,
0,
TableTransactions[[#This Row],[Stock balance backorders]]
)</f>
        <v>320</v>
      </c>
      <c r="L9353" s="8" t="str">
        <f>VLOOKUP(TableTransactions[[#This Row],[Material]],TableStockBalance[],
MATCH(TableStockBalance[[#Headers],[Supplier name]],TableStockBalance[#Headers],0),
0)</f>
        <v>General Multi Parts AB</v>
      </c>
    </row>
    <row r="9354" spans="1:12" x14ac:dyDescent="0.25">
      <c r="A9354">
        <v>49043696</v>
      </c>
      <c r="B9354">
        <v>140</v>
      </c>
      <c r="C9354" t="s">
        <v>343</v>
      </c>
      <c r="D9354" t="s">
        <v>258</v>
      </c>
      <c r="E9354" t="s">
        <v>259</v>
      </c>
      <c r="F9354" t="s">
        <v>317</v>
      </c>
      <c r="G9354" s="1">
        <v>43776</v>
      </c>
      <c r="H9354">
        <v>100</v>
      </c>
      <c r="I9354" s="7">
        <f>IF(TableTransactions[[#This Row],[Order type]]=trackOrderType,
TableTransactions[[#This Row],[Transaction quantity]]*-1,
TableTransactions[[#This Row],[Transaction quantity]]
)</f>
        <v>-100</v>
      </c>
      <c r="J93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220</v>
      </c>
      <c r="K9354" s="7">
        <f ca="1">IF(TableTransactions[[#This Row],[Stock balance backorders]]&lt;0,
0,
TableTransactions[[#This Row],[Stock balance backorders]]
)</f>
        <v>220</v>
      </c>
      <c r="L9354" s="8" t="str">
        <f>VLOOKUP(TableTransactions[[#This Row],[Material]],TableStockBalance[],
MATCH(TableStockBalance[[#Headers],[Supplier name]],TableStockBalance[#Headers],0),
0)</f>
        <v>General Multi Parts AB</v>
      </c>
    </row>
    <row r="9355" spans="1:12" x14ac:dyDescent="0.25">
      <c r="A9355">
        <v>49043947</v>
      </c>
      <c r="B9355">
        <v>300</v>
      </c>
      <c r="C9355" t="s">
        <v>343</v>
      </c>
      <c r="D9355" t="s">
        <v>258</v>
      </c>
      <c r="E9355" t="s">
        <v>259</v>
      </c>
      <c r="F9355" t="s">
        <v>313</v>
      </c>
      <c r="G9355" s="1">
        <v>43798</v>
      </c>
      <c r="H9355">
        <v>60</v>
      </c>
      <c r="I9355" s="7">
        <f>IF(TableTransactions[[#This Row],[Order type]]=trackOrderType,
TableTransactions[[#This Row],[Transaction quantity]]*-1,
TableTransactions[[#This Row],[Transaction quantity]]
)</f>
        <v>-60</v>
      </c>
      <c r="J93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160</v>
      </c>
      <c r="K9355" s="7">
        <f ca="1">IF(TableTransactions[[#This Row],[Stock balance backorders]]&lt;0,
0,
TableTransactions[[#This Row],[Stock balance backorders]]
)</f>
        <v>160</v>
      </c>
      <c r="L9355" s="8" t="str">
        <f>VLOOKUP(TableTransactions[[#This Row],[Material]],TableStockBalance[],
MATCH(TableStockBalance[[#Headers],[Supplier name]],TableStockBalance[#Headers],0),
0)</f>
        <v>General Multi Parts AB</v>
      </c>
    </row>
    <row r="9356" spans="1:12" x14ac:dyDescent="0.25">
      <c r="A9356" s="4">
        <v>45057631</v>
      </c>
      <c r="B9356" s="4">
        <v>30</v>
      </c>
      <c r="C9356" s="4" t="s">
        <v>344</v>
      </c>
      <c r="D9356" s="4" t="s">
        <v>258</v>
      </c>
      <c r="E9356" s="4" t="s">
        <v>259</v>
      </c>
      <c r="F9356" s="4" t="s">
        <v>212</v>
      </c>
      <c r="G9356" s="5">
        <v>43812</v>
      </c>
      <c r="H9356" s="4">
        <v>700</v>
      </c>
      <c r="I9356" s="7">
        <f>IF(TableTransactions[[#This Row],[Order type]]=trackOrderType,
TableTransactions[[#This Row],[Transaction quantity]]*-1,
TableTransactions[[#This Row],[Transaction quantity]]
)</f>
        <v>700</v>
      </c>
      <c r="J93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860</v>
      </c>
      <c r="K9356" s="7">
        <f ca="1">IF(TableTransactions[[#This Row],[Stock balance backorders]]&lt;0,
0,
TableTransactions[[#This Row],[Stock balance backorders]]
)</f>
        <v>860</v>
      </c>
      <c r="L9356" s="8" t="str">
        <f>VLOOKUP(TableTransactions[[#This Row],[Material]],TableStockBalance[],
MATCH(TableStockBalance[[#Headers],[Supplier name]],TableStockBalance[#Headers],0),
0)</f>
        <v>General Multi Parts AB</v>
      </c>
    </row>
    <row r="9357" spans="1:12" x14ac:dyDescent="0.25">
      <c r="A9357">
        <v>49040353</v>
      </c>
      <c r="B9357">
        <v>70</v>
      </c>
      <c r="C9357" t="s">
        <v>343</v>
      </c>
      <c r="D9357" t="s">
        <v>228</v>
      </c>
      <c r="E9357" t="s">
        <v>229</v>
      </c>
      <c r="F9357" t="s">
        <v>316</v>
      </c>
      <c r="G9357" s="1">
        <v>43469</v>
      </c>
      <c r="H9357">
        <v>20</v>
      </c>
      <c r="I9357" s="7">
        <f>IF(TableTransactions[[#This Row],[Order type]]=trackOrderType,
TableTransactions[[#This Row],[Transaction quantity]]*-1,
TableTransactions[[#This Row],[Transaction quantity]]
)</f>
        <v>-20</v>
      </c>
      <c r="J93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528</v>
      </c>
      <c r="K9357" s="7">
        <f ca="1">IF(TableTransactions[[#This Row],[Stock balance backorders]]&lt;0,
0,
TableTransactions[[#This Row],[Stock balance backorders]]
)</f>
        <v>528</v>
      </c>
      <c r="L9357" s="8" t="str">
        <f>VLOOKUP(TableTransactions[[#This Row],[Material]],TableStockBalance[],
MATCH(TableStockBalance[[#Headers],[Supplier name]],TableStockBalance[#Headers],0),
0)</f>
        <v>General Multi Parts AB</v>
      </c>
    </row>
    <row r="9358" spans="1:12" x14ac:dyDescent="0.25">
      <c r="A9358" s="4">
        <v>45056786</v>
      </c>
      <c r="B9358" s="4">
        <v>10</v>
      </c>
      <c r="C9358" s="4" t="s">
        <v>344</v>
      </c>
      <c r="D9358" s="4" t="s">
        <v>228</v>
      </c>
      <c r="E9358" s="4" t="s">
        <v>229</v>
      </c>
      <c r="F9358" s="4" t="s">
        <v>212</v>
      </c>
      <c r="G9358" s="5">
        <v>43469</v>
      </c>
      <c r="H9358" s="4">
        <v>400</v>
      </c>
      <c r="I9358" s="7">
        <f>IF(TableTransactions[[#This Row],[Order type]]=trackOrderType,
TableTransactions[[#This Row],[Transaction quantity]]*-1,
TableTransactions[[#This Row],[Transaction quantity]]
)</f>
        <v>400</v>
      </c>
      <c r="J93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928</v>
      </c>
      <c r="K9358" s="7">
        <f ca="1">IF(TableTransactions[[#This Row],[Stock balance backorders]]&lt;0,
0,
TableTransactions[[#This Row],[Stock balance backorders]]
)</f>
        <v>928</v>
      </c>
      <c r="L9358" s="8" t="str">
        <f>VLOOKUP(TableTransactions[[#This Row],[Material]],TableStockBalance[],
MATCH(TableStockBalance[[#Headers],[Supplier name]],TableStockBalance[#Headers],0),
0)</f>
        <v>General Multi Parts AB</v>
      </c>
    </row>
    <row r="9359" spans="1:12" x14ac:dyDescent="0.25">
      <c r="A9359">
        <v>49040671</v>
      </c>
      <c r="B9359">
        <v>340</v>
      </c>
      <c r="C9359" t="s">
        <v>343</v>
      </c>
      <c r="D9359" t="s">
        <v>228</v>
      </c>
      <c r="E9359" t="s">
        <v>229</v>
      </c>
      <c r="F9359" t="s">
        <v>317</v>
      </c>
      <c r="G9359" s="1">
        <v>43497</v>
      </c>
      <c r="H9359">
        <v>20</v>
      </c>
      <c r="I9359" s="7">
        <f>IF(TableTransactions[[#This Row],[Order type]]=trackOrderType,
TableTransactions[[#This Row],[Transaction quantity]]*-1,
TableTransactions[[#This Row],[Transaction quantity]]
)</f>
        <v>-20</v>
      </c>
      <c r="J93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908</v>
      </c>
      <c r="K9359" s="7">
        <f ca="1">IF(TableTransactions[[#This Row],[Stock balance backorders]]&lt;0,
0,
TableTransactions[[#This Row],[Stock balance backorders]]
)</f>
        <v>908</v>
      </c>
      <c r="L9359" s="8" t="str">
        <f>VLOOKUP(TableTransactions[[#This Row],[Material]],TableStockBalance[],
MATCH(TableStockBalance[[#Headers],[Supplier name]],TableStockBalance[#Headers],0),
0)</f>
        <v>General Multi Parts AB</v>
      </c>
    </row>
    <row r="9360" spans="1:12" x14ac:dyDescent="0.25">
      <c r="A9360">
        <v>49040702</v>
      </c>
      <c r="B9360">
        <v>50</v>
      </c>
      <c r="C9360" t="s">
        <v>343</v>
      </c>
      <c r="D9360" t="s">
        <v>228</v>
      </c>
      <c r="E9360" t="s">
        <v>229</v>
      </c>
      <c r="F9360" t="s">
        <v>316</v>
      </c>
      <c r="G9360" s="1">
        <v>43501</v>
      </c>
      <c r="H9360">
        <v>20</v>
      </c>
      <c r="I9360" s="7">
        <f>IF(TableTransactions[[#This Row],[Order type]]=trackOrderType,
TableTransactions[[#This Row],[Transaction quantity]]*-1,
TableTransactions[[#This Row],[Transaction quantity]]
)</f>
        <v>-20</v>
      </c>
      <c r="J93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888</v>
      </c>
      <c r="K9360" s="7">
        <f ca="1">IF(TableTransactions[[#This Row],[Stock balance backorders]]&lt;0,
0,
TableTransactions[[#This Row],[Stock balance backorders]]
)</f>
        <v>888</v>
      </c>
      <c r="L9360" s="8" t="str">
        <f>VLOOKUP(TableTransactions[[#This Row],[Material]],TableStockBalance[],
MATCH(TableStockBalance[[#Headers],[Supplier name]],TableStockBalance[#Headers],0),
0)</f>
        <v>General Multi Parts AB</v>
      </c>
    </row>
    <row r="9361" spans="1:12" x14ac:dyDescent="0.25">
      <c r="A9361">
        <v>49040797</v>
      </c>
      <c r="B9361">
        <v>190</v>
      </c>
      <c r="C9361" t="s">
        <v>343</v>
      </c>
      <c r="D9361" t="s">
        <v>228</v>
      </c>
      <c r="E9361" t="s">
        <v>229</v>
      </c>
      <c r="F9361" t="s">
        <v>317</v>
      </c>
      <c r="G9361" s="1">
        <v>43509</v>
      </c>
      <c r="H9361">
        <v>40</v>
      </c>
      <c r="I9361" s="7">
        <f>IF(TableTransactions[[#This Row],[Order type]]=trackOrderType,
TableTransactions[[#This Row],[Transaction quantity]]*-1,
TableTransactions[[#This Row],[Transaction quantity]]
)</f>
        <v>-40</v>
      </c>
      <c r="J93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848</v>
      </c>
      <c r="K9361" s="7">
        <f ca="1">IF(TableTransactions[[#This Row],[Stock balance backorders]]&lt;0,
0,
TableTransactions[[#This Row],[Stock balance backorders]]
)</f>
        <v>848</v>
      </c>
      <c r="L9361" s="8" t="str">
        <f>VLOOKUP(TableTransactions[[#This Row],[Material]],TableStockBalance[],
MATCH(TableStockBalance[[#Headers],[Supplier name]],TableStockBalance[#Headers],0),
0)</f>
        <v>General Multi Parts AB</v>
      </c>
    </row>
    <row r="9362" spans="1:12" x14ac:dyDescent="0.25">
      <c r="A9362">
        <v>49040797</v>
      </c>
      <c r="B9362">
        <v>200</v>
      </c>
      <c r="C9362" t="s">
        <v>343</v>
      </c>
      <c r="D9362" t="s">
        <v>228</v>
      </c>
      <c r="E9362" t="s">
        <v>229</v>
      </c>
      <c r="F9362" t="s">
        <v>317</v>
      </c>
      <c r="G9362" s="1">
        <v>43509</v>
      </c>
      <c r="H9362">
        <v>100</v>
      </c>
      <c r="I9362" s="7">
        <f>IF(TableTransactions[[#This Row],[Order type]]=trackOrderType,
TableTransactions[[#This Row],[Transaction quantity]]*-1,
TableTransactions[[#This Row],[Transaction quantity]]
)</f>
        <v>-100</v>
      </c>
      <c r="J93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748</v>
      </c>
      <c r="K9362" s="7">
        <f ca="1">IF(TableTransactions[[#This Row],[Stock balance backorders]]&lt;0,
0,
TableTransactions[[#This Row],[Stock balance backorders]]
)</f>
        <v>748</v>
      </c>
      <c r="L9362" s="8" t="str">
        <f>VLOOKUP(TableTransactions[[#This Row],[Material]],TableStockBalance[],
MATCH(TableStockBalance[[#Headers],[Supplier name]],TableStockBalance[#Headers],0),
0)</f>
        <v>General Multi Parts AB</v>
      </c>
    </row>
    <row r="9363" spans="1:12" x14ac:dyDescent="0.25">
      <c r="A9363">
        <v>49040936</v>
      </c>
      <c r="B9363">
        <v>10</v>
      </c>
      <c r="C9363" t="s">
        <v>343</v>
      </c>
      <c r="D9363" t="s">
        <v>228</v>
      </c>
      <c r="E9363" t="s">
        <v>229</v>
      </c>
      <c r="F9363" t="s">
        <v>323</v>
      </c>
      <c r="G9363" s="1">
        <v>43522</v>
      </c>
      <c r="H9363">
        <v>20</v>
      </c>
      <c r="I9363" s="7">
        <f>IF(TableTransactions[[#This Row],[Order type]]=trackOrderType,
TableTransactions[[#This Row],[Transaction quantity]]*-1,
TableTransactions[[#This Row],[Transaction quantity]]
)</f>
        <v>-20</v>
      </c>
      <c r="J93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728</v>
      </c>
      <c r="K9363" s="7">
        <f ca="1">IF(TableTransactions[[#This Row],[Stock balance backorders]]&lt;0,
0,
TableTransactions[[#This Row],[Stock balance backorders]]
)</f>
        <v>728</v>
      </c>
      <c r="L9363" s="8" t="str">
        <f>VLOOKUP(TableTransactions[[#This Row],[Material]],TableStockBalance[],
MATCH(TableStockBalance[[#Headers],[Supplier name]],TableStockBalance[#Headers],0),
0)</f>
        <v>General Multi Parts AB</v>
      </c>
    </row>
    <row r="9364" spans="1:12" x14ac:dyDescent="0.25">
      <c r="A9364">
        <v>49041071</v>
      </c>
      <c r="B9364">
        <v>640</v>
      </c>
      <c r="C9364" t="s">
        <v>343</v>
      </c>
      <c r="D9364" t="s">
        <v>228</v>
      </c>
      <c r="E9364" t="s">
        <v>229</v>
      </c>
      <c r="F9364" t="s">
        <v>318</v>
      </c>
      <c r="G9364" s="1">
        <v>43532</v>
      </c>
      <c r="H9364">
        <v>40</v>
      </c>
      <c r="I9364" s="7">
        <f>IF(TableTransactions[[#This Row],[Order type]]=trackOrderType,
TableTransactions[[#This Row],[Transaction quantity]]*-1,
TableTransactions[[#This Row],[Transaction quantity]]
)</f>
        <v>-40</v>
      </c>
      <c r="J93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688</v>
      </c>
      <c r="K9364" s="7">
        <f ca="1">IF(TableTransactions[[#This Row],[Stock balance backorders]]&lt;0,
0,
TableTransactions[[#This Row],[Stock balance backorders]]
)</f>
        <v>688</v>
      </c>
      <c r="L9364" s="8" t="str">
        <f>VLOOKUP(TableTransactions[[#This Row],[Material]],TableStockBalance[],
MATCH(TableStockBalance[[#Headers],[Supplier name]],TableStockBalance[#Headers],0),
0)</f>
        <v>General Multi Parts AB</v>
      </c>
    </row>
    <row r="9365" spans="1:12" x14ac:dyDescent="0.25">
      <c r="A9365">
        <v>49041124</v>
      </c>
      <c r="B9365">
        <v>50</v>
      </c>
      <c r="C9365" t="s">
        <v>343</v>
      </c>
      <c r="D9365" t="s">
        <v>228</v>
      </c>
      <c r="E9365" t="s">
        <v>229</v>
      </c>
      <c r="F9365" t="s">
        <v>314</v>
      </c>
      <c r="G9365" s="1">
        <v>43538</v>
      </c>
      <c r="H9365">
        <v>80</v>
      </c>
      <c r="I9365" s="7">
        <f>IF(TableTransactions[[#This Row],[Order type]]=trackOrderType,
TableTransactions[[#This Row],[Transaction quantity]]*-1,
TableTransactions[[#This Row],[Transaction quantity]]
)</f>
        <v>-80</v>
      </c>
      <c r="J93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608</v>
      </c>
      <c r="K9365" s="7">
        <f ca="1">IF(TableTransactions[[#This Row],[Stock balance backorders]]&lt;0,
0,
TableTransactions[[#This Row],[Stock balance backorders]]
)</f>
        <v>608</v>
      </c>
      <c r="L9365" s="8" t="str">
        <f>VLOOKUP(TableTransactions[[#This Row],[Material]],TableStockBalance[],
MATCH(TableStockBalance[[#Headers],[Supplier name]],TableStockBalance[#Headers],0),
0)</f>
        <v>General Multi Parts AB</v>
      </c>
    </row>
    <row r="9366" spans="1:12" x14ac:dyDescent="0.25">
      <c r="A9366" s="4">
        <v>45056992</v>
      </c>
      <c r="B9366" s="4">
        <v>20</v>
      </c>
      <c r="C9366" s="4" t="s">
        <v>344</v>
      </c>
      <c r="D9366" s="4" t="s">
        <v>228</v>
      </c>
      <c r="E9366" s="4" t="s">
        <v>229</v>
      </c>
      <c r="F9366" s="4" t="s">
        <v>212</v>
      </c>
      <c r="G9366" s="5">
        <v>43553</v>
      </c>
      <c r="H9366" s="4">
        <v>287</v>
      </c>
      <c r="I9366" s="7">
        <f>IF(TableTransactions[[#This Row],[Order type]]=trackOrderType,
TableTransactions[[#This Row],[Transaction quantity]]*-1,
TableTransactions[[#This Row],[Transaction quantity]]
)</f>
        <v>287</v>
      </c>
      <c r="J93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895</v>
      </c>
      <c r="K9366" s="7">
        <f ca="1">IF(TableTransactions[[#This Row],[Stock balance backorders]]&lt;0,
0,
TableTransactions[[#This Row],[Stock balance backorders]]
)</f>
        <v>895</v>
      </c>
      <c r="L9366" s="8" t="str">
        <f>VLOOKUP(TableTransactions[[#This Row],[Material]],TableStockBalance[],
MATCH(TableStockBalance[[#Headers],[Supplier name]],TableStockBalance[#Headers],0),
0)</f>
        <v>General Multi Parts AB</v>
      </c>
    </row>
    <row r="9367" spans="1:12" x14ac:dyDescent="0.25">
      <c r="A9367">
        <v>49041372</v>
      </c>
      <c r="B9367">
        <v>70</v>
      </c>
      <c r="C9367" t="s">
        <v>343</v>
      </c>
      <c r="D9367" t="s">
        <v>228</v>
      </c>
      <c r="E9367" t="s">
        <v>229</v>
      </c>
      <c r="F9367" t="s">
        <v>316</v>
      </c>
      <c r="G9367" s="1">
        <v>43559</v>
      </c>
      <c r="H9367">
        <v>60</v>
      </c>
      <c r="I9367" s="7">
        <f>IF(TableTransactions[[#This Row],[Order type]]=trackOrderType,
TableTransactions[[#This Row],[Transaction quantity]]*-1,
TableTransactions[[#This Row],[Transaction quantity]]
)</f>
        <v>-60</v>
      </c>
      <c r="J93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835</v>
      </c>
      <c r="K9367" s="7">
        <f ca="1">IF(TableTransactions[[#This Row],[Stock balance backorders]]&lt;0,
0,
TableTransactions[[#This Row],[Stock balance backorders]]
)</f>
        <v>835</v>
      </c>
      <c r="L9367" s="8" t="str">
        <f>VLOOKUP(TableTransactions[[#This Row],[Material]],TableStockBalance[],
MATCH(TableStockBalance[[#Headers],[Supplier name]],TableStockBalance[#Headers],0),
0)</f>
        <v>General Multi Parts AB</v>
      </c>
    </row>
    <row r="9368" spans="1:12" x14ac:dyDescent="0.25">
      <c r="A9368">
        <v>49041475</v>
      </c>
      <c r="B9368">
        <v>240</v>
      </c>
      <c r="C9368" t="s">
        <v>343</v>
      </c>
      <c r="D9368" t="s">
        <v>228</v>
      </c>
      <c r="E9368" t="s">
        <v>229</v>
      </c>
      <c r="F9368" t="s">
        <v>316</v>
      </c>
      <c r="G9368" s="1">
        <v>43567</v>
      </c>
      <c r="H9368">
        <v>40</v>
      </c>
      <c r="I9368" s="7">
        <f>IF(TableTransactions[[#This Row],[Order type]]=trackOrderType,
TableTransactions[[#This Row],[Transaction quantity]]*-1,
TableTransactions[[#This Row],[Transaction quantity]]
)</f>
        <v>-40</v>
      </c>
      <c r="J93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795</v>
      </c>
      <c r="K9368" s="7">
        <f ca="1">IF(TableTransactions[[#This Row],[Stock balance backorders]]&lt;0,
0,
TableTransactions[[#This Row],[Stock balance backorders]]
)</f>
        <v>795</v>
      </c>
      <c r="L9368" s="8" t="str">
        <f>VLOOKUP(TableTransactions[[#This Row],[Material]],TableStockBalance[],
MATCH(TableStockBalance[[#Headers],[Supplier name]],TableStockBalance[#Headers],0),
0)</f>
        <v>General Multi Parts AB</v>
      </c>
    </row>
    <row r="9369" spans="1:12" x14ac:dyDescent="0.25">
      <c r="A9369">
        <v>49041979</v>
      </c>
      <c r="B9369">
        <v>150</v>
      </c>
      <c r="C9369" t="s">
        <v>343</v>
      </c>
      <c r="D9369" t="s">
        <v>228</v>
      </c>
      <c r="E9369" t="s">
        <v>229</v>
      </c>
      <c r="F9369" t="s">
        <v>314</v>
      </c>
      <c r="G9369" s="1">
        <v>43619</v>
      </c>
      <c r="H9369">
        <v>40</v>
      </c>
      <c r="I9369" s="7">
        <f>IF(TableTransactions[[#This Row],[Order type]]=trackOrderType,
TableTransactions[[#This Row],[Transaction quantity]]*-1,
TableTransactions[[#This Row],[Transaction quantity]]
)</f>
        <v>-40</v>
      </c>
      <c r="J93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755</v>
      </c>
      <c r="K9369" s="7">
        <f ca="1">IF(TableTransactions[[#This Row],[Stock balance backorders]]&lt;0,
0,
TableTransactions[[#This Row],[Stock balance backorders]]
)</f>
        <v>755</v>
      </c>
      <c r="L9369" s="8" t="str">
        <f>VLOOKUP(TableTransactions[[#This Row],[Material]],TableStockBalance[],
MATCH(TableStockBalance[[#Headers],[Supplier name]],TableStockBalance[#Headers],0),
0)</f>
        <v>General Multi Parts AB</v>
      </c>
    </row>
    <row r="9370" spans="1:12" x14ac:dyDescent="0.25">
      <c r="A9370">
        <v>49041992</v>
      </c>
      <c r="B9370">
        <v>330</v>
      </c>
      <c r="C9370" t="s">
        <v>343</v>
      </c>
      <c r="D9370" t="s">
        <v>228</v>
      </c>
      <c r="E9370" t="s">
        <v>229</v>
      </c>
      <c r="F9370" t="s">
        <v>318</v>
      </c>
      <c r="G9370" s="1">
        <v>43619</v>
      </c>
      <c r="H9370">
        <v>80</v>
      </c>
      <c r="I9370" s="7">
        <f>IF(TableTransactions[[#This Row],[Order type]]=trackOrderType,
TableTransactions[[#This Row],[Transaction quantity]]*-1,
TableTransactions[[#This Row],[Transaction quantity]]
)</f>
        <v>-80</v>
      </c>
      <c r="J93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675</v>
      </c>
      <c r="K9370" s="7">
        <f ca="1">IF(TableTransactions[[#This Row],[Stock balance backorders]]&lt;0,
0,
TableTransactions[[#This Row],[Stock balance backorders]]
)</f>
        <v>675</v>
      </c>
      <c r="L9370" s="8" t="str">
        <f>VLOOKUP(TableTransactions[[#This Row],[Material]],TableStockBalance[],
MATCH(TableStockBalance[[#Headers],[Supplier name]],TableStockBalance[#Headers],0),
0)</f>
        <v>General Multi Parts AB</v>
      </c>
    </row>
    <row r="9371" spans="1:12" x14ac:dyDescent="0.25">
      <c r="A9371">
        <v>49042073</v>
      </c>
      <c r="B9371">
        <v>110</v>
      </c>
      <c r="C9371" t="s">
        <v>343</v>
      </c>
      <c r="D9371" t="s">
        <v>228</v>
      </c>
      <c r="E9371" t="s">
        <v>229</v>
      </c>
      <c r="F9371" t="s">
        <v>313</v>
      </c>
      <c r="G9371" s="1">
        <v>43627</v>
      </c>
      <c r="H9371">
        <v>100</v>
      </c>
      <c r="I9371" s="7">
        <f>IF(TableTransactions[[#This Row],[Order type]]=trackOrderType,
TableTransactions[[#This Row],[Transaction quantity]]*-1,
TableTransactions[[#This Row],[Transaction quantity]]
)</f>
        <v>-100</v>
      </c>
      <c r="J93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575</v>
      </c>
      <c r="K9371" s="7">
        <f ca="1">IF(TableTransactions[[#This Row],[Stock balance backorders]]&lt;0,
0,
TableTransactions[[#This Row],[Stock balance backorders]]
)</f>
        <v>575</v>
      </c>
      <c r="L9371" s="8" t="str">
        <f>VLOOKUP(TableTransactions[[#This Row],[Material]],TableStockBalance[],
MATCH(TableStockBalance[[#Headers],[Supplier name]],TableStockBalance[#Headers],0),
0)</f>
        <v>General Multi Parts AB</v>
      </c>
    </row>
    <row r="9372" spans="1:12" x14ac:dyDescent="0.25">
      <c r="A9372">
        <v>49042206</v>
      </c>
      <c r="B9372">
        <v>320</v>
      </c>
      <c r="C9372" t="s">
        <v>343</v>
      </c>
      <c r="D9372" t="s">
        <v>228</v>
      </c>
      <c r="E9372" t="s">
        <v>229</v>
      </c>
      <c r="F9372" t="s">
        <v>317</v>
      </c>
      <c r="G9372" s="1">
        <v>43637</v>
      </c>
      <c r="H9372">
        <v>40</v>
      </c>
      <c r="I9372" s="7">
        <f>IF(TableTransactions[[#This Row],[Order type]]=trackOrderType,
TableTransactions[[#This Row],[Transaction quantity]]*-1,
TableTransactions[[#This Row],[Transaction quantity]]
)</f>
        <v>-40</v>
      </c>
      <c r="J93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535</v>
      </c>
      <c r="K9372" s="7">
        <f ca="1">IF(TableTransactions[[#This Row],[Stock balance backorders]]&lt;0,
0,
TableTransactions[[#This Row],[Stock balance backorders]]
)</f>
        <v>535</v>
      </c>
      <c r="L9372" s="8" t="str">
        <f>VLOOKUP(TableTransactions[[#This Row],[Material]],TableStockBalance[],
MATCH(TableStockBalance[[#Headers],[Supplier name]],TableStockBalance[#Headers],0),
0)</f>
        <v>General Multi Parts AB</v>
      </c>
    </row>
    <row r="9373" spans="1:12" x14ac:dyDescent="0.25">
      <c r="A9373">
        <v>49042282</v>
      </c>
      <c r="B9373">
        <v>290</v>
      </c>
      <c r="C9373" t="s">
        <v>343</v>
      </c>
      <c r="D9373" t="s">
        <v>228</v>
      </c>
      <c r="E9373" t="s">
        <v>229</v>
      </c>
      <c r="F9373" t="s">
        <v>317</v>
      </c>
      <c r="G9373" s="1">
        <v>43644</v>
      </c>
      <c r="H9373">
        <v>60</v>
      </c>
      <c r="I9373" s="7">
        <f>IF(TableTransactions[[#This Row],[Order type]]=trackOrderType,
TableTransactions[[#This Row],[Transaction quantity]]*-1,
TableTransactions[[#This Row],[Transaction quantity]]
)</f>
        <v>-60</v>
      </c>
      <c r="J93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475</v>
      </c>
      <c r="K9373" s="7">
        <f ca="1">IF(TableTransactions[[#This Row],[Stock balance backorders]]&lt;0,
0,
TableTransactions[[#This Row],[Stock balance backorders]]
)</f>
        <v>475</v>
      </c>
      <c r="L9373" s="8" t="str">
        <f>VLOOKUP(TableTransactions[[#This Row],[Material]],TableStockBalance[],
MATCH(TableStockBalance[[#Headers],[Supplier name]],TableStockBalance[#Headers],0),
0)</f>
        <v>General Multi Parts AB</v>
      </c>
    </row>
    <row r="9374" spans="1:12" x14ac:dyDescent="0.25">
      <c r="A9374" s="4">
        <v>45057212</v>
      </c>
      <c r="B9374" s="4">
        <v>50</v>
      </c>
      <c r="C9374" s="4" t="s">
        <v>344</v>
      </c>
      <c r="D9374" s="4" t="s">
        <v>228</v>
      </c>
      <c r="E9374" s="4" t="s">
        <v>229</v>
      </c>
      <c r="F9374" s="4" t="s">
        <v>212</v>
      </c>
      <c r="G9374" s="5">
        <v>43649</v>
      </c>
      <c r="H9374" s="4">
        <v>400</v>
      </c>
      <c r="I9374" s="7">
        <f>IF(TableTransactions[[#This Row],[Order type]]=trackOrderType,
TableTransactions[[#This Row],[Transaction quantity]]*-1,
TableTransactions[[#This Row],[Transaction quantity]]
)</f>
        <v>400</v>
      </c>
      <c r="J93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875</v>
      </c>
      <c r="K9374" s="7">
        <f ca="1">IF(TableTransactions[[#This Row],[Stock balance backorders]]&lt;0,
0,
TableTransactions[[#This Row],[Stock balance backorders]]
)</f>
        <v>875</v>
      </c>
      <c r="L9374" s="8" t="str">
        <f>VLOOKUP(TableTransactions[[#This Row],[Material]],TableStockBalance[],
MATCH(TableStockBalance[[#Headers],[Supplier name]],TableStockBalance[#Headers],0),
0)</f>
        <v>General Multi Parts AB</v>
      </c>
    </row>
    <row r="9375" spans="1:12" x14ac:dyDescent="0.25">
      <c r="A9375">
        <v>49042503</v>
      </c>
      <c r="B9375">
        <v>20</v>
      </c>
      <c r="C9375" t="s">
        <v>343</v>
      </c>
      <c r="D9375" t="s">
        <v>228</v>
      </c>
      <c r="E9375" t="s">
        <v>229</v>
      </c>
      <c r="F9375" t="s">
        <v>336</v>
      </c>
      <c r="G9375" s="1">
        <v>43665</v>
      </c>
      <c r="H9375">
        <v>100</v>
      </c>
      <c r="I9375" s="7">
        <f>IF(TableTransactions[[#This Row],[Order type]]=trackOrderType,
TableTransactions[[#This Row],[Transaction quantity]]*-1,
TableTransactions[[#This Row],[Transaction quantity]]
)</f>
        <v>-100</v>
      </c>
      <c r="J93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775</v>
      </c>
      <c r="K9375" s="7">
        <f ca="1">IF(TableTransactions[[#This Row],[Stock balance backorders]]&lt;0,
0,
TableTransactions[[#This Row],[Stock balance backorders]]
)</f>
        <v>775</v>
      </c>
      <c r="L9375" s="8" t="str">
        <f>VLOOKUP(TableTransactions[[#This Row],[Material]],TableStockBalance[],
MATCH(TableStockBalance[[#Headers],[Supplier name]],TableStockBalance[#Headers],0),
0)</f>
        <v>General Multi Parts AB</v>
      </c>
    </row>
    <row r="9376" spans="1:12" x14ac:dyDescent="0.25">
      <c r="A9376">
        <v>49042614</v>
      </c>
      <c r="B9376">
        <v>20</v>
      </c>
      <c r="C9376" t="s">
        <v>343</v>
      </c>
      <c r="D9376" t="s">
        <v>228</v>
      </c>
      <c r="E9376" t="s">
        <v>229</v>
      </c>
      <c r="F9376" t="s">
        <v>325</v>
      </c>
      <c r="G9376" s="1">
        <v>43677</v>
      </c>
      <c r="H9376">
        <v>100</v>
      </c>
      <c r="I9376" s="7">
        <f>IF(TableTransactions[[#This Row],[Order type]]=trackOrderType,
TableTransactions[[#This Row],[Transaction quantity]]*-1,
TableTransactions[[#This Row],[Transaction quantity]]
)</f>
        <v>-100</v>
      </c>
      <c r="J93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675</v>
      </c>
      <c r="K9376" s="7">
        <f ca="1">IF(TableTransactions[[#This Row],[Stock balance backorders]]&lt;0,
0,
TableTransactions[[#This Row],[Stock balance backorders]]
)</f>
        <v>675</v>
      </c>
      <c r="L9376" s="8" t="str">
        <f>VLOOKUP(TableTransactions[[#This Row],[Material]],TableStockBalance[],
MATCH(TableStockBalance[[#Headers],[Supplier name]],TableStockBalance[#Headers],0),
0)</f>
        <v>General Multi Parts AB</v>
      </c>
    </row>
    <row r="9377" spans="1:12" x14ac:dyDescent="0.25">
      <c r="A9377">
        <v>49042713</v>
      </c>
      <c r="B9377">
        <v>50</v>
      </c>
      <c r="C9377" t="s">
        <v>343</v>
      </c>
      <c r="D9377" t="s">
        <v>228</v>
      </c>
      <c r="E9377" t="s">
        <v>229</v>
      </c>
      <c r="F9377" t="s">
        <v>329</v>
      </c>
      <c r="G9377" s="1">
        <v>43686</v>
      </c>
      <c r="H9377">
        <v>20</v>
      </c>
      <c r="I9377" s="7">
        <f>IF(TableTransactions[[#This Row],[Order type]]=trackOrderType,
TableTransactions[[#This Row],[Transaction quantity]]*-1,
TableTransactions[[#This Row],[Transaction quantity]]
)</f>
        <v>-20</v>
      </c>
      <c r="J93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655</v>
      </c>
      <c r="K9377" s="7">
        <f ca="1">IF(TableTransactions[[#This Row],[Stock balance backorders]]&lt;0,
0,
TableTransactions[[#This Row],[Stock balance backorders]]
)</f>
        <v>655</v>
      </c>
      <c r="L9377" s="8" t="str">
        <f>VLOOKUP(TableTransactions[[#This Row],[Material]],TableStockBalance[],
MATCH(TableStockBalance[[#Headers],[Supplier name]],TableStockBalance[#Headers],0),
0)</f>
        <v>General Multi Parts AB</v>
      </c>
    </row>
    <row r="9378" spans="1:12" x14ac:dyDescent="0.25">
      <c r="A9378">
        <v>49042832</v>
      </c>
      <c r="B9378">
        <v>10</v>
      </c>
      <c r="C9378" t="s">
        <v>343</v>
      </c>
      <c r="D9378" t="s">
        <v>228</v>
      </c>
      <c r="E9378" t="s">
        <v>229</v>
      </c>
      <c r="F9378" t="s">
        <v>324</v>
      </c>
      <c r="G9378" s="1">
        <v>43698</v>
      </c>
      <c r="H9378">
        <v>60</v>
      </c>
      <c r="I9378" s="7">
        <f>IF(TableTransactions[[#This Row],[Order type]]=trackOrderType,
TableTransactions[[#This Row],[Transaction quantity]]*-1,
TableTransactions[[#This Row],[Transaction quantity]]
)</f>
        <v>-60</v>
      </c>
      <c r="J93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595</v>
      </c>
      <c r="K9378" s="7">
        <f ca="1">IF(TableTransactions[[#This Row],[Stock balance backorders]]&lt;0,
0,
TableTransactions[[#This Row],[Stock balance backorders]]
)</f>
        <v>595</v>
      </c>
      <c r="L9378" s="8" t="str">
        <f>VLOOKUP(TableTransactions[[#This Row],[Material]],TableStockBalance[],
MATCH(TableStockBalance[[#Headers],[Supplier name]],TableStockBalance[#Headers],0),
0)</f>
        <v>General Multi Parts AB</v>
      </c>
    </row>
    <row r="9379" spans="1:12" x14ac:dyDescent="0.25">
      <c r="A9379">
        <v>49042833</v>
      </c>
      <c r="B9379">
        <v>30</v>
      </c>
      <c r="C9379" t="s">
        <v>343</v>
      </c>
      <c r="D9379" t="s">
        <v>228</v>
      </c>
      <c r="E9379" t="s">
        <v>229</v>
      </c>
      <c r="F9379" t="s">
        <v>314</v>
      </c>
      <c r="G9379" s="1">
        <v>43698</v>
      </c>
      <c r="H9379">
        <v>80</v>
      </c>
      <c r="I9379" s="7">
        <f>IF(TableTransactions[[#This Row],[Order type]]=trackOrderType,
TableTransactions[[#This Row],[Transaction quantity]]*-1,
TableTransactions[[#This Row],[Transaction quantity]]
)</f>
        <v>-80</v>
      </c>
      <c r="J93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515</v>
      </c>
      <c r="K9379" s="7">
        <f ca="1">IF(TableTransactions[[#This Row],[Stock balance backorders]]&lt;0,
0,
TableTransactions[[#This Row],[Stock balance backorders]]
)</f>
        <v>515</v>
      </c>
      <c r="L9379" s="8" t="str">
        <f>VLOOKUP(TableTransactions[[#This Row],[Material]],TableStockBalance[],
MATCH(TableStockBalance[[#Headers],[Supplier name]],TableStockBalance[#Headers],0),
0)</f>
        <v>General Multi Parts AB</v>
      </c>
    </row>
    <row r="9380" spans="1:12" x14ac:dyDescent="0.25">
      <c r="A9380" s="4">
        <v>45057351</v>
      </c>
      <c r="B9380" s="4">
        <v>20</v>
      </c>
      <c r="C9380" s="4" t="s">
        <v>344</v>
      </c>
      <c r="D9380" s="4" t="s">
        <v>228</v>
      </c>
      <c r="E9380" s="4" t="s">
        <v>229</v>
      </c>
      <c r="F9380" s="4" t="s">
        <v>212</v>
      </c>
      <c r="G9380" s="5">
        <v>43703</v>
      </c>
      <c r="H9380" s="4">
        <v>400</v>
      </c>
      <c r="I9380" s="7">
        <f>IF(TableTransactions[[#This Row],[Order type]]=trackOrderType,
TableTransactions[[#This Row],[Transaction quantity]]*-1,
TableTransactions[[#This Row],[Transaction quantity]]
)</f>
        <v>400</v>
      </c>
      <c r="J93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915</v>
      </c>
      <c r="K9380" s="7">
        <f ca="1">IF(TableTransactions[[#This Row],[Stock balance backorders]]&lt;0,
0,
TableTransactions[[#This Row],[Stock balance backorders]]
)</f>
        <v>915</v>
      </c>
      <c r="L9380" s="8" t="str">
        <f>VLOOKUP(TableTransactions[[#This Row],[Material]],TableStockBalance[],
MATCH(TableStockBalance[[#Headers],[Supplier name]],TableStockBalance[#Headers],0),
0)</f>
        <v>General Multi Parts AB</v>
      </c>
    </row>
    <row r="9381" spans="1:12" x14ac:dyDescent="0.25">
      <c r="A9381">
        <v>49042985</v>
      </c>
      <c r="B9381">
        <v>20</v>
      </c>
      <c r="C9381" t="s">
        <v>343</v>
      </c>
      <c r="D9381" t="s">
        <v>228</v>
      </c>
      <c r="E9381" t="s">
        <v>229</v>
      </c>
      <c r="F9381" t="s">
        <v>315</v>
      </c>
      <c r="G9381" s="1">
        <v>43711</v>
      </c>
      <c r="H9381">
        <v>20</v>
      </c>
      <c r="I9381" s="7">
        <f>IF(TableTransactions[[#This Row],[Order type]]=trackOrderType,
TableTransactions[[#This Row],[Transaction quantity]]*-1,
TableTransactions[[#This Row],[Transaction quantity]]
)</f>
        <v>-20</v>
      </c>
      <c r="J93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895</v>
      </c>
      <c r="K9381" s="7">
        <f ca="1">IF(TableTransactions[[#This Row],[Stock balance backorders]]&lt;0,
0,
TableTransactions[[#This Row],[Stock balance backorders]]
)</f>
        <v>895</v>
      </c>
      <c r="L9381" s="8" t="str">
        <f>VLOOKUP(TableTransactions[[#This Row],[Material]],TableStockBalance[],
MATCH(TableStockBalance[[#Headers],[Supplier name]],TableStockBalance[#Headers],0),
0)</f>
        <v>General Multi Parts AB</v>
      </c>
    </row>
    <row r="9382" spans="1:12" x14ac:dyDescent="0.25">
      <c r="A9382">
        <v>49043101</v>
      </c>
      <c r="B9382">
        <v>150</v>
      </c>
      <c r="C9382" t="s">
        <v>343</v>
      </c>
      <c r="D9382" t="s">
        <v>228</v>
      </c>
      <c r="E9382" t="s">
        <v>229</v>
      </c>
      <c r="F9382" t="s">
        <v>318</v>
      </c>
      <c r="G9382" s="1">
        <v>43721</v>
      </c>
      <c r="H9382">
        <v>80</v>
      </c>
      <c r="I9382" s="7">
        <f>IF(TableTransactions[[#This Row],[Order type]]=trackOrderType,
TableTransactions[[#This Row],[Transaction quantity]]*-1,
TableTransactions[[#This Row],[Transaction quantity]]
)</f>
        <v>-80</v>
      </c>
      <c r="J93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815</v>
      </c>
      <c r="K9382" s="7">
        <f ca="1">IF(TableTransactions[[#This Row],[Stock balance backorders]]&lt;0,
0,
TableTransactions[[#This Row],[Stock balance backorders]]
)</f>
        <v>815</v>
      </c>
      <c r="L9382" s="8" t="str">
        <f>VLOOKUP(TableTransactions[[#This Row],[Material]],TableStockBalance[],
MATCH(TableStockBalance[[#Headers],[Supplier name]],TableStockBalance[#Headers],0),
0)</f>
        <v>General Multi Parts AB</v>
      </c>
    </row>
    <row r="9383" spans="1:12" x14ac:dyDescent="0.25">
      <c r="A9383">
        <v>49043149</v>
      </c>
      <c r="B9383">
        <v>20</v>
      </c>
      <c r="C9383" t="s">
        <v>343</v>
      </c>
      <c r="D9383" t="s">
        <v>228</v>
      </c>
      <c r="E9383" t="s">
        <v>229</v>
      </c>
      <c r="F9383" t="s">
        <v>315</v>
      </c>
      <c r="G9383" s="1">
        <v>43726</v>
      </c>
      <c r="H9383">
        <v>100</v>
      </c>
      <c r="I9383" s="7">
        <f>IF(TableTransactions[[#This Row],[Order type]]=trackOrderType,
TableTransactions[[#This Row],[Transaction quantity]]*-1,
TableTransactions[[#This Row],[Transaction quantity]]
)</f>
        <v>-100</v>
      </c>
      <c r="J93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715</v>
      </c>
      <c r="K9383" s="7">
        <f ca="1">IF(TableTransactions[[#This Row],[Stock balance backorders]]&lt;0,
0,
TableTransactions[[#This Row],[Stock balance backorders]]
)</f>
        <v>715</v>
      </c>
      <c r="L9383" s="8" t="str">
        <f>VLOOKUP(TableTransactions[[#This Row],[Material]],TableStockBalance[],
MATCH(TableStockBalance[[#Headers],[Supplier name]],TableStockBalance[#Headers],0),
0)</f>
        <v>General Multi Parts AB</v>
      </c>
    </row>
    <row r="9384" spans="1:12" x14ac:dyDescent="0.25">
      <c r="A9384">
        <v>49043245</v>
      </c>
      <c r="B9384">
        <v>30</v>
      </c>
      <c r="C9384" t="s">
        <v>343</v>
      </c>
      <c r="D9384" t="s">
        <v>228</v>
      </c>
      <c r="E9384" t="s">
        <v>229</v>
      </c>
      <c r="F9384" t="s">
        <v>329</v>
      </c>
      <c r="G9384" s="1">
        <v>43735</v>
      </c>
      <c r="H9384">
        <v>20</v>
      </c>
      <c r="I9384" s="7">
        <f>IF(TableTransactions[[#This Row],[Order type]]=trackOrderType,
TableTransactions[[#This Row],[Transaction quantity]]*-1,
TableTransactions[[#This Row],[Transaction quantity]]
)</f>
        <v>-20</v>
      </c>
      <c r="J93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695</v>
      </c>
      <c r="K9384" s="7">
        <f ca="1">IF(TableTransactions[[#This Row],[Stock balance backorders]]&lt;0,
0,
TableTransactions[[#This Row],[Stock balance backorders]]
)</f>
        <v>695</v>
      </c>
      <c r="L9384" s="8" t="str">
        <f>VLOOKUP(TableTransactions[[#This Row],[Material]],TableStockBalance[],
MATCH(TableStockBalance[[#Headers],[Supplier name]],TableStockBalance[#Headers],0),
0)</f>
        <v>General Multi Parts AB</v>
      </c>
    </row>
    <row r="9385" spans="1:12" x14ac:dyDescent="0.25">
      <c r="A9385">
        <v>49043302</v>
      </c>
      <c r="B9385">
        <v>120</v>
      </c>
      <c r="C9385" t="s">
        <v>343</v>
      </c>
      <c r="D9385" t="s">
        <v>228</v>
      </c>
      <c r="E9385" t="s">
        <v>229</v>
      </c>
      <c r="F9385" t="s">
        <v>316</v>
      </c>
      <c r="G9385" s="1">
        <v>43741</v>
      </c>
      <c r="H9385">
        <v>60</v>
      </c>
      <c r="I9385" s="7">
        <f>IF(TableTransactions[[#This Row],[Order type]]=trackOrderType,
TableTransactions[[#This Row],[Transaction quantity]]*-1,
TableTransactions[[#This Row],[Transaction quantity]]
)</f>
        <v>-60</v>
      </c>
      <c r="J93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635</v>
      </c>
      <c r="K9385" s="7">
        <f ca="1">IF(TableTransactions[[#This Row],[Stock balance backorders]]&lt;0,
0,
TableTransactions[[#This Row],[Stock balance backorders]]
)</f>
        <v>635</v>
      </c>
      <c r="L9385" s="8" t="str">
        <f>VLOOKUP(TableTransactions[[#This Row],[Material]],TableStockBalance[],
MATCH(TableStockBalance[[#Headers],[Supplier name]],TableStockBalance[#Headers],0),
0)</f>
        <v>General Multi Parts AB</v>
      </c>
    </row>
    <row r="9386" spans="1:12" x14ac:dyDescent="0.25">
      <c r="A9386">
        <v>49043404</v>
      </c>
      <c r="B9386">
        <v>270</v>
      </c>
      <c r="C9386" t="s">
        <v>343</v>
      </c>
      <c r="D9386" t="s">
        <v>228</v>
      </c>
      <c r="E9386" t="s">
        <v>229</v>
      </c>
      <c r="F9386" t="s">
        <v>318</v>
      </c>
      <c r="G9386" s="1">
        <v>43749</v>
      </c>
      <c r="H9386">
        <v>20</v>
      </c>
      <c r="I9386" s="7">
        <f>IF(TableTransactions[[#This Row],[Order type]]=trackOrderType,
TableTransactions[[#This Row],[Transaction quantity]]*-1,
TableTransactions[[#This Row],[Transaction quantity]]
)</f>
        <v>-20</v>
      </c>
      <c r="J93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615</v>
      </c>
      <c r="K9386" s="7">
        <f ca="1">IF(TableTransactions[[#This Row],[Stock balance backorders]]&lt;0,
0,
TableTransactions[[#This Row],[Stock balance backorders]]
)</f>
        <v>615</v>
      </c>
      <c r="L9386" s="8" t="str">
        <f>VLOOKUP(TableTransactions[[#This Row],[Material]],TableStockBalance[],
MATCH(TableStockBalance[[#Headers],[Supplier name]],TableStockBalance[#Headers],0),
0)</f>
        <v>General Multi Parts AB</v>
      </c>
    </row>
    <row r="9387" spans="1:12" x14ac:dyDescent="0.25">
      <c r="A9387" s="4">
        <v>45057479</v>
      </c>
      <c r="B9387" s="4">
        <v>20</v>
      </c>
      <c r="C9387" s="4" t="s">
        <v>344</v>
      </c>
      <c r="D9387" s="4" t="s">
        <v>228</v>
      </c>
      <c r="E9387" s="4" t="s">
        <v>229</v>
      </c>
      <c r="F9387" s="4" t="s">
        <v>212</v>
      </c>
      <c r="G9387" s="5">
        <v>43756</v>
      </c>
      <c r="H9387" s="4">
        <v>400</v>
      </c>
      <c r="I9387" s="7">
        <f>IF(TableTransactions[[#This Row],[Order type]]=trackOrderType,
TableTransactions[[#This Row],[Transaction quantity]]*-1,
TableTransactions[[#This Row],[Transaction quantity]]
)</f>
        <v>400</v>
      </c>
      <c r="J93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1015</v>
      </c>
      <c r="K9387" s="7">
        <f ca="1">IF(TableTransactions[[#This Row],[Stock balance backorders]]&lt;0,
0,
TableTransactions[[#This Row],[Stock balance backorders]]
)</f>
        <v>1015</v>
      </c>
      <c r="L9387" s="8" t="str">
        <f>VLOOKUP(TableTransactions[[#This Row],[Material]],TableStockBalance[],
MATCH(TableStockBalance[[#Headers],[Supplier name]],TableStockBalance[#Headers],0),
0)</f>
        <v>General Multi Parts AB</v>
      </c>
    </row>
    <row r="9388" spans="1:12" x14ac:dyDescent="0.25">
      <c r="A9388">
        <v>49043601</v>
      </c>
      <c r="B9388">
        <v>130</v>
      </c>
      <c r="C9388" t="s">
        <v>343</v>
      </c>
      <c r="D9388" t="s">
        <v>228</v>
      </c>
      <c r="E9388" t="s">
        <v>229</v>
      </c>
      <c r="F9388" t="s">
        <v>317</v>
      </c>
      <c r="G9388" s="1">
        <v>43768</v>
      </c>
      <c r="H9388">
        <v>40</v>
      </c>
      <c r="I9388" s="7">
        <f>IF(TableTransactions[[#This Row],[Order type]]=trackOrderType,
TableTransactions[[#This Row],[Transaction quantity]]*-1,
TableTransactions[[#This Row],[Transaction quantity]]
)</f>
        <v>-40</v>
      </c>
      <c r="J93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975</v>
      </c>
      <c r="K9388" s="7">
        <f ca="1">IF(TableTransactions[[#This Row],[Stock balance backorders]]&lt;0,
0,
TableTransactions[[#This Row],[Stock balance backorders]]
)</f>
        <v>975</v>
      </c>
      <c r="L9388" s="8" t="str">
        <f>VLOOKUP(TableTransactions[[#This Row],[Material]],TableStockBalance[],
MATCH(TableStockBalance[[#Headers],[Supplier name]],TableStockBalance[#Headers],0),
0)</f>
        <v>General Multi Parts AB</v>
      </c>
    </row>
    <row r="9389" spans="1:12" x14ac:dyDescent="0.25">
      <c r="A9389">
        <v>49043636</v>
      </c>
      <c r="B9389">
        <v>420</v>
      </c>
      <c r="C9389" t="s">
        <v>343</v>
      </c>
      <c r="D9389" t="s">
        <v>228</v>
      </c>
      <c r="E9389" t="s">
        <v>229</v>
      </c>
      <c r="F9389" t="s">
        <v>317</v>
      </c>
      <c r="G9389" s="1">
        <v>43770</v>
      </c>
      <c r="H9389">
        <v>60</v>
      </c>
      <c r="I9389" s="7">
        <f>IF(TableTransactions[[#This Row],[Order type]]=trackOrderType,
TableTransactions[[#This Row],[Transaction quantity]]*-1,
TableTransactions[[#This Row],[Transaction quantity]]
)</f>
        <v>-60</v>
      </c>
      <c r="J93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915</v>
      </c>
      <c r="K9389" s="7">
        <f ca="1">IF(TableTransactions[[#This Row],[Stock balance backorders]]&lt;0,
0,
TableTransactions[[#This Row],[Stock balance backorders]]
)</f>
        <v>915</v>
      </c>
      <c r="L9389" s="8" t="str">
        <f>VLOOKUP(TableTransactions[[#This Row],[Material]],TableStockBalance[],
MATCH(TableStockBalance[[#Headers],[Supplier name]],TableStockBalance[#Headers],0),
0)</f>
        <v>General Multi Parts AB</v>
      </c>
    </row>
    <row r="9390" spans="1:12" x14ac:dyDescent="0.25">
      <c r="A9390">
        <v>49043654</v>
      </c>
      <c r="B9390">
        <v>40</v>
      </c>
      <c r="C9390" t="s">
        <v>343</v>
      </c>
      <c r="D9390" t="s">
        <v>228</v>
      </c>
      <c r="E9390" t="s">
        <v>229</v>
      </c>
      <c r="F9390" t="s">
        <v>319</v>
      </c>
      <c r="G9390" s="1">
        <v>43773</v>
      </c>
      <c r="H9390">
        <v>40</v>
      </c>
      <c r="I9390" s="7">
        <f>IF(TableTransactions[[#This Row],[Order type]]=trackOrderType,
TableTransactions[[#This Row],[Transaction quantity]]*-1,
TableTransactions[[#This Row],[Transaction quantity]]
)</f>
        <v>-40</v>
      </c>
      <c r="J93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875</v>
      </c>
      <c r="K9390" s="7">
        <f ca="1">IF(TableTransactions[[#This Row],[Stock balance backorders]]&lt;0,
0,
TableTransactions[[#This Row],[Stock balance backorders]]
)</f>
        <v>875</v>
      </c>
      <c r="L9390" s="8" t="str">
        <f>VLOOKUP(TableTransactions[[#This Row],[Material]],TableStockBalance[],
MATCH(TableStockBalance[[#Headers],[Supplier name]],TableStockBalance[#Headers],0),
0)</f>
        <v>General Multi Parts AB</v>
      </c>
    </row>
    <row r="9391" spans="1:12" x14ac:dyDescent="0.25">
      <c r="A9391">
        <v>49043873</v>
      </c>
      <c r="B9391">
        <v>320</v>
      </c>
      <c r="C9391" t="s">
        <v>343</v>
      </c>
      <c r="D9391" t="s">
        <v>228</v>
      </c>
      <c r="E9391" t="s">
        <v>229</v>
      </c>
      <c r="F9391" t="s">
        <v>317</v>
      </c>
      <c r="G9391" s="1">
        <v>43791</v>
      </c>
      <c r="H9391">
        <v>60</v>
      </c>
      <c r="I9391" s="7">
        <f>IF(TableTransactions[[#This Row],[Order type]]=trackOrderType,
TableTransactions[[#This Row],[Transaction quantity]]*-1,
TableTransactions[[#This Row],[Transaction quantity]]
)</f>
        <v>-60</v>
      </c>
      <c r="J93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815</v>
      </c>
      <c r="K9391" s="7">
        <f ca="1">IF(TableTransactions[[#This Row],[Stock balance backorders]]&lt;0,
0,
TableTransactions[[#This Row],[Stock balance backorders]]
)</f>
        <v>815</v>
      </c>
      <c r="L9391" s="8" t="str">
        <f>VLOOKUP(TableTransactions[[#This Row],[Material]],TableStockBalance[],
MATCH(TableStockBalance[[#Headers],[Supplier name]],TableStockBalance[#Headers],0),
0)</f>
        <v>General Multi Parts AB</v>
      </c>
    </row>
    <row r="9392" spans="1:12" x14ac:dyDescent="0.25">
      <c r="A9392">
        <v>49043877</v>
      </c>
      <c r="B9392">
        <v>250</v>
      </c>
      <c r="C9392" t="s">
        <v>343</v>
      </c>
      <c r="D9392" t="s">
        <v>228</v>
      </c>
      <c r="E9392" t="s">
        <v>229</v>
      </c>
      <c r="F9392" t="s">
        <v>318</v>
      </c>
      <c r="G9392" s="1">
        <v>43791</v>
      </c>
      <c r="H9392">
        <v>80</v>
      </c>
      <c r="I9392" s="7">
        <f>IF(TableTransactions[[#This Row],[Order type]]=trackOrderType,
TableTransactions[[#This Row],[Transaction quantity]]*-1,
TableTransactions[[#This Row],[Transaction quantity]]
)</f>
        <v>-80</v>
      </c>
      <c r="J93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735</v>
      </c>
      <c r="K9392" s="7">
        <f ca="1">IF(TableTransactions[[#This Row],[Stock balance backorders]]&lt;0,
0,
TableTransactions[[#This Row],[Stock balance backorders]]
)</f>
        <v>735</v>
      </c>
      <c r="L9392" s="8" t="str">
        <f>VLOOKUP(TableTransactions[[#This Row],[Material]],TableStockBalance[],
MATCH(TableStockBalance[[#Headers],[Supplier name]],TableStockBalance[#Headers],0),
0)</f>
        <v>General Multi Parts AB</v>
      </c>
    </row>
    <row r="9393" spans="1:12" x14ac:dyDescent="0.25">
      <c r="A9393">
        <v>49043928</v>
      </c>
      <c r="B9393">
        <v>20</v>
      </c>
      <c r="C9393" t="s">
        <v>343</v>
      </c>
      <c r="D9393" t="s">
        <v>228</v>
      </c>
      <c r="E9393" t="s">
        <v>229</v>
      </c>
      <c r="F9393" t="s">
        <v>329</v>
      </c>
      <c r="G9393" s="1">
        <v>43797</v>
      </c>
      <c r="H9393">
        <v>60</v>
      </c>
      <c r="I9393" s="7">
        <f>IF(TableTransactions[[#This Row],[Order type]]=trackOrderType,
TableTransactions[[#This Row],[Transaction quantity]]*-1,
TableTransactions[[#This Row],[Transaction quantity]]
)</f>
        <v>-60</v>
      </c>
      <c r="J93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675</v>
      </c>
      <c r="K9393" s="7">
        <f ca="1">IF(TableTransactions[[#This Row],[Stock balance backorders]]&lt;0,
0,
TableTransactions[[#This Row],[Stock balance backorders]]
)</f>
        <v>675</v>
      </c>
      <c r="L9393" s="8" t="str">
        <f>VLOOKUP(TableTransactions[[#This Row],[Material]],TableStockBalance[],
MATCH(TableStockBalance[[#Headers],[Supplier name]],TableStockBalance[#Headers],0),
0)</f>
        <v>General Multi Parts AB</v>
      </c>
    </row>
    <row r="9394" spans="1:12" x14ac:dyDescent="0.25">
      <c r="A9394">
        <v>49043960</v>
      </c>
      <c r="B9394">
        <v>320</v>
      </c>
      <c r="C9394" t="s">
        <v>343</v>
      </c>
      <c r="D9394" t="s">
        <v>228</v>
      </c>
      <c r="E9394" t="s">
        <v>229</v>
      </c>
      <c r="F9394" t="s">
        <v>318</v>
      </c>
      <c r="G9394" s="1">
        <v>43798</v>
      </c>
      <c r="H9394">
        <v>100</v>
      </c>
      <c r="I9394" s="7">
        <f>IF(TableTransactions[[#This Row],[Order type]]=trackOrderType,
TableTransactions[[#This Row],[Transaction quantity]]*-1,
TableTransactions[[#This Row],[Transaction quantity]]
)</f>
        <v>-100</v>
      </c>
      <c r="J93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575</v>
      </c>
      <c r="K9394" s="7">
        <f ca="1">IF(TableTransactions[[#This Row],[Stock balance backorders]]&lt;0,
0,
TableTransactions[[#This Row],[Stock balance backorders]]
)</f>
        <v>575</v>
      </c>
      <c r="L9394" s="8" t="str">
        <f>VLOOKUP(TableTransactions[[#This Row],[Material]],TableStockBalance[],
MATCH(TableStockBalance[[#Headers],[Supplier name]],TableStockBalance[#Headers],0),
0)</f>
        <v>General Multi Parts AB</v>
      </c>
    </row>
    <row r="9395" spans="1:12" x14ac:dyDescent="0.25">
      <c r="A9395" s="4">
        <v>45057631</v>
      </c>
      <c r="B9395" s="4">
        <v>40</v>
      </c>
      <c r="C9395" s="4" t="s">
        <v>344</v>
      </c>
      <c r="D9395" s="4" t="s">
        <v>228</v>
      </c>
      <c r="E9395" s="4" t="s">
        <v>229</v>
      </c>
      <c r="F9395" s="4" t="s">
        <v>212</v>
      </c>
      <c r="G9395" s="5">
        <v>43812</v>
      </c>
      <c r="H9395" s="4">
        <v>400</v>
      </c>
      <c r="I9395" s="7">
        <f>IF(TableTransactions[[#This Row],[Order type]]=trackOrderType,
TableTransactions[[#This Row],[Transaction quantity]]*-1,
TableTransactions[[#This Row],[Transaction quantity]]
)</f>
        <v>400</v>
      </c>
      <c r="J93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975</v>
      </c>
      <c r="K9395" s="7">
        <f ca="1">IF(TableTransactions[[#This Row],[Stock balance backorders]]&lt;0,
0,
TableTransactions[[#This Row],[Stock balance backorders]]
)</f>
        <v>975</v>
      </c>
      <c r="L9395" s="8" t="str">
        <f>VLOOKUP(TableTransactions[[#This Row],[Material]],TableStockBalance[],
MATCH(TableStockBalance[[#Headers],[Supplier name]],TableStockBalance[#Headers],0),
0)</f>
        <v>General Multi Parts AB</v>
      </c>
    </row>
    <row r="9396" spans="1:12" x14ac:dyDescent="0.25">
      <c r="A9396">
        <v>49044151</v>
      </c>
      <c r="B9396">
        <v>30</v>
      </c>
      <c r="C9396" t="s">
        <v>343</v>
      </c>
      <c r="D9396" t="s">
        <v>228</v>
      </c>
      <c r="E9396" t="s">
        <v>229</v>
      </c>
      <c r="F9396" t="s">
        <v>317</v>
      </c>
      <c r="G9396" s="1">
        <v>43817</v>
      </c>
      <c r="H9396">
        <v>80</v>
      </c>
      <c r="I9396" s="7">
        <f>IF(TableTransactions[[#This Row],[Order type]]=trackOrderType,
TableTransactions[[#This Row],[Transaction quantity]]*-1,
TableTransactions[[#This Row],[Transaction quantity]]
)</f>
        <v>-80</v>
      </c>
      <c r="J93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895</v>
      </c>
      <c r="K9396" s="7">
        <f ca="1">IF(TableTransactions[[#This Row],[Stock balance backorders]]&lt;0,
0,
TableTransactions[[#This Row],[Stock balance backorders]]
)</f>
        <v>895</v>
      </c>
      <c r="L9396" s="8" t="str">
        <f>VLOOKUP(TableTransactions[[#This Row],[Material]],TableStockBalance[],
MATCH(TableStockBalance[[#Headers],[Supplier name]],TableStockBalance[#Headers],0),
0)</f>
        <v>General Multi Parts AB</v>
      </c>
    </row>
    <row r="9397" spans="1:12" x14ac:dyDescent="0.25">
      <c r="A9397">
        <v>49040782</v>
      </c>
      <c r="B9397">
        <v>10</v>
      </c>
      <c r="C9397" t="s">
        <v>343</v>
      </c>
      <c r="D9397" t="s">
        <v>232</v>
      </c>
      <c r="E9397" t="s">
        <v>233</v>
      </c>
      <c r="F9397" t="s">
        <v>325</v>
      </c>
      <c r="G9397" s="1">
        <v>43508</v>
      </c>
      <c r="H9397">
        <v>20</v>
      </c>
      <c r="I9397" s="7">
        <f>IF(TableTransactions[[#This Row],[Order type]]=trackOrderType,
TableTransactions[[#This Row],[Transaction quantity]]*-1,
TableTransactions[[#This Row],[Transaction quantity]]
)</f>
        <v>-20</v>
      </c>
      <c r="J93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940</v>
      </c>
      <c r="K9397" s="7">
        <f ca="1">IF(TableTransactions[[#This Row],[Stock balance backorders]]&lt;0,
0,
TableTransactions[[#This Row],[Stock balance backorders]]
)</f>
        <v>940</v>
      </c>
      <c r="L9397" s="8" t="str">
        <f>VLOOKUP(TableTransactions[[#This Row],[Material]],TableStockBalance[],
MATCH(TableStockBalance[[#Headers],[Supplier name]],TableStockBalance[#Headers],0),
0)</f>
        <v>Broehmer Industrial GmbH</v>
      </c>
    </row>
    <row r="9398" spans="1:12" x14ac:dyDescent="0.25">
      <c r="A9398">
        <v>49040826</v>
      </c>
      <c r="B9398">
        <v>440</v>
      </c>
      <c r="C9398" t="s">
        <v>343</v>
      </c>
      <c r="D9398" t="s">
        <v>232</v>
      </c>
      <c r="E9398" t="s">
        <v>233</v>
      </c>
      <c r="F9398" t="s">
        <v>317</v>
      </c>
      <c r="G9398" s="1">
        <v>43511</v>
      </c>
      <c r="H9398">
        <v>80</v>
      </c>
      <c r="I9398" s="7">
        <f>IF(TableTransactions[[#This Row],[Order type]]=trackOrderType,
TableTransactions[[#This Row],[Transaction quantity]]*-1,
TableTransactions[[#This Row],[Transaction quantity]]
)</f>
        <v>-80</v>
      </c>
      <c r="J93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860</v>
      </c>
      <c r="K9398" s="7">
        <f ca="1">IF(TableTransactions[[#This Row],[Stock balance backorders]]&lt;0,
0,
TableTransactions[[#This Row],[Stock balance backorders]]
)</f>
        <v>860</v>
      </c>
      <c r="L9398" s="8" t="str">
        <f>VLOOKUP(TableTransactions[[#This Row],[Material]],TableStockBalance[],
MATCH(TableStockBalance[[#Headers],[Supplier name]],TableStockBalance[#Headers],0),
0)</f>
        <v>Broehmer Industrial GmbH</v>
      </c>
    </row>
    <row r="9399" spans="1:12" x14ac:dyDescent="0.25">
      <c r="A9399">
        <v>49040826</v>
      </c>
      <c r="B9399">
        <v>450</v>
      </c>
      <c r="C9399" t="s">
        <v>343</v>
      </c>
      <c r="D9399" t="s">
        <v>232</v>
      </c>
      <c r="E9399" t="s">
        <v>233</v>
      </c>
      <c r="F9399" t="s">
        <v>317</v>
      </c>
      <c r="G9399" s="1">
        <v>43511</v>
      </c>
      <c r="H9399">
        <v>20</v>
      </c>
      <c r="I9399" s="7">
        <f>IF(TableTransactions[[#This Row],[Order type]]=trackOrderType,
TableTransactions[[#This Row],[Transaction quantity]]*-1,
TableTransactions[[#This Row],[Transaction quantity]]
)</f>
        <v>-20</v>
      </c>
      <c r="J93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840</v>
      </c>
      <c r="K9399" s="7">
        <f ca="1">IF(TableTransactions[[#This Row],[Stock balance backorders]]&lt;0,
0,
TableTransactions[[#This Row],[Stock balance backorders]]
)</f>
        <v>840</v>
      </c>
      <c r="L9399" s="8" t="str">
        <f>VLOOKUP(TableTransactions[[#This Row],[Material]],TableStockBalance[],
MATCH(TableStockBalance[[#Headers],[Supplier name]],TableStockBalance[#Headers],0),
0)</f>
        <v>Broehmer Industrial GmbH</v>
      </c>
    </row>
    <row r="9400" spans="1:12" x14ac:dyDescent="0.25">
      <c r="A9400">
        <v>49040829</v>
      </c>
      <c r="B9400">
        <v>240</v>
      </c>
      <c r="C9400" t="s">
        <v>343</v>
      </c>
      <c r="D9400" t="s">
        <v>232</v>
      </c>
      <c r="E9400" t="s">
        <v>233</v>
      </c>
      <c r="F9400" t="s">
        <v>318</v>
      </c>
      <c r="G9400" s="1">
        <v>43511</v>
      </c>
      <c r="H9400">
        <v>80</v>
      </c>
      <c r="I9400" s="7">
        <f>IF(TableTransactions[[#This Row],[Order type]]=trackOrderType,
TableTransactions[[#This Row],[Transaction quantity]]*-1,
TableTransactions[[#This Row],[Transaction quantity]]
)</f>
        <v>-80</v>
      </c>
      <c r="J94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760</v>
      </c>
      <c r="K9400" s="7">
        <f ca="1">IF(TableTransactions[[#This Row],[Stock balance backorders]]&lt;0,
0,
TableTransactions[[#This Row],[Stock balance backorders]]
)</f>
        <v>760</v>
      </c>
      <c r="L9400" s="8" t="str">
        <f>VLOOKUP(TableTransactions[[#This Row],[Material]],TableStockBalance[],
MATCH(TableStockBalance[[#Headers],[Supplier name]],TableStockBalance[#Headers],0),
0)</f>
        <v>Broehmer Industrial GmbH</v>
      </c>
    </row>
    <row r="9401" spans="1:12" x14ac:dyDescent="0.25">
      <c r="A9401">
        <v>49040855</v>
      </c>
      <c r="B9401">
        <v>170</v>
      </c>
      <c r="C9401" t="s">
        <v>343</v>
      </c>
      <c r="D9401" t="s">
        <v>232</v>
      </c>
      <c r="E9401" t="s">
        <v>233</v>
      </c>
      <c r="F9401" t="s">
        <v>317</v>
      </c>
      <c r="G9401" s="1">
        <v>43515</v>
      </c>
      <c r="H9401">
        <v>40</v>
      </c>
      <c r="I9401" s="7">
        <f>IF(TableTransactions[[#This Row],[Order type]]=trackOrderType,
TableTransactions[[#This Row],[Transaction quantity]]*-1,
TableTransactions[[#This Row],[Transaction quantity]]
)</f>
        <v>-40</v>
      </c>
      <c r="J94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720</v>
      </c>
      <c r="K9401" s="7">
        <f ca="1">IF(TableTransactions[[#This Row],[Stock balance backorders]]&lt;0,
0,
TableTransactions[[#This Row],[Stock balance backorders]]
)</f>
        <v>720</v>
      </c>
      <c r="L9401" s="8" t="str">
        <f>VLOOKUP(TableTransactions[[#This Row],[Material]],TableStockBalance[],
MATCH(TableStockBalance[[#Headers],[Supplier name]],TableStockBalance[#Headers],0),
0)</f>
        <v>Broehmer Industrial GmbH</v>
      </c>
    </row>
    <row r="9402" spans="1:12" x14ac:dyDescent="0.25">
      <c r="A9402">
        <v>49041029</v>
      </c>
      <c r="B9402">
        <v>10</v>
      </c>
      <c r="C9402" t="s">
        <v>343</v>
      </c>
      <c r="D9402" t="s">
        <v>232</v>
      </c>
      <c r="E9402" t="s">
        <v>233</v>
      </c>
      <c r="F9402" t="s">
        <v>331</v>
      </c>
      <c r="G9402" s="1">
        <v>43530</v>
      </c>
      <c r="H9402">
        <v>80</v>
      </c>
      <c r="I9402" s="7">
        <f>IF(TableTransactions[[#This Row],[Order type]]=trackOrderType,
TableTransactions[[#This Row],[Transaction quantity]]*-1,
TableTransactions[[#This Row],[Transaction quantity]]
)</f>
        <v>-80</v>
      </c>
      <c r="J94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640</v>
      </c>
      <c r="K9402" s="7">
        <f ca="1">IF(TableTransactions[[#This Row],[Stock balance backorders]]&lt;0,
0,
TableTransactions[[#This Row],[Stock balance backorders]]
)</f>
        <v>640</v>
      </c>
      <c r="L9402" s="8" t="str">
        <f>VLOOKUP(TableTransactions[[#This Row],[Material]],TableStockBalance[],
MATCH(TableStockBalance[[#Headers],[Supplier name]],TableStockBalance[#Headers],0),
0)</f>
        <v>Broehmer Industrial GmbH</v>
      </c>
    </row>
    <row r="9403" spans="1:12" x14ac:dyDescent="0.25">
      <c r="A9403">
        <v>49041037</v>
      </c>
      <c r="B9403">
        <v>80</v>
      </c>
      <c r="C9403" t="s">
        <v>343</v>
      </c>
      <c r="D9403" t="s">
        <v>232</v>
      </c>
      <c r="E9403" t="s">
        <v>233</v>
      </c>
      <c r="F9403" t="s">
        <v>318</v>
      </c>
      <c r="G9403" s="1">
        <v>43530</v>
      </c>
      <c r="H9403">
        <v>20</v>
      </c>
      <c r="I9403" s="7">
        <f>IF(TableTransactions[[#This Row],[Order type]]=trackOrderType,
TableTransactions[[#This Row],[Transaction quantity]]*-1,
TableTransactions[[#This Row],[Transaction quantity]]
)</f>
        <v>-20</v>
      </c>
      <c r="J94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620</v>
      </c>
      <c r="K9403" s="7">
        <f ca="1">IF(TableTransactions[[#This Row],[Stock balance backorders]]&lt;0,
0,
TableTransactions[[#This Row],[Stock balance backorders]]
)</f>
        <v>620</v>
      </c>
      <c r="L9403" s="8" t="str">
        <f>VLOOKUP(TableTransactions[[#This Row],[Material]],TableStockBalance[],
MATCH(TableStockBalance[[#Headers],[Supplier name]],TableStockBalance[#Headers],0),
0)</f>
        <v>Broehmer Industrial GmbH</v>
      </c>
    </row>
    <row r="9404" spans="1:12" x14ac:dyDescent="0.25">
      <c r="A9404">
        <v>49041090</v>
      </c>
      <c r="B9404">
        <v>110</v>
      </c>
      <c r="C9404" t="s">
        <v>343</v>
      </c>
      <c r="D9404" t="s">
        <v>232</v>
      </c>
      <c r="E9404" t="s">
        <v>233</v>
      </c>
      <c r="F9404" t="s">
        <v>318</v>
      </c>
      <c r="G9404" s="1">
        <v>43535</v>
      </c>
      <c r="H9404">
        <v>40</v>
      </c>
      <c r="I9404" s="7">
        <f>IF(TableTransactions[[#This Row],[Order type]]=trackOrderType,
TableTransactions[[#This Row],[Transaction quantity]]*-1,
TableTransactions[[#This Row],[Transaction quantity]]
)</f>
        <v>-40</v>
      </c>
      <c r="J94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580</v>
      </c>
      <c r="K9404" s="7">
        <f ca="1">IF(TableTransactions[[#This Row],[Stock balance backorders]]&lt;0,
0,
TableTransactions[[#This Row],[Stock balance backorders]]
)</f>
        <v>580</v>
      </c>
      <c r="L9404" s="8" t="str">
        <f>VLOOKUP(TableTransactions[[#This Row],[Material]],TableStockBalance[],
MATCH(TableStockBalance[[#Headers],[Supplier name]],TableStockBalance[#Headers],0),
0)</f>
        <v>Broehmer Industrial GmbH</v>
      </c>
    </row>
    <row r="9405" spans="1:12" x14ac:dyDescent="0.25">
      <c r="A9405">
        <v>49041111</v>
      </c>
      <c r="B9405">
        <v>20</v>
      </c>
      <c r="C9405" t="s">
        <v>343</v>
      </c>
      <c r="D9405" t="s">
        <v>232</v>
      </c>
      <c r="E9405" t="s">
        <v>233</v>
      </c>
      <c r="F9405" t="s">
        <v>329</v>
      </c>
      <c r="G9405" s="1">
        <v>43537</v>
      </c>
      <c r="H9405">
        <v>40</v>
      </c>
      <c r="I9405" s="7">
        <f>IF(TableTransactions[[#This Row],[Order type]]=trackOrderType,
TableTransactions[[#This Row],[Transaction quantity]]*-1,
TableTransactions[[#This Row],[Transaction quantity]]
)</f>
        <v>-40</v>
      </c>
      <c r="J94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540</v>
      </c>
      <c r="K9405" s="7">
        <f ca="1">IF(TableTransactions[[#This Row],[Stock balance backorders]]&lt;0,
0,
TableTransactions[[#This Row],[Stock balance backorders]]
)</f>
        <v>540</v>
      </c>
      <c r="L9405" s="8" t="str">
        <f>VLOOKUP(TableTransactions[[#This Row],[Material]],TableStockBalance[],
MATCH(TableStockBalance[[#Headers],[Supplier name]],TableStockBalance[#Headers],0),
0)</f>
        <v>Broehmer Industrial GmbH</v>
      </c>
    </row>
    <row r="9406" spans="1:12" x14ac:dyDescent="0.25">
      <c r="A9406">
        <v>49041152</v>
      </c>
      <c r="B9406">
        <v>270</v>
      </c>
      <c r="C9406" t="s">
        <v>343</v>
      </c>
      <c r="D9406" t="s">
        <v>232</v>
      </c>
      <c r="E9406" t="s">
        <v>233</v>
      </c>
      <c r="F9406" t="s">
        <v>318</v>
      </c>
      <c r="G9406" s="1">
        <v>43539</v>
      </c>
      <c r="H9406">
        <v>40</v>
      </c>
      <c r="I9406" s="7">
        <f>IF(TableTransactions[[#This Row],[Order type]]=trackOrderType,
TableTransactions[[#This Row],[Transaction quantity]]*-1,
TableTransactions[[#This Row],[Transaction quantity]]
)</f>
        <v>-40</v>
      </c>
      <c r="J94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500</v>
      </c>
      <c r="K9406" s="7">
        <f ca="1">IF(TableTransactions[[#This Row],[Stock balance backorders]]&lt;0,
0,
TableTransactions[[#This Row],[Stock balance backorders]]
)</f>
        <v>500</v>
      </c>
      <c r="L9406" s="8" t="str">
        <f>VLOOKUP(TableTransactions[[#This Row],[Material]],TableStockBalance[],
MATCH(TableStockBalance[[#Headers],[Supplier name]],TableStockBalance[#Headers],0),
0)</f>
        <v>Broehmer Industrial GmbH</v>
      </c>
    </row>
    <row r="9407" spans="1:12" x14ac:dyDescent="0.25">
      <c r="A9407">
        <v>49041156</v>
      </c>
      <c r="B9407">
        <v>60</v>
      </c>
      <c r="C9407" t="s">
        <v>343</v>
      </c>
      <c r="D9407" t="s">
        <v>232</v>
      </c>
      <c r="E9407" t="s">
        <v>233</v>
      </c>
      <c r="F9407" t="s">
        <v>315</v>
      </c>
      <c r="G9407" s="1">
        <v>43539</v>
      </c>
      <c r="H9407">
        <v>80</v>
      </c>
      <c r="I9407" s="7">
        <f>IF(TableTransactions[[#This Row],[Order type]]=trackOrderType,
TableTransactions[[#This Row],[Transaction quantity]]*-1,
TableTransactions[[#This Row],[Transaction quantity]]
)</f>
        <v>-80</v>
      </c>
      <c r="J94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420</v>
      </c>
      <c r="K9407" s="7">
        <f ca="1">IF(TableTransactions[[#This Row],[Stock balance backorders]]&lt;0,
0,
TableTransactions[[#This Row],[Stock balance backorders]]
)</f>
        <v>420</v>
      </c>
      <c r="L9407" s="8" t="str">
        <f>VLOOKUP(TableTransactions[[#This Row],[Material]],TableStockBalance[],
MATCH(TableStockBalance[[#Headers],[Supplier name]],TableStockBalance[#Headers],0),
0)</f>
        <v>Broehmer Industrial GmbH</v>
      </c>
    </row>
    <row r="9408" spans="1:12" x14ac:dyDescent="0.25">
      <c r="A9408">
        <v>49041212</v>
      </c>
      <c r="B9408">
        <v>140</v>
      </c>
      <c r="C9408" t="s">
        <v>343</v>
      </c>
      <c r="D9408" t="s">
        <v>232</v>
      </c>
      <c r="E9408" t="s">
        <v>233</v>
      </c>
      <c r="F9408" t="s">
        <v>317</v>
      </c>
      <c r="G9408" s="1">
        <v>43545</v>
      </c>
      <c r="H9408">
        <v>80</v>
      </c>
      <c r="I9408" s="7">
        <f>IF(TableTransactions[[#This Row],[Order type]]=trackOrderType,
TableTransactions[[#This Row],[Transaction quantity]]*-1,
TableTransactions[[#This Row],[Transaction quantity]]
)</f>
        <v>-80</v>
      </c>
      <c r="J94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340</v>
      </c>
      <c r="K9408" s="7">
        <f ca="1">IF(TableTransactions[[#This Row],[Stock balance backorders]]&lt;0,
0,
TableTransactions[[#This Row],[Stock balance backorders]]
)</f>
        <v>340</v>
      </c>
      <c r="L9408" s="8" t="str">
        <f>VLOOKUP(TableTransactions[[#This Row],[Material]],TableStockBalance[],
MATCH(TableStockBalance[[#Headers],[Supplier name]],TableStockBalance[#Headers],0),
0)</f>
        <v>Broehmer Industrial GmbH</v>
      </c>
    </row>
    <row r="9409" spans="1:12" x14ac:dyDescent="0.25">
      <c r="A9409">
        <v>49041304</v>
      </c>
      <c r="B9409">
        <v>350</v>
      </c>
      <c r="C9409" t="s">
        <v>343</v>
      </c>
      <c r="D9409" t="s">
        <v>232</v>
      </c>
      <c r="E9409" t="s">
        <v>233</v>
      </c>
      <c r="F9409" t="s">
        <v>313</v>
      </c>
      <c r="G9409" s="1">
        <v>43553</v>
      </c>
      <c r="H9409">
        <v>80</v>
      </c>
      <c r="I9409" s="7">
        <f>IF(TableTransactions[[#This Row],[Order type]]=trackOrderType,
TableTransactions[[#This Row],[Transaction quantity]]*-1,
TableTransactions[[#This Row],[Transaction quantity]]
)</f>
        <v>-80</v>
      </c>
      <c r="J94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260</v>
      </c>
      <c r="K9409" s="7">
        <f ca="1">IF(TableTransactions[[#This Row],[Stock balance backorders]]&lt;0,
0,
TableTransactions[[#This Row],[Stock balance backorders]]
)</f>
        <v>260</v>
      </c>
      <c r="L9409" s="8" t="str">
        <f>VLOOKUP(TableTransactions[[#This Row],[Material]],TableStockBalance[],
MATCH(TableStockBalance[[#Headers],[Supplier name]],TableStockBalance[#Headers],0),
0)</f>
        <v>Broehmer Industrial GmbH</v>
      </c>
    </row>
    <row r="9410" spans="1:12" x14ac:dyDescent="0.25">
      <c r="A9410">
        <v>49041313</v>
      </c>
      <c r="B9410">
        <v>310</v>
      </c>
      <c r="C9410" t="s">
        <v>343</v>
      </c>
      <c r="D9410" t="s">
        <v>232</v>
      </c>
      <c r="E9410" t="s">
        <v>233</v>
      </c>
      <c r="F9410" t="s">
        <v>316</v>
      </c>
      <c r="G9410" s="1">
        <v>43553</v>
      </c>
      <c r="H9410">
        <v>40</v>
      </c>
      <c r="I9410" s="7">
        <f>IF(TableTransactions[[#This Row],[Order type]]=trackOrderType,
TableTransactions[[#This Row],[Transaction quantity]]*-1,
TableTransactions[[#This Row],[Transaction quantity]]
)</f>
        <v>-40</v>
      </c>
      <c r="J94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220</v>
      </c>
      <c r="K9410" s="7">
        <f ca="1">IF(TableTransactions[[#This Row],[Stock balance backorders]]&lt;0,
0,
TableTransactions[[#This Row],[Stock balance backorders]]
)</f>
        <v>220</v>
      </c>
      <c r="L9410" s="8" t="str">
        <f>VLOOKUP(TableTransactions[[#This Row],[Material]],TableStockBalance[],
MATCH(TableStockBalance[[#Headers],[Supplier name]],TableStockBalance[#Headers],0),
0)</f>
        <v>Broehmer Industrial GmbH</v>
      </c>
    </row>
    <row r="9411" spans="1:12" x14ac:dyDescent="0.25">
      <c r="A9411" s="4">
        <v>45056988</v>
      </c>
      <c r="B9411" s="4">
        <v>20</v>
      </c>
      <c r="C9411" s="4" t="s">
        <v>344</v>
      </c>
      <c r="D9411" s="4" t="s">
        <v>232</v>
      </c>
      <c r="E9411" s="4" t="s">
        <v>233</v>
      </c>
      <c r="F9411" s="4" t="s">
        <v>213</v>
      </c>
      <c r="G9411" s="5">
        <v>43556</v>
      </c>
      <c r="H9411" s="4">
        <v>600</v>
      </c>
      <c r="I9411" s="7">
        <f>IF(TableTransactions[[#This Row],[Order type]]=trackOrderType,
TableTransactions[[#This Row],[Transaction quantity]]*-1,
TableTransactions[[#This Row],[Transaction quantity]]
)</f>
        <v>600</v>
      </c>
      <c r="J94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820</v>
      </c>
      <c r="K9411" s="7">
        <f ca="1">IF(TableTransactions[[#This Row],[Stock balance backorders]]&lt;0,
0,
TableTransactions[[#This Row],[Stock balance backorders]]
)</f>
        <v>820</v>
      </c>
      <c r="L9411" s="8" t="str">
        <f>VLOOKUP(TableTransactions[[#This Row],[Material]],TableStockBalance[],
MATCH(TableStockBalance[[#Headers],[Supplier name]],TableStockBalance[#Headers],0),
0)</f>
        <v>Broehmer Industrial GmbH</v>
      </c>
    </row>
    <row r="9412" spans="1:12" x14ac:dyDescent="0.25">
      <c r="A9412">
        <v>49041457</v>
      </c>
      <c r="B9412">
        <v>100</v>
      </c>
      <c r="C9412" t="s">
        <v>343</v>
      </c>
      <c r="D9412" t="s">
        <v>232</v>
      </c>
      <c r="E9412" t="s">
        <v>233</v>
      </c>
      <c r="F9412" t="s">
        <v>316</v>
      </c>
      <c r="G9412" s="1">
        <v>43566</v>
      </c>
      <c r="H9412">
        <v>20</v>
      </c>
      <c r="I9412" s="7">
        <f>IF(TableTransactions[[#This Row],[Order type]]=trackOrderType,
TableTransactions[[#This Row],[Transaction quantity]]*-1,
TableTransactions[[#This Row],[Transaction quantity]]
)</f>
        <v>-20</v>
      </c>
      <c r="J94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800</v>
      </c>
      <c r="K9412" s="7">
        <f ca="1">IF(TableTransactions[[#This Row],[Stock balance backorders]]&lt;0,
0,
TableTransactions[[#This Row],[Stock balance backorders]]
)</f>
        <v>800</v>
      </c>
      <c r="L9412" s="8" t="str">
        <f>VLOOKUP(TableTransactions[[#This Row],[Material]],TableStockBalance[],
MATCH(TableStockBalance[[#Headers],[Supplier name]],TableStockBalance[#Headers],0),
0)</f>
        <v>Broehmer Industrial GmbH</v>
      </c>
    </row>
    <row r="9413" spans="1:12" x14ac:dyDescent="0.25">
      <c r="A9413">
        <v>49041537</v>
      </c>
      <c r="B9413">
        <v>210</v>
      </c>
      <c r="C9413" t="s">
        <v>343</v>
      </c>
      <c r="D9413" t="s">
        <v>232</v>
      </c>
      <c r="E9413" t="s">
        <v>233</v>
      </c>
      <c r="F9413" t="s">
        <v>317</v>
      </c>
      <c r="G9413" s="1">
        <v>43573</v>
      </c>
      <c r="H9413">
        <v>40</v>
      </c>
      <c r="I9413" s="7">
        <f>IF(TableTransactions[[#This Row],[Order type]]=trackOrderType,
TableTransactions[[#This Row],[Transaction quantity]]*-1,
TableTransactions[[#This Row],[Transaction quantity]]
)</f>
        <v>-40</v>
      </c>
      <c r="J94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760</v>
      </c>
      <c r="K9413" s="7">
        <f ca="1">IF(TableTransactions[[#This Row],[Stock balance backorders]]&lt;0,
0,
TableTransactions[[#This Row],[Stock balance backorders]]
)</f>
        <v>760</v>
      </c>
      <c r="L9413" s="8" t="str">
        <f>VLOOKUP(TableTransactions[[#This Row],[Material]],TableStockBalance[],
MATCH(TableStockBalance[[#Headers],[Supplier name]],TableStockBalance[#Headers],0),
0)</f>
        <v>Broehmer Industrial GmbH</v>
      </c>
    </row>
    <row r="9414" spans="1:12" x14ac:dyDescent="0.25">
      <c r="A9414">
        <v>49041540</v>
      </c>
      <c r="B9414">
        <v>120</v>
      </c>
      <c r="C9414" t="s">
        <v>343</v>
      </c>
      <c r="D9414" t="s">
        <v>232</v>
      </c>
      <c r="E9414" t="s">
        <v>233</v>
      </c>
      <c r="F9414" t="s">
        <v>319</v>
      </c>
      <c r="G9414" s="1">
        <v>43573</v>
      </c>
      <c r="H9414">
        <v>40</v>
      </c>
      <c r="I9414" s="7">
        <f>IF(TableTransactions[[#This Row],[Order type]]=trackOrderType,
TableTransactions[[#This Row],[Transaction quantity]]*-1,
TableTransactions[[#This Row],[Transaction quantity]]
)</f>
        <v>-40</v>
      </c>
      <c r="J94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720</v>
      </c>
      <c r="K9414" s="7">
        <f ca="1">IF(TableTransactions[[#This Row],[Stock balance backorders]]&lt;0,
0,
TableTransactions[[#This Row],[Stock balance backorders]]
)</f>
        <v>720</v>
      </c>
      <c r="L9414" s="8" t="str">
        <f>VLOOKUP(TableTransactions[[#This Row],[Material]],TableStockBalance[],
MATCH(TableStockBalance[[#Headers],[Supplier name]],TableStockBalance[#Headers],0),
0)</f>
        <v>Broehmer Industrial GmbH</v>
      </c>
    </row>
    <row r="9415" spans="1:12" x14ac:dyDescent="0.25">
      <c r="A9415">
        <v>49041554</v>
      </c>
      <c r="B9415">
        <v>390</v>
      </c>
      <c r="C9415" t="s">
        <v>343</v>
      </c>
      <c r="D9415" t="s">
        <v>232</v>
      </c>
      <c r="E9415" t="s">
        <v>233</v>
      </c>
      <c r="F9415" t="s">
        <v>316</v>
      </c>
      <c r="G9415" s="1">
        <v>43578</v>
      </c>
      <c r="H9415">
        <v>80</v>
      </c>
      <c r="I9415" s="7">
        <f>IF(TableTransactions[[#This Row],[Order type]]=trackOrderType,
TableTransactions[[#This Row],[Transaction quantity]]*-1,
TableTransactions[[#This Row],[Transaction quantity]]
)</f>
        <v>-80</v>
      </c>
      <c r="J94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640</v>
      </c>
      <c r="K9415" s="7">
        <f ca="1">IF(TableTransactions[[#This Row],[Stock balance backorders]]&lt;0,
0,
TableTransactions[[#This Row],[Stock balance backorders]]
)</f>
        <v>640</v>
      </c>
      <c r="L9415" s="8" t="str">
        <f>VLOOKUP(TableTransactions[[#This Row],[Material]],TableStockBalance[],
MATCH(TableStockBalance[[#Headers],[Supplier name]],TableStockBalance[#Headers],0),
0)</f>
        <v>Broehmer Industrial GmbH</v>
      </c>
    </row>
    <row r="9416" spans="1:12" x14ac:dyDescent="0.25">
      <c r="A9416">
        <v>49041627</v>
      </c>
      <c r="B9416">
        <v>510</v>
      </c>
      <c r="C9416" t="s">
        <v>343</v>
      </c>
      <c r="D9416" t="s">
        <v>232</v>
      </c>
      <c r="E9416" t="s">
        <v>233</v>
      </c>
      <c r="F9416" t="s">
        <v>318</v>
      </c>
      <c r="G9416" s="1">
        <v>43584</v>
      </c>
      <c r="H9416">
        <v>60</v>
      </c>
      <c r="I9416" s="7">
        <f>IF(TableTransactions[[#This Row],[Order type]]=trackOrderType,
TableTransactions[[#This Row],[Transaction quantity]]*-1,
TableTransactions[[#This Row],[Transaction quantity]]
)</f>
        <v>-60</v>
      </c>
      <c r="J94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580</v>
      </c>
      <c r="K9416" s="7">
        <f ca="1">IF(TableTransactions[[#This Row],[Stock balance backorders]]&lt;0,
0,
TableTransactions[[#This Row],[Stock balance backorders]]
)</f>
        <v>580</v>
      </c>
      <c r="L9416" s="8" t="str">
        <f>VLOOKUP(TableTransactions[[#This Row],[Material]],TableStockBalance[],
MATCH(TableStockBalance[[#Headers],[Supplier name]],TableStockBalance[#Headers],0),
0)</f>
        <v>Broehmer Industrial GmbH</v>
      </c>
    </row>
    <row r="9417" spans="1:12" x14ac:dyDescent="0.25">
      <c r="A9417">
        <v>49041677</v>
      </c>
      <c r="B9417">
        <v>470</v>
      </c>
      <c r="C9417" t="s">
        <v>343</v>
      </c>
      <c r="D9417" t="s">
        <v>232</v>
      </c>
      <c r="E9417" t="s">
        <v>233</v>
      </c>
      <c r="F9417" t="s">
        <v>313</v>
      </c>
      <c r="G9417" s="1">
        <v>43591</v>
      </c>
      <c r="H9417">
        <v>100</v>
      </c>
      <c r="I9417" s="7">
        <f>IF(TableTransactions[[#This Row],[Order type]]=trackOrderType,
TableTransactions[[#This Row],[Transaction quantity]]*-1,
TableTransactions[[#This Row],[Transaction quantity]]
)</f>
        <v>-100</v>
      </c>
      <c r="J94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480</v>
      </c>
      <c r="K9417" s="7">
        <f ca="1">IF(TableTransactions[[#This Row],[Stock balance backorders]]&lt;0,
0,
TableTransactions[[#This Row],[Stock balance backorders]]
)</f>
        <v>480</v>
      </c>
      <c r="L9417" s="8" t="str">
        <f>VLOOKUP(TableTransactions[[#This Row],[Material]],TableStockBalance[],
MATCH(TableStockBalance[[#Headers],[Supplier name]],TableStockBalance[#Headers],0),
0)</f>
        <v>Broehmer Industrial GmbH</v>
      </c>
    </row>
    <row r="9418" spans="1:12" x14ac:dyDescent="0.25">
      <c r="A9418">
        <v>49041834</v>
      </c>
      <c r="B9418">
        <v>220</v>
      </c>
      <c r="C9418" t="s">
        <v>343</v>
      </c>
      <c r="D9418" t="s">
        <v>232</v>
      </c>
      <c r="E9418" t="s">
        <v>233</v>
      </c>
      <c r="F9418" t="s">
        <v>318</v>
      </c>
      <c r="G9418" s="1">
        <v>43602</v>
      </c>
      <c r="H9418">
        <v>60</v>
      </c>
      <c r="I9418" s="7">
        <f>IF(TableTransactions[[#This Row],[Order type]]=trackOrderType,
TableTransactions[[#This Row],[Transaction quantity]]*-1,
TableTransactions[[#This Row],[Transaction quantity]]
)</f>
        <v>-60</v>
      </c>
      <c r="J94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420</v>
      </c>
      <c r="K9418" s="7">
        <f ca="1">IF(TableTransactions[[#This Row],[Stock balance backorders]]&lt;0,
0,
TableTransactions[[#This Row],[Stock balance backorders]]
)</f>
        <v>420</v>
      </c>
      <c r="L9418" s="8" t="str">
        <f>VLOOKUP(TableTransactions[[#This Row],[Material]],TableStockBalance[],
MATCH(TableStockBalance[[#Headers],[Supplier name]],TableStockBalance[#Headers],0),
0)</f>
        <v>Broehmer Industrial GmbH</v>
      </c>
    </row>
    <row r="9419" spans="1:12" x14ac:dyDescent="0.25">
      <c r="A9419">
        <v>49041875</v>
      </c>
      <c r="B9419">
        <v>10</v>
      </c>
      <c r="C9419" t="s">
        <v>343</v>
      </c>
      <c r="D9419" t="s">
        <v>232</v>
      </c>
      <c r="E9419" t="s">
        <v>233</v>
      </c>
      <c r="F9419" t="s">
        <v>328</v>
      </c>
      <c r="G9419" s="1">
        <v>43607</v>
      </c>
      <c r="H9419">
        <v>80</v>
      </c>
      <c r="I9419" s="7">
        <f>IF(TableTransactions[[#This Row],[Order type]]=trackOrderType,
TableTransactions[[#This Row],[Transaction quantity]]*-1,
TableTransactions[[#This Row],[Transaction quantity]]
)</f>
        <v>-80</v>
      </c>
      <c r="J94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340</v>
      </c>
      <c r="K9419" s="7">
        <f ca="1">IF(TableTransactions[[#This Row],[Stock balance backorders]]&lt;0,
0,
TableTransactions[[#This Row],[Stock balance backorders]]
)</f>
        <v>340</v>
      </c>
      <c r="L9419" s="8" t="str">
        <f>VLOOKUP(TableTransactions[[#This Row],[Material]],TableStockBalance[],
MATCH(TableStockBalance[[#Headers],[Supplier name]],TableStockBalance[#Headers],0),
0)</f>
        <v>Broehmer Industrial GmbH</v>
      </c>
    </row>
    <row r="9420" spans="1:12" x14ac:dyDescent="0.25">
      <c r="A9420" s="4">
        <v>45057122</v>
      </c>
      <c r="B9420" s="4">
        <v>30</v>
      </c>
      <c r="C9420" s="4" t="s">
        <v>344</v>
      </c>
      <c r="D9420" s="4" t="s">
        <v>232</v>
      </c>
      <c r="E9420" s="4" t="s">
        <v>233</v>
      </c>
      <c r="F9420" s="4" t="s">
        <v>213</v>
      </c>
      <c r="G9420" s="5">
        <v>43609</v>
      </c>
      <c r="H9420" s="4">
        <v>600</v>
      </c>
      <c r="I9420" s="7">
        <f>IF(TableTransactions[[#This Row],[Order type]]=trackOrderType,
TableTransactions[[#This Row],[Transaction quantity]]*-1,
TableTransactions[[#This Row],[Transaction quantity]]
)</f>
        <v>600</v>
      </c>
      <c r="J94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940</v>
      </c>
      <c r="K9420" s="7">
        <f ca="1">IF(TableTransactions[[#This Row],[Stock balance backorders]]&lt;0,
0,
TableTransactions[[#This Row],[Stock balance backorders]]
)</f>
        <v>940</v>
      </c>
      <c r="L9420" s="8" t="str">
        <f>VLOOKUP(TableTransactions[[#This Row],[Material]],TableStockBalance[],
MATCH(TableStockBalance[[#Headers],[Supplier name]],TableStockBalance[#Headers],0),
0)</f>
        <v>Broehmer Industrial GmbH</v>
      </c>
    </row>
    <row r="9421" spans="1:12" x14ac:dyDescent="0.25">
      <c r="A9421">
        <v>49041936</v>
      </c>
      <c r="B9421">
        <v>30</v>
      </c>
      <c r="C9421" t="s">
        <v>343</v>
      </c>
      <c r="D9421" t="s">
        <v>232</v>
      </c>
      <c r="E9421" t="s">
        <v>233</v>
      </c>
      <c r="F9421" t="s">
        <v>314</v>
      </c>
      <c r="G9421" s="1">
        <v>43613</v>
      </c>
      <c r="H9421">
        <v>60</v>
      </c>
      <c r="I9421" s="7">
        <f>IF(TableTransactions[[#This Row],[Order type]]=trackOrderType,
TableTransactions[[#This Row],[Transaction quantity]]*-1,
TableTransactions[[#This Row],[Transaction quantity]]
)</f>
        <v>-60</v>
      </c>
      <c r="J94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880</v>
      </c>
      <c r="K9421" s="7">
        <f ca="1">IF(TableTransactions[[#This Row],[Stock balance backorders]]&lt;0,
0,
TableTransactions[[#This Row],[Stock balance backorders]]
)</f>
        <v>880</v>
      </c>
      <c r="L9421" s="8" t="str">
        <f>VLOOKUP(TableTransactions[[#This Row],[Material]],TableStockBalance[],
MATCH(TableStockBalance[[#Headers],[Supplier name]],TableStockBalance[#Headers],0),
0)</f>
        <v>Broehmer Industrial GmbH</v>
      </c>
    </row>
    <row r="9422" spans="1:12" x14ac:dyDescent="0.25">
      <c r="A9422">
        <v>49041942</v>
      </c>
      <c r="B9422">
        <v>170</v>
      </c>
      <c r="C9422" t="s">
        <v>343</v>
      </c>
      <c r="D9422" t="s">
        <v>232</v>
      </c>
      <c r="E9422" t="s">
        <v>233</v>
      </c>
      <c r="F9422" t="s">
        <v>317</v>
      </c>
      <c r="G9422" s="1">
        <v>43613</v>
      </c>
      <c r="H9422">
        <v>60</v>
      </c>
      <c r="I9422" s="7">
        <f>IF(TableTransactions[[#This Row],[Order type]]=trackOrderType,
TableTransactions[[#This Row],[Transaction quantity]]*-1,
TableTransactions[[#This Row],[Transaction quantity]]
)</f>
        <v>-60</v>
      </c>
      <c r="J94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820</v>
      </c>
      <c r="K9422" s="7">
        <f ca="1">IF(TableTransactions[[#This Row],[Stock balance backorders]]&lt;0,
0,
TableTransactions[[#This Row],[Stock balance backorders]]
)</f>
        <v>820</v>
      </c>
      <c r="L9422" s="8" t="str">
        <f>VLOOKUP(TableTransactions[[#This Row],[Material]],TableStockBalance[],
MATCH(TableStockBalance[[#Headers],[Supplier name]],TableStockBalance[#Headers],0),
0)</f>
        <v>Broehmer Industrial GmbH</v>
      </c>
    </row>
    <row r="9423" spans="1:12" x14ac:dyDescent="0.25">
      <c r="A9423">
        <v>49042232</v>
      </c>
      <c r="B9423">
        <v>90</v>
      </c>
      <c r="C9423" t="s">
        <v>343</v>
      </c>
      <c r="D9423" t="s">
        <v>232</v>
      </c>
      <c r="E9423" t="s">
        <v>233</v>
      </c>
      <c r="F9423" t="s">
        <v>313</v>
      </c>
      <c r="G9423" s="1">
        <v>43641</v>
      </c>
      <c r="H9423">
        <v>40</v>
      </c>
      <c r="I9423" s="7">
        <f>IF(TableTransactions[[#This Row],[Order type]]=trackOrderType,
TableTransactions[[#This Row],[Transaction quantity]]*-1,
TableTransactions[[#This Row],[Transaction quantity]]
)</f>
        <v>-40</v>
      </c>
      <c r="J94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780</v>
      </c>
      <c r="K9423" s="7">
        <f ca="1">IF(TableTransactions[[#This Row],[Stock balance backorders]]&lt;0,
0,
TableTransactions[[#This Row],[Stock balance backorders]]
)</f>
        <v>780</v>
      </c>
      <c r="L9423" s="8" t="str">
        <f>VLOOKUP(TableTransactions[[#This Row],[Material]],TableStockBalance[],
MATCH(TableStockBalance[[#Headers],[Supplier name]],TableStockBalance[#Headers],0),
0)</f>
        <v>Broehmer Industrial GmbH</v>
      </c>
    </row>
    <row r="9424" spans="1:12" x14ac:dyDescent="0.25">
      <c r="A9424">
        <v>49042265</v>
      </c>
      <c r="B9424">
        <v>70</v>
      </c>
      <c r="C9424" t="s">
        <v>343</v>
      </c>
      <c r="D9424" t="s">
        <v>232</v>
      </c>
      <c r="E9424" t="s">
        <v>233</v>
      </c>
      <c r="F9424" t="s">
        <v>317</v>
      </c>
      <c r="G9424" s="1">
        <v>43643</v>
      </c>
      <c r="H9424">
        <v>80</v>
      </c>
      <c r="I9424" s="7">
        <f>IF(TableTransactions[[#This Row],[Order type]]=trackOrderType,
TableTransactions[[#This Row],[Transaction quantity]]*-1,
TableTransactions[[#This Row],[Transaction quantity]]
)</f>
        <v>-80</v>
      </c>
      <c r="J94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700</v>
      </c>
      <c r="K9424" s="7">
        <f ca="1">IF(TableTransactions[[#This Row],[Stock balance backorders]]&lt;0,
0,
TableTransactions[[#This Row],[Stock balance backorders]]
)</f>
        <v>700</v>
      </c>
      <c r="L9424" s="8" t="str">
        <f>VLOOKUP(TableTransactions[[#This Row],[Material]],TableStockBalance[],
MATCH(TableStockBalance[[#Headers],[Supplier name]],TableStockBalance[#Headers],0),
0)</f>
        <v>Broehmer Industrial GmbH</v>
      </c>
    </row>
    <row r="9425" spans="1:12" x14ac:dyDescent="0.25">
      <c r="A9425">
        <v>49042405</v>
      </c>
      <c r="B9425">
        <v>30</v>
      </c>
      <c r="C9425" t="s">
        <v>343</v>
      </c>
      <c r="D9425" t="s">
        <v>232</v>
      </c>
      <c r="E9425" t="s">
        <v>233</v>
      </c>
      <c r="F9425" t="s">
        <v>319</v>
      </c>
      <c r="G9425" s="1">
        <v>43656</v>
      </c>
      <c r="H9425">
        <v>80</v>
      </c>
      <c r="I9425" s="7">
        <f>IF(TableTransactions[[#This Row],[Order type]]=trackOrderType,
TableTransactions[[#This Row],[Transaction quantity]]*-1,
TableTransactions[[#This Row],[Transaction quantity]]
)</f>
        <v>-80</v>
      </c>
      <c r="J94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620</v>
      </c>
      <c r="K9425" s="7">
        <f ca="1">IF(TableTransactions[[#This Row],[Stock balance backorders]]&lt;0,
0,
TableTransactions[[#This Row],[Stock balance backorders]]
)</f>
        <v>620</v>
      </c>
      <c r="L9425" s="8" t="str">
        <f>VLOOKUP(TableTransactions[[#This Row],[Material]],TableStockBalance[],
MATCH(TableStockBalance[[#Headers],[Supplier name]],TableStockBalance[#Headers],0),
0)</f>
        <v>Broehmer Industrial GmbH</v>
      </c>
    </row>
    <row r="9426" spans="1:12" x14ac:dyDescent="0.25">
      <c r="A9426">
        <v>49042571</v>
      </c>
      <c r="B9426">
        <v>170</v>
      </c>
      <c r="C9426" t="s">
        <v>343</v>
      </c>
      <c r="D9426" t="s">
        <v>232</v>
      </c>
      <c r="E9426" t="s">
        <v>233</v>
      </c>
      <c r="F9426" t="s">
        <v>316</v>
      </c>
      <c r="G9426" s="1">
        <v>43672</v>
      </c>
      <c r="H9426">
        <v>80</v>
      </c>
      <c r="I9426" s="7">
        <f>IF(TableTransactions[[#This Row],[Order type]]=trackOrderType,
TableTransactions[[#This Row],[Transaction quantity]]*-1,
TableTransactions[[#This Row],[Transaction quantity]]
)</f>
        <v>-80</v>
      </c>
      <c r="J94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540</v>
      </c>
      <c r="K9426" s="7">
        <f ca="1">IF(TableTransactions[[#This Row],[Stock balance backorders]]&lt;0,
0,
TableTransactions[[#This Row],[Stock balance backorders]]
)</f>
        <v>540</v>
      </c>
      <c r="L9426" s="8" t="str">
        <f>VLOOKUP(TableTransactions[[#This Row],[Material]],TableStockBalance[],
MATCH(TableStockBalance[[#Headers],[Supplier name]],TableStockBalance[#Headers],0),
0)</f>
        <v>Broehmer Industrial GmbH</v>
      </c>
    </row>
    <row r="9427" spans="1:12" x14ac:dyDescent="0.25">
      <c r="A9427">
        <v>49042604</v>
      </c>
      <c r="B9427">
        <v>90</v>
      </c>
      <c r="C9427" t="s">
        <v>343</v>
      </c>
      <c r="D9427" t="s">
        <v>232</v>
      </c>
      <c r="E9427" t="s">
        <v>233</v>
      </c>
      <c r="F9427" t="s">
        <v>318</v>
      </c>
      <c r="G9427" s="1">
        <v>43676</v>
      </c>
      <c r="H9427">
        <v>80</v>
      </c>
      <c r="I9427" s="7">
        <f>IF(TableTransactions[[#This Row],[Order type]]=trackOrderType,
TableTransactions[[#This Row],[Transaction quantity]]*-1,
TableTransactions[[#This Row],[Transaction quantity]]
)</f>
        <v>-80</v>
      </c>
      <c r="J94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460</v>
      </c>
      <c r="K9427" s="7">
        <f ca="1">IF(TableTransactions[[#This Row],[Stock balance backorders]]&lt;0,
0,
TableTransactions[[#This Row],[Stock balance backorders]]
)</f>
        <v>460</v>
      </c>
      <c r="L9427" s="8" t="str">
        <f>VLOOKUP(TableTransactions[[#This Row],[Material]],TableStockBalance[],
MATCH(TableStockBalance[[#Headers],[Supplier name]],TableStockBalance[#Headers],0),
0)</f>
        <v>Broehmer Industrial GmbH</v>
      </c>
    </row>
    <row r="9428" spans="1:12" x14ac:dyDescent="0.25">
      <c r="A9428">
        <v>49042645</v>
      </c>
      <c r="B9428">
        <v>180</v>
      </c>
      <c r="C9428" t="s">
        <v>343</v>
      </c>
      <c r="D9428" t="s">
        <v>232</v>
      </c>
      <c r="E9428" t="s">
        <v>233</v>
      </c>
      <c r="F9428" t="s">
        <v>318</v>
      </c>
      <c r="G9428" s="1">
        <v>43679</v>
      </c>
      <c r="H9428">
        <v>60</v>
      </c>
      <c r="I9428" s="7">
        <f>IF(TableTransactions[[#This Row],[Order type]]=trackOrderType,
TableTransactions[[#This Row],[Transaction quantity]]*-1,
TableTransactions[[#This Row],[Transaction quantity]]
)</f>
        <v>-60</v>
      </c>
      <c r="J94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400</v>
      </c>
      <c r="K9428" s="7">
        <f ca="1">IF(TableTransactions[[#This Row],[Stock balance backorders]]&lt;0,
0,
TableTransactions[[#This Row],[Stock balance backorders]]
)</f>
        <v>400</v>
      </c>
      <c r="L9428" s="8" t="str">
        <f>VLOOKUP(TableTransactions[[#This Row],[Material]],TableStockBalance[],
MATCH(TableStockBalance[[#Headers],[Supplier name]],TableStockBalance[#Headers],0),
0)</f>
        <v>Broehmer Industrial GmbH</v>
      </c>
    </row>
    <row r="9429" spans="1:12" x14ac:dyDescent="0.25">
      <c r="A9429">
        <v>49042698</v>
      </c>
      <c r="B9429">
        <v>60</v>
      </c>
      <c r="C9429" t="s">
        <v>343</v>
      </c>
      <c r="D9429" t="s">
        <v>232</v>
      </c>
      <c r="E9429" t="s">
        <v>233</v>
      </c>
      <c r="F9429" t="s">
        <v>313</v>
      </c>
      <c r="G9429" s="1">
        <v>43685</v>
      </c>
      <c r="H9429">
        <v>80</v>
      </c>
      <c r="I9429" s="7">
        <f>IF(TableTransactions[[#This Row],[Order type]]=trackOrderType,
TableTransactions[[#This Row],[Transaction quantity]]*-1,
TableTransactions[[#This Row],[Transaction quantity]]
)</f>
        <v>-80</v>
      </c>
      <c r="J94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320</v>
      </c>
      <c r="K9429" s="7">
        <f ca="1">IF(TableTransactions[[#This Row],[Stock balance backorders]]&lt;0,
0,
TableTransactions[[#This Row],[Stock balance backorders]]
)</f>
        <v>320</v>
      </c>
      <c r="L9429" s="8" t="str">
        <f>VLOOKUP(TableTransactions[[#This Row],[Material]],TableStockBalance[],
MATCH(TableStockBalance[[#Headers],[Supplier name]],TableStockBalance[#Headers],0),
0)</f>
        <v>Broehmer Industrial GmbH</v>
      </c>
    </row>
    <row r="9430" spans="1:12" x14ac:dyDescent="0.25">
      <c r="A9430">
        <v>49042770</v>
      </c>
      <c r="B9430">
        <v>40</v>
      </c>
      <c r="C9430" t="s">
        <v>343</v>
      </c>
      <c r="D9430" t="s">
        <v>232</v>
      </c>
      <c r="E9430" t="s">
        <v>233</v>
      </c>
      <c r="F9430" t="s">
        <v>314</v>
      </c>
      <c r="G9430" s="1">
        <v>43692</v>
      </c>
      <c r="H9430">
        <v>100</v>
      </c>
      <c r="I9430" s="7">
        <f>IF(TableTransactions[[#This Row],[Order type]]=trackOrderType,
TableTransactions[[#This Row],[Transaction quantity]]*-1,
TableTransactions[[#This Row],[Transaction quantity]]
)</f>
        <v>-100</v>
      </c>
      <c r="J94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220</v>
      </c>
      <c r="K9430" s="7">
        <f ca="1">IF(TableTransactions[[#This Row],[Stock balance backorders]]&lt;0,
0,
TableTransactions[[#This Row],[Stock balance backorders]]
)</f>
        <v>220</v>
      </c>
      <c r="L9430" s="8" t="str">
        <f>VLOOKUP(TableTransactions[[#This Row],[Material]],TableStockBalance[],
MATCH(TableStockBalance[[#Headers],[Supplier name]],TableStockBalance[#Headers],0),
0)</f>
        <v>Broehmer Industrial GmbH</v>
      </c>
    </row>
    <row r="9431" spans="1:12" x14ac:dyDescent="0.25">
      <c r="A9431">
        <v>49042784</v>
      </c>
      <c r="B9431">
        <v>150</v>
      </c>
      <c r="C9431" t="s">
        <v>343</v>
      </c>
      <c r="D9431" t="s">
        <v>232</v>
      </c>
      <c r="E9431" t="s">
        <v>233</v>
      </c>
      <c r="F9431" t="s">
        <v>313</v>
      </c>
      <c r="G9431" s="1">
        <v>43693</v>
      </c>
      <c r="H9431">
        <v>40</v>
      </c>
      <c r="I9431" s="7">
        <f>IF(TableTransactions[[#This Row],[Order type]]=trackOrderType,
TableTransactions[[#This Row],[Transaction quantity]]*-1,
TableTransactions[[#This Row],[Transaction quantity]]
)</f>
        <v>-40</v>
      </c>
      <c r="J94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180</v>
      </c>
      <c r="K9431" s="7">
        <f ca="1">IF(TableTransactions[[#This Row],[Stock balance backorders]]&lt;0,
0,
TableTransactions[[#This Row],[Stock balance backorders]]
)</f>
        <v>180</v>
      </c>
      <c r="L9431" s="8" t="str">
        <f>VLOOKUP(TableTransactions[[#This Row],[Material]],TableStockBalance[],
MATCH(TableStockBalance[[#Headers],[Supplier name]],TableStockBalance[#Headers],0),
0)</f>
        <v>Broehmer Industrial GmbH</v>
      </c>
    </row>
    <row r="9432" spans="1:12" x14ac:dyDescent="0.25">
      <c r="A9432" s="4">
        <v>45057328</v>
      </c>
      <c r="B9432" s="4">
        <v>10</v>
      </c>
      <c r="C9432" s="4" t="s">
        <v>344</v>
      </c>
      <c r="D9432" s="4" t="s">
        <v>232</v>
      </c>
      <c r="E9432" s="4" t="s">
        <v>233</v>
      </c>
      <c r="F9432" s="4" t="s">
        <v>213</v>
      </c>
      <c r="G9432" s="5">
        <v>43696</v>
      </c>
      <c r="H9432" s="4">
        <v>600</v>
      </c>
      <c r="I9432" s="7">
        <f>IF(TableTransactions[[#This Row],[Order type]]=trackOrderType,
TableTransactions[[#This Row],[Transaction quantity]]*-1,
TableTransactions[[#This Row],[Transaction quantity]]
)</f>
        <v>600</v>
      </c>
      <c r="J94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780</v>
      </c>
      <c r="K9432" s="7">
        <f ca="1">IF(TableTransactions[[#This Row],[Stock balance backorders]]&lt;0,
0,
TableTransactions[[#This Row],[Stock balance backorders]]
)</f>
        <v>780</v>
      </c>
      <c r="L9432" s="8" t="str">
        <f>VLOOKUP(TableTransactions[[#This Row],[Material]],TableStockBalance[],
MATCH(TableStockBalance[[#Headers],[Supplier name]],TableStockBalance[#Headers],0),
0)</f>
        <v>Broehmer Industrial GmbH</v>
      </c>
    </row>
    <row r="9433" spans="1:12" x14ac:dyDescent="0.25">
      <c r="A9433">
        <v>49042838</v>
      </c>
      <c r="B9433">
        <v>60</v>
      </c>
      <c r="C9433" t="s">
        <v>343</v>
      </c>
      <c r="D9433" t="s">
        <v>232</v>
      </c>
      <c r="E9433" t="s">
        <v>233</v>
      </c>
      <c r="F9433" t="s">
        <v>316</v>
      </c>
      <c r="G9433" s="1">
        <v>43698</v>
      </c>
      <c r="H9433">
        <v>100</v>
      </c>
      <c r="I9433" s="7">
        <f>IF(TableTransactions[[#This Row],[Order type]]=trackOrderType,
TableTransactions[[#This Row],[Transaction quantity]]*-1,
TableTransactions[[#This Row],[Transaction quantity]]
)</f>
        <v>-100</v>
      </c>
      <c r="J94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680</v>
      </c>
      <c r="K9433" s="7">
        <f ca="1">IF(TableTransactions[[#This Row],[Stock balance backorders]]&lt;0,
0,
TableTransactions[[#This Row],[Stock balance backorders]]
)</f>
        <v>680</v>
      </c>
      <c r="L9433" s="8" t="str">
        <f>VLOOKUP(TableTransactions[[#This Row],[Material]],TableStockBalance[],
MATCH(TableStockBalance[[#Headers],[Supplier name]],TableStockBalance[#Headers],0),
0)</f>
        <v>Broehmer Industrial GmbH</v>
      </c>
    </row>
    <row r="9434" spans="1:12" x14ac:dyDescent="0.25">
      <c r="A9434">
        <v>49042951</v>
      </c>
      <c r="B9434">
        <v>330</v>
      </c>
      <c r="C9434" t="s">
        <v>343</v>
      </c>
      <c r="D9434" t="s">
        <v>232</v>
      </c>
      <c r="E9434" t="s">
        <v>233</v>
      </c>
      <c r="F9434" t="s">
        <v>317</v>
      </c>
      <c r="G9434" s="1">
        <v>43707</v>
      </c>
      <c r="H9434">
        <v>80</v>
      </c>
      <c r="I9434" s="7">
        <f>IF(TableTransactions[[#This Row],[Order type]]=trackOrderType,
TableTransactions[[#This Row],[Transaction quantity]]*-1,
TableTransactions[[#This Row],[Transaction quantity]]
)</f>
        <v>-80</v>
      </c>
      <c r="J94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600</v>
      </c>
      <c r="K9434" s="7">
        <f ca="1">IF(TableTransactions[[#This Row],[Stock balance backorders]]&lt;0,
0,
TableTransactions[[#This Row],[Stock balance backorders]]
)</f>
        <v>600</v>
      </c>
      <c r="L9434" s="8" t="str">
        <f>VLOOKUP(TableTransactions[[#This Row],[Material]],TableStockBalance[],
MATCH(TableStockBalance[[#Headers],[Supplier name]],TableStockBalance[#Headers],0),
0)</f>
        <v>Broehmer Industrial GmbH</v>
      </c>
    </row>
    <row r="9435" spans="1:12" x14ac:dyDescent="0.25">
      <c r="A9435">
        <v>49042993</v>
      </c>
      <c r="B9435">
        <v>110</v>
      </c>
      <c r="C9435" t="s">
        <v>343</v>
      </c>
      <c r="D9435" t="s">
        <v>232</v>
      </c>
      <c r="E9435" t="s">
        <v>233</v>
      </c>
      <c r="F9435" t="s">
        <v>317</v>
      </c>
      <c r="G9435" s="1">
        <v>43712</v>
      </c>
      <c r="H9435">
        <v>80</v>
      </c>
      <c r="I9435" s="7">
        <f>IF(TableTransactions[[#This Row],[Order type]]=trackOrderType,
TableTransactions[[#This Row],[Transaction quantity]]*-1,
TableTransactions[[#This Row],[Transaction quantity]]
)</f>
        <v>-80</v>
      </c>
      <c r="J94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520</v>
      </c>
      <c r="K9435" s="7">
        <f ca="1">IF(TableTransactions[[#This Row],[Stock balance backorders]]&lt;0,
0,
TableTransactions[[#This Row],[Stock balance backorders]]
)</f>
        <v>520</v>
      </c>
      <c r="L9435" s="8" t="str">
        <f>VLOOKUP(TableTransactions[[#This Row],[Material]],TableStockBalance[],
MATCH(TableStockBalance[[#Headers],[Supplier name]],TableStockBalance[#Headers],0),
0)</f>
        <v>Broehmer Industrial GmbH</v>
      </c>
    </row>
    <row r="9436" spans="1:12" x14ac:dyDescent="0.25">
      <c r="A9436">
        <v>49043144</v>
      </c>
      <c r="B9436">
        <v>100</v>
      </c>
      <c r="C9436" t="s">
        <v>343</v>
      </c>
      <c r="D9436" t="s">
        <v>232</v>
      </c>
      <c r="E9436" t="s">
        <v>233</v>
      </c>
      <c r="F9436" t="s">
        <v>317</v>
      </c>
      <c r="G9436" s="1">
        <v>43726</v>
      </c>
      <c r="H9436">
        <v>20</v>
      </c>
      <c r="I9436" s="7">
        <f>IF(TableTransactions[[#This Row],[Order type]]=trackOrderType,
TableTransactions[[#This Row],[Transaction quantity]]*-1,
TableTransactions[[#This Row],[Transaction quantity]]
)</f>
        <v>-20</v>
      </c>
      <c r="J94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500</v>
      </c>
      <c r="K9436" s="7">
        <f ca="1">IF(TableTransactions[[#This Row],[Stock balance backorders]]&lt;0,
0,
TableTransactions[[#This Row],[Stock balance backorders]]
)</f>
        <v>500</v>
      </c>
      <c r="L9436" s="8" t="str">
        <f>VLOOKUP(TableTransactions[[#This Row],[Material]],TableStockBalance[],
MATCH(TableStockBalance[[#Headers],[Supplier name]],TableStockBalance[#Headers],0),
0)</f>
        <v>Broehmer Industrial GmbH</v>
      </c>
    </row>
    <row r="9437" spans="1:12" x14ac:dyDescent="0.25">
      <c r="A9437">
        <v>49043280</v>
      </c>
      <c r="B9437">
        <v>80</v>
      </c>
      <c r="C9437" t="s">
        <v>343</v>
      </c>
      <c r="D9437" t="s">
        <v>232</v>
      </c>
      <c r="E9437" t="s">
        <v>233</v>
      </c>
      <c r="F9437" t="s">
        <v>317</v>
      </c>
      <c r="G9437" s="1">
        <v>43739</v>
      </c>
      <c r="H9437">
        <v>40</v>
      </c>
      <c r="I9437" s="7">
        <f>IF(TableTransactions[[#This Row],[Order type]]=trackOrderType,
TableTransactions[[#This Row],[Transaction quantity]]*-1,
TableTransactions[[#This Row],[Transaction quantity]]
)</f>
        <v>-40</v>
      </c>
      <c r="J94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460</v>
      </c>
      <c r="K9437" s="7">
        <f ca="1">IF(TableTransactions[[#This Row],[Stock balance backorders]]&lt;0,
0,
TableTransactions[[#This Row],[Stock balance backorders]]
)</f>
        <v>460</v>
      </c>
      <c r="L9437" s="8" t="str">
        <f>VLOOKUP(TableTransactions[[#This Row],[Material]],TableStockBalance[],
MATCH(TableStockBalance[[#Headers],[Supplier name]],TableStockBalance[#Headers],0),
0)</f>
        <v>Broehmer Industrial GmbH</v>
      </c>
    </row>
    <row r="9438" spans="1:12" x14ac:dyDescent="0.25">
      <c r="A9438">
        <v>49043295</v>
      </c>
      <c r="B9438">
        <v>130</v>
      </c>
      <c r="C9438" t="s">
        <v>343</v>
      </c>
      <c r="D9438" t="s">
        <v>232</v>
      </c>
      <c r="E9438" t="s">
        <v>233</v>
      </c>
      <c r="F9438" t="s">
        <v>317</v>
      </c>
      <c r="G9438" s="1">
        <v>43740</v>
      </c>
      <c r="H9438">
        <v>60</v>
      </c>
      <c r="I9438" s="7">
        <f>IF(TableTransactions[[#This Row],[Order type]]=trackOrderType,
TableTransactions[[#This Row],[Transaction quantity]]*-1,
TableTransactions[[#This Row],[Transaction quantity]]
)</f>
        <v>-60</v>
      </c>
      <c r="J94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400</v>
      </c>
      <c r="K9438" s="7">
        <f ca="1">IF(TableTransactions[[#This Row],[Stock balance backorders]]&lt;0,
0,
TableTransactions[[#This Row],[Stock balance backorders]]
)</f>
        <v>400</v>
      </c>
      <c r="L9438" s="8" t="str">
        <f>VLOOKUP(TableTransactions[[#This Row],[Material]],TableStockBalance[],
MATCH(TableStockBalance[[#Headers],[Supplier name]],TableStockBalance[#Headers],0),
0)</f>
        <v>Broehmer Industrial GmbH</v>
      </c>
    </row>
    <row r="9439" spans="1:12" x14ac:dyDescent="0.25">
      <c r="A9439" s="4">
        <v>45057404</v>
      </c>
      <c r="B9439" s="4">
        <v>30</v>
      </c>
      <c r="C9439" s="4" t="s">
        <v>344</v>
      </c>
      <c r="D9439" s="4" t="s">
        <v>232</v>
      </c>
      <c r="E9439" s="4" t="s">
        <v>233</v>
      </c>
      <c r="F9439" s="4" t="s">
        <v>213</v>
      </c>
      <c r="G9439" s="5">
        <v>43745</v>
      </c>
      <c r="H9439" s="4">
        <v>600</v>
      </c>
      <c r="I9439" s="7">
        <f>IF(TableTransactions[[#This Row],[Order type]]=trackOrderType,
TableTransactions[[#This Row],[Transaction quantity]]*-1,
TableTransactions[[#This Row],[Transaction quantity]]
)</f>
        <v>600</v>
      </c>
      <c r="J94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1000</v>
      </c>
      <c r="K9439" s="7">
        <f ca="1">IF(TableTransactions[[#This Row],[Stock balance backorders]]&lt;0,
0,
TableTransactions[[#This Row],[Stock balance backorders]]
)</f>
        <v>1000</v>
      </c>
      <c r="L9439" s="8" t="str">
        <f>VLOOKUP(TableTransactions[[#This Row],[Material]],TableStockBalance[],
MATCH(TableStockBalance[[#Headers],[Supplier name]],TableStockBalance[#Headers],0),
0)</f>
        <v>Broehmer Industrial GmbH</v>
      </c>
    </row>
    <row r="9440" spans="1:12" x14ac:dyDescent="0.25">
      <c r="A9440">
        <v>49043358</v>
      </c>
      <c r="B9440">
        <v>10</v>
      </c>
      <c r="C9440" t="s">
        <v>343</v>
      </c>
      <c r="D9440" t="s">
        <v>232</v>
      </c>
      <c r="E9440" t="s">
        <v>233</v>
      </c>
      <c r="F9440" t="s">
        <v>334</v>
      </c>
      <c r="G9440" s="1">
        <v>43746</v>
      </c>
      <c r="H9440">
        <v>80</v>
      </c>
      <c r="I9440" s="7">
        <f>IF(TableTransactions[[#This Row],[Order type]]=trackOrderType,
TableTransactions[[#This Row],[Transaction quantity]]*-1,
TableTransactions[[#This Row],[Transaction quantity]]
)</f>
        <v>-80</v>
      </c>
      <c r="J94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920</v>
      </c>
      <c r="K9440" s="7">
        <f ca="1">IF(TableTransactions[[#This Row],[Stock balance backorders]]&lt;0,
0,
TableTransactions[[#This Row],[Stock balance backorders]]
)</f>
        <v>920</v>
      </c>
      <c r="L9440" s="8" t="str">
        <f>VLOOKUP(TableTransactions[[#This Row],[Material]],TableStockBalance[],
MATCH(TableStockBalance[[#Headers],[Supplier name]],TableStockBalance[#Headers],0),
0)</f>
        <v>Broehmer Industrial GmbH</v>
      </c>
    </row>
    <row r="9441" spans="1:12" x14ac:dyDescent="0.25">
      <c r="A9441">
        <v>49043361</v>
      </c>
      <c r="B9441">
        <v>90</v>
      </c>
      <c r="C9441" t="s">
        <v>343</v>
      </c>
      <c r="D9441" t="s">
        <v>232</v>
      </c>
      <c r="E9441" t="s">
        <v>233</v>
      </c>
      <c r="F9441" t="s">
        <v>313</v>
      </c>
      <c r="G9441" s="1">
        <v>43747</v>
      </c>
      <c r="H9441">
        <v>60</v>
      </c>
      <c r="I9441" s="7">
        <f>IF(TableTransactions[[#This Row],[Order type]]=trackOrderType,
TableTransactions[[#This Row],[Transaction quantity]]*-1,
TableTransactions[[#This Row],[Transaction quantity]]
)</f>
        <v>-60</v>
      </c>
      <c r="J94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860</v>
      </c>
      <c r="K9441" s="7">
        <f ca="1">IF(TableTransactions[[#This Row],[Stock balance backorders]]&lt;0,
0,
TableTransactions[[#This Row],[Stock balance backorders]]
)</f>
        <v>860</v>
      </c>
      <c r="L9441" s="8" t="str">
        <f>VLOOKUP(TableTransactions[[#This Row],[Material]],TableStockBalance[],
MATCH(TableStockBalance[[#Headers],[Supplier name]],TableStockBalance[#Headers],0),
0)</f>
        <v>Broehmer Industrial GmbH</v>
      </c>
    </row>
    <row r="9442" spans="1:12" x14ac:dyDescent="0.25">
      <c r="A9442">
        <v>49043627</v>
      </c>
      <c r="B9442">
        <v>300</v>
      </c>
      <c r="C9442" t="s">
        <v>343</v>
      </c>
      <c r="D9442" t="s">
        <v>232</v>
      </c>
      <c r="E9442" t="s">
        <v>233</v>
      </c>
      <c r="F9442" t="s">
        <v>313</v>
      </c>
      <c r="G9442" s="1">
        <v>43770</v>
      </c>
      <c r="H9442">
        <v>80</v>
      </c>
      <c r="I9442" s="7">
        <f>IF(TableTransactions[[#This Row],[Order type]]=trackOrderType,
TableTransactions[[#This Row],[Transaction quantity]]*-1,
TableTransactions[[#This Row],[Transaction quantity]]
)</f>
        <v>-80</v>
      </c>
      <c r="J94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780</v>
      </c>
      <c r="K9442" s="7">
        <f ca="1">IF(TableTransactions[[#This Row],[Stock balance backorders]]&lt;0,
0,
TableTransactions[[#This Row],[Stock balance backorders]]
)</f>
        <v>780</v>
      </c>
      <c r="L9442" s="8" t="str">
        <f>VLOOKUP(TableTransactions[[#This Row],[Material]],TableStockBalance[],
MATCH(TableStockBalance[[#Headers],[Supplier name]],TableStockBalance[#Headers],0),
0)</f>
        <v>Broehmer Industrial GmbH</v>
      </c>
    </row>
    <row r="9443" spans="1:12" x14ac:dyDescent="0.25">
      <c r="A9443">
        <v>49043956</v>
      </c>
      <c r="B9443">
        <v>470</v>
      </c>
      <c r="C9443" t="s">
        <v>343</v>
      </c>
      <c r="D9443" t="s">
        <v>232</v>
      </c>
      <c r="E9443" t="s">
        <v>233</v>
      </c>
      <c r="F9443" t="s">
        <v>317</v>
      </c>
      <c r="G9443" s="1">
        <v>43798</v>
      </c>
      <c r="H9443">
        <v>40</v>
      </c>
      <c r="I9443" s="7">
        <f>IF(TableTransactions[[#This Row],[Order type]]=trackOrderType,
TableTransactions[[#This Row],[Transaction quantity]]*-1,
TableTransactions[[#This Row],[Transaction quantity]]
)</f>
        <v>-40</v>
      </c>
      <c r="J94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740</v>
      </c>
      <c r="K9443" s="7">
        <f ca="1">IF(TableTransactions[[#This Row],[Stock balance backorders]]&lt;0,
0,
TableTransactions[[#This Row],[Stock balance backorders]]
)</f>
        <v>740</v>
      </c>
      <c r="L9443" s="8" t="str">
        <f>VLOOKUP(TableTransactions[[#This Row],[Material]],TableStockBalance[],
MATCH(TableStockBalance[[#Headers],[Supplier name]],TableStockBalance[#Headers],0),
0)</f>
        <v>Broehmer Industrial GmbH</v>
      </c>
    </row>
    <row r="9444" spans="1:12" x14ac:dyDescent="0.25">
      <c r="A9444">
        <v>49044039</v>
      </c>
      <c r="B9444">
        <v>320</v>
      </c>
      <c r="C9444" t="s">
        <v>343</v>
      </c>
      <c r="D9444" t="s">
        <v>232</v>
      </c>
      <c r="E9444" t="s">
        <v>233</v>
      </c>
      <c r="F9444" t="s">
        <v>319</v>
      </c>
      <c r="G9444" s="1">
        <v>43805</v>
      </c>
      <c r="H9444">
        <v>80</v>
      </c>
      <c r="I9444" s="7">
        <f>IF(TableTransactions[[#This Row],[Order type]]=trackOrderType,
TableTransactions[[#This Row],[Transaction quantity]]*-1,
TableTransactions[[#This Row],[Transaction quantity]]
)</f>
        <v>-80</v>
      </c>
      <c r="J94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660</v>
      </c>
      <c r="K9444" s="7">
        <f ca="1">IF(TableTransactions[[#This Row],[Stock balance backorders]]&lt;0,
0,
TableTransactions[[#This Row],[Stock balance backorders]]
)</f>
        <v>660</v>
      </c>
      <c r="L9444" s="8" t="str">
        <f>VLOOKUP(TableTransactions[[#This Row],[Material]],TableStockBalance[],
MATCH(TableStockBalance[[#Headers],[Supplier name]],TableStockBalance[#Headers],0),
0)</f>
        <v>Broehmer Industrial GmbH</v>
      </c>
    </row>
    <row r="9445" spans="1:12" x14ac:dyDescent="0.25">
      <c r="A9445">
        <v>49044098</v>
      </c>
      <c r="B9445">
        <v>210</v>
      </c>
      <c r="C9445" t="s">
        <v>343</v>
      </c>
      <c r="D9445" t="s">
        <v>232</v>
      </c>
      <c r="E9445" t="s">
        <v>233</v>
      </c>
      <c r="F9445" t="s">
        <v>313</v>
      </c>
      <c r="G9445" s="1">
        <v>43812</v>
      </c>
      <c r="H9445">
        <v>40</v>
      </c>
      <c r="I9445" s="7">
        <f>IF(TableTransactions[[#This Row],[Order type]]=trackOrderType,
TableTransactions[[#This Row],[Transaction quantity]]*-1,
TableTransactions[[#This Row],[Transaction quantity]]
)</f>
        <v>-40</v>
      </c>
      <c r="J94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620</v>
      </c>
      <c r="K9445" s="7">
        <f ca="1">IF(TableTransactions[[#This Row],[Stock balance backorders]]&lt;0,
0,
TableTransactions[[#This Row],[Stock balance backorders]]
)</f>
        <v>620</v>
      </c>
      <c r="L9445" s="8" t="str">
        <f>VLOOKUP(TableTransactions[[#This Row],[Material]],TableStockBalance[],
MATCH(TableStockBalance[[#Headers],[Supplier name]],TableStockBalance[#Headers],0),
0)</f>
        <v>Broehmer Industrial GmbH</v>
      </c>
    </row>
    <row r="9446" spans="1:12" x14ac:dyDescent="0.25">
      <c r="A9446">
        <v>49040579</v>
      </c>
      <c r="B9446">
        <v>20</v>
      </c>
      <c r="C9446" t="s">
        <v>343</v>
      </c>
      <c r="D9446" t="s">
        <v>260</v>
      </c>
      <c r="E9446" t="s">
        <v>261</v>
      </c>
      <c r="F9446" t="s">
        <v>319</v>
      </c>
      <c r="G9446" s="1">
        <v>43489</v>
      </c>
      <c r="H9446">
        <v>60</v>
      </c>
      <c r="I9446" s="7">
        <f>IF(TableTransactions[[#This Row],[Order type]]=trackOrderType,
TableTransactions[[#This Row],[Transaction quantity]]*-1,
TableTransactions[[#This Row],[Transaction quantity]]
)</f>
        <v>-60</v>
      </c>
      <c r="J94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464</v>
      </c>
      <c r="K9446" s="7">
        <f ca="1">IF(TableTransactions[[#This Row],[Stock balance backorders]]&lt;0,
0,
TableTransactions[[#This Row],[Stock balance backorders]]
)</f>
        <v>464</v>
      </c>
      <c r="L9446" s="8" t="str">
        <f>VLOOKUP(TableTransactions[[#This Row],[Material]],TableStockBalance[],
MATCH(TableStockBalance[[#Headers],[Supplier name]],TableStockBalance[#Headers],0),
0)</f>
        <v>General Multi Parts AB</v>
      </c>
    </row>
    <row r="9447" spans="1:12" x14ac:dyDescent="0.25">
      <c r="A9447">
        <v>49040591</v>
      </c>
      <c r="B9447">
        <v>120</v>
      </c>
      <c r="C9447" t="s">
        <v>343</v>
      </c>
      <c r="D9447" t="s">
        <v>260</v>
      </c>
      <c r="E9447" t="s">
        <v>261</v>
      </c>
      <c r="F9447" t="s">
        <v>316</v>
      </c>
      <c r="G9447" s="1">
        <v>43490</v>
      </c>
      <c r="H9447">
        <v>20</v>
      </c>
      <c r="I9447" s="7">
        <f>IF(TableTransactions[[#This Row],[Order type]]=trackOrderType,
TableTransactions[[#This Row],[Transaction quantity]]*-1,
TableTransactions[[#This Row],[Transaction quantity]]
)</f>
        <v>-20</v>
      </c>
      <c r="J94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444</v>
      </c>
      <c r="K9447" s="7">
        <f ca="1">IF(TableTransactions[[#This Row],[Stock balance backorders]]&lt;0,
0,
TableTransactions[[#This Row],[Stock balance backorders]]
)</f>
        <v>444</v>
      </c>
      <c r="L9447" s="8" t="str">
        <f>VLOOKUP(TableTransactions[[#This Row],[Material]],TableStockBalance[],
MATCH(TableStockBalance[[#Headers],[Supplier name]],TableStockBalance[#Headers],0),
0)</f>
        <v>General Multi Parts AB</v>
      </c>
    </row>
    <row r="9448" spans="1:12" x14ac:dyDescent="0.25">
      <c r="A9448">
        <v>49040855</v>
      </c>
      <c r="B9448">
        <v>180</v>
      </c>
      <c r="C9448" t="s">
        <v>343</v>
      </c>
      <c r="D9448" t="s">
        <v>260</v>
      </c>
      <c r="E9448" t="s">
        <v>261</v>
      </c>
      <c r="F9448" t="s">
        <v>317</v>
      </c>
      <c r="G9448" s="1">
        <v>43515</v>
      </c>
      <c r="H9448">
        <v>20</v>
      </c>
      <c r="I9448" s="7">
        <f>IF(TableTransactions[[#This Row],[Order type]]=trackOrderType,
TableTransactions[[#This Row],[Transaction quantity]]*-1,
TableTransactions[[#This Row],[Transaction quantity]]
)</f>
        <v>-20</v>
      </c>
      <c r="J94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424</v>
      </c>
      <c r="K9448" s="7">
        <f ca="1">IF(TableTransactions[[#This Row],[Stock balance backorders]]&lt;0,
0,
TableTransactions[[#This Row],[Stock balance backorders]]
)</f>
        <v>424</v>
      </c>
      <c r="L9448" s="8" t="str">
        <f>VLOOKUP(TableTransactions[[#This Row],[Material]],TableStockBalance[],
MATCH(TableStockBalance[[#Headers],[Supplier name]],TableStockBalance[#Headers],0),
0)</f>
        <v>General Multi Parts AB</v>
      </c>
    </row>
    <row r="9449" spans="1:12" x14ac:dyDescent="0.25">
      <c r="A9449">
        <v>49040957</v>
      </c>
      <c r="B9449">
        <v>100</v>
      </c>
      <c r="C9449" t="s">
        <v>343</v>
      </c>
      <c r="D9449" t="s">
        <v>260</v>
      </c>
      <c r="E9449" t="s">
        <v>261</v>
      </c>
      <c r="F9449" t="s">
        <v>313</v>
      </c>
      <c r="G9449" s="1">
        <v>43524</v>
      </c>
      <c r="H9449">
        <v>60</v>
      </c>
      <c r="I9449" s="7">
        <f>IF(TableTransactions[[#This Row],[Order type]]=trackOrderType,
TableTransactions[[#This Row],[Transaction quantity]]*-1,
TableTransactions[[#This Row],[Transaction quantity]]
)</f>
        <v>-60</v>
      </c>
      <c r="J94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364</v>
      </c>
      <c r="K9449" s="7">
        <f ca="1">IF(TableTransactions[[#This Row],[Stock balance backorders]]&lt;0,
0,
TableTransactions[[#This Row],[Stock balance backorders]]
)</f>
        <v>364</v>
      </c>
      <c r="L9449" s="8" t="str">
        <f>VLOOKUP(TableTransactions[[#This Row],[Material]],TableStockBalance[],
MATCH(TableStockBalance[[#Headers],[Supplier name]],TableStockBalance[#Headers],0),
0)</f>
        <v>General Multi Parts AB</v>
      </c>
    </row>
    <row r="9450" spans="1:12" x14ac:dyDescent="0.25">
      <c r="A9450">
        <v>49040981</v>
      </c>
      <c r="B9450">
        <v>20</v>
      </c>
      <c r="C9450" t="s">
        <v>343</v>
      </c>
      <c r="D9450" t="s">
        <v>260</v>
      </c>
      <c r="E9450" t="s">
        <v>261</v>
      </c>
      <c r="F9450" t="s">
        <v>325</v>
      </c>
      <c r="G9450" s="1">
        <v>43525</v>
      </c>
      <c r="H9450">
        <v>20</v>
      </c>
      <c r="I9450" s="7">
        <f>IF(TableTransactions[[#This Row],[Order type]]=trackOrderType,
TableTransactions[[#This Row],[Transaction quantity]]*-1,
TableTransactions[[#This Row],[Transaction quantity]]
)</f>
        <v>-20</v>
      </c>
      <c r="J94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344</v>
      </c>
      <c r="K9450" s="7">
        <f ca="1">IF(TableTransactions[[#This Row],[Stock balance backorders]]&lt;0,
0,
TableTransactions[[#This Row],[Stock balance backorders]]
)</f>
        <v>344</v>
      </c>
      <c r="L9450" s="8" t="str">
        <f>VLOOKUP(TableTransactions[[#This Row],[Material]],TableStockBalance[],
MATCH(TableStockBalance[[#Headers],[Supplier name]],TableStockBalance[#Headers],0),
0)</f>
        <v>General Multi Parts AB</v>
      </c>
    </row>
    <row r="9451" spans="1:12" x14ac:dyDescent="0.25">
      <c r="A9451">
        <v>49041304</v>
      </c>
      <c r="B9451">
        <v>360</v>
      </c>
      <c r="C9451" t="s">
        <v>343</v>
      </c>
      <c r="D9451" t="s">
        <v>260</v>
      </c>
      <c r="E9451" t="s">
        <v>261</v>
      </c>
      <c r="F9451" t="s">
        <v>313</v>
      </c>
      <c r="G9451" s="1">
        <v>43553</v>
      </c>
      <c r="H9451">
        <v>60</v>
      </c>
      <c r="I9451" s="7">
        <f>IF(TableTransactions[[#This Row],[Order type]]=trackOrderType,
TableTransactions[[#This Row],[Transaction quantity]]*-1,
TableTransactions[[#This Row],[Transaction quantity]]
)</f>
        <v>-60</v>
      </c>
      <c r="J94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284</v>
      </c>
      <c r="K9451" s="7">
        <f ca="1">IF(TableTransactions[[#This Row],[Stock balance backorders]]&lt;0,
0,
TableTransactions[[#This Row],[Stock balance backorders]]
)</f>
        <v>284</v>
      </c>
      <c r="L9451" s="8" t="str">
        <f>VLOOKUP(TableTransactions[[#This Row],[Material]],TableStockBalance[],
MATCH(TableStockBalance[[#Headers],[Supplier name]],TableStockBalance[#Headers],0),
0)</f>
        <v>General Multi Parts AB</v>
      </c>
    </row>
    <row r="9452" spans="1:12" x14ac:dyDescent="0.25">
      <c r="A9452">
        <v>49041318</v>
      </c>
      <c r="B9452">
        <v>260</v>
      </c>
      <c r="C9452" t="s">
        <v>343</v>
      </c>
      <c r="D9452" t="s">
        <v>260</v>
      </c>
      <c r="E9452" t="s">
        <v>261</v>
      </c>
      <c r="F9452" t="s">
        <v>318</v>
      </c>
      <c r="G9452" s="1">
        <v>43553</v>
      </c>
      <c r="H9452">
        <v>20</v>
      </c>
      <c r="I9452" s="7">
        <f>IF(TableTransactions[[#This Row],[Order type]]=trackOrderType,
TableTransactions[[#This Row],[Transaction quantity]]*-1,
TableTransactions[[#This Row],[Transaction quantity]]
)</f>
        <v>-20</v>
      </c>
      <c r="J94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264</v>
      </c>
      <c r="K9452" s="7">
        <f ca="1">IF(TableTransactions[[#This Row],[Stock balance backorders]]&lt;0,
0,
TableTransactions[[#This Row],[Stock balance backorders]]
)</f>
        <v>264</v>
      </c>
      <c r="L9452" s="8" t="str">
        <f>VLOOKUP(TableTransactions[[#This Row],[Material]],TableStockBalance[],
MATCH(TableStockBalance[[#Headers],[Supplier name]],TableStockBalance[#Headers],0),
0)</f>
        <v>General Multi Parts AB</v>
      </c>
    </row>
    <row r="9453" spans="1:12" x14ac:dyDescent="0.25">
      <c r="A9453">
        <v>49041391</v>
      </c>
      <c r="B9453">
        <v>10</v>
      </c>
      <c r="C9453" t="s">
        <v>343</v>
      </c>
      <c r="D9453" t="s">
        <v>260</v>
      </c>
      <c r="E9453" t="s">
        <v>261</v>
      </c>
      <c r="F9453" t="s">
        <v>336</v>
      </c>
      <c r="G9453" s="1">
        <v>43560</v>
      </c>
      <c r="H9453">
        <v>80</v>
      </c>
      <c r="I9453" s="7">
        <f>IF(TableTransactions[[#This Row],[Order type]]=trackOrderType,
TableTransactions[[#This Row],[Transaction quantity]]*-1,
TableTransactions[[#This Row],[Transaction quantity]]
)</f>
        <v>-80</v>
      </c>
      <c r="J94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184</v>
      </c>
      <c r="K9453" s="7">
        <f ca="1">IF(TableTransactions[[#This Row],[Stock balance backorders]]&lt;0,
0,
TableTransactions[[#This Row],[Stock balance backorders]]
)</f>
        <v>184</v>
      </c>
      <c r="L9453" s="8" t="str">
        <f>VLOOKUP(TableTransactions[[#This Row],[Material]],TableStockBalance[],
MATCH(TableStockBalance[[#Headers],[Supplier name]],TableStockBalance[#Headers],0),
0)</f>
        <v>General Multi Parts AB</v>
      </c>
    </row>
    <row r="9454" spans="1:12" x14ac:dyDescent="0.25">
      <c r="A9454">
        <v>49041477</v>
      </c>
      <c r="B9454">
        <v>470</v>
      </c>
      <c r="C9454" t="s">
        <v>343</v>
      </c>
      <c r="D9454" t="s">
        <v>260</v>
      </c>
      <c r="E9454" t="s">
        <v>261</v>
      </c>
      <c r="F9454" t="s">
        <v>317</v>
      </c>
      <c r="G9454" s="1">
        <v>43567</v>
      </c>
      <c r="H9454">
        <v>20</v>
      </c>
      <c r="I9454" s="7">
        <f>IF(TableTransactions[[#This Row],[Order type]]=trackOrderType,
TableTransactions[[#This Row],[Transaction quantity]]*-1,
TableTransactions[[#This Row],[Transaction quantity]]
)</f>
        <v>-20</v>
      </c>
      <c r="J94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164</v>
      </c>
      <c r="K9454" s="7">
        <f ca="1">IF(TableTransactions[[#This Row],[Stock balance backorders]]&lt;0,
0,
TableTransactions[[#This Row],[Stock balance backorders]]
)</f>
        <v>164</v>
      </c>
      <c r="L9454" s="8" t="str">
        <f>VLOOKUP(TableTransactions[[#This Row],[Material]],TableStockBalance[],
MATCH(TableStockBalance[[#Headers],[Supplier name]],TableStockBalance[#Headers],0),
0)</f>
        <v>General Multi Parts AB</v>
      </c>
    </row>
    <row r="9455" spans="1:12" x14ac:dyDescent="0.25">
      <c r="A9455" s="4">
        <v>45057029</v>
      </c>
      <c r="B9455" s="4">
        <v>30</v>
      </c>
      <c r="C9455" s="4" t="s">
        <v>344</v>
      </c>
      <c r="D9455" s="4" t="s">
        <v>260</v>
      </c>
      <c r="E9455" s="4" t="s">
        <v>261</v>
      </c>
      <c r="F9455" s="4" t="s">
        <v>212</v>
      </c>
      <c r="G9455" s="5">
        <v>43567</v>
      </c>
      <c r="H9455" s="4">
        <v>600</v>
      </c>
      <c r="I9455" s="7">
        <f>IF(TableTransactions[[#This Row],[Order type]]=trackOrderType,
TableTransactions[[#This Row],[Transaction quantity]]*-1,
TableTransactions[[#This Row],[Transaction quantity]]
)</f>
        <v>600</v>
      </c>
      <c r="J94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764</v>
      </c>
      <c r="K9455" s="7">
        <f ca="1">IF(TableTransactions[[#This Row],[Stock balance backorders]]&lt;0,
0,
TableTransactions[[#This Row],[Stock balance backorders]]
)</f>
        <v>764</v>
      </c>
      <c r="L9455" s="8" t="str">
        <f>VLOOKUP(TableTransactions[[#This Row],[Material]],TableStockBalance[],
MATCH(TableStockBalance[[#Headers],[Supplier name]],TableStockBalance[#Headers],0),
0)</f>
        <v>General Multi Parts AB</v>
      </c>
    </row>
    <row r="9456" spans="1:12" x14ac:dyDescent="0.25">
      <c r="A9456">
        <v>49041634</v>
      </c>
      <c r="B9456">
        <v>120</v>
      </c>
      <c r="C9456" t="s">
        <v>343</v>
      </c>
      <c r="D9456" t="s">
        <v>260</v>
      </c>
      <c r="E9456" t="s">
        <v>261</v>
      </c>
      <c r="F9456" t="s">
        <v>313</v>
      </c>
      <c r="G9456" s="1">
        <v>43585</v>
      </c>
      <c r="H9456">
        <v>80</v>
      </c>
      <c r="I9456" s="7">
        <f>IF(TableTransactions[[#This Row],[Order type]]=trackOrderType,
TableTransactions[[#This Row],[Transaction quantity]]*-1,
TableTransactions[[#This Row],[Transaction quantity]]
)</f>
        <v>-80</v>
      </c>
      <c r="J94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684</v>
      </c>
      <c r="K9456" s="7">
        <f ca="1">IF(TableTransactions[[#This Row],[Stock balance backorders]]&lt;0,
0,
TableTransactions[[#This Row],[Stock balance backorders]]
)</f>
        <v>684</v>
      </c>
      <c r="L9456" s="8" t="str">
        <f>VLOOKUP(TableTransactions[[#This Row],[Material]],TableStockBalance[],
MATCH(TableStockBalance[[#Headers],[Supplier name]],TableStockBalance[#Headers],0),
0)</f>
        <v>General Multi Parts AB</v>
      </c>
    </row>
    <row r="9457" spans="1:12" x14ac:dyDescent="0.25">
      <c r="A9457">
        <v>49041711</v>
      </c>
      <c r="B9457">
        <v>30</v>
      </c>
      <c r="C9457" t="s">
        <v>343</v>
      </c>
      <c r="D9457" t="s">
        <v>260</v>
      </c>
      <c r="E9457" t="s">
        <v>261</v>
      </c>
      <c r="F9457" t="s">
        <v>315</v>
      </c>
      <c r="G9457" s="1">
        <v>43592</v>
      </c>
      <c r="H9457">
        <v>80</v>
      </c>
      <c r="I9457" s="7">
        <f>IF(TableTransactions[[#This Row],[Order type]]=trackOrderType,
TableTransactions[[#This Row],[Transaction quantity]]*-1,
TableTransactions[[#This Row],[Transaction quantity]]
)</f>
        <v>-80</v>
      </c>
      <c r="J94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604</v>
      </c>
      <c r="K9457" s="7">
        <f ca="1">IF(TableTransactions[[#This Row],[Stock balance backorders]]&lt;0,
0,
TableTransactions[[#This Row],[Stock balance backorders]]
)</f>
        <v>604</v>
      </c>
      <c r="L9457" s="8" t="str">
        <f>VLOOKUP(TableTransactions[[#This Row],[Material]],TableStockBalance[],
MATCH(TableStockBalance[[#Headers],[Supplier name]],TableStockBalance[#Headers],0),
0)</f>
        <v>General Multi Parts AB</v>
      </c>
    </row>
    <row r="9458" spans="1:12" x14ac:dyDescent="0.25">
      <c r="A9458">
        <v>49041830</v>
      </c>
      <c r="B9458">
        <v>320</v>
      </c>
      <c r="C9458" t="s">
        <v>343</v>
      </c>
      <c r="D9458" t="s">
        <v>260</v>
      </c>
      <c r="E9458" t="s">
        <v>261</v>
      </c>
      <c r="F9458" t="s">
        <v>317</v>
      </c>
      <c r="G9458" s="1">
        <v>43602</v>
      </c>
      <c r="H9458">
        <v>80</v>
      </c>
      <c r="I9458" s="7">
        <f>IF(TableTransactions[[#This Row],[Order type]]=trackOrderType,
TableTransactions[[#This Row],[Transaction quantity]]*-1,
TableTransactions[[#This Row],[Transaction quantity]]
)</f>
        <v>-80</v>
      </c>
      <c r="J94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524</v>
      </c>
      <c r="K9458" s="7">
        <f ca="1">IF(TableTransactions[[#This Row],[Stock balance backorders]]&lt;0,
0,
TableTransactions[[#This Row],[Stock balance backorders]]
)</f>
        <v>524</v>
      </c>
      <c r="L9458" s="8" t="str">
        <f>VLOOKUP(TableTransactions[[#This Row],[Material]],TableStockBalance[],
MATCH(TableStockBalance[[#Headers],[Supplier name]],TableStockBalance[#Headers],0),
0)</f>
        <v>General Multi Parts AB</v>
      </c>
    </row>
    <row r="9459" spans="1:12" x14ac:dyDescent="0.25">
      <c r="A9459">
        <v>49042164</v>
      </c>
      <c r="B9459">
        <v>100</v>
      </c>
      <c r="C9459" t="s">
        <v>343</v>
      </c>
      <c r="D9459" t="s">
        <v>260</v>
      </c>
      <c r="E9459" t="s">
        <v>261</v>
      </c>
      <c r="F9459" t="s">
        <v>317</v>
      </c>
      <c r="G9459" s="1">
        <v>43634</v>
      </c>
      <c r="H9459">
        <v>40</v>
      </c>
      <c r="I9459" s="7">
        <f>IF(TableTransactions[[#This Row],[Order type]]=trackOrderType,
TableTransactions[[#This Row],[Transaction quantity]]*-1,
TableTransactions[[#This Row],[Transaction quantity]]
)</f>
        <v>-40</v>
      </c>
      <c r="J94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484</v>
      </c>
      <c r="K9459" s="7">
        <f ca="1">IF(TableTransactions[[#This Row],[Stock balance backorders]]&lt;0,
0,
TableTransactions[[#This Row],[Stock balance backorders]]
)</f>
        <v>484</v>
      </c>
      <c r="L9459" s="8" t="str">
        <f>VLOOKUP(TableTransactions[[#This Row],[Material]],TableStockBalance[],
MATCH(TableStockBalance[[#Headers],[Supplier name]],TableStockBalance[#Headers],0),
0)</f>
        <v>General Multi Parts AB</v>
      </c>
    </row>
    <row r="9460" spans="1:12" x14ac:dyDescent="0.25">
      <c r="A9460">
        <v>49042282</v>
      </c>
      <c r="B9460">
        <v>300</v>
      </c>
      <c r="C9460" t="s">
        <v>343</v>
      </c>
      <c r="D9460" t="s">
        <v>260</v>
      </c>
      <c r="E9460" t="s">
        <v>261</v>
      </c>
      <c r="F9460" t="s">
        <v>317</v>
      </c>
      <c r="G9460" s="1">
        <v>43644</v>
      </c>
      <c r="H9460">
        <v>100</v>
      </c>
      <c r="I9460" s="7">
        <f>IF(TableTransactions[[#This Row],[Order type]]=trackOrderType,
TableTransactions[[#This Row],[Transaction quantity]]*-1,
TableTransactions[[#This Row],[Transaction quantity]]
)</f>
        <v>-100</v>
      </c>
      <c r="J94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384</v>
      </c>
      <c r="K9460" s="7">
        <f ca="1">IF(TableTransactions[[#This Row],[Stock balance backorders]]&lt;0,
0,
TableTransactions[[#This Row],[Stock balance backorders]]
)</f>
        <v>384</v>
      </c>
      <c r="L9460" s="8" t="str">
        <f>VLOOKUP(TableTransactions[[#This Row],[Material]],TableStockBalance[],
MATCH(TableStockBalance[[#Headers],[Supplier name]],TableStockBalance[#Headers],0),
0)</f>
        <v>General Multi Parts AB</v>
      </c>
    </row>
    <row r="9461" spans="1:12" x14ac:dyDescent="0.25">
      <c r="A9461">
        <v>49042366</v>
      </c>
      <c r="B9461">
        <v>40</v>
      </c>
      <c r="C9461" t="s">
        <v>343</v>
      </c>
      <c r="D9461" t="s">
        <v>260</v>
      </c>
      <c r="E9461" t="s">
        <v>261</v>
      </c>
      <c r="F9461" t="s">
        <v>332</v>
      </c>
      <c r="G9461" s="1">
        <v>43651</v>
      </c>
      <c r="H9461">
        <v>80</v>
      </c>
      <c r="I9461" s="7">
        <f>IF(TableTransactions[[#This Row],[Order type]]=trackOrderType,
TableTransactions[[#This Row],[Transaction quantity]]*-1,
TableTransactions[[#This Row],[Transaction quantity]]
)</f>
        <v>-80</v>
      </c>
      <c r="J94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304</v>
      </c>
      <c r="K9461" s="7">
        <f ca="1">IF(TableTransactions[[#This Row],[Stock balance backorders]]&lt;0,
0,
TableTransactions[[#This Row],[Stock balance backorders]]
)</f>
        <v>304</v>
      </c>
      <c r="L9461" s="8" t="str">
        <f>VLOOKUP(TableTransactions[[#This Row],[Material]],TableStockBalance[],
MATCH(TableStockBalance[[#Headers],[Supplier name]],TableStockBalance[#Headers],0),
0)</f>
        <v>General Multi Parts AB</v>
      </c>
    </row>
    <row r="9462" spans="1:12" x14ac:dyDescent="0.25">
      <c r="A9462">
        <v>49042642</v>
      </c>
      <c r="B9462">
        <v>380</v>
      </c>
      <c r="C9462" t="s">
        <v>343</v>
      </c>
      <c r="D9462" t="s">
        <v>260</v>
      </c>
      <c r="E9462" t="s">
        <v>261</v>
      </c>
      <c r="F9462" t="s">
        <v>317</v>
      </c>
      <c r="G9462" s="1">
        <v>43679</v>
      </c>
      <c r="H9462">
        <v>40</v>
      </c>
      <c r="I9462" s="7">
        <f>IF(TableTransactions[[#This Row],[Order type]]=trackOrderType,
TableTransactions[[#This Row],[Transaction quantity]]*-1,
TableTransactions[[#This Row],[Transaction quantity]]
)</f>
        <v>-40</v>
      </c>
      <c r="J94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264</v>
      </c>
      <c r="K9462" s="7">
        <f ca="1">IF(TableTransactions[[#This Row],[Stock balance backorders]]&lt;0,
0,
TableTransactions[[#This Row],[Stock balance backorders]]
)</f>
        <v>264</v>
      </c>
      <c r="L9462" s="8" t="str">
        <f>VLOOKUP(TableTransactions[[#This Row],[Material]],TableStockBalance[],
MATCH(TableStockBalance[[#Headers],[Supplier name]],TableStockBalance[#Headers],0),
0)</f>
        <v>General Multi Parts AB</v>
      </c>
    </row>
    <row r="9463" spans="1:12" x14ac:dyDescent="0.25">
      <c r="A9463">
        <v>49042759</v>
      </c>
      <c r="B9463">
        <v>80</v>
      </c>
      <c r="C9463" t="s">
        <v>343</v>
      </c>
      <c r="D9463" t="s">
        <v>260</v>
      </c>
      <c r="E9463" t="s">
        <v>261</v>
      </c>
      <c r="F9463" t="s">
        <v>313</v>
      </c>
      <c r="G9463" s="1">
        <v>43691</v>
      </c>
      <c r="H9463">
        <v>80</v>
      </c>
      <c r="I9463" s="7">
        <f>IF(TableTransactions[[#This Row],[Order type]]=trackOrderType,
TableTransactions[[#This Row],[Transaction quantity]]*-1,
TableTransactions[[#This Row],[Transaction quantity]]
)</f>
        <v>-80</v>
      </c>
      <c r="J94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184</v>
      </c>
      <c r="K9463" s="7">
        <f ca="1">IF(TableTransactions[[#This Row],[Stock balance backorders]]&lt;0,
0,
TableTransactions[[#This Row],[Stock balance backorders]]
)</f>
        <v>184</v>
      </c>
      <c r="L9463" s="8" t="str">
        <f>VLOOKUP(TableTransactions[[#This Row],[Material]],TableStockBalance[],
MATCH(TableStockBalance[[#Headers],[Supplier name]],TableStockBalance[#Headers],0),
0)</f>
        <v>General Multi Parts AB</v>
      </c>
    </row>
    <row r="9464" spans="1:12" x14ac:dyDescent="0.25">
      <c r="A9464">
        <v>49042862</v>
      </c>
      <c r="B9464">
        <v>40</v>
      </c>
      <c r="C9464" t="s">
        <v>343</v>
      </c>
      <c r="D9464" t="s">
        <v>260</v>
      </c>
      <c r="E9464" t="s">
        <v>261</v>
      </c>
      <c r="F9464" t="s">
        <v>321</v>
      </c>
      <c r="G9464" s="1">
        <v>43700</v>
      </c>
      <c r="H9464">
        <v>100</v>
      </c>
      <c r="I9464" s="7">
        <f>IF(TableTransactions[[#This Row],[Order type]]=trackOrderType,
TableTransactions[[#This Row],[Transaction quantity]]*-1,
TableTransactions[[#This Row],[Transaction quantity]]
)</f>
        <v>-100</v>
      </c>
      <c r="J94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</v>
      </c>
      <c r="K9464" s="7">
        <f ca="1">IF(TableTransactions[[#This Row],[Stock balance backorders]]&lt;0,
0,
TableTransactions[[#This Row],[Stock balance backorders]]
)</f>
        <v>84</v>
      </c>
      <c r="L9464" s="8" t="str">
        <f>VLOOKUP(TableTransactions[[#This Row],[Material]],TableStockBalance[],
MATCH(TableStockBalance[[#Headers],[Supplier name]],TableStockBalance[#Headers],0),
0)</f>
        <v>General Multi Parts AB</v>
      </c>
    </row>
    <row r="9465" spans="1:12" x14ac:dyDescent="0.25">
      <c r="A9465">
        <v>49042935</v>
      </c>
      <c r="B9465">
        <v>160</v>
      </c>
      <c r="C9465" t="s">
        <v>343</v>
      </c>
      <c r="D9465" t="s">
        <v>260</v>
      </c>
      <c r="E9465" t="s">
        <v>261</v>
      </c>
      <c r="F9465" t="s">
        <v>317</v>
      </c>
      <c r="G9465" s="1">
        <v>43706</v>
      </c>
      <c r="H9465">
        <v>40</v>
      </c>
      <c r="I9465" s="7">
        <f>IF(TableTransactions[[#This Row],[Order type]]=trackOrderType,
TableTransactions[[#This Row],[Transaction quantity]]*-1,
TableTransactions[[#This Row],[Transaction quantity]]
)</f>
        <v>-40</v>
      </c>
      <c r="J94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</v>
      </c>
      <c r="K9465" s="7">
        <f ca="1">IF(TableTransactions[[#This Row],[Stock balance backorders]]&lt;0,
0,
TableTransactions[[#This Row],[Stock balance backorders]]
)</f>
        <v>44</v>
      </c>
      <c r="L9465" s="8" t="str">
        <f>VLOOKUP(TableTransactions[[#This Row],[Material]],TableStockBalance[],
MATCH(TableStockBalance[[#Headers],[Supplier name]],TableStockBalance[#Headers],0),
0)</f>
        <v>General Multi Parts AB</v>
      </c>
    </row>
    <row r="9466" spans="1:12" x14ac:dyDescent="0.25">
      <c r="A9466" s="4">
        <v>45057357</v>
      </c>
      <c r="B9466" s="4">
        <v>20</v>
      </c>
      <c r="C9466" s="4" t="s">
        <v>344</v>
      </c>
      <c r="D9466" s="4" t="s">
        <v>260</v>
      </c>
      <c r="E9466" s="4" t="s">
        <v>261</v>
      </c>
      <c r="F9466" s="4" t="s">
        <v>212</v>
      </c>
      <c r="G9466" s="5">
        <v>43707</v>
      </c>
      <c r="H9466" s="4">
        <v>447</v>
      </c>
      <c r="I9466" s="7">
        <f>IF(TableTransactions[[#This Row],[Order type]]=trackOrderType,
TableTransactions[[#This Row],[Transaction quantity]]*-1,
TableTransactions[[#This Row],[Transaction quantity]]
)</f>
        <v>447</v>
      </c>
      <c r="J94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491</v>
      </c>
      <c r="K9466" s="7">
        <f ca="1">IF(TableTransactions[[#This Row],[Stock balance backorders]]&lt;0,
0,
TableTransactions[[#This Row],[Stock balance backorders]]
)</f>
        <v>491</v>
      </c>
      <c r="L9466" s="8" t="str">
        <f>VLOOKUP(TableTransactions[[#This Row],[Material]],TableStockBalance[],
MATCH(TableStockBalance[[#Headers],[Supplier name]],TableStockBalance[#Headers],0),
0)</f>
        <v>General Multi Parts AB</v>
      </c>
    </row>
    <row r="9467" spans="1:12" x14ac:dyDescent="0.25">
      <c r="A9467">
        <v>49043139</v>
      </c>
      <c r="B9467">
        <v>10</v>
      </c>
      <c r="C9467" t="s">
        <v>343</v>
      </c>
      <c r="D9467" t="s">
        <v>260</v>
      </c>
      <c r="E9467" t="s">
        <v>261</v>
      </c>
      <c r="F9467" t="s">
        <v>331</v>
      </c>
      <c r="G9467" s="1">
        <v>43726</v>
      </c>
      <c r="H9467">
        <v>40</v>
      </c>
      <c r="I9467" s="7">
        <f>IF(TableTransactions[[#This Row],[Order type]]=trackOrderType,
TableTransactions[[#This Row],[Transaction quantity]]*-1,
TableTransactions[[#This Row],[Transaction quantity]]
)</f>
        <v>-40</v>
      </c>
      <c r="J94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451</v>
      </c>
      <c r="K9467" s="7">
        <f ca="1">IF(TableTransactions[[#This Row],[Stock balance backorders]]&lt;0,
0,
TableTransactions[[#This Row],[Stock balance backorders]]
)</f>
        <v>451</v>
      </c>
      <c r="L9467" s="8" t="str">
        <f>VLOOKUP(TableTransactions[[#This Row],[Material]],TableStockBalance[],
MATCH(TableStockBalance[[#Headers],[Supplier name]],TableStockBalance[#Headers],0),
0)</f>
        <v>General Multi Parts AB</v>
      </c>
    </row>
    <row r="9468" spans="1:12" x14ac:dyDescent="0.25">
      <c r="A9468">
        <v>49043278</v>
      </c>
      <c r="B9468">
        <v>50</v>
      </c>
      <c r="C9468" t="s">
        <v>343</v>
      </c>
      <c r="D9468" t="s">
        <v>260</v>
      </c>
      <c r="E9468" t="s">
        <v>261</v>
      </c>
      <c r="F9468" t="s">
        <v>316</v>
      </c>
      <c r="G9468" s="1">
        <v>43739</v>
      </c>
      <c r="H9468">
        <v>20</v>
      </c>
      <c r="I9468" s="7">
        <f>IF(TableTransactions[[#This Row],[Order type]]=trackOrderType,
TableTransactions[[#This Row],[Transaction quantity]]*-1,
TableTransactions[[#This Row],[Transaction quantity]]
)</f>
        <v>-20</v>
      </c>
      <c r="J94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431</v>
      </c>
      <c r="K9468" s="7">
        <f ca="1">IF(TableTransactions[[#This Row],[Stock balance backorders]]&lt;0,
0,
TableTransactions[[#This Row],[Stock balance backorders]]
)</f>
        <v>431</v>
      </c>
      <c r="L9468" s="8" t="str">
        <f>VLOOKUP(TableTransactions[[#This Row],[Material]],TableStockBalance[],
MATCH(TableStockBalance[[#Headers],[Supplier name]],TableStockBalance[#Headers],0),
0)</f>
        <v>General Multi Parts AB</v>
      </c>
    </row>
    <row r="9469" spans="1:12" x14ac:dyDescent="0.25">
      <c r="A9469">
        <v>49043489</v>
      </c>
      <c r="B9469">
        <v>270</v>
      </c>
      <c r="C9469" t="s">
        <v>343</v>
      </c>
      <c r="D9469" t="s">
        <v>260</v>
      </c>
      <c r="E9469" t="s">
        <v>261</v>
      </c>
      <c r="F9469" t="s">
        <v>318</v>
      </c>
      <c r="G9469" s="1">
        <v>43756</v>
      </c>
      <c r="H9469">
        <v>20</v>
      </c>
      <c r="I9469" s="7">
        <f>IF(TableTransactions[[#This Row],[Order type]]=trackOrderType,
TableTransactions[[#This Row],[Transaction quantity]]*-1,
TableTransactions[[#This Row],[Transaction quantity]]
)</f>
        <v>-20</v>
      </c>
      <c r="J94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411</v>
      </c>
      <c r="K9469" s="7">
        <f ca="1">IF(TableTransactions[[#This Row],[Stock balance backorders]]&lt;0,
0,
TableTransactions[[#This Row],[Stock balance backorders]]
)</f>
        <v>411</v>
      </c>
      <c r="L9469" s="8" t="str">
        <f>VLOOKUP(TableTransactions[[#This Row],[Material]],TableStockBalance[],
MATCH(TableStockBalance[[#Headers],[Supplier name]],TableStockBalance[#Headers],0),
0)</f>
        <v>General Multi Parts AB</v>
      </c>
    </row>
    <row r="9470" spans="1:12" x14ac:dyDescent="0.25">
      <c r="A9470">
        <v>49043573</v>
      </c>
      <c r="B9470">
        <v>140</v>
      </c>
      <c r="C9470" t="s">
        <v>343</v>
      </c>
      <c r="D9470" t="s">
        <v>260</v>
      </c>
      <c r="E9470" t="s">
        <v>261</v>
      </c>
      <c r="F9470" t="s">
        <v>316</v>
      </c>
      <c r="G9470" s="1">
        <v>43766</v>
      </c>
      <c r="H9470">
        <v>80</v>
      </c>
      <c r="I9470" s="7">
        <f>IF(TableTransactions[[#This Row],[Order type]]=trackOrderType,
TableTransactions[[#This Row],[Transaction quantity]]*-1,
TableTransactions[[#This Row],[Transaction quantity]]
)</f>
        <v>-80</v>
      </c>
      <c r="J94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331</v>
      </c>
      <c r="K9470" s="7">
        <f ca="1">IF(TableTransactions[[#This Row],[Stock balance backorders]]&lt;0,
0,
TableTransactions[[#This Row],[Stock balance backorders]]
)</f>
        <v>331</v>
      </c>
      <c r="L9470" s="8" t="str">
        <f>VLOOKUP(TableTransactions[[#This Row],[Material]],TableStockBalance[],
MATCH(TableStockBalance[[#Headers],[Supplier name]],TableStockBalance[#Headers],0),
0)</f>
        <v>General Multi Parts AB</v>
      </c>
    </row>
    <row r="9471" spans="1:12" x14ac:dyDescent="0.25">
      <c r="A9471">
        <v>49043872</v>
      </c>
      <c r="B9471">
        <v>40</v>
      </c>
      <c r="C9471" t="s">
        <v>343</v>
      </c>
      <c r="D9471" t="s">
        <v>260</v>
      </c>
      <c r="E9471" t="s">
        <v>261</v>
      </c>
      <c r="F9471" t="s">
        <v>325</v>
      </c>
      <c r="G9471" s="1">
        <v>43791</v>
      </c>
      <c r="H9471">
        <v>80</v>
      </c>
      <c r="I9471" s="7">
        <f>IF(TableTransactions[[#This Row],[Order type]]=trackOrderType,
TableTransactions[[#This Row],[Transaction quantity]]*-1,
TableTransactions[[#This Row],[Transaction quantity]]
)</f>
        <v>-80</v>
      </c>
      <c r="J94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251</v>
      </c>
      <c r="K9471" s="7">
        <f ca="1">IF(TableTransactions[[#This Row],[Stock balance backorders]]&lt;0,
0,
TableTransactions[[#This Row],[Stock balance backorders]]
)</f>
        <v>251</v>
      </c>
      <c r="L9471" s="8" t="str">
        <f>VLOOKUP(TableTransactions[[#This Row],[Material]],TableStockBalance[],
MATCH(TableStockBalance[[#Headers],[Supplier name]],TableStockBalance[#Headers],0),
0)</f>
        <v>General Multi Parts AB</v>
      </c>
    </row>
    <row r="9472" spans="1:12" x14ac:dyDescent="0.25">
      <c r="A9472">
        <v>49043896</v>
      </c>
      <c r="B9472">
        <v>30</v>
      </c>
      <c r="C9472" t="s">
        <v>343</v>
      </c>
      <c r="D9472" t="s">
        <v>260</v>
      </c>
      <c r="E9472" t="s">
        <v>261</v>
      </c>
      <c r="F9472" t="s">
        <v>324</v>
      </c>
      <c r="G9472" s="1">
        <v>43795</v>
      </c>
      <c r="H9472">
        <v>60</v>
      </c>
      <c r="I9472" s="7">
        <f>IF(TableTransactions[[#This Row],[Order type]]=trackOrderType,
TableTransactions[[#This Row],[Transaction quantity]]*-1,
TableTransactions[[#This Row],[Transaction quantity]]
)</f>
        <v>-60</v>
      </c>
      <c r="J94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191</v>
      </c>
      <c r="K9472" s="7">
        <f ca="1">IF(TableTransactions[[#This Row],[Stock balance backorders]]&lt;0,
0,
TableTransactions[[#This Row],[Stock balance backorders]]
)</f>
        <v>191</v>
      </c>
      <c r="L9472" s="8" t="str">
        <f>VLOOKUP(TableTransactions[[#This Row],[Material]],TableStockBalance[],
MATCH(TableStockBalance[[#Headers],[Supplier name]],TableStockBalance[#Headers],0),
0)</f>
        <v>General Multi Parts AB</v>
      </c>
    </row>
    <row r="9473" spans="1:12" x14ac:dyDescent="0.25">
      <c r="A9473">
        <v>49043913</v>
      </c>
      <c r="B9473">
        <v>40</v>
      </c>
      <c r="C9473" t="s">
        <v>343</v>
      </c>
      <c r="D9473" t="s">
        <v>260</v>
      </c>
      <c r="E9473" t="s">
        <v>261</v>
      </c>
      <c r="F9473" t="s">
        <v>314</v>
      </c>
      <c r="G9473" s="1">
        <v>43796</v>
      </c>
      <c r="H9473">
        <v>40</v>
      </c>
      <c r="I9473" s="7">
        <f>IF(TableTransactions[[#This Row],[Order type]]=trackOrderType,
TableTransactions[[#This Row],[Transaction quantity]]*-1,
TableTransactions[[#This Row],[Transaction quantity]]
)</f>
        <v>-40</v>
      </c>
      <c r="J94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151</v>
      </c>
      <c r="K9473" s="7">
        <f ca="1">IF(TableTransactions[[#This Row],[Stock balance backorders]]&lt;0,
0,
TableTransactions[[#This Row],[Stock balance backorders]]
)</f>
        <v>151</v>
      </c>
      <c r="L9473" s="8" t="str">
        <f>VLOOKUP(TableTransactions[[#This Row],[Material]],TableStockBalance[],
MATCH(TableStockBalance[[#Headers],[Supplier name]],TableStockBalance[#Headers],0),
0)</f>
        <v>General Multi Parts AB</v>
      </c>
    </row>
    <row r="9474" spans="1:12" x14ac:dyDescent="0.25">
      <c r="A9474">
        <v>49043956</v>
      </c>
      <c r="B9474">
        <v>480</v>
      </c>
      <c r="C9474" t="s">
        <v>343</v>
      </c>
      <c r="D9474" t="s">
        <v>260</v>
      </c>
      <c r="E9474" t="s">
        <v>261</v>
      </c>
      <c r="F9474" t="s">
        <v>317</v>
      </c>
      <c r="G9474" s="1">
        <v>43798</v>
      </c>
      <c r="H9474">
        <v>80</v>
      </c>
      <c r="I9474" s="7">
        <f>IF(TableTransactions[[#This Row],[Order type]]=trackOrderType,
TableTransactions[[#This Row],[Transaction quantity]]*-1,
TableTransactions[[#This Row],[Transaction quantity]]
)</f>
        <v>-80</v>
      </c>
      <c r="J94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</v>
      </c>
      <c r="K9474" s="7">
        <f ca="1">IF(TableTransactions[[#This Row],[Stock balance backorders]]&lt;0,
0,
TableTransactions[[#This Row],[Stock balance backorders]]
)</f>
        <v>71</v>
      </c>
      <c r="L9474" s="8" t="str">
        <f>VLOOKUP(TableTransactions[[#This Row],[Material]],TableStockBalance[],
MATCH(TableStockBalance[[#Headers],[Supplier name]],TableStockBalance[#Headers],0),
0)</f>
        <v>General Multi Parts AB</v>
      </c>
    </row>
    <row r="9475" spans="1:12" x14ac:dyDescent="0.25">
      <c r="A9475" s="4">
        <v>45057620</v>
      </c>
      <c r="B9475" s="4">
        <v>20</v>
      </c>
      <c r="C9475" s="4" t="s">
        <v>344</v>
      </c>
      <c r="D9475" s="4" t="s">
        <v>260</v>
      </c>
      <c r="E9475" s="4" t="s">
        <v>261</v>
      </c>
      <c r="F9475" s="4" t="s">
        <v>212</v>
      </c>
      <c r="G9475" s="5">
        <v>43811</v>
      </c>
      <c r="H9475" s="4">
        <v>600</v>
      </c>
      <c r="I9475" s="7">
        <f>IF(TableTransactions[[#This Row],[Order type]]=trackOrderType,
TableTransactions[[#This Row],[Transaction quantity]]*-1,
TableTransactions[[#This Row],[Transaction quantity]]
)</f>
        <v>600</v>
      </c>
      <c r="J94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671</v>
      </c>
      <c r="K9475" s="7">
        <f ca="1">IF(TableTransactions[[#This Row],[Stock balance backorders]]&lt;0,
0,
TableTransactions[[#This Row],[Stock balance backorders]]
)</f>
        <v>671</v>
      </c>
      <c r="L9475" s="8" t="str">
        <f>VLOOKUP(TableTransactions[[#This Row],[Material]],TableStockBalance[],
MATCH(TableStockBalance[[#Headers],[Supplier name]],TableStockBalance[#Headers],0),
0)</f>
        <v>General Multi Parts AB</v>
      </c>
    </row>
    <row r="9476" spans="1:12" x14ac:dyDescent="0.25">
      <c r="A9476">
        <v>49044193</v>
      </c>
      <c r="B9476">
        <v>70</v>
      </c>
      <c r="C9476" t="s">
        <v>343</v>
      </c>
      <c r="D9476" t="s">
        <v>260</v>
      </c>
      <c r="E9476" t="s">
        <v>261</v>
      </c>
      <c r="F9476" t="s">
        <v>318</v>
      </c>
      <c r="G9476" s="1">
        <v>43822</v>
      </c>
      <c r="H9476">
        <v>40</v>
      </c>
      <c r="I9476" s="7">
        <f>IF(TableTransactions[[#This Row],[Order type]]=trackOrderType,
TableTransactions[[#This Row],[Transaction quantity]]*-1,
TableTransactions[[#This Row],[Transaction quantity]]
)</f>
        <v>-40</v>
      </c>
      <c r="J94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631</v>
      </c>
      <c r="K9476" s="7">
        <f ca="1">IF(TableTransactions[[#This Row],[Stock balance backorders]]&lt;0,
0,
TableTransactions[[#This Row],[Stock balance backorders]]
)</f>
        <v>631</v>
      </c>
      <c r="L9476" s="8" t="str">
        <f>VLOOKUP(TableTransactions[[#This Row],[Material]],TableStockBalance[],
MATCH(TableStockBalance[[#Headers],[Supplier name]],TableStockBalance[#Headers],0),
0)</f>
        <v>General Multi Parts AB</v>
      </c>
    </row>
    <row r="9477" spans="1:12" x14ac:dyDescent="0.25">
      <c r="A9477">
        <v>49044218</v>
      </c>
      <c r="B9477">
        <v>160</v>
      </c>
      <c r="C9477" t="s">
        <v>343</v>
      </c>
      <c r="D9477" t="s">
        <v>260</v>
      </c>
      <c r="E9477" t="s">
        <v>261</v>
      </c>
      <c r="F9477" t="s">
        <v>317</v>
      </c>
      <c r="G9477" s="1">
        <v>43826</v>
      </c>
      <c r="H9477">
        <v>60</v>
      </c>
      <c r="I9477" s="7">
        <f>IF(TableTransactions[[#This Row],[Order type]]=trackOrderType,
TableTransactions[[#This Row],[Transaction quantity]]*-1,
TableTransactions[[#This Row],[Transaction quantity]]
)</f>
        <v>-60</v>
      </c>
      <c r="J94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571</v>
      </c>
      <c r="K9477" s="7">
        <f ca="1">IF(TableTransactions[[#This Row],[Stock balance backorders]]&lt;0,
0,
TableTransactions[[#This Row],[Stock balance backorders]]
)</f>
        <v>571</v>
      </c>
      <c r="L9477" s="8" t="str">
        <f>VLOOKUP(TableTransactions[[#This Row],[Material]],TableStockBalance[],
MATCH(TableStockBalance[[#Headers],[Supplier name]],TableStockBalance[#Headers],0),
0)</f>
        <v>General Multi Parts AB</v>
      </c>
    </row>
    <row r="9478" spans="1:12" x14ac:dyDescent="0.25">
      <c r="A9478">
        <v>49044230</v>
      </c>
      <c r="B9478">
        <v>50</v>
      </c>
      <c r="C9478" t="s">
        <v>343</v>
      </c>
      <c r="D9478" t="s">
        <v>260</v>
      </c>
      <c r="E9478" t="s">
        <v>261</v>
      </c>
      <c r="F9478" t="s">
        <v>316</v>
      </c>
      <c r="G9478" s="1">
        <v>43829</v>
      </c>
      <c r="H9478">
        <v>20</v>
      </c>
      <c r="I9478" s="7">
        <f>IF(TableTransactions[[#This Row],[Order type]]=trackOrderType,
TableTransactions[[#This Row],[Transaction quantity]]*-1,
TableTransactions[[#This Row],[Transaction quantity]]
)</f>
        <v>-20</v>
      </c>
      <c r="J94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551</v>
      </c>
      <c r="K9478" s="7">
        <f ca="1">IF(TableTransactions[[#This Row],[Stock balance backorders]]&lt;0,
0,
TableTransactions[[#This Row],[Stock balance backorders]]
)</f>
        <v>551</v>
      </c>
      <c r="L9478" s="8" t="str">
        <f>VLOOKUP(TableTransactions[[#This Row],[Material]],TableStockBalance[],
MATCH(TableStockBalance[[#Headers],[Supplier name]],TableStockBalance[#Headers],0),
0)</f>
        <v>General Multi Parts AB</v>
      </c>
    </row>
    <row r="9479" spans="1:12" x14ac:dyDescent="0.25">
      <c r="A9479">
        <v>49040335</v>
      </c>
      <c r="B9479">
        <v>10</v>
      </c>
      <c r="C9479" t="s">
        <v>343</v>
      </c>
      <c r="D9479" t="s">
        <v>280</v>
      </c>
      <c r="E9479" t="s">
        <v>281</v>
      </c>
      <c r="F9479" t="s">
        <v>319</v>
      </c>
      <c r="G9479" s="1">
        <v>43467</v>
      </c>
      <c r="H9479">
        <v>100</v>
      </c>
      <c r="I9479" s="7">
        <f>IF(TableTransactions[[#This Row],[Order type]]=trackOrderType,
TableTransactions[[#This Row],[Transaction quantity]]*-1,
TableTransactions[[#This Row],[Transaction quantity]]
)</f>
        <v>-100</v>
      </c>
      <c r="J94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120</v>
      </c>
      <c r="K9479" s="7">
        <f ca="1">IF(TableTransactions[[#This Row],[Stock balance backorders]]&lt;0,
0,
TableTransactions[[#This Row],[Stock balance backorders]]
)</f>
        <v>120</v>
      </c>
      <c r="L9479" s="8" t="str">
        <f>VLOOKUP(TableTransactions[[#This Row],[Material]],TableStockBalance[],
MATCH(TableStockBalance[[#Headers],[Supplier name]],TableStockBalance[#Headers],0),
0)</f>
        <v>General Multi Parts AB</v>
      </c>
    </row>
    <row r="9480" spans="1:12" x14ac:dyDescent="0.25">
      <c r="A9480">
        <v>49040519</v>
      </c>
      <c r="B9480">
        <v>320</v>
      </c>
      <c r="C9480" t="s">
        <v>343</v>
      </c>
      <c r="D9480" t="s">
        <v>280</v>
      </c>
      <c r="E9480" t="s">
        <v>281</v>
      </c>
      <c r="F9480" t="s">
        <v>317</v>
      </c>
      <c r="G9480" s="1">
        <v>43483</v>
      </c>
      <c r="H9480">
        <v>80</v>
      </c>
      <c r="I9480" s="7">
        <f>IF(TableTransactions[[#This Row],[Order type]]=trackOrderType,
TableTransactions[[#This Row],[Transaction quantity]]*-1,
TableTransactions[[#This Row],[Transaction quantity]]
)</f>
        <v>-80</v>
      </c>
      <c r="J94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9480" s="7">
        <f ca="1">IF(TableTransactions[[#This Row],[Stock balance backorders]]&lt;0,
0,
TableTransactions[[#This Row],[Stock balance backorders]]
)</f>
        <v>40</v>
      </c>
      <c r="L9480" s="8" t="str">
        <f>VLOOKUP(TableTransactions[[#This Row],[Material]],TableStockBalance[],
MATCH(TableStockBalance[[#Headers],[Supplier name]],TableStockBalance[#Headers],0),
0)</f>
        <v>General Multi Parts AB</v>
      </c>
    </row>
    <row r="9481" spans="1:12" x14ac:dyDescent="0.25">
      <c r="A9481" s="4">
        <v>45056817</v>
      </c>
      <c r="B9481" s="4">
        <v>10</v>
      </c>
      <c r="C9481" s="4" t="s">
        <v>344</v>
      </c>
      <c r="D9481" s="4" t="s">
        <v>280</v>
      </c>
      <c r="E9481" s="4" t="s">
        <v>281</v>
      </c>
      <c r="F9481" s="4" t="s">
        <v>212</v>
      </c>
      <c r="G9481" s="5">
        <v>43483</v>
      </c>
      <c r="H9481" s="4">
        <v>500</v>
      </c>
      <c r="I9481" s="7">
        <f>IF(TableTransactions[[#This Row],[Order type]]=trackOrderType,
TableTransactions[[#This Row],[Transaction quantity]]*-1,
TableTransactions[[#This Row],[Transaction quantity]]
)</f>
        <v>500</v>
      </c>
      <c r="J94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540</v>
      </c>
      <c r="K9481" s="7">
        <f ca="1">IF(TableTransactions[[#This Row],[Stock balance backorders]]&lt;0,
0,
TableTransactions[[#This Row],[Stock balance backorders]]
)</f>
        <v>540</v>
      </c>
      <c r="L9481" s="8" t="str">
        <f>VLOOKUP(TableTransactions[[#This Row],[Material]],TableStockBalance[],
MATCH(TableStockBalance[[#Headers],[Supplier name]],TableStockBalance[#Headers],0),
0)</f>
        <v>General Multi Parts AB</v>
      </c>
    </row>
    <row r="9482" spans="1:12" x14ac:dyDescent="0.25">
      <c r="A9482">
        <v>49040593</v>
      </c>
      <c r="B9482">
        <v>380</v>
      </c>
      <c r="C9482" t="s">
        <v>343</v>
      </c>
      <c r="D9482" t="s">
        <v>280</v>
      </c>
      <c r="E9482" t="s">
        <v>281</v>
      </c>
      <c r="F9482" t="s">
        <v>317</v>
      </c>
      <c r="G9482" s="1">
        <v>43490</v>
      </c>
      <c r="H9482">
        <v>20</v>
      </c>
      <c r="I9482" s="7">
        <f>IF(TableTransactions[[#This Row],[Order type]]=trackOrderType,
TableTransactions[[#This Row],[Transaction quantity]]*-1,
TableTransactions[[#This Row],[Transaction quantity]]
)</f>
        <v>-20</v>
      </c>
      <c r="J94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520</v>
      </c>
      <c r="K9482" s="7">
        <f ca="1">IF(TableTransactions[[#This Row],[Stock balance backorders]]&lt;0,
0,
TableTransactions[[#This Row],[Stock balance backorders]]
)</f>
        <v>520</v>
      </c>
      <c r="L9482" s="8" t="str">
        <f>VLOOKUP(TableTransactions[[#This Row],[Material]],TableStockBalance[],
MATCH(TableStockBalance[[#Headers],[Supplier name]],TableStockBalance[#Headers],0),
0)</f>
        <v>General Multi Parts AB</v>
      </c>
    </row>
    <row r="9483" spans="1:12" x14ac:dyDescent="0.25">
      <c r="A9483">
        <v>49040631</v>
      </c>
      <c r="B9483">
        <v>10</v>
      </c>
      <c r="C9483" t="s">
        <v>343</v>
      </c>
      <c r="D9483" t="s">
        <v>280</v>
      </c>
      <c r="E9483" t="s">
        <v>281</v>
      </c>
      <c r="F9483" t="s">
        <v>314</v>
      </c>
      <c r="G9483" s="1">
        <v>43495</v>
      </c>
      <c r="H9483">
        <v>80</v>
      </c>
      <c r="I9483" s="7">
        <f>IF(TableTransactions[[#This Row],[Order type]]=trackOrderType,
TableTransactions[[#This Row],[Transaction quantity]]*-1,
TableTransactions[[#This Row],[Transaction quantity]]
)</f>
        <v>-80</v>
      </c>
      <c r="J94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440</v>
      </c>
      <c r="K9483" s="7">
        <f ca="1">IF(TableTransactions[[#This Row],[Stock balance backorders]]&lt;0,
0,
TableTransactions[[#This Row],[Stock balance backorders]]
)</f>
        <v>440</v>
      </c>
      <c r="L9483" s="8" t="str">
        <f>VLOOKUP(TableTransactions[[#This Row],[Material]],TableStockBalance[],
MATCH(TableStockBalance[[#Headers],[Supplier name]],TableStockBalance[#Headers],0),
0)</f>
        <v>General Multi Parts AB</v>
      </c>
    </row>
    <row r="9484" spans="1:12" x14ac:dyDescent="0.25">
      <c r="A9484">
        <v>49041020</v>
      </c>
      <c r="B9484">
        <v>100</v>
      </c>
      <c r="C9484" t="s">
        <v>343</v>
      </c>
      <c r="D9484" t="s">
        <v>280</v>
      </c>
      <c r="E9484" t="s">
        <v>281</v>
      </c>
      <c r="F9484" t="s">
        <v>318</v>
      </c>
      <c r="G9484" s="1">
        <v>43529</v>
      </c>
      <c r="H9484">
        <v>40</v>
      </c>
      <c r="I9484" s="7">
        <f>IF(TableTransactions[[#This Row],[Order type]]=trackOrderType,
TableTransactions[[#This Row],[Transaction quantity]]*-1,
TableTransactions[[#This Row],[Transaction quantity]]
)</f>
        <v>-40</v>
      </c>
      <c r="J94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400</v>
      </c>
      <c r="K9484" s="7">
        <f ca="1">IF(TableTransactions[[#This Row],[Stock balance backorders]]&lt;0,
0,
TableTransactions[[#This Row],[Stock balance backorders]]
)</f>
        <v>400</v>
      </c>
      <c r="L9484" s="8" t="str">
        <f>VLOOKUP(TableTransactions[[#This Row],[Material]],TableStockBalance[],
MATCH(TableStockBalance[[#Headers],[Supplier name]],TableStockBalance[#Headers],0),
0)</f>
        <v>General Multi Parts AB</v>
      </c>
    </row>
    <row r="9485" spans="1:12" x14ac:dyDescent="0.25">
      <c r="A9485">
        <v>49041219</v>
      </c>
      <c r="B9485">
        <v>150</v>
      </c>
      <c r="C9485" t="s">
        <v>343</v>
      </c>
      <c r="D9485" t="s">
        <v>280</v>
      </c>
      <c r="E9485" t="s">
        <v>281</v>
      </c>
      <c r="F9485" t="s">
        <v>314</v>
      </c>
      <c r="G9485" s="1">
        <v>43546</v>
      </c>
      <c r="H9485">
        <v>100</v>
      </c>
      <c r="I9485" s="7">
        <f>IF(TableTransactions[[#This Row],[Order type]]=trackOrderType,
TableTransactions[[#This Row],[Transaction quantity]]*-1,
TableTransactions[[#This Row],[Transaction quantity]]
)</f>
        <v>-100</v>
      </c>
      <c r="J94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300</v>
      </c>
      <c r="K9485" s="7">
        <f ca="1">IF(TableTransactions[[#This Row],[Stock balance backorders]]&lt;0,
0,
TableTransactions[[#This Row],[Stock balance backorders]]
)</f>
        <v>300</v>
      </c>
      <c r="L9485" s="8" t="str">
        <f>VLOOKUP(TableTransactions[[#This Row],[Material]],TableStockBalance[],
MATCH(TableStockBalance[[#Headers],[Supplier name]],TableStockBalance[#Headers],0),
0)</f>
        <v>General Multi Parts AB</v>
      </c>
    </row>
    <row r="9486" spans="1:12" x14ac:dyDescent="0.25">
      <c r="A9486">
        <v>49041331</v>
      </c>
      <c r="B9486">
        <v>130</v>
      </c>
      <c r="C9486" t="s">
        <v>343</v>
      </c>
      <c r="D9486" t="s">
        <v>280</v>
      </c>
      <c r="E9486" t="s">
        <v>281</v>
      </c>
      <c r="F9486" t="s">
        <v>316</v>
      </c>
      <c r="G9486" s="1">
        <v>43556</v>
      </c>
      <c r="H9486">
        <v>40</v>
      </c>
      <c r="I9486" s="7">
        <f>IF(TableTransactions[[#This Row],[Order type]]=trackOrderType,
TableTransactions[[#This Row],[Transaction quantity]]*-1,
TableTransactions[[#This Row],[Transaction quantity]]
)</f>
        <v>-40</v>
      </c>
      <c r="J94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260</v>
      </c>
      <c r="K9486" s="7">
        <f ca="1">IF(TableTransactions[[#This Row],[Stock balance backorders]]&lt;0,
0,
TableTransactions[[#This Row],[Stock balance backorders]]
)</f>
        <v>260</v>
      </c>
      <c r="L9486" s="8" t="str">
        <f>VLOOKUP(TableTransactions[[#This Row],[Material]],TableStockBalance[],
MATCH(TableStockBalance[[#Headers],[Supplier name]],TableStockBalance[#Headers],0),
0)</f>
        <v>General Multi Parts AB</v>
      </c>
    </row>
    <row r="9487" spans="1:12" x14ac:dyDescent="0.25">
      <c r="A9487">
        <v>49041385</v>
      </c>
      <c r="B9487">
        <v>310</v>
      </c>
      <c r="C9487" t="s">
        <v>343</v>
      </c>
      <c r="D9487" t="s">
        <v>280</v>
      </c>
      <c r="E9487" t="s">
        <v>281</v>
      </c>
      <c r="F9487" t="s">
        <v>313</v>
      </c>
      <c r="G9487" s="1">
        <v>43560</v>
      </c>
      <c r="H9487">
        <v>100</v>
      </c>
      <c r="I9487" s="7">
        <f>IF(TableTransactions[[#This Row],[Order type]]=trackOrderType,
TableTransactions[[#This Row],[Transaction quantity]]*-1,
TableTransactions[[#This Row],[Transaction quantity]]
)</f>
        <v>-100</v>
      </c>
      <c r="J94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160</v>
      </c>
      <c r="K9487" s="7">
        <f ca="1">IF(TableTransactions[[#This Row],[Stock balance backorders]]&lt;0,
0,
TableTransactions[[#This Row],[Stock balance backorders]]
)</f>
        <v>160</v>
      </c>
      <c r="L9487" s="8" t="str">
        <f>VLOOKUP(TableTransactions[[#This Row],[Material]],TableStockBalance[],
MATCH(TableStockBalance[[#Headers],[Supplier name]],TableStockBalance[#Headers],0),
0)</f>
        <v>General Multi Parts AB</v>
      </c>
    </row>
    <row r="9488" spans="1:12" x14ac:dyDescent="0.25">
      <c r="A9488">
        <v>49041537</v>
      </c>
      <c r="B9488">
        <v>220</v>
      </c>
      <c r="C9488" t="s">
        <v>343</v>
      </c>
      <c r="D9488" t="s">
        <v>280</v>
      </c>
      <c r="E9488" t="s">
        <v>281</v>
      </c>
      <c r="F9488" t="s">
        <v>317</v>
      </c>
      <c r="G9488" s="1">
        <v>43573</v>
      </c>
      <c r="H9488">
        <v>80</v>
      </c>
      <c r="I9488" s="7">
        <f>IF(TableTransactions[[#This Row],[Order type]]=trackOrderType,
TableTransactions[[#This Row],[Transaction quantity]]*-1,
TableTransactions[[#This Row],[Transaction quantity]]
)</f>
        <v>-80</v>
      </c>
      <c r="J94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</v>
      </c>
      <c r="K9488" s="7">
        <f ca="1">IF(TableTransactions[[#This Row],[Stock balance backorders]]&lt;0,
0,
TableTransactions[[#This Row],[Stock balance backorders]]
)</f>
        <v>80</v>
      </c>
      <c r="L9488" s="8" t="str">
        <f>VLOOKUP(TableTransactions[[#This Row],[Material]],TableStockBalance[],
MATCH(TableStockBalance[[#Headers],[Supplier name]],TableStockBalance[#Headers],0),
0)</f>
        <v>General Multi Parts AB</v>
      </c>
    </row>
    <row r="9489" spans="1:12" x14ac:dyDescent="0.25">
      <c r="A9489" s="4">
        <v>45057039</v>
      </c>
      <c r="B9489" s="4">
        <v>10</v>
      </c>
      <c r="C9489" s="4" t="s">
        <v>344</v>
      </c>
      <c r="D9489" s="4" t="s">
        <v>280</v>
      </c>
      <c r="E9489" s="4" t="s">
        <v>281</v>
      </c>
      <c r="F9489" s="4" t="s">
        <v>212</v>
      </c>
      <c r="G9489" s="5">
        <v>43579</v>
      </c>
      <c r="H9489" s="4">
        <v>387</v>
      </c>
      <c r="I9489" s="7">
        <f>IF(TableTransactions[[#This Row],[Order type]]=trackOrderType,
TableTransactions[[#This Row],[Transaction quantity]]*-1,
TableTransactions[[#This Row],[Transaction quantity]]
)</f>
        <v>387</v>
      </c>
      <c r="J94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467</v>
      </c>
      <c r="K9489" s="7">
        <f ca="1">IF(TableTransactions[[#This Row],[Stock balance backorders]]&lt;0,
0,
TableTransactions[[#This Row],[Stock balance backorders]]
)</f>
        <v>467</v>
      </c>
      <c r="L9489" s="8" t="str">
        <f>VLOOKUP(TableTransactions[[#This Row],[Material]],TableStockBalance[],
MATCH(TableStockBalance[[#Headers],[Supplier name]],TableStockBalance[#Headers],0),
0)</f>
        <v>General Multi Parts AB</v>
      </c>
    </row>
    <row r="9490" spans="1:12" x14ac:dyDescent="0.25">
      <c r="A9490">
        <v>49041626</v>
      </c>
      <c r="B9490">
        <v>230</v>
      </c>
      <c r="C9490" t="s">
        <v>343</v>
      </c>
      <c r="D9490" t="s">
        <v>280</v>
      </c>
      <c r="E9490" t="s">
        <v>281</v>
      </c>
      <c r="F9490" t="s">
        <v>319</v>
      </c>
      <c r="G9490" s="1">
        <v>43584</v>
      </c>
      <c r="H9490">
        <v>40</v>
      </c>
      <c r="I9490" s="7">
        <f>IF(TableTransactions[[#This Row],[Order type]]=trackOrderType,
TableTransactions[[#This Row],[Transaction quantity]]*-1,
TableTransactions[[#This Row],[Transaction quantity]]
)</f>
        <v>-40</v>
      </c>
      <c r="J94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427</v>
      </c>
      <c r="K9490" s="7">
        <f ca="1">IF(TableTransactions[[#This Row],[Stock balance backorders]]&lt;0,
0,
TableTransactions[[#This Row],[Stock balance backorders]]
)</f>
        <v>427</v>
      </c>
      <c r="L9490" s="8" t="str">
        <f>VLOOKUP(TableTransactions[[#This Row],[Material]],TableStockBalance[],
MATCH(TableStockBalance[[#Headers],[Supplier name]],TableStockBalance[#Headers],0),
0)</f>
        <v>General Multi Parts AB</v>
      </c>
    </row>
    <row r="9491" spans="1:12" x14ac:dyDescent="0.25">
      <c r="A9491">
        <v>49041641</v>
      </c>
      <c r="B9491">
        <v>70</v>
      </c>
      <c r="C9491" t="s">
        <v>343</v>
      </c>
      <c r="D9491" t="s">
        <v>280</v>
      </c>
      <c r="E9491" t="s">
        <v>281</v>
      </c>
      <c r="F9491" t="s">
        <v>318</v>
      </c>
      <c r="G9491" s="1">
        <v>43585</v>
      </c>
      <c r="H9491">
        <v>80</v>
      </c>
      <c r="I9491" s="7">
        <f>IF(TableTransactions[[#This Row],[Order type]]=trackOrderType,
TableTransactions[[#This Row],[Transaction quantity]]*-1,
TableTransactions[[#This Row],[Transaction quantity]]
)</f>
        <v>-80</v>
      </c>
      <c r="J94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347</v>
      </c>
      <c r="K9491" s="7">
        <f ca="1">IF(TableTransactions[[#This Row],[Stock balance backorders]]&lt;0,
0,
TableTransactions[[#This Row],[Stock balance backorders]]
)</f>
        <v>347</v>
      </c>
      <c r="L9491" s="8" t="str">
        <f>VLOOKUP(TableTransactions[[#This Row],[Material]],TableStockBalance[],
MATCH(TableStockBalance[[#Headers],[Supplier name]],TableStockBalance[#Headers],0),
0)</f>
        <v>General Multi Parts AB</v>
      </c>
    </row>
    <row r="9492" spans="1:12" x14ac:dyDescent="0.25">
      <c r="A9492">
        <v>49041740</v>
      </c>
      <c r="B9492">
        <v>100</v>
      </c>
      <c r="C9492" t="s">
        <v>343</v>
      </c>
      <c r="D9492" t="s">
        <v>280</v>
      </c>
      <c r="E9492" t="s">
        <v>281</v>
      </c>
      <c r="F9492" t="s">
        <v>316</v>
      </c>
      <c r="G9492" s="1">
        <v>43594</v>
      </c>
      <c r="H9492">
        <v>20</v>
      </c>
      <c r="I9492" s="7">
        <f>IF(TableTransactions[[#This Row],[Order type]]=trackOrderType,
TableTransactions[[#This Row],[Transaction quantity]]*-1,
TableTransactions[[#This Row],[Transaction quantity]]
)</f>
        <v>-20</v>
      </c>
      <c r="J94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327</v>
      </c>
      <c r="K9492" s="7">
        <f ca="1">IF(TableTransactions[[#This Row],[Stock balance backorders]]&lt;0,
0,
TableTransactions[[#This Row],[Stock balance backorders]]
)</f>
        <v>327</v>
      </c>
      <c r="L9492" s="8" t="str">
        <f>VLOOKUP(TableTransactions[[#This Row],[Material]],TableStockBalance[],
MATCH(TableStockBalance[[#Headers],[Supplier name]],TableStockBalance[#Headers],0),
0)</f>
        <v>General Multi Parts AB</v>
      </c>
    </row>
    <row r="9493" spans="1:12" x14ac:dyDescent="0.25">
      <c r="A9493">
        <v>49041763</v>
      </c>
      <c r="B9493">
        <v>360</v>
      </c>
      <c r="C9493" t="s">
        <v>343</v>
      </c>
      <c r="D9493" t="s">
        <v>280</v>
      </c>
      <c r="E9493" t="s">
        <v>281</v>
      </c>
      <c r="F9493" t="s">
        <v>318</v>
      </c>
      <c r="G9493" s="1">
        <v>43595</v>
      </c>
      <c r="H9493">
        <v>40</v>
      </c>
      <c r="I9493" s="7">
        <f>IF(TableTransactions[[#This Row],[Order type]]=trackOrderType,
TableTransactions[[#This Row],[Transaction quantity]]*-1,
TableTransactions[[#This Row],[Transaction quantity]]
)</f>
        <v>-40</v>
      </c>
      <c r="J94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287</v>
      </c>
      <c r="K9493" s="7">
        <f ca="1">IF(TableTransactions[[#This Row],[Stock balance backorders]]&lt;0,
0,
TableTransactions[[#This Row],[Stock balance backorders]]
)</f>
        <v>287</v>
      </c>
      <c r="L9493" s="8" t="str">
        <f>VLOOKUP(TableTransactions[[#This Row],[Material]],TableStockBalance[],
MATCH(TableStockBalance[[#Headers],[Supplier name]],TableStockBalance[#Headers],0),
0)</f>
        <v>General Multi Parts AB</v>
      </c>
    </row>
    <row r="9494" spans="1:12" x14ac:dyDescent="0.25">
      <c r="A9494">
        <v>49042149</v>
      </c>
      <c r="B9494">
        <v>110</v>
      </c>
      <c r="C9494" t="s">
        <v>343</v>
      </c>
      <c r="D9494" t="s">
        <v>280</v>
      </c>
      <c r="E9494" t="s">
        <v>281</v>
      </c>
      <c r="F9494" t="s">
        <v>317</v>
      </c>
      <c r="G9494" s="1">
        <v>43633</v>
      </c>
      <c r="H9494">
        <v>40</v>
      </c>
      <c r="I9494" s="7">
        <f>IF(TableTransactions[[#This Row],[Order type]]=trackOrderType,
TableTransactions[[#This Row],[Transaction quantity]]*-1,
TableTransactions[[#This Row],[Transaction quantity]]
)</f>
        <v>-40</v>
      </c>
      <c r="J94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247</v>
      </c>
      <c r="K9494" s="7">
        <f ca="1">IF(TableTransactions[[#This Row],[Stock balance backorders]]&lt;0,
0,
TableTransactions[[#This Row],[Stock balance backorders]]
)</f>
        <v>247</v>
      </c>
      <c r="L9494" s="8" t="str">
        <f>VLOOKUP(TableTransactions[[#This Row],[Material]],TableStockBalance[],
MATCH(TableStockBalance[[#Headers],[Supplier name]],TableStockBalance[#Headers],0),
0)</f>
        <v>General Multi Parts AB</v>
      </c>
    </row>
    <row r="9495" spans="1:12" x14ac:dyDescent="0.25">
      <c r="A9495">
        <v>49042282</v>
      </c>
      <c r="B9495">
        <v>310</v>
      </c>
      <c r="C9495" t="s">
        <v>343</v>
      </c>
      <c r="D9495" t="s">
        <v>280</v>
      </c>
      <c r="E9495" t="s">
        <v>281</v>
      </c>
      <c r="F9495" t="s">
        <v>317</v>
      </c>
      <c r="G9495" s="1">
        <v>43644</v>
      </c>
      <c r="H9495">
        <v>40</v>
      </c>
      <c r="I9495" s="7">
        <f>IF(TableTransactions[[#This Row],[Order type]]=trackOrderType,
TableTransactions[[#This Row],[Transaction quantity]]*-1,
TableTransactions[[#This Row],[Transaction quantity]]
)</f>
        <v>-40</v>
      </c>
      <c r="J94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207</v>
      </c>
      <c r="K9495" s="7">
        <f ca="1">IF(TableTransactions[[#This Row],[Stock balance backorders]]&lt;0,
0,
TableTransactions[[#This Row],[Stock balance backorders]]
)</f>
        <v>207</v>
      </c>
      <c r="L9495" s="8" t="str">
        <f>VLOOKUP(TableTransactions[[#This Row],[Material]],TableStockBalance[],
MATCH(TableStockBalance[[#Headers],[Supplier name]],TableStockBalance[#Headers],0),
0)</f>
        <v>General Multi Parts AB</v>
      </c>
    </row>
    <row r="9496" spans="1:12" x14ac:dyDescent="0.25">
      <c r="A9496" s="4">
        <v>45057232</v>
      </c>
      <c r="B9496" s="4">
        <v>20</v>
      </c>
      <c r="C9496" s="4" t="s">
        <v>344</v>
      </c>
      <c r="D9496" s="4" t="s">
        <v>280</v>
      </c>
      <c r="E9496" s="4" t="s">
        <v>281</v>
      </c>
      <c r="F9496" s="4" t="s">
        <v>212</v>
      </c>
      <c r="G9496" s="5">
        <v>43649</v>
      </c>
      <c r="H9496" s="4">
        <v>500</v>
      </c>
      <c r="I9496" s="7">
        <f>IF(TableTransactions[[#This Row],[Order type]]=trackOrderType,
TableTransactions[[#This Row],[Transaction quantity]]*-1,
TableTransactions[[#This Row],[Transaction quantity]]
)</f>
        <v>500</v>
      </c>
      <c r="J94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707</v>
      </c>
      <c r="K9496" s="7">
        <f ca="1">IF(TableTransactions[[#This Row],[Stock balance backorders]]&lt;0,
0,
TableTransactions[[#This Row],[Stock balance backorders]]
)</f>
        <v>707</v>
      </c>
      <c r="L9496" s="8" t="str">
        <f>VLOOKUP(TableTransactions[[#This Row],[Material]],TableStockBalance[],
MATCH(TableStockBalance[[#Headers],[Supplier name]],TableStockBalance[#Headers],0),
0)</f>
        <v>General Multi Parts AB</v>
      </c>
    </row>
    <row r="9497" spans="1:12" x14ac:dyDescent="0.25">
      <c r="A9497">
        <v>49042530</v>
      </c>
      <c r="B9497">
        <v>40</v>
      </c>
      <c r="C9497" t="s">
        <v>343</v>
      </c>
      <c r="D9497" t="s">
        <v>280</v>
      </c>
      <c r="E9497" t="s">
        <v>281</v>
      </c>
      <c r="F9497" t="s">
        <v>313</v>
      </c>
      <c r="G9497" s="1">
        <v>43669</v>
      </c>
      <c r="H9497">
        <v>40</v>
      </c>
      <c r="I9497" s="7">
        <f>IF(TableTransactions[[#This Row],[Order type]]=trackOrderType,
TableTransactions[[#This Row],[Transaction quantity]]*-1,
TableTransactions[[#This Row],[Transaction quantity]]
)</f>
        <v>-40</v>
      </c>
      <c r="J94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667</v>
      </c>
      <c r="K9497" s="7">
        <f ca="1">IF(TableTransactions[[#This Row],[Stock balance backorders]]&lt;0,
0,
TableTransactions[[#This Row],[Stock balance backorders]]
)</f>
        <v>667</v>
      </c>
      <c r="L9497" s="8" t="str">
        <f>VLOOKUP(TableTransactions[[#This Row],[Material]],TableStockBalance[],
MATCH(TableStockBalance[[#Headers],[Supplier name]],TableStockBalance[#Headers],0),
0)</f>
        <v>General Multi Parts AB</v>
      </c>
    </row>
    <row r="9498" spans="1:12" x14ac:dyDescent="0.25">
      <c r="A9498">
        <v>49042662</v>
      </c>
      <c r="B9498">
        <v>30</v>
      </c>
      <c r="C9498" t="s">
        <v>343</v>
      </c>
      <c r="D9498" t="s">
        <v>280</v>
      </c>
      <c r="E9498" t="s">
        <v>281</v>
      </c>
      <c r="F9498" t="s">
        <v>318</v>
      </c>
      <c r="G9498" s="1">
        <v>43682</v>
      </c>
      <c r="H9498">
        <v>80</v>
      </c>
      <c r="I9498" s="7">
        <f>IF(TableTransactions[[#This Row],[Order type]]=trackOrderType,
TableTransactions[[#This Row],[Transaction quantity]]*-1,
TableTransactions[[#This Row],[Transaction quantity]]
)</f>
        <v>-80</v>
      </c>
      <c r="J94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587</v>
      </c>
      <c r="K9498" s="7">
        <f ca="1">IF(TableTransactions[[#This Row],[Stock balance backorders]]&lt;0,
0,
TableTransactions[[#This Row],[Stock balance backorders]]
)</f>
        <v>587</v>
      </c>
      <c r="L9498" s="8" t="str">
        <f>VLOOKUP(TableTransactions[[#This Row],[Material]],TableStockBalance[],
MATCH(TableStockBalance[[#Headers],[Supplier name]],TableStockBalance[#Headers],0),
0)</f>
        <v>General Multi Parts AB</v>
      </c>
    </row>
    <row r="9499" spans="1:12" x14ac:dyDescent="0.25">
      <c r="A9499">
        <v>49042692</v>
      </c>
      <c r="B9499">
        <v>50</v>
      </c>
      <c r="C9499" t="s">
        <v>343</v>
      </c>
      <c r="D9499" t="s">
        <v>280</v>
      </c>
      <c r="E9499" t="s">
        <v>281</v>
      </c>
      <c r="F9499" t="s">
        <v>319</v>
      </c>
      <c r="G9499" s="1">
        <v>43684</v>
      </c>
      <c r="H9499">
        <v>20</v>
      </c>
      <c r="I9499" s="7">
        <f>IF(TableTransactions[[#This Row],[Order type]]=trackOrderType,
TableTransactions[[#This Row],[Transaction quantity]]*-1,
TableTransactions[[#This Row],[Transaction quantity]]
)</f>
        <v>-20</v>
      </c>
      <c r="J94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567</v>
      </c>
      <c r="K9499" s="7">
        <f ca="1">IF(TableTransactions[[#This Row],[Stock balance backorders]]&lt;0,
0,
TableTransactions[[#This Row],[Stock balance backorders]]
)</f>
        <v>567</v>
      </c>
      <c r="L9499" s="8" t="str">
        <f>VLOOKUP(TableTransactions[[#This Row],[Material]],TableStockBalance[],
MATCH(TableStockBalance[[#Headers],[Supplier name]],TableStockBalance[#Headers],0),
0)</f>
        <v>General Multi Parts AB</v>
      </c>
    </row>
    <row r="9500" spans="1:12" x14ac:dyDescent="0.25">
      <c r="A9500">
        <v>49042716</v>
      </c>
      <c r="B9500">
        <v>30</v>
      </c>
      <c r="C9500" t="s">
        <v>343</v>
      </c>
      <c r="D9500" t="s">
        <v>280</v>
      </c>
      <c r="E9500" t="s">
        <v>281</v>
      </c>
      <c r="F9500" t="s">
        <v>320</v>
      </c>
      <c r="G9500" s="1">
        <v>43686</v>
      </c>
      <c r="H9500">
        <v>80</v>
      </c>
      <c r="I9500" s="7">
        <f>IF(TableTransactions[[#This Row],[Order type]]=trackOrderType,
TableTransactions[[#This Row],[Transaction quantity]]*-1,
TableTransactions[[#This Row],[Transaction quantity]]
)</f>
        <v>-80</v>
      </c>
      <c r="J95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487</v>
      </c>
      <c r="K9500" s="7">
        <f ca="1">IF(TableTransactions[[#This Row],[Stock balance backorders]]&lt;0,
0,
TableTransactions[[#This Row],[Stock balance backorders]]
)</f>
        <v>487</v>
      </c>
      <c r="L9500" s="8" t="str">
        <f>VLOOKUP(TableTransactions[[#This Row],[Material]],TableStockBalance[],
MATCH(TableStockBalance[[#Headers],[Supplier name]],TableStockBalance[#Headers],0),
0)</f>
        <v>General Multi Parts AB</v>
      </c>
    </row>
    <row r="9501" spans="1:12" x14ac:dyDescent="0.25">
      <c r="A9501">
        <v>49043513</v>
      </c>
      <c r="B9501">
        <v>190</v>
      </c>
      <c r="C9501" t="s">
        <v>343</v>
      </c>
      <c r="D9501" t="s">
        <v>280</v>
      </c>
      <c r="E9501" t="s">
        <v>281</v>
      </c>
      <c r="F9501" t="s">
        <v>317</v>
      </c>
      <c r="G9501" s="1">
        <v>43760</v>
      </c>
      <c r="H9501">
        <v>60</v>
      </c>
      <c r="I9501" s="7">
        <f>IF(TableTransactions[[#This Row],[Order type]]=trackOrderType,
TableTransactions[[#This Row],[Transaction quantity]]*-1,
TableTransactions[[#This Row],[Transaction quantity]]
)</f>
        <v>-60</v>
      </c>
      <c r="J95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427</v>
      </c>
      <c r="K9501" s="7">
        <f ca="1">IF(TableTransactions[[#This Row],[Stock balance backorders]]&lt;0,
0,
TableTransactions[[#This Row],[Stock balance backorders]]
)</f>
        <v>427</v>
      </c>
      <c r="L9501" s="8" t="str">
        <f>VLOOKUP(TableTransactions[[#This Row],[Material]],TableStockBalance[],
MATCH(TableStockBalance[[#Headers],[Supplier name]],TableStockBalance[#Headers],0),
0)</f>
        <v>General Multi Parts AB</v>
      </c>
    </row>
    <row r="9502" spans="1:12" x14ac:dyDescent="0.25">
      <c r="A9502">
        <v>49043533</v>
      </c>
      <c r="B9502">
        <v>70</v>
      </c>
      <c r="C9502" t="s">
        <v>343</v>
      </c>
      <c r="D9502" t="s">
        <v>280</v>
      </c>
      <c r="E9502" t="s">
        <v>281</v>
      </c>
      <c r="F9502" t="s">
        <v>314</v>
      </c>
      <c r="G9502" s="1">
        <v>43762</v>
      </c>
      <c r="H9502">
        <v>60</v>
      </c>
      <c r="I9502" s="7">
        <f>IF(TableTransactions[[#This Row],[Order type]]=trackOrderType,
TableTransactions[[#This Row],[Transaction quantity]]*-1,
TableTransactions[[#This Row],[Transaction quantity]]
)</f>
        <v>-60</v>
      </c>
      <c r="J95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367</v>
      </c>
      <c r="K9502" s="7">
        <f ca="1">IF(TableTransactions[[#This Row],[Stock balance backorders]]&lt;0,
0,
TableTransactions[[#This Row],[Stock balance backorders]]
)</f>
        <v>367</v>
      </c>
      <c r="L9502" s="8" t="str">
        <f>VLOOKUP(TableTransactions[[#This Row],[Material]],TableStockBalance[],
MATCH(TableStockBalance[[#Headers],[Supplier name]],TableStockBalance[#Headers],0),
0)</f>
        <v>General Multi Parts AB</v>
      </c>
    </row>
    <row r="9503" spans="1:12" x14ac:dyDescent="0.25">
      <c r="A9503">
        <v>49043991</v>
      </c>
      <c r="B9503">
        <v>180</v>
      </c>
      <c r="C9503" t="s">
        <v>343</v>
      </c>
      <c r="D9503" t="s">
        <v>280</v>
      </c>
      <c r="E9503" t="s">
        <v>281</v>
      </c>
      <c r="F9503" t="s">
        <v>318</v>
      </c>
      <c r="G9503" s="1">
        <v>43802</v>
      </c>
      <c r="H9503">
        <v>60</v>
      </c>
      <c r="I9503" s="7">
        <f>IF(TableTransactions[[#This Row],[Order type]]=trackOrderType,
TableTransactions[[#This Row],[Transaction quantity]]*-1,
TableTransactions[[#This Row],[Transaction quantity]]
)</f>
        <v>-60</v>
      </c>
      <c r="J95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307</v>
      </c>
      <c r="K9503" s="7">
        <f ca="1">IF(TableTransactions[[#This Row],[Stock balance backorders]]&lt;0,
0,
TableTransactions[[#This Row],[Stock balance backorders]]
)</f>
        <v>307</v>
      </c>
      <c r="L9503" s="8" t="str">
        <f>VLOOKUP(TableTransactions[[#This Row],[Material]],TableStockBalance[],
MATCH(TableStockBalance[[#Headers],[Supplier name]],TableStockBalance[#Headers],0),
0)</f>
        <v>General Multi Parts AB</v>
      </c>
    </row>
    <row r="9504" spans="1:12" x14ac:dyDescent="0.25">
      <c r="A9504">
        <v>49044028</v>
      </c>
      <c r="B9504">
        <v>390</v>
      </c>
      <c r="C9504" t="s">
        <v>343</v>
      </c>
      <c r="D9504" t="s">
        <v>280</v>
      </c>
      <c r="E9504" t="s">
        <v>281</v>
      </c>
      <c r="F9504" t="s">
        <v>313</v>
      </c>
      <c r="G9504" s="1">
        <v>43805</v>
      </c>
      <c r="H9504">
        <v>20</v>
      </c>
      <c r="I9504" s="7">
        <f>IF(TableTransactions[[#This Row],[Order type]]=trackOrderType,
TableTransactions[[#This Row],[Transaction quantity]]*-1,
TableTransactions[[#This Row],[Transaction quantity]]
)</f>
        <v>-20</v>
      </c>
      <c r="J95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287</v>
      </c>
      <c r="K9504" s="7">
        <f ca="1">IF(TableTransactions[[#This Row],[Stock balance backorders]]&lt;0,
0,
TableTransactions[[#This Row],[Stock balance backorders]]
)</f>
        <v>287</v>
      </c>
      <c r="L9504" s="8" t="str">
        <f>VLOOKUP(TableTransactions[[#This Row],[Material]],TableStockBalance[],
MATCH(TableStockBalance[[#Headers],[Supplier name]],TableStockBalance[#Headers],0),
0)</f>
        <v>General Multi Parts AB</v>
      </c>
    </row>
    <row r="9505" spans="1:12" x14ac:dyDescent="0.25">
      <c r="A9505">
        <v>49040413</v>
      </c>
      <c r="B9505">
        <v>20</v>
      </c>
      <c r="C9505" t="s">
        <v>343</v>
      </c>
      <c r="D9505" t="s">
        <v>286</v>
      </c>
      <c r="E9505" t="s">
        <v>287</v>
      </c>
      <c r="F9505" t="s">
        <v>314</v>
      </c>
      <c r="G9505" s="1">
        <v>43475</v>
      </c>
      <c r="H9505">
        <v>80</v>
      </c>
      <c r="I9505" s="7">
        <f>IF(TableTransactions[[#This Row],[Order type]]=trackOrderType,
TableTransactions[[#This Row],[Transaction quantity]]*-1,
TableTransactions[[#This Row],[Transaction quantity]]
)</f>
        <v>-80</v>
      </c>
      <c r="J95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241</v>
      </c>
      <c r="K9505" s="7">
        <f ca="1">IF(TableTransactions[[#This Row],[Stock balance backorders]]&lt;0,
0,
TableTransactions[[#This Row],[Stock balance backorders]]
)</f>
        <v>241</v>
      </c>
      <c r="L9505" s="8" t="str">
        <f>VLOOKUP(TableTransactions[[#This Row],[Material]],TableStockBalance[],
MATCH(TableStockBalance[[#Headers],[Supplier name]],TableStockBalance[#Headers],0),
0)</f>
        <v>General Multi Parts AB</v>
      </c>
    </row>
    <row r="9506" spans="1:12" x14ac:dyDescent="0.25">
      <c r="A9506">
        <v>49040716</v>
      </c>
      <c r="B9506">
        <v>130</v>
      </c>
      <c r="C9506" t="s">
        <v>343</v>
      </c>
      <c r="D9506" t="s">
        <v>286</v>
      </c>
      <c r="E9506" t="s">
        <v>287</v>
      </c>
      <c r="F9506" t="s">
        <v>317</v>
      </c>
      <c r="G9506" s="1">
        <v>43502</v>
      </c>
      <c r="H9506">
        <v>60</v>
      </c>
      <c r="I9506" s="7">
        <f>IF(TableTransactions[[#This Row],[Order type]]=trackOrderType,
TableTransactions[[#This Row],[Transaction quantity]]*-1,
TableTransactions[[#This Row],[Transaction quantity]]
)</f>
        <v>-60</v>
      </c>
      <c r="J95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181</v>
      </c>
      <c r="K9506" s="7">
        <f ca="1">IF(TableTransactions[[#This Row],[Stock balance backorders]]&lt;0,
0,
TableTransactions[[#This Row],[Stock balance backorders]]
)</f>
        <v>181</v>
      </c>
      <c r="L9506" s="8" t="str">
        <f>VLOOKUP(TableTransactions[[#This Row],[Material]],TableStockBalance[],
MATCH(TableStockBalance[[#Headers],[Supplier name]],TableStockBalance[#Headers],0),
0)</f>
        <v>General Multi Parts AB</v>
      </c>
    </row>
    <row r="9507" spans="1:12" x14ac:dyDescent="0.25">
      <c r="A9507">
        <v>49040829</v>
      </c>
      <c r="B9507">
        <v>260</v>
      </c>
      <c r="C9507" t="s">
        <v>343</v>
      </c>
      <c r="D9507" t="s">
        <v>286</v>
      </c>
      <c r="E9507" t="s">
        <v>287</v>
      </c>
      <c r="F9507" t="s">
        <v>318</v>
      </c>
      <c r="G9507" s="1">
        <v>43511</v>
      </c>
      <c r="H9507">
        <v>60</v>
      </c>
      <c r="I9507" s="7">
        <f>IF(TableTransactions[[#This Row],[Order type]]=trackOrderType,
TableTransactions[[#This Row],[Transaction quantity]]*-1,
TableTransactions[[#This Row],[Transaction quantity]]
)</f>
        <v>-60</v>
      </c>
      <c r="J95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121</v>
      </c>
      <c r="K9507" s="7">
        <f ca="1">IF(TableTransactions[[#This Row],[Stock balance backorders]]&lt;0,
0,
TableTransactions[[#This Row],[Stock balance backorders]]
)</f>
        <v>121</v>
      </c>
      <c r="L9507" s="8" t="str">
        <f>VLOOKUP(TableTransactions[[#This Row],[Material]],TableStockBalance[],
MATCH(TableStockBalance[[#Headers],[Supplier name]],TableStockBalance[#Headers],0),
0)</f>
        <v>General Multi Parts AB</v>
      </c>
    </row>
    <row r="9508" spans="1:12" x14ac:dyDescent="0.25">
      <c r="A9508">
        <v>49040873</v>
      </c>
      <c r="B9508">
        <v>10</v>
      </c>
      <c r="C9508" t="s">
        <v>343</v>
      </c>
      <c r="D9508" t="s">
        <v>286</v>
      </c>
      <c r="E9508" t="s">
        <v>287</v>
      </c>
      <c r="F9508" t="s">
        <v>330</v>
      </c>
      <c r="G9508" s="1">
        <v>43516</v>
      </c>
      <c r="H9508">
        <v>80</v>
      </c>
      <c r="I9508" s="7">
        <f>IF(TableTransactions[[#This Row],[Order type]]=trackOrderType,
TableTransactions[[#This Row],[Transaction quantity]]*-1,
TableTransactions[[#This Row],[Transaction quantity]]
)</f>
        <v>-80</v>
      </c>
      <c r="J95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</v>
      </c>
      <c r="K9508" s="7">
        <f ca="1">IF(TableTransactions[[#This Row],[Stock balance backorders]]&lt;0,
0,
TableTransactions[[#This Row],[Stock balance backorders]]
)</f>
        <v>41</v>
      </c>
      <c r="L9508" s="8" t="str">
        <f>VLOOKUP(TableTransactions[[#This Row],[Material]],TableStockBalance[],
MATCH(TableStockBalance[[#Headers],[Supplier name]],TableStockBalance[#Headers],0),
0)</f>
        <v>General Multi Parts AB</v>
      </c>
    </row>
    <row r="9509" spans="1:12" x14ac:dyDescent="0.25">
      <c r="A9509">
        <v>49040888</v>
      </c>
      <c r="B9509">
        <v>50</v>
      </c>
      <c r="C9509" t="s">
        <v>343</v>
      </c>
      <c r="D9509" t="s">
        <v>286</v>
      </c>
      <c r="E9509" t="s">
        <v>287</v>
      </c>
      <c r="F9509" t="s">
        <v>319</v>
      </c>
      <c r="G9509" s="1">
        <v>43517</v>
      </c>
      <c r="H9509">
        <v>100</v>
      </c>
      <c r="I9509" s="7">
        <f>IF(TableTransactions[[#This Row],[Order type]]=trackOrderType,
TableTransactions[[#This Row],[Transaction quantity]]*-1,
TableTransactions[[#This Row],[Transaction quantity]]
)</f>
        <v>-100</v>
      </c>
      <c r="J95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-59</v>
      </c>
      <c r="K9509" s="7">
        <f ca="1">IF(TableTransactions[[#This Row],[Stock balance backorders]]&lt;0,
0,
TableTransactions[[#This Row],[Stock balance backorders]]
)</f>
        <v>0</v>
      </c>
      <c r="L9509" s="8" t="str">
        <f>VLOOKUP(TableTransactions[[#This Row],[Material]],TableStockBalance[],
MATCH(TableStockBalance[[#Headers],[Supplier name]],TableStockBalance[#Headers],0),
0)</f>
        <v>General Multi Parts AB</v>
      </c>
    </row>
    <row r="9510" spans="1:12" x14ac:dyDescent="0.25">
      <c r="A9510" s="4">
        <v>45056896</v>
      </c>
      <c r="B9510" s="4">
        <v>20</v>
      </c>
      <c r="C9510" s="4" t="s">
        <v>344</v>
      </c>
      <c r="D9510" s="4" t="s">
        <v>286</v>
      </c>
      <c r="E9510" s="4" t="s">
        <v>287</v>
      </c>
      <c r="F9510" s="4" t="s">
        <v>212</v>
      </c>
      <c r="G9510" s="5">
        <v>43517</v>
      </c>
      <c r="H9510" s="4">
        <v>455</v>
      </c>
      <c r="I9510" s="7">
        <f>IF(TableTransactions[[#This Row],[Order type]]=trackOrderType,
TableTransactions[[#This Row],[Transaction quantity]]*-1,
TableTransactions[[#This Row],[Transaction quantity]]
)</f>
        <v>455</v>
      </c>
      <c r="J95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396</v>
      </c>
      <c r="K9510" s="7">
        <f ca="1">IF(TableTransactions[[#This Row],[Stock balance backorders]]&lt;0,
0,
TableTransactions[[#This Row],[Stock balance backorders]]
)</f>
        <v>396</v>
      </c>
      <c r="L9510" s="8" t="str">
        <f>VLOOKUP(TableTransactions[[#This Row],[Material]],TableStockBalance[],
MATCH(TableStockBalance[[#Headers],[Supplier name]],TableStockBalance[#Headers],0),
0)</f>
        <v>General Multi Parts AB</v>
      </c>
    </row>
    <row r="9511" spans="1:12" x14ac:dyDescent="0.25">
      <c r="A9511">
        <v>49040914</v>
      </c>
      <c r="B9511">
        <v>120</v>
      </c>
      <c r="C9511" t="s">
        <v>343</v>
      </c>
      <c r="D9511" t="s">
        <v>286</v>
      </c>
      <c r="E9511" t="s">
        <v>287</v>
      </c>
      <c r="F9511" t="s">
        <v>313</v>
      </c>
      <c r="G9511" s="1">
        <v>43521</v>
      </c>
      <c r="H9511">
        <v>80</v>
      </c>
      <c r="I9511" s="7">
        <f>IF(TableTransactions[[#This Row],[Order type]]=trackOrderType,
TableTransactions[[#This Row],[Transaction quantity]]*-1,
TableTransactions[[#This Row],[Transaction quantity]]
)</f>
        <v>-80</v>
      </c>
      <c r="J95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316</v>
      </c>
      <c r="K9511" s="7">
        <f ca="1">IF(TableTransactions[[#This Row],[Stock balance backorders]]&lt;0,
0,
TableTransactions[[#This Row],[Stock balance backorders]]
)</f>
        <v>316</v>
      </c>
      <c r="L9511" s="8" t="str">
        <f>VLOOKUP(TableTransactions[[#This Row],[Material]],TableStockBalance[],
MATCH(TableStockBalance[[#Headers],[Supplier name]],TableStockBalance[#Headers],0),
0)</f>
        <v>General Multi Parts AB</v>
      </c>
    </row>
    <row r="9512" spans="1:12" x14ac:dyDescent="0.25">
      <c r="A9512">
        <v>49040945</v>
      </c>
      <c r="B9512">
        <v>110</v>
      </c>
      <c r="C9512" t="s">
        <v>343</v>
      </c>
      <c r="D9512" t="s">
        <v>286</v>
      </c>
      <c r="E9512" t="s">
        <v>287</v>
      </c>
      <c r="F9512" t="s">
        <v>316</v>
      </c>
      <c r="G9512" s="1">
        <v>43523</v>
      </c>
      <c r="H9512">
        <v>20</v>
      </c>
      <c r="I9512" s="7">
        <f>IF(TableTransactions[[#This Row],[Order type]]=trackOrderType,
TableTransactions[[#This Row],[Transaction quantity]]*-1,
TableTransactions[[#This Row],[Transaction quantity]]
)</f>
        <v>-20</v>
      </c>
      <c r="J95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296</v>
      </c>
      <c r="K9512" s="7">
        <f ca="1">IF(TableTransactions[[#This Row],[Stock balance backorders]]&lt;0,
0,
TableTransactions[[#This Row],[Stock balance backorders]]
)</f>
        <v>296</v>
      </c>
      <c r="L9512" s="8" t="str">
        <f>VLOOKUP(TableTransactions[[#This Row],[Material]],TableStockBalance[],
MATCH(TableStockBalance[[#Headers],[Supplier name]],TableStockBalance[#Headers],0),
0)</f>
        <v>General Multi Parts AB</v>
      </c>
    </row>
    <row r="9513" spans="1:12" x14ac:dyDescent="0.25">
      <c r="A9513">
        <v>49041065</v>
      </c>
      <c r="B9513">
        <v>390</v>
      </c>
      <c r="C9513" t="s">
        <v>343</v>
      </c>
      <c r="D9513" t="s">
        <v>286</v>
      </c>
      <c r="E9513" t="s">
        <v>287</v>
      </c>
      <c r="F9513" t="s">
        <v>316</v>
      </c>
      <c r="G9513" s="1">
        <v>43532</v>
      </c>
      <c r="H9513">
        <v>80</v>
      </c>
      <c r="I9513" s="7">
        <f>IF(TableTransactions[[#This Row],[Order type]]=trackOrderType,
TableTransactions[[#This Row],[Transaction quantity]]*-1,
TableTransactions[[#This Row],[Transaction quantity]]
)</f>
        <v>-80</v>
      </c>
      <c r="J95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216</v>
      </c>
      <c r="K9513" s="7">
        <f ca="1">IF(TableTransactions[[#This Row],[Stock balance backorders]]&lt;0,
0,
TableTransactions[[#This Row],[Stock balance backorders]]
)</f>
        <v>216</v>
      </c>
      <c r="L9513" s="8" t="str">
        <f>VLOOKUP(TableTransactions[[#This Row],[Material]],TableStockBalance[],
MATCH(TableStockBalance[[#Headers],[Supplier name]],TableStockBalance[#Headers],0),
0)</f>
        <v>General Multi Parts AB</v>
      </c>
    </row>
    <row r="9514" spans="1:12" x14ac:dyDescent="0.25">
      <c r="A9514">
        <v>49041090</v>
      </c>
      <c r="B9514">
        <v>120</v>
      </c>
      <c r="C9514" t="s">
        <v>343</v>
      </c>
      <c r="D9514" t="s">
        <v>286</v>
      </c>
      <c r="E9514" t="s">
        <v>287</v>
      </c>
      <c r="F9514" t="s">
        <v>318</v>
      </c>
      <c r="G9514" s="1">
        <v>43535</v>
      </c>
      <c r="H9514">
        <v>100</v>
      </c>
      <c r="I9514" s="7">
        <f>IF(TableTransactions[[#This Row],[Order type]]=trackOrderType,
TableTransactions[[#This Row],[Transaction quantity]]*-1,
TableTransactions[[#This Row],[Transaction quantity]]
)</f>
        <v>-100</v>
      </c>
      <c r="J95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116</v>
      </c>
      <c r="K9514" s="7">
        <f ca="1">IF(TableTransactions[[#This Row],[Stock balance backorders]]&lt;0,
0,
TableTransactions[[#This Row],[Stock balance backorders]]
)</f>
        <v>116</v>
      </c>
      <c r="L9514" s="8" t="str">
        <f>VLOOKUP(TableTransactions[[#This Row],[Material]],TableStockBalance[],
MATCH(TableStockBalance[[#Headers],[Supplier name]],TableStockBalance[#Headers],0),
0)</f>
        <v>General Multi Parts AB</v>
      </c>
    </row>
    <row r="9515" spans="1:12" x14ac:dyDescent="0.25">
      <c r="A9515">
        <v>49041199</v>
      </c>
      <c r="B9515">
        <v>60</v>
      </c>
      <c r="C9515" t="s">
        <v>343</v>
      </c>
      <c r="D9515" t="s">
        <v>286</v>
      </c>
      <c r="E9515" t="s">
        <v>287</v>
      </c>
      <c r="F9515" t="s">
        <v>319</v>
      </c>
      <c r="G9515" s="1">
        <v>43544</v>
      </c>
      <c r="H9515">
        <v>40</v>
      </c>
      <c r="I9515" s="7">
        <f>IF(TableTransactions[[#This Row],[Order type]]=trackOrderType,
TableTransactions[[#This Row],[Transaction quantity]]*-1,
TableTransactions[[#This Row],[Transaction quantity]]
)</f>
        <v>-40</v>
      </c>
      <c r="J95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</v>
      </c>
      <c r="K9515" s="7">
        <f ca="1">IF(TableTransactions[[#This Row],[Stock balance backorders]]&lt;0,
0,
TableTransactions[[#This Row],[Stock balance backorders]]
)</f>
        <v>76</v>
      </c>
      <c r="L9515" s="8" t="str">
        <f>VLOOKUP(TableTransactions[[#This Row],[Material]],TableStockBalance[],
MATCH(TableStockBalance[[#Headers],[Supplier name]],TableStockBalance[#Headers],0),
0)</f>
        <v>General Multi Parts AB</v>
      </c>
    </row>
    <row r="9516" spans="1:12" x14ac:dyDescent="0.25">
      <c r="A9516" s="4">
        <v>45056974</v>
      </c>
      <c r="B9516" s="4">
        <v>120</v>
      </c>
      <c r="C9516" s="4" t="s">
        <v>344</v>
      </c>
      <c r="D9516" s="4" t="s">
        <v>286</v>
      </c>
      <c r="E9516" s="4" t="s">
        <v>287</v>
      </c>
      <c r="F9516" s="4" t="s">
        <v>212</v>
      </c>
      <c r="G9516" s="5">
        <v>43546</v>
      </c>
      <c r="H9516" s="4">
        <v>500</v>
      </c>
      <c r="I9516" s="7">
        <f>IF(TableTransactions[[#This Row],[Order type]]=trackOrderType,
TableTransactions[[#This Row],[Transaction quantity]]*-1,
TableTransactions[[#This Row],[Transaction quantity]]
)</f>
        <v>500</v>
      </c>
      <c r="J95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576</v>
      </c>
      <c r="K9516" s="7">
        <f ca="1">IF(TableTransactions[[#This Row],[Stock balance backorders]]&lt;0,
0,
TableTransactions[[#This Row],[Stock balance backorders]]
)</f>
        <v>576</v>
      </c>
      <c r="L9516" s="8" t="str">
        <f>VLOOKUP(TableTransactions[[#This Row],[Material]],TableStockBalance[],
MATCH(TableStockBalance[[#Headers],[Supplier name]],TableStockBalance[#Headers],0),
0)</f>
        <v>General Multi Parts AB</v>
      </c>
    </row>
    <row r="9517" spans="1:12" x14ac:dyDescent="0.25">
      <c r="A9517">
        <v>49041358</v>
      </c>
      <c r="B9517">
        <v>60</v>
      </c>
      <c r="C9517" t="s">
        <v>343</v>
      </c>
      <c r="D9517" t="s">
        <v>286</v>
      </c>
      <c r="E9517" t="s">
        <v>287</v>
      </c>
      <c r="F9517" t="s">
        <v>316</v>
      </c>
      <c r="G9517" s="1">
        <v>43558</v>
      </c>
      <c r="H9517">
        <v>60</v>
      </c>
      <c r="I9517" s="7">
        <f>IF(TableTransactions[[#This Row],[Order type]]=trackOrderType,
TableTransactions[[#This Row],[Transaction quantity]]*-1,
TableTransactions[[#This Row],[Transaction quantity]]
)</f>
        <v>-60</v>
      </c>
      <c r="J95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516</v>
      </c>
      <c r="K9517" s="7">
        <f ca="1">IF(TableTransactions[[#This Row],[Stock balance backorders]]&lt;0,
0,
TableTransactions[[#This Row],[Stock balance backorders]]
)</f>
        <v>516</v>
      </c>
      <c r="L9517" s="8" t="str">
        <f>VLOOKUP(TableTransactions[[#This Row],[Material]],TableStockBalance[],
MATCH(TableStockBalance[[#Headers],[Supplier name]],TableStockBalance[#Headers],0),
0)</f>
        <v>General Multi Parts AB</v>
      </c>
    </row>
    <row r="9518" spans="1:12" x14ac:dyDescent="0.25">
      <c r="A9518">
        <v>49041411</v>
      </c>
      <c r="B9518">
        <v>210</v>
      </c>
      <c r="C9518" t="s">
        <v>343</v>
      </c>
      <c r="D9518" t="s">
        <v>286</v>
      </c>
      <c r="E9518" t="s">
        <v>287</v>
      </c>
      <c r="F9518" t="s">
        <v>317</v>
      </c>
      <c r="G9518" s="1">
        <v>43563</v>
      </c>
      <c r="H9518">
        <v>60</v>
      </c>
      <c r="I9518" s="7">
        <f>IF(TableTransactions[[#This Row],[Order type]]=trackOrderType,
TableTransactions[[#This Row],[Transaction quantity]]*-1,
TableTransactions[[#This Row],[Transaction quantity]]
)</f>
        <v>-60</v>
      </c>
      <c r="J95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456</v>
      </c>
      <c r="K9518" s="7">
        <f ca="1">IF(TableTransactions[[#This Row],[Stock balance backorders]]&lt;0,
0,
TableTransactions[[#This Row],[Stock balance backorders]]
)</f>
        <v>456</v>
      </c>
      <c r="L9518" s="8" t="str">
        <f>VLOOKUP(TableTransactions[[#This Row],[Material]],TableStockBalance[],
MATCH(TableStockBalance[[#Headers],[Supplier name]],TableStockBalance[#Headers],0),
0)</f>
        <v>General Multi Parts AB</v>
      </c>
    </row>
    <row r="9519" spans="1:12" x14ac:dyDescent="0.25">
      <c r="A9519">
        <v>49041569</v>
      </c>
      <c r="B9519">
        <v>20</v>
      </c>
      <c r="C9519" t="s">
        <v>343</v>
      </c>
      <c r="D9519" t="s">
        <v>286</v>
      </c>
      <c r="E9519" t="s">
        <v>287</v>
      </c>
      <c r="F9519" t="s">
        <v>329</v>
      </c>
      <c r="G9519" s="1">
        <v>43579</v>
      </c>
      <c r="H9519">
        <v>40</v>
      </c>
      <c r="I9519" s="7">
        <f>IF(TableTransactions[[#This Row],[Order type]]=trackOrderType,
TableTransactions[[#This Row],[Transaction quantity]]*-1,
TableTransactions[[#This Row],[Transaction quantity]]
)</f>
        <v>-40</v>
      </c>
      <c r="J95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416</v>
      </c>
      <c r="K9519" s="7">
        <f ca="1">IF(TableTransactions[[#This Row],[Stock balance backorders]]&lt;0,
0,
TableTransactions[[#This Row],[Stock balance backorders]]
)</f>
        <v>416</v>
      </c>
      <c r="L9519" s="8" t="str">
        <f>VLOOKUP(TableTransactions[[#This Row],[Material]],TableStockBalance[],
MATCH(TableStockBalance[[#Headers],[Supplier name]],TableStockBalance[#Headers],0),
0)</f>
        <v>General Multi Parts AB</v>
      </c>
    </row>
    <row r="9520" spans="1:12" x14ac:dyDescent="0.25">
      <c r="A9520">
        <v>49041577</v>
      </c>
      <c r="B9520">
        <v>10</v>
      </c>
      <c r="C9520" t="s">
        <v>343</v>
      </c>
      <c r="D9520" t="s">
        <v>286</v>
      </c>
      <c r="E9520" t="s">
        <v>287</v>
      </c>
      <c r="F9520" t="s">
        <v>335</v>
      </c>
      <c r="G9520" s="1">
        <v>43579</v>
      </c>
      <c r="H9520">
        <v>80</v>
      </c>
      <c r="I9520" s="7">
        <f>IF(TableTransactions[[#This Row],[Order type]]=trackOrderType,
TableTransactions[[#This Row],[Transaction quantity]]*-1,
TableTransactions[[#This Row],[Transaction quantity]]
)</f>
        <v>-80</v>
      </c>
      <c r="J95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336</v>
      </c>
      <c r="K9520" s="7">
        <f ca="1">IF(TableTransactions[[#This Row],[Stock balance backorders]]&lt;0,
0,
TableTransactions[[#This Row],[Stock balance backorders]]
)</f>
        <v>336</v>
      </c>
      <c r="L9520" s="8" t="str">
        <f>VLOOKUP(TableTransactions[[#This Row],[Material]],TableStockBalance[],
MATCH(TableStockBalance[[#Headers],[Supplier name]],TableStockBalance[#Headers],0),
0)</f>
        <v>General Multi Parts AB</v>
      </c>
    </row>
    <row r="9521" spans="1:12" x14ac:dyDescent="0.25">
      <c r="A9521">
        <v>49041589</v>
      </c>
      <c r="B9521">
        <v>90</v>
      </c>
      <c r="C9521" t="s">
        <v>343</v>
      </c>
      <c r="D9521" t="s">
        <v>286</v>
      </c>
      <c r="E9521" t="s">
        <v>287</v>
      </c>
      <c r="F9521" t="s">
        <v>319</v>
      </c>
      <c r="G9521" s="1">
        <v>43580</v>
      </c>
      <c r="H9521">
        <v>20</v>
      </c>
      <c r="I9521" s="7">
        <f>IF(TableTransactions[[#This Row],[Order type]]=trackOrderType,
TableTransactions[[#This Row],[Transaction quantity]]*-1,
TableTransactions[[#This Row],[Transaction quantity]]
)</f>
        <v>-20</v>
      </c>
      <c r="J95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316</v>
      </c>
      <c r="K9521" s="7">
        <f ca="1">IF(TableTransactions[[#This Row],[Stock balance backorders]]&lt;0,
0,
TableTransactions[[#This Row],[Stock balance backorders]]
)</f>
        <v>316</v>
      </c>
      <c r="L9521" s="8" t="str">
        <f>VLOOKUP(TableTransactions[[#This Row],[Material]],TableStockBalance[],
MATCH(TableStockBalance[[#Headers],[Supplier name]],TableStockBalance[#Headers],0),
0)</f>
        <v>General Multi Parts AB</v>
      </c>
    </row>
    <row r="9522" spans="1:12" x14ac:dyDescent="0.25">
      <c r="A9522">
        <v>49041659</v>
      </c>
      <c r="B9522">
        <v>90</v>
      </c>
      <c r="C9522" t="s">
        <v>343</v>
      </c>
      <c r="D9522" t="s">
        <v>286</v>
      </c>
      <c r="E9522" t="s">
        <v>287</v>
      </c>
      <c r="F9522" t="s">
        <v>318</v>
      </c>
      <c r="G9522" s="1">
        <v>43587</v>
      </c>
      <c r="H9522">
        <v>40</v>
      </c>
      <c r="I9522" s="7">
        <f>IF(TableTransactions[[#This Row],[Order type]]=trackOrderType,
TableTransactions[[#This Row],[Transaction quantity]]*-1,
TableTransactions[[#This Row],[Transaction quantity]]
)</f>
        <v>-40</v>
      </c>
      <c r="J95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276</v>
      </c>
      <c r="K9522" s="7">
        <f ca="1">IF(TableTransactions[[#This Row],[Stock balance backorders]]&lt;0,
0,
TableTransactions[[#This Row],[Stock balance backorders]]
)</f>
        <v>276</v>
      </c>
      <c r="L9522" s="8" t="str">
        <f>VLOOKUP(TableTransactions[[#This Row],[Material]],TableStockBalance[],
MATCH(TableStockBalance[[#Headers],[Supplier name]],TableStockBalance[#Headers],0),
0)</f>
        <v>General Multi Parts AB</v>
      </c>
    </row>
    <row r="9523" spans="1:12" x14ac:dyDescent="0.25">
      <c r="A9523">
        <v>49041670</v>
      </c>
      <c r="B9523">
        <v>30</v>
      </c>
      <c r="C9523" t="s">
        <v>343</v>
      </c>
      <c r="D9523" t="s">
        <v>286</v>
      </c>
      <c r="E9523" t="s">
        <v>287</v>
      </c>
      <c r="F9523" t="s">
        <v>319</v>
      </c>
      <c r="G9523" s="1">
        <v>43588</v>
      </c>
      <c r="H9523">
        <v>80</v>
      </c>
      <c r="I9523" s="7">
        <f>IF(TableTransactions[[#This Row],[Order type]]=trackOrderType,
TableTransactions[[#This Row],[Transaction quantity]]*-1,
TableTransactions[[#This Row],[Transaction quantity]]
)</f>
        <v>-80</v>
      </c>
      <c r="J95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196</v>
      </c>
      <c r="K9523" s="7">
        <f ca="1">IF(TableTransactions[[#This Row],[Stock balance backorders]]&lt;0,
0,
TableTransactions[[#This Row],[Stock balance backorders]]
)</f>
        <v>196</v>
      </c>
      <c r="L9523" s="8" t="str">
        <f>VLOOKUP(TableTransactions[[#This Row],[Material]],TableStockBalance[],
MATCH(TableStockBalance[[#Headers],[Supplier name]],TableStockBalance[#Headers],0),
0)</f>
        <v>General Multi Parts AB</v>
      </c>
    </row>
    <row r="9524" spans="1:12" x14ac:dyDescent="0.25">
      <c r="A9524">
        <v>49041681</v>
      </c>
      <c r="B9524">
        <v>60</v>
      </c>
      <c r="C9524" t="s">
        <v>343</v>
      </c>
      <c r="D9524" t="s">
        <v>286</v>
      </c>
      <c r="E9524" t="s">
        <v>287</v>
      </c>
      <c r="F9524" t="s">
        <v>320</v>
      </c>
      <c r="G9524" s="1">
        <v>43591</v>
      </c>
      <c r="H9524">
        <v>80</v>
      </c>
      <c r="I9524" s="7">
        <f>IF(TableTransactions[[#This Row],[Order type]]=trackOrderType,
TableTransactions[[#This Row],[Transaction quantity]]*-1,
TableTransactions[[#This Row],[Transaction quantity]]
)</f>
        <v>-80</v>
      </c>
      <c r="J95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116</v>
      </c>
      <c r="K9524" s="7">
        <f ca="1">IF(TableTransactions[[#This Row],[Stock balance backorders]]&lt;0,
0,
TableTransactions[[#This Row],[Stock balance backorders]]
)</f>
        <v>116</v>
      </c>
      <c r="L9524" s="8" t="str">
        <f>VLOOKUP(TableTransactions[[#This Row],[Material]],TableStockBalance[],
MATCH(TableStockBalance[[#Headers],[Supplier name]],TableStockBalance[#Headers],0),
0)</f>
        <v>General Multi Parts AB</v>
      </c>
    </row>
    <row r="9525" spans="1:12" x14ac:dyDescent="0.25">
      <c r="A9525">
        <v>49041853</v>
      </c>
      <c r="B9525">
        <v>140</v>
      </c>
      <c r="C9525" t="s">
        <v>343</v>
      </c>
      <c r="D9525" t="s">
        <v>286</v>
      </c>
      <c r="E9525" t="s">
        <v>287</v>
      </c>
      <c r="F9525" t="s">
        <v>313</v>
      </c>
      <c r="G9525" s="1">
        <v>43606</v>
      </c>
      <c r="H9525">
        <v>80</v>
      </c>
      <c r="I9525" s="7">
        <f>IF(TableTransactions[[#This Row],[Order type]]=trackOrderType,
TableTransactions[[#This Row],[Transaction quantity]]*-1,
TableTransactions[[#This Row],[Transaction quantity]]
)</f>
        <v>-80</v>
      </c>
      <c r="J95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</v>
      </c>
      <c r="K9525" s="7">
        <f ca="1">IF(TableTransactions[[#This Row],[Stock balance backorders]]&lt;0,
0,
TableTransactions[[#This Row],[Stock balance backorders]]
)</f>
        <v>36</v>
      </c>
      <c r="L9525" s="8" t="str">
        <f>VLOOKUP(TableTransactions[[#This Row],[Material]],TableStockBalance[],
MATCH(TableStockBalance[[#Headers],[Supplier name]],TableStockBalance[#Headers],0),
0)</f>
        <v>General Multi Parts AB</v>
      </c>
    </row>
    <row r="9526" spans="1:12" x14ac:dyDescent="0.25">
      <c r="A9526" s="4">
        <v>45057118</v>
      </c>
      <c r="B9526" s="4">
        <v>30</v>
      </c>
      <c r="C9526" s="4" t="s">
        <v>344</v>
      </c>
      <c r="D9526" s="4" t="s">
        <v>286</v>
      </c>
      <c r="E9526" s="4" t="s">
        <v>287</v>
      </c>
      <c r="F9526" s="4" t="s">
        <v>212</v>
      </c>
      <c r="G9526" s="5">
        <v>43609</v>
      </c>
      <c r="H9526" s="4">
        <v>4</v>
      </c>
      <c r="I9526" s="7">
        <f>IF(TableTransactions[[#This Row],[Order type]]=trackOrderType,
TableTransactions[[#This Row],[Transaction quantity]]*-1,
TableTransactions[[#This Row],[Transaction quantity]]
)</f>
        <v>4</v>
      </c>
      <c r="J95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9526" s="7">
        <f ca="1">IF(TableTransactions[[#This Row],[Stock balance backorders]]&lt;0,
0,
TableTransactions[[#This Row],[Stock balance backorders]]
)</f>
        <v>40</v>
      </c>
      <c r="L9526" s="8" t="str">
        <f>VLOOKUP(TableTransactions[[#This Row],[Material]],TableStockBalance[],
MATCH(TableStockBalance[[#Headers],[Supplier name]],TableStockBalance[#Headers],0),
0)</f>
        <v>General Multi Parts AB</v>
      </c>
    </row>
    <row r="9527" spans="1:12" x14ac:dyDescent="0.25">
      <c r="A9527">
        <v>49041966</v>
      </c>
      <c r="B9527">
        <v>120</v>
      </c>
      <c r="C9527" t="s">
        <v>343</v>
      </c>
      <c r="D9527" t="s">
        <v>286</v>
      </c>
      <c r="E9527" t="s">
        <v>287</v>
      </c>
      <c r="F9527" t="s">
        <v>313</v>
      </c>
      <c r="G9527" s="1">
        <v>43616</v>
      </c>
      <c r="H9527">
        <v>20</v>
      </c>
      <c r="I9527" s="7">
        <f>IF(TableTransactions[[#This Row],[Order type]]=trackOrderType,
TableTransactions[[#This Row],[Transaction quantity]]*-1,
TableTransactions[[#This Row],[Transaction quantity]]
)</f>
        <v>-20</v>
      </c>
      <c r="J95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9527" s="7">
        <f ca="1">IF(TableTransactions[[#This Row],[Stock balance backorders]]&lt;0,
0,
TableTransactions[[#This Row],[Stock balance backorders]]
)</f>
        <v>20</v>
      </c>
      <c r="L9527" s="8" t="str">
        <f>VLOOKUP(TableTransactions[[#This Row],[Material]],TableStockBalance[],
MATCH(TableStockBalance[[#Headers],[Supplier name]],TableStockBalance[#Headers],0),
0)</f>
        <v>General Multi Parts AB</v>
      </c>
    </row>
    <row r="9528" spans="1:12" x14ac:dyDescent="0.25">
      <c r="A9528">
        <v>49042013</v>
      </c>
      <c r="B9528">
        <v>80</v>
      </c>
      <c r="C9528" t="s">
        <v>343</v>
      </c>
      <c r="D9528" t="s">
        <v>286</v>
      </c>
      <c r="E9528" t="s">
        <v>287</v>
      </c>
      <c r="F9528" t="s">
        <v>319</v>
      </c>
      <c r="G9528" s="1">
        <v>43620</v>
      </c>
      <c r="H9528">
        <v>40</v>
      </c>
      <c r="I9528" s="7">
        <f>IF(TableTransactions[[#This Row],[Order type]]=trackOrderType,
TableTransactions[[#This Row],[Transaction quantity]]*-1,
TableTransactions[[#This Row],[Transaction quantity]]
)</f>
        <v>-40</v>
      </c>
      <c r="J95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-20</v>
      </c>
      <c r="K9528" s="7">
        <f ca="1">IF(TableTransactions[[#This Row],[Stock balance backorders]]&lt;0,
0,
TableTransactions[[#This Row],[Stock balance backorders]]
)</f>
        <v>0</v>
      </c>
      <c r="L9528" s="8" t="str">
        <f>VLOOKUP(TableTransactions[[#This Row],[Material]],TableStockBalance[],
MATCH(TableStockBalance[[#Headers],[Supplier name]],TableStockBalance[#Headers],0),
0)</f>
        <v>General Multi Parts AB</v>
      </c>
    </row>
    <row r="9529" spans="1:12" x14ac:dyDescent="0.25">
      <c r="A9529">
        <v>49042055</v>
      </c>
      <c r="B9529">
        <v>300</v>
      </c>
      <c r="C9529" t="s">
        <v>343</v>
      </c>
      <c r="D9529" t="s">
        <v>286</v>
      </c>
      <c r="E9529" t="s">
        <v>287</v>
      </c>
      <c r="F9529" t="s">
        <v>313</v>
      </c>
      <c r="G9529" s="1">
        <v>43626</v>
      </c>
      <c r="H9529">
        <v>20</v>
      </c>
      <c r="I9529" s="7">
        <f>IF(TableTransactions[[#This Row],[Order type]]=trackOrderType,
TableTransactions[[#This Row],[Transaction quantity]]*-1,
TableTransactions[[#This Row],[Transaction quantity]]
)</f>
        <v>-20</v>
      </c>
      <c r="J95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-40</v>
      </c>
      <c r="K9529" s="7">
        <f ca="1">IF(TableTransactions[[#This Row],[Stock balance backorders]]&lt;0,
0,
TableTransactions[[#This Row],[Stock balance backorders]]
)</f>
        <v>0</v>
      </c>
      <c r="L9529" s="8" t="str">
        <f>VLOOKUP(TableTransactions[[#This Row],[Material]],TableStockBalance[],
MATCH(TableStockBalance[[#Headers],[Supplier name]],TableStockBalance[#Headers],0),
0)</f>
        <v>General Multi Parts AB</v>
      </c>
    </row>
    <row r="9530" spans="1:12" x14ac:dyDescent="0.25">
      <c r="A9530">
        <v>49042209</v>
      </c>
      <c r="B9530">
        <v>130</v>
      </c>
      <c r="C9530" t="s">
        <v>343</v>
      </c>
      <c r="D9530" t="s">
        <v>286</v>
      </c>
      <c r="E9530" t="s">
        <v>287</v>
      </c>
      <c r="F9530" t="s">
        <v>319</v>
      </c>
      <c r="G9530" s="1">
        <v>43637</v>
      </c>
      <c r="H9530">
        <v>20</v>
      </c>
      <c r="I9530" s="7">
        <f>IF(TableTransactions[[#This Row],[Order type]]=trackOrderType,
TableTransactions[[#This Row],[Transaction quantity]]*-1,
TableTransactions[[#This Row],[Transaction quantity]]
)</f>
        <v>-20</v>
      </c>
      <c r="J95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-60</v>
      </c>
      <c r="K9530" s="7">
        <f ca="1">IF(TableTransactions[[#This Row],[Stock balance backorders]]&lt;0,
0,
TableTransactions[[#This Row],[Stock balance backorders]]
)</f>
        <v>0</v>
      </c>
      <c r="L9530" s="8" t="str">
        <f>VLOOKUP(TableTransactions[[#This Row],[Material]],TableStockBalance[],
MATCH(TableStockBalance[[#Headers],[Supplier name]],TableStockBalance[#Headers],0),
0)</f>
        <v>General Multi Parts AB</v>
      </c>
    </row>
    <row r="9531" spans="1:12" x14ac:dyDescent="0.25">
      <c r="A9531" s="4">
        <v>45057204</v>
      </c>
      <c r="B9531" s="4">
        <v>20</v>
      </c>
      <c r="C9531" s="4" t="s">
        <v>344</v>
      </c>
      <c r="D9531" s="4" t="s">
        <v>286</v>
      </c>
      <c r="E9531" s="4" t="s">
        <v>287</v>
      </c>
      <c r="F9531" s="4" t="s">
        <v>212</v>
      </c>
      <c r="G9531" s="5">
        <v>43637</v>
      </c>
      <c r="H9531" s="4">
        <v>431</v>
      </c>
      <c r="I9531" s="7">
        <f>IF(TableTransactions[[#This Row],[Order type]]=trackOrderType,
TableTransactions[[#This Row],[Transaction quantity]]*-1,
TableTransactions[[#This Row],[Transaction quantity]]
)</f>
        <v>431</v>
      </c>
      <c r="J95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371</v>
      </c>
      <c r="K9531" s="7">
        <f ca="1">IF(TableTransactions[[#This Row],[Stock balance backorders]]&lt;0,
0,
TableTransactions[[#This Row],[Stock balance backorders]]
)</f>
        <v>371</v>
      </c>
      <c r="L9531" s="8" t="str">
        <f>VLOOKUP(TableTransactions[[#This Row],[Material]],TableStockBalance[],
MATCH(TableStockBalance[[#Headers],[Supplier name]],TableStockBalance[#Headers],0),
0)</f>
        <v>General Multi Parts AB</v>
      </c>
    </row>
    <row r="9532" spans="1:12" x14ac:dyDescent="0.25">
      <c r="A9532">
        <v>49042256</v>
      </c>
      <c r="B9532">
        <v>10</v>
      </c>
      <c r="C9532" t="s">
        <v>343</v>
      </c>
      <c r="D9532" t="s">
        <v>286</v>
      </c>
      <c r="E9532" t="s">
        <v>287</v>
      </c>
      <c r="F9532" t="s">
        <v>334</v>
      </c>
      <c r="G9532" s="1">
        <v>43642</v>
      </c>
      <c r="H9532">
        <v>20</v>
      </c>
      <c r="I9532" s="7">
        <f>IF(TableTransactions[[#This Row],[Order type]]=trackOrderType,
TableTransactions[[#This Row],[Transaction quantity]]*-1,
TableTransactions[[#This Row],[Transaction quantity]]
)</f>
        <v>-20</v>
      </c>
      <c r="J95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351</v>
      </c>
      <c r="K9532" s="7">
        <f ca="1">IF(TableTransactions[[#This Row],[Stock balance backorders]]&lt;0,
0,
TableTransactions[[#This Row],[Stock balance backorders]]
)</f>
        <v>351</v>
      </c>
      <c r="L9532" s="8" t="str">
        <f>VLOOKUP(TableTransactions[[#This Row],[Material]],TableStockBalance[],
MATCH(TableStockBalance[[#Headers],[Supplier name]],TableStockBalance[#Headers],0),
0)</f>
        <v>General Multi Parts AB</v>
      </c>
    </row>
    <row r="9533" spans="1:12" x14ac:dyDescent="0.25">
      <c r="A9533">
        <v>49042859</v>
      </c>
      <c r="B9533">
        <v>120</v>
      </c>
      <c r="C9533" t="s">
        <v>343</v>
      </c>
      <c r="D9533" t="s">
        <v>286</v>
      </c>
      <c r="E9533" t="s">
        <v>287</v>
      </c>
      <c r="F9533" t="s">
        <v>314</v>
      </c>
      <c r="G9533" s="1">
        <v>43700</v>
      </c>
      <c r="H9533">
        <v>40</v>
      </c>
      <c r="I9533" s="7">
        <f>IF(TableTransactions[[#This Row],[Order type]]=trackOrderType,
TableTransactions[[#This Row],[Transaction quantity]]*-1,
TableTransactions[[#This Row],[Transaction quantity]]
)</f>
        <v>-40</v>
      </c>
      <c r="J95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311</v>
      </c>
      <c r="K9533" s="7">
        <f ca="1">IF(TableTransactions[[#This Row],[Stock balance backorders]]&lt;0,
0,
TableTransactions[[#This Row],[Stock balance backorders]]
)</f>
        <v>311</v>
      </c>
      <c r="L9533" s="8" t="str">
        <f>VLOOKUP(TableTransactions[[#This Row],[Material]],TableStockBalance[],
MATCH(TableStockBalance[[#Headers],[Supplier name]],TableStockBalance[#Headers],0),
0)</f>
        <v>General Multi Parts AB</v>
      </c>
    </row>
    <row r="9534" spans="1:12" x14ac:dyDescent="0.25">
      <c r="A9534">
        <v>49042955</v>
      </c>
      <c r="B9534">
        <v>250</v>
      </c>
      <c r="C9534" t="s">
        <v>343</v>
      </c>
      <c r="D9534" t="s">
        <v>286</v>
      </c>
      <c r="E9534" t="s">
        <v>287</v>
      </c>
      <c r="F9534" t="s">
        <v>318</v>
      </c>
      <c r="G9534" s="1">
        <v>43707</v>
      </c>
      <c r="H9534">
        <v>60</v>
      </c>
      <c r="I9534" s="7">
        <f>IF(TableTransactions[[#This Row],[Order type]]=trackOrderType,
TableTransactions[[#This Row],[Transaction quantity]]*-1,
TableTransactions[[#This Row],[Transaction quantity]]
)</f>
        <v>-60</v>
      </c>
      <c r="J95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251</v>
      </c>
      <c r="K9534" s="7">
        <f ca="1">IF(TableTransactions[[#This Row],[Stock balance backorders]]&lt;0,
0,
TableTransactions[[#This Row],[Stock balance backorders]]
)</f>
        <v>251</v>
      </c>
      <c r="L9534" s="8" t="str">
        <f>VLOOKUP(TableTransactions[[#This Row],[Material]],TableStockBalance[],
MATCH(TableStockBalance[[#Headers],[Supplier name]],TableStockBalance[#Headers],0),
0)</f>
        <v>General Multi Parts AB</v>
      </c>
    </row>
    <row r="9535" spans="1:12" x14ac:dyDescent="0.25">
      <c r="A9535">
        <v>49043179</v>
      </c>
      <c r="B9535">
        <v>250</v>
      </c>
      <c r="C9535" t="s">
        <v>343</v>
      </c>
      <c r="D9535" t="s">
        <v>286</v>
      </c>
      <c r="E9535" t="s">
        <v>287</v>
      </c>
      <c r="F9535" t="s">
        <v>318</v>
      </c>
      <c r="G9535" s="1">
        <v>43728</v>
      </c>
      <c r="H9535">
        <v>100</v>
      </c>
      <c r="I9535" s="7">
        <f>IF(TableTransactions[[#This Row],[Order type]]=trackOrderType,
TableTransactions[[#This Row],[Transaction quantity]]*-1,
TableTransactions[[#This Row],[Transaction quantity]]
)</f>
        <v>-100</v>
      </c>
      <c r="J95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151</v>
      </c>
      <c r="K9535" s="7">
        <f ca="1">IF(TableTransactions[[#This Row],[Stock balance backorders]]&lt;0,
0,
TableTransactions[[#This Row],[Stock balance backorders]]
)</f>
        <v>151</v>
      </c>
      <c r="L9535" s="8" t="str">
        <f>VLOOKUP(TableTransactions[[#This Row],[Material]],TableStockBalance[],
MATCH(TableStockBalance[[#Headers],[Supplier name]],TableStockBalance[#Headers],0),
0)</f>
        <v>General Multi Parts AB</v>
      </c>
    </row>
    <row r="9536" spans="1:12" x14ac:dyDescent="0.25">
      <c r="A9536" s="4">
        <v>45057451</v>
      </c>
      <c r="B9536" s="4">
        <v>50</v>
      </c>
      <c r="C9536" s="4" t="s">
        <v>344</v>
      </c>
      <c r="D9536" s="4" t="s">
        <v>286</v>
      </c>
      <c r="E9536" s="4" t="s">
        <v>287</v>
      </c>
      <c r="F9536" s="4" t="s">
        <v>212</v>
      </c>
      <c r="G9536" s="5">
        <v>43745</v>
      </c>
      <c r="H9536" s="4">
        <v>500</v>
      </c>
      <c r="I9536" s="7">
        <f>IF(TableTransactions[[#This Row],[Order type]]=trackOrderType,
TableTransactions[[#This Row],[Transaction quantity]]*-1,
TableTransactions[[#This Row],[Transaction quantity]]
)</f>
        <v>500</v>
      </c>
      <c r="J95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651</v>
      </c>
      <c r="K9536" s="7">
        <f ca="1">IF(TableTransactions[[#This Row],[Stock balance backorders]]&lt;0,
0,
TableTransactions[[#This Row],[Stock balance backorders]]
)</f>
        <v>651</v>
      </c>
      <c r="L9536" s="8" t="str">
        <f>VLOOKUP(TableTransactions[[#This Row],[Material]],TableStockBalance[],
MATCH(TableStockBalance[[#Headers],[Supplier name]],TableStockBalance[#Headers],0),
0)</f>
        <v>General Multi Parts AB</v>
      </c>
    </row>
    <row r="9537" spans="1:12" x14ac:dyDescent="0.25">
      <c r="A9537">
        <v>49043349</v>
      </c>
      <c r="B9537">
        <v>260</v>
      </c>
      <c r="C9537" t="s">
        <v>343</v>
      </c>
      <c r="D9537" t="s">
        <v>286</v>
      </c>
      <c r="E9537" t="s">
        <v>287</v>
      </c>
      <c r="F9537" t="s">
        <v>317</v>
      </c>
      <c r="G9537" s="1">
        <v>43746</v>
      </c>
      <c r="H9537">
        <v>40</v>
      </c>
      <c r="I9537" s="7">
        <f>IF(TableTransactions[[#This Row],[Order type]]=trackOrderType,
TableTransactions[[#This Row],[Transaction quantity]]*-1,
TableTransactions[[#This Row],[Transaction quantity]]
)</f>
        <v>-40</v>
      </c>
      <c r="J95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611</v>
      </c>
      <c r="K9537" s="7">
        <f ca="1">IF(TableTransactions[[#This Row],[Stock balance backorders]]&lt;0,
0,
TableTransactions[[#This Row],[Stock balance backorders]]
)</f>
        <v>611</v>
      </c>
      <c r="L9537" s="8" t="str">
        <f>VLOOKUP(TableTransactions[[#This Row],[Material]],TableStockBalance[],
MATCH(TableStockBalance[[#Headers],[Supplier name]],TableStockBalance[#Headers],0),
0)</f>
        <v>General Multi Parts AB</v>
      </c>
    </row>
    <row r="9538" spans="1:12" x14ac:dyDescent="0.25">
      <c r="A9538">
        <v>49043475</v>
      </c>
      <c r="B9538">
        <v>180</v>
      </c>
      <c r="C9538" t="s">
        <v>343</v>
      </c>
      <c r="D9538" t="s">
        <v>286</v>
      </c>
      <c r="E9538" t="s">
        <v>287</v>
      </c>
      <c r="F9538" t="s">
        <v>313</v>
      </c>
      <c r="G9538" s="1">
        <v>43756</v>
      </c>
      <c r="H9538">
        <v>40</v>
      </c>
      <c r="I9538" s="7">
        <f>IF(TableTransactions[[#This Row],[Order type]]=trackOrderType,
TableTransactions[[#This Row],[Transaction quantity]]*-1,
TableTransactions[[#This Row],[Transaction quantity]]
)</f>
        <v>-40</v>
      </c>
      <c r="J95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571</v>
      </c>
      <c r="K9538" s="7">
        <f ca="1">IF(TableTransactions[[#This Row],[Stock balance backorders]]&lt;0,
0,
TableTransactions[[#This Row],[Stock balance backorders]]
)</f>
        <v>571</v>
      </c>
      <c r="L9538" s="8" t="str">
        <f>VLOOKUP(TableTransactions[[#This Row],[Material]],TableStockBalance[],
MATCH(TableStockBalance[[#Headers],[Supplier name]],TableStockBalance[#Headers],0),
0)</f>
        <v>General Multi Parts AB</v>
      </c>
    </row>
    <row r="9539" spans="1:12" x14ac:dyDescent="0.25">
      <c r="A9539">
        <v>49043544</v>
      </c>
      <c r="B9539">
        <v>40</v>
      </c>
      <c r="C9539" t="s">
        <v>343</v>
      </c>
      <c r="D9539" t="s">
        <v>286</v>
      </c>
      <c r="E9539" t="s">
        <v>287</v>
      </c>
      <c r="F9539" t="s">
        <v>315</v>
      </c>
      <c r="G9539" s="1">
        <v>43762</v>
      </c>
      <c r="H9539">
        <v>80</v>
      </c>
      <c r="I9539" s="7">
        <f>IF(TableTransactions[[#This Row],[Order type]]=trackOrderType,
TableTransactions[[#This Row],[Transaction quantity]]*-1,
TableTransactions[[#This Row],[Transaction quantity]]
)</f>
        <v>-80</v>
      </c>
      <c r="J95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491</v>
      </c>
      <c r="K9539" s="7">
        <f ca="1">IF(TableTransactions[[#This Row],[Stock balance backorders]]&lt;0,
0,
TableTransactions[[#This Row],[Stock balance backorders]]
)</f>
        <v>491</v>
      </c>
      <c r="L9539" s="8" t="str">
        <f>VLOOKUP(TableTransactions[[#This Row],[Material]],TableStockBalance[],
MATCH(TableStockBalance[[#Headers],[Supplier name]],TableStockBalance[#Headers],0),
0)</f>
        <v>General Multi Parts AB</v>
      </c>
    </row>
    <row r="9540" spans="1:12" x14ac:dyDescent="0.25">
      <c r="A9540">
        <v>49043627</v>
      </c>
      <c r="B9540">
        <v>320</v>
      </c>
      <c r="C9540" t="s">
        <v>343</v>
      </c>
      <c r="D9540" t="s">
        <v>286</v>
      </c>
      <c r="E9540" t="s">
        <v>287</v>
      </c>
      <c r="F9540" t="s">
        <v>313</v>
      </c>
      <c r="G9540" s="1">
        <v>43770</v>
      </c>
      <c r="H9540">
        <v>60</v>
      </c>
      <c r="I9540" s="7">
        <f>IF(TableTransactions[[#This Row],[Order type]]=trackOrderType,
TableTransactions[[#This Row],[Transaction quantity]]*-1,
TableTransactions[[#This Row],[Transaction quantity]]
)</f>
        <v>-60</v>
      </c>
      <c r="J95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431</v>
      </c>
      <c r="K9540" s="7">
        <f ca="1">IF(TableTransactions[[#This Row],[Stock balance backorders]]&lt;0,
0,
TableTransactions[[#This Row],[Stock balance backorders]]
)</f>
        <v>431</v>
      </c>
      <c r="L9540" s="8" t="str">
        <f>VLOOKUP(TableTransactions[[#This Row],[Material]],TableStockBalance[],
MATCH(TableStockBalance[[#Headers],[Supplier name]],TableStockBalance[#Headers],0),
0)</f>
        <v>General Multi Parts AB</v>
      </c>
    </row>
    <row r="9541" spans="1:12" x14ac:dyDescent="0.25">
      <c r="A9541">
        <v>49043792</v>
      </c>
      <c r="B9541">
        <v>290</v>
      </c>
      <c r="C9541" t="s">
        <v>343</v>
      </c>
      <c r="D9541" t="s">
        <v>286</v>
      </c>
      <c r="E9541" t="s">
        <v>287</v>
      </c>
      <c r="F9541" t="s">
        <v>317</v>
      </c>
      <c r="G9541" s="1">
        <v>43784</v>
      </c>
      <c r="H9541">
        <v>20</v>
      </c>
      <c r="I9541" s="7">
        <f>IF(TableTransactions[[#This Row],[Order type]]=trackOrderType,
TableTransactions[[#This Row],[Transaction quantity]]*-1,
TableTransactions[[#This Row],[Transaction quantity]]
)</f>
        <v>-20</v>
      </c>
      <c r="J95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411</v>
      </c>
      <c r="K9541" s="7">
        <f ca="1">IF(TableTransactions[[#This Row],[Stock balance backorders]]&lt;0,
0,
TableTransactions[[#This Row],[Stock balance backorders]]
)</f>
        <v>411</v>
      </c>
      <c r="L9541" s="8" t="str">
        <f>VLOOKUP(TableTransactions[[#This Row],[Material]],TableStockBalance[],
MATCH(TableStockBalance[[#Headers],[Supplier name]],TableStockBalance[#Headers],0),
0)</f>
        <v>General Multi Parts AB</v>
      </c>
    </row>
    <row r="9542" spans="1:12" x14ac:dyDescent="0.25">
      <c r="A9542">
        <v>49043882</v>
      </c>
      <c r="B9542">
        <v>110</v>
      </c>
      <c r="C9542" t="s">
        <v>343</v>
      </c>
      <c r="D9542" t="s">
        <v>286</v>
      </c>
      <c r="E9542" t="s">
        <v>287</v>
      </c>
      <c r="F9542" t="s">
        <v>313</v>
      </c>
      <c r="G9542" s="1">
        <v>43794</v>
      </c>
      <c r="H9542">
        <v>60</v>
      </c>
      <c r="I9542" s="7">
        <f>IF(TableTransactions[[#This Row],[Order type]]=trackOrderType,
TableTransactions[[#This Row],[Transaction quantity]]*-1,
TableTransactions[[#This Row],[Transaction quantity]]
)</f>
        <v>-60</v>
      </c>
      <c r="J95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351</v>
      </c>
      <c r="K9542" s="7">
        <f ca="1">IF(TableTransactions[[#This Row],[Stock balance backorders]]&lt;0,
0,
TableTransactions[[#This Row],[Stock balance backorders]]
)</f>
        <v>351</v>
      </c>
      <c r="L9542" s="8" t="str">
        <f>VLOOKUP(TableTransactions[[#This Row],[Material]],TableStockBalance[],
MATCH(TableStockBalance[[#Headers],[Supplier name]],TableStockBalance[#Headers],0),
0)</f>
        <v>General Multi Parts AB</v>
      </c>
    </row>
    <row r="9543" spans="1:12" x14ac:dyDescent="0.25">
      <c r="A9543">
        <v>49043885</v>
      </c>
      <c r="B9543">
        <v>90</v>
      </c>
      <c r="C9543" t="s">
        <v>343</v>
      </c>
      <c r="D9543" t="s">
        <v>286</v>
      </c>
      <c r="E9543" t="s">
        <v>287</v>
      </c>
      <c r="F9543" t="s">
        <v>316</v>
      </c>
      <c r="G9543" s="1">
        <v>43794</v>
      </c>
      <c r="H9543">
        <v>40</v>
      </c>
      <c r="I9543" s="7">
        <f>IF(TableTransactions[[#This Row],[Order type]]=trackOrderType,
TableTransactions[[#This Row],[Transaction quantity]]*-1,
TableTransactions[[#This Row],[Transaction quantity]]
)</f>
        <v>-40</v>
      </c>
      <c r="J95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311</v>
      </c>
      <c r="K9543" s="7">
        <f ca="1">IF(TableTransactions[[#This Row],[Stock balance backorders]]&lt;0,
0,
TableTransactions[[#This Row],[Stock balance backorders]]
)</f>
        <v>311</v>
      </c>
      <c r="L9543" s="8" t="str">
        <f>VLOOKUP(TableTransactions[[#This Row],[Material]],TableStockBalance[],
MATCH(TableStockBalance[[#Headers],[Supplier name]],TableStockBalance[#Headers],0),
0)</f>
        <v>General Multi Parts AB</v>
      </c>
    </row>
    <row r="9544" spans="1:12" x14ac:dyDescent="0.25">
      <c r="A9544">
        <v>49043909</v>
      </c>
      <c r="B9544">
        <v>100</v>
      </c>
      <c r="C9544" t="s">
        <v>343</v>
      </c>
      <c r="D9544" t="s">
        <v>286</v>
      </c>
      <c r="E9544" t="s">
        <v>287</v>
      </c>
      <c r="F9544" t="s">
        <v>318</v>
      </c>
      <c r="G9544" s="1">
        <v>43795</v>
      </c>
      <c r="H9544">
        <v>20</v>
      </c>
      <c r="I9544" s="7">
        <f>IF(TableTransactions[[#This Row],[Order type]]=trackOrderType,
TableTransactions[[#This Row],[Transaction quantity]]*-1,
TableTransactions[[#This Row],[Transaction quantity]]
)</f>
        <v>-20</v>
      </c>
      <c r="J95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291</v>
      </c>
      <c r="K9544" s="7">
        <f ca="1">IF(TableTransactions[[#This Row],[Stock balance backorders]]&lt;0,
0,
TableTransactions[[#This Row],[Stock balance backorders]]
)</f>
        <v>291</v>
      </c>
      <c r="L9544" s="8" t="str">
        <f>VLOOKUP(TableTransactions[[#This Row],[Material]],TableStockBalance[],
MATCH(TableStockBalance[[#Headers],[Supplier name]],TableStockBalance[#Headers],0),
0)</f>
        <v>General Multi Parts AB</v>
      </c>
    </row>
    <row r="9545" spans="1:12" x14ac:dyDescent="0.25">
      <c r="A9545">
        <v>49044179</v>
      </c>
      <c r="B9545">
        <v>40</v>
      </c>
      <c r="C9545" t="s">
        <v>343</v>
      </c>
      <c r="D9545" t="s">
        <v>286</v>
      </c>
      <c r="E9545" t="s">
        <v>287</v>
      </c>
      <c r="F9545" t="s">
        <v>330</v>
      </c>
      <c r="G9545" s="1">
        <v>43819</v>
      </c>
      <c r="H9545">
        <v>80</v>
      </c>
      <c r="I9545" s="7">
        <f>IF(TableTransactions[[#This Row],[Order type]]=trackOrderType,
TableTransactions[[#This Row],[Transaction quantity]]*-1,
TableTransactions[[#This Row],[Transaction quantity]]
)</f>
        <v>-80</v>
      </c>
      <c r="J95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211</v>
      </c>
      <c r="K9545" s="7">
        <f ca="1">IF(TableTransactions[[#This Row],[Stock balance backorders]]&lt;0,
0,
TableTransactions[[#This Row],[Stock balance backorders]]
)</f>
        <v>211</v>
      </c>
      <c r="L9545" s="8" t="str">
        <f>VLOOKUP(TableTransactions[[#This Row],[Material]],TableStockBalance[],
MATCH(TableStockBalance[[#Headers],[Supplier name]],TableStockBalance[#Headers],0),
0)</f>
        <v>General Multi Parts AB</v>
      </c>
    </row>
    <row r="9546" spans="1:12" x14ac:dyDescent="0.25">
      <c r="A9546">
        <v>49040480</v>
      </c>
      <c r="B9546">
        <v>20</v>
      </c>
      <c r="C9546" t="s">
        <v>343</v>
      </c>
      <c r="D9546" t="s">
        <v>278</v>
      </c>
      <c r="E9546" t="s">
        <v>279</v>
      </c>
      <c r="F9546" t="s">
        <v>333</v>
      </c>
      <c r="G9546" s="1">
        <v>43481</v>
      </c>
      <c r="H9546">
        <v>20</v>
      </c>
      <c r="I9546" s="7">
        <f>IF(TableTransactions[[#This Row],[Order type]]=trackOrderType,
TableTransactions[[#This Row],[Transaction quantity]]*-1,
TableTransactions[[#This Row],[Transaction quantity]]
)</f>
        <v>-20</v>
      </c>
      <c r="J95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640</v>
      </c>
      <c r="K9546" s="7">
        <f ca="1">IF(TableTransactions[[#This Row],[Stock balance backorders]]&lt;0,
0,
TableTransactions[[#This Row],[Stock balance backorders]]
)</f>
        <v>640</v>
      </c>
      <c r="L9546" s="8" t="str">
        <f>VLOOKUP(TableTransactions[[#This Row],[Material]],TableStockBalance[],
MATCH(TableStockBalance[[#Headers],[Supplier name]],TableStockBalance[#Headers],0),
0)</f>
        <v>Broehmer Industrial GmbH</v>
      </c>
    </row>
    <row r="9547" spans="1:12" x14ac:dyDescent="0.25">
      <c r="A9547">
        <v>49040519</v>
      </c>
      <c r="B9547">
        <v>330</v>
      </c>
      <c r="C9547" t="s">
        <v>343</v>
      </c>
      <c r="D9547" t="s">
        <v>278</v>
      </c>
      <c r="E9547" t="s">
        <v>279</v>
      </c>
      <c r="F9547" t="s">
        <v>317</v>
      </c>
      <c r="G9547" s="1">
        <v>43483</v>
      </c>
      <c r="H9547">
        <v>20</v>
      </c>
      <c r="I9547" s="7">
        <f>IF(TableTransactions[[#This Row],[Order type]]=trackOrderType,
TableTransactions[[#This Row],[Transaction quantity]]*-1,
TableTransactions[[#This Row],[Transaction quantity]]
)</f>
        <v>-20</v>
      </c>
      <c r="J95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620</v>
      </c>
      <c r="K9547" s="7">
        <f ca="1">IF(TableTransactions[[#This Row],[Stock balance backorders]]&lt;0,
0,
TableTransactions[[#This Row],[Stock balance backorders]]
)</f>
        <v>620</v>
      </c>
      <c r="L9547" s="8" t="str">
        <f>VLOOKUP(TableTransactions[[#This Row],[Material]],TableStockBalance[],
MATCH(TableStockBalance[[#Headers],[Supplier name]],TableStockBalance[#Headers],0),
0)</f>
        <v>Broehmer Industrial GmbH</v>
      </c>
    </row>
    <row r="9548" spans="1:12" x14ac:dyDescent="0.25">
      <c r="A9548">
        <v>49040542</v>
      </c>
      <c r="B9548">
        <v>70</v>
      </c>
      <c r="C9548" t="s">
        <v>343</v>
      </c>
      <c r="D9548" t="s">
        <v>278</v>
      </c>
      <c r="E9548" t="s">
        <v>279</v>
      </c>
      <c r="F9548" t="s">
        <v>313</v>
      </c>
      <c r="G9548" s="1">
        <v>43487</v>
      </c>
      <c r="H9548">
        <v>80</v>
      </c>
      <c r="I9548" s="7">
        <f>IF(TableTransactions[[#This Row],[Order type]]=trackOrderType,
TableTransactions[[#This Row],[Transaction quantity]]*-1,
TableTransactions[[#This Row],[Transaction quantity]]
)</f>
        <v>-80</v>
      </c>
      <c r="J95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540</v>
      </c>
      <c r="K9548" s="7">
        <f ca="1">IF(TableTransactions[[#This Row],[Stock balance backorders]]&lt;0,
0,
TableTransactions[[#This Row],[Stock balance backorders]]
)</f>
        <v>540</v>
      </c>
      <c r="L9548" s="8" t="str">
        <f>VLOOKUP(TableTransactions[[#This Row],[Material]],TableStockBalance[],
MATCH(TableStockBalance[[#Headers],[Supplier name]],TableStockBalance[#Headers],0),
0)</f>
        <v>Broehmer Industrial GmbH</v>
      </c>
    </row>
    <row r="9549" spans="1:12" x14ac:dyDescent="0.25">
      <c r="A9549">
        <v>49040554</v>
      </c>
      <c r="B9549">
        <v>100</v>
      </c>
      <c r="C9549" t="s">
        <v>343</v>
      </c>
      <c r="D9549" t="s">
        <v>278</v>
      </c>
      <c r="E9549" t="s">
        <v>279</v>
      </c>
      <c r="F9549" t="s">
        <v>313</v>
      </c>
      <c r="G9549" s="1">
        <v>43488</v>
      </c>
      <c r="H9549">
        <v>40</v>
      </c>
      <c r="I9549" s="7">
        <f>IF(TableTransactions[[#This Row],[Order type]]=trackOrderType,
TableTransactions[[#This Row],[Transaction quantity]]*-1,
TableTransactions[[#This Row],[Transaction quantity]]
)</f>
        <v>-40</v>
      </c>
      <c r="J95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500</v>
      </c>
      <c r="K9549" s="7">
        <f ca="1">IF(TableTransactions[[#This Row],[Stock balance backorders]]&lt;0,
0,
TableTransactions[[#This Row],[Stock balance backorders]]
)</f>
        <v>500</v>
      </c>
      <c r="L9549" s="8" t="str">
        <f>VLOOKUP(TableTransactions[[#This Row],[Material]],TableStockBalance[],
MATCH(TableStockBalance[[#Headers],[Supplier name]],TableStockBalance[#Headers],0),
0)</f>
        <v>Broehmer Industrial GmbH</v>
      </c>
    </row>
    <row r="9550" spans="1:12" x14ac:dyDescent="0.25">
      <c r="A9550">
        <v>49040690</v>
      </c>
      <c r="B9550">
        <v>140</v>
      </c>
      <c r="C9550" t="s">
        <v>343</v>
      </c>
      <c r="D9550" t="s">
        <v>278</v>
      </c>
      <c r="E9550" t="s">
        <v>279</v>
      </c>
      <c r="F9550" t="s">
        <v>317</v>
      </c>
      <c r="G9550" s="1">
        <v>43500</v>
      </c>
      <c r="H9550">
        <v>60</v>
      </c>
      <c r="I9550" s="7">
        <f>IF(TableTransactions[[#This Row],[Order type]]=trackOrderType,
TableTransactions[[#This Row],[Transaction quantity]]*-1,
TableTransactions[[#This Row],[Transaction quantity]]
)</f>
        <v>-60</v>
      </c>
      <c r="J95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440</v>
      </c>
      <c r="K9550" s="7">
        <f ca="1">IF(TableTransactions[[#This Row],[Stock balance backorders]]&lt;0,
0,
TableTransactions[[#This Row],[Stock balance backorders]]
)</f>
        <v>440</v>
      </c>
      <c r="L9550" s="8" t="str">
        <f>VLOOKUP(TableTransactions[[#This Row],[Material]],TableStockBalance[],
MATCH(TableStockBalance[[#Headers],[Supplier name]],TableStockBalance[#Headers],0),
0)</f>
        <v>Broehmer Industrial GmbH</v>
      </c>
    </row>
    <row r="9551" spans="1:12" x14ac:dyDescent="0.25">
      <c r="A9551" s="4">
        <v>45056866</v>
      </c>
      <c r="B9551" s="4">
        <v>40</v>
      </c>
      <c r="C9551" s="4" t="s">
        <v>344</v>
      </c>
      <c r="D9551" s="4" t="s">
        <v>278</v>
      </c>
      <c r="E9551" s="4" t="s">
        <v>279</v>
      </c>
      <c r="F9551" s="4" t="s">
        <v>213</v>
      </c>
      <c r="G9551" s="5">
        <v>43508</v>
      </c>
      <c r="H9551" s="4">
        <v>113</v>
      </c>
      <c r="I9551" s="7">
        <f>IF(TableTransactions[[#This Row],[Order type]]=trackOrderType,
TableTransactions[[#This Row],[Transaction quantity]]*-1,
TableTransactions[[#This Row],[Transaction quantity]]
)</f>
        <v>113</v>
      </c>
      <c r="J95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553</v>
      </c>
      <c r="K9551" s="7">
        <f ca="1">IF(TableTransactions[[#This Row],[Stock balance backorders]]&lt;0,
0,
TableTransactions[[#This Row],[Stock balance backorders]]
)</f>
        <v>553</v>
      </c>
      <c r="L9551" s="8" t="str">
        <f>VLOOKUP(TableTransactions[[#This Row],[Material]],TableStockBalance[],
MATCH(TableStockBalance[[#Headers],[Supplier name]],TableStockBalance[#Headers],0),
0)</f>
        <v>Broehmer Industrial GmbH</v>
      </c>
    </row>
    <row r="9552" spans="1:12" x14ac:dyDescent="0.25">
      <c r="A9552">
        <v>49041057</v>
      </c>
      <c r="B9552">
        <v>570</v>
      </c>
      <c r="C9552" t="s">
        <v>343</v>
      </c>
      <c r="D9552" t="s">
        <v>278</v>
      </c>
      <c r="E9552" t="s">
        <v>279</v>
      </c>
      <c r="F9552" t="s">
        <v>313</v>
      </c>
      <c r="G9552" s="1">
        <v>43532</v>
      </c>
      <c r="H9552">
        <v>60</v>
      </c>
      <c r="I9552" s="7">
        <f>IF(TableTransactions[[#This Row],[Order type]]=trackOrderType,
TableTransactions[[#This Row],[Transaction quantity]]*-1,
TableTransactions[[#This Row],[Transaction quantity]]
)</f>
        <v>-60</v>
      </c>
      <c r="J95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493</v>
      </c>
      <c r="K9552" s="7">
        <f ca="1">IF(TableTransactions[[#This Row],[Stock balance backorders]]&lt;0,
0,
TableTransactions[[#This Row],[Stock balance backorders]]
)</f>
        <v>493</v>
      </c>
      <c r="L9552" s="8" t="str">
        <f>VLOOKUP(TableTransactions[[#This Row],[Material]],TableStockBalance[],
MATCH(TableStockBalance[[#Headers],[Supplier name]],TableStockBalance[#Headers],0),
0)</f>
        <v>Broehmer Industrial GmbH</v>
      </c>
    </row>
    <row r="9553" spans="1:12" x14ac:dyDescent="0.25">
      <c r="A9553">
        <v>49041116</v>
      </c>
      <c r="B9553">
        <v>190</v>
      </c>
      <c r="C9553" t="s">
        <v>343</v>
      </c>
      <c r="D9553" t="s">
        <v>278</v>
      </c>
      <c r="E9553" t="s">
        <v>279</v>
      </c>
      <c r="F9553" t="s">
        <v>317</v>
      </c>
      <c r="G9553" s="1">
        <v>43537</v>
      </c>
      <c r="H9553">
        <v>40</v>
      </c>
      <c r="I9553" s="7">
        <f>IF(TableTransactions[[#This Row],[Order type]]=trackOrderType,
TableTransactions[[#This Row],[Transaction quantity]]*-1,
TableTransactions[[#This Row],[Transaction quantity]]
)</f>
        <v>-40</v>
      </c>
      <c r="J95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453</v>
      </c>
      <c r="K9553" s="7">
        <f ca="1">IF(TableTransactions[[#This Row],[Stock balance backorders]]&lt;0,
0,
TableTransactions[[#This Row],[Stock balance backorders]]
)</f>
        <v>453</v>
      </c>
      <c r="L9553" s="8" t="str">
        <f>VLOOKUP(TableTransactions[[#This Row],[Material]],TableStockBalance[],
MATCH(TableStockBalance[[#Headers],[Supplier name]],TableStockBalance[#Headers],0),
0)</f>
        <v>Broehmer Industrial GmbH</v>
      </c>
    </row>
    <row r="9554" spans="1:12" x14ac:dyDescent="0.25">
      <c r="A9554">
        <v>49041184</v>
      </c>
      <c r="B9554">
        <v>60</v>
      </c>
      <c r="C9554" t="s">
        <v>343</v>
      </c>
      <c r="D9554" t="s">
        <v>278</v>
      </c>
      <c r="E9554" t="s">
        <v>279</v>
      </c>
      <c r="F9554" t="s">
        <v>318</v>
      </c>
      <c r="G9554" s="1">
        <v>43543</v>
      </c>
      <c r="H9554">
        <v>40</v>
      </c>
      <c r="I9554" s="7">
        <f>IF(TableTransactions[[#This Row],[Order type]]=trackOrderType,
TableTransactions[[#This Row],[Transaction quantity]]*-1,
TableTransactions[[#This Row],[Transaction quantity]]
)</f>
        <v>-40</v>
      </c>
      <c r="J95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413</v>
      </c>
      <c r="K9554" s="7">
        <f ca="1">IF(TableTransactions[[#This Row],[Stock balance backorders]]&lt;0,
0,
TableTransactions[[#This Row],[Stock balance backorders]]
)</f>
        <v>413</v>
      </c>
      <c r="L9554" s="8" t="str">
        <f>VLOOKUP(TableTransactions[[#This Row],[Material]],TableStockBalance[],
MATCH(TableStockBalance[[#Headers],[Supplier name]],TableStockBalance[#Headers],0),
0)</f>
        <v>Broehmer Industrial GmbH</v>
      </c>
    </row>
    <row r="9555" spans="1:12" x14ac:dyDescent="0.25">
      <c r="A9555">
        <v>49041380</v>
      </c>
      <c r="B9555">
        <v>40</v>
      </c>
      <c r="C9555" t="s">
        <v>343</v>
      </c>
      <c r="D9555" t="s">
        <v>278</v>
      </c>
      <c r="E9555" t="s">
        <v>279</v>
      </c>
      <c r="F9555" t="s">
        <v>332</v>
      </c>
      <c r="G9555" s="1">
        <v>43559</v>
      </c>
      <c r="H9555">
        <v>20</v>
      </c>
      <c r="I9555" s="7">
        <f>IF(TableTransactions[[#This Row],[Order type]]=trackOrderType,
TableTransactions[[#This Row],[Transaction quantity]]*-1,
TableTransactions[[#This Row],[Transaction quantity]]
)</f>
        <v>-20</v>
      </c>
      <c r="J95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393</v>
      </c>
      <c r="K9555" s="7">
        <f ca="1">IF(TableTransactions[[#This Row],[Stock balance backorders]]&lt;0,
0,
TableTransactions[[#This Row],[Stock balance backorders]]
)</f>
        <v>393</v>
      </c>
      <c r="L9555" s="8" t="str">
        <f>VLOOKUP(TableTransactions[[#This Row],[Material]],TableStockBalance[],
MATCH(TableStockBalance[[#Headers],[Supplier name]],TableStockBalance[#Headers],0),
0)</f>
        <v>Broehmer Industrial GmbH</v>
      </c>
    </row>
    <row r="9556" spans="1:12" x14ac:dyDescent="0.25">
      <c r="A9556">
        <v>49041440</v>
      </c>
      <c r="B9556">
        <v>90</v>
      </c>
      <c r="C9556" t="s">
        <v>343</v>
      </c>
      <c r="D9556" t="s">
        <v>278</v>
      </c>
      <c r="E9556" t="s">
        <v>279</v>
      </c>
      <c r="F9556" t="s">
        <v>316</v>
      </c>
      <c r="G9556" s="1">
        <v>43565</v>
      </c>
      <c r="H9556">
        <v>20</v>
      </c>
      <c r="I9556" s="7">
        <f>IF(TableTransactions[[#This Row],[Order type]]=trackOrderType,
TableTransactions[[#This Row],[Transaction quantity]]*-1,
TableTransactions[[#This Row],[Transaction quantity]]
)</f>
        <v>-20</v>
      </c>
      <c r="J95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373</v>
      </c>
      <c r="K9556" s="7">
        <f ca="1">IF(TableTransactions[[#This Row],[Stock balance backorders]]&lt;0,
0,
TableTransactions[[#This Row],[Stock balance backorders]]
)</f>
        <v>373</v>
      </c>
      <c r="L9556" s="8" t="str">
        <f>VLOOKUP(TableTransactions[[#This Row],[Material]],TableStockBalance[],
MATCH(TableStockBalance[[#Headers],[Supplier name]],TableStockBalance[#Headers],0),
0)</f>
        <v>Broehmer Industrial GmbH</v>
      </c>
    </row>
    <row r="9557" spans="1:12" x14ac:dyDescent="0.25">
      <c r="A9557">
        <v>49041458</v>
      </c>
      <c r="B9557">
        <v>30</v>
      </c>
      <c r="C9557" t="s">
        <v>343</v>
      </c>
      <c r="D9557" t="s">
        <v>278</v>
      </c>
      <c r="E9557" t="s">
        <v>279</v>
      </c>
      <c r="F9557" t="s">
        <v>325</v>
      </c>
      <c r="G9557" s="1">
        <v>43566</v>
      </c>
      <c r="H9557">
        <v>100</v>
      </c>
      <c r="I9557" s="7">
        <f>IF(TableTransactions[[#This Row],[Order type]]=trackOrderType,
TableTransactions[[#This Row],[Transaction quantity]]*-1,
TableTransactions[[#This Row],[Transaction quantity]]
)</f>
        <v>-100</v>
      </c>
      <c r="J95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273</v>
      </c>
      <c r="K9557" s="7">
        <f ca="1">IF(TableTransactions[[#This Row],[Stock balance backorders]]&lt;0,
0,
TableTransactions[[#This Row],[Stock balance backorders]]
)</f>
        <v>273</v>
      </c>
      <c r="L9557" s="8" t="str">
        <f>VLOOKUP(TableTransactions[[#This Row],[Material]],TableStockBalance[],
MATCH(TableStockBalance[[#Headers],[Supplier name]],TableStockBalance[#Headers],0),
0)</f>
        <v>Broehmer Industrial GmbH</v>
      </c>
    </row>
    <row r="9558" spans="1:12" x14ac:dyDescent="0.25">
      <c r="A9558" s="4">
        <v>45056988</v>
      </c>
      <c r="B9558" s="4">
        <v>30</v>
      </c>
      <c r="C9558" s="4" t="s">
        <v>344</v>
      </c>
      <c r="D9558" s="4" t="s">
        <v>278</v>
      </c>
      <c r="E9558" s="4" t="s">
        <v>279</v>
      </c>
      <c r="F9558" s="4" t="s">
        <v>213</v>
      </c>
      <c r="G9558" s="5">
        <v>43566</v>
      </c>
      <c r="H9558" s="4">
        <v>600</v>
      </c>
      <c r="I9558" s="7">
        <f>IF(TableTransactions[[#This Row],[Order type]]=trackOrderType,
TableTransactions[[#This Row],[Transaction quantity]]*-1,
TableTransactions[[#This Row],[Transaction quantity]]
)</f>
        <v>600</v>
      </c>
      <c r="J95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873</v>
      </c>
      <c r="K9558" s="7">
        <f ca="1">IF(TableTransactions[[#This Row],[Stock balance backorders]]&lt;0,
0,
TableTransactions[[#This Row],[Stock balance backorders]]
)</f>
        <v>873</v>
      </c>
      <c r="L9558" s="8" t="str">
        <f>VLOOKUP(TableTransactions[[#This Row],[Material]],TableStockBalance[],
MATCH(TableStockBalance[[#Headers],[Supplier name]],TableStockBalance[#Headers],0),
0)</f>
        <v>Broehmer Industrial GmbH</v>
      </c>
    </row>
    <row r="9559" spans="1:12" x14ac:dyDescent="0.25">
      <c r="A9559">
        <v>49041613</v>
      </c>
      <c r="B9559">
        <v>590</v>
      </c>
      <c r="C9559" t="s">
        <v>343</v>
      </c>
      <c r="D9559" t="s">
        <v>278</v>
      </c>
      <c r="E9559" t="s">
        <v>279</v>
      </c>
      <c r="F9559" t="s">
        <v>313</v>
      </c>
      <c r="G9559" s="1">
        <v>43584</v>
      </c>
      <c r="H9559">
        <v>100</v>
      </c>
      <c r="I9559" s="7">
        <f>IF(TableTransactions[[#This Row],[Order type]]=trackOrderType,
TableTransactions[[#This Row],[Transaction quantity]]*-1,
TableTransactions[[#This Row],[Transaction quantity]]
)</f>
        <v>-100</v>
      </c>
      <c r="J95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773</v>
      </c>
      <c r="K9559" s="7">
        <f ca="1">IF(TableTransactions[[#This Row],[Stock balance backorders]]&lt;0,
0,
TableTransactions[[#This Row],[Stock balance backorders]]
)</f>
        <v>773</v>
      </c>
      <c r="L9559" s="8" t="str">
        <f>VLOOKUP(TableTransactions[[#This Row],[Material]],TableStockBalance[],
MATCH(TableStockBalance[[#Headers],[Supplier name]],TableStockBalance[#Headers],0),
0)</f>
        <v>Broehmer Industrial GmbH</v>
      </c>
    </row>
    <row r="9560" spans="1:12" x14ac:dyDescent="0.25">
      <c r="A9560">
        <v>49041703</v>
      </c>
      <c r="B9560">
        <v>120</v>
      </c>
      <c r="C9560" t="s">
        <v>343</v>
      </c>
      <c r="D9560" t="s">
        <v>278</v>
      </c>
      <c r="E9560" t="s">
        <v>279</v>
      </c>
      <c r="F9560" t="s">
        <v>317</v>
      </c>
      <c r="G9560" s="1">
        <v>43592</v>
      </c>
      <c r="H9560">
        <v>80</v>
      </c>
      <c r="I9560" s="7">
        <f>IF(TableTransactions[[#This Row],[Order type]]=trackOrderType,
TableTransactions[[#This Row],[Transaction quantity]]*-1,
TableTransactions[[#This Row],[Transaction quantity]]
)</f>
        <v>-80</v>
      </c>
      <c r="J95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693</v>
      </c>
      <c r="K9560" s="7">
        <f ca="1">IF(TableTransactions[[#This Row],[Stock balance backorders]]&lt;0,
0,
TableTransactions[[#This Row],[Stock balance backorders]]
)</f>
        <v>693</v>
      </c>
      <c r="L9560" s="8" t="str">
        <f>VLOOKUP(TableTransactions[[#This Row],[Material]],TableStockBalance[],
MATCH(TableStockBalance[[#Headers],[Supplier name]],TableStockBalance[#Headers],0),
0)</f>
        <v>Broehmer Industrial GmbH</v>
      </c>
    </row>
    <row r="9561" spans="1:12" x14ac:dyDescent="0.25">
      <c r="A9561">
        <v>49041721</v>
      </c>
      <c r="B9561">
        <v>20</v>
      </c>
      <c r="C9561" t="s">
        <v>343</v>
      </c>
      <c r="D9561" t="s">
        <v>278</v>
      </c>
      <c r="E9561" t="s">
        <v>279</v>
      </c>
      <c r="F9561" t="s">
        <v>333</v>
      </c>
      <c r="G9561" s="1">
        <v>43593</v>
      </c>
      <c r="H9561">
        <v>80</v>
      </c>
      <c r="I9561" s="7">
        <f>IF(TableTransactions[[#This Row],[Order type]]=trackOrderType,
TableTransactions[[#This Row],[Transaction quantity]]*-1,
TableTransactions[[#This Row],[Transaction quantity]]
)</f>
        <v>-80</v>
      </c>
      <c r="J95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613</v>
      </c>
      <c r="K9561" s="7">
        <f ca="1">IF(TableTransactions[[#This Row],[Stock balance backorders]]&lt;0,
0,
TableTransactions[[#This Row],[Stock balance backorders]]
)</f>
        <v>613</v>
      </c>
      <c r="L9561" s="8" t="str">
        <f>VLOOKUP(TableTransactions[[#This Row],[Material]],TableStockBalance[],
MATCH(TableStockBalance[[#Headers],[Supplier name]],TableStockBalance[#Headers],0),
0)</f>
        <v>Broehmer Industrial GmbH</v>
      </c>
    </row>
    <row r="9562" spans="1:12" x14ac:dyDescent="0.25">
      <c r="A9562">
        <v>49041760</v>
      </c>
      <c r="B9562">
        <v>400</v>
      </c>
      <c r="C9562" t="s">
        <v>343</v>
      </c>
      <c r="D9562" t="s">
        <v>278</v>
      </c>
      <c r="E9562" t="s">
        <v>279</v>
      </c>
      <c r="F9562" t="s">
        <v>317</v>
      </c>
      <c r="G9562" s="1">
        <v>43595</v>
      </c>
      <c r="H9562">
        <v>20</v>
      </c>
      <c r="I9562" s="7">
        <f>IF(TableTransactions[[#This Row],[Order type]]=trackOrderType,
TableTransactions[[#This Row],[Transaction quantity]]*-1,
TableTransactions[[#This Row],[Transaction quantity]]
)</f>
        <v>-20</v>
      </c>
      <c r="J95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593</v>
      </c>
      <c r="K9562" s="7">
        <f ca="1">IF(TableTransactions[[#This Row],[Stock balance backorders]]&lt;0,
0,
TableTransactions[[#This Row],[Stock balance backorders]]
)</f>
        <v>593</v>
      </c>
      <c r="L9562" s="8" t="str">
        <f>VLOOKUP(TableTransactions[[#This Row],[Material]],TableStockBalance[],
MATCH(TableStockBalance[[#Headers],[Supplier name]],TableStockBalance[#Headers],0),
0)</f>
        <v>Broehmer Industrial GmbH</v>
      </c>
    </row>
    <row r="9563" spans="1:12" x14ac:dyDescent="0.25">
      <c r="A9563">
        <v>49041986</v>
      </c>
      <c r="B9563">
        <v>230</v>
      </c>
      <c r="C9563" t="s">
        <v>343</v>
      </c>
      <c r="D9563" t="s">
        <v>278</v>
      </c>
      <c r="E9563" t="s">
        <v>279</v>
      </c>
      <c r="F9563" t="s">
        <v>316</v>
      </c>
      <c r="G9563" s="1">
        <v>43619</v>
      </c>
      <c r="H9563">
        <v>60</v>
      </c>
      <c r="I9563" s="7">
        <f>IF(TableTransactions[[#This Row],[Order type]]=trackOrderType,
TableTransactions[[#This Row],[Transaction quantity]]*-1,
TableTransactions[[#This Row],[Transaction quantity]]
)</f>
        <v>-60</v>
      </c>
      <c r="J95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533</v>
      </c>
      <c r="K9563" s="7">
        <f ca="1">IF(TableTransactions[[#This Row],[Stock balance backorders]]&lt;0,
0,
TableTransactions[[#This Row],[Stock balance backorders]]
)</f>
        <v>533</v>
      </c>
      <c r="L9563" s="8" t="str">
        <f>VLOOKUP(TableTransactions[[#This Row],[Material]],TableStockBalance[],
MATCH(TableStockBalance[[#Headers],[Supplier name]],TableStockBalance[#Headers],0),
0)</f>
        <v>Broehmer Industrial GmbH</v>
      </c>
    </row>
    <row r="9564" spans="1:12" x14ac:dyDescent="0.25">
      <c r="A9564">
        <v>49041988</v>
      </c>
      <c r="B9564">
        <v>360</v>
      </c>
      <c r="C9564" t="s">
        <v>343</v>
      </c>
      <c r="D9564" t="s">
        <v>278</v>
      </c>
      <c r="E9564" t="s">
        <v>279</v>
      </c>
      <c r="F9564" t="s">
        <v>317</v>
      </c>
      <c r="G9564" s="1">
        <v>43619</v>
      </c>
      <c r="H9564">
        <v>60</v>
      </c>
      <c r="I9564" s="7">
        <f>IF(TableTransactions[[#This Row],[Order type]]=trackOrderType,
TableTransactions[[#This Row],[Transaction quantity]]*-1,
TableTransactions[[#This Row],[Transaction quantity]]
)</f>
        <v>-60</v>
      </c>
      <c r="J95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473</v>
      </c>
      <c r="K9564" s="7">
        <f ca="1">IF(TableTransactions[[#This Row],[Stock balance backorders]]&lt;0,
0,
TableTransactions[[#This Row],[Stock balance backorders]]
)</f>
        <v>473</v>
      </c>
      <c r="L9564" s="8" t="str">
        <f>VLOOKUP(TableTransactions[[#This Row],[Material]],TableStockBalance[],
MATCH(TableStockBalance[[#Headers],[Supplier name]],TableStockBalance[#Headers],0),
0)</f>
        <v>Broehmer Industrial GmbH</v>
      </c>
    </row>
    <row r="9565" spans="1:12" x14ac:dyDescent="0.25">
      <c r="A9565">
        <v>49042113</v>
      </c>
      <c r="B9565">
        <v>120</v>
      </c>
      <c r="C9565" t="s">
        <v>343</v>
      </c>
      <c r="D9565" t="s">
        <v>278</v>
      </c>
      <c r="E9565" t="s">
        <v>279</v>
      </c>
      <c r="F9565" t="s">
        <v>318</v>
      </c>
      <c r="G9565" s="1">
        <v>43629</v>
      </c>
      <c r="H9565">
        <v>40</v>
      </c>
      <c r="I9565" s="7">
        <f>IF(TableTransactions[[#This Row],[Order type]]=trackOrderType,
TableTransactions[[#This Row],[Transaction quantity]]*-1,
TableTransactions[[#This Row],[Transaction quantity]]
)</f>
        <v>-40</v>
      </c>
      <c r="J95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433</v>
      </c>
      <c r="K9565" s="7">
        <f ca="1">IF(TableTransactions[[#This Row],[Stock balance backorders]]&lt;0,
0,
TableTransactions[[#This Row],[Stock balance backorders]]
)</f>
        <v>433</v>
      </c>
      <c r="L9565" s="8" t="str">
        <f>VLOOKUP(TableTransactions[[#This Row],[Material]],TableStockBalance[],
MATCH(TableStockBalance[[#Headers],[Supplier name]],TableStockBalance[#Headers],0),
0)</f>
        <v>Broehmer Industrial GmbH</v>
      </c>
    </row>
    <row r="9566" spans="1:12" x14ac:dyDescent="0.25">
      <c r="A9566">
        <v>49042210</v>
      </c>
      <c r="B9566">
        <v>160</v>
      </c>
      <c r="C9566" t="s">
        <v>343</v>
      </c>
      <c r="D9566" t="s">
        <v>278</v>
      </c>
      <c r="E9566" t="s">
        <v>279</v>
      </c>
      <c r="F9566" t="s">
        <v>318</v>
      </c>
      <c r="G9566" s="1">
        <v>43637</v>
      </c>
      <c r="H9566">
        <v>80</v>
      </c>
      <c r="I9566" s="7">
        <f>IF(TableTransactions[[#This Row],[Order type]]=trackOrderType,
TableTransactions[[#This Row],[Transaction quantity]]*-1,
TableTransactions[[#This Row],[Transaction quantity]]
)</f>
        <v>-80</v>
      </c>
      <c r="J95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353</v>
      </c>
      <c r="K9566" s="7">
        <f ca="1">IF(TableTransactions[[#This Row],[Stock balance backorders]]&lt;0,
0,
TableTransactions[[#This Row],[Stock balance backorders]]
)</f>
        <v>353</v>
      </c>
      <c r="L9566" s="8" t="str">
        <f>VLOOKUP(TableTransactions[[#This Row],[Material]],TableStockBalance[],
MATCH(TableStockBalance[[#Headers],[Supplier name]],TableStockBalance[#Headers],0),
0)</f>
        <v>Broehmer Industrial GmbH</v>
      </c>
    </row>
    <row r="9567" spans="1:12" x14ac:dyDescent="0.25">
      <c r="A9567" s="4">
        <v>45057197</v>
      </c>
      <c r="B9567" s="4">
        <v>20</v>
      </c>
      <c r="C9567" s="4" t="s">
        <v>344</v>
      </c>
      <c r="D9567" s="4" t="s">
        <v>278</v>
      </c>
      <c r="E9567" s="4" t="s">
        <v>279</v>
      </c>
      <c r="F9567" s="4" t="s">
        <v>213</v>
      </c>
      <c r="G9567" s="5">
        <v>43637</v>
      </c>
      <c r="H9567" s="4">
        <v>82</v>
      </c>
      <c r="I9567" s="7">
        <f>IF(TableTransactions[[#This Row],[Order type]]=trackOrderType,
TableTransactions[[#This Row],[Transaction quantity]]*-1,
TableTransactions[[#This Row],[Transaction quantity]]
)</f>
        <v>82</v>
      </c>
      <c r="J95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435</v>
      </c>
      <c r="K9567" s="7">
        <f ca="1">IF(TableTransactions[[#This Row],[Stock balance backorders]]&lt;0,
0,
TableTransactions[[#This Row],[Stock balance backorders]]
)</f>
        <v>435</v>
      </c>
      <c r="L9567" s="8" t="str">
        <f>VLOOKUP(TableTransactions[[#This Row],[Material]],TableStockBalance[],
MATCH(TableStockBalance[[#Headers],[Supplier name]],TableStockBalance[#Headers],0),
0)</f>
        <v>Broehmer Industrial GmbH</v>
      </c>
    </row>
    <row r="9568" spans="1:12" x14ac:dyDescent="0.25">
      <c r="A9568">
        <v>49042267</v>
      </c>
      <c r="B9568">
        <v>40</v>
      </c>
      <c r="C9568" t="s">
        <v>343</v>
      </c>
      <c r="D9568" t="s">
        <v>278</v>
      </c>
      <c r="E9568" t="s">
        <v>279</v>
      </c>
      <c r="F9568" t="s">
        <v>319</v>
      </c>
      <c r="G9568" s="1">
        <v>43643</v>
      </c>
      <c r="H9568">
        <v>60</v>
      </c>
      <c r="I9568" s="7">
        <f>IF(TableTransactions[[#This Row],[Order type]]=trackOrderType,
TableTransactions[[#This Row],[Transaction quantity]]*-1,
TableTransactions[[#This Row],[Transaction quantity]]
)</f>
        <v>-60</v>
      </c>
      <c r="J95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375</v>
      </c>
      <c r="K9568" s="7">
        <f ca="1">IF(TableTransactions[[#This Row],[Stock balance backorders]]&lt;0,
0,
TableTransactions[[#This Row],[Stock balance backorders]]
)</f>
        <v>375</v>
      </c>
      <c r="L9568" s="8" t="str">
        <f>VLOOKUP(TableTransactions[[#This Row],[Material]],TableStockBalance[],
MATCH(TableStockBalance[[#Headers],[Supplier name]],TableStockBalance[#Headers],0),
0)</f>
        <v>Broehmer Industrial GmbH</v>
      </c>
    </row>
    <row r="9569" spans="1:12" x14ac:dyDescent="0.25">
      <c r="A9569">
        <v>49042295</v>
      </c>
      <c r="B9569">
        <v>90</v>
      </c>
      <c r="C9569" t="s">
        <v>343</v>
      </c>
      <c r="D9569" t="s">
        <v>278</v>
      </c>
      <c r="E9569" t="s">
        <v>279</v>
      </c>
      <c r="F9569" t="s">
        <v>316</v>
      </c>
      <c r="G9569" s="1">
        <v>43647</v>
      </c>
      <c r="H9569">
        <v>40</v>
      </c>
      <c r="I9569" s="7">
        <f>IF(TableTransactions[[#This Row],[Order type]]=trackOrderType,
TableTransactions[[#This Row],[Transaction quantity]]*-1,
TableTransactions[[#This Row],[Transaction quantity]]
)</f>
        <v>-40</v>
      </c>
      <c r="J95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335</v>
      </c>
      <c r="K9569" s="7">
        <f ca="1">IF(TableTransactions[[#This Row],[Stock balance backorders]]&lt;0,
0,
TableTransactions[[#This Row],[Stock balance backorders]]
)</f>
        <v>335</v>
      </c>
      <c r="L9569" s="8" t="str">
        <f>VLOOKUP(TableTransactions[[#This Row],[Material]],TableStockBalance[],
MATCH(TableStockBalance[[#Headers],[Supplier name]],TableStockBalance[#Headers],0),
0)</f>
        <v>Broehmer Industrial GmbH</v>
      </c>
    </row>
    <row r="9570" spans="1:12" x14ac:dyDescent="0.25">
      <c r="A9570">
        <v>49042348</v>
      </c>
      <c r="B9570">
        <v>130</v>
      </c>
      <c r="C9570" t="s">
        <v>343</v>
      </c>
      <c r="D9570" t="s">
        <v>278</v>
      </c>
      <c r="E9570" t="s">
        <v>279</v>
      </c>
      <c r="F9570" t="s">
        <v>314</v>
      </c>
      <c r="G9570" s="1">
        <v>43651</v>
      </c>
      <c r="H9570">
        <v>100</v>
      </c>
      <c r="I9570" s="7">
        <f>IF(TableTransactions[[#This Row],[Order type]]=trackOrderType,
TableTransactions[[#This Row],[Transaction quantity]]*-1,
TableTransactions[[#This Row],[Transaction quantity]]
)</f>
        <v>-100</v>
      </c>
      <c r="J95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235</v>
      </c>
      <c r="K9570" s="7">
        <f ca="1">IF(TableTransactions[[#This Row],[Stock balance backorders]]&lt;0,
0,
TableTransactions[[#This Row],[Stock balance backorders]]
)</f>
        <v>235</v>
      </c>
      <c r="L9570" s="8" t="str">
        <f>VLOOKUP(TableTransactions[[#This Row],[Material]],TableStockBalance[],
MATCH(TableStockBalance[[#Headers],[Supplier name]],TableStockBalance[#Headers],0),
0)</f>
        <v>Broehmer Industrial GmbH</v>
      </c>
    </row>
    <row r="9571" spans="1:12" x14ac:dyDescent="0.25">
      <c r="A9571">
        <v>49042363</v>
      </c>
      <c r="B9571">
        <v>210</v>
      </c>
      <c r="C9571" t="s">
        <v>343</v>
      </c>
      <c r="D9571" t="s">
        <v>278</v>
      </c>
      <c r="E9571" t="s">
        <v>279</v>
      </c>
      <c r="F9571" t="s">
        <v>318</v>
      </c>
      <c r="G9571" s="1">
        <v>43651</v>
      </c>
      <c r="H9571">
        <v>40</v>
      </c>
      <c r="I9571" s="7">
        <f>IF(TableTransactions[[#This Row],[Order type]]=trackOrderType,
TableTransactions[[#This Row],[Transaction quantity]]*-1,
TableTransactions[[#This Row],[Transaction quantity]]
)</f>
        <v>-40</v>
      </c>
      <c r="J95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195</v>
      </c>
      <c r="K9571" s="7">
        <f ca="1">IF(TableTransactions[[#This Row],[Stock balance backorders]]&lt;0,
0,
TableTransactions[[#This Row],[Stock balance backorders]]
)</f>
        <v>195</v>
      </c>
      <c r="L9571" s="8" t="str">
        <f>VLOOKUP(TableTransactions[[#This Row],[Material]],TableStockBalance[],
MATCH(TableStockBalance[[#Headers],[Supplier name]],TableStockBalance[#Headers],0),
0)</f>
        <v>Broehmer Industrial GmbH</v>
      </c>
    </row>
    <row r="9572" spans="1:12" x14ac:dyDescent="0.25">
      <c r="A9572" s="4">
        <v>45057248</v>
      </c>
      <c r="B9572" s="4">
        <v>10</v>
      </c>
      <c r="C9572" s="4" t="s">
        <v>344</v>
      </c>
      <c r="D9572" s="4" t="s">
        <v>278</v>
      </c>
      <c r="E9572" s="4" t="s">
        <v>279</v>
      </c>
      <c r="F9572" s="4" t="s">
        <v>213</v>
      </c>
      <c r="G9572" s="5">
        <v>43665</v>
      </c>
      <c r="H9572" s="4">
        <v>600</v>
      </c>
      <c r="I9572" s="7">
        <f>IF(TableTransactions[[#This Row],[Order type]]=trackOrderType,
TableTransactions[[#This Row],[Transaction quantity]]*-1,
TableTransactions[[#This Row],[Transaction quantity]]
)</f>
        <v>600</v>
      </c>
      <c r="J95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795</v>
      </c>
      <c r="K9572" s="7">
        <f ca="1">IF(TableTransactions[[#This Row],[Stock balance backorders]]&lt;0,
0,
TableTransactions[[#This Row],[Stock balance backorders]]
)</f>
        <v>795</v>
      </c>
      <c r="L9572" s="8" t="str">
        <f>VLOOKUP(TableTransactions[[#This Row],[Material]],TableStockBalance[],
MATCH(TableStockBalance[[#Headers],[Supplier name]],TableStockBalance[#Headers],0),
0)</f>
        <v>Broehmer Industrial GmbH</v>
      </c>
    </row>
    <row r="9573" spans="1:12" x14ac:dyDescent="0.25">
      <c r="A9573">
        <v>49042793</v>
      </c>
      <c r="B9573">
        <v>140</v>
      </c>
      <c r="C9573" t="s">
        <v>343</v>
      </c>
      <c r="D9573" t="s">
        <v>278</v>
      </c>
      <c r="E9573" t="s">
        <v>279</v>
      </c>
      <c r="F9573" t="s">
        <v>316</v>
      </c>
      <c r="G9573" s="1">
        <v>43693</v>
      </c>
      <c r="H9573">
        <v>20</v>
      </c>
      <c r="I9573" s="7">
        <f>IF(TableTransactions[[#This Row],[Order type]]=trackOrderType,
TableTransactions[[#This Row],[Transaction quantity]]*-1,
TableTransactions[[#This Row],[Transaction quantity]]
)</f>
        <v>-20</v>
      </c>
      <c r="J95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775</v>
      </c>
      <c r="K9573" s="7">
        <f ca="1">IF(TableTransactions[[#This Row],[Stock balance backorders]]&lt;0,
0,
TableTransactions[[#This Row],[Stock balance backorders]]
)</f>
        <v>775</v>
      </c>
      <c r="L9573" s="8" t="str">
        <f>VLOOKUP(TableTransactions[[#This Row],[Material]],TableStockBalance[],
MATCH(TableStockBalance[[#Headers],[Supplier name]],TableStockBalance[#Headers],0),
0)</f>
        <v>Broehmer Industrial GmbH</v>
      </c>
    </row>
    <row r="9574" spans="1:12" x14ac:dyDescent="0.25">
      <c r="A9574">
        <v>49042926</v>
      </c>
      <c r="B9574">
        <v>30</v>
      </c>
      <c r="C9574" t="s">
        <v>343</v>
      </c>
      <c r="D9574" t="s">
        <v>278</v>
      </c>
      <c r="E9574" t="s">
        <v>279</v>
      </c>
      <c r="F9574" t="s">
        <v>314</v>
      </c>
      <c r="G9574" s="1">
        <v>43706</v>
      </c>
      <c r="H9574">
        <v>80</v>
      </c>
      <c r="I9574" s="7">
        <f>IF(TableTransactions[[#This Row],[Order type]]=trackOrderType,
TableTransactions[[#This Row],[Transaction quantity]]*-1,
TableTransactions[[#This Row],[Transaction quantity]]
)</f>
        <v>-80</v>
      </c>
      <c r="J95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695</v>
      </c>
      <c r="K9574" s="7">
        <f ca="1">IF(TableTransactions[[#This Row],[Stock balance backorders]]&lt;0,
0,
TableTransactions[[#This Row],[Stock balance backorders]]
)</f>
        <v>695</v>
      </c>
      <c r="L9574" s="8" t="str">
        <f>VLOOKUP(TableTransactions[[#This Row],[Material]],TableStockBalance[],
MATCH(TableStockBalance[[#Headers],[Supplier name]],TableStockBalance[#Headers],0),
0)</f>
        <v>Broehmer Industrial GmbH</v>
      </c>
    </row>
    <row r="9575" spans="1:12" x14ac:dyDescent="0.25">
      <c r="A9575">
        <v>49043320</v>
      </c>
      <c r="B9575">
        <v>320</v>
      </c>
      <c r="C9575" t="s">
        <v>343</v>
      </c>
      <c r="D9575" t="s">
        <v>278</v>
      </c>
      <c r="E9575" t="s">
        <v>279</v>
      </c>
      <c r="F9575" t="s">
        <v>317</v>
      </c>
      <c r="G9575" s="1">
        <v>43742</v>
      </c>
      <c r="H9575">
        <v>60</v>
      </c>
      <c r="I9575" s="7">
        <f>IF(TableTransactions[[#This Row],[Order type]]=trackOrderType,
TableTransactions[[#This Row],[Transaction quantity]]*-1,
TableTransactions[[#This Row],[Transaction quantity]]
)</f>
        <v>-60</v>
      </c>
      <c r="J95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635</v>
      </c>
      <c r="K9575" s="7">
        <f ca="1">IF(TableTransactions[[#This Row],[Stock balance backorders]]&lt;0,
0,
TableTransactions[[#This Row],[Stock balance backorders]]
)</f>
        <v>635</v>
      </c>
      <c r="L9575" s="8" t="str">
        <f>VLOOKUP(TableTransactions[[#This Row],[Material]],TableStockBalance[],
MATCH(TableStockBalance[[#Headers],[Supplier name]],TableStockBalance[#Headers],0),
0)</f>
        <v>Broehmer Industrial GmbH</v>
      </c>
    </row>
    <row r="9576" spans="1:12" x14ac:dyDescent="0.25">
      <c r="A9576">
        <v>49043373</v>
      </c>
      <c r="B9576">
        <v>80</v>
      </c>
      <c r="C9576" t="s">
        <v>343</v>
      </c>
      <c r="D9576" t="s">
        <v>278</v>
      </c>
      <c r="E9576" t="s">
        <v>279</v>
      </c>
      <c r="F9576" t="s">
        <v>314</v>
      </c>
      <c r="G9576" s="1">
        <v>43748</v>
      </c>
      <c r="H9576">
        <v>40</v>
      </c>
      <c r="I9576" s="7">
        <f>IF(TableTransactions[[#This Row],[Order type]]=trackOrderType,
TableTransactions[[#This Row],[Transaction quantity]]*-1,
TableTransactions[[#This Row],[Transaction quantity]]
)</f>
        <v>-40</v>
      </c>
      <c r="J95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595</v>
      </c>
      <c r="K9576" s="7">
        <f ca="1">IF(TableTransactions[[#This Row],[Stock balance backorders]]&lt;0,
0,
TableTransactions[[#This Row],[Stock balance backorders]]
)</f>
        <v>595</v>
      </c>
      <c r="L9576" s="8" t="str">
        <f>VLOOKUP(TableTransactions[[#This Row],[Material]],TableStockBalance[],
MATCH(TableStockBalance[[#Headers],[Supplier name]],TableStockBalance[#Headers],0),
0)</f>
        <v>Broehmer Industrial GmbH</v>
      </c>
    </row>
    <row r="9577" spans="1:12" x14ac:dyDescent="0.25">
      <c r="A9577">
        <v>49043475</v>
      </c>
      <c r="B9577">
        <v>190</v>
      </c>
      <c r="C9577" t="s">
        <v>343</v>
      </c>
      <c r="D9577" t="s">
        <v>278</v>
      </c>
      <c r="E9577" t="s">
        <v>279</v>
      </c>
      <c r="F9577" t="s">
        <v>313</v>
      </c>
      <c r="G9577" s="1">
        <v>43756</v>
      </c>
      <c r="H9577">
        <v>80</v>
      </c>
      <c r="I9577" s="7">
        <f>IF(TableTransactions[[#This Row],[Order type]]=trackOrderType,
TableTransactions[[#This Row],[Transaction quantity]]*-1,
TableTransactions[[#This Row],[Transaction quantity]]
)</f>
        <v>-80</v>
      </c>
      <c r="J95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515</v>
      </c>
      <c r="K9577" s="7">
        <f ca="1">IF(TableTransactions[[#This Row],[Stock balance backorders]]&lt;0,
0,
TableTransactions[[#This Row],[Stock balance backorders]]
)</f>
        <v>515</v>
      </c>
      <c r="L9577" s="8" t="str">
        <f>VLOOKUP(TableTransactions[[#This Row],[Material]],TableStockBalance[],
MATCH(TableStockBalance[[#Headers],[Supplier name]],TableStockBalance[#Headers],0),
0)</f>
        <v>Broehmer Industrial GmbH</v>
      </c>
    </row>
    <row r="9578" spans="1:12" x14ac:dyDescent="0.25">
      <c r="A9578" s="4">
        <v>45057520</v>
      </c>
      <c r="B9578" s="4">
        <v>10</v>
      </c>
      <c r="C9578" s="4" t="s">
        <v>344</v>
      </c>
      <c r="D9578" s="4" t="s">
        <v>278</v>
      </c>
      <c r="E9578" s="4" t="s">
        <v>279</v>
      </c>
      <c r="F9578" s="4" t="s">
        <v>213</v>
      </c>
      <c r="G9578" s="5">
        <v>43776</v>
      </c>
      <c r="H9578" s="4">
        <v>349</v>
      </c>
      <c r="I9578" s="7">
        <f>IF(TableTransactions[[#This Row],[Order type]]=trackOrderType,
TableTransactions[[#This Row],[Transaction quantity]]*-1,
TableTransactions[[#This Row],[Transaction quantity]]
)</f>
        <v>349</v>
      </c>
      <c r="J95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864</v>
      </c>
      <c r="K9578" s="7">
        <f ca="1">IF(TableTransactions[[#This Row],[Stock balance backorders]]&lt;0,
0,
TableTransactions[[#This Row],[Stock balance backorders]]
)</f>
        <v>864</v>
      </c>
      <c r="L9578" s="8" t="str">
        <f>VLOOKUP(TableTransactions[[#This Row],[Material]],TableStockBalance[],
MATCH(TableStockBalance[[#Headers],[Supplier name]],TableStockBalance[#Headers],0),
0)</f>
        <v>Broehmer Industrial GmbH</v>
      </c>
    </row>
    <row r="9579" spans="1:12" x14ac:dyDescent="0.25">
      <c r="A9579">
        <v>49043774</v>
      </c>
      <c r="B9579">
        <v>10</v>
      </c>
      <c r="C9579" t="s">
        <v>343</v>
      </c>
      <c r="D9579" t="s">
        <v>278</v>
      </c>
      <c r="E9579" t="s">
        <v>279</v>
      </c>
      <c r="F9579" t="s">
        <v>325</v>
      </c>
      <c r="G9579" s="1">
        <v>43783</v>
      </c>
      <c r="H9579">
        <v>80</v>
      </c>
      <c r="I9579" s="7">
        <f>IF(TableTransactions[[#This Row],[Order type]]=trackOrderType,
TableTransactions[[#This Row],[Transaction quantity]]*-1,
TableTransactions[[#This Row],[Transaction quantity]]
)</f>
        <v>-80</v>
      </c>
      <c r="J95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784</v>
      </c>
      <c r="K9579" s="7">
        <f ca="1">IF(TableTransactions[[#This Row],[Stock balance backorders]]&lt;0,
0,
TableTransactions[[#This Row],[Stock balance backorders]]
)</f>
        <v>784</v>
      </c>
      <c r="L9579" s="8" t="str">
        <f>VLOOKUP(TableTransactions[[#This Row],[Material]],TableStockBalance[],
MATCH(TableStockBalance[[#Headers],[Supplier name]],TableStockBalance[#Headers],0),
0)</f>
        <v>Broehmer Industrial GmbH</v>
      </c>
    </row>
    <row r="9580" spans="1:12" x14ac:dyDescent="0.25">
      <c r="A9580">
        <v>49043836</v>
      </c>
      <c r="B9580">
        <v>20</v>
      </c>
      <c r="C9580" t="s">
        <v>343</v>
      </c>
      <c r="D9580" t="s">
        <v>278</v>
      </c>
      <c r="E9580" t="s">
        <v>279</v>
      </c>
      <c r="F9580" t="s">
        <v>328</v>
      </c>
      <c r="G9580" s="1">
        <v>43789</v>
      </c>
      <c r="H9580">
        <v>20</v>
      </c>
      <c r="I9580" s="7">
        <f>IF(TableTransactions[[#This Row],[Order type]]=trackOrderType,
TableTransactions[[#This Row],[Transaction quantity]]*-1,
TableTransactions[[#This Row],[Transaction quantity]]
)</f>
        <v>-20</v>
      </c>
      <c r="J95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764</v>
      </c>
      <c r="K9580" s="7">
        <f ca="1">IF(TableTransactions[[#This Row],[Stock balance backorders]]&lt;0,
0,
TableTransactions[[#This Row],[Stock balance backorders]]
)</f>
        <v>764</v>
      </c>
      <c r="L9580" s="8" t="str">
        <f>VLOOKUP(TableTransactions[[#This Row],[Material]],TableStockBalance[],
MATCH(TableStockBalance[[#Headers],[Supplier name]],TableStockBalance[#Headers],0),
0)</f>
        <v>Broehmer Industrial GmbH</v>
      </c>
    </row>
    <row r="9581" spans="1:12" x14ac:dyDescent="0.25">
      <c r="A9581">
        <v>49043855</v>
      </c>
      <c r="B9581">
        <v>100</v>
      </c>
      <c r="C9581" t="s">
        <v>343</v>
      </c>
      <c r="D9581" t="s">
        <v>278</v>
      </c>
      <c r="E9581" t="s">
        <v>279</v>
      </c>
      <c r="F9581" t="s">
        <v>318</v>
      </c>
      <c r="G9581" s="1">
        <v>43790</v>
      </c>
      <c r="H9581">
        <v>20</v>
      </c>
      <c r="I9581" s="7">
        <f>IF(TableTransactions[[#This Row],[Order type]]=trackOrderType,
TableTransactions[[#This Row],[Transaction quantity]]*-1,
TableTransactions[[#This Row],[Transaction quantity]]
)</f>
        <v>-20</v>
      </c>
      <c r="J95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744</v>
      </c>
      <c r="K9581" s="7">
        <f ca="1">IF(TableTransactions[[#This Row],[Stock balance backorders]]&lt;0,
0,
TableTransactions[[#This Row],[Stock balance backorders]]
)</f>
        <v>744</v>
      </c>
      <c r="L9581" s="8" t="str">
        <f>VLOOKUP(TableTransactions[[#This Row],[Material]],TableStockBalance[],
MATCH(TableStockBalance[[#Headers],[Supplier name]],TableStockBalance[#Headers],0),
0)</f>
        <v>Broehmer Industrial GmbH</v>
      </c>
    </row>
    <row r="9582" spans="1:12" x14ac:dyDescent="0.25">
      <c r="A9582">
        <v>49043940</v>
      </c>
      <c r="B9582">
        <v>180</v>
      </c>
      <c r="C9582" t="s">
        <v>343</v>
      </c>
      <c r="D9582" t="s">
        <v>278</v>
      </c>
      <c r="E9582" t="s">
        <v>279</v>
      </c>
      <c r="F9582" t="s">
        <v>318</v>
      </c>
      <c r="G9582" s="1">
        <v>43797</v>
      </c>
      <c r="H9582">
        <v>100</v>
      </c>
      <c r="I9582" s="7">
        <f>IF(TableTransactions[[#This Row],[Order type]]=trackOrderType,
TableTransactions[[#This Row],[Transaction quantity]]*-1,
TableTransactions[[#This Row],[Transaction quantity]]
)</f>
        <v>-100</v>
      </c>
      <c r="J95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644</v>
      </c>
      <c r="K9582" s="7">
        <f ca="1">IF(TableTransactions[[#This Row],[Stock balance backorders]]&lt;0,
0,
TableTransactions[[#This Row],[Stock balance backorders]]
)</f>
        <v>644</v>
      </c>
      <c r="L9582" s="8" t="str">
        <f>VLOOKUP(TableTransactions[[#This Row],[Material]],TableStockBalance[],
MATCH(TableStockBalance[[#Headers],[Supplier name]],TableStockBalance[#Headers],0),
0)</f>
        <v>Broehmer Industrial GmbH</v>
      </c>
    </row>
    <row r="9583" spans="1:12" x14ac:dyDescent="0.25">
      <c r="A9583">
        <v>49044028</v>
      </c>
      <c r="B9583">
        <v>410</v>
      </c>
      <c r="C9583" t="s">
        <v>343</v>
      </c>
      <c r="D9583" t="s">
        <v>278</v>
      </c>
      <c r="E9583" t="s">
        <v>279</v>
      </c>
      <c r="F9583" t="s">
        <v>313</v>
      </c>
      <c r="G9583" s="1">
        <v>43805</v>
      </c>
      <c r="H9583">
        <v>60</v>
      </c>
      <c r="I9583" s="7">
        <f>IF(TableTransactions[[#This Row],[Order type]]=trackOrderType,
TableTransactions[[#This Row],[Transaction quantity]]*-1,
TableTransactions[[#This Row],[Transaction quantity]]
)</f>
        <v>-60</v>
      </c>
      <c r="J95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584</v>
      </c>
      <c r="K9583" s="7">
        <f ca="1">IF(TableTransactions[[#This Row],[Stock balance backorders]]&lt;0,
0,
TableTransactions[[#This Row],[Stock balance backorders]]
)</f>
        <v>584</v>
      </c>
      <c r="L9583" s="8" t="str">
        <f>VLOOKUP(TableTransactions[[#This Row],[Material]],TableStockBalance[],
MATCH(TableStockBalance[[#Headers],[Supplier name]],TableStockBalance[#Headers],0),
0)</f>
        <v>Broehmer Industrial GmbH</v>
      </c>
    </row>
    <row r="9584" spans="1:12" x14ac:dyDescent="0.25">
      <c r="A9584">
        <v>49044051</v>
      </c>
      <c r="B9584">
        <v>90</v>
      </c>
      <c r="C9584" t="s">
        <v>343</v>
      </c>
      <c r="D9584" t="s">
        <v>278</v>
      </c>
      <c r="E9584" t="s">
        <v>279</v>
      </c>
      <c r="F9584" t="s">
        <v>316</v>
      </c>
      <c r="G9584" s="1">
        <v>43808</v>
      </c>
      <c r="H9584">
        <v>20</v>
      </c>
      <c r="I9584" s="7">
        <f>IF(TableTransactions[[#This Row],[Order type]]=trackOrderType,
TableTransactions[[#This Row],[Transaction quantity]]*-1,
TableTransactions[[#This Row],[Transaction quantity]]
)</f>
        <v>-20</v>
      </c>
      <c r="J95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564</v>
      </c>
      <c r="K9584" s="7">
        <f ca="1">IF(TableTransactions[[#This Row],[Stock balance backorders]]&lt;0,
0,
TableTransactions[[#This Row],[Stock balance backorders]]
)</f>
        <v>564</v>
      </c>
      <c r="L9584" s="8" t="str">
        <f>VLOOKUP(TableTransactions[[#This Row],[Material]],TableStockBalance[],
MATCH(TableStockBalance[[#Headers],[Supplier name]],TableStockBalance[#Headers],0),
0)</f>
        <v>Broehmer Industrial GmbH</v>
      </c>
    </row>
    <row r="9585" spans="1:12" x14ac:dyDescent="0.25">
      <c r="A9585">
        <v>49044107</v>
      </c>
      <c r="B9585">
        <v>40</v>
      </c>
      <c r="C9585" t="s">
        <v>343</v>
      </c>
      <c r="D9585" t="s">
        <v>278</v>
      </c>
      <c r="E9585" t="s">
        <v>279</v>
      </c>
      <c r="F9585" t="s">
        <v>325</v>
      </c>
      <c r="G9585" s="1">
        <v>43812</v>
      </c>
      <c r="H9585">
        <v>20</v>
      </c>
      <c r="I9585" s="7">
        <f>IF(TableTransactions[[#This Row],[Order type]]=trackOrderType,
TableTransactions[[#This Row],[Transaction quantity]]*-1,
TableTransactions[[#This Row],[Transaction quantity]]
)</f>
        <v>-20</v>
      </c>
      <c r="J95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544</v>
      </c>
      <c r="K9585" s="7">
        <f ca="1">IF(TableTransactions[[#This Row],[Stock balance backorders]]&lt;0,
0,
TableTransactions[[#This Row],[Stock balance backorders]]
)</f>
        <v>544</v>
      </c>
      <c r="L9585" s="8" t="str">
        <f>VLOOKUP(TableTransactions[[#This Row],[Material]],TableStockBalance[],
MATCH(TableStockBalance[[#Headers],[Supplier name]],TableStockBalance[#Headers],0),
0)</f>
        <v>Broehmer Industrial GmbH</v>
      </c>
    </row>
    <row r="9586" spans="1:12" x14ac:dyDescent="0.25">
      <c r="A9586">
        <v>49044182</v>
      </c>
      <c r="B9586">
        <v>220</v>
      </c>
      <c r="C9586" t="s">
        <v>343</v>
      </c>
      <c r="D9586" t="s">
        <v>278</v>
      </c>
      <c r="E9586" t="s">
        <v>279</v>
      </c>
      <c r="F9586" t="s">
        <v>318</v>
      </c>
      <c r="G9586" s="1">
        <v>43819</v>
      </c>
      <c r="H9586">
        <v>40</v>
      </c>
      <c r="I9586" s="7">
        <f>IF(TableTransactions[[#This Row],[Order type]]=trackOrderType,
TableTransactions[[#This Row],[Transaction quantity]]*-1,
TableTransactions[[#This Row],[Transaction quantity]]
)</f>
        <v>-40</v>
      </c>
      <c r="J95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504</v>
      </c>
      <c r="K9586" s="7">
        <f ca="1">IF(TableTransactions[[#This Row],[Stock balance backorders]]&lt;0,
0,
TableTransactions[[#This Row],[Stock balance backorders]]
)</f>
        <v>504</v>
      </c>
      <c r="L9586" s="8" t="str">
        <f>VLOOKUP(TableTransactions[[#This Row],[Material]],TableStockBalance[],
MATCH(TableStockBalance[[#Headers],[Supplier name]],TableStockBalance[#Headers],0),
0)</f>
        <v>Broehmer Industrial GmbH</v>
      </c>
    </row>
    <row r="9587" spans="1:12" x14ac:dyDescent="0.25">
      <c r="A9587">
        <v>49040399</v>
      </c>
      <c r="B9587">
        <v>20</v>
      </c>
      <c r="C9587" t="s">
        <v>343</v>
      </c>
      <c r="D9587" t="s">
        <v>268</v>
      </c>
      <c r="E9587" t="s">
        <v>269</v>
      </c>
      <c r="F9587" t="s">
        <v>321</v>
      </c>
      <c r="G9587" s="1">
        <v>43474</v>
      </c>
      <c r="H9587">
        <v>100</v>
      </c>
      <c r="I9587" s="7">
        <f>IF(TableTransactions[[#This Row],[Order type]]=trackOrderType,
TableTransactions[[#This Row],[Transaction quantity]]*-1,
TableTransactions[[#This Row],[Transaction quantity]]
)</f>
        <v>-100</v>
      </c>
      <c r="J95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349</v>
      </c>
      <c r="K9587" s="7">
        <f ca="1">IF(TableTransactions[[#This Row],[Stock balance backorders]]&lt;0,
0,
TableTransactions[[#This Row],[Stock balance backorders]]
)</f>
        <v>349</v>
      </c>
      <c r="L9587" s="8" t="str">
        <f>VLOOKUP(TableTransactions[[#This Row],[Material]],TableStockBalance[],
MATCH(TableStockBalance[[#Headers],[Supplier name]],TableStockBalance[#Headers],0),
0)</f>
        <v>General Multi Parts AB</v>
      </c>
    </row>
    <row r="9588" spans="1:12" x14ac:dyDescent="0.25">
      <c r="A9588">
        <v>49040982</v>
      </c>
      <c r="B9588">
        <v>620</v>
      </c>
      <c r="C9588" t="s">
        <v>343</v>
      </c>
      <c r="D9588" t="s">
        <v>268</v>
      </c>
      <c r="E9588" t="s">
        <v>269</v>
      </c>
      <c r="F9588" t="s">
        <v>317</v>
      </c>
      <c r="G9588" s="1">
        <v>43525</v>
      </c>
      <c r="H9588">
        <v>50</v>
      </c>
      <c r="I9588" s="7">
        <f>IF(TableTransactions[[#This Row],[Order type]]=trackOrderType,
TableTransactions[[#This Row],[Transaction quantity]]*-1,
TableTransactions[[#This Row],[Transaction quantity]]
)</f>
        <v>-50</v>
      </c>
      <c r="J95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299</v>
      </c>
      <c r="K9588" s="7">
        <f ca="1">IF(TableTransactions[[#This Row],[Stock balance backorders]]&lt;0,
0,
TableTransactions[[#This Row],[Stock balance backorders]]
)</f>
        <v>299</v>
      </c>
      <c r="L9588" s="8" t="str">
        <f>VLOOKUP(TableTransactions[[#This Row],[Material]],TableStockBalance[],
MATCH(TableStockBalance[[#Headers],[Supplier name]],TableStockBalance[#Headers],0),
0)</f>
        <v>General Multi Parts AB</v>
      </c>
    </row>
    <row r="9589" spans="1:12" x14ac:dyDescent="0.25">
      <c r="A9589">
        <v>49041057</v>
      </c>
      <c r="B9589">
        <v>580</v>
      </c>
      <c r="C9589" t="s">
        <v>343</v>
      </c>
      <c r="D9589" t="s">
        <v>268</v>
      </c>
      <c r="E9589" t="s">
        <v>269</v>
      </c>
      <c r="F9589" t="s">
        <v>313</v>
      </c>
      <c r="G9589" s="1">
        <v>43532</v>
      </c>
      <c r="H9589">
        <v>100</v>
      </c>
      <c r="I9589" s="7">
        <f>IF(TableTransactions[[#This Row],[Order type]]=trackOrderType,
TableTransactions[[#This Row],[Transaction quantity]]*-1,
TableTransactions[[#This Row],[Transaction quantity]]
)</f>
        <v>-100</v>
      </c>
      <c r="J95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199</v>
      </c>
      <c r="K9589" s="7">
        <f ca="1">IF(TableTransactions[[#This Row],[Stock balance backorders]]&lt;0,
0,
TableTransactions[[#This Row],[Stock balance backorders]]
)</f>
        <v>199</v>
      </c>
      <c r="L9589" s="8" t="str">
        <f>VLOOKUP(TableTransactions[[#This Row],[Material]],TableStockBalance[],
MATCH(TableStockBalance[[#Headers],[Supplier name]],TableStockBalance[#Headers],0),
0)</f>
        <v>General Multi Parts AB</v>
      </c>
    </row>
    <row r="9590" spans="1:12" x14ac:dyDescent="0.25">
      <c r="A9590">
        <v>49041212</v>
      </c>
      <c r="B9590">
        <v>150</v>
      </c>
      <c r="C9590" t="s">
        <v>343</v>
      </c>
      <c r="D9590" t="s">
        <v>268</v>
      </c>
      <c r="E9590" t="s">
        <v>269</v>
      </c>
      <c r="F9590" t="s">
        <v>317</v>
      </c>
      <c r="G9590" s="1">
        <v>43545</v>
      </c>
      <c r="H9590">
        <v>50</v>
      </c>
      <c r="I9590" s="7">
        <f>IF(TableTransactions[[#This Row],[Order type]]=trackOrderType,
TableTransactions[[#This Row],[Transaction quantity]]*-1,
TableTransactions[[#This Row],[Transaction quantity]]
)</f>
        <v>-50</v>
      </c>
      <c r="J95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149</v>
      </c>
      <c r="K9590" s="7">
        <f ca="1">IF(TableTransactions[[#This Row],[Stock balance backorders]]&lt;0,
0,
TableTransactions[[#This Row],[Stock balance backorders]]
)</f>
        <v>149</v>
      </c>
      <c r="L9590" s="8" t="str">
        <f>VLOOKUP(TableTransactions[[#This Row],[Material]],TableStockBalance[],
MATCH(TableStockBalance[[#Headers],[Supplier name]],TableStockBalance[#Headers],0),
0)</f>
        <v>General Multi Parts AB</v>
      </c>
    </row>
    <row r="9591" spans="1:12" x14ac:dyDescent="0.25">
      <c r="A9591" s="4">
        <v>45056974</v>
      </c>
      <c r="B9591" s="4">
        <v>130</v>
      </c>
      <c r="C9591" s="4" t="s">
        <v>344</v>
      </c>
      <c r="D9591" s="4" t="s">
        <v>268</v>
      </c>
      <c r="E9591" s="4" t="s">
        <v>269</v>
      </c>
      <c r="F9591" s="4" t="s">
        <v>212</v>
      </c>
      <c r="G9591" s="5">
        <v>43546</v>
      </c>
      <c r="H9591" s="4">
        <v>600</v>
      </c>
      <c r="I9591" s="7">
        <f>IF(TableTransactions[[#This Row],[Order type]]=trackOrderType,
TableTransactions[[#This Row],[Transaction quantity]]*-1,
TableTransactions[[#This Row],[Transaction quantity]]
)</f>
        <v>600</v>
      </c>
      <c r="J95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749</v>
      </c>
      <c r="K9591" s="7">
        <f ca="1">IF(TableTransactions[[#This Row],[Stock balance backorders]]&lt;0,
0,
TableTransactions[[#This Row],[Stock balance backorders]]
)</f>
        <v>749</v>
      </c>
      <c r="L9591" s="8" t="str">
        <f>VLOOKUP(TableTransactions[[#This Row],[Material]],TableStockBalance[],
MATCH(TableStockBalance[[#Headers],[Supplier name]],TableStockBalance[#Headers],0),
0)</f>
        <v>General Multi Parts AB</v>
      </c>
    </row>
    <row r="9592" spans="1:12" x14ac:dyDescent="0.25">
      <c r="A9592">
        <v>49041384</v>
      </c>
      <c r="B9592">
        <v>140</v>
      </c>
      <c r="C9592" t="s">
        <v>343</v>
      </c>
      <c r="D9592" t="s">
        <v>268</v>
      </c>
      <c r="E9592" t="s">
        <v>269</v>
      </c>
      <c r="F9592" t="s">
        <v>314</v>
      </c>
      <c r="G9592" s="1">
        <v>43560</v>
      </c>
      <c r="H9592">
        <v>100</v>
      </c>
      <c r="I9592" s="7">
        <f>IF(TableTransactions[[#This Row],[Order type]]=trackOrderType,
TableTransactions[[#This Row],[Transaction quantity]]*-1,
TableTransactions[[#This Row],[Transaction quantity]]
)</f>
        <v>-100</v>
      </c>
      <c r="J95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649</v>
      </c>
      <c r="K9592" s="7">
        <f ca="1">IF(TableTransactions[[#This Row],[Stock balance backorders]]&lt;0,
0,
TableTransactions[[#This Row],[Stock balance backorders]]
)</f>
        <v>649</v>
      </c>
      <c r="L9592" s="8" t="str">
        <f>VLOOKUP(TableTransactions[[#This Row],[Material]],TableStockBalance[],
MATCH(TableStockBalance[[#Headers],[Supplier name]],TableStockBalance[#Headers],0),
0)</f>
        <v>General Multi Parts AB</v>
      </c>
    </row>
    <row r="9593" spans="1:12" x14ac:dyDescent="0.25">
      <c r="A9593">
        <v>49041742</v>
      </c>
      <c r="B9593">
        <v>100</v>
      </c>
      <c r="C9593" t="s">
        <v>343</v>
      </c>
      <c r="D9593" t="s">
        <v>268</v>
      </c>
      <c r="E9593" t="s">
        <v>269</v>
      </c>
      <c r="F9593" t="s">
        <v>317</v>
      </c>
      <c r="G9593" s="1">
        <v>43594</v>
      </c>
      <c r="H9593">
        <v>50</v>
      </c>
      <c r="I9593" s="7">
        <f>IF(TableTransactions[[#This Row],[Order type]]=trackOrderType,
TableTransactions[[#This Row],[Transaction quantity]]*-1,
TableTransactions[[#This Row],[Transaction quantity]]
)</f>
        <v>-50</v>
      </c>
      <c r="J95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599</v>
      </c>
      <c r="K9593" s="7">
        <f ca="1">IF(TableTransactions[[#This Row],[Stock balance backorders]]&lt;0,
0,
TableTransactions[[#This Row],[Stock balance backorders]]
)</f>
        <v>599</v>
      </c>
      <c r="L9593" s="8" t="str">
        <f>VLOOKUP(TableTransactions[[#This Row],[Material]],TableStockBalance[],
MATCH(TableStockBalance[[#Headers],[Supplier name]],TableStockBalance[#Headers],0),
0)</f>
        <v>General Multi Parts AB</v>
      </c>
    </row>
    <row r="9594" spans="1:12" x14ac:dyDescent="0.25">
      <c r="A9594">
        <v>49041869</v>
      </c>
      <c r="B9594">
        <v>30</v>
      </c>
      <c r="C9594" t="s">
        <v>343</v>
      </c>
      <c r="D9594" t="s">
        <v>268</v>
      </c>
      <c r="E9594" t="s">
        <v>269</v>
      </c>
      <c r="F9594" t="s">
        <v>314</v>
      </c>
      <c r="G9594" s="1">
        <v>43607</v>
      </c>
      <c r="H9594">
        <v>50</v>
      </c>
      <c r="I9594" s="7">
        <f>IF(TableTransactions[[#This Row],[Order type]]=trackOrderType,
TableTransactions[[#This Row],[Transaction quantity]]*-1,
TableTransactions[[#This Row],[Transaction quantity]]
)</f>
        <v>-50</v>
      </c>
      <c r="J95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549</v>
      </c>
      <c r="K9594" s="7">
        <f ca="1">IF(TableTransactions[[#This Row],[Stock balance backorders]]&lt;0,
0,
TableTransactions[[#This Row],[Stock balance backorders]]
)</f>
        <v>549</v>
      </c>
      <c r="L9594" s="8" t="str">
        <f>VLOOKUP(TableTransactions[[#This Row],[Material]],TableStockBalance[],
MATCH(TableStockBalance[[#Headers],[Supplier name]],TableStockBalance[#Headers],0),
0)</f>
        <v>General Multi Parts AB</v>
      </c>
    </row>
    <row r="9595" spans="1:12" x14ac:dyDescent="0.25">
      <c r="A9595">
        <v>49041904</v>
      </c>
      <c r="B9595">
        <v>100</v>
      </c>
      <c r="C9595" t="s">
        <v>343</v>
      </c>
      <c r="D9595" t="s">
        <v>268</v>
      </c>
      <c r="E9595" t="s">
        <v>269</v>
      </c>
      <c r="F9595" t="s">
        <v>314</v>
      </c>
      <c r="G9595" s="1">
        <v>43609</v>
      </c>
      <c r="H9595">
        <v>100</v>
      </c>
      <c r="I9595" s="7">
        <f>IF(TableTransactions[[#This Row],[Order type]]=trackOrderType,
TableTransactions[[#This Row],[Transaction quantity]]*-1,
TableTransactions[[#This Row],[Transaction quantity]]
)</f>
        <v>-100</v>
      </c>
      <c r="J95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449</v>
      </c>
      <c r="K9595" s="7">
        <f ca="1">IF(TableTransactions[[#This Row],[Stock balance backorders]]&lt;0,
0,
TableTransactions[[#This Row],[Stock balance backorders]]
)</f>
        <v>449</v>
      </c>
      <c r="L9595" s="8" t="str">
        <f>VLOOKUP(TableTransactions[[#This Row],[Material]],TableStockBalance[],
MATCH(TableStockBalance[[#Headers],[Supplier name]],TableStockBalance[#Headers],0),
0)</f>
        <v>General Multi Parts AB</v>
      </c>
    </row>
    <row r="9596" spans="1:12" x14ac:dyDescent="0.25">
      <c r="A9596">
        <v>49041947</v>
      </c>
      <c r="B9596">
        <v>120</v>
      </c>
      <c r="C9596" t="s">
        <v>343</v>
      </c>
      <c r="D9596" t="s">
        <v>268</v>
      </c>
      <c r="E9596" t="s">
        <v>269</v>
      </c>
      <c r="F9596" t="s">
        <v>313</v>
      </c>
      <c r="G9596" s="1">
        <v>43614</v>
      </c>
      <c r="H9596">
        <v>50</v>
      </c>
      <c r="I9596" s="7">
        <f>IF(TableTransactions[[#This Row],[Order type]]=trackOrderType,
TableTransactions[[#This Row],[Transaction quantity]]*-1,
TableTransactions[[#This Row],[Transaction quantity]]
)</f>
        <v>-50</v>
      </c>
      <c r="J95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399</v>
      </c>
      <c r="K9596" s="7">
        <f ca="1">IF(TableTransactions[[#This Row],[Stock balance backorders]]&lt;0,
0,
TableTransactions[[#This Row],[Stock balance backorders]]
)</f>
        <v>399</v>
      </c>
      <c r="L9596" s="8" t="str">
        <f>VLOOKUP(TableTransactions[[#This Row],[Material]],TableStockBalance[],
MATCH(TableStockBalance[[#Headers],[Supplier name]],TableStockBalance[#Headers],0),
0)</f>
        <v>General Multi Parts AB</v>
      </c>
    </row>
    <row r="9597" spans="1:12" x14ac:dyDescent="0.25">
      <c r="A9597">
        <v>49041980</v>
      </c>
      <c r="B9597">
        <v>390</v>
      </c>
      <c r="C9597" t="s">
        <v>343</v>
      </c>
      <c r="D9597" t="s">
        <v>268</v>
      </c>
      <c r="E9597" t="s">
        <v>269</v>
      </c>
      <c r="F9597" t="s">
        <v>313</v>
      </c>
      <c r="G9597" s="1">
        <v>43619</v>
      </c>
      <c r="H9597">
        <v>50</v>
      </c>
      <c r="I9597" s="7">
        <f>IF(TableTransactions[[#This Row],[Order type]]=trackOrderType,
TableTransactions[[#This Row],[Transaction quantity]]*-1,
TableTransactions[[#This Row],[Transaction quantity]]
)</f>
        <v>-50</v>
      </c>
      <c r="J95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349</v>
      </c>
      <c r="K9597" s="7">
        <f ca="1">IF(TableTransactions[[#This Row],[Stock balance backorders]]&lt;0,
0,
TableTransactions[[#This Row],[Stock balance backorders]]
)</f>
        <v>349</v>
      </c>
      <c r="L9597" s="8" t="str">
        <f>VLOOKUP(TableTransactions[[#This Row],[Material]],TableStockBalance[],
MATCH(TableStockBalance[[#Headers],[Supplier name]],TableStockBalance[#Headers],0),
0)</f>
        <v>General Multi Parts AB</v>
      </c>
    </row>
    <row r="9598" spans="1:12" x14ac:dyDescent="0.25">
      <c r="A9598">
        <v>49042014</v>
      </c>
      <c r="B9598">
        <v>70</v>
      </c>
      <c r="C9598" t="s">
        <v>343</v>
      </c>
      <c r="D9598" t="s">
        <v>268</v>
      </c>
      <c r="E9598" t="s">
        <v>269</v>
      </c>
      <c r="F9598" t="s">
        <v>318</v>
      </c>
      <c r="G9598" s="1">
        <v>43620</v>
      </c>
      <c r="H9598">
        <v>50</v>
      </c>
      <c r="I9598" s="7">
        <f>IF(TableTransactions[[#This Row],[Order type]]=trackOrderType,
TableTransactions[[#This Row],[Transaction quantity]]*-1,
TableTransactions[[#This Row],[Transaction quantity]]
)</f>
        <v>-50</v>
      </c>
      <c r="J95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299</v>
      </c>
      <c r="K9598" s="7">
        <f ca="1">IF(TableTransactions[[#This Row],[Stock balance backorders]]&lt;0,
0,
TableTransactions[[#This Row],[Stock balance backorders]]
)</f>
        <v>299</v>
      </c>
      <c r="L9598" s="8" t="str">
        <f>VLOOKUP(TableTransactions[[#This Row],[Material]],TableStockBalance[],
MATCH(TableStockBalance[[#Headers],[Supplier name]],TableStockBalance[#Headers],0),
0)</f>
        <v>General Multi Parts AB</v>
      </c>
    </row>
    <row r="9599" spans="1:12" x14ac:dyDescent="0.25">
      <c r="A9599">
        <v>49042041</v>
      </c>
      <c r="B9599">
        <v>10</v>
      </c>
      <c r="C9599" t="s">
        <v>343</v>
      </c>
      <c r="D9599" t="s">
        <v>268</v>
      </c>
      <c r="E9599" t="s">
        <v>269</v>
      </c>
      <c r="F9599" t="s">
        <v>328</v>
      </c>
      <c r="G9599" s="1">
        <v>43623</v>
      </c>
      <c r="H9599">
        <v>50</v>
      </c>
      <c r="I9599" s="7">
        <f>IF(TableTransactions[[#This Row],[Order type]]=trackOrderType,
TableTransactions[[#This Row],[Transaction quantity]]*-1,
TableTransactions[[#This Row],[Transaction quantity]]
)</f>
        <v>-50</v>
      </c>
      <c r="J95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249</v>
      </c>
      <c r="K9599" s="7">
        <f ca="1">IF(TableTransactions[[#This Row],[Stock balance backorders]]&lt;0,
0,
TableTransactions[[#This Row],[Stock balance backorders]]
)</f>
        <v>249</v>
      </c>
      <c r="L9599" s="8" t="str">
        <f>VLOOKUP(TableTransactions[[#This Row],[Material]],TableStockBalance[],
MATCH(TableStockBalance[[#Headers],[Supplier name]],TableStockBalance[#Headers],0),
0)</f>
        <v>General Multi Parts AB</v>
      </c>
    </row>
    <row r="9600" spans="1:12" x14ac:dyDescent="0.25">
      <c r="A9600">
        <v>49042061</v>
      </c>
      <c r="B9600">
        <v>190</v>
      </c>
      <c r="C9600" t="s">
        <v>343</v>
      </c>
      <c r="D9600" t="s">
        <v>268</v>
      </c>
      <c r="E9600" t="s">
        <v>269</v>
      </c>
      <c r="F9600" t="s">
        <v>316</v>
      </c>
      <c r="G9600" s="1">
        <v>43626</v>
      </c>
      <c r="H9600">
        <v>50</v>
      </c>
      <c r="I9600" s="7">
        <f>IF(TableTransactions[[#This Row],[Order type]]=trackOrderType,
TableTransactions[[#This Row],[Transaction quantity]]*-1,
TableTransactions[[#This Row],[Transaction quantity]]
)</f>
        <v>-50</v>
      </c>
      <c r="J96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199</v>
      </c>
      <c r="K9600" s="7">
        <f ca="1">IF(TableTransactions[[#This Row],[Stock balance backorders]]&lt;0,
0,
TableTransactions[[#This Row],[Stock balance backorders]]
)</f>
        <v>199</v>
      </c>
      <c r="L9600" s="8" t="str">
        <f>VLOOKUP(TableTransactions[[#This Row],[Material]],TableStockBalance[],
MATCH(TableStockBalance[[#Headers],[Supplier name]],TableStockBalance[#Headers],0),
0)</f>
        <v>General Multi Parts AB</v>
      </c>
    </row>
    <row r="9601" spans="1:12" x14ac:dyDescent="0.25">
      <c r="A9601">
        <v>49042116</v>
      </c>
      <c r="B9601">
        <v>10</v>
      </c>
      <c r="C9601" t="s">
        <v>343</v>
      </c>
      <c r="D9601" t="s">
        <v>268</v>
      </c>
      <c r="E9601" t="s">
        <v>269</v>
      </c>
      <c r="F9601" t="s">
        <v>323</v>
      </c>
      <c r="G9601" s="1">
        <v>43629</v>
      </c>
      <c r="H9601">
        <v>50</v>
      </c>
      <c r="I9601" s="7">
        <f>IF(TableTransactions[[#This Row],[Order type]]=trackOrderType,
TableTransactions[[#This Row],[Transaction quantity]]*-1,
TableTransactions[[#This Row],[Transaction quantity]]
)</f>
        <v>-50</v>
      </c>
      <c r="J96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149</v>
      </c>
      <c r="K9601" s="7">
        <f ca="1">IF(TableTransactions[[#This Row],[Stock balance backorders]]&lt;0,
0,
TableTransactions[[#This Row],[Stock balance backorders]]
)</f>
        <v>149</v>
      </c>
      <c r="L9601" s="8" t="str">
        <f>VLOOKUP(TableTransactions[[#This Row],[Material]],TableStockBalance[],
MATCH(TableStockBalance[[#Headers],[Supplier name]],TableStockBalance[#Headers],0),
0)</f>
        <v>General Multi Parts AB</v>
      </c>
    </row>
    <row r="9602" spans="1:12" x14ac:dyDescent="0.25">
      <c r="A9602" s="4">
        <v>45057209</v>
      </c>
      <c r="B9602" s="4">
        <v>20</v>
      </c>
      <c r="C9602" s="4" t="s">
        <v>344</v>
      </c>
      <c r="D9602" s="4" t="s">
        <v>268</v>
      </c>
      <c r="E9602" s="4" t="s">
        <v>269</v>
      </c>
      <c r="F9602" s="4" t="s">
        <v>212</v>
      </c>
      <c r="G9602" s="5">
        <v>43640</v>
      </c>
      <c r="H9602" s="4">
        <v>600</v>
      </c>
      <c r="I9602" s="7">
        <f>IF(TableTransactions[[#This Row],[Order type]]=trackOrderType,
TableTransactions[[#This Row],[Transaction quantity]]*-1,
TableTransactions[[#This Row],[Transaction quantity]]
)</f>
        <v>600</v>
      </c>
      <c r="J96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749</v>
      </c>
      <c r="K9602" s="7">
        <f ca="1">IF(TableTransactions[[#This Row],[Stock balance backorders]]&lt;0,
0,
TableTransactions[[#This Row],[Stock balance backorders]]
)</f>
        <v>749</v>
      </c>
      <c r="L9602" s="8" t="str">
        <f>VLOOKUP(TableTransactions[[#This Row],[Material]],TableStockBalance[],
MATCH(TableStockBalance[[#Headers],[Supplier name]],TableStockBalance[#Headers],0),
0)</f>
        <v>General Multi Parts AB</v>
      </c>
    </row>
    <row r="9603" spans="1:12" x14ac:dyDescent="0.25">
      <c r="A9603">
        <v>49042273</v>
      </c>
      <c r="B9603">
        <v>190</v>
      </c>
      <c r="C9603" t="s">
        <v>343</v>
      </c>
      <c r="D9603" t="s">
        <v>268</v>
      </c>
      <c r="E9603" t="s">
        <v>269</v>
      </c>
      <c r="F9603" t="s">
        <v>313</v>
      </c>
      <c r="G9603" s="1">
        <v>43644</v>
      </c>
      <c r="H9603">
        <v>50</v>
      </c>
      <c r="I9603" s="7">
        <f>IF(TableTransactions[[#This Row],[Order type]]=trackOrderType,
TableTransactions[[#This Row],[Transaction quantity]]*-1,
TableTransactions[[#This Row],[Transaction quantity]]
)</f>
        <v>-50</v>
      </c>
      <c r="J96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699</v>
      </c>
      <c r="K9603" s="7">
        <f ca="1">IF(TableTransactions[[#This Row],[Stock balance backorders]]&lt;0,
0,
TableTransactions[[#This Row],[Stock balance backorders]]
)</f>
        <v>699</v>
      </c>
      <c r="L9603" s="8" t="str">
        <f>VLOOKUP(TableTransactions[[#This Row],[Material]],TableStockBalance[],
MATCH(TableStockBalance[[#Headers],[Supplier name]],TableStockBalance[#Headers],0),
0)</f>
        <v>General Multi Parts AB</v>
      </c>
    </row>
    <row r="9604" spans="1:12" x14ac:dyDescent="0.25">
      <c r="A9604">
        <v>49042587</v>
      </c>
      <c r="B9604">
        <v>120</v>
      </c>
      <c r="C9604" t="s">
        <v>343</v>
      </c>
      <c r="D9604" t="s">
        <v>268</v>
      </c>
      <c r="E9604" t="s">
        <v>269</v>
      </c>
      <c r="F9604" t="s">
        <v>317</v>
      </c>
      <c r="G9604" s="1">
        <v>43675</v>
      </c>
      <c r="H9604">
        <v>50</v>
      </c>
      <c r="I9604" s="7">
        <f>IF(TableTransactions[[#This Row],[Order type]]=trackOrderType,
TableTransactions[[#This Row],[Transaction quantity]]*-1,
TableTransactions[[#This Row],[Transaction quantity]]
)</f>
        <v>-50</v>
      </c>
      <c r="J96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649</v>
      </c>
      <c r="K9604" s="7">
        <f ca="1">IF(TableTransactions[[#This Row],[Stock balance backorders]]&lt;0,
0,
TableTransactions[[#This Row],[Stock balance backorders]]
)</f>
        <v>649</v>
      </c>
      <c r="L9604" s="8" t="str">
        <f>VLOOKUP(TableTransactions[[#This Row],[Material]],TableStockBalance[],
MATCH(TableStockBalance[[#Headers],[Supplier name]],TableStockBalance[#Headers],0),
0)</f>
        <v>General Multi Parts AB</v>
      </c>
    </row>
    <row r="9605" spans="1:12" x14ac:dyDescent="0.25">
      <c r="A9605">
        <v>49043404</v>
      </c>
      <c r="B9605">
        <v>280</v>
      </c>
      <c r="C9605" t="s">
        <v>343</v>
      </c>
      <c r="D9605" t="s">
        <v>268</v>
      </c>
      <c r="E9605" t="s">
        <v>269</v>
      </c>
      <c r="F9605" t="s">
        <v>318</v>
      </c>
      <c r="G9605" s="1">
        <v>43749</v>
      </c>
      <c r="H9605">
        <v>50</v>
      </c>
      <c r="I9605" s="7">
        <f>IF(TableTransactions[[#This Row],[Order type]]=trackOrderType,
TableTransactions[[#This Row],[Transaction quantity]]*-1,
TableTransactions[[#This Row],[Transaction quantity]]
)</f>
        <v>-50</v>
      </c>
      <c r="J96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599</v>
      </c>
      <c r="K9605" s="7">
        <f ca="1">IF(TableTransactions[[#This Row],[Stock balance backorders]]&lt;0,
0,
TableTransactions[[#This Row],[Stock balance backorders]]
)</f>
        <v>599</v>
      </c>
      <c r="L9605" s="8" t="str">
        <f>VLOOKUP(TableTransactions[[#This Row],[Material]],TableStockBalance[],
MATCH(TableStockBalance[[#Headers],[Supplier name]],TableStockBalance[#Headers],0),
0)</f>
        <v>General Multi Parts AB</v>
      </c>
    </row>
    <row r="9606" spans="1:12" x14ac:dyDescent="0.25">
      <c r="A9606">
        <v>49043796</v>
      </c>
      <c r="B9606">
        <v>180</v>
      </c>
      <c r="C9606" t="s">
        <v>343</v>
      </c>
      <c r="D9606" t="s">
        <v>268</v>
      </c>
      <c r="E9606" t="s">
        <v>269</v>
      </c>
      <c r="F9606" t="s">
        <v>318</v>
      </c>
      <c r="G9606" s="1">
        <v>43784</v>
      </c>
      <c r="H9606">
        <v>100</v>
      </c>
      <c r="I9606" s="7">
        <f>IF(TableTransactions[[#This Row],[Order type]]=trackOrderType,
TableTransactions[[#This Row],[Transaction quantity]]*-1,
TableTransactions[[#This Row],[Transaction quantity]]
)</f>
        <v>-100</v>
      </c>
      <c r="J96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499</v>
      </c>
      <c r="K9606" s="7">
        <f ca="1">IF(TableTransactions[[#This Row],[Stock balance backorders]]&lt;0,
0,
TableTransactions[[#This Row],[Stock balance backorders]]
)</f>
        <v>499</v>
      </c>
      <c r="L9606" s="8" t="str">
        <f>VLOOKUP(TableTransactions[[#This Row],[Material]],TableStockBalance[],
MATCH(TableStockBalance[[#Headers],[Supplier name]],TableStockBalance[#Headers],0),
0)</f>
        <v>General Multi Parts AB</v>
      </c>
    </row>
    <row r="9607" spans="1:12" x14ac:dyDescent="0.25">
      <c r="A9607">
        <v>49043865</v>
      </c>
      <c r="B9607">
        <v>20</v>
      </c>
      <c r="C9607" t="s">
        <v>343</v>
      </c>
      <c r="D9607" t="s">
        <v>268</v>
      </c>
      <c r="E9607" t="s">
        <v>269</v>
      </c>
      <c r="F9607" t="s">
        <v>331</v>
      </c>
      <c r="G9607" s="1">
        <v>43791</v>
      </c>
      <c r="H9607">
        <v>50</v>
      </c>
      <c r="I9607" s="7">
        <f>IF(TableTransactions[[#This Row],[Order type]]=trackOrderType,
TableTransactions[[#This Row],[Transaction quantity]]*-1,
TableTransactions[[#This Row],[Transaction quantity]]
)</f>
        <v>-50</v>
      </c>
      <c r="J96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449</v>
      </c>
      <c r="K9607" s="7">
        <f ca="1">IF(TableTransactions[[#This Row],[Stock balance backorders]]&lt;0,
0,
TableTransactions[[#This Row],[Stock balance backorders]]
)</f>
        <v>449</v>
      </c>
      <c r="L9607" s="8" t="str">
        <f>VLOOKUP(TableTransactions[[#This Row],[Material]],TableStockBalance[],
MATCH(TableStockBalance[[#Headers],[Supplier name]],TableStockBalance[#Headers],0),
0)</f>
        <v>General Multi Parts AB</v>
      </c>
    </row>
    <row r="9608" spans="1:12" x14ac:dyDescent="0.25">
      <c r="A9608">
        <v>49043960</v>
      </c>
      <c r="B9608">
        <v>350</v>
      </c>
      <c r="C9608" t="s">
        <v>343</v>
      </c>
      <c r="D9608" t="s">
        <v>268</v>
      </c>
      <c r="E9608" t="s">
        <v>269</v>
      </c>
      <c r="F9608" t="s">
        <v>318</v>
      </c>
      <c r="G9608" s="1">
        <v>43798</v>
      </c>
      <c r="H9608">
        <v>50</v>
      </c>
      <c r="I9608" s="7">
        <f>IF(TableTransactions[[#This Row],[Order type]]=trackOrderType,
TableTransactions[[#This Row],[Transaction quantity]]*-1,
TableTransactions[[#This Row],[Transaction quantity]]
)</f>
        <v>-50</v>
      </c>
      <c r="J96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399</v>
      </c>
      <c r="K9608" s="7">
        <f ca="1">IF(TableTransactions[[#This Row],[Stock balance backorders]]&lt;0,
0,
TableTransactions[[#This Row],[Stock balance backorders]]
)</f>
        <v>399</v>
      </c>
      <c r="L9608" s="8" t="str">
        <f>VLOOKUP(TableTransactions[[#This Row],[Material]],TableStockBalance[],
MATCH(TableStockBalance[[#Headers],[Supplier name]],TableStockBalance[#Headers],0),
0)</f>
        <v>General Multi Parts AB</v>
      </c>
    </row>
    <row r="9609" spans="1:12" x14ac:dyDescent="0.25">
      <c r="A9609">
        <v>49044171</v>
      </c>
      <c r="B9609">
        <v>210</v>
      </c>
      <c r="C9609" t="s">
        <v>343</v>
      </c>
      <c r="D9609" t="s">
        <v>268</v>
      </c>
      <c r="E9609" t="s">
        <v>269</v>
      </c>
      <c r="F9609" t="s">
        <v>313</v>
      </c>
      <c r="G9609" s="1">
        <v>43819</v>
      </c>
      <c r="H9609">
        <v>50</v>
      </c>
      <c r="I9609" s="7">
        <f>IF(TableTransactions[[#This Row],[Order type]]=trackOrderType,
TableTransactions[[#This Row],[Transaction quantity]]*-1,
TableTransactions[[#This Row],[Transaction quantity]]
)</f>
        <v>-50</v>
      </c>
      <c r="J96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349</v>
      </c>
      <c r="K9609" s="7">
        <f ca="1">IF(TableTransactions[[#This Row],[Stock balance backorders]]&lt;0,
0,
TableTransactions[[#This Row],[Stock balance backorders]]
)</f>
        <v>349</v>
      </c>
      <c r="L9609" s="8" t="str">
        <f>VLOOKUP(TableTransactions[[#This Row],[Material]],TableStockBalance[],
MATCH(TableStockBalance[[#Headers],[Supplier name]],TableStockBalance[#Headers],0),
0)</f>
        <v>General Multi Parts AB</v>
      </c>
    </row>
    <row r="9610" spans="1:12" x14ac:dyDescent="0.25">
      <c r="A9610">
        <v>49044178</v>
      </c>
      <c r="B9610">
        <v>350</v>
      </c>
      <c r="C9610" t="s">
        <v>343</v>
      </c>
      <c r="D9610" t="s">
        <v>268</v>
      </c>
      <c r="E9610" t="s">
        <v>269</v>
      </c>
      <c r="F9610" t="s">
        <v>317</v>
      </c>
      <c r="G9610" s="1">
        <v>43819</v>
      </c>
      <c r="H9610">
        <v>100</v>
      </c>
      <c r="I9610" s="7">
        <f>IF(TableTransactions[[#This Row],[Order type]]=trackOrderType,
TableTransactions[[#This Row],[Transaction quantity]]*-1,
TableTransactions[[#This Row],[Transaction quantity]]
)</f>
        <v>-100</v>
      </c>
      <c r="J96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249</v>
      </c>
      <c r="K9610" s="7">
        <f ca="1">IF(TableTransactions[[#This Row],[Stock balance backorders]]&lt;0,
0,
TableTransactions[[#This Row],[Stock balance backorders]]
)</f>
        <v>249</v>
      </c>
      <c r="L9610" s="8" t="str">
        <f>VLOOKUP(TableTransactions[[#This Row],[Material]],TableStockBalance[],
MATCH(TableStockBalance[[#Headers],[Supplier name]],TableStockBalance[#Headers],0),
0)</f>
        <v>General Multi Parts AB</v>
      </c>
    </row>
    <row r="9611" spans="1:12" x14ac:dyDescent="0.25">
      <c r="A9611" s="4">
        <v>45056809</v>
      </c>
      <c r="B9611" s="4">
        <v>10</v>
      </c>
      <c r="C9611" s="4" t="s">
        <v>344</v>
      </c>
      <c r="D9611" s="4" t="s">
        <v>254</v>
      </c>
      <c r="E9611" s="4" t="s">
        <v>255</v>
      </c>
      <c r="F9611" s="4" t="s">
        <v>213</v>
      </c>
      <c r="G9611" s="5">
        <v>43480</v>
      </c>
      <c r="H9611" s="4">
        <v>600</v>
      </c>
      <c r="I9611" s="7">
        <f>IF(TableTransactions[[#This Row],[Order type]]=trackOrderType,
TableTransactions[[#This Row],[Transaction quantity]]*-1,
TableTransactions[[#This Row],[Transaction quantity]]
)</f>
        <v>600</v>
      </c>
      <c r="J96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950</v>
      </c>
      <c r="K9611" s="7">
        <f ca="1">IF(TableTransactions[[#This Row],[Stock balance backorders]]&lt;0,
0,
TableTransactions[[#This Row],[Stock balance backorders]]
)</f>
        <v>950</v>
      </c>
      <c r="L9611" s="8" t="str">
        <f>VLOOKUP(TableTransactions[[#This Row],[Material]],TableStockBalance[],
MATCH(TableStockBalance[[#Headers],[Supplier name]],TableStockBalance[#Headers],0),
0)</f>
        <v>Broehmer Industrial GmbH</v>
      </c>
    </row>
    <row r="9612" spans="1:12" x14ac:dyDescent="0.25">
      <c r="A9612">
        <v>49040612</v>
      </c>
      <c r="B9612">
        <v>40</v>
      </c>
      <c r="C9612" t="s">
        <v>343</v>
      </c>
      <c r="D9612" t="s">
        <v>254</v>
      </c>
      <c r="E9612" t="s">
        <v>255</v>
      </c>
      <c r="F9612" t="s">
        <v>319</v>
      </c>
      <c r="G9612" s="1">
        <v>43493</v>
      </c>
      <c r="H9612">
        <v>50</v>
      </c>
      <c r="I9612" s="7">
        <f>IF(TableTransactions[[#This Row],[Order type]]=trackOrderType,
TableTransactions[[#This Row],[Transaction quantity]]*-1,
TableTransactions[[#This Row],[Transaction quantity]]
)</f>
        <v>-50</v>
      </c>
      <c r="J96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900</v>
      </c>
      <c r="K9612" s="7">
        <f ca="1">IF(TableTransactions[[#This Row],[Stock balance backorders]]&lt;0,
0,
TableTransactions[[#This Row],[Stock balance backorders]]
)</f>
        <v>900</v>
      </c>
      <c r="L9612" s="8" t="str">
        <f>VLOOKUP(TableTransactions[[#This Row],[Material]],TableStockBalance[],
MATCH(TableStockBalance[[#Headers],[Supplier name]],TableStockBalance[#Headers],0),
0)</f>
        <v>Broehmer Industrial GmbH</v>
      </c>
    </row>
    <row r="9613" spans="1:12" x14ac:dyDescent="0.25">
      <c r="A9613">
        <v>49040631</v>
      </c>
      <c r="B9613">
        <v>20</v>
      </c>
      <c r="C9613" t="s">
        <v>343</v>
      </c>
      <c r="D9613" t="s">
        <v>254</v>
      </c>
      <c r="E9613" t="s">
        <v>255</v>
      </c>
      <c r="F9613" t="s">
        <v>314</v>
      </c>
      <c r="G9613" s="1">
        <v>43495</v>
      </c>
      <c r="H9613">
        <v>100</v>
      </c>
      <c r="I9613" s="7">
        <f>IF(TableTransactions[[#This Row],[Order type]]=trackOrderType,
TableTransactions[[#This Row],[Transaction quantity]]*-1,
TableTransactions[[#This Row],[Transaction quantity]]
)</f>
        <v>-100</v>
      </c>
      <c r="J96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800</v>
      </c>
      <c r="K9613" s="7">
        <f ca="1">IF(TableTransactions[[#This Row],[Stock balance backorders]]&lt;0,
0,
TableTransactions[[#This Row],[Stock balance backorders]]
)</f>
        <v>800</v>
      </c>
      <c r="L9613" s="8" t="str">
        <f>VLOOKUP(TableTransactions[[#This Row],[Material]],TableStockBalance[],
MATCH(TableStockBalance[[#Headers],[Supplier name]],TableStockBalance[#Headers],0),
0)</f>
        <v>Broehmer Industrial GmbH</v>
      </c>
    </row>
    <row r="9614" spans="1:12" x14ac:dyDescent="0.25">
      <c r="A9614">
        <v>49041038</v>
      </c>
      <c r="B9614">
        <v>20</v>
      </c>
      <c r="C9614" t="s">
        <v>343</v>
      </c>
      <c r="D9614" t="s">
        <v>254</v>
      </c>
      <c r="E9614" t="s">
        <v>255</v>
      </c>
      <c r="F9614" t="s">
        <v>322</v>
      </c>
      <c r="G9614" s="1">
        <v>43530</v>
      </c>
      <c r="H9614">
        <v>100</v>
      </c>
      <c r="I9614" s="7">
        <f>IF(TableTransactions[[#This Row],[Order type]]=trackOrderType,
TableTransactions[[#This Row],[Transaction quantity]]*-1,
TableTransactions[[#This Row],[Transaction quantity]]
)</f>
        <v>-100</v>
      </c>
      <c r="J96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700</v>
      </c>
      <c r="K9614" s="7">
        <f ca="1">IF(TableTransactions[[#This Row],[Stock balance backorders]]&lt;0,
0,
TableTransactions[[#This Row],[Stock balance backorders]]
)</f>
        <v>700</v>
      </c>
      <c r="L9614" s="8" t="str">
        <f>VLOOKUP(TableTransactions[[#This Row],[Material]],TableStockBalance[],
MATCH(TableStockBalance[[#Headers],[Supplier name]],TableStockBalance[#Headers],0),
0)</f>
        <v>Broehmer Industrial GmbH</v>
      </c>
    </row>
    <row r="9615" spans="1:12" x14ac:dyDescent="0.25">
      <c r="A9615">
        <v>49041073</v>
      </c>
      <c r="B9615">
        <v>20</v>
      </c>
      <c r="C9615" t="s">
        <v>343</v>
      </c>
      <c r="D9615" t="s">
        <v>254</v>
      </c>
      <c r="E9615" t="s">
        <v>255</v>
      </c>
      <c r="F9615" t="s">
        <v>327</v>
      </c>
      <c r="G9615" s="1">
        <v>43532</v>
      </c>
      <c r="H9615">
        <v>100</v>
      </c>
      <c r="I9615" s="7">
        <f>IF(TableTransactions[[#This Row],[Order type]]=trackOrderType,
TableTransactions[[#This Row],[Transaction quantity]]*-1,
TableTransactions[[#This Row],[Transaction quantity]]
)</f>
        <v>-100</v>
      </c>
      <c r="J96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600</v>
      </c>
      <c r="K9615" s="7">
        <f ca="1">IF(TableTransactions[[#This Row],[Stock balance backorders]]&lt;0,
0,
TableTransactions[[#This Row],[Stock balance backorders]]
)</f>
        <v>600</v>
      </c>
      <c r="L9615" s="8" t="str">
        <f>VLOOKUP(TableTransactions[[#This Row],[Material]],TableStockBalance[],
MATCH(TableStockBalance[[#Headers],[Supplier name]],TableStockBalance[#Headers],0),
0)</f>
        <v>Broehmer Industrial GmbH</v>
      </c>
    </row>
    <row r="9616" spans="1:12" x14ac:dyDescent="0.25">
      <c r="A9616">
        <v>49041331</v>
      </c>
      <c r="B9616">
        <v>140</v>
      </c>
      <c r="C9616" t="s">
        <v>343</v>
      </c>
      <c r="D9616" t="s">
        <v>254</v>
      </c>
      <c r="E9616" t="s">
        <v>255</v>
      </c>
      <c r="F9616" t="s">
        <v>316</v>
      </c>
      <c r="G9616" s="1">
        <v>43556</v>
      </c>
      <c r="H9616">
        <v>100</v>
      </c>
      <c r="I9616" s="7">
        <f>IF(TableTransactions[[#This Row],[Order type]]=trackOrderType,
TableTransactions[[#This Row],[Transaction quantity]]*-1,
TableTransactions[[#This Row],[Transaction quantity]]
)</f>
        <v>-100</v>
      </c>
      <c r="J96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500</v>
      </c>
      <c r="K9616" s="7">
        <f ca="1">IF(TableTransactions[[#This Row],[Stock balance backorders]]&lt;0,
0,
TableTransactions[[#This Row],[Stock balance backorders]]
)</f>
        <v>500</v>
      </c>
      <c r="L9616" s="8" t="str">
        <f>VLOOKUP(TableTransactions[[#This Row],[Material]],TableStockBalance[],
MATCH(TableStockBalance[[#Headers],[Supplier name]],TableStockBalance[#Headers],0),
0)</f>
        <v>Broehmer Industrial GmbH</v>
      </c>
    </row>
    <row r="9617" spans="1:12" x14ac:dyDescent="0.25">
      <c r="A9617">
        <v>49041389</v>
      </c>
      <c r="B9617">
        <v>30</v>
      </c>
      <c r="C9617" t="s">
        <v>343</v>
      </c>
      <c r="D9617" t="s">
        <v>254</v>
      </c>
      <c r="E9617" t="s">
        <v>255</v>
      </c>
      <c r="F9617" t="s">
        <v>320</v>
      </c>
      <c r="G9617" s="1">
        <v>43560</v>
      </c>
      <c r="H9617">
        <v>100</v>
      </c>
      <c r="I9617" s="7">
        <f>IF(TableTransactions[[#This Row],[Order type]]=trackOrderType,
TableTransactions[[#This Row],[Transaction quantity]]*-1,
TableTransactions[[#This Row],[Transaction quantity]]
)</f>
        <v>-100</v>
      </c>
      <c r="J96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400</v>
      </c>
      <c r="K9617" s="7">
        <f ca="1">IF(TableTransactions[[#This Row],[Stock balance backorders]]&lt;0,
0,
TableTransactions[[#This Row],[Stock balance backorders]]
)</f>
        <v>400</v>
      </c>
      <c r="L9617" s="8" t="str">
        <f>VLOOKUP(TableTransactions[[#This Row],[Material]],TableStockBalance[],
MATCH(TableStockBalance[[#Headers],[Supplier name]],TableStockBalance[#Headers],0),
0)</f>
        <v>Broehmer Industrial GmbH</v>
      </c>
    </row>
    <row r="9618" spans="1:12" x14ac:dyDescent="0.25">
      <c r="A9618" s="4">
        <v>45057051</v>
      </c>
      <c r="B9618" s="4">
        <v>30</v>
      </c>
      <c r="C9618" s="4" t="s">
        <v>344</v>
      </c>
      <c r="D9618" s="4" t="s">
        <v>254</v>
      </c>
      <c r="E9618" s="4" t="s">
        <v>255</v>
      </c>
      <c r="F9618" s="4" t="s">
        <v>213</v>
      </c>
      <c r="G9618" s="5">
        <v>43584</v>
      </c>
      <c r="H9618" s="4">
        <v>600</v>
      </c>
      <c r="I9618" s="7">
        <f>IF(TableTransactions[[#This Row],[Order type]]=trackOrderType,
TableTransactions[[#This Row],[Transaction quantity]]*-1,
TableTransactions[[#This Row],[Transaction quantity]]
)</f>
        <v>600</v>
      </c>
      <c r="J96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1000</v>
      </c>
      <c r="K9618" s="7">
        <f ca="1">IF(TableTransactions[[#This Row],[Stock balance backorders]]&lt;0,
0,
TableTransactions[[#This Row],[Stock balance backorders]]
)</f>
        <v>1000</v>
      </c>
      <c r="L9618" s="8" t="str">
        <f>VLOOKUP(TableTransactions[[#This Row],[Material]],TableStockBalance[],
MATCH(TableStockBalance[[#Headers],[Supplier name]],TableStockBalance[#Headers],0),
0)</f>
        <v>Broehmer Industrial GmbH</v>
      </c>
    </row>
    <row r="9619" spans="1:12" x14ac:dyDescent="0.25">
      <c r="A9619">
        <v>49041853</v>
      </c>
      <c r="B9619">
        <v>150</v>
      </c>
      <c r="C9619" t="s">
        <v>343</v>
      </c>
      <c r="D9619" t="s">
        <v>254</v>
      </c>
      <c r="E9619" t="s">
        <v>255</v>
      </c>
      <c r="F9619" t="s">
        <v>313</v>
      </c>
      <c r="G9619" s="1">
        <v>43606</v>
      </c>
      <c r="H9619">
        <v>100</v>
      </c>
      <c r="I9619" s="7">
        <f>IF(TableTransactions[[#This Row],[Order type]]=trackOrderType,
TableTransactions[[#This Row],[Transaction quantity]]*-1,
TableTransactions[[#This Row],[Transaction quantity]]
)</f>
        <v>-100</v>
      </c>
      <c r="J96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900</v>
      </c>
      <c r="K9619" s="7">
        <f ca="1">IF(TableTransactions[[#This Row],[Stock balance backorders]]&lt;0,
0,
TableTransactions[[#This Row],[Stock balance backorders]]
)</f>
        <v>900</v>
      </c>
      <c r="L9619" s="8" t="str">
        <f>VLOOKUP(TableTransactions[[#This Row],[Material]],TableStockBalance[],
MATCH(TableStockBalance[[#Headers],[Supplier name]],TableStockBalance[#Headers],0),
0)</f>
        <v>Broehmer Industrial GmbH</v>
      </c>
    </row>
    <row r="9620" spans="1:12" x14ac:dyDescent="0.25">
      <c r="A9620">
        <v>49041895</v>
      </c>
      <c r="B9620">
        <v>160</v>
      </c>
      <c r="C9620" t="s">
        <v>343</v>
      </c>
      <c r="D9620" t="s">
        <v>254</v>
      </c>
      <c r="E9620" t="s">
        <v>255</v>
      </c>
      <c r="F9620" t="s">
        <v>317</v>
      </c>
      <c r="G9620" s="1">
        <v>43608</v>
      </c>
      <c r="H9620">
        <v>50</v>
      </c>
      <c r="I9620" s="7">
        <f>IF(TableTransactions[[#This Row],[Order type]]=trackOrderType,
TableTransactions[[#This Row],[Transaction quantity]]*-1,
TableTransactions[[#This Row],[Transaction quantity]]
)</f>
        <v>-50</v>
      </c>
      <c r="J96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850</v>
      </c>
      <c r="K9620" s="7">
        <f ca="1">IF(TableTransactions[[#This Row],[Stock balance backorders]]&lt;0,
0,
TableTransactions[[#This Row],[Stock balance backorders]]
)</f>
        <v>850</v>
      </c>
      <c r="L9620" s="8" t="str">
        <f>VLOOKUP(TableTransactions[[#This Row],[Material]],TableStockBalance[],
MATCH(TableStockBalance[[#Headers],[Supplier name]],TableStockBalance[#Headers],0),
0)</f>
        <v>Broehmer Industrial GmbH</v>
      </c>
    </row>
    <row r="9621" spans="1:12" x14ac:dyDescent="0.25">
      <c r="A9621">
        <v>49041917</v>
      </c>
      <c r="B9621">
        <v>140</v>
      </c>
      <c r="C9621" t="s">
        <v>343</v>
      </c>
      <c r="D9621" t="s">
        <v>254</v>
      </c>
      <c r="E9621" t="s">
        <v>255</v>
      </c>
      <c r="F9621" t="s">
        <v>319</v>
      </c>
      <c r="G9621" s="1">
        <v>43609</v>
      </c>
      <c r="H9621">
        <v>100</v>
      </c>
      <c r="I9621" s="7">
        <f>IF(TableTransactions[[#This Row],[Order type]]=trackOrderType,
TableTransactions[[#This Row],[Transaction quantity]]*-1,
TableTransactions[[#This Row],[Transaction quantity]]
)</f>
        <v>-100</v>
      </c>
      <c r="J96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750</v>
      </c>
      <c r="K9621" s="7">
        <f ca="1">IF(TableTransactions[[#This Row],[Stock balance backorders]]&lt;0,
0,
TableTransactions[[#This Row],[Stock balance backorders]]
)</f>
        <v>750</v>
      </c>
      <c r="L9621" s="8" t="str">
        <f>VLOOKUP(TableTransactions[[#This Row],[Material]],TableStockBalance[],
MATCH(TableStockBalance[[#Headers],[Supplier name]],TableStockBalance[#Headers],0),
0)</f>
        <v>Broehmer Industrial GmbH</v>
      </c>
    </row>
    <row r="9622" spans="1:12" x14ac:dyDescent="0.25">
      <c r="A9622">
        <v>49041992</v>
      </c>
      <c r="B9622">
        <v>340</v>
      </c>
      <c r="C9622" t="s">
        <v>343</v>
      </c>
      <c r="D9622" t="s">
        <v>254</v>
      </c>
      <c r="E9622" t="s">
        <v>255</v>
      </c>
      <c r="F9622" t="s">
        <v>318</v>
      </c>
      <c r="G9622" s="1">
        <v>43619</v>
      </c>
      <c r="H9622">
        <v>50</v>
      </c>
      <c r="I9622" s="7">
        <f>IF(TableTransactions[[#This Row],[Order type]]=trackOrderType,
TableTransactions[[#This Row],[Transaction quantity]]*-1,
TableTransactions[[#This Row],[Transaction quantity]]
)</f>
        <v>-50</v>
      </c>
      <c r="J96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700</v>
      </c>
      <c r="K9622" s="7">
        <f ca="1">IF(TableTransactions[[#This Row],[Stock balance backorders]]&lt;0,
0,
TableTransactions[[#This Row],[Stock balance backorders]]
)</f>
        <v>700</v>
      </c>
      <c r="L9622" s="8" t="str">
        <f>VLOOKUP(TableTransactions[[#This Row],[Material]],TableStockBalance[],
MATCH(TableStockBalance[[#Headers],[Supplier name]],TableStockBalance[#Headers],0),
0)</f>
        <v>Broehmer Industrial GmbH</v>
      </c>
    </row>
    <row r="9623" spans="1:12" x14ac:dyDescent="0.25">
      <c r="A9623">
        <v>49042075</v>
      </c>
      <c r="B9623">
        <v>60</v>
      </c>
      <c r="C9623" t="s">
        <v>343</v>
      </c>
      <c r="D9623" t="s">
        <v>254</v>
      </c>
      <c r="E9623" t="s">
        <v>255</v>
      </c>
      <c r="F9623" t="s">
        <v>316</v>
      </c>
      <c r="G9623" s="1">
        <v>43627</v>
      </c>
      <c r="H9623">
        <v>50</v>
      </c>
      <c r="I9623" s="7">
        <f>IF(TableTransactions[[#This Row],[Order type]]=trackOrderType,
TableTransactions[[#This Row],[Transaction quantity]]*-1,
TableTransactions[[#This Row],[Transaction quantity]]
)</f>
        <v>-50</v>
      </c>
      <c r="J96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650</v>
      </c>
      <c r="K9623" s="7">
        <f ca="1">IF(TableTransactions[[#This Row],[Stock balance backorders]]&lt;0,
0,
TableTransactions[[#This Row],[Stock balance backorders]]
)</f>
        <v>650</v>
      </c>
      <c r="L9623" s="8" t="str">
        <f>VLOOKUP(TableTransactions[[#This Row],[Material]],TableStockBalance[],
MATCH(TableStockBalance[[#Headers],[Supplier name]],TableStockBalance[#Headers],0),
0)</f>
        <v>Broehmer Industrial GmbH</v>
      </c>
    </row>
    <row r="9624" spans="1:12" x14ac:dyDescent="0.25">
      <c r="A9624">
        <v>49042542</v>
      </c>
      <c r="B9624">
        <v>10</v>
      </c>
      <c r="C9624" t="s">
        <v>343</v>
      </c>
      <c r="D9624" t="s">
        <v>254</v>
      </c>
      <c r="E9624" t="s">
        <v>255</v>
      </c>
      <c r="F9624" t="s">
        <v>321</v>
      </c>
      <c r="G9624" s="1">
        <v>43670</v>
      </c>
      <c r="H9624">
        <v>50</v>
      </c>
      <c r="I9624" s="7">
        <f>IF(TableTransactions[[#This Row],[Order type]]=trackOrderType,
TableTransactions[[#This Row],[Transaction quantity]]*-1,
TableTransactions[[#This Row],[Transaction quantity]]
)</f>
        <v>-50</v>
      </c>
      <c r="J96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600</v>
      </c>
      <c r="K9624" s="7">
        <f ca="1">IF(TableTransactions[[#This Row],[Stock balance backorders]]&lt;0,
0,
TableTransactions[[#This Row],[Stock balance backorders]]
)</f>
        <v>600</v>
      </c>
      <c r="L9624" s="8" t="str">
        <f>VLOOKUP(TableTransactions[[#This Row],[Material]],TableStockBalance[],
MATCH(TableStockBalance[[#Headers],[Supplier name]],TableStockBalance[#Headers],0),
0)</f>
        <v>Broehmer Industrial GmbH</v>
      </c>
    </row>
    <row r="9625" spans="1:12" x14ac:dyDescent="0.25">
      <c r="A9625">
        <v>49042572</v>
      </c>
      <c r="B9625">
        <v>80</v>
      </c>
      <c r="C9625" t="s">
        <v>343</v>
      </c>
      <c r="D9625" t="s">
        <v>254</v>
      </c>
      <c r="E9625" t="s">
        <v>255</v>
      </c>
      <c r="F9625" t="s">
        <v>325</v>
      </c>
      <c r="G9625" s="1">
        <v>43672</v>
      </c>
      <c r="H9625">
        <v>50</v>
      </c>
      <c r="I9625" s="7">
        <f>IF(TableTransactions[[#This Row],[Order type]]=trackOrderType,
TableTransactions[[#This Row],[Transaction quantity]]*-1,
TableTransactions[[#This Row],[Transaction quantity]]
)</f>
        <v>-50</v>
      </c>
      <c r="J96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550</v>
      </c>
      <c r="K9625" s="7">
        <f ca="1">IF(TableTransactions[[#This Row],[Stock balance backorders]]&lt;0,
0,
TableTransactions[[#This Row],[Stock balance backorders]]
)</f>
        <v>550</v>
      </c>
      <c r="L9625" s="8" t="str">
        <f>VLOOKUP(TableTransactions[[#This Row],[Material]],TableStockBalance[],
MATCH(TableStockBalance[[#Headers],[Supplier name]],TableStockBalance[#Headers],0),
0)</f>
        <v>Broehmer Industrial GmbH</v>
      </c>
    </row>
    <row r="9626" spans="1:12" x14ac:dyDescent="0.25">
      <c r="A9626">
        <v>49042722</v>
      </c>
      <c r="B9626">
        <v>320</v>
      </c>
      <c r="C9626" t="s">
        <v>343</v>
      </c>
      <c r="D9626" t="s">
        <v>254</v>
      </c>
      <c r="E9626" t="s">
        <v>255</v>
      </c>
      <c r="F9626" t="s">
        <v>317</v>
      </c>
      <c r="G9626" s="1">
        <v>43686</v>
      </c>
      <c r="H9626">
        <v>50</v>
      </c>
      <c r="I9626" s="7">
        <f>IF(TableTransactions[[#This Row],[Order type]]=trackOrderType,
TableTransactions[[#This Row],[Transaction quantity]]*-1,
TableTransactions[[#This Row],[Transaction quantity]]
)</f>
        <v>-50</v>
      </c>
      <c r="J96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500</v>
      </c>
      <c r="K9626" s="7">
        <f ca="1">IF(TableTransactions[[#This Row],[Stock balance backorders]]&lt;0,
0,
TableTransactions[[#This Row],[Stock balance backorders]]
)</f>
        <v>500</v>
      </c>
      <c r="L9626" s="8" t="str">
        <f>VLOOKUP(TableTransactions[[#This Row],[Material]],TableStockBalance[],
MATCH(TableStockBalance[[#Headers],[Supplier name]],TableStockBalance[#Headers],0),
0)</f>
        <v>Broehmer Industrial GmbH</v>
      </c>
    </row>
    <row r="9627" spans="1:12" x14ac:dyDescent="0.25">
      <c r="A9627">
        <v>49042864</v>
      </c>
      <c r="B9627">
        <v>20</v>
      </c>
      <c r="C9627" t="s">
        <v>343</v>
      </c>
      <c r="D9627" t="s">
        <v>254</v>
      </c>
      <c r="E9627" t="s">
        <v>255</v>
      </c>
      <c r="F9627" t="s">
        <v>333</v>
      </c>
      <c r="G9627" s="1">
        <v>43700</v>
      </c>
      <c r="H9627">
        <v>100</v>
      </c>
      <c r="I9627" s="7">
        <f>IF(TableTransactions[[#This Row],[Order type]]=trackOrderType,
TableTransactions[[#This Row],[Transaction quantity]]*-1,
TableTransactions[[#This Row],[Transaction quantity]]
)</f>
        <v>-100</v>
      </c>
      <c r="J96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400</v>
      </c>
      <c r="K9627" s="7">
        <f ca="1">IF(TableTransactions[[#This Row],[Stock balance backorders]]&lt;0,
0,
TableTransactions[[#This Row],[Stock balance backorders]]
)</f>
        <v>400</v>
      </c>
      <c r="L9627" s="8" t="str">
        <f>VLOOKUP(TableTransactions[[#This Row],[Material]],TableStockBalance[],
MATCH(TableStockBalance[[#Headers],[Supplier name]],TableStockBalance[#Headers],0),
0)</f>
        <v>Broehmer Industrial GmbH</v>
      </c>
    </row>
    <row r="9628" spans="1:12" x14ac:dyDescent="0.25">
      <c r="A9628" s="4">
        <v>45057349</v>
      </c>
      <c r="B9628" s="4">
        <v>40</v>
      </c>
      <c r="C9628" s="4" t="s">
        <v>344</v>
      </c>
      <c r="D9628" s="4" t="s">
        <v>254</v>
      </c>
      <c r="E9628" s="4" t="s">
        <v>255</v>
      </c>
      <c r="F9628" s="4" t="s">
        <v>213</v>
      </c>
      <c r="G9628" s="5">
        <v>43706</v>
      </c>
      <c r="H9628" s="4">
        <v>600</v>
      </c>
      <c r="I9628" s="7">
        <f>IF(TableTransactions[[#This Row],[Order type]]=trackOrderType,
TableTransactions[[#This Row],[Transaction quantity]]*-1,
TableTransactions[[#This Row],[Transaction quantity]]
)</f>
        <v>600</v>
      </c>
      <c r="J96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1000</v>
      </c>
      <c r="K9628" s="7">
        <f ca="1">IF(TableTransactions[[#This Row],[Stock balance backorders]]&lt;0,
0,
TableTransactions[[#This Row],[Stock balance backorders]]
)</f>
        <v>1000</v>
      </c>
      <c r="L9628" s="8" t="str">
        <f>VLOOKUP(TableTransactions[[#This Row],[Material]],TableStockBalance[],
MATCH(TableStockBalance[[#Headers],[Supplier name]],TableStockBalance[#Headers],0),
0)</f>
        <v>Broehmer Industrial GmbH</v>
      </c>
    </row>
    <row r="9629" spans="1:12" x14ac:dyDescent="0.25">
      <c r="A9629">
        <v>49043023</v>
      </c>
      <c r="B9629">
        <v>430</v>
      </c>
      <c r="C9629" t="s">
        <v>343</v>
      </c>
      <c r="D9629" t="s">
        <v>254</v>
      </c>
      <c r="E9629" t="s">
        <v>255</v>
      </c>
      <c r="F9629" t="s">
        <v>317</v>
      </c>
      <c r="G9629" s="1">
        <v>43714</v>
      </c>
      <c r="H9629">
        <v>100</v>
      </c>
      <c r="I9629" s="7">
        <f>IF(TableTransactions[[#This Row],[Order type]]=trackOrderType,
TableTransactions[[#This Row],[Transaction quantity]]*-1,
TableTransactions[[#This Row],[Transaction quantity]]
)</f>
        <v>-100</v>
      </c>
      <c r="J96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900</v>
      </c>
      <c r="K9629" s="7">
        <f ca="1">IF(TableTransactions[[#This Row],[Stock balance backorders]]&lt;0,
0,
TableTransactions[[#This Row],[Stock balance backorders]]
)</f>
        <v>900</v>
      </c>
      <c r="L9629" s="8" t="str">
        <f>VLOOKUP(TableTransactions[[#This Row],[Material]],TableStockBalance[],
MATCH(TableStockBalance[[#Headers],[Supplier name]],TableStockBalance[#Headers],0),
0)</f>
        <v>Broehmer Industrial GmbH</v>
      </c>
    </row>
    <row r="9630" spans="1:12" x14ac:dyDescent="0.25">
      <c r="A9630">
        <v>49043318</v>
      </c>
      <c r="B9630">
        <v>260</v>
      </c>
      <c r="C9630" t="s">
        <v>343</v>
      </c>
      <c r="D9630" t="s">
        <v>254</v>
      </c>
      <c r="E9630" t="s">
        <v>255</v>
      </c>
      <c r="F9630" t="s">
        <v>316</v>
      </c>
      <c r="G9630" s="1">
        <v>43742</v>
      </c>
      <c r="H9630">
        <v>50</v>
      </c>
      <c r="I9630" s="7">
        <f>IF(TableTransactions[[#This Row],[Order type]]=trackOrderType,
TableTransactions[[#This Row],[Transaction quantity]]*-1,
TableTransactions[[#This Row],[Transaction quantity]]
)</f>
        <v>-50</v>
      </c>
      <c r="J96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850</v>
      </c>
      <c r="K9630" s="7">
        <f ca="1">IF(TableTransactions[[#This Row],[Stock balance backorders]]&lt;0,
0,
TableTransactions[[#This Row],[Stock balance backorders]]
)</f>
        <v>850</v>
      </c>
      <c r="L9630" s="8" t="str">
        <f>VLOOKUP(TableTransactions[[#This Row],[Material]],TableStockBalance[],
MATCH(TableStockBalance[[#Headers],[Supplier name]],TableStockBalance[#Headers],0),
0)</f>
        <v>Broehmer Industrial GmbH</v>
      </c>
    </row>
    <row r="9631" spans="1:12" x14ac:dyDescent="0.25">
      <c r="A9631">
        <v>49043432</v>
      </c>
      <c r="B9631">
        <v>100</v>
      </c>
      <c r="C9631" t="s">
        <v>343</v>
      </c>
      <c r="D9631" t="s">
        <v>254</v>
      </c>
      <c r="E9631" t="s">
        <v>255</v>
      </c>
      <c r="F9631" t="s">
        <v>316</v>
      </c>
      <c r="G9631" s="1">
        <v>43753</v>
      </c>
      <c r="H9631">
        <v>100</v>
      </c>
      <c r="I9631" s="7">
        <f>IF(TableTransactions[[#This Row],[Order type]]=trackOrderType,
TableTransactions[[#This Row],[Transaction quantity]]*-1,
TableTransactions[[#This Row],[Transaction quantity]]
)</f>
        <v>-100</v>
      </c>
      <c r="J96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750</v>
      </c>
      <c r="K9631" s="7">
        <f ca="1">IF(TableTransactions[[#This Row],[Stock balance backorders]]&lt;0,
0,
TableTransactions[[#This Row],[Stock balance backorders]]
)</f>
        <v>750</v>
      </c>
      <c r="L9631" s="8" t="str">
        <f>VLOOKUP(TableTransactions[[#This Row],[Material]],TableStockBalance[],
MATCH(TableStockBalance[[#Headers],[Supplier name]],TableStockBalance[#Headers],0),
0)</f>
        <v>Broehmer Industrial GmbH</v>
      </c>
    </row>
    <row r="9632" spans="1:12" x14ac:dyDescent="0.25">
      <c r="A9632">
        <v>49043820</v>
      </c>
      <c r="B9632">
        <v>170</v>
      </c>
      <c r="C9632" t="s">
        <v>343</v>
      </c>
      <c r="D9632" t="s">
        <v>254</v>
      </c>
      <c r="E9632" t="s">
        <v>255</v>
      </c>
      <c r="F9632" t="s">
        <v>313</v>
      </c>
      <c r="G9632" s="1">
        <v>43788</v>
      </c>
      <c r="H9632">
        <v>100</v>
      </c>
      <c r="I9632" s="7">
        <f>IF(TableTransactions[[#This Row],[Order type]]=trackOrderType,
TableTransactions[[#This Row],[Transaction quantity]]*-1,
TableTransactions[[#This Row],[Transaction quantity]]
)</f>
        <v>-100</v>
      </c>
      <c r="J96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650</v>
      </c>
      <c r="K9632" s="7">
        <f ca="1">IF(TableTransactions[[#This Row],[Stock balance backorders]]&lt;0,
0,
TableTransactions[[#This Row],[Stock balance backorders]]
)</f>
        <v>650</v>
      </c>
      <c r="L9632" s="8" t="str">
        <f>VLOOKUP(TableTransactions[[#This Row],[Material]],TableStockBalance[],
MATCH(TableStockBalance[[#Headers],[Supplier name]],TableStockBalance[#Headers],0),
0)</f>
        <v>Broehmer Industrial GmbH</v>
      </c>
    </row>
    <row r="9633" spans="1:12" x14ac:dyDescent="0.25">
      <c r="A9633">
        <v>49043840</v>
      </c>
      <c r="B9633">
        <v>150</v>
      </c>
      <c r="C9633" t="s">
        <v>343</v>
      </c>
      <c r="D9633" t="s">
        <v>254</v>
      </c>
      <c r="E9633" t="s">
        <v>255</v>
      </c>
      <c r="F9633" t="s">
        <v>317</v>
      </c>
      <c r="G9633" s="1">
        <v>43789</v>
      </c>
      <c r="H9633">
        <v>50</v>
      </c>
      <c r="I9633" s="7">
        <f>IF(TableTransactions[[#This Row],[Order type]]=trackOrderType,
TableTransactions[[#This Row],[Transaction quantity]]*-1,
TableTransactions[[#This Row],[Transaction quantity]]
)</f>
        <v>-50</v>
      </c>
      <c r="J96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600</v>
      </c>
      <c r="K9633" s="7">
        <f ca="1">IF(TableTransactions[[#This Row],[Stock balance backorders]]&lt;0,
0,
TableTransactions[[#This Row],[Stock balance backorders]]
)</f>
        <v>600</v>
      </c>
      <c r="L9633" s="8" t="str">
        <f>VLOOKUP(TableTransactions[[#This Row],[Material]],TableStockBalance[],
MATCH(TableStockBalance[[#Headers],[Supplier name]],TableStockBalance[#Headers],0),
0)</f>
        <v>Broehmer Industrial GmbH</v>
      </c>
    </row>
    <row r="9634" spans="1:12" x14ac:dyDescent="0.25">
      <c r="A9634">
        <v>49043877</v>
      </c>
      <c r="B9634">
        <v>270</v>
      </c>
      <c r="C9634" t="s">
        <v>343</v>
      </c>
      <c r="D9634" t="s">
        <v>254</v>
      </c>
      <c r="E9634" t="s">
        <v>255</v>
      </c>
      <c r="F9634" t="s">
        <v>318</v>
      </c>
      <c r="G9634" s="1">
        <v>43791</v>
      </c>
      <c r="H9634">
        <v>50</v>
      </c>
      <c r="I9634" s="7">
        <f>IF(TableTransactions[[#This Row],[Order type]]=trackOrderType,
TableTransactions[[#This Row],[Transaction quantity]]*-1,
TableTransactions[[#This Row],[Transaction quantity]]
)</f>
        <v>-50</v>
      </c>
      <c r="J96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550</v>
      </c>
      <c r="K9634" s="7">
        <f ca="1">IF(TableTransactions[[#This Row],[Stock balance backorders]]&lt;0,
0,
TableTransactions[[#This Row],[Stock balance backorders]]
)</f>
        <v>550</v>
      </c>
      <c r="L9634" s="8" t="str">
        <f>VLOOKUP(TableTransactions[[#This Row],[Material]],TableStockBalance[],
MATCH(TableStockBalance[[#Headers],[Supplier name]],TableStockBalance[#Headers],0),
0)</f>
        <v>Broehmer Industrial GmbH</v>
      </c>
    </row>
    <row r="9635" spans="1:12" x14ac:dyDescent="0.25">
      <c r="A9635">
        <v>49043927</v>
      </c>
      <c r="B9635">
        <v>110</v>
      </c>
      <c r="C9635" t="s">
        <v>343</v>
      </c>
      <c r="D9635" t="s">
        <v>254</v>
      </c>
      <c r="E9635" t="s">
        <v>255</v>
      </c>
      <c r="F9635" t="s">
        <v>313</v>
      </c>
      <c r="G9635" s="1">
        <v>43797</v>
      </c>
      <c r="H9635">
        <v>50</v>
      </c>
      <c r="I9635" s="7">
        <f>IF(TableTransactions[[#This Row],[Order type]]=trackOrderType,
TableTransactions[[#This Row],[Transaction quantity]]*-1,
TableTransactions[[#This Row],[Transaction quantity]]
)</f>
        <v>-50</v>
      </c>
      <c r="J96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500</v>
      </c>
      <c r="K9635" s="7">
        <f ca="1">IF(TableTransactions[[#This Row],[Stock balance backorders]]&lt;0,
0,
TableTransactions[[#This Row],[Stock balance backorders]]
)</f>
        <v>500</v>
      </c>
      <c r="L9635" s="8" t="str">
        <f>VLOOKUP(TableTransactions[[#This Row],[Material]],TableStockBalance[],
MATCH(TableStockBalance[[#Headers],[Supplier name]],TableStockBalance[#Headers],0),
0)</f>
        <v>Broehmer Industrial GmbH</v>
      </c>
    </row>
    <row r="9636" spans="1:12" x14ac:dyDescent="0.25">
      <c r="A9636" s="4">
        <v>45057624</v>
      </c>
      <c r="B9636" s="4">
        <v>20</v>
      </c>
      <c r="C9636" s="4" t="s">
        <v>344</v>
      </c>
      <c r="D9636" s="4" t="s">
        <v>254</v>
      </c>
      <c r="E9636" s="4" t="s">
        <v>255</v>
      </c>
      <c r="F9636" s="4" t="s">
        <v>213</v>
      </c>
      <c r="G9636" s="5">
        <v>43819</v>
      </c>
      <c r="H9636" s="4">
        <v>600</v>
      </c>
      <c r="I9636" s="7">
        <f>IF(TableTransactions[[#This Row],[Order type]]=trackOrderType,
TableTransactions[[#This Row],[Transaction quantity]]*-1,
TableTransactions[[#This Row],[Transaction quantity]]
)</f>
        <v>600</v>
      </c>
      <c r="J96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1100</v>
      </c>
      <c r="K9636" s="7">
        <f ca="1">IF(TableTransactions[[#This Row],[Stock balance backorders]]&lt;0,
0,
TableTransactions[[#This Row],[Stock balance backorders]]
)</f>
        <v>1100</v>
      </c>
      <c r="L9636" s="8" t="str">
        <f>VLOOKUP(TableTransactions[[#This Row],[Material]],TableStockBalance[],
MATCH(TableStockBalance[[#Headers],[Supplier name]],TableStockBalance[#Headers],0),
0)</f>
        <v>Broehmer Industrial GmbH</v>
      </c>
    </row>
    <row r="9637" spans="1:12" x14ac:dyDescent="0.25">
      <c r="A9637">
        <v>49044250</v>
      </c>
      <c r="B9637">
        <v>380</v>
      </c>
      <c r="C9637" t="s">
        <v>343</v>
      </c>
      <c r="D9637" t="s">
        <v>254</v>
      </c>
      <c r="E9637" t="s">
        <v>255</v>
      </c>
      <c r="F9637" t="s">
        <v>317</v>
      </c>
      <c r="G9637" s="1">
        <v>43830</v>
      </c>
      <c r="H9637">
        <v>50</v>
      </c>
      <c r="I9637" s="7">
        <f>IF(TableTransactions[[#This Row],[Order type]]=trackOrderType,
TableTransactions[[#This Row],[Transaction quantity]]*-1,
TableTransactions[[#This Row],[Transaction quantity]]
)</f>
        <v>-50</v>
      </c>
      <c r="J96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1050</v>
      </c>
      <c r="K9637" s="7">
        <f ca="1">IF(TableTransactions[[#This Row],[Stock balance backorders]]&lt;0,
0,
TableTransactions[[#This Row],[Stock balance backorders]]
)</f>
        <v>1050</v>
      </c>
      <c r="L9637" s="8" t="str">
        <f>VLOOKUP(TableTransactions[[#This Row],[Material]],TableStockBalance[],
MATCH(TableStockBalance[[#Headers],[Supplier name]],TableStockBalance[#Headers],0),
0)</f>
        <v>Broehmer Industrial GmbH</v>
      </c>
    </row>
    <row r="9638" spans="1:12" x14ac:dyDescent="0.25">
      <c r="A9638">
        <v>49040947</v>
      </c>
      <c r="B9638">
        <v>120</v>
      </c>
      <c r="C9638" t="s">
        <v>343</v>
      </c>
      <c r="D9638" t="s">
        <v>240</v>
      </c>
      <c r="E9638" t="s">
        <v>241</v>
      </c>
      <c r="F9638" t="s">
        <v>317</v>
      </c>
      <c r="G9638" s="1">
        <v>43523</v>
      </c>
      <c r="H9638">
        <v>100</v>
      </c>
      <c r="I9638" s="7">
        <f>IF(TableTransactions[[#This Row],[Order type]]=trackOrderType,
TableTransactions[[#This Row],[Transaction quantity]]*-1,
TableTransactions[[#This Row],[Transaction quantity]]
)</f>
        <v>-100</v>
      </c>
      <c r="J96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550</v>
      </c>
      <c r="K9638" s="7">
        <f ca="1">IF(TableTransactions[[#This Row],[Stock balance backorders]]&lt;0,
0,
TableTransactions[[#This Row],[Stock balance backorders]]
)</f>
        <v>550</v>
      </c>
      <c r="L9638" s="8" t="str">
        <f>VLOOKUP(TableTransactions[[#This Row],[Material]],TableStockBalance[],
MATCH(TableStockBalance[[#Headers],[Supplier name]],TableStockBalance[#Headers],0),
0)</f>
        <v>Broehmer Industrial GmbH</v>
      </c>
    </row>
    <row r="9639" spans="1:12" x14ac:dyDescent="0.25">
      <c r="A9639">
        <v>49041070</v>
      </c>
      <c r="B9639">
        <v>350</v>
      </c>
      <c r="C9639" t="s">
        <v>343</v>
      </c>
      <c r="D9639" t="s">
        <v>240</v>
      </c>
      <c r="E9639" t="s">
        <v>241</v>
      </c>
      <c r="F9639" t="s">
        <v>319</v>
      </c>
      <c r="G9639" s="1">
        <v>43532</v>
      </c>
      <c r="H9639">
        <v>50</v>
      </c>
      <c r="I9639" s="7">
        <f>IF(TableTransactions[[#This Row],[Order type]]=trackOrderType,
TableTransactions[[#This Row],[Transaction quantity]]*-1,
TableTransactions[[#This Row],[Transaction quantity]]
)</f>
        <v>-50</v>
      </c>
      <c r="J96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500</v>
      </c>
      <c r="K9639" s="7">
        <f ca="1">IF(TableTransactions[[#This Row],[Stock balance backorders]]&lt;0,
0,
TableTransactions[[#This Row],[Stock balance backorders]]
)</f>
        <v>500</v>
      </c>
      <c r="L9639" s="8" t="str">
        <f>VLOOKUP(TableTransactions[[#This Row],[Material]],TableStockBalance[],
MATCH(TableStockBalance[[#Headers],[Supplier name]],TableStockBalance[#Headers],0),
0)</f>
        <v>Broehmer Industrial GmbH</v>
      </c>
    </row>
    <row r="9640" spans="1:12" x14ac:dyDescent="0.25">
      <c r="A9640">
        <v>49041116</v>
      </c>
      <c r="B9640">
        <v>200</v>
      </c>
      <c r="C9640" t="s">
        <v>343</v>
      </c>
      <c r="D9640" t="s">
        <v>240</v>
      </c>
      <c r="E9640" t="s">
        <v>241</v>
      </c>
      <c r="F9640" t="s">
        <v>317</v>
      </c>
      <c r="G9640" s="1">
        <v>43537</v>
      </c>
      <c r="H9640">
        <v>50</v>
      </c>
      <c r="I9640" s="7">
        <f>IF(TableTransactions[[#This Row],[Order type]]=trackOrderType,
TableTransactions[[#This Row],[Transaction quantity]]*-1,
TableTransactions[[#This Row],[Transaction quantity]]
)</f>
        <v>-50</v>
      </c>
      <c r="J96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450</v>
      </c>
      <c r="K9640" s="7">
        <f ca="1">IF(TableTransactions[[#This Row],[Stock balance backorders]]&lt;0,
0,
TableTransactions[[#This Row],[Stock balance backorders]]
)</f>
        <v>450</v>
      </c>
      <c r="L9640" s="8" t="str">
        <f>VLOOKUP(TableTransactions[[#This Row],[Material]],TableStockBalance[],
MATCH(TableStockBalance[[#Headers],[Supplier name]],TableStockBalance[#Headers],0),
0)</f>
        <v>Broehmer Industrial GmbH</v>
      </c>
    </row>
    <row r="9641" spans="1:12" x14ac:dyDescent="0.25">
      <c r="A9641">
        <v>49041150</v>
      </c>
      <c r="B9641">
        <v>330</v>
      </c>
      <c r="C9641" t="s">
        <v>343</v>
      </c>
      <c r="D9641" t="s">
        <v>240</v>
      </c>
      <c r="E9641" t="s">
        <v>241</v>
      </c>
      <c r="F9641" t="s">
        <v>317</v>
      </c>
      <c r="G9641" s="1">
        <v>43539</v>
      </c>
      <c r="H9641">
        <v>50</v>
      </c>
      <c r="I9641" s="7">
        <f>IF(TableTransactions[[#This Row],[Order type]]=trackOrderType,
TableTransactions[[#This Row],[Transaction quantity]]*-1,
TableTransactions[[#This Row],[Transaction quantity]]
)</f>
        <v>-50</v>
      </c>
      <c r="J96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400</v>
      </c>
      <c r="K9641" s="7">
        <f ca="1">IF(TableTransactions[[#This Row],[Stock balance backorders]]&lt;0,
0,
TableTransactions[[#This Row],[Stock balance backorders]]
)</f>
        <v>400</v>
      </c>
      <c r="L9641" s="8" t="str">
        <f>VLOOKUP(TableTransactions[[#This Row],[Material]],TableStockBalance[],
MATCH(TableStockBalance[[#Headers],[Supplier name]],TableStockBalance[#Headers],0),
0)</f>
        <v>Broehmer Industrial GmbH</v>
      </c>
    </row>
    <row r="9642" spans="1:12" x14ac:dyDescent="0.25">
      <c r="A9642" s="4">
        <v>45056978</v>
      </c>
      <c r="B9642" s="4">
        <v>30</v>
      </c>
      <c r="C9642" s="4" t="s">
        <v>344</v>
      </c>
      <c r="D9642" s="4" t="s">
        <v>240</v>
      </c>
      <c r="E9642" s="4" t="s">
        <v>241</v>
      </c>
      <c r="F9642" s="4" t="s">
        <v>213</v>
      </c>
      <c r="G9642" s="5">
        <v>43552</v>
      </c>
      <c r="H9642" s="4">
        <v>600</v>
      </c>
      <c r="I9642" s="7">
        <f>IF(TableTransactions[[#This Row],[Order type]]=trackOrderType,
TableTransactions[[#This Row],[Transaction quantity]]*-1,
TableTransactions[[#This Row],[Transaction quantity]]
)</f>
        <v>600</v>
      </c>
      <c r="J96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1000</v>
      </c>
      <c r="K9642" s="7">
        <f ca="1">IF(TableTransactions[[#This Row],[Stock balance backorders]]&lt;0,
0,
TableTransactions[[#This Row],[Stock balance backorders]]
)</f>
        <v>1000</v>
      </c>
      <c r="L9642" s="8" t="str">
        <f>VLOOKUP(TableTransactions[[#This Row],[Material]],TableStockBalance[],
MATCH(TableStockBalance[[#Headers],[Supplier name]],TableStockBalance[#Headers],0),
0)</f>
        <v>Broehmer Industrial GmbH</v>
      </c>
    </row>
    <row r="9643" spans="1:12" x14ac:dyDescent="0.25">
      <c r="A9643">
        <v>49041307</v>
      </c>
      <c r="B9643">
        <v>40</v>
      </c>
      <c r="C9643" t="s">
        <v>343</v>
      </c>
      <c r="D9643" t="s">
        <v>240</v>
      </c>
      <c r="E9643" t="s">
        <v>241</v>
      </c>
      <c r="F9643" t="s">
        <v>331</v>
      </c>
      <c r="G9643" s="1">
        <v>43553</v>
      </c>
      <c r="H9643">
        <v>50</v>
      </c>
      <c r="I9643" s="7">
        <f>IF(TableTransactions[[#This Row],[Order type]]=trackOrderType,
TableTransactions[[#This Row],[Transaction quantity]]*-1,
TableTransactions[[#This Row],[Transaction quantity]]
)</f>
        <v>-50</v>
      </c>
      <c r="J96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950</v>
      </c>
      <c r="K9643" s="7">
        <f ca="1">IF(TableTransactions[[#This Row],[Stock balance backorders]]&lt;0,
0,
TableTransactions[[#This Row],[Stock balance backorders]]
)</f>
        <v>950</v>
      </c>
      <c r="L9643" s="8" t="str">
        <f>VLOOKUP(TableTransactions[[#This Row],[Material]],TableStockBalance[],
MATCH(TableStockBalance[[#Headers],[Supplier name]],TableStockBalance[#Headers],0),
0)</f>
        <v>Broehmer Industrial GmbH</v>
      </c>
    </row>
    <row r="9644" spans="1:12" x14ac:dyDescent="0.25">
      <c r="A9644">
        <v>49041670</v>
      </c>
      <c r="B9644">
        <v>40</v>
      </c>
      <c r="C9644" t="s">
        <v>343</v>
      </c>
      <c r="D9644" t="s">
        <v>240</v>
      </c>
      <c r="E9644" t="s">
        <v>241</v>
      </c>
      <c r="F9644" t="s">
        <v>319</v>
      </c>
      <c r="G9644" s="1">
        <v>43588</v>
      </c>
      <c r="H9644">
        <v>100</v>
      </c>
      <c r="I9644" s="7">
        <f>IF(TableTransactions[[#This Row],[Order type]]=trackOrderType,
TableTransactions[[#This Row],[Transaction quantity]]*-1,
TableTransactions[[#This Row],[Transaction quantity]]
)</f>
        <v>-100</v>
      </c>
      <c r="J96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850</v>
      </c>
      <c r="K9644" s="7">
        <f ca="1">IF(TableTransactions[[#This Row],[Stock balance backorders]]&lt;0,
0,
TableTransactions[[#This Row],[Stock balance backorders]]
)</f>
        <v>850</v>
      </c>
      <c r="L9644" s="8" t="str">
        <f>VLOOKUP(TableTransactions[[#This Row],[Material]],TableStockBalance[],
MATCH(TableStockBalance[[#Headers],[Supplier name]],TableStockBalance[#Headers],0),
0)</f>
        <v>Broehmer Industrial GmbH</v>
      </c>
    </row>
    <row r="9645" spans="1:12" x14ac:dyDescent="0.25">
      <c r="A9645">
        <v>49041686</v>
      </c>
      <c r="B9645">
        <v>440</v>
      </c>
      <c r="C9645" t="s">
        <v>343</v>
      </c>
      <c r="D9645" t="s">
        <v>240</v>
      </c>
      <c r="E9645" t="s">
        <v>241</v>
      </c>
      <c r="F9645" t="s">
        <v>317</v>
      </c>
      <c r="G9645" s="1">
        <v>43591</v>
      </c>
      <c r="H9645">
        <v>100</v>
      </c>
      <c r="I9645" s="7">
        <f>IF(TableTransactions[[#This Row],[Order type]]=trackOrderType,
TableTransactions[[#This Row],[Transaction quantity]]*-1,
TableTransactions[[#This Row],[Transaction quantity]]
)</f>
        <v>-100</v>
      </c>
      <c r="J96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750</v>
      </c>
      <c r="K9645" s="7">
        <f ca="1">IF(TableTransactions[[#This Row],[Stock balance backorders]]&lt;0,
0,
TableTransactions[[#This Row],[Stock balance backorders]]
)</f>
        <v>750</v>
      </c>
      <c r="L9645" s="8" t="str">
        <f>VLOOKUP(TableTransactions[[#This Row],[Material]],TableStockBalance[],
MATCH(TableStockBalance[[#Headers],[Supplier name]],TableStockBalance[#Headers],0),
0)</f>
        <v>Broehmer Industrial GmbH</v>
      </c>
    </row>
    <row r="9646" spans="1:12" x14ac:dyDescent="0.25">
      <c r="A9646">
        <v>49042069</v>
      </c>
      <c r="B9646">
        <v>30</v>
      </c>
      <c r="C9646" t="s">
        <v>343</v>
      </c>
      <c r="D9646" t="s">
        <v>240</v>
      </c>
      <c r="E9646" t="s">
        <v>241</v>
      </c>
      <c r="F9646" t="s">
        <v>323</v>
      </c>
      <c r="G9646" s="1">
        <v>43626</v>
      </c>
      <c r="H9646">
        <v>50</v>
      </c>
      <c r="I9646" s="7">
        <f>IF(TableTransactions[[#This Row],[Order type]]=trackOrderType,
TableTransactions[[#This Row],[Transaction quantity]]*-1,
TableTransactions[[#This Row],[Transaction quantity]]
)</f>
        <v>-50</v>
      </c>
      <c r="J96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700</v>
      </c>
      <c r="K9646" s="7">
        <f ca="1">IF(TableTransactions[[#This Row],[Stock balance backorders]]&lt;0,
0,
TableTransactions[[#This Row],[Stock balance backorders]]
)</f>
        <v>700</v>
      </c>
      <c r="L9646" s="8" t="str">
        <f>VLOOKUP(TableTransactions[[#This Row],[Material]],TableStockBalance[],
MATCH(TableStockBalance[[#Headers],[Supplier name]],TableStockBalance[#Headers],0),
0)</f>
        <v>Broehmer Industrial GmbH</v>
      </c>
    </row>
    <row r="9647" spans="1:12" x14ac:dyDescent="0.25">
      <c r="A9647">
        <v>49042232</v>
      </c>
      <c r="B9647">
        <v>110</v>
      </c>
      <c r="C9647" t="s">
        <v>343</v>
      </c>
      <c r="D9647" t="s">
        <v>240</v>
      </c>
      <c r="E9647" t="s">
        <v>241</v>
      </c>
      <c r="F9647" t="s">
        <v>313</v>
      </c>
      <c r="G9647" s="1">
        <v>43641</v>
      </c>
      <c r="H9647">
        <v>50</v>
      </c>
      <c r="I9647" s="7">
        <f>IF(TableTransactions[[#This Row],[Order type]]=trackOrderType,
TableTransactions[[#This Row],[Transaction quantity]]*-1,
TableTransactions[[#This Row],[Transaction quantity]]
)</f>
        <v>-50</v>
      </c>
      <c r="J96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650</v>
      </c>
      <c r="K9647" s="7">
        <f ca="1">IF(TableTransactions[[#This Row],[Stock balance backorders]]&lt;0,
0,
TableTransactions[[#This Row],[Stock balance backorders]]
)</f>
        <v>650</v>
      </c>
      <c r="L9647" s="8" t="str">
        <f>VLOOKUP(TableTransactions[[#This Row],[Material]],TableStockBalance[],
MATCH(TableStockBalance[[#Headers],[Supplier name]],TableStockBalance[#Headers],0),
0)</f>
        <v>Broehmer Industrial GmbH</v>
      </c>
    </row>
    <row r="9648" spans="1:12" x14ac:dyDescent="0.25">
      <c r="A9648">
        <v>49042249</v>
      </c>
      <c r="B9648">
        <v>120</v>
      </c>
      <c r="C9648" t="s">
        <v>343</v>
      </c>
      <c r="D9648" t="s">
        <v>240</v>
      </c>
      <c r="E9648" t="s">
        <v>241</v>
      </c>
      <c r="F9648" t="s">
        <v>316</v>
      </c>
      <c r="G9648" s="1">
        <v>43642</v>
      </c>
      <c r="H9648">
        <v>50</v>
      </c>
      <c r="I9648" s="7">
        <f>IF(TableTransactions[[#This Row],[Order type]]=trackOrderType,
TableTransactions[[#This Row],[Transaction quantity]]*-1,
TableTransactions[[#This Row],[Transaction quantity]]
)</f>
        <v>-50</v>
      </c>
      <c r="J96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600</v>
      </c>
      <c r="K9648" s="7">
        <f ca="1">IF(TableTransactions[[#This Row],[Stock balance backorders]]&lt;0,
0,
TableTransactions[[#This Row],[Stock balance backorders]]
)</f>
        <v>600</v>
      </c>
      <c r="L9648" s="8" t="str">
        <f>VLOOKUP(TableTransactions[[#This Row],[Material]],TableStockBalance[],
MATCH(TableStockBalance[[#Headers],[Supplier name]],TableStockBalance[#Headers],0),
0)</f>
        <v>Broehmer Industrial GmbH</v>
      </c>
    </row>
    <row r="9649" spans="1:12" x14ac:dyDescent="0.25">
      <c r="A9649">
        <v>49042280</v>
      </c>
      <c r="B9649">
        <v>230</v>
      </c>
      <c r="C9649" t="s">
        <v>343</v>
      </c>
      <c r="D9649" t="s">
        <v>240</v>
      </c>
      <c r="E9649" t="s">
        <v>241</v>
      </c>
      <c r="F9649" t="s">
        <v>316</v>
      </c>
      <c r="G9649" s="1">
        <v>43644</v>
      </c>
      <c r="H9649">
        <v>100</v>
      </c>
      <c r="I9649" s="7">
        <f>IF(TableTransactions[[#This Row],[Order type]]=trackOrderType,
TableTransactions[[#This Row],[Transaction quantity]]*-1,
TableTransactions[[#This Row],[Transaction quantity]]
)</f>
        <v>-100</v>
      </c>
      <c r="J96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500</v>
      </c>
      <c r="K9649" s="7">
        <f ca="1">IF(TableTransactions[[#This Row],[Stock balance backorders]]&lt;0,
0,
TableTransactions[[#This Row],[Stock balance backorders]]
)</f>
        <v>500</v>
      </c>
      <c r="L9649" s="8" t="str">
        <f>VLOOKUP(TableTransactions[[#This Row],[Material]],TableStockBalance[],
MATCH(TableStockBalance[[#Headers],[Supplier name]],TableStockBalance[#Headers],0),
0)</f>
        <v>Broehmer Industrial GmbH</v>
      </c>
    </row>
    <row r="9650" spans="1:12" x14ac:dyDescent="0.25">
      <c r="A9650">
        <v>49042285</v>
      </c>
      <c r="B9650">
        <v>260</v>
      </c>
      <c r="C9650" t="s">
        <v>343</v>
      </c>
      <c r="D9650" t="s">
        <v>240</v>
      </c>
      <c r="E9650" t="s">
        <v>241</v>
      </c>
      <c r="F9650" t="s">
        <v>318</v>
      </c>
      <c r="G9650" s="1">
        <v>43644</v>
      </c>
      <c r="H9650">
        <v>50</v>
      </c>
      <c r="I9650" s="7">
        <f>IF(TableTransactions[[#This Row],[Order type]]=trackOrderType,
TableTransactions[[#This Row],[Transaction quantity]]*-1,
TableTransactions[[#This Row],[Transaction quantity]]
)</f>
        <v>-50</v>
      </c>
      <c r="J96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450</v>
      </c>
      <c r="K9650" s="7">
        <f ca="1">IF(TableTransactions[[#This Row],[Stock balance backorders]]&lt;0,
0,
TableTransactions[[#This Row],[Stock balance backorders]]
)</f>
        <v>450</v>
      </c>
      <c r="L9650" s="8" t="str">
        <f>VLOOKUP(TableTransactions[[#This Row],[Material]],TableStockBalance[],
MATCH(TableStockBalance[[#Headers],[Supplier name]],TableStockBalance[#Headers],0),
0)</f>
        <v>Broehmer Industrial GmbH</v>
      </c>
    </row>
    <row r="9651" spans="1:12" x14ac:dyDescent="0.25">
      <c r="A9651">
        <v>49042400</v>
      </c>
      <c r="B9651">
        <v>20</v>
      </c>
      <c r="C9651" t="s">
        <v>343</v>
      </c>
      <c r="D9651" t="s">
        <v>240</v>
      </c>
      <c r="E9651" t="s">
        <v>241</v>
      </c>
      <c r="F9651" t="s">
        <v>321</v>
      </c>
      <c r="G9651" s="1">
        <v>43656</v>
      </c>
      <c r="H9651">
        <v>50</v>
      </c>
      <c r="I9651" s="7">
        <f>IF(TableTransactions[[#This Row],[Order type]]=trackOrderType,
TableTransactions[[#This Row],[Transaction quantity]]*-1,
TableTransactions[[#This Row],[Transaction quantity]]
)</f>
        <v>-50</v>
      </c>
      <c r="J96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400</v>
      </c>
      <c r="K9651" s="7">
        <f ca="1">IF(TableTransactions[[#This Row],[Stock balance backorders]]&lt;0,
0,
TableTransactions[[#This Row],[Stock balance backorders]]
)</f>
        <v>400</v>
      </c>
      <c r="L9651" s="8" t="str">
        <f>VLOOKUP(TableTransactions[[#This Row],[Material]],TableStockBalance[],
MATCH(TableStockBalance[[#Headers],[Supplier name]],TableStockBalance[#Headers],0),
0)</f>
        <v>Broehmer Industrial GmbH</v>
      </c>
    </row>
    <row r="9652" spans="1:12" x14ac:dyDescent="0.25">
      <c r="A9652" s="4">
        <v>45057250</v>
      </c>
      <c r="B9652" s="4">
        <v>10</v>
      </c>
      <c r="C9652" s="4" t="s">
        <v>344</v>
      </c>
      <c r="D9652" s="4" t="s">
        <v>240</v>
      </c>
      <c r="E9652" s="4" t="s">
        <v>241</v>
      </c>
      <c r="F9652" s="4" t="s">
        <v>213</v>
      </c>
      <c r="G9652" s="5">
        <v>43664</v>
      </c>
      <c r="H9652" s="4">
        <v>600</v>
      </c>
      <c r="I9652" s="7">
        <f>IF(TableTransactions[[#This Row],[Order type]]=trackOrderType,
TableTransactions[[#This Row],[Transaction quantity]]*-1,
TableTransactions[[#This Row],[Transaction quantity]]
)</f>
        <v>600</v>
      </c>
      <c r="J96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1000</v>
      </c>
      <c r="K9652" s="7">
        <f ca="1">IF(TableTransactions[[#This Row],[Stock balance backorders]]&lt;0,
0,
TableTransactions[[#This Row],[Stock balance backorders]]
)</f>
        <v>1000</v>
      </c>
      <c r="L9652" s="8" t="str">
        <f>VLOOKUP(TableTransactions[[#This Row],[Material]],TableStockBalance[],
MATCH(TableStockBalance[[#Headers],[Supplier name]],TableStockBalance[#Headers],0),
0)</f>
        <v>Broehmer Industrial GmbH</v>
      </c>
    </row>
    <row r="9653" spans="1:12" x14ac:dyDescent="0.25">
      <c r="A9653">
        <v>49042687</v>
      </c>
      <c r="B9653">
        <v>10</v>
      </c>
      <c r="C9653" t="s">
        <v>343</v>
      </c>
      <c r="D9653" t="s">
        <v>240</v>
      </c>
      <c r="E9653" t="s">
        <v>241</v>
      </c>
      <c r="F9653" t="s">
        <v>326</v>
      </c>
      <c r="G9653" s="1">
        <v>43684</v>
      </c>
      <c r="H9653">
        <v>100</v>
      </c>
      <c r="I9653" s="7">
        <f>IF(TableTransactions[[#This Row],[Order type]]=trackOrderType,
TableTransactions[[#This Row],[Transaction quantity]]*-1,
TableTransactions[[#This Row],[Transaction quantity]]
)</f>
        <v>-100</v>
      </c>
      <c r="J96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900</v>
      </c>
      <c r="K9653" s="7">
        <f ca="1">IF(TableTransactions[[#This Row],[Stock balance backorders]]&lt;0,
0,
TableTransactions[[#This Row],[Stock balance backorders]]
)</f>
        <v>900</v>
      </c>
      <c r="L9653" s="8" t="str">
        <f>VLOOKUP(TableTransactions[[#This Row],[Material]],TableStockBalance[],
MATCH(TableStockBalance[[#Headers],[Supplier name]],TableStockBalance[#Headers],0),
0)</f>
        <v>Broehmer Industrial GmbH</v>
      </c>
    </row>
    <row r="9654" spans="1:12" x14ac:dyDescent="0.25">
      <c r="A9654">
        <v>49042693</v>
      </c>
      <c r="B9654">
        <v>90</v>
      </c>
      <c r="C9654" t="s">
        <v>343</v>
      </c>
      <c r="D9654" t="s">
        <v>240</v>
      </c>
      <c r="E9654" t="s">
        <v>241</v>
      </c>
      <c r="F9654" t="s">
        <v>318</v>
      </c>
      <c r="G9654" s="1">
        <v>43684</v>
      </c>
      <c r="H9654">
        <v>100</v>
      </c>
      <c r="I9654" s="7">
        <f>IF(TableTransactions[[#This Row],[Order type]]=trackOrderType,
TableTransactions[[#This Row],[Transaction quantity]]*-1,
TableTransactions[[#This Row],[Transaction quantity]]
)</f>
        <v>-100</v>
      </c>
      <c r="J96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800</v>
      </c>
      <c r="K9654" s="7">
        <f ca="1">IF(TableTransactions[[#This Row],[Stock balance backorders]]&lt;0,
0,
TableTransactions[[#This Row],[Stock balance backorders]]
)</f>
        <v>800</v>
      </c>
      <c r="L9654" s="8" t="str">
        <f>VLOOKUP(TableTransactions[[#This Row],[Material]],TableStockBalance[],
MATCH(TableStockBalance[[#Headers],[Supplier name]],TableStockBalance[#Headers],0),
0)</f>
        <v>Broehmer Industrial GmbH</v>
      </c>
    </row>
    <row r="9655" spans="1:12" x14ac:dyDescent="0.25">
      <c r="A9655">
        <v>49042887</v>
      </c>
      <c r="B9655">
        <v>70</v>
      </c>
      <c r="C9655" t="s">
        <v>343</v>
      </c>
      <c r="D9655" t="s">
        <v>240</v>
      </c>
      <c r="E9655" t="s">
        <v>241</v>
      </c>
      <c r="F9655" t="s">
        <v>317</v>
      </c>
      <c r="G9655" s="1">
        <v>43703</v>
      </c>
      <c r="H9655">
        <v>50</v>
      </c>
      <c r="I9655" s="7">
        <f>IF(TableTransactions[[#This Row],[Order type]]=trackOrderType,
TableTransactions[[#This Row],[Transaction quantity]]*-1,
TableTransactions[[#This Row],[Transaction quantity]]
)</f>
        <v>-50</v>
      </c>
      <c r="J96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750</v>
      </c>
      <c r="K9655" s="7">
        <f ca="1">IF(TableTransactions[[#This Row],[Stock balance backorders]]&lt;0,
0,
TableTransactions[[#This Row],[Stock balance backorders]]
)</f>
        <v>750</v>
      </c>
      <c r="L9655" s="8" t="str">
        <f>VLOOKUP(TableTransactions[[#This Row],[Material]],TableStockBalance[],
MATCH(TableStockBalance[[#Headers],[Supplier name]],TableStockBalance[#Headers],0),
0)</f>
        <v>Broehmer Industrial GmbH</v>
      </c>
    </row>
    <row r="9656" spans="1:12" x14ac:dyDescent="0.25">
      <c r="A9656">
        <v>49043025</v>
      </c>
      <c r="B9656">
        <v>130</v>
      </c>
      <c r="C9656" t="s">
        <v>343</v>
      </c>
      <c r="D9656" t="s">
        <v>240</v>
      </c>
      <c r="E9656" t="s">
        <v>241</v>
      </c>
      <c r="F9656" t="s">
        <v>319</v>
      </c>
      <c r="G9656" s="1">
        <v>43714</v>
      </c>
      <c r="H9656">
        <v>100</v>
      </c>
      <c r="I9656" s="7">
        <f>IF(TableTransactions[[#This Row],[Order type]]=trackOrderType,
TableTransactions[[#This Row],[Transaction quantity]]*-1,
TableTransactions[[#This Row],[Transaction quantity]]
)</f>
        <v>-100</v>
      </c>
      <c r="J96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650</v>
      </c>
      <c r="K9656" s="7">
        <f ca="1">IF(TableTransactions[[#This Row],[Stock balance backorders]]&lt;0,
0,
TableTransactions[[#This Row],[Stock balance backorders]]
)</f>
        <v>650</v>
      </c>
      <c r="L9656" s="8" t="str">
        <f>VLOOKUP(TableTransactions[[#This Row],[Material]],TableStockBalance[],
MATCH(TableStockBalance[[#Headers],[Supplier name]],TableStockBalance[#Headers],0),
0)</f>
        <v>Broehmer Industrial GmbH</v>
      </c>
    </row>
    <row r="9657" spans="1:12" x14ac:dyDescent="0.25">
      <c r="A9657">
        <v>49043101</v>
      </c>
      <c r="B9657">
        <v>170</v>
      </c>
      <c r="C9657" t="s">
        <v>343</v>
      </c>
      <c r="D9657" t="s">
        <v>240</v>
      </c>
      <c r="E9657" t="s">
        <v>241</v>
      </c>
      <c r="F9657" t="s">
        <v>318</v>
      </c>
      <c r="G9657" s="1">
        <v>43721</v>
      </c>
      <c r="H9657">
        <v>100</v>
      </c>
      <c r="I9657" s="7">
        <f>IF(TableTransactions[[#This Row],[Order type]]=trackOrderType,
TableTransactions[[#This Row],[Transaction quantity]]*-1,
TableTransactions[[#This Row],[Transaction quantity]]
)</f>
        <v>-100</v>
      </c>
      <c r="J96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550</v>
      </c>
      <c r="K9657" s="7">
        <f ca="1">IF(TableTransactions[[#This Row],[Stock balance backorders]]&lt;0,
0,
TableTransactions[[#This Row],[Stock balance backorders]]
)</f>
        <v>550</v>
      </c>
      <c r="L9657" s="8" t="str">
        <f>VLOOKUP(TableTransactions[[#This Row],[Material]],TableStockBalance[],
MATCH(TableStockBalance[[#Headers],[Supplier name]],TableStockBalance[#Headers],0),
0)</f>
        <v>Broehmer Industrial GmbH</v>
      </c>
    </row>
    <row r="9658" spans="1:12" x14ac:dyDescent="0.25">
      <c r="A9658">
        <v>49043311</v>
      </c>
      <c r="B9658">
        <v>250</v>
      </c>
      <c r="C9658" t="s">
        <v>343</v>
      </c>
      <c r="D9658" t="s">
        <v>240</v>
      </c>
      <c r="E9658" t="s">
        <v>241</v>
      </c>
      <c r="F9658" t="s">
        <v>313</v>
      </c>
      <c r="G9658" s="1">
        <v>43742</v>
      </c>
      <c r="H9658">
        <v>50</v>
      </c>
      <c r="I9658" s="7">
        <f>IF(TableTransactions[[#This Row],[Order type]]=trackOrderType,
TableTransactions[[#This Row],[Transaction quantity]]*-1,
TableTransactions[[#This Row],[Transaction quantity]]
)</f>
        <v>-50</v>
      </c>
      <c r="J96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500</v>
      </c>
      <c r="K9658" s="7">
        <f ca="1">IF(TableTransactions[[#This Row],[Stock balance backorders]]&lt;0,
0,
TableTransactions[[#This Row],[Stock balance backorders]]
)</f>
        <v>500</v>
      </c>
      <c r="L9658" s="8" t="str">
        <f>VLOOKUP(TableTransactions[[#This Row],[Material]],TableStockBalance[],
MATCH(TableStockBalance[[#Headers],[Supplier name]],TableStockBalance[#Headers],0),
0)</f>
        <v>Broehmer Industrial GmbH</v>
      </c>
    </row>
    <row r="9659" spans="1:12" x14ac:dyDescent="0.25">
      <c r="A9659">
        <v>49043485</v>
      </c>
      <c r="B9659">
        <v>430</v>
      </c>
      <c r="C9659" t="s">
        <v>343</v>
      </c>
      <c r="D9659" t="s">
        <v>240</v>
      </c>
      <c r="E9659" t="s">
        <v>241</v>
      </c>
      <c r="F9659" t="s">
        <v>317</v>
      </c>
      <c r="G9659" s="1">
        <v>43756</v>
      </c>
      <c r="H9659">
        <v>50</v>
      </c>
      <c r="I9659" s="7">
        <f>IF(TableTransactions[[#This Row],[Order type]]=trackOrderType,
TableTransactions[[#This Row],[Transaction quantity]]*-1,
TableTransactions[[#This Row],[Transaction quantity]]
)</f>
        <v>-50</v>
      </c>
      <c r="J96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450</v>
      </c>
      <c r="K9659" s="7">
        <f ca="1">IF(TableTransactions[[#This Row],[Stock balance backorders]]&lt;0,
0,
TableTransactions[[#This Row],[Stock balance backorders]]
)</f>
        <v>450</v>
      </c>
      <c r="L9659" s="8" t="str">
        <f>VLOOKUP(TableTransactions[[#This Row],[Material]],TableStockBalance[],
MATCH(TableStockBalance[[#Headers],[Supplier name]],TableStockBalance[#Headers],0),
0)</f>
        <v>Broehmer Industrial GmbH</v>
      </c>
    </row>
    <row r="9660" spans="1:12" x14ac:dyDescent="0.25">
      <c r="A9660" s="4">
        <v>45057485</v>
      </c>
      <c r="B9660" s="4">
        <v>10</v>
      </c>
      <c r="C9660" s="4" t="s">
        <v>344</v>
      </c>
      <c r="D9660" s="4" t="s">
        <v>240</v>
      </c>
      <c r="E9660" s="4" t="s">
        <v>241</v>
      </c>
      <c r="F9660" s="4" t="s">
        <v>213</v>
      </c>
      <c r="G9660" s="5">
        <v>43762</v>
      </c>
      <c r="H9660" s="4">
        <v>600</v>
      </c>
      <c r="I9660" s="7">
        <f>IF(TableTransactions[[#This Row],[Order type]]=trackOrderType,
TableTransactions[[#This Row],[Transaction quantity]]*-1,
TableTransactions[[#This Row],[Transaction quantity]]
)</f>
        <v>600</v>
      </c>
      <c r="J96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1050</v>
      </c>
      <c r="K9660" s="7">
        <f ca="1">IF(TableTransactions[[#This Row],[Stock balance backorders]]&lt;0,
0,
TableTransactions[[#This Row],[Stock balance backorders]]
)</f>
        <v>1050</v>
      </c>
      <c r="L9660" s="8" t="str">
        <f>VLOOKUP(TableTransactions[[#This Row],[Material]],TableStockBalance[],
MATCH(TableStockBalance[[#Headers],[Supplier name]],TableStockBalance[#Headers],0),
0)</f>
        <v>Broehmer Industrial GmbH</v>
      </c>
    </row>
    <row r="9661" spans="1:12" x14ac:dyDescent="0.25">
      <c r="A9661">
        <v>49043860</v>
      </c>
      <c r="B9661">
        <v>120</v>
      </c>
      <c r="C9661" t="s">
        <v>343</v>
      </c>
      <c r="D9661" t="s">
        <v>240</v>
      </c>
      <c r="E9661" t="s">
        <v>241</v>
      </c>
      <c r="F9661" t="s">
        <v>314</v>
      </c>
      <c r="G9661" s="1">
        <v>43791</v>
      </c>
      <c r="H9661">
        <v>100</v>
      </c>
      <c r="I9661" s="7">
        <f>IF(TableTransactions[[#This Row],[Order type]]=trackOrderType,
TableTransactions[[#This Row],[Transaction quantity]]*-1,
TableTransactions[[#This Row],[Transaction quantity]]
)</f>
        <v>-100</v>
      </c>
      <c r="J96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950</v>
      </c>
      <c r="K9661" s="7">
        <f ca="1">IF(TableTransactions[[#This Row],[Stock balance backorders]]&lt;0,
0,
TableTransactions[[#This Row],[Stock balance backorders]]
)</f>
        <v>950</v>
      </c>
      <c r="L9661" s="8" t="str">
        <f>VLOOKUP(TableTransactions[[#This Row],[Material]],TableStockBalance[],
MATCH(TableStockBalance[[#Headers],[Supplier name]],TableStockBalance[#Headers],0),
0)</f>
        <v>Broehmer Industrial GmbH</v>
      </c>
    </row>
    <row r="9662" spans="1:12" x14ac:dyDescent="0.25">
      <c r="A9662">
        <v>49043873</v>
      </c>
      <c r="B9662">
        <v>330</v>
      </c>
      <c r="C9662" t="s">
        <v>343</v>
      </c>
      <c r="D9662" t="s">
        <v>240</v>
      </c>
      <c r="E9662" t="s">
        <v>241</v>
      </c>
      <c r="F9662" t="s">
        <v>317</v>
      </c>
      <c r="G9662" s="1">
        <v>43791</v>
      </c>
      <c r="H9662">
        <v>50</v>
      </c>
      <c r="I9662" s="7">
        <f>IF(TableTransactions[[#This Row],[Order type]]=trackOrderType,
TableTransactions[[#This Row],[Transaction quantity]]*-1,
TableTransactions[[#This Row],[Transaction quantity]]
)</f>
        <v>-50</v>
      </c>
      <c r="J96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900</v>
      </c>
      <c r="K9662" s="7">
        <f ca="1">IF(TableTransactions[[#This Row],[Stock balance backorders]]&lt;0,
0,
TableTransactions[[#This Row],[Stock balance backorders]]
)</f>
        <v>900</v>
      </c>
      <c r="L9662" s="8" t="str">
        <f>VLOOKUP(TableTransactions[[#This Row],[Material]],TableStockBalance[],
MATCH(TableStockBalance[[#Headers],[Supplier name]],TableStockBalance[#Headers],0),
0)</f>
        <v>Broehmer Industrial GmbH</v>
      </c>
    </row>
    <row r="9663" spans="1:12" x14ac:dyDescent="0.25">
      <c r="A9663">
        <v>49044178</v>
      </c>
      <c r="B9663">
        <v>360</v>
      </c>
      <c r="C9663" t="s">
        <v>343</v>
      </c>
      <c r="D9663" t="s">
        <v>240</v>
      </c>
      <c r="E9663" t="s">
        <v>241</v>
      </c>
      <c r="F9663" t="s">
        <v>317</v>
      </c>
      <c r="G9663" s="1">
        <v>43819</v>
      </c>
      <c r="H9663">
        <v>100</v>
      </c>
      <c r="I9663" s="7">
        <f>IF(TableTransactions[[#This Row],[Order type]]=trackOrderType,
TableTransactions[[#This Row],[Transaction quantity]]*-1,
TableTransactions[[#This Row],[Transaction quantity]]
)</f>
        <v>-100</v>
      </c>
      <c r="J96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800</v>
      </c>
      <c r="K9663" s="7">
        <f ca="1">IF(TableTransactions[[#This Row],[Stock balance backorders]]&lt;0,
0,
TableTransactions[[#This Row],[Stock balance backorders]]
)</f>
        <v>800</v>
      </c>
      <c r="L9663" s="8" t="str">
        <f>VLOOKUP(TableTransactions[[#This Row],[Material]],TableStockBalance[],
MATCH(TableStockBalance[[#Headers],[Supplier name]],TableStockBalance[#Headers],0),
0)</f>
        <v>Broehmer Industrial GmbH</v>
      </c>
    </row>
    <row r="9664" spans="1:12" x14ac:dyDescent="0.25">
      <c r="A9664">
        <v>49040390</v>
      </c>
      <c r="B9664">
        <v>210</v>
      </c>
      <c r="C9664" t="s">
        <v>343</v>
      </c>
      <c r="D9664" t="s">
        <v>226</v>
      </c>
      <c r="E9664" t="s">
        <v>227</v>
      </c>
      <c r="F9664" t="s">
        <v>318</v>
      </c>
      <c r="G9664" s="1">
        <v>43473</v>
      </c>
      <c r="H9664">
        <v>40</v>
      </c>
      <c r="I9664" s="7">
        <f>IF(TableTransactions[[#This Row],[Order type]]=trackOrderType,
TableTransactions[[#This Row],[Transaction quantity]]*-1,
TableTransactions[[#This Row],[Transaction quantity]]
)</f>
        <v>-40</v>
      </c>
      <c r="J96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468</v>
      </c>
      <c r="K9664" s="7">
        <f ca="1">IF(TableTransactions[[#This Row],[Stock balance backorders]]&lt;0,
0,
TableTransactions[[#This Row],[Stock balance backorders]]
)</f>
        <v>468</v>
      </c>
      <c r="L9664" s="8" t="str">
        <f>VLOOKUP(TableTransactions[[#This Row],[Material]],TableStockBalance[],
MATCH(TableStockBalance[[#Headers],[Supplier name]],TableStockBalance[#Headers],0),
0)</f>
        <v>General Multi Parts AB</v>
      </c>
    </row>
    <row r="9665" spans="1:12" x14ac:dyDescent="0.25">
      <c r="A9665">
        <v>49040896</v>
      </c>
      <c r="B9665">
        <v>50</v>
      </c>
      <c r="C9665" t="s">
        <v>343</v>
      </c>
      <c r="D9665" t="s">
        <v>226</v>
      </c>
      <c r="E9665" t="s">
        <v>227</v>
      </c>
      <c r="F9665" t="s">
        <v>329</v>
      </c>
      <c r="G9665" s="1">
        <v>43518</v>
      </c>
      <c r="H9665">
        <v>80</v>
      </c>
      <c r="I9665" s="7">
        <f>IF(TableTransactions[[#This Row],[Order type]]=trackOrderType,
TableTransactions[[#This Row],[Transaction quantity]]*-1,
TableTransactions[[#This Row],[Transaction quantity]]
)</f>
        <v>-80</v>
      </c>
      <c r="J96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388</v>
      </c>
      <c r="K9665" s="7">
        <f ca="1">IF(TableTransactions[[#This Row],[Stock balance backorders]]&lt;0,
0,
TableTransactions[[#This Row],[Stock balance backorders]]
)</f>
        <v>388</v>
      </c>
      <c r="L9665" s="8" t="str">
        <f>VLOOKUP(TableTransactions[[#This Row],[Material]],TableStockBalance[],
MATCH(TableStockBalance[[#Headers],[Supplier name]],TableStockBalance[#Headers],0),
0)</f>
        <v>General Multi Parts AB</v>
      </c>
    </row>
    <row r="9666" spans="1:12" x14ac:dyDescent="0.25">
      <c r="A9666">
        <v>49040919</v>
      </c>
      <c r="B9666">
        <v>160</v>
      </c>
      <c r="C9666" t="s">
        <v>343</v>
      </c>
      <c r="D9666" t="s">
        <v>226</v>
      </c>
      <c r="E9666" t="s">
        <v>227</v>
      </c>
      <c r="F9666" t="s">
        <v>317</v>
      </c>
      <c r="G9666" s="1">
        <v>43521</v>
      </c>
      <c r="H9666">
        <v>20</v>
      </c>
      <c r="I9666" s="7">
        <f>IF(TableTransactions[[#This Row],[Order type]]=trackOrderType,
TableTransactions[[#This Row],[Transaction quantity]]*-1,
TableTransactions[[#This Row],[Transaction quantity]]
)</f>
        <v>-20</v>
      </c>
      <c r="J96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368</v>
      </c>
      <c r="K9666" s="7">
        <f ca="1">IF(TableTransactions[[#This Row],[Stock balance backorders]]&lt;0,
0,
TableTransactions[[#This Row],[Stock balance backorders]]
)</f>
        <v>368</v>
      </c>
      <c r="L9666" s="8" t="str">
        <f>VLOOKUP(TableTransactions[[#This Row],[Material]],TableStockBalance[],
MATCH(TableStockBalance[[#Headers],[Supplier name]],TableStockBalance[#Headers],0),
0)</f>
        <v>General Multi Parts AB</v>
      </c>
    </row>
    <row r="9667" spans="1:12" x14ac:dyDescent="0.25">
      <c r="A9667">
        <v>49040957</v>
      </c>
      <c r="B9667">
        <v>110</v>
      </c>
      <c r="C9667" t="s">
        <v>343</v>
      </c>
      <c r="D9667" t="s">
        <v>226</v>
      </c>
      <c r="E9667" t="s">
        <v>227</v>
      </c>
      <c r="F9667" t="s">
        <v>313</v>
      </c>
      <c r="G9667" s="1">
        <v>43524</v>
      </c>
      <c r="H9667">
        <v>20</v>
      </c>
      <c r="I9667" s="7">
        <f>IF(TableTransactions[[#This Row],[Order type]]=trackOrderType,
TableTransactions[[#This Row],[Transaction quantity]]*-1,
TableTransactions[[#This Row],[Transaction quantity]]
)</f>
        <v>-20</v>
      </c>
      <c r="J96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348</v>
      </c>
      <c r="K9667" s="7">
        <f ca="1">IF(TableTransactions[[#This Row],[Stock balance backorders]]&lt;0,
0,
TableTransactions[[#This Row],[Stock balance backorders]]
)</f>
        <v>348</v>
      </c>
      <c r="L9667" s="8" t="str">
        <f>VLOOKUP(TableTransactions[[#This Row],[Material]],TableStockBalance[],
MATCH(TableStockBalance[[#Headers],[Supplier name]],TableStockBalance[#Headers],0),
0)</f>
        <v>General Multi Parts AB</v>
      </c>
    </row>
    <row r="9668" spans="1:12" x14ac:dyDescent="0.25">
      <c r="A9668">
        <v>49041065</v>
      </c>
      <c r="B9668">
        <v>400</v>
      </c>
      <c r="C9668" t="s">
        <v>343</v>
      </c>
      <c r="D9668" t="s">
        <v>226</v>
      </c>
      <c r="E9668" t="s">
        <v>227</v>
      </c>
      <c r="F9668" t="s">
        <v>316</v>
      </c>
      <c r="G9668" s="1">
        <v>43532</v>
      </c>
      <c r="H9668">
        <v>100</v>
      </c>
      <c r="I9668" s="7">
        <f>IF(TableTransactions[[#This Row],[Order type]]=trackOrderType,
TableTransactions[[#This Row],[Transaction quantity]]*-1,
TableTransactions[[#This Row],[Transaction quantity]]
)</f>
        <v>-100</v>
      </c>
      <c r="J96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248</v>
      </c>
      <c r="K9668" s="7">
        <f ca="1">IF(TableTransactions[[#This Row],[Stock balance backorders]]&lt;0,
0,
TableTransactions[[#This Row],[Stock balance backorders]]
)</f>
        <v>248</v>
      </c>
      <c r="L9668" s="8" t="str">
        <f>VLOOKUP(TableTransactions[[#This Row],[Material]],TableStockBalance[],
MATCH(TableStockBalance[[#Headers],[Supplier name]],TableStockBalance[#Headers],0),
0)</f>
        <v>General Multi Parts AB</v>
      </c>
    </row>
    <row r="9669" spans="1:12" x14ac:dyDescent="0.25">
      <c r="A9669">
        <v>49041214</v>
      </c>
      <c r="B9669">
        <v>100</v>
      </c>
      <c r="C9669" t="s">
        <v>343</v>
      </c>
      <c r="D9669" t="s">
        <v>226</v>
      </c>
      <c r="E9669" t="s">
        <v>227</v>
      </c>
      <c r="F9669" t="s">
        <v>318</v>
      </c>
      <c r="G9669" s="1">
        <v>43545</v>
      </c>
      <c r="H9669">
        <v>100</v>
      </c>
      <c r="I9669" s="7">
        <f>IF(TableTransactions[[#This Row],[Order type]]=trackOrderType,
TableTransactions[[#This Row],[Transaction quantity]]*-1,
TableTransactions[[#This Row],[Transaction quantity]]
)</f>
        <v>-100</v>
      </c>
      <c r="J96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148</v>
      </c>
      <c r="K9669" s="7">
        <f ca="1">IF(TableTransactions[[#This Row],[Stock balance backorders]]&lt;0,
0,
TableTransactions[[#This Row],[Stock balance backorders]]
)</f>
        <v>148</v>
      </c>
      <c r="L9669" s="8" t="str">
        <f>VLOOKUP(TableTransactions[[#This Row],[Material]],TableStockBalance[],
MATCH(TableStockBalance[[#Headers],[Supplier name]],TableStockBalance[#Headers],0),
0)</f>
        <v>General Multi Parts AB</v>
      </c>
    </row>
    <row r="9670" spans="1:12" x14ac:dyDescent="0.25">
      <c r="A9670">
        <v>49041215</v>
      </c>
      <c r="B9670">
        <v>30</v>
      </c>
      <c r="C9670" t="s">
        <v>343</v>
      </c>
      <c r="D9670" t="s">
        <v>226</v>
      </c>
      <c r="E9670" t="s">
        <v>227</v>
      </c>
      <c r="F9670" t="s">
        <v>322</v>
      </c>
      <c r="G9670" s="1">
        <v>43545</v>
      </c>
      <c r="H9670">
        <v>60</v>
      </c>
      <c r="I9670" s="7">
        <f>IF(TableTransactions[[#This Row],[Order type]]=trackOrderType,
TableTransactions[[#This Row],[Transaction quantity]]*-1,
TableTransactions[[#This Row],[Transaction quantity]]
)</f>
        <v>-60</v>
      </c>
      <c r="J96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</v>
      </c>
      <c r="K9670" s="7">
        <f ca="1">IF(TableTransactions[[#This Row],[Stock balance backorders]]&lt;0,
0,
TableTransactions[[#This Row],[Stock balance backorders]]
)</f>
        <v>88</v>
      </c>
      <c r="L9670" s="8" t="str">
        <f>VLOOKUP(TableTransactions[[#This Row],[Material]],TableStockBalance[],
MATCH(TableStockBalance[[#Headers],[Supplier name]],TableStockBalance[#Headers],0),
0)</f>
        <v>General Multi Parts AB</v>
      </c>
    </row>
    <row r="9671" spans="1:12" x14ac:dyDescent="0.25">
      <c r="A9671">
        <v>49041334</v>
      </c>
      <c r="B9671">
        <v>10</v>
      </c>
      <c r="C9671" t="s">
        <v>343</v>
      </c>
      <c r="D9671" t="s">
        <v>226</v>
      </c>
      <c r="E9671" t="s">
        <v>227</v>
      </c>
      <c r="F9671" t="s">
        <v>335</v>
      </c>
      <c r="G9671" s="1">
        <v>43556</v>
      </c>
      <c r="H9671">
        <v>20</v>
      </c>
      <c r="I9671" s="7">
        <f>IF(TableTransactions[[#This Row],[Order type]]=trackOrderType,
TableTransactions[[#This Row],[Transaction quantity]]*-1,
TableTransactions[[#This Row],[Transaction quantity]]
)</f>
        <v>-20</v>
      </c>
      <c r="J96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</v>
      </c>
      <c r="K9671" s="7">
        <f ca="1">IF(TableTransactions[[#This Row],[Stock balance backorders]]&lt;0,
0,
TableTransactions[[#This Row],[Stock balance backorders]]
)</f>
        <v>68</v>
      </c>
      <c r="L9671" s="8" t="str">
        <f>VLOOKUP(TableTransactions[[#This Row],[Material]],TableStockBalance[],
MATCH(TableStockBalance[[#Headers],[Supplier name]],TableStockBalance[#Headers],0),
0)</f>
        <v>General Multi Parts AB</v>
      </c>
    </row>
    <row r="9672" spans="1:12" x14ac:dyDescent="0.25">
      <c r="A9672">
        <v>49041351</v>
      </c>
      <c r="B9672">
        <v>20</v>
      </c>
      <c r="C9672" t="s">
        <v>343</v>
      </c>
      <c r="D9672" t="s">
        <v>226</v>
      </c>
      <c r="E9672" t="s">
        <v>227</v>
      </c>
      <c r="F9672" t="s">
        <v>315</v>
      </c>
      <c r="G9672" s="1">
        <v>43557</v>
      </c>
      <c r="H9672">
        <v>40</v>
      </c>
      <c r="I9672" s="7">
        <f>IF(TableTransactions[[#This Row],[Order type]]=trackOrderType,
TableTransactions[[#This Row],[Transaction quantity]]*-1,
TableTransactions[[#This Row],[Transaction quantity]]
)</f>
        <v>-40</v>
      </c>
      <c r="J96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9672" s="7">
        <f ca="1">IF(TableTransactions[[#This Row],[Stock balance backorders]]&lt;0,
0,
TableTransactions[[#This Row],[Stock balance backorders]]
)</f>
        <v>28</v>
      </c>
      <c r="L9672" s="8" t="str">
        <f>VLOOKUP(TableTransactions[[#This Row],[Material]],TableStockBalance[],
MATCH(TableStockBalance[[#Headers],[Supplier name]],TableStockBalance[#Headers],0),
0)</f>
        <v>General Multi Parts AB</v>
      </c>
    </row>
    <row r="9673" spans="1:12" x14ac:dyDescent="0.25">
      <c r="A9673" s="4">
        <v>45057015</v>
      </c>
      <c r="B9673" s="4">
        <v>90</v>
      </c>
      <c r="C9673" s="4" t="s">
        <v>344</v>
      </c>
      <c r="D9673" s="4" t="s">
        <v>226</v>
      </c>
      <c r="E9673" s="4" t="s">
        <v>227</v>
      </c>
      <c r="F9673" s="4" t="s">
        <v>212</v>
      </c>
      <c r="G9673" s="5">
        <v>43560</v>
      </c>
      <c r="H9673" s="4">
        <v>500</v>
      </c>
      <c r="I9673" s="7">
        <f>IF(TableTransactions[[#This Row],[Order type]]=trackOrderType,
TableTransactions[[#This Row],[Transaction quantity]]*-1,
TableTransactions[[#This Row],[Transaction quantity]]
)</f>
        <v>500</v>
      </c>
      <c r="J96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528</v>
      </c>
      <c r="K9673" s="7">
        <f ca="1">IF(TableTransactions[[#This Row],[Stock balance backorders]]&lt;0,
0,
TableTransactions[[#This Row],[Stock balance backorders]]
)</f>
        <v>528</v>
      </c>
      <c r="L9673" s="8" t="str">
        <f>VLOOKUP(TableTransactions[[#This Row],[Material]],TableStockBalance[],
MATCH(TableStockBalance[[#Headers],[Supplier name]],TableStockBalance[#Headers],0),
0)</f>
        <v>General Multi Parts AB</v>
      </c>
    </row>
    <row r="9674" spans="1:12" x14ac:dyDescent="0.25">
      <c r="A9674">
        <v>49041475</v>
      </c>
      <c r="B9674">
        <v>250</v>
      </c>
      <c r="C9674" t="s">
        <v>343</v>
      </c>
      <c r="D9674" t="s">
        <v>226</v>
      </c>
      <c r="E9674" t="s">
        <v>227</v>
      </c>
      <c r="F9674" t="s">
        <v>316</v>
      </c>
      <c r="G9674" s="1">
        <v>43567</v>
      </c>
      <c r="H9674">
        <v>40</v>
      </c>
      <c r="I9674" s="7">
        <f>IF(TableTransactions[[#This Row],[Order type]]=trackOrderType,
TableTransactions[[#This Row],[Transaction quantity]]*-1,
TableTransactions[[#This Row],[Transaction quantity]]
)</f>
        <v>-40</v>
      </c>
      <c r="J96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488</v>
      </c>
      <c r="K9674" s="7">
        <f ca="1">IF(TableTransactions[[#This Row],[Stock balance backorders]]&lt;0,
0,
TableTransactions[[#This Row],[Stock balance backorders]]
)</f>
        <v>488</v>
      </c>
      <c r="L9674" s="8" t="str">
        <f>VLOOKUP(TableTransactions[[#This Row],[Material]],TableStockBalance[],
MATCH(TableStockBalance[[#Headers],[Supplier name]],TableStockBalance[#Headers],0),
0)</f>
        <v>General Multi Parts AB</v>
      </c>
    </row>
    <row r="9675" spans="1:12" x14ac:dyDescent="0.25">
      <c r="A9675">
        <v>49041600</v>
      </c>
      <c r="B9675">
        <v>20</v>
      </c>
      <c r="C9675" t="s">
        <v>343</v>
      </c>
      <c r="D9675" t="s">
        <v>226</v>
      </c>
      <c r="E9675" t="s">
        <v>227</v>
      </c>
      <c r="F9675" t="s">
        <v>320</v>
      </c>
      <c r="G9675" s="1">
        <v>43581</v>
      </c>
      <c r="H9675">
        <v>60</v>
      </c>
      <c r="I9675" s="7">
        <f>IF(TableTransactions[[#This Row],[Order type]]=trackOrderType,
TableTransactions[[#This Row],[Transaction quantity]]*-1,
TableTransactions[[#This Row],[Transaction quantity]]
)</f>
        <v>-60</v>
      </c>
      <c r="J96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428</v>
      </c>
      <c r="K9675" s="7">
        <f ca="1">IF(TableTransactions[[#This Row],[Stock balance backorders]]&lt;0,
0,
TableTransactions[[#This Row],[Stock balance backorders]]
)</f>
        <v>428</v>
      </c>
      <c r="L9675" s="8" t="str">
        <f>VLOOKUP(TableTransactions[[#This Row],[Material]],TableStockBalance[],
MATCH(TableStockBalance[[#Headers],[Supplier name]],TableStockBalance[#Headers],0),
0)</f>
        <v>General Multi Parts AB</v>
      </c>
    </row>
    <row r="9676" spans="1:12" x14ac:dyDescent="0.25">
      <c r="A9676">
        <v>49041623</v>
      </c>
      <c r="B9676">
        <v>490</v>
      </c>
      <c r="C9676" t="s">
        <v>343</v>
      </c>
      <c r="D9676" t="s">
        <v>226</v>
      </c>
      <c r="E9676" t="s">
        <v>227</v>
      </c>
      <c r="F9676" t="s">
        <v>317</v>
      </c>
      <c r="G9676" s="1">
        <v>43584</v>
      </c>
      <c r="H9676">
        <v>80</v>
      </c>
      <c r="I9676" s="7">
        <f>IF(TableTransactions[[#This Row],[Order type]]=trackOrderType,
TableTransactions[[#This Row],[Transaction quantity]]*-1,
TableTransactions[[#This Row],[Transaction quantity]]
)</f>
        <v>-80</v>
      </c>
      <c r="J96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348</v>
      </c>
      <c r="K9676" s="7">
        <f ca="1">IF(TableTransactions[[#This Row],[Stock balance backorders]]&lt;0,
0,
TableTransactions[[#This Row],[Stock balance backorders]]
)</f>
        <v>348</v>
      </c>
      <c r="L9676" s="8" t="str">
        <f>VLOOKUP(TableTransactions[[#This Row],[Material]],TableStockBalance[],
MATCH(TableStockBalance[[#Headers],[Supplier name]],TableStockBalance[#Headers],0),
0)</f>
        <v>General Multi Parts AB</v>
      </c>
    </row>
    <row r="9677" spans="1:12" x14ac:dyDescent="0.25">
      <c r="A9677">
        <v>49041686</v>
      </c>
      <c r="B9677">
        <v>450</v>
      </c>
      <c r="C9677" t="s">
        <v>343</v>
      </c>
      <c r="D9677" t="s">
        <v>226</v>
      </c>
      <c r="E9677" t="s">
        <v>227</v>
      </c>
      <c r="F9677" t="s">
        <v>317</v>
      </c>
      <c r="G9677" s="1">
        <v>43591</v>
      </c>
      <c r="H9677">
        <v>20</v>
      </c>
      <c r="I9677" s="7">
        <f>IF(TableTransactions[[#This Row],[Order type]]=trackOrderType,
TableTransactions[[#This Row],[Transaction quantity]]*-1,
TableTransactions[[#This Row],[Transaction quantity]]
)</f>
        <v>-20</v>
      </c>
      <c r="J96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328</v>
      </c>
      <c r="K9677" s="7">
        <f ca="1">IF(TableTransactions[[#This Row],[Stock balance backorders]]&lt;0,
0,
TableTransactions[[#This Row],[Stock balance backorders]]
)</f>
        <v>328</v>
      </c>
      <c r="L9677" s="8" t="str">
        <f>VLOOKUP(TableTransactions[[#This Row],[Material]],TableStockBalance[],
MATCH(TableStockBalance[[#Headers],[Supplier name]],TableStockBalance[#Headers],0),
0)</f>
        <v>General Multi Parts AB</v>
      </c>
    </row>
    <row r="9678" spans="1:12" x14ac:dyDescent="0.25">
      <c r="A9678">
        <v>49041714</v>
      </c>
      <c r="B9678">
        <v>90</v>
      </c>
      <c r="C9678" t="s">
        <v>343</v>
      </c>
      <c r="D9678" t="s">
        <v>226</v>
      </c>
      <c r="E9678" t="s">
        <v>227</v>
      </c>
      <c r="F9678" t="s">
        <v>314</v>
      </c>
      <c r="G9678" s="1">
        <v>43593</v>
      </c>
      <c r="H9678">
        <v>80</v>
      </c>
      <c r="I9678" s="7">
        <f>IF(TableTransactions[[#This Row],[Order type]]=trackOrderType,
TableTransactions[[#This Row],[Transaction quantity]]*-1,
TableTransactions[[#This Row],[Transaction quantity]]
)</f>
        <v>-80</v>
      </c>
      <c r="J96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248</v>
      </c>
      <c r="K9678" s="7">
        <f ca="1">IF(TableTransactions[[#This Row],[Stock balance backorders]]&lt;0,
0,
TableTransactions[[#This Row],[Stock balance backorders]]
)</f>
        <v>248</v>
      </c>
      <c r="L9678" s="8" t="str">
        <f>VLOOKUP(TableTransactions[[#This Row],[Material]],TableStockBalance[],
MATCH(TableStockBalance[[#Headers],[Supplier name]],TableStockBalance[#Headers],0),
0)</f>
        <v>General Multi Parts AB</v>
      </c>
    </row>
    <row r="9679" spans="1:12" x14ac:dyDescent="0.25">
      <c r="A9679">
        <v>49041723</v>
      </c>
      <c r="B9679">
        <v>150</v>
      </c>
      <c r="C9679" t="s">
        <v>343</v>
      </c>
      <c r="D9679" t="s">
        <v>226</v>
      </c>
      <c r="E9679" t="s">
        <v>227</v>
      </c>
      <c r="F9679" t="s">
        <v>316</v>
      </c>
      <c r="G9679" s="1">
        <v>43593</v>
      </c>
      <c r="H9679">
        <v>60</v>
      </c>
      <c r="I9679" s="7">
        <f>IF(TableTransactions[[#This Row],[Order type]]=trackOrderType,
TableTransactions[[#This Row],[Transaction quantity]]*-1,
TableTransactions[[#This Row],[Transaction quantity]]
)</f>
        <v>-60</v>
      </c>
      <c r="J96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188</v>
      </c>
      <c r="K9679" s="7">
        <f ca="1">IF(TableTransactions[[#This Row],[Stock balance backorders]]&lt;0,
0,
TableTransactions[[#This Row],[Stock balance backorders]]
)</f>
        <v>188</v>
      </c>
      <c r="L9679" s="8" t="str">
        <f>VLOOKUP(TableTransactions[[#This Row],[Material]],TableStockBalance[],
MATCH(TableStockBalance[[#Headers],[Supplier name]],TableStockBalance[#Headers],0),
0)</f>
        <v>General Multi Parts AB</v>
      </c>
    </row>
    <row r="9680" spans="1:12" x14ac:dyDescent="0.25">
      <c r="A9680">
        <v>49041740</v>
      </c>
      <c r="B9680">
        <v>110</v>
      </c>
      <c r="C9680" t="s">
        <v>343</v>
      </c>
      <c r="D9680" t="s">
        <v>226</v>
      </c>
      <c r="E9680" t="s">
        <v>227</v>
      </c>
      <c r="F9680" t="s">
        <v>316</v>
      </c>
      <c r="G9680" s="1">
        <v>43594</v>
      </c>
      <c r="H9680">
        <v>100</v>
      </c>
      <c r="I9680" s="7">
        <f>IF(TableTransactions[[#This Row],[Order type]]=trackOrderType,
TableTransactions[[#This Row],[Transaction quantity]]*-1,
TableTransactions[[#This Row],[Transaction quantity]]
)</f>
        <v>-100</v>
      </c>
      <c r="J96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</v>
      </c>
      <c r="K9680" s="7">
        <f ca="1">IF(TableTransactions[[#This Row],[Stock balance backorders]]&lt;0,
0,
TableTransactions[[#This Row],[Stock balance backorders]]
)</f>
        <v>88</v>
      </c>
      <c r="L9680" s="8" t="str">
        <f>VLOOKUP(TableTransactions[[#This Row],[Material]],TableStockBalance[],
MATCH(TableStockBalance[[#Headers],[Supplier name]],TableStockBalance[#Headers],0),
0)</f>
        <v>General Multi Parts AB</v>
      </c>
    </row>
    <row r="9681" spans="1:12" x14ac:dyDescent="0.25">
      <c r="A9681">
        <v>49041834</v>
      </c>
      <c r="B9681">
        <v>230</v>
      </c>
      <c r="C9681" t="s">
        <v>343</v>
      </c>
      <c r="D9681" t="s">
        <v>226</v>
      </c>
      <c r="E9681" t="s">
        <v>227</v>
      </c>
      <c r="F9681" t="s">
        <v>318</v>
      </c>
      <c r="G9681" s="1">
        <v>43602</v>
      </c>
      <c r="H9681">
        <v>40</v>
      </c>
      <c r="I9681" s="7">
        <f>IF(TableTransactions[[#This Row],[Order type]]=trackOrderType,
TableTransactions[[#This Row],[Transaction quantity]]*-1,
TableTransactions[[#This Row],[Transaction quantity]]
)</f>
        <v>-40</v>
      </c>
      <c r="J96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</v>
      </c>
      <c r="K9681" s="7">
        <f ca="1">IF(TableTransactions[[#This Row],[Stock balance backorders]]&lt;0,
0,
TableTransactions[[#This Row],[Stock balance backorders]]
)</f>
        <v>48</v>
      </c>
      <c r="L9681" s="8" t="str">
        <f>VLOOKUP(TableTransactions[[#This Row],[Material]],TableStockBalance[],
MATCH(TableStockBalance[[#Headers],[Supplier name]],TableStockBalance[#Headers],0),
0)</f>
        <v>General Multi Parts AB</v>
      </c>
    </row>
    <row r="9682" spans="1:12" x14ac:dyDescent="0.25">
      <c r="A9682" s="4">
        <v>45057136</v>
      </c>
      <c r="B9682" s="4">
        <v>60</v>
      </c>
      <c r="C9682" s="4" t="s">
        <v>344</v>
      </c>
      <c r="D9682" s="4" t="s">
        <v>226</v>
      </c>
      <c r="E9682" s="4" t="s">
        <v>227</v>
      </c>
      <c r="F9682" s="4" t="s">
        <v>212</v>
      </c>
      <c r="G9682" s="5">
        <v>43609</v>
      </c>
      <c r="H9682" s="4">
        <v>500</v>
      </c>
      <c r="I9682" s="7">
        <f>IF(TableTransactions[[#This Row],[Order type]]=trackOrderType,
TableTransactions[[#This Row],[Transaction quantity]]*-1,
TableTransactions[[#This Row],[Transaction quantity]]
)</f>
        <v>500</v>
      </c>
      <c r="J96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548</v>
      </c>
      <c r="K9682" s="7">
        <f ca="1">IF(TableTransactions[[#This Row],[Stock balance backorders]]&lt;0,
0,
TableTransactions[[#This Row],[Stock balance backorders]]
)</f>
        <v>548</v>
      </c>
      <c r="L9682" s="8" t="str">
        <f>VLOOKUP(TableTransactions[[#This Row],[Material]],TableStockBalance[],
MATCH(TableStockBalance[[#Headers],[Supplier name]],TableStockBalance[#Headers],0),
0)</f>
        <v>General Multi Parts AB</v>
      </c>
    </row>
    <row r="9683" spans="1:12" x14ac:dyDescent="0.25">
      <c r="A9683">
        <v>49041980</v>
      </c>
      <c r="B9683">
        <v>400</v>
      </c>
      <c r="C9683" t="s">
        <v>343</v>
      </c>
      <c r="D9683" t="s">
        <v>226</v>
      </c>
      <c r="E9683" t="s">
        <v>227</v>
      </c>
      <c r="F9683" t="s">
        <v>313</v>
      </c>
      <c r="G9683" s="1">
        <v>43619</v>
      </c>
      <c r="H9683">
        <v>80</v>
      </c>
      <c r="I9683" s="7">
        <f>IF(TableTransactions[[#This Row],[Order type]]=trackOrderType,
TableTransactions[[#This Row],[Transaction quantity]]*-1,
TableTransactions[[#This Row],[Transaction quantity]]
)</f>
        <v>-80</v>
      </c>
      <c r="J96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468</v>
      </c>
      <c r="K9683" s="7">
        <f ca="1">IF(TableTransactions[[#This Row],[Stock balance backorders]]&lt;0,
0,
TableTransactions[[#This Row],[Stock balance backorders]]
)</f>
        <v>468</v>
      </c>
      <c r="L9683" s="8" t="str">
        <f>VLOOKUP(TableTransactions[[#This Row],[Material]],TableStockBalance[],
MATCH(TableStockBalance[[#Headers],[Supplier name]],TableStockBalance[#Headers],0),
0)</f>
        <v>General Multi Parts AB</v>
      </c>
    </row>
    <row r="9684" spans="1:12" x14ac:dyDescent="0.25">
      <c r="A9684">
        <v>49042056</v>
      </c>
      <c r="B9684">
        <v>30</v>
      </c>
      <c r="C9684" t="s">
        <v>343</v>
      </c>
      <c r="D9684" t="s">
        <v>226</v>
      </c>
      <c r="E9684" t="s">
        <v>227</v>
      </c>
      <c r="F9684" t="s">
        <v>329</v>
      </c>
      <c r="G9684" s="1">
        <v>43626</v>
      </c>
      <c r="H9684">
        <v>60</v>
      </c>
      <c r="I9684" s="7">
        <f>IF(TableTransactions[[#This Row],[Order type]]=trackOrderType,
TableTransactions[[#This Row],[Transaction quantity]]*-1,
TableTransactions[[#This Row],[Transaction quantity]]
)</f>
        <v>-60</v>
      </c>
      <c r="J96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408</v>
      </c>
      <c r="K9684" s="7">
        <f ca="1">IF(TableTransactions[[#This Row],[Stock balance backorders]]&lt;0,
0,
TableTransactions[[#This Row],[Stock balance backorders]]
)</f>
        <v>408</v>
      </c>
      <c r="L9684" s="8" t="str">
        <f>VLOOKUP(TableTransactions[[#This Row],[Material]],TableStockBalance[],
MATCH(TableStockBalance[[#Headers],[Supplier name]],TableStockBalance[#Headers],0),
0)</f>
        <v>General Multi Parts AB</v>
      </c>
    </row>
    <row r="9685" spans="1:12" x14ac:dyDescent="0.25">
      <c r="A9685">
        <v>49042142</v>
      </c>
      <c r="B9685">
        <v>40</v>
      </c>
      <c r="C9685" t="s">
        <v>343</v>
      </c>
      <c r="D9685" t="s">
        <v>226</v>
      </c>
      <c r="E9685" t="s">
        <v>227</v>
      </c>
      <c r="F9685" t="s">
        <v>314</v>
      </c>
      <c r="G9685" s="1">
        <v>43633</v>
      </c>
      <c r="H9685">
        <v>20</v>
      </c>
      <c r="I9685" s="7">
        <f>IF(TableTransactions[[#This Row],[Order type]]=trackOrderType,
TableTransactions[[#This Row],[Transaction quantity]]*-1,
TableTransactions[[#This Row],[Transaction quantity]]
)</f>
        <v>-20</v>
      </c>
      <c r="J96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388</v>
      </c>
      <c r="K9685" s="7">
        <f ca="1">IF(TableTransactions[[#This Row],[Stock balance backorders]]&lt;0,
0,
TableTransactions[[#This Row],[Stock balance backorders]]
)</f>
        <v>388</v>
      </c>
      <c r="L9685" s="8" t="str">
        <f>VLOOKUP(TableTransactions[[#This Row],[Material]],TableStockBalance[],
MATCH(TableStockBalance[[#Headers],[Supplier name]],TableStockBalance[#Headers],0),
0)</f>
        <v>General Multi Parts AB</v>
      </c>
    </row>
    <row r="9686" spans="1:12" x14ac:dyDescent="0.25">
      <c r="A9686">
        <v>49042196</v>
      </c>
      <c r="B9686">
        <v>250</v>
      </c>
      <c r="C9686" t="s">
        <v>343</v>
      </c>
      <c r="D9686" t="s">
        <v>226</v>
      </c>
      <c r="E9686" t="s">
        <v>227</v>
      </c>
      <c r="F9686" t="s">
        <v>313</v>
      </c>
      <c r="G9686" s="1">
        <v>43637</v>
      </c>
      <c r="H9686">
        <v>20</v>
      </c>
      <c r="I9686" s="7">
        <f>IF(TableTransactions[[#This Row],[Order type]]=trackOrderType,
TableTransactions[[#This Row],[Transaction quantity]]*-1,
TableTransactions[[#This Row],[Transaction quantity]]
)</f>
        <v>-20</v>
      </c>
      <c r="J96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368</v>
      </c>
      <c r="K9686" s="7">
        <f ca="1">IF(TableTransactions[[#This Row],[Stock balance backorders]]&lt;0,
0,
TableTransactions[[#This Row],[Stock balance backorders]]
)</f>
        <v>368</v>
      </c>
      <c r="L9686" s="8" t="str">
        <f>VLOOKUP(TableTransactions[[#This Row],[Material]],TableStockBalance[],
MATCH(TableStockBalance[[#Headers],[Supplier name]],TableStockBalance[#Headers],0),
0)</f>
        <v>General Multi Parts AB</v>
      </c>
    </row>
    <row r="9687" spans="1:12" x14ac:dyDescent="0.25">
      <c r="A9687">
        <v>49042808</v>
      </c>
      <c r="B9687">
        <v>20</v>
      </c>
      <c r="C9687" t="s">
        <v>343</v>
      </c>
      <c r="D9687" t="s">
        <v>226</v>
      </c>
      <c r="E9687" t="s">
        <v>227</v>
      </c>
      <c r="F9687" t="s">
        <v>325</v>
      </c>
      <c r="G9687" s="1">
        <v>43696</v>
      </c>
      <c r="H9687">
        <v>20</v>
      </c>
      <c r="I9687" s="7">
        <f>IF(TableTransactions[[#This Row],[Order type]]=trackOrderType,
TableTransactions[[#This Row],[Transaction quantity]]*-1,
TableTransactions[[#This Row],[Transaction quantity]]
)</f>
        <v>-20</v>
      </c>
      <c r="J96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348</v>
      </c>
      <c r="K9687" s="7">
        <f ca="1">IF(TableTransactions[[#This Row],[Stock balance backorders]]&lt;0,
0,
TableTransactions[[#This Row],[Stock balance backorders]]
)</f>
        <v>348</v>
      </c>
      <c r="L9687" s="8" t="str">
        <f>VLOOKUP(TableTransactions[[#This Row],[Material]],TableStockBalance[],
MATCH(TableStockBalance[[#Headers],[Supplier name]],TableStockBalance[#Headers],0),
0)</f>
        <v>General Multi Parts AB</v>
      </c>
    </row>
    <row r="9688" spans="1:12" x14ac:dyDescent="0.25">
      <c r="A9688">
        <v>49043257</v>
      </c>
      <c r="B9688">
        <v>200</v>
      </c>
      <c r="C9688" t="s">
        <v>343</v>
      </c>
      <c r="D9688" t="s">
        <v>226</v>
      </c>
      <c r="E9688" t="s">
        <v>227</v>
      </c>
      <c r="F9688" t="s">
        <v>318</v>
      </c>
      <c r="G9688" s="1">
        <v>43735</v>
      </c>
      <c r="H9688">
        <v>60</v>
      </c>
      <c r="I9688" s="7">
        <f>IF(TableTransactions[[#This Row],[Order type]]=trackOrderType,
TableTransactions[[#This Row],[Transaction quantity]]*-1,
TableTransactions[[#This Row],[Transaction quantity]]
)</f>
        <v>-60</v>
      </c>
      <c r="J96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288</v>
      </c>
      <c r="K9688" s="7">
        <f ca="1">IF(TableTransactions[[#This Row],[Stock balance backorders]]&lt;0,
0,
TableTransactions[[#This Row],[Stock balance backorders]]
)</f>
        <v>288</v>
      </c>
      <c r="L9688" s="8" t="str">
        <f>VLOOKUP(TableTransactions[[#This Row],[Material]],TableStockBalance[],
MATCH(TableStockBalance[[#Headers],[Supplier name]],TableStockBalance[#Headers],0),
0)</f>
        <v>General Multi Parts AB</v>
      </c>
    </row>
    <row r="9689" spans="1:12" x14ac:dyDescent="0.25">
      <c r="A9689">
        <v>49043365</v>
      </c>
      <c r="B9689">
        <v>80</v>
      </c>
      <c r="C9689" t="s">
        <v>343</v>
      </c>
      <c r="D9689" t="s">
        <v>226</v>
      </c>
      <c r="E9689" t="s">
        <v>227</v>
      </c>
      <c r="F9689" t="s">
        <v>316</v>
      </c>
      <c r="G9689" s="1">
        <v>43747</v>
      </c>
      <c r="H9689">
        <v>40</v>
      </c>
      <c r="I9689" s="7">
        <f>IF(TableTransactions[[#This Row],[Order type]]=trackOrderType,
TableTransactions[[#This Row],[Transaction quantity]]*-1,
TableTransactions[[#This Row],[Transaction quantity]]
)</f>
        <v>-40</v>
      </c>
      <c r="J96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248</v>
      </c>
      <c r="K9689" s="7">
        <f ca="1">IF(TableTransactions[[#This Row],[Stock balance backorders]]&lt;0,
0,
TableTransactions[[#This Row],[Stock balance backorders]]
)</f>
        <v>248</v>
      </c>
      <c r="L9689" s="8" t="str">
        <f>VLOOKUP(TableTransactions[[#This Row],[Material]],TableStockBalance[],
MATCH(TableStockBalance[[#Headers],[Supplier name]],TableStockBalance[#Headers],0),
0)</f>
        <v>General Multi Parts AB</v>
      </c>
    </row>
    <row r="9690" spans="1:12" x14ac:dyDescent="0.25">
      <c r="A9690">
        <v>49043515</v>
      </c>
      <c r="B9690">
        <v>110</v>
      </c>
      <c r="C9690" t="s">
        <v>343</v>
      </c>
      <c r="D9690" t="s">
        <v>226</v>
      </c>
      <c r="E9690" t="s">
        <v>227</v>
      </c>
      <c r="F9690" t="s">
        <v>318</v>
      </c>
      <c r="G9690" s="1">
        <v>43760</v>
      </c>
      <c r="H9690">
        <v>60</v>
      </c>
      <c r="I9690" s="7">
        <f>IF(TableTransactions[[#This Row],[Order type]]=trackOrderType,
TableTransactions[[#This Row],[Transaction quantity]]*-1,
TableTransactions[[#This Row],[Transaction quantity]]
)</f>
        <v>-60</v>
      </c>
      <c r="J96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188</v>
      </c>
      <c r="K9690" s="7">
        <f ca="1">IF(TableTransactions[[#This Row],[Stock balance backorders]]&lt;0,
0,
TableTransactions[[#This Row],[Stock balance backorders]]
)</f>
        <v>188</v>
      </c>
      <c r="L9690" s="8" t="str">
        <f>VLOOKUP(TableTransactions[[#This Row],[Material]],TableStockBalance[],
MATCH(TableStockBalance[[#Headers],[Supplier name]],TableStockBalance[#Headers],0),
0)</f>
        <v>General Multi Parts AB</v>
      </c>
    </row>
    <row r="9691" spans="1:12" x14ac:dyDescent="0.25">
      <c r="A9691">
        <v>49043548</v>
      </c>
      <c r="B9691">
        <v>350</v>
      </c>
      <c r="C9691" t="s">
        <v>343</v>
      </c>
      <c r="D9691" t="s">
        <v>226</v>
      </c>
      <c r="E9691" t="s">
        <v>227</v>
      </c>
      <c r="F9691" t="s">
        <v>313</v>
      </c>
      <c r="G9691" s="1">
        <v>43763</v>
      </c>
      <c r="H9691">
        <v>40</v>
      </c>
      <c r="I9691" s="7">
        <f>IF(TableTransactions[[#This Row],[Order type]]=trackOrderType,
TableTransactions[[#This Row],[Transaction quantity]]*-1,
TableTransactions[[#This Row],[Transaction quantity]]
)</f>
        <v>-40</v>
      </c>
      <c r="J96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148</v>
      </c>
      <c r="K9691" s="7">
        <f ca="1">IF(TableTransactions[[#This Row],[Stock balance backorders]]&lt;0,
0,
TableTransactions[[#This Row],[Stock balance backorders]]
)</f>
        <v>148</v>
      </c>
      <c r="L9691" s="8" t="str">
        <f>VLOOKUP(TableTransactions[[#This Row],[Material]],TableStockBalance[],
MATCH(TableStockBalance[[#Headers],[Supplier name]],TableStockBalance[#Headers],0),
0)</f>
        <v>General Multi Parts AB</v>
      </c>
    </row>
    <row r="9692" spans="1:12" x14ac:dyDescent="0.25">
      <c r="A9692" s="4">
        <v>45057496</v>
      </c>
      <c r="B9692" s="4">
        <v>30</v>
      </c>
      <c r="C9692" s="4" t="s">
        <v>344</v>
      </c>
      <c r="D9692" s="4" t="s">
        <v>226</v>
      </c>
      <c r="E9692" s="4" t="s">
        <v>227</v>
      </c>
      <c r="F9692" s="4" t="s">
        <v>212</v>
      </c>
      <c r="G9692" s="5">
        <v>43769</v>
      </c>
      <c r="H9692" s="4">
        <v>319</v>
      </c>
      <c r="I9692" s="7">
        <f>IF(TableTransactions[[#This Row],[Order type]]=trackOrderType,
TableTransactions[[#This Row],[Transaction quantity]]*-1,
TableTransactions[[#This Row],[Transaction quantity]]
)</f>
        <v>319</v>
      </c>
      <c r="J96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467</v>
      </c>
      <c r="K9692" s="7">
        <f ca="1">IF(TableTransactions[[#This Row],[Stock balance backorders]]&lt;0,
0,
TableTransactions[[#This Row],[Stock balance backorders]]
)</f>
        <v>467</v>
      </c>
      <c r="L9692" s="8" t="str">
        <f>VLOOKUP(TableTransactions[[#This Row],[Material]],TableStockBalance[],
MATCH(TableStockBalance[[#Headers],[Supplier name]],TableStockBalance[#Headers],0),
0)</f>
        <v>General Multi Parts AB</v>
      </c>
    </row>
    <row r="9693" spans="1:12" x14ac:dyDescent="0.25">
      <c r="A9693">
        <v>49043945</v>
      </c>
      <c r="B9693">
        <v>90</v>
      </c>
      <c r="C9693" t="s">
        <v>343</v>
      </c>
      <c r="D9693" t="s">
        <v>226</v>
      </c>
      <c r="E9693" t="s">
        <v>227</v>
      </c>
      <c r="F9693" t="s">
        <v>314</v>
      </c>
      <c r="G9693" s="1">
        <v>43798</v>
      </c>
      <c r="H9693">
        <v>60</v>
      </c>
      <c r="I9693" s="7">
        <f>IF(TableTransactions[[#This Row],[Order type]]=trackOrderType,
TableTransactions[[#This Row],[Transaction quantity]]*-1,
TableTransactions[[#This Row],[Transaction quantity]]
)</f>
        <v>-60</v>
      </c>
      <c r="J96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407</v>
      </c>
      <c r="K9693" s="7">
        <f ca="1">IF(TableTransactions[[#This Row],[Stock balance backorders]]&lt;0,
0,
TableTransactions[[#This Row],[Stock balance backorders]]
)</f>
        <v>407</v>
      </c>
      <c r="L9693" s="8" t="str">
        <f>VLOOKUP(TableTransactions[[#This Row],[Material]],TableStockBalance[],
MATCH(TableStockBalance[[#Headers],[Supplier name]],TableStockBalance[#Headers],0),
0)</f>
        <v>General Multi Parts AB</v>
      </c>
    </row>
    <row r="9694" spans="1:12" x14ac:dyDescent="0.25">
      <c r="A9694">
        <v>49044163</v>
      </c>
      <c r="B9694">
        <v>100</v>
      </c>
      <c r="C9694" t="s">
        <v>343</v>
      </c>
      <c r="D9694" t="s">
        <v>226</v>
      </c>
      <c r="E9694" t="s">
        <v>227</v>
      </c>
      <c r="F9694" t="s">
        <v>317</v>
      </c>
      <c r="G9694" s="1">
        <v>43818</v>
      </c>
      <c r="H9694">
        <v>40</v>
      </c>
      <c r="I9694" s="7">
        <f>IF(TableTransactions[[#This Row],[Order type]]=trackOrderType,
TableTransactions[[#This Row],[Transaction quantity]]*-1,
TableTransactions[[#This Row],[Transaction quantity]]
)</f>
        <v>-40</v>
      </c>
      <c r="J96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367</v>
      </c>
      <c r="K9694" s="7">
        <f ca="1">IF(TableTransactions[[#This Row],[Stock balance backorders]]&lt;0,
0,
TableTransactions[[#This Row],[Stock balance backorders]]
)</f>
        <v>367</v>
      </c>
      <c r="L9694" s="8" t="str">
        <f>VLOOKUP(TableTransactions[[#This Row],[Material]],TableStockBalance[],
MATCH(TableStockBalance[[#Headers],[Supplier name]],TableStockBalance[#Headers],0),
0)</f>
        <v>General Multi Parts AB</v>
      </c>
    </row>
    <row r="9695" spans="1:12" x14ac:dyDescent="0.25">
      <c r="A9695">
        <v>49044182</v>
      </c>
      <c r="B9695">
        <v>230</v>
      </c>
      <c r="C9695" t="s">
        <v>343</v>
      </c>
      <c r="D9695" t="s">
        <v>226</v>
      </c>
      <c r="E9695" t="s">
        <v>227</v>
      </c>
      <c r="F9695" t="s">
        <v>318</v>
      </c>
      <c r="G9695" s="1">
        <v>43819</v>
      </c>
      <c r="H9695">
        <v>100</v>
      </c>
      <c r="I9695" s="7">
        <f>IF(TableTransactions[[#This Row],[Order type]]=trackOrderType,
TableTransactions[[#This Row],[Transaction quantity]]*-1,
TableTransactions[[#This Row],[Transaction quantity]]
)</f>
        <v>-100</v>
      </c>
      <c r="J96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267</v>
      </c>
      <c r="K9695" s="7">
        <f ca="1">IF(TableTransactions[[#This Row],[Stock balance backorders]]&lt;0,
0,
TableTransactions[[#This Row],[Stock balance backorders]]
)</f>
        <v>267</v>
      </c>
      <c r="L9695" s="8" t="str">
        <f>VLOOKUP(TableTransactions[[#This Row],[Material]],TableStockBalance[],
MATCH(TableStockBalance[[#Headers],[Supplier name]],TableStockBalance[#Headers],0),
0)</f>
        <v>General Multi Parts AB</v>
      </c>
    </row>
    <row r="9696" spans="1:12" x14ac:dyDescent="0.25">
      <c r="A9696">
        <v>49044247</v>
      </c>
      <c r="B9696">
        <v>30</v>
      </c>
      <c r="C9696" t="s">
        <v>343</v>
      </c>
      <c r="D9696" t="s">
        <v>226</v>
      </c>
      <c r="E9696" t="s">
        <v>227</v>
      </c>
      <c r="F9696" t="s">
        <v>336</v>
      </c>
      <c r="G9696" s="1">
        <v>43830</v>
      </c>
      <c r="H9696">
        <v>20</v>
      </c>
      <c r="I9696" s="7">
        <f>IF(TableTransactions[[#This Row],[Order type]]=trackOrderType,
TableTransactions[[#This Row],[Transaction quantity]]*-1,
TableTransactions[[#This Row],[Transaction quantity]]
)</f>
        <v>-20</v>
      </c>
      <c r="J96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247</v>
      </c>
      <c r="K9696" s="7">
        <f ca="1">IF(TableTransactions[[#This Row],[Stock balance backorders]]&lt;0,
0,
TableTransactions[[#This Row],[Stock balance backorders]]
)</f>
        <v>247</v>
      </c>
      <c r="L9696" s="8" t="str">
        <f>VLOOKUP(TableTransactions[[#This Row],[Material]],TableStockBalance[],
MATCH(TableStockBalance[[#Headers],[Supplier name]],TableStockBalance[#Headers],0),
0)</f>
        <v>General Multi Parts AB</v>
      </c>
    </row>
    <row r="9697" spans="1:12" x14ac:dyDescent="0.25">
      <c r="A9697">
        <v>49040486</v>
      </c>
      <c r="B9697">
        <v>80</v>
      </c>
      <c r="C9697" t="s">
        <v>343</v>
      </c>
      <c r="D9697" t="s">
        <v>250</v>
      </c>
      <c r="E9697" t="s">
        <v>251</v>
      </c>
      <c r="F9697" t="s">
        <v>318</v>
      </c>
      <c r="G9697" s="1">
        <v>43481</v>
      </c>
      <c r="H9697">
        <v>20</v>
      </c>
      <c r="I9697" s="7">
        <f>IF(TableTransactions[[#This Row],[Order type]]=trackOrderType,
TableTransactions[[#This Row],[Transaction quantity]]*-1,
TableTransactions[[#This Row],[Transaction quantity]]
)</f>
        <v>-20</v>
      </c>
      <c r="J96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560</v>
      </c>
      <c r="K9697" s="7">
        <f ca="1">IF(TableTransactions[[#This Row],[Stock balance backorders]]&lt;0,
0,
TableTransactions[[#This Row],[Stock balance backorders]]
)</f>
        <v>560</v>
      </c>
      <c r="L9697" s="8" t="str">
        <f>VLOOKUP(TableTransactions[[#This Row],[Material]],TableStockBalance[],
MATCH(TableStockBalance[[#Headers],[Supplier name]],TableStockBalance[#Headers],0),
0)</f>
        <v>Broehmer Industrial GmbH</v>
      </c>
    </row>
    <row r="9698" spans="1:12" x14ac:dyDescent="0.25">
      <c r="A9698">
        <v>49040497</v>
      </c>
      <c r="B9698">
        <v>80</v>
      </c>
      <c r="C9698" t="s">
        <v>343</v>
      </c>
      <c r="D9698" t="s">
        <v>250</v>
      </c>
      <c r="E9698" t="s">
        <v>251</v>
      </c>
      <c r="F9698" t="s">
        <v>316</v>
      </c>
      <c r="G9698" s="1">
        <v>43482</v>
      </c>
      <c r="H9698">
        <v>40</v>
      </c>
      <c r="I9698" s="7">
        <f>IF(TableTransactions[[#This Row],[Order type]]=trackOrderType,
TableTransactions[[#This Row],[Transaction quantity]]*-1,
TableTransactions[[#This Row],[Transaction quantity]]
)</f>
        <v>-40</v>
      </c>
      <c r="J96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520</v>
      </c>
      <c r="K9698" s="7">
        <f ca="1">IF(TableTransactions[[#This Row],[Stock balance backorders]]&lt;0,
0,
TableTransactions[[#This Row],[Stock balance backorders]]
)</f>
        <v>520</v>
      </c>
      <c r="L9698" s="8" t="str">
        <f>VLOOKUP(TableTransactions[[#This Row],[Material]],TableStockBalance[],
MATCH(TableStockBalance[[#Headers],[Supplier name]],TableStockBalance[#Headers],0),
0)</f>
        <v>Broehmer Industrial GmbH</v>
      </c>
    </row>
    <row r="9699" spans="1:12" x14ac:dyDescent="0.25">
      <c r="A9699">
        <v>49040608</v>
      </c>
      <c r="B9699">
        <v>100</v>
      </c>
      <c r="C9699" t="s">
        <v>343</v>
      </c>
      <c r="D9699" t="s">
        <v>250</v>
      </c>
      <c r="E9699" t="s">
        <v>251</v>
      </c>
      <c r="F9699" t="s">
        <v>316</v>
      </c>
      <c r="G9699" s="1">
        <v>43493</v>
      </c>
      <c r="H9699">
        <v>80</v>
      </c>
      <c r="I9699" s="7">
        <f>IF(TableTransactions[[#This Row],[Order type]]=trackOrderType,
TableTransactions[[#This Row],[Transaction quantity]]*-1,
TableTransactions[[#This Row],[Transaction quantity]]
)</f>
        <v>-80</v>
      </c>
      <c r="J96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440</v>
      </c>
      <c r="K9699" s="7">
        <f ca="1">IF(TableTransactions[[#This Row],[Stock balance backorders]]&lt;0,
0,
TableTransactions[[#This Row],[Stock balance backorders]]
)</f>
        <v>440</v>
      </c>
      <c r="L9699" s="8" t="str">
        <f>VLOOKUP(TableTransactions[[#This Row],[Material]],TableStockBalance[],
MATCH(TableStockBalance[[#Headers],[Supplier name]],TableStockBalance[#Headers],0),
0)</f>
        <v>Broehmer Industrial GmbH</v>
      </c>
    </row>
    <row r="9700" spans="1:12" x14ac:dyDescent="0.25">
      <c r="A9700">
        <v>49040675</v>
      </c>
      <c r="B9700">
        <v>220</v>
      </c>
      <c r="C9700" t="s">
        <v>343</v>
      </c>
      <c r="D9700" t="s">
        <v>250</v>
      </c>
      <c r="E9700" t="s">
        <v>251</v>
      </c>
      <c r="F9700" t="s">
        <v>318</v>
      </c>
      <c r="G9700" s="1">
        <v>43497</v>
      </c>
      <c r="H9700">
        <v>80</v>
      </c>
      <c r="I9700" s="7">
        <f>IF(TableTransactions[[#This Row],[Order type]]=trackOrderType,
TableTransactions[[#This Row],[Transaction quantity]]*-1,
TableTransactions[[#This Row],[Transaction quantity]]
)</f>
        <v>-80</v>
      </c>
      <c r="J97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360</v>
      </c>
      <c r="K9700" s="7">
        <f ca="1">IF(TableTransactions[[#This Row],[Stock balance backorders]]&lt;0,
0,
TableTransactions[[#This Row],[Stock balance backorders]]
)</f>
        <v>360</v>
      </c>
      <c r="L9700" s="8" t="str">
        <f>VLOOKUP(TableTransactions[[#This Row],[Material]],TableStockBalance[],
MATCH(TableStockBalance[[#Headers],[Supplier name]],TableStockBalance[#Headers],0),
0)</f>
        <v>Broehmer Industrial GmbH</v>
      </c>
    </row>
    <row r="9701" spans="1:12" x14ac:dyDescent="0.25">
      <c r="A9701" s="4">
        <v>45056848</v>
      </c>
      <c r="B9701" s="4">
        <v>20</v>
      </c>
      <c r="C9701" s="4" t="s">
        <v>344</v>
      </c>
      <c r="D9701" s="4" t="s">
        <v>250</v>
      </c>
      <c r="E9701" s="4" t="s">
        <v>251</v>
      </c>
      <c r="F9701" s="4" t="s">
        <v>213</v>
      </c>
      <c r="G9701" s="5">
        <v>43500</v>
      </c>
      <c r="H9701" s="4">
        <v>220</v>
      </c>
      <c r="I9701" s="7">
        <f>IF(TableTransactions[[#This Row],[Order type]]=trackOrderType,
TableTransactions[[#This Row],[Transaction quantity]]*-1,
TableTransactions[[#This Row],[Transaction quantity]]
)</f>
        <v>220</v>
      </c>
      <c r="J97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580</v>
      </c>
      <c r="K9701" s="7">
        <f ca="1">IF(TableTransactions[[#This Row],[Stock balance backorders]]&lt;0,
0,
TableTransactions[[#This Row],[Stock balance backorders]]
)</f>
        <v>580</v>
      </c>
      <c r="L9701" s="8" t="str">
        <f>VLOOKUP(TableTransactions[[#This Row],[Material]],TableStockBalance[],
MATCH(TableStockBalance[[#Headers],[Supplier name]],TableStockBalance[#Headers],0),
0)</f>
        <v>Broehmer Industrial GmbH</v>
      </c>
    </row>
    <row r="9702" spans="1:12" x14ac:dyDescent="0.25">
      <c r="A9702">
        <v>49040770</v>
      </c>
      <c r="B9702">
        <v>10</v>
      </c>
      <c r="C9702" t="s">
        <v>343</v>
      </c>
      <c r="D9702" t="s">
        <v>250</v>
      </c>
      <c r="E9702" t="s">
        <v>251</v>
      </c>
      <c r="F9702" t="s">
        <v>330</v>
      </c>
      <c r="G9702" s="1">
        <v>43507</v>
      </c>
      <c r="H9702">
        <v>60</v>
      </c>
      <c r="I9702" s="7">
        <f>IF(TableTransactions[[#This Row],[Order type]]=trackOrderType,
TableTransactions[[#This Row],[Transaction quantity]]*-1,
TableTransactions[[#This Row],[Transaction quantity]]
)</f>
        <v>-60</v>
      </c>
      <c r="J97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520</v>
      </c>
      <c r="K9702" s="7">
        <f ca="1">IF(TableTransactions[[#This Row],[Stock balance backorders]]&lt;0,
0,
TableTransactions[[#This Row],[Stock balance backorders]]
)</f>
        <v>520</v>
      </c>
      <c r="L9702" s="8" t="str">
        <f>VLOOKUP(TableTransactions[[#This Row],[Material]],TableStockBalance[],
MATCH(TableStockBalance[[#Headers],[Supplier name]],TableStockBalance[#Headers],0),
0)</f>
        <v>Broehmer Industrial GmbH</v>
      </c>
    </row>
    <row r="9703" spans="1:12" x14ac:dyDescent="0.25">
      <c r="A9703">
        <v>49040814</v>
      </c>
      <c r="B9703">
        <v>10</v>
      </c>
      <c r="C9703" t="s">
        <v>343</v>
      </c>
      <c r="D9703" t="s">
        <v>250</v>
      </c>
      <c r="E9703" t="s">
        <v>251</v>
      </c>
      <c r="F9703" t="s">
        <v>332</v>
      </c>
      <c r="G9703" s="1">
        <v>43510</v>
      </c>
      <c r="H9703">
        <v>80</v>
      </c>
      <c r="I9703" s="7">
        <f>IF(TableTransactions[[#This Row],[Order type]]=trackOrderType,
TableTransactions[[#This Row],[Transaction quantity]]*-1,
TableTransactions[[#This Row],[Transaction quantity]]
)</f>
        <v>-80</v>
      </c>
      <c r="J97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440</v>
      </c>
      <c r="K9703" s="7">
        <f ca="1">IF(TableTransactions[[#This Row],[Stock balance backorders]]&lt;0,
0,
TableTransactions[[#This Row],[Stock balance backorders]]
)</f>
        <v>440</v>
      </c>
      <c r="L9703" s="8" t="str">
        <f>VLOOKUP(TableTransactions[[#This Row],[Material]],TableStockBalance[],
MATCH(TableStockBalance[[#Headers],[Supplier name]],TableStockBalance[#Headers],0),
0)</f>
        <v>Broehmer Industrial GmbH</v>
      </c>
    </row>
    <row r="9704" spans="1:12" x14ac:dyDescent="0.25">
      <c r="A9704" s="4">
        <v>45056925</v>
      </c>
      <c r="B9704" s="4">
        <v>30</v>
      </c>
      <c r="C9704" s="4" t="s">
        <v>344</v>
      </c>
      <c r="D9704" s="4" t="s">
        <v>250</v>
      </c>
      <c r="E9704" s="4" t="s">
        <v>251</v>
      </c>
      <c r="F9704" s="4" t="s">
        <v>213</v>
      </c>
      <c r="G9704" s="5">
        <v>43530</v>
      </c>
      <c r="H9704" s="4">
        <v>500</v>
      </c>
      <c r="I9704" s="7">
        <f>IF(TableTransactions[[#This Row],[Order type]]=trackOrderType,
TableTransactions[[#This Row],[Transaction quantity]]*-1,
TableTransactions[[#This Row],[Transaction quantity]]
)</f>
        <v>500</v>
      </c>
      <c r="J97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940</v>
      </c>
      <c r="K9704" s="7">
        <f ca="1">IF(TableTransactions[[#This Row],[Stock balance backorders]]&lt;0,
0,
TableTransactions[[#This Row],[Stock balance backorders]]
)</f>
        <v>940</v>
      </c>
      <c r="L9704" s="8" t="str">
        <f>VLOOKUP(TableTransactions[[#This Row],[Material]],TableStockBalance[],
MATCH(TableStockBalance[[#Headers],[Supplier name]],TableStockBalance[#Headers],0),
0)</f>
        <v>Broehmer Industrial GmbH</v>
      </c>
    </row>
    <row r="9705" spans="1:12" x14ac:dyDescent="0.25">
      <c r="A9705">
        <v>49041069</v>
      </c>
      <c r="B9705">
        <v>50</v>
      </c>
      <c r="C9705" t="s">
        <v>343</v>
      </c>
      <c r="D9705" t="s">
        <v>250</v>
      </c>
      <c r="E9705" t="s">
        <v>251</v>
      </c>
      <c r="F9705" t="s">
        <v>335</v>
      </c>
      <c r="G9705" s="1">
        <v>43532</v>
      </c>
      <c r="H9705">
        <v>60</v>
      </c>
      <c r="I9705" s="7">
        <f>IF(TableTransactions[[#This Row],[Order type]]=trackOrderType,
TableTransactions[[#This Row],[Transaction quantity]]*-1,
TableTransactions[[#This Row],[Transaction quantity]]
)</f>
        <v>-60</v>
      </c>
      <c r="J97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880</v>
      </c>
      <c r="K9705" s="7">
        <f ca="1">IF(TableTransactions[[#This Row],[Stock balance backorders]]&lt;0,
0,
TableTransactions[[#This Row],[Stock balance backorders]]
)</f>
        <v>880</v>
      </c>
      <c r="L9705" s="8" t="str">
        <f>VLOOKUP(TableTransactions[[#This Row],[Material]],TableStockBalance[],
MATCH(TableStockBalance[[#Headers],[Supplier name]],TableStockBalance[#Headers],0),
0)</f>
        <v>Broehmer Industrial GmbH</v>
      </c>
    </row>
    <row r="9706" spans="1:12" x14ac:dyDescent="0.25">
      <c r="A9706">
        <v>49041481</v>
      </c>
      <c r="B9706">
        <v>330</v>
      </c>
      <c r="C9706" t="s">
        <v>343</v>
      </c>
      <c r="D9706" t="s">
        <v>250</v>
      </c>
      <c r="E9706" t="s">
        <v>251</v>
      </c>
      <c r="F9706" t="s">
        <v>318</v>
      </c>
      <c r="G9706" s="1">
        <v>43567</v>
      </c>
      <c r="H9706">
        <v>20</v>
      </c>
      <c r="I9706" s="7">
        <f>IF(TableTransactions[[#This Row],[Order type]]=trackOrderType,
TableTransactions[[#This Row],[Transaction quantity]]*-1,
TableTransactions[[#This Row],[Transaction quantity]]
)</f>
        <v>-20</v>
      </c>
      <c r="J97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860</v>
      </c>
      <c r="K9706" s="7">
        <f ca="1">IF(TableTransactions[[#This Row],[Stock balance backorders]]&lt;0,
0,
TableTransactions[[#This Row],[Stock balance backorders]]
)</f>
        <v>860</v>
      </c>
      <c r="L9706" s="8" t="str">
        <f>VLOOKUP(TableTransactions[[#This Row],[Material]],TableStockBalance[],
MATCH(TableStockBalance[[#Headers],[Supplier name]],TableStockBalance[#Headers],0),
0)</f>
        <v>Broehmer Industrial GmbH</v>
      </c>
    </row>
    <row r="9707" spans="1:12" x14ac:dyDescent="0.25">
      <c r="A9707">
        <v>49041507</v>
      </c>
      <c r="B9707">
        <v>180</v>
      </c>
      <c r="C9707" t="s">
        <v>343</v>
      </c>
      <c r="D9707" t="s">
        <v>250</v>
      </c>
      <c r="E9707" t="s">
        <v>251</v>
      </c>
      <c r="F9707" t="s">
        <v>317</v>
      </c>
      <c r="G9707" s="1">
        <v>43571</v>
      </c>
      <c r="H9707">
        <v>40</v>
      </c>
      <c r="I9707" s="7">
        <f>IF(TableTransactions[[#This Row],[Order type]]=trackOrderType,
TableTransactions[[#This Row],[Transaction quantity]]*-1,
TableTransactions[[#This Row],[Transaction quantity]]
)</f>
        <v>-40</v>
      </c>
      <c r="J97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820</v>
      </c>
      <c r="K9707" s="7">
        <f ca="1">IF(TableTransactions[[#This Row],[Stock balance backorders]]&lt;0,
0,
TableTransactions[[#This Row],[Stock balance backorders]]
)</f>
        <v>820</v>
      </c>
      <c r="L9707" s="8" t="str">
        <f>VLOOKUP(TableTransactions[[#This Row],[Material]],TableStockBalance[],
MATCH(TableStockBalance[[#Headers],[Supplier name]],TableStockBalance[#Headers],0),
0)</f>
        <v>Broehmer Industrial GmbH</v>
      </c>
    </row>
    <row r="9708" spans="1:12" x14ac:dyDescent="0.25">
      <c r="A9708">
        <v>49041589</v>
      </c>
      <c r="B9708">
        <v>110</v>
      </c>
      <c r="C9708" t="s">
        <v>343</v>
      </c>
      <c r="D9708" t="s">
        <v>250</v>
      </c>
      <c r="E9708" t="s">
        <v>251</v>
      </c>
      <c r="F9708" t="s">
        <v>319</v>
      </c>
      <c r="G9708" s="1">
        <v>43580</v>
      </c>
      <c r="H9708">
        <v>20</v>
      </c>
      <c r="I9708" s="7">
        <f>IF(TableTransactions[[#This Row],[Order type]]=trackOrderType,
TableTransactions[[#This Row],[Transaction quantity]]*-1,
TableTransactions[[#This Row],[Transaction quantity]]
)</f>
        <v>-20</v>
      </c>
      <c r="J97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800</v>
      </c>
      <c r="K9708" s="7">
        <f ca="1">IF(TableTransactions[[#This Row],[Stock balance backorders]]&lt;0,
0,
TableTransactions[[#This Row],[Stock balance backorders]]
)</f>
        <v>800</v>
      </c>
      <c r="L9708" s="8" t="str">
        <f>VLOOKUP(TableTransactions[[#This Row],[Material]],TableStockBalance[],
MATCH(TableStockBalance[[#Headers],[Supplier name]],TableStockBalance[#Headers],0),
0)</f>
        <v>Broehmer Industrial GmbH</v>
      </c>
    </row>
    <row r="9709" spans="1:12" x14ac:dyDescent="0.25">
      <c r="A9709">
        <v>49042026</v>
      </c>
      <c r="B9709">
        <v>80</v>
      </c>
      <c r="C9709" t="s">
        <v>343</v>
      </c>
      <c r="D9709" t="s">
        <v>250</v>
      </c>
      <c r="E9709" t="s">
        <v>251</v>
      </c>
      <c r="F9709" t="s">
        <v>316</v>
      </c>
      <c r="G9709" s="1">
        <v>43621</v>
      </c>
      <c r="H9709">
        <v>80</v>
      </c>
      <c r="I9709" s="7">
        <f>IF(TableTransactions[[#This Row],[Order type]]=trackOrderType,
TableTransactions[[#This Row],[Transaction quantity]]*-1,
TableTransactions[[#This Row],[Transaction quantity]]
)</f>
        <v>-80</v>
      </c>
      <c r="J97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720</v>
      </c>
      <c r="K9709" s="7">
        <f ca="1">IF(TableTransactions[[#This Row],[Stock balance backorders]]&lt;0,
0,
TableTransactions[[#This Row],[Stock balance backorders]]
)</f>
        <v>720</v>
      </c>
      <c r="L9709" s="8" t="str">
        <f>VLOOKUP(TableTransactions[[#This Row],[Material]],TableStockBalance[],
MATCH(TableStockBalance[[#Headers],[Supplier name]],TableStockBalance[#Headers],0),
0)</f>
        <v>Broehmer Industrial GmbH</v>
      </c>
    </row>
    <row r="9710" spans="1:12" x14ac:dyDescent="0.25">
      <c r="A9710">
        <v>49042206</v>
      </c>
      <c r="B9710">
        <v>330</v>
      </c>
      <c r="C9710" t="s">
        <v>343</v>
      </c>
      <c r="D9710" t="s">
        <v>250</v>
      </c>
      <c r="E9710" t="s">
        <v>251</v>
      </c>
      <c r="F9710" t="s">
        <v>317</v>
      </c>
      <c r="G9710" s="1">
        <v>43637</v>
      </c>
      <c r="H9710">
        <v>60</v>
      </c>
      <c r="I9710" s="7">
        <f>IF(TableTransactions[[#This Row],[Order type]]=trackOrderType,
TableTransactions[[#This Row],[Transaction quantity]]*-1,
TableTransactions[[#This Row],[Transaction quantity]]
)</f>
        <v>-60</v>
      </c>
      <c r="J97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660</v>
      </c>
      <c r="K9710" s="7">
        <f ca="1">IF(TableTransactions[[#This Row],[Stock balance backorders]]&lt;0,
0,
TableTransactions[[#This Row],[Stock balance backorders]]
)</f>
        <v>660</v>
      </c>
      <c r="L9710" s="8" t="str">
        <f>VLOOKUP(TableTransactions[[#This Row],[Material]],TableStockBalance[],
MATCH(TableStockBalance[[#Headers],[Supplier name]],TableStockBalance[#Headers],0),
0)</f>
        <v>Broehmer Industrial GmbH</v>
      </c>
    </row>
    <row r="9711" spans="1:12" x14ac:dyDescent="0.25">
      <c r="A9711">
        <v>49042265</v>
      </c>
      <c r="B9711">
        <v>80</v>
      </c>
      <c r="C9711" t="s">
        <v>343</v>
      </c>
      <c r="D9711" t="s">
        <v>250</v>
      </c>
      <c r="E9711" t="s">
        <v>251</v>
      </c>
      <c r="F9711" t="s">
        <v>317</v>
      </c>
      <c r="G9711" s="1">
        <v>43643</v>
      </c>
      <c r="H9711">
        <v>80</v>
      </c>
      <c r="I9711" s="7">
        <f>IF(TableTransactions[[#This Row],[Order type]]=trackOrderType,
TableTransactions[[#This Row],[Transaction quantity]]*-1,
TableTransactions[[#This Row],[Transaction quantity]]
)</f>
        <v>-80</v>
      </c>
      <c r="J97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580</v>
      </c>
      <c r="K9711" s="7">
        <f ca="1">IF(TableTransactions[[#This Row],[Stock balance backorders]]&lt;0,
0,
TableTransactions[[#This Row],[Stock balance backorders]]
)</f>
        <v>580</v>
      </c>
      <c r="L9711" s="8" t="str">
        <f>VLOOKUP(TableTransactions[[#This Row],[Material]],TableStockBalance[],
MATCH(TableStockBalance[[#Headers],[Supplier name]],TableStockBalance[#Headers],0),
0)</f>
        <v>Broehmer Industrial GmbH</v>
      </c>
    </row>
    <row r="9712" spans="1:12" x14ac:dyDescent="0.25">
      <c r="A9712">
        <v>49042642</v>
      </c>
      <c r="B9712">
        <v>400</v>
      </c>
      <c r="C9712" t="s">
        <v>343</v>
      </c>
      <c r="D9712" t="s">
        <v>250</v>
      </c>
      <c r="E9712" t="s">
        <v>251</v>
      </c>
      <c r="F9712" t="s">
        <v>317</v>
      </c>
      <c r="G9712" s="1">
        <v>43679</v>
      </c>
      <c r="H9712">
        <v>40</v>
      </c>
      <c r="I9712" s="7">
        <f>IF(TableTransactions[[#This Row],[Order type]]=trackOrderType,
TableTransactions[[#This Row],[Transaction quantity]]*-1,
TableTransactions[[#This Row],[Transaction quantity]]
)</f>
        <v>-40</v>
      </c>
      <c r="J97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540</v>
      </c>
      <c r="K9712" s="7">
        <f ca="1">IF(TableTransactions[[#This Row],[Stock balance backorders]]&lt;0,
0,
TableTransactions[[#This Row],[Stock balance backorders]]
)</f>
        <v>540</v>
      </c>
      <c r="L9712" s="8" t="str">
        <f>VLOOKUP(TableTransactions[[#This Row],[Material]],TableStockBalance[],
MATCH(TableStockBalance[[#Headers],[Supplier name]],TableStockBalance[#Headers],0),
0)</f>
        <v>Broehmer Industrial GmbH</v>
      </c>
    </row>
    <row r="9713" spans="1:12" x14ac:dyDescent="0.25">
      <c r="A9713" s="4">
        <v>45057335</v>
      </c>
      <c r="B9713" s="4">
        <v>30</v>
      </c>
      <c r="C9713" s="4" t="s">
        <v>344</v>
      </c>
      <c r="D9713" s="4" t="s">
        <v>250</v>
      </c>
      <c r="E9713" s="4" t="s">
        <v>251</v>
      </c>
      <c r="F9713" s="4" t="s">
        <v>213</v>
      </c>
      <c r="G9713" s="5">
        <v>43698</v>
      </c>
      <c r="H9713" s="4">
        <v>500</v>
      </c>
      <c r="I9713" s="7">
        <f>IF(TableTransactions[[#This Row],[Order type]]=trackOrderType,
TableTransactions[[#This Row],[Transaction quantity]]*-1,
TableTransactions[[#This Row],[Transaction quantity]]
)</f>
        <v>500</v>
      </c>
      <c r="J97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1040</v>
      </c>
      <c r="K9713" s="7">
        <f ca="1">IF(TableTransactions[[#This Row],[Stock balance backorders]]&lt;0,
0,
TableTransactions[[#This Row],[Stock balance backorders]]
)</f>
        <v>1040</v>
      </c>
      <c r="L9713" s="8" t="str">
        <f>VLOOKUP(TableTransactions[[#This Row],[Material]],TableStockBalance[],
MATCH(TableStockBalance[[#Headers],[Supplier name]],TableStockBalance[#Headers],0),
0)</f>
        <v>Broehmer Industrial GmbH</v>
      </c>
    </row>
    <row r="9714" spans="1:12" x14ac:dyDescent="0.25">
      <c r="A9714">
        <v>49042955</v>
      </c>
      <c r="B9714">
        <v>260</v>
      </c>
      <c r="C9714" t="s">
        <v>343</v>
      </c>
      <c r="D9714" t="s">
        <v>250</v>
      </c>
      <c r="E9714" t="s">
        <v>251</v>
      </c>
      <c r="F9714" t="s">
        <v>318</v>
      </c>
      <c r="G9714" s="1">
        <v>43707</v>
      </c>
      <c r="H9714">
        <v>40</v>
      </c>
      <c r="I9714" s="7">
        <f>IF(TableTransactions[[#This Row],[Order type]]=trackOrderType,
TableTransactions[[#This Row],[Transaction quantity]]*-1,
TableTransactions[[#This Row],[Transaction quantity]]
)</f>
        <v>-40</v>
      </c>
      <c r="J97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1000</v>
      </c>
      <c r="K9714" s="7">
        <f ca="1">IF(TableTransactions[[#This Row],[Stock balance backorders]]&lt;0,
0,
TableTransactions[[#This Row],[Stock balance backorders]]
)</f>
        <v>1000</v>
      </c>
      <c r="L9714" s="8" t="str">
        <f>VLOOKUP(TableTransactions[[#This Row],[Material]],TableStockBalance[],
MATCH(TableStockBalance[[#Headers],[Supplier name]],TableStockBalance[#Headers],0),
0)</f>
        <v>Broehmer Industrial GmbH</v>
      </c>
    </row>
    <row r="9715" spans="1:12" x14ac:dyDescent="0.25">
      <c r="A9715">
        <v>49042974</v>
      </c>
      <c r="B9715">
        <v>70</v>
      </c>
      <c r="C9715" t="s">
        <v>343</v>
      </c>
      <c r="D9715" t="s">
        <v>250</v>
      </c>
      <c r="E9715" t="s">
        <v>251</v>
      </c>
      <c r="F9715" t="s">
        <v>314</v>
      </c>
      <c r="G9715" s="1">
        <v>43711</v>
      </c>
      <c r="H9715">
        <v>20</v>
      </c>
      <c r="I9715" s="7">
        <f>IF(TableTransactions[[#This Row],[Order type]]=trackOrderType,
TableTransactions[[#This Row],[Transaction quantity]]*-1,
TableTransactions[[#This Row],[Transaction quantity]]
)</f>
        <v>-20</v>
      </c>
      <c r="J97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980</v>
      </c>
      <c r="K9715" s="7">
        <f ca="1">IF(TableTransactions[[#This Row],[Stock balance backorders]]&lt;0,
0,
TableTransactions[[#This Row],[Stock balance backorders]]
)</f>
        <v>980</v>
      </c>
      <c r="L9715" s="8" t="str">
        <f>VLOOKUP(TableTransactions[[#This Row],[Material]],TableStockBalance[],
MATCH(TableStockBalance[[#Headers],[Supplier name]],TableStockBalance[#Headers],0),
0)</f>
        <v>Broehmer Industrial GmbH</v>
      </c>
    </row>
    <row r="9716" spans="1:12" x14ac:dyDescent="0.25">
      <c r="A9716">
        <v>49043034</v>
      </c>
      <c r="B9716">
        <v>130</v>
      </c>
      <c r="C9716" t="s">
        <v>343</v>
      </c>
      <c r="D9716" t="s">
        <v>250</v>
      </c>
      <c r="E9716" t="s">
        <v>251</v>
      </c>
      <c r="F9716" t="s">
        <v>313</v>
      </c>
      <c r="G9716" s="1">
        <v>43717</v>
      </c>
      <c r="H9716">
        <v>80</v>
      </c>
      <c r="I9716" s="7">
        <f>IF(TableTransactions[[#This Row],[Order type]]=trackOrderType,
TableTransactions[[#This Row],[Transaction quantity]]*-1,
TableTransactions[[#This Row],[Transaction quantity]]
)</f>
        <v>-80</v>
      </c>
      <c r="J97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900</v>
      </c>
      <c r="K9716" s="7">
        <f ca="1">IF(TableTransactions[[#This Row],[Stock balance backorders]]&lt;0,
0,
TableTransactions[[#This Row],[Stock balance backorders]]
)</f>
        <v>900</v>
      </c>
      <c r="L9716" s="8" t="str">
        <f>VLOOKUP(TableTransactions[[#This Row],[Material]],TableStockBalance[],
MATCH(TableStockBalance[[#Headers],[Supplier name]],TableStockBalance[#Headers],0),
0)</f>
        <v>Broehmer Industrial GmbH</v>
      </c>
    </row>
    <row r="9717" spans="1:12" x14ac:dyDescent="0.25">
      <c r="A9717">
        <v>49043067</v>
      </c>
      <c r="B9717">
        <v>130</v>
      </c>
      <c r="C9717" t="s">
        <v>343</v>
      </c>
      <c r="D9717" t="s">
        <v>250</v>
      </c>
      <c r="E9717" t="s">
        <v>251</v>
      </c>
      <c r="F9717" t="s">
        <v>317</v>
      </c>
      <c r="G9717" s="1">
        <v>43719</v>
      </c>
      <c r="H9717">
        <v>80</v>
      </c>
      <c r="I9717" s="7">
        <f>IF(TableTransactions[[#This Row],[Order type]]=trackOrderType,
TableTransactions[[#This Row],[Transaction quantity]]*-1,
TableTransactions[[#This Row],[Transaction quantity]]
)</f>
        <v>-80</v>
      </c>
      <c r="J97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820</v>
      </c>
      <c r="K9717" s="7">
        <f ca="1">IF(TableTransactions[[#This Row],[Stock balance backorders]]&lt;0,
0,
TableTransactions[[#This Row],[Stock balance backorders]]
)</f>
        <v>820</v>
      </c>
      <c r="L9717" s="8" t="str">
        <f>VLOOKUP(TableTransactions[[#This Row],[Material]],TableStockBalance[],
MATCH(TableStockBalance[[#Headers],[Supplier name]],TableStockBalance[#Headers],0),
0)</f>
        <v>Broehmer Industrial GmbH</v>
      </c>
    </row>
    <row r="9718" spans="1:12" x14ac:dyDescent="0.25">
      <c r="A9718">
        <v>49043082</v>
      </c>
      <c r="B9718">
        <v>100</v>
      </c>
      <c r="C9718" t="s">
        <v>343</v>
      </c>
      <c r="D9718" t="s">
        <v>250</v>
      </c>
      <c r="E9718" t="s">
        <v>251</v>
      </c>
      <c r="F9718" t="s">
        <v>317</v>
      </c>
      <c r="G9718" s="1">
        <v>43720</v>
      </c>
      <c r="H9718">
        <v>20</v>
      </c>
      <c r="I9718" s="7">
        <f>IF(TableTransactions[[#This Row],[Order type]]=trackOrderType,
TableTransactions[[#This Row],[Transaction quantity]]*-1,
TableTransactions[[#This Row],[Transaction quantity]]
)</f>
        <v>-20</v>
      </c>
      <c r="J97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800</v>
      </c>
      <c r="K9718" s="7">
        <f ca="1">IF(TableTransactions[[#This Row],[Stock balance backorders]]&lt;0,
0,
TableTransactions[[#This Row],[Stock balance backorders]]
)</f>
        <v>800</v>
      </c>
      <c r="L9718" s="8" t="str">
        <f>VLOOKUP(TableTransactions[[#This Row],[Material]],TableStockBalance[],
MATCH(TableStockBalance[[#Headers],[Supplier name]],TableStockBalance[#Headers],0),
0)</f>
        <v>Broehmer Industrial GmbH</v>
      </c>
    </row>
    <row r="9719" spans="1:12" x14ac:dyDescent="0.25">
      <c r="A9719">
        <v>49043156</v>
      </c>
      <c r="B9719">
        <v>10</v>
      </c>
      <c r="C9719" t="s">
        <v>343</v>
      </c>
      <c r="D9719" t="s">
        <v>250</v>
      </c>
      <c r="E9719" t="s">
        <v>251</v>
      </c>
      <c r="F9719" t="s">
        <v>325</v>
      </c>
      <c r="G9719" s="1">
        <v>43727</v>
      </c>
      <c r="H9719">
        <v>20</v>
      </c>
      <c r="I9719" s="7">
        <f>IF(TableTransactions[[#This Row],[Order type]]=trackOrderType,
TableTransactions[[#This Row],[Transaction quantity]]*-1,
TableTransactions[[#This Row],[Transaction quantity]]
)</f>
        <v>-20</v>
      </c>
      <c r="J97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780</v>
      </c>
      <c r="K9719" s="7">
        <f ca="1">IF(TableTransactions[[#This Row],[Stock balance backorders]]&lt;0,
0,
TableTransactions[[#This Row],[Stock balance backorders]]
)</f>
        <v>780</v>
      </c>
      <c r="L9719" s="8" t="str">
        <f>VLOOKUP(TableTransactions[[#This Row],[Material]],TableStockBalance[],
MATCH(TableStockBalance[[#Headers],[Supplier name]],TableStockBalance[#Headers],0),
0)</f>
        <v>Broehmer Industrial GmbH</v>
      </c>
    </row>
    <row r="9720" spans="1:12" x14ac:dyDescent="0.25">
      <c r="A9720">
        <v>49043182</v>
      </c>
      <c r="B9720">
        <v>40</v>
      </c>
      <c r="C9720" t="s">
        <v>343</v>
      </c>
      <c r="D9720" t="s">
        <v>250</v>
      </c>
      <c r="E9720" t="s">
        <v>251</v>
      </c>
      <c r="F9720" t="s">
        <v>323</v>
      </c>
      <c r="G9720" s="1">
        <v>43728</v>
      </c>
      <c r="H9720">
        <v>80</v>
      </c>
      <c r="I9720" s="7">
        <f>IF(TableTransactions[[#This Row],[Order type]]=trackOrderType,
TableTransactions[[#This Row],[Transaction quantity]]*-1,
TableTransactions[[#This Row],[Transaction quantity]]
)</f>
        <v>-80</v>
      </c>
      <c r="J97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700</v>
      </c>
      <c r="K9720" s="7">
        <f ca="1">IF(TableTransactions[[#This Row],[Stock balance backorders]]&lt;0,
0,
TableTransactions[[#This Row],[Stock balance backorders]]
)</f>
        <v>700</v>
      </c>
      <c r="L9720" s="8" t="str">
        <f>VLOOKUP(TableTransactions[[#This Row],[Material]],TableStockBalance[],
MATCH(TableStockBalance[[#Headers],[Supplier name]],TableStockBalance[#Headers],0),
0)</f>
        <v>Broehmer Industrial GmbH</v>
      </c>
    </row>
    <row r="9721" spans="1:12" x14ac:dyDescent="0.25">
      <c r="A9721">
        <v>49043483</v>
      </c>
      <c r="B9721">
        <v>180</v>
      </c>
      <c r="C9721" t="s">
        <v>343</v>
      </c>
      <c r="D9721" t="s">
        <v>250</v>
      </c>
      <c r="E9721" t="s">
        <v>251</v>
      </c>
      <c r="F9721" t="s">
        <v>316</v>
      </c>
      <c r="G9721" s="1">
        <v>43756</v>
      </c>
      <c r="H9721">
        <v>100</v>
      </c>
      <c r="I9721" s="7">
        <f>IF(TableTransactions[[#This Row],[Order type]]=trackOrderType,
TableTransactions[[#This Row],[Transaction quantity]]*-1,
TableTransactions[[#This Row],[Transaction quantity]]
)</f>
        <v>-100</v>
      </c>
      <c r="J97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600</v>
      </c>
      <c r="K9721" s="7">
        <f ca="1">IF(TableTransactions[[#This Row],[Stock balance backorders]]&lt;0,
0,
TableTransactions[[#This Row],[Stock balance backorders]]
)</f>
        <v>600</v>
      </c>
      <c r="L9721" s="8" t="str">
        <f>VLOOKUP(TableTransactions[[#This Row],[Material]],TableStockBalance[],
MATCH(TableStockBalance[[#Headers],[Supplier name]],TableStockBalance[#Headers],0),
0)</f>
        <v>Broehmer Industrial GmbH</v>
      </c>
    </row>
    <row r="9722" spans="1:12" x14ac:dyDescent="0.25">
      <c r="A9722">
        <v>49043541</v>
      </c>
      <c r="B9722">
        <v>100</v>
      </c>
      <c r="C9722" t="s">
        <v>343</v>
      </c>
      <c r="D9722" t="s">
        <v>250</v>
      </c>
      <c r="E9722" t="s">
        <v>251</v>
      </c>
      <c r="F9722" t="s">
        <v>318</v>
      </c>
      <c r="G9722" s="1">
        <v>43762</v>
      </c>
      <c r="H9722">
        <v>40</v>
      </c>
      <c r="I9722" s="7">
        <f>IF(TableTransactions[[#This Row],[Order type]]=trackOrderType,
TableTransactions[[#This Row],[Transaction quantity]]*-1,
TableTransactions[[#This Row],[Transaction quantity]]
)</f>
        <v>-40</v>
      </c>
      <c r="J97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560</v>
      </c>
      <c r="K9722" s="7">
        <f ca="1">IF(TableTransactions[[#This Row],[Stock balance backorders]]&lt;0,
0,
TableTransactions[[#This Row],[Stock balance backorders]]
)</f>
        <v>560</v>
      </c>
      <c r="L9722" s="8" t="str">
        <f>VLOOKUP(TableTransactions[[#This Row],[Material]],TableStockBalance[],
MATCH(TableStockBalance[[#Headers],[Supplier name]],TableStockBalance[#Headers],0),
0)</f>
        <v>Broehmer Industrial GmbH</v>
      </c>
    </row>
    <row r="9723" spans="1:12" x14ac:dyDescent="0.25">
      <c r="A9723">
        <v>49043561</v>
      </c>
      <c r="B9723">
        <v>130</v>
      </c>
      <c r="C9723" t="s">
        <v>343</v>
      </c>
      <c r="D9723" t="s">
        <v>250</v>
      </c>
      <c r="E9723" t="s">
        <v>251</v>
      </c>
      <c r="F9723" t="s">
        <v>319</v>
      </c>
      <c r="G9723" s="1">
        <v>43763</v>
      </c>
      <c r="H9723">
        <v>20</v>
      </c>
      <c r="I9723" s="7">
        <f>IF(TableTransactions[[#This Row],[Order type]]=trackOrderType,
TableTransactions[[#This Row],[Transaction quantity]]*-1,
TableTransactions[[#This Row],[Transaction quantity]]
)</f>
        <v>-20</v>
      </c>
      <c r="J97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540</v>
      </c>
      <c r="K9723" s="7">
        <f ca="1">IF(TableTransactions[[#This Row],[Stock balance backorders]]&lt;0,
0,
TableTransactions[[#This Row],[Stock balance backorders]]
)</f>
        <v>540</v>
      </c>
      <c r="L9723" s="8" t="str">
        <f>VLOOKUP(TableTransactions[[#This Row],[Material]],TableStockBalance[],
MATCH(TableStockBalance[[#Headers],[Supplier name]],TableStockBalance[#Headers],0),
0)</f>
        <v>Broehmer Industrial GmbH</v>
      </c>
    </row>
    <row r="9724" spans="1:12" x14ac:dyDescent="0.25">
      <c r="A9724">
        <v>49043636</v>
      </c>
      <c r="B9724">
        <v>430</v>
      </c>
      <c r="C9724" t="s">
        <v>343</v>
      </c>
      <c r="D9724" t="s">
        <v>250</v>
      </c>
      <c r="E9724" t="s">
        <v>251</v>
      </c>
      <c r="F9724" t="s">
        <v>317</v>
      </c>
      <c r="G9724" s="1">
        <v>43770</v>
      </c>
      <c r="H9724">
        <v>40</v>
      </c>
      <c r="I9724" s="7">
        <f>IF(TableTransactions[[#This Row],[Order type]]=trackOrderType,
TableTransactions[[#This Row],[Transaction quantity]]*-1,
TableTransactions[[#This Row],[Transaction quantity]]
)</f>
        <v>-40</v>
      </c>
      <c r="J97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500</v>
      </c>
      <c r="K9724" s="7">
        <f ca="1">IF(TableTransactions[[#This Row],[Stock balance backorders]]&lt;0,
0,
TableTransactions[[#This Row],[Stock balance backorders]]
)</f>
        <v>500</v>
      </c>
      <c r="L9724" s="8" t="str">
        <f>VLOOKUP(TableTransactions[[#This Row],[Material]],TableStockBalance[],
MATCH(TableStockBalance[[#Headers],[Supplier name]],TableStockBalance[#Headers],0),
0)</f>
        <v>Broehmer Industrial GmbH</v>
      </c>
    </row>
    <row r="9725" spans="1:12" x14ac:dyDescent="0.25">
      <c r="A9725">
        <v>49043639</v>
      </c>
      <c r="B9725">
        <v>240</v>
      </c>
      <c r="C9725" t="s">
        <v>343</v>
      </c>
      <c r="D9725" t="s">
        <v>250</v>
      </c>
      <c r="E9725" t="s">
        <v>251</v>
      </c>
      <c r="F9725" t="s">
        <v>318</v>
      </c>
      <c r="G9725" s="1">
        <v>43770</v>
      </c>
      <c r="H9725">
        <v>60</v>
      </c>
      <c r="I9725" s="7">
        <f>IF(TableTransactions[[#This Row],[Order type]]=trackOrderType,
TableTransactions[[#This Row],[Transaction quantity]]*-1,
TableTransactions[[#This Row],[Transaction quantity]]
)</f>
        <v>-60</v>
      </c>
      <c r="J97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440</v>
      </c>
      <c r="K9725" s="7">
        <f ca="1">IF(TableTransactions[[#This Row],[Stock balance backorders]]&lt;0,
0,
TableTransactions[[#This Row],[Stock balance backorders]]
)</f>
        <v>440</v>
      </c>
      <c r="L9725" s="8" t="str">
        <f>VLOOKUP(TableTransactions[[#This Row],[Material]],TableStockBalance[],
MATCH(TableStockBalance[[#Headers],[Supplier name]],TableStockBalance[#Headers],0),
0)</f>
        <v>Broehmer Industrial GmbH</v>
      </c>
    </row>
    <row r="9726" spans="1:12" x14ac:dyDescent="0.25">
      <c r="A9726">
        <v>49043726</v>
      </c>
      <c r="B9726">
        <v>120</v>
      </c>
      <c r="C9726" t="s">
        <v>343</v>
      </c>
      <c r="D9726" t="s">
        <v>250</v>
      </c>
      <c r="E9726" t="s">
        <v>251</v>
      </c>
      <c r="F9726" t="s">
        <v>313</v>
      </c>
      <c r="G9726" s="1">
        <v>43780</v>
      </c>
      <c r="H9726">
        <v>60</v>
      </c>
      <c r="I9726" s="7">
        <f>IF(TableTransactions[[#This Row],[Order type]]=trackOrderType,
TableTransactions[[#This Row],[Transaction quantity]]*-1,
TableTransactions[[#This Row],[Transaction quantity]]
)</f>
        <v>-60</v>
      </c>
      <c r="J97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380</v>
      </c>
      <c r="K9726" s="7">
        <f ca="1">IF(TableTransactions[[#This Row],[Stock balance backorders]]&lt;0,
0,
TableTransactions[[#This Row],[Stock balance backorders]]
)</f>
        <v>380</v>
      </c>
      <c r="L9726" s="8" t="str">
        <f>VLOOKUP(TableTransactions[[#This Row],[Material]],TableStockBalance[],
MATCH(TableStockBalance[[#Headers],[Supplier name]],TableStockBalance[#Headers],0),
0)</f>
        <v>Broehmer Industrial GmbH</v>
      </c>
    </row>
    <row r="9727" spans="1:12" x14ac:dyDescent="0.25">
      <c r="A9727" s="4">
        <v>45057535</v>
      </c>
      <c r="B9727" s="4">
        <v>40</v>
      </c>
      <c r="C9727" s="4" t="s">
        <v>344</v>
      </c>
      <c r="D9727" s="4" t="s">
        <v>250</v>
      </c>
      <c r="E9727" s="4" t="s">
        <v>251</v>
      </c>
      <c r="F9727" s="4" t="s">
        <v>213</v>
      </c>
      <c r="G9727" s="5">
        <v>43782</v>
      </c>
      <c r="H9727" s="4">
        <v>500</v>
      </c>
      <c r="I9727" s="7">
        <f>IF(TableTransactions[[#This Row],[Order type]]=trackOrderType,
TableTransactions[[#This Row],[Transaction quantity]]*-1,
TableTransactions[[#This Row],[Transaction quantity]]
)</f>
        <v>500</v>
      </c>
      <c r="J97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880</v>
      </c>
      <c r="K9727" s="7">
        <f ca="1">IF(TableTransactions[[#This Row],[Stock balance backorders]]&lt;0,
0,
TableTransactions[[#This Row],[Stock balance backorders]]
)</f>
        <v>880</v>
      </c>
      <c r="L9727" s="8" t="str">
        <f>VLOOKUP(TableTransactions[[#This Row],[Material]],TableStockBalance[],
MATCH(TableStockBalance[[#Headers],[Supplier name]],TableStockBalance[#Headers],0),
0)</f>
        <v>Broehmer Industrial GmbH</v>
      </c>
    </row>
    <row r="9728" spans="1:12" x14ac:dyDescent="0.25">
      <c r="A9728">
        <v>49043810</v>
      </c>
      <c r="B9728">
        <v>70</v>
      </c>
      <c r="C9728" t="s">
        <v>343</v>
      </c>
      <c r="D9728" t="s">
        <v>250</v>
      </c>
      <c r="E9728" t="s">
        <v>251</v>
      </c>
      <c r="F9728" t="s">
        <v>317</v>
      </c>
      <c r="G9728" s="1">
        <v>43787</v>
      </c>
      <c r="H9728">
        <v>40</v>
      </c>
      <c r="I9728" s="7">
        <f>IF(TableTransactions[[#This Row],[Order type]]=trackOrderType,
TableTransactions[[#This Row],[Transaction quantity]]*-1,
TableTransactions[[#This Row],[Transaction quantity]]
)</f>
        <v>-40</v>
      </c>
      <c r="J97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840</v>
      </c>
      <c r="K9728" s="7">
        <f ca="1">IF(TableTransactions[[#This Row],[Stock balance backorders]]&lt;0,
0,
TableTransactions[[#This Row],[Stock balance backorders]]
)</f>
        <v>840</v>
      </c>
      <c r="L9728" s="8" t="str">
        <f>VLOOKUP(TableTransactions[[#This Row],[Material]],TableStockBalance[],
MATCH(TableStockBalance[[#Headers],[Supplier name]],TableStockBalance[#Headers],0),
0)</f>
        <v>Broehmer Industrial GmbH</v>
      </c>
    </row>
    <row r="9729" spans="1:12" x14ac:dyDescent="0.25">
      <c r="A9729">
        <v>49043921</v>
      </c>
      <c r="B9729">
        <v>180</v>
      </c>
      <c r="C9729" t="s">
        <v>343</v>
      </c>
      <c r="D9729" t="s">
        <v>250</v>
      </c>
      <c r="E9729" t="s">
        <v>251</v>
      </c>
      <c r="F9729" t="s">
        <v>317</v>
      </c>
      <c r="G9729" s="1">
        <v>43796</v>
      </c>
      <c r="H9729">
        <v>20</v>
      </c>
      <c r="I9729" s="7">
        <f>IF(TableTransactions[[#This Row],[Order type]]=trackOrderType,
TableTransactions[[#This Row],[Transaction quantity]]*-1,
TableTransactions[[#This Row],[Transaction quantity]]
)</f>
        <v>-20</v>
      </c>
      <c r="J97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820</v>
      </c>
      <c r="K9729" s="7">
        <f ca="1">IF(TableTransactions[[#This Row],[Stock balance backorders]]&lt;0,
0,
TableTransactions[[#This Row],[Stock balance backorders]]
)</f>
        <v>820</v>
      </c>
      <c r="L9729" s="8" t="str">
        <f>VLOOKUP(TableTransactions[[#This Row],[Material]],TableStockBalance[],
MATCH(TableStockBalance[[#Headers],[Supplier name]],TableStockBalance[#Headers],0),
0)</f>
        <v>Broehmer Industrial GmbH</v>
      </c>
    </row>
    <row r="9730" spans="1:12" x14ac:dyDescent="0.25">
      <c r="A9730">
        <v>49043954</v>
      </c>
      <c r="B9730">
        <v>240</v>
      </c>
      <c r="C9730" t="s">
        <v>343</v>
      </c>
      <c r="D9730" t="s">
        <v>250</v>
      </c>
      <c r="E9730" t="s">
        <v>251</v>
      </c>
      <c r="F9730" t="s">
        <v>316</v>
      </c>
      <c r="G9730" s="1">
        <v>43798</v>
      </c>
      <c r="H9730">
        <v>60</v>
      </c>
      <c r="I9730" s="7">
        <f>IF(TableTransactions[[#This Row],[Order type]]=trackOrderType,
TableTransactions[[#This Row],[Transaction quantity]]*-1,
TableTransactions[[#This Row],[Transaction quantity]]
)</f>
        <v>-60</v>
      </c>
      <c r="J97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760</v>
      </c>
      <c r="K9730" s="7">
        <f ca="1">IF(TableTransactions[[#This Row],[Stock balance backorders]]&lt;0,
0,
TableTransactions[[#This Row],[Stock balance backorders]]
)</f>
        <v>760</v>
      </c>
      <c r="L9730" s="8" t="str">
        <f>VLOOKUP(TableTransactions[[#This Row],[Material]],TableStockBalance[],
MATCH(TableStockBalance[[#Headers],[Supplier name]],TableStockBalance[#Headers],0),
0)</f>
        <v>Broehmer Industrial GmbH</v>
      </c>
    </row>
    <row r="9731" spans="1:12" x14ac:dyDescent="0.25">
      <c r="A9731">
        <v>49043985</v>
      </c>
      <c r="B9731">
        <v>60</v>
      </c>
      <c r="C9731" t="s">
        <v>343</v>
      </c>
      <c r="D9731" t="s">
        <v>250</v>
      </c>
      <c r="E9731" t="s">
        <v>251</v>
      </c>
      <c r="F9731" t="s">
        <v>316</v>
      </c>
      <c r="G9731" s="1">
        <v>43802</v>
      </c>
      <c r="H9731">
        <v>60</v>
      </c>
      <c r="I9731" s="7">
        <f>IF(TableTransactions[[#This Row],[Order type]]=trackOrderType,
TableTransactions[[#This Row],[Transaction quantity]]*-1,
TableTransactions[[#This Row],[Transaction quantity]]
)</f>
        <v>-60</v>
      </c>
      <c r="J97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700</v>
      </c>
      <c r="K9731" s="7">
        <f ca="1">IF(TableTransactions[[#This Row],[Stock balance backorders]]&lt;0,
0,
TableTransactions[[#This Row],[Stock balance backorders]]
)</f>
        <v>700</v>
      </c>
      <c r="L9731" s="8" t="str">
        <f>VLOOKUP(TableTransactions[[#This Row],[Material]],TableStockBalance[],
MATCH(TableStockBalance[[#Headers],[Supplier name]],TableStockBalance[#Headers],0),
0)</f>
        <v>Broehmer Industrial GmbH</v>
      </c>
    </row>
    <row r="9732" spans="1:12" x14ac:dyDescent="0.25">
      <c r="A9732">
        <v>49044096</v>
      </c>
      <c r="B9732">
        <v>80</v>
      </c>
      <c r="C9732" t="s">
        <v>343</v>
      </c>
      <c r="D9732" t="s">
        <v>250</v>
      </c>
      <c r="E9732" t="s">
        <v>251</v>
      </c>
      <c r="F9732" t="s">
        <v>314</v>
      </c>
      <c r="G9732" s="1">
        <v>43812</v>
      </c>
      <c r="H9732">
        <v>20</v>
      </c>
      <c r="I9732" s="7">
        <f>IF(TableTransactions[[#This Row],[Order type]]=trackOrderType,
TableTransactions[[#This Row],[Transaction quantity]]*-1,
TableTransactions[[#This Row],[Transaction quantity]]
)</f>
        <v>-20</v>
      </c>
      <c r="J97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680</v>
      </c>
      <c r="K9732" s="7">
        <f ca="1">IF(TableTransactions[[#This Row],[Stock balance backorders]]&lt;0,
0,
TableTransactions[[#This Row],[Stock balance backorders]]
)</f>
        <v>680</v>
      </c>
      <c r="L9732" s="8" t="str">
        <f>VLOOKUP(TableTransactions[[#This Row],[Material]],TableStockBalance[],
MATCH(TableStockBalance[[#Headers],[Supplier name]],TableStockBalance[#Headers],0),
0)</f>
        <v>Broehmer Industrial GmbH</v>
      </c>
    </row>
    <row r="9733" spans="1:12" x14ac:dyDescent="0.25">
      <c r="A9733">
        <v>49040373</v>
      </c>
      <c r="B9733">
        <v>230</v>
      </c>
      <c r="C9733" t="s">
        <v>343</v>
      </c>
      <c r="D9733" t="s">
        <v>234</v>
      </c>
      <c r="E9733" t="s">
        <v>235</v>
      </c>
      <c r="F9733" t="s">
        <v>318</v>
      </c>
      <c r="G9733" s="1">
        <v>43472</v>
      </c>
      <c r="H9733">
        <v>20</v>
      </c>
      <c r="I9733" s="7">
        <f>IF(TableTransactions[[#This Row],[Order type]]=trackOrderType,
TableTransactions[[#This Row],[Transaction quantity]]*-1,
TableTransactions[[#This Row],[Transaction quantity]]
)</f>
        <v>-20</v>
      </c>
      <c r="J97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500</v>
      </c>
      <c r="K9733" s="7">
        <f ca="1">IF(TableTransactions[[#This Row],[Stock balance backorders]]&lt;0,
0,
TableTransactions[[#This Row],[Stock balance backorders]]
)</f>
        <v>500</v>
      </c>
      <c r="L9733" s="8" t="str">
        <f>VLOOKUP(TableTransactions[[#This Row],[Material]],TableStockBalance[],
MATCH(TableStockBalance[[#Headers],[Supplier name]],TableStockBalance[#Headers],0),
0)</f>
        <v>General Multi Parts AB</v>
      </c>
    </row>
    <row r="9734" spans="1:12" x14ac:dyDescent="0.25">
      <c r="A9734">
        <v>49040554</v>
      </c>
      <c r="B9734">
        <v>110</v>
      </c>
      <c r="C9734" t="s">
        <v>343</v>
      </c>
      <c r="D9734" t="s">
        <v>234</v>
      </c>
      <c r="E9734" t="s">
        <v>235</v>
      </c>
      <c r="F9734" t="s">
        <v>313</v>
      </c>
      <c r="G9734" s="1">
        <v>43488</v>
      </c>
      <c r="H9734">
        <v>20</v>
      </c>
      <c r="I9734" s="7">
        <f>IF(TableTransactions[[#This Row],[Order type]]=trackOrderType,
TableTransactions[[#This Row],[Transaction quantity]]*-1,
TableTransactions[[#This Row],[Transaction quantity]]
)</f>
        <v>-20</v>
      </c>
      <c r="J97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480</v>
      </c>
      <c r="K9734" s="7">
        <f ca="1">IF(TableTransactions[[#This Row],[Stock balance backorders]]&lt;0,
0,
TableTransactions[[#This Row],[Stock balance backorders]]
)</f>
        <v>480</v>
      </c>
      <c r="L9734" s="8" t="str">
        <f>VLOOKUP(TableTransactions[[#This Row],[Material]],TableStockBalance[],
MATCH(TableStockBalance[[#Headers],[Supplier name]],TableStockBalance[#Headers],0),
0)</f>
        <v>General Multi Parts AB</v>
      </c>
    </row>
    <row r="9735" spans="1:12" x14ac:dyDescent="0.25">
      <c r="A9735">
        <v>49040706</v>
      </c>
      <c r="B9735">
        <v>140</v>
      </c>
      <c r="C9735" t="s">
        <v>343</v>
      </c>
      <c r="D9735" t="s">
        <v>234</v>
      </c>
      <c r="E9735" t="s">
        <v>235</v>
      </c>
      <c r="F9735" t="s">
        <v>318</v>
      </c>
      <c r="G9735" s="1">
        <v>43501</v>
      </c>
      <c r="H9735">
        <v>80</v>
      </c>
      <c r="I9735" s="7">
        <f>IF(TableTransactions[[#This Row],[Order type]]=trackOrderType,
TableTransactions[[#This Row],[Transaction quantity]]*-1,
TableTransactions[[#This Row],[Transaction quantity]]
)</f>
        <v>-80</v>
      </c>
      <c r="J97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400</v>
      </c>
      <c r="K9735" s="7">
        <f ca="1">IF(TableTransactions[[#This Row],[Stock balance backorders]]&lt;0,
0,
TableTransactions[[#This Row],[Stock balance backorders]]
)</f>
        <v>400</v>
      </c>
      <c r="L9735" s="8" t="str">
        <f>VLOOKUP(TableTransactions[[#This Row],[Material]],TableStockBalance[],
MATCH(TableStockBalance[[#Headers],[Supplier name]],TableStockBalance[#Headers],0),
0)</f>
        <v>General Multi Parts AB</v>
      </c>
    </row>
    <row r="9736" spans="1:12" x14ac:dyDescent="0.25">
      <c r="A9736">
        <v>49041001</v>
      </c>
      <c r="B9736">
        <v>40</v>
      </c>
      <c r="C9736" t="s">
        <v>343</v>
      </c>
      <c r="D9736" t="s">
        <v>234</v>
      </c>
      <c r="E9736" t="s">
        <v>235</v>
      </c>
      <c r="F9736" t="s">
        <v>319</v>
      </c>
      <c r="G9736" s="1">
        <v>43528</v>
      </c>
      <c r="H9736">
        <v>80</v>
      </c>
      <c r="I9736" s="7">
        <f>IF(TableTransactions[[#This Row],[Order type]]=trackOrderType,
TableTransactions[[#This Row],[Transaction quantity]]*-1,
TableTransactions[[#This Row],[Transaction quantity]]
)</f>
        <v>-80</v>
      </c>
      <c r="J97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320</v>
      </c>
      <c r="K9736" s="7">
        <f ca="1">IF(TableTransactions[[#This Row],[Stock balance backorders]]&lt;0,
0,
TableTransactions[[#This Row],[Stock balance backorders]]
)</f>
        <v>320</v>
      </c>
      <c r="L9736" s="8" t="str">
        <f>VLOOKUP(TableTransactions[[#This Row],[Material]],TableStockBalance[],
MATCH(TableStockBalance[[#Headers],[Supplier name]],TableStockBalance[#Headers],0),
0)</f>
        <v>General Multi Parts AB</v>
      </c>
    </row>
    <row r="9737" spans="1:12" x14ac:dyDescent="0.25">
      <c r="A9737">
        <v>49041049</v>
      </c>
      <c r="B9737">
        <v>170</v>
      </c>
      <c r="C9737" t="s">
        <v>343</v>
      </c>
      <c r="D9737" t="s">
        <v>234</v>
      </c>
      <c r="E9737" t="s">
        <v>235</v>
      </c>
      <c r="F9737" t="s">
        <v>317</v>
      </c>
      <c r="G9737" s="1">
        <v>43531</v>
      </c>
      <c r="H9737">
        <v>20</v>
      </c>
      <c r="I9737" s="7">
        <f>IF(TableTransactions[[#This Row],[Order type]]=trackOrderType,
TableTransactions[[#This Row],[Transaction quantity]]*-1,
TableTransactions[[#This Row],[Transaction quantity]]
)</f>
        <v>-20</v>
      </c>
      <c r="J97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300</v>
      </c>
      <c r="K9737" s="7">
        <f ca="1">IF(TableTransactions[[#This Row],[Stock balance backorders]]&lt;0,
0,
TableTransactions[[#This Row],[Stock balance backorders]]
)</f>
        <v>300</v>
      </c>
      <c r="L9737" s="8" t="str">
        <f>VLOOKUP(TableTransactions[[#This Row],[Material]],TableStockBalance[],
MATCH(TableStockBalance[[#Headers],[Supplier name]],TableStockBalance[#Headers],0),
0)</f>
        <v>General Multi Parts AB</v>
      </c>
    </row>
    <row r="9738" spans="1:12" x14ac:dyDescent="0.25">
      <c r="A9738">
        <v>49041267</v>
      </c>
      <c r="B9738">
        <v>130</v>
      </c>
      <c r="C9738" t="s">
        <v>343</v>
      </c>
      <c r="D9738" t="s">
        <v>234</v>
      </c>
      <c r="E9738" t="s">
        <v>235</v>
      </c>
      <c r="F9738" t="s">
        <v>318</v>
      </c>
      <c r="G9738" s="1">
        <v>43550</v>
      </c>
      <c r="H9738">
        <v>20</v>
      </c>
      <c r="I9738" s="7">
        <f>IF(TableTransactions[[#This Row],[Order type]]=trackOrderType,
TableTransactions[[#This Row],[Transaction quantity]]*-1,
TableTransactions[[#This Row],[Transaction quantity]]
)</f>
        <v>-20</v>
      </c>
      <c r="J97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280</v>
      </c>
      <c r="K9738" s="7">
        <f ca="1">IF(TableTransactions[[#This Row],[Stock balance backorders]]&lt;0,
0,
TableTransactions[[#This Row],[Stock balance backorders]]
)</f>
        <v>280</v>
      </c>
      <c r="L9738" s="8" t="str">
        <f>VLOOKUP(TableTransactions[[#This Row],[Material]],TableStockBalance[],
MATCH(TableStockBalance[[#Headers],[Supplier name]],TableStockBalance[#Headers],0),
0)</f>
        <v>General Multi Parts AB</v>
      </c>
    </row>
    <row r="9739" spans="1:12" x14ac:dyDescent="0.25">
      <c r="A9739" s="4">
        <v>45057022</v>
      </c>
      <c r="B9739" s="4">
        <v>30</v>
      </c>
      <c r="C9739" s="4" t="s">
        <v>344</v>
      </c>
      <c r="D9739" s="4" t="s">
        <v>234</v>
      </c>
      <c r="E9739" s="4" t="s">
        <v>235</v>
      </c>
      <c r="F9739" s="4" t="s">
        <v>212</v>
      </c>
      <c r="G9739" s="5">
        <v>43567</v>
      </c>
      <c r="H9739" s="4">
        <v>184</v>
      </c>
      <c r="I9739" s="7">
        <f>IF(TableTransactions[[#This Row],[Order type]]=trackOrderType,
TableTransactions[[#This Row],[Transaction quantity]]*-1,
TableTransactions[[#This Row],[Transaction quantity]]
)</f>
        <v>184</v>
      </c>
      <c r="J97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464</v>
      </c>
      <c r="K9739" s="7">
        <f ca="1">IF(TableTransactions[[#This Row],[Stock balance backorders]]&lt;0,
0,
TableTransactions[[#This Row],[Stock balance backorders]]
)</f>
        <v>464</v>
      </c>
      <c r="L9739" s="8" t="str">
        <f>VLOOKUP(TableTransactions[[#This Row],[Material]],TableStockBalance[],
MATCH(TableStockBalance[[#Headers],[Supplier name]],TableStockBalance[#Headers],0),
0)</f>
        <v>General Multi Parts AB</v>
      </c>
    </row>
    <row r="9740" spans="1:12" x14ac:dyDescent="0.25">
      <c r="A9740">
        <v>49041493</v>
      </c>
      <c r="B9740">
        <v>180</v>
      </c>
      <c r="C9740" t="s">
        <v>343</v>
      </c>
      <c r="D9740" t="s">
        <v>234</v>
      </c>
      <c r="E9740" t="s">
        <v>235</v>
      </c>
      <c r="F9740" t="s">
        <v>317</v>
      </c>
      <c r="G9740" s="1">
        <v>43570</v>
      </c>
      <c r="H9740">
        <v>80</v>
      </c>
      <c r="I9740" s="7">
        <f>IF(TableTransactions[[#This Row],[Order type]]=trackOrderType,
TableTransactions[[#This Row],[Transaction quantity]]*-1,
TableTransactions[[#This Row],[Transaction quantity]]
)</f>
        <v>-80</v>
      </c>
      <c r="J97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384</v>
      </c>
      <c r="K9740" s="7">
        <f ca="1">IF(TableTransactions[[#This Row],[Stock balance backorders]]&lt;0,
0,
TableTransactions[[#This Row],[Stock balance backorders]]
)</f>
        <v>384</v>
      </c>
      <c r="L9740" s="8" t="str">
        <f>VLOOKUP(TableTransactions[[#This Row],[Material]],TableStockBalance[],
MATCH(TableStockBalance[[#Headers],[Supplier name]],TableStockBalance[#Headers],0),
0)</f>
        <v>General Multi Parts AB</v>
      </c>
    </row>
    <row r="9741" spans="1:12" x14ac:dyDescent="0.25">
      <c r="A9741">
        <v>49041547</v>
      </c>
      <c r="B9741">
        <v>410</v>
      </c>
      <c r="C9741" t="s">
        <v>343</v>
      </c>
      <c r="D9741" t="s">
        <v>234</v>
      </c>
      <c r="E9741" t="s">
        <v>235</v>
      </c>
      <c r="F9741" t="s">
        <v>313</v>
      </c>
      <c r="G9741" s="1">
        <v>43578</v>
      </c>
      <c r="H9741">
        <v>20</v>
      </c>
      <c r="I9741" s="7">
        <f>IF(TableTransactions[[#This Row],[Order type]]=trackOrderType,
TableTransactions[[#This Row],[Transaction quantity]]*-1,
TableTransactions[[#This Row],[Transaction quantity]]
)</f>
        <v>-20</v>
      </c>
      <c r="J97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364</v>
      </c>
      <c r="K9741" s="7">
        <f ca="1">IF(TableTransactions[[#This Row],[Stock balance backorders]]&lt;0,
0,
TableTransactions[[#This Row],[Stock balance backorders]]
)</f>
        <v>364</v>
      </c>
      <c r="L9741" s="8" t="str">
        <f>VLOOKUP(TableTransactions[[#This Row],[Material]],TableStockBalance[],
MATCH(TableStockBalance[[#Headers],[Supplier name]],TableStockBalance[#Headers],0),
0)</f>
        <v>General Multi Parts AB</v>
      </c>
    </row>
    <row r="9742" spans="1:12" x14ac:dyDescent="0.25">
      <c r="A9742">
        <v>49041612</v>
      </c>
      <c r="B9742">
        <v>170</v>
      </c>
      <c r="C9742" t="s">
        <v>343</v>
      </c>
      <c r="D9742" t="s">
        <v>234</v>
      </c>
      <c r="E9742" t="s">
        <v>235</v>
      </c>
      <c r="F9742" t="s">
        <v>314</v>
      </c>
      <c r="G9742" s="1">
        <v>43584</v>
      </c>
      <c r="H9742">
        <v>40</v>
      </c>
      <c r="I9742" s="7">
        <f>IF(TableTransactions[[#This Row],[Order type]]=trackOrderType,
TableTransactions[[#This Row],[Transaction quantity]]*-1,
TableTransactions[[#This Row],[Transaction quantity]]
)</f>
        <v>-40</v>
      </c>
      <c r="J97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324</v>
      </c>
      <c r="K9742" s="7">
        <f ca="1">IF(TableTransactions[[#This Row],[Stock balance backorders]]&lt;0,
0,
TableTransactions[[#This Row],[Stock balance backorders]]
)</f>
        <v>324</v>
      </c>
      <c r="L9742" s="8" t="str">
        <f>VLOOKUP(TableTransactions[[#This Row],[Material]],TableStockBalance[],
MATCH(TableStockBalance[[#Headers],[Supplier name]],TableStockBalance[#Headers],0),
0)</f>
        <v>General Multi Parts AB</v>
      </c>
    </row>
    <row r="9743" spans="1:12" x14ac:dyDescent="0.25">
      <c r="A9743">
        <v>49041623</v>
      </c>
      <c r="B9743">
        <v>500</v>
      </c>
      <c r="C9743" t="s">
        <v>343</v>
      </c>
      <c r="D9743" t="s">
        <v>234</v>
      </c>
      <c r="E9743" t="s">
        <v>235</v>
      </c>
      <c r="F9743" t="s">
        <v>317</v>
      </c>
      <c r="G9743" s="1">
        <v>43584</v>
      </c>
      <c r="H9743">
        <v>100</v>
      </c>
      <c r="I9743" s="7">
        <f>IF(TableTransactions[[#This Row],[Order type]]=trackOrderType,
TableTransactions[[#This Row],[Transaction quantity]]*-1,
TableTransactions[[#This Row],[Transaction quantity]]
)</f>
        <v>-100</v>
      </c>
      <c r="J97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224</v>
      </c>
      <c r="K9743" s="7">
        <f ca="1">IF(TableTransactions[[#This Row],[Stock balance backorders]]&lt;0,
0,
TableTransactions[[#This Row],[Stock balance backorders]]
)</f>
        <v>224</v>
      </c>
      <c r="L9743" s="8" t="str">
        <f>VLOOKUP(TableTransactions[[#This Row],[Material]],TableStockBalance[],
MATCH(TableStockBalance[[#Headers],[Supplier name]],TableStockBalance[#Headers],0),
0)</f>
        <v>General Multi Parts AB</v>
      </c>
    </row>
    <row r="9744" spans="1:12" x14ac:dyDescent="0.25">
      <c r="A9744">
        <v>49041656</v>
      </c>
      <c r="B9744">
        <v>160</v>
      </c>
      <c r="C9744" t="s">
        <v>343</v>
      </c>
      <c r="D9744" t="s">
        <v>234</v>
      </c>
      <c r="E9744" t="s">
        <v>235</v>
      </c>
      <c r="F9744" t="s">
        <v>317</v>
      </c>
      <c r="G9744" s="1">
        <v>43587</v>
      </c>
      <c r="H9744">
        <v>80</v>
      </c>
      <c r="I9744" s="7">
        <f>IF(TableTransactions[[#This Row],[Order type]]=trackOrderType,
TableTransactions[[#This Row],[Transaction quantity]]*-1,
TableTransactions[[#This Row],[Transaction quantity]]
)</f>
        <v>-80</v>
      </c>
      <c r="J97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144</v>
      </c>
      <c r="K9744" s="7">
        <f ca="1">IF(TableTransactions[[#This Row],[Stock balance backorders]]&lt;0,
0,
TableTransactions[[#This Row],[Stock balance backorders]]
)</f>
        <v>144</v>
      </c>
      <c r="L9744" s="8" t="str">
        <f>VLOOKUP(TableTransactions[[#This Row],[Material]],TableStockBalance[],
MATCH(TableStockBalance[[#Headers],[Supplier name]],TableStockBalance[#Headers],0),
0)</f>
        <v>General Multi Parts AB</v>
      </c>
    </row>
    <row r="9745" spans="1:12" x14ac:dyDescent="0.25">
      <c r="A9745">
        <v>49041725</v>
      </c>
      <c r="B9745">
        <v>440</v>
      </c>
      <c r="C9745" t="s">
        <v>343</v>
      </c>
      <c r="D9745" t="s">
        <v>234</v>
      </c>
      <c r="E9745" t="s">
        <v>235</v>
      </c>
      <c r="F9745" t="s">
        <v>317</v>
      </c>
      <c r="G9745" s="1">
        <v>43593</v>
      </c>
      <c r="H9745">
        <v>60</v>
      </c>
      <c r="I9745" s="7">
        <f>IF(TableTransactions[[#This Row],[Order type]]=trackOrderType,
TableTransactions[[#This Row],[Transaction quantity]]*-1,
TableTransactions[[#This Row],[Transaction quantity]]
)</f>
        <v>-60</v>
      </c>
      <c r="J97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</v>
      </c>
      <c r="K9745" s="7">
        <f ca="1">IF(TableTransactions[[#This Row],[Stock balance backorders]]&lt;0,
0,
TableTransactions[[#This Row],[Stock balance backorders]]
)</f>
        <v>84</v>
      </c>
      <c r="L9745" s="8" t="str">
        <f>VLOOKUP(TableTransactions[[#This Row],[Material]],TableStockBalance[],
MATCH(TableStockBalance[[#Headers],[Supplier name]],TableStockBalance[#Headers],0),
0)</f>
        <v>General Multi Parts AB</v>
      </c>
    </row>
    <row r="9746" spans="1:12" x14ac:dyDescent="0.25">
      <c r="A9746" s="4">
        <v>45057118</v>
      </c>
      <c r="B9746" s="4">
        <v>40</v>
      </c>
      <c r="C9746" s="4" t="s">
        <v>344</v>
      </c>
      <c r="D9746" s="4" t="s">
        <v>234</v>
      </c>
      <c r="E9746" s="4" t="s">
        <v>235</v>
      </c>
      <c r="F9746" s="4" t="s">
        <v>212</v>
      </c>
      <c r="G9746" s="5">
        <v>43602</v>
      </c>
      <c r="H9746" s="4">
        <v>443</v>
      </c>
      <c r="I9746" s="7">
        <f>IF(TableTransactions[[#This Row],[Order type]]=trackOrderType,
TableTransactions[[#This Row],[Transaction quantity]]*-1,
TableTransactions[[#This Row],[Transaction quantity]]
)</f>
        <v>443</v>
      </c>
      <c r="J97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527</v>
      </c>
      <c r="K9746" s="7">
        <f ca="1">IF(TableTransactions[[#This Row],[Stock balance backorders]]&lt;0,
0,
TableTransactions[[#This Row],[Stock balance backorders]]
)</f>
        <v>527</v>
      </c>
      <c r="L9746" s="8" t="str">
        <f>VLOOKUP(TableTransactions[[#This Row],[Material]],TableStockBalance[],
MATCH(TableStockBalance[[#Headers],[Supplier name]],TableStockBalance[#Headers],0),
0)</f>
        <v>General Multi Parts AB</v>
      </c>
    </row>
    <row r="9747" spans="1:12" x14ac:dyDescent="0.25">
      <c r="A9747">
        <v>49041904</v>
      </c>
      <c r="B9747">
        <v>110</v>
      </c>
      <c r="C9747" t="s">
        <v>343</v>
      </c>
      <c r="D9747" t="s">
        <v>234</v>
      </c>
      <c r="E9747" t="s">
        <v>235</v>
      </c>
      <c r="F9747" t="s">
        <v>314</v>
      </c>
      <c r="G9747" s="1">
        <v>43609</v>
      </c>
      <c r="H9747">
        <v>40</v>
      </c>
      <c r="I9747" s="7">
        <f>IF(TableTransactions[[#This Row],[Order type]]=trackOrderType,
TableTransactions[[#This Row],[Transaction quantity]]*-1,
TableTransactions[[#This Row],[Transaction quantity]]
)</f>
        <v>-40</v>
      </c>
      <c r="J97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487</v>
      </c>
      <c r="K9747" s="7">
        <f ca="1">IF(TableTransactions[[#This Row],[Stock balance backorders]]&lt;0,
0,
TableTransactions[[#This Row],[Stock balance backorders]]
)</f>
        <v>487</v>
      </c>
      <c r="L9747" s="8" t="str">
        <f>VLOOKUP(TableTransactions[[#This Row],[Material]],TableStockBalance[],
MATCH(TableStockBalance[[#Headers],[Supplier name]],TableStockBalance[#Headers],0),
0)</f>
        <v>General Multi Parts AB</v>
      </c>
    </row>
    <row r="9748" spans="1:12" x14ac:dyDescent="0.25">
      <c r="A9748">
        <v>49041971</v>
      </c>
      <c r="B9748">
        <v>120</v>
      </c>
      <c r="C9748" t="s">
        <v>343</v>
      </c>
      <c r="D9748" t="s">
        <v>234</v>
      </c>
      <c r="E9748" t="s">
        <v>235</v>
      </c>
      <c r="F9748" t="s">
        <v>316</v>
      </c>
      <c r="G9748" s="1">
        <v>43616</v>
      </c>
      <c r="H9748">
        <v>80</v>
      </c>
      <c r="I9748" s="7">
        <f>IF(TableTransactions[[#This Row],[Order type]]=trackOrderType,
TableTransactions[[#This Row],[Transaction quantity]]*-1,
TableTransactions[[#This Row],[Transaction quantity]]
)</f>
        <v>-80</v>
      </c>
      <c r="J97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407</v>
      </c>
      <c r="K9748" s="7">
        <f ca="1">IF(TableTransactions[[#This Row],[Stock balance backorders]]&lt;0,
0,
TableTransactions[[#This Row],[Stock balance backorders]]
)</f>
        <v>407</v>
      </c>
      <c r="L9748" s="8" t="str">
        <f>VLOOKUP(TableTransactions[[#This Row],[Material]],TableStockBalance[],
MATCH(TableStockBalance[[#Headers],[Supplier name]],TableStockBalance[#Headers],0),
0)</f>
        <v>General Multi Parts AB</v>
      </c>
    </row>
    <row r="9749" spans="1:12" x14ac:dyDescent="0.25">
      <c r="A9749">
        <v>49042020</v>
      </c>
      <c r="B9749">
        <v>70</v>
      </c>
      <c r="C9749" t="s">
        <v>343</v>
      </c>
      <c r="D9749" t="s">
        <v>234</v>
      </c>
      <c r="E9749" t="s">
        <v>235</v>
      </c>
      <c r="F9749" t="s">
        <v>313</v>
      </c>
      <c r="G9749" s="1">
        <v>43621</v>
      </c>
      <c r="H9749">
        <v>40</v>
      </c>
      <c r="I9749" s="7">
        <f>IF(TableTransactions[[#This Row],[Order type]]=trackOrderType,
TableTransactions[[#This Row],[Transaction quantity]]*-1,
TableTransactions[[#This Row],[Transaction quantity]]
)</f>
        <v>-40</v>
      </c>
      <c r="J97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367</v>
      </c>
      <c r="K9749" s="7">
        <f ca="1">IF(TableTransactions[[#This Row],[Stock balance backorders]]&lt;0,
0,
TableTransactions[[#This Row],[Stock balance backorders]]
)</f>
        <v>367</v>
      </c>
      <c r="L9749" s="8" t="str">
        <f>VLOOKUP(TableTransactions[[#This Row],[Material]],TableStockBalance[],
MATCH(TableStockBalance[[#Headers],[Supplier name]],TableStockBalance[#Headers],0),
0)</f>
        <v>General Multi Parts AB</v>
      </c>
    </row>
    <row r="9750" spans="1:12" x14ac:dyDescent="0.25">
      <c r="A9750">
        <v>49042196</v>
      </c>
      <c r="B9750">
        <v>260</v>
      </c>
      <c r="C9750" t="s">
        <v>343</v>
      </c>
      <c r="D9750" t="s">
        <v>234</v>
      </c>
      <c r="E9750" t="s">
        <v>235</v>
      </c>
      <c r="F9750" t="s">
        <v>313</v>
      </c>
      <c r="G9750" s="1">
        <v>43637</v>
      </c>
      <c r="H9750">
        <v>40</v>
      </c>
      <c r="I9750" s="7">
        <f>IF(TableTransactions[[#This Row],[Order type]]=trackOrderType,
TableTransactions[[#This Row],[Transaction quantity]]*-1,
TableTransactions[[#This Row],[Transaction quantity]]
)</f>
        <v>-40</v>
      </c>
      <c r="J97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327</v>
      </c>
      <c r="K9750" s="7">
        <f ca="1">IF(TableTransactions[[#This Row],[Stock balance backorders]]&lt;0,
0,
TableTransactions[[#This Row],[Stock balance backorders]]
)</f>
        <v>327</v>
      </c>
      <c r="L9750" s="8" t="str">
        <f>VLOOKUP(TableTransactions[[#This Row],[Material]],TableStockBalance[],
MATCH(TableStockBalance[[#Headers],[Supplier name]],TableStockBalance[#Headers],0),
0)</f>
        <v>General Multi Parts AB</v>
      </c>
    </row>
    <row r="9751" spans="1:12" x14ac:dyDescent="0.25">
      <c r="A9751">
        <v>49042640</v>
      </c>
      <c r="B9751">
        <v>230</v>
      </c>
      <c r="C9751" t="s">
        <v>343</v>
      </c>
      <c r="D9751" t="s">
        <v>234</v>
      </c>
      <c r="E9751" t="s">
        <v>235</v>
      </c>
      <c r="F9751" t="s">
        <v>316</v>
      </c>
      <c r="G9751" s="1">
        <v>43679</v>
      </c>
      <c r="H9751">
        <v>20</v>
      </c>
      <c r="I9751" s="7">
        <f>IF(TableTransactions[[#This Row],[Order type]]=trackOrderType,
TableTransactions[[#This Row],[Transaction quantity]]*-1,
TableTransactions[[#This Row],[Transaction quantity]]
)</f>
        <v>-20</v>
      </c>
      <c r="J97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307</v>
      </c>
      <c r="K9751" s="7">
        <f ca="1">IF(TableTransactions[[#This Row],[Stock balance backorders]]&lt;0,
0,
TableTransactions[[#This Row],[Stock balance backorders]]
)</f>
        <v>307</v>
      </c>
      <c r="L9751" s="8" t="str">
        <f>VLOOKUP(TableTransactions[[#This Row],[Material]],TableStockBalance[],
MATCH(TableStockBalance[[#Headers],[Supplier name]],TableStockBalance[#Headers],0),
0)</f>
        <v>General Multi Parts AB</v>
      </c>
    </row>
    <row r="9752" spans="1:12" x14ac:dyDescent="0.25">
      <c r="A9752">
        <v>49042659</v>
      </c>
      <c r="B9752">
        <v>100</v>
      </c>
      <c r="C9752" t="s">
        <v>343</v>
      </c>
      <c r="D9752" t="s">
        <v>234</v>
      </c>
      <c r="E9752" t="s">
        <v>235</v>
      </c>
      <c r="F9752" t="s">
        <v>317</v>
      </c>
      <c r="G9752" s="1">
        <v>43682</v>
      </c>
      <c r="H9752">
        <v>60</v>
      </c>
      <c r="I9752" s="7">
        <f>IF(TableTransactions[[#This Row],[Order type]]=trackOrderType,
TableTransactions[[#This Row],[Transaction quantity]]*-1,
TableTransactions[[#This Row],[Transaction quantity]]
)</f>
        <v>-60</v>
      </c>
      <c r="J97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247</v>
      </c>
      <c r="K9752" s="7">
        <f ca="1">IF(TableTransactions[[#This Row],[Stock balance backorders]]&lt;0,
0,
TableTransactions[[#This Row],[Stock balance backorders]]
)</f>
        <v>247</v>
      </c>
      <c r="L9752" s="8" t="str">
        <f>VLOOKUP(TableTransactions[[#This Row],[Material]],TableStockBalance[],
MATCH(TableStockBalance[[#Headers],[Supplier name]],TableStockBalance[#Headers],0),
0)</f>
        <v>General Multi Parts AB</v>
      </c>
    </row>
    <row r="9753" spans="1:12" x14ac:dyDescent="0.25">
      <c r="A9753">
        <v>49042833</v>
      </c>
      <c r="B9753">
        <v>40</v>
      </c>
      <c r="C9753" t="s">
        <v>343</v>
      </c>
      <c r="D9753" t="s">
        <v>234</v>
      </c>
      <c r="E9753" t="s">
        <v>235</v>
      </c>
      <c r="F9753" t="s">
        <v>314</v>
      </c>
      <c r="G9753" s="1">
        <v>43698</v>
      </c>
      <c r="H9753">
        <v>20</v>
      </c>
      <c r="I9753" s="7">
        <f>IF(TableTransactions[[#This Row],[Order type]]=trackOrderType,
TableTransactions[[#This Row],[Transaction quantity]]*-1,
TableTransactions[[#This Row],[Transaction quantity]]
)</f>
        <v>-20</v>
      </c>
      <c r="J97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227</v>
      </c>
      <c r="K9753" s="7">
        <f ca="1">IF(TableTransactions[[#This Row],[Stock balance backorders]]&lt;0,
0,
TableTransactions[[#This Row],[Stock balance backorders]]
)</f>
        <v>227</v>
      </c>
      <c r="L9753" s="8" t="str">
        <f>VLOOKUP(TableTransactions[[#This Row],[Material]],TableStockBalance[],
MATCH(TableStockBalance[[#Headers],[Supplier name]],TableStockBalance[#Headers],0),
0)</f>
        <v>General Multi Parts AB</v>
      </c>
    </row>
    <row r="9754" spans="1:12" x14ac:dyDescent="0.25">
      <c r="A9754">
        <v>49042903</v>
      </c>
      <c r="B9754">
        <v>80</v>
      </c>
      <c r="C9754" t="s">
        <v>343</v>
      </c>
      <c r="D9754" t="s">
        <v>234</v>
      </c>
      <c r="E9754" t="s">
        <v>235</v>
      </c>
      <c r="F9754" t="s">
        <v>317</v>
      </c>
      <c r="G9754" s="1">
        <v>43704</v>
      </c>
      <c r="H9754">
        <v>100</v>
      </c>
      <c r="I9754" s="7">
        <f>IF(TableTransactions[[#This Row],[Order type]]=trackOrderType,
TableTransactions[[#This Row],[Transaction quantity]]*-1,
TableTransactions[[#This Row],[Transaction quantity]]
)</f>
        <v>-100</v>
      </c>
      <c r="J97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127</v>
      </c>
      <c r="K9754" s="7">
        <f ca="1">IF(TableTransactions[[#This Row],[Stock balance backorders]]&lt;0,
0,
TableTransactions[[#This Row],[Stock balance backorders]]
)</f>
        <v>127</v>
      </c>
      <c r="L9754" s="8" t="str">
        <f>VLOOKUP(TableTransactions[[#This Row],[Material]],TableStockBalance[],
MATCH(TableStockBalance[[#Headers],[Supplier name]],TableStockBalance[#Headers],0),
0)</f>
        <v>General Multi Parts AB</v>
      </c>
    </row>
    <row r="9755" spans="1:12" x14ac:dyDescent="0.25">
      <c r="A9755">
        <v>49043021</v>
      </c>
      <c r="B9755">
        <v>230</v>
      </c>
      <c r="C9755" t="s">
        <v>343</v>
      </c>
      <c r="D9755" t="s">
        <v>234</v>
      </c>
      <c r="E9755" t="s">
        <v>235</v>
      </c>
      <c r="F9755" t="s">
        <v>316</v>
      </c>
      <c r="G9755" s="1">
        <v>43714</v>
      </c>
      <c r="H9755">
        <v>80</v>
      </c>
      <c r="I9755" s="7">
        <f>IF(TableTransactions[[#This Row],[Order type]]=trackOrderType,
TableTransactions[[#This Row],[Transaction quantity]]*-1,
TableTransactions[[#This Row],[Transaction quantity]]
)</f>
        <v>-80</v>
      </c>
      <c r="J97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</v>
      </c>
      <c r="K9755" s="7">
        <f ca="1">IF(TableTransactions[[#This Row],[Stock balance backorders]]&lt;0,
0,
TableTransactions[[#This Row],[Stock balance backorders]]
)</f>
        <v>47</v>
      </c>
      <c r="L9755" s="8" t="str">
        <f>VLOOKUP(TableTransactions[[#This Row],[Material]],TableStockBalance[],
MATCH(TableStockBalance[[#Headers],[Supplier name]],TableStockBalance[#Headers],0),
0)</f>
        <v>General Multi Parts AB</v>
      </c>
    </row>
    <row r="9756" spans="1:12" x14ac:dyDescent="0.25">
      <c r="A9756">
        <v>49043022</v>
      </c>
      <c r="B9756">
        <v>60</v>
      </c>
      <c r="C9756" t="s">
        <v>343</v>
      </c>
      <c r="D9756" t="s">
        <v>234</v>
      </c>
      <c r="E9756" t="s">
        <v>235</v>
      </c>
      <c r="F9756" t="s">
        <v>325</v>
      </c>
      <c r="G9756" s="1">
        <v>43714</v>
      </c>
      <c r="H9756">
        <v>80</v>
      </c>
      <c r="I9756" s="7">
        <f>IF(TableTransactions[[#This Row],[Order type]]=trackOrderType,
TableTransactions[[#This Row],[Transaction quantity]]*-1,
TableTransactions[[#This Row],[Transaction quantity]]
)</f>
        <v>-80</v>
      </c>
      <c r="J97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-33</v>
      </c>
      <c r="K9756" s="7">
        <f ca="1">IF(TableTransactions[[#This Row],[Stock balance backorders]]&lt;0,
0,
TableTransactions[[#This Row],[Stock balance backorders]]
)</f>
        <v>0</v>
      </c>
      <c r="L9756" s="8" t="str">
        <f>VLOOKUP(TableTransactions[[#This Row],[Material]],TableStockBalance[],
MATCH(TableStockBalance[[#Headers],[Supplier name]],TableStockBalance[#Headers],0),
0)</f>
        <v>General Multi Parts AB</v>
      </c>
    </row>
    <row r="9757" spans="1:12" x14ac:dyDescent="0.25">
      <c r="A9757" s="4">
        <v>45057376</v>
      </c>
      <c r="B9757" s="4">
        <v>40</v>
      </c>
      <c r="C9757" s="4" t="s">
        <v>344</v>
      </c>
      <c r="D9757" s="4" t="s">
        <v>234</v>
      </c>
      <c r="E9757" s="4" t="s">
        <v>235</v>
      </c>
      <c r="F9757" s="4" t="s">
        <v>212</v>
      </c>
      <c r="G9757" s="5">
        <v>43718</v>
      </c>
      <c r="H9757" s="4">
        <v>325</v>
      </c>
      <c r="I9757" s="7">
        <f>IF(TableTransactions[[#This Row],[Order type]]=trackOrderType,
TableTransactions[[#This Row],[Transaction quantity]]*-1,
TableTransactions[[#This Row],[Transaction quantity]]
)</f>
        <v>325</v>
      </c>
      <c r="J97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292</v>
      </c>
      <c r="K9757" s="7">
        <f ca="1">IF(TableTransactions[[#This Row],[Stock balance backorders]]&lt;0,
0,
TableTransactions[[#This Row],[Stock balance backorders]]
)</f>
        <v>292</v>
      </c>
      <c r="L9757" s="8" t="str">
        <f>VLOOKUP(TableTransactions[[#This Row],[Material]],TableStockBalance[],
MATCH(TableStockBalance[[#Headers],[Supplier name]],TableStockBalance[#Headers],0),
0)</f>
        <v>General Multi Parts AB</v>
      </c>
    </row>
    <row r="9758" spans="1:12" x14ac:dyDescent="0.25">
      <c r="A9758">
        <v>49043317</v>
      </c>
      <c r="B9758">
        <v>30</v>
      </c>
      <c r="C9758" t="s">
        <v>343</v>
      </c>
      <c r="D9758" t="s">
        <v>234</v>
      </c>
      <c r="E9758" t="s">
        <v>235</v>
      </c>
      <c r="F9758" t="s">
        <v>336</v>
      </c>
      <c r="G9758" s="1">
        <v>43742</v>
      </c>
      <c r="H9758">
        <v>40</v>
      </c>
      <c r="I9758" s="7">
        <f>IF(TableTransactions[[#This Row],[Order type]]=trackOrderType,
TableTransactions[[#This Row],[Transaction quantity]]*-1,
TableTransactions[[#This Row],[Transaction quantity]]
)</f>
        <v>-40</v>
      </c>
      <c r="J97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252</v>
      </c>
      <c r="K9758" s="7">
        <f ca="1">IF(TableTransactions[[#This Row],[Stock balance backorders]]&lt;0,
0,
TableTransactions[[#This Row],[Stock balance backorders]]
)</f>
        <v>252</v>
      </c>
      <c r="L9758" s="8" t="str">
        <f>VLOOKUP(TableTransactions[[#This Row],[Material]],TableStockBalance[],
MATCH(TableStockBalance[[#Headers],[Supplier name]],TableStockBalance[#Headers],0),
0)</f>
        <v>General Multi Parts AB</v>
      </c>
    </row>
    <row r="9759" spans="1:12" x14ac:dyDescent="0.25">
      <c r="A9759">
        <v>49043352</v>
      </c>
      <c r="B9759">
        <v>60</v>
      </c>
      <c r="C9759" t="s">
        <v>343</v>
      </c>
      <c r="D9759" t="s">
        <v>234</v>
      </c>
      <c r="E9759" t="s">
        <v>235</v>
      </c>
      <c r="F9759" t="s">
        <v>319</v>
      </c>
      <c r="G9759" s="1">
        <v>43746</v>
      </c>
      <c r="H9759">
        <v>80</v>
      </c>
      <c r="I9759" s="7">
        <f>IF(TableTransactions[[#This Row],[Order type]]=trackOrderType,
TableTransactions[[#This Row],[Transaction quantity]]*-1,
TableTransactions[[#This Row],[Transaction quantity]]
)</f>
        <v>-80</v>
      </c>
      <c r="J97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172</v>
      </c>
      <c r="K9759" s="7">
        <f ca="1">IF(TableTransactions[[#This Row],[Stock balance backorders]]&lt;0,
0,
TableTransactions[[#This Row],[Stock balance backorders]]
)</f>
        <v>172</v>
      </c>
      <c r="L9759" s="8" t="str">
        <f>VLOOKUP(TableTransactions[[#This Row],[Material]],TableStockBalance[],
MATCH(TableStockBalance[[#Headers],[Supplier name]],TableStockBalance[#Headers],0),
0)</f>
        <v>General Multi Parts AB</v>
      </c>
    </row>
    <row r="9760" spans="1:12" x14ac:dyDescent="0.25">
      <c r="A9760">
        <v>49043377</v>
      </c>
      <c r="B9760">
        <v>20</v>
      </c>
      <c r="C9760" t="s">
        <v>343</v>
      </c>
      <c r="D9760" t="s">
        <v>234</v>
      </c>
      <c r="E9760" t="s">
        <v>235</v>
      </c>
      <c r="F9760" t="s">
        <v>328</v>
      </c>
      <c r="G9760" s="1">
        <v>43748</v>
      </c>
      <c r="H9760">
        <v>20</v>
      </c>
      <c r="I9760" s="7">
        <f>IF(TableTransactions[[#This Row],[Order type]]=trackOrderType,
TableTransactions[[#This Row],[Transaction quantity]]*-1,
TableTransactions[[#This Row],[Transaction quantity]]
)</f>
        <v>-20</v>
      </c>
      <c r="J97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152</v>
      </c>
      <c r="K9760" s="7">
        <f ca="1">IF(TableTransactions[[#This Row],[Stock balance backorders]]&lt;0,
0,
TableTransactions[[#This Row],[Stock balance backorders]]
)</f>
        <v>152</v>
      </c>
      <c r="L9760" s="8" t="str">
        <f>VLOOKUP(TableTransactions[[#This Row],[Material]],TableStockBalance[],
MATCH(TableStockBalance[[#Headers],[Supplier name]],TableStockBalance[#Headers],0),
0)</f>
        <v>General Multi Parts AB</v>
      </c>
    </row>
    <row r="9761" spans="1:12" x14ac:dyDescent="0.25">
      <c r="A9761" s="4">
        <v>45057496</v>
      </c>
      <c r="B9761" s="4">
        <v>40</v>
      </c>
      <c r="C9761" s="4" t="s">
        <v>344</v>
      </c>
      <c r="D9761" s="4" t="s">
        <v>234</v>
      </c>
      <c r="E9761" s="4" t="s">
        <v>235</v>
      </c>
      <c r="F9761" s="4" t="s">
        <v>212</v>
      </c>
      <c r="G9761" s="5">
        <v>43763</v>
      </c>
      <c r="H9761" s="4">
        <v>600</v>
      </c>
      <c r="I9761" s="7">
        <f>IF(TableTransactions[[#This Row],[Order type]]=trackOrderType,
TableTransactions[[#This Row],[Transaction quantity]]*-1,
TableTransactions[[#This Row],[Transaction quantity]]
)</f>
        <v>600</v>
      </c>
      <c r="J97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752</v>
      </c>
      <c r="K9761" s="7">
        <f ca="1">IF(TableTransactions[[#This Row],[Stock balance backorders]]&lt;0,
0,
TableTransactions[[#This Row],[Stock balance backorders]]
)</f>
        <v>752</v>
      </c>
      <c r="L9761" s="8" t="str">
        <f>VLOOKUP(TableTransactions[[#This Row],[Material]],TableStockBalance[],
MATCH(TableStockBalance[[#Headers],[Supplier name]],TableStockBalance[#Headers],0),
0)</f>
        <v>General Multi Parts AB</v>
      </c>
    </row>
    <row r="9762" spans="1:12" x14ac:dyDescent="0.25">
      <c r="A9762">
        <v>49043638</v>
      </c>
      <c r="B9762">
        <v>190</v>
      </c>
      <c r="C9762" t="s">
        <v>343</v>
      </c>
      <c r="D9762" t="s">
        <v>234</v>
      </c>
      <c r="E9762" t="s">
        <v>235</v>
      </c>
      <c r="F9762" t="s">
        <v>319</v>
      </c>
      <c r="G9762" s="1">
        <v>43770</v>
      </c>
      <c r="H9762">
        <v>80</v>
      </c>
      <c r="I9762" s="7">
        <f>IF(TableTransactions[[#This Row],[Order type]]=trackOrderType,
TableTransactions[[#This Row],[Transaction quantity]]*-1,
TableTransactions[[#This Row],[Transaction quantity]]
)</f>
        <v>-80</v>
      </c>
      <c r="J97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672</v>
      </c>
      <c r="K9762" s="7">
        <f ca="1">IF(TableTransactions[[#This Row],[Stock balance backorders]]&lt;0,
0,
TableTransactions[[#This Row],[Stock balance backorders]]
)</f>
        <v>672</v>
      </c>
      <c r="L9762" s="8" t="str">
        <f>VLOOKUP(TableTransactions[[#This Row],[Material]],TableStockBalance[],
MATCH(TableStockBalance[[#Headers],[Supplier name]],TableStockBalance[#Headers],0),
0)</f>
        <v>General Multi Parts AB</v>
      </c>
    </row>
    <row r="9763" spans="1:12" x14ac:dyDescent="0.25">
      <c r="A9763">
        <v>49043715</v>
      </c>
      <c r="B9763">
        <v>460</v>
      </c>
      <c r="C9763" t="s">
        <v>343</v>
      </c>
      <c r="D9763" t="s">
        <v>234</v>
      </c>
      <c r="E9763" t="s">
        <v>235</v>
      </c>
      <c r="F9763" t="s">
        <v>317</v>
      </c>
      <c r="G9763" s="1">
        <v>43777</v>
      </c>
      <c r="H9763">
        <v>20</v>
      </c>
      <c r="I9763" s="7">
        <f>IF(TableTransactions[[#This Row],[Order type]]=trackOrderType,
TableTransactions[[#This Row],[Transaction quantity]]*-1,
TableTransactions[[#This Row],[Transaction quantity]]
)</f>
        <v>-20</v>
      </c>
      <c r="J97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652</v>
      </c>
      <c r="K9763" s="7">
        <f ca="1">IF(TableTransactions[[#This Row],[Stock balance backorders]]&lt;0,
0,
TableTransactions[[#This Row],[Stock balance backorders]]
)</f>
        <v>652</v>
      </c>
      <c r="L9763" s="8" t="str">
        <f>VLOOKUP(TableTransactions[[#This Row],[Material]],TableStockBalance[],
MATCH(TableStockBalance[[#Headers],[Supplier name]],TableStockBalance[#Headers],0),
0)</f>
        <v>General Multi Parts AB</v>
      </c>
    </row>
    <row r="9764" spans="1:12" x14ac:dyDescent="0.25">
      <c r="A9764">
        <v>49043719</v>
      </c>
      <c r="B9764">
        <v>330</v>
      </c>
      <c r="C9764" t="s">
        <v>343</v>
      </c>
      <c r="D9764" t="s">
        <v>234</v>
      </c>
      <c r="E9764" t="s">
        <v>235</v>
      </c>
      <c r="F9764" t="s">
        <v>318</v>
      </c>
      <c r="G9764" s="1">
        <v>43777</v>
      </c>
      <c r="H9764">
        <v>80</v>
      </c>
      <c r="I9764" s="7">
        <f>IF(TableTransactions[[#This Row],[Order type]]=trackOrderType,
TableTransactions[[#This Row],[Transaction quantity]]*-1,
TableTransactions[[#This Row],[Transaction quantity]]
)</f>
        <v>-80</v>
      </c>
      <c r="J97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572</v>
      </c>
      <c r="K9764" s="7">
        <f ca="1">IF(TableTransactions[[#This Row],[Stock balance backorders]]&lt;0,
0,
TableTransactions[[#This Row],[Stock balance backorders]]
)</f>
        <v>572</v>
      </c>
      <c r="L9764" s="8" t="str">
        <f>VLOOKUP(TableTransactions[[#This Row],[Material]],TableStockBalance[],
MATCH(TableStockBalance[[#Headers],[Supplier name]],TableStockBalance[#Headers],0),
0)</f>
        <v>General Multi Parts AB</v>
      </c>
    </row>
    <row r="9765" spans="1:12" x14ac:dyDescent="0.25">
      <c r="A9765">
        <v>49044004</v>
      </c>
      <c r="B9765">
        <v>140</v>
      </c>
      <c r="C9765" t="s">
        <v>343</v>
      </c>
      <c r="D9765" t="s">
        <v>234</v>
      </c>
      <c r="E9765" t="s">
        <v>235</v>
      </c>
      <c r="F9765" t="s">
        <v>317</v>
      </c>
      <c r="G9765" s="1">
        <v>43803</v>
      </c>
      <c r="H9765">
        <v>80</v>
      </c>
      <c r="I9765" s="7">
        <f>IF(TableTransactions[[#This Row],[Order type]]=trackOrderType,
TableTransactions[[#This Row],[Transaction quantity]]*-1,
TableTransactions[[#This Row],[Transaction quantity]]
)</f>
        <v>-80</v>
      </c>
      <c r="J97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492</v>
      </c>
      <c r="K9765" s="7">
        <f ca="1">IF(TableTransactions[[#This Row],[Stock balance backorders]]&lt;0,
0,
TableTransactions[[#This Row],[Stock balance backorders]]
)</f>
        <v>492</v>
      </c>
      <c r="L9765" s="8" t="str">
        <f>VLOOKUP(TableTransactions[[#This Row],[Material]],TableStockBalance[],
MATCH(TableStockBalance[[#Headers],[Supplier name]],TableStockBalance[#Headers],0),
0)</f>
        <v>General Multi Parts AB</v>
      </c>
    </row>
    <row r="9766" spans="1:12" x14ac:dyDescent="0.25">
      <c r="A9766">
        <v>49044014</v>
      </c>
      <c r="B9766">
        <v>10</v>
      </c>
      <c r="C9766" t="s">
        <v>343</v>
      </c>
      <c r="D9766" t="s">
        <v>234</v>
      </c>
      <c r="E9766" t="s">
        <v>235</v>
      </c>
      <c r="F9766" t="s">
        <v>331</v>
      </c>
      <c r="G9766" s="1">
        <v>43804</v>
      </c>
      <c r="H9766">
        <v>60</v>
      </c>
      <c r="I9766" s="7">
        <f>IF(TableTransactions[[#This Row],[Order type]]=trackOrderType,
TableTransactions[[#This Row],[Transaction quantity]]*-1,
TableTransactions[[#This Row],[Transaction quantity]]
)</f>
        <v>-60</v>
      </c>
      <c r="J97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432</v>
      </c>
      <c r="K9766" s="7">
        <f ca="1">IF(TableTransactions[[#This Row],[Stock balance backorders]]&lt;0,
0,
TableTransactions[[#This Row],[Stock balance backorders]]
)</f>
        <v>432</v>
      </c>
      <c r="L9766" s="8" t="str">
        <f>VLOOKUP(TableTransactions[[#This Row],[Material]],TableStockBalance[],
MATCH(TableStockBalance[[#Headers],[Supplier name]],TableStockBalance[#Headers],0),
0)</f>
        <v>General Multi Parts AB</v>
      </c>
    </row>
    <row r="9767" spans="1:12" x14ac:dyDescent="0.25">
      <c r="A9767">
        <v>49040343</v>
      </c>
      <c r="B9767">
        <v>50</v>
      </c>
      <c r="C9767" t="s">
        <v>343</v>
      </c>
      <c r="D9767" t="s">
        <v>272</v>
      </c>
      <c r="E9767" t="s">
        <v>273</v>
      </c>
      <c r="F9767" t="s">
        <v>316</v>
      </c>
      <c r="G9767" s="1">
        <v>43468</v>
      </c>
      <c r="H9767">
        <v>80</v>
      </c>
      <c r="I9767" s="7">
        <f>IF(TableTransactions[[#This Row],[Order type]]=trackOrderType,
TableTransactions[[#This Row],[Transaction quantity]]*-1,
TableTransactions[[#This Row],[Transaction quantity]]
)</f>
        <v>-80</v>
      </c>
      <c r="J97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620</v>
      </c>
      <c r="K9767" s="7">
        <f ca="1">IF(TableTransactions[[#This Row],[Stock balance backorders]]&lt;0,
0,
TableTransactions[[#This Row],[Stock balance backorders]]
)</f>
        <v>620</v>
      </c>
      <c r="L9767" s="8" t="str">
        <f>VLOOKUP(TableTransactions[[#This Row],[Material]],TableStockBalance[],
MATCH(TableStockBalance[[#Headers],[Supplier name]],TableStockBalance[#Headers],0),
0)</f>
        <v>Broehmer Industrial GmbH</v>
      </c>
    </row>
    <row r="9768" spans="1:12" x14ac:dyDescent="0.25">
      <c r="A9768">
        <v>49040453</v>
      </c>
      <c r="B9768">
        <v>90</v>
      </c>
      <c r="C9768" t="s">
        <v>343</v>
      </c>
      <c r="D9768" t="s">
        <v>272</v>
      </c>
      <c r="E9768" t="s">
        <v>273</v>
      </c>
      <c r="F9768" t="s">
        <v>316</v>
      </c>
      <c r="G9768" s="1">
        <v>43479</v>
      </c>
      <c r="H9768">
        <v>60</v>
      </c>
      <c r="I9768" s="7">
        <f>IF(TableTransactions[[#This Row],[Order type]]=trackOrderType,
TableTransactions[[#This Row],[Transaction quantity]]*-1,
TableTransactions[[#This Row],[Transaction quantity]]
)</f>
        <v>-60</v>
      </c>
      <c r="J97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560</v>
      </c>
      <c r="K9768" s="7">
        <f ca="1">IF(TableTransactions[[#This Row],[Stock balance backorders]]&lt;0,
0,
TableTransactions[[#This Row],[Stock balance backorders]]
)</f>
        <v>560</v>
      </c>
      <c r="L9768" s="8" t="str">
        <f>VLOOKUP(TableTransactions[[#This Row],[Material]],TableStockBalance[],
MATCH(TableStockBalance[[#Headers],[Supplier name]],TableStockBalance[#Headers],0),
0)</f>
        <v>Broehmer Industrial GmbH</v>
      </c>
    </row>
    <row r="9769" spans="1:12" x14ac:dyDescent="0.25">
      <c r="A9769">
        <v>49040574</v>
      </c>
      <c r="B9769">
        <v>50</v>
      </c>
      <c r="C9769" t="s">
        <v>343</v>
      </c>
      <c r="D9769" t="s">
        <v>272</v>
      </c>
      <c r="E9769" t="s">
        <v>273</v>
      </c>
      <c r="F9769" t="s">
        <v>316</v>
      </c>
      <c r="G9769" s="1">
        <v>43489</v>
      </c>
      <c r="H9769">
        <v>60</v>
      </c>
      <c r="I9769" s="7">
        <f>IF(TableTransactions[[#This Row],[Order type]]=trackOrderType,
TableTransactions[[#This Row],[Transaction quantity]]*-1,
TableTransactions[[#This Row],[Transaction quantity]]
)</f>
        <v>-60</v>
      </c>
      <c r="J97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500</v>
      </c>
      <c r="K9769" s="7">
        <f ca="1">IF(TableTransactions[[#This Row],[Stock balance backorders]]&lt;0,
0,
TableTransactions[[#This Row],[Stock balance backorders]]
)</f>
        <v>500</v>
      </c>
      <c r="L9769" s="8" t="str">
        <f>VLOOKUP(TableTransactions[[#This Row],[Material]],TableStockBalance[],
MATCH(TableStockBalance[[#Headers],[Supplier name]],TableStockBalance[#Headers],0),
0)</f>
        <v>Broehmer Industrial GmbH</v>
      </c>
    </row>
    <row r="9770" spans="1:12" x14ac:dyDescent="0.25">
      <c r="A9770">
        <v>49040778</v>
      </c>
      <c r="B9770">
        <v>70</v>
      </c>
      <c r="C9770" t="s">
        <v>343</v>
      </c>
      <c r="D9770" t="s">
        <v>272</v>
      </c>
      <c r="E9770" t="s">
        <v>273</v>
      </c>
      <c r="F9770" t="s">
        <v>313</v>
      </c>
      <c r="G9770" s="1">
        <v>43508</v>
      </c>
      <c r="H9770">
        <v>20</v>
      </c>
      <c r="I9770" s="7">
        <f>IF(TableTransactions[[#This Row],[Order type]]=trackOrderType,
TableTransactions[[#This Row],[Transaction quantity]]*-1,
TableTransactions[[#This Row],[Transaction quantity]]
)</f>
        <v>-20</v>
      </c>
      <c r="J97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480</v>
      </c>
      <c r="K9770" s="7">
        <f ca="1">IF(TableTransactions[[#This Row],[Stock balance backorders]]&lt;0,
0,
TableTransactions[[#This Row],[Stock balance backorders]]
)</f>
        <v>480</v>
      </c>
      <c r="L9770" s="8" t="str">
        <f>VLOOKUP(TableTransactions[[#This Row],[Material]],TableStockBalance[],
MATCH(TableStockBalance[[#Headers],[Supplier name]],TableStockBalance[#Headers],0),
0)</f>
        <v>Broehmer Industrial GmbH</v>
      </c>
    </row>
    <row r="9771" spans="1:12" x14ac:dyDescent="0.25">
      <c r="A9771" s="4">
        <v>45056866</v>
      </c>
      <c r="B9771" s="4">
        <v>50</v>
      </c>
      <c r="C9771" s="4" t="s">
        <v>344</v>
      </c>
      <c r="D9771" s="4" t="s">
        <v>272</v>
      </c>
      <c r="E9771" s="4" t="s">
        <v>273</v>
      </c>
      <c r="F9771" s="4" t="s">
        <v>213</v>
      </c>
      <c r="G9771" s="5">
        <v>43508</v>
      </c>
      <c r="H9771" s="4">
        <v>500</v>
      </c>
      <c r="I9771" s="7">
        <f>IF(TableTransactions[[#This Row],[Order type]]=trackOrderType,
TableTransactions[[#This Row],[Transaction quantity]]*-1,
TableTransactions[[#This Row],[Transaction quantity]]
)</f>
        <v>500</v>
      </c>
      <c r="J97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980</v>
      </c>
      <c r="K9771" s="7">
        <f ca="1">IF(TableTransactions[[#This Row],[Stock balance backorders]]&lt;0,
0,
TableTransactions[[#This Row],[Stock balance backorders]]
)</f>
        <v>980</v>
      </c>
      <c r="L9771" s="8" t="str">
        <f>VLOOKUP(TableTransactions[[#This Row],[Material]],TableStockBalance[],
MATCH(TableStockBalance[[#Headers],[Supplier name]],TableStockBalance[#Headers],0),
0)</f>
        <v>Broehmer Industrial GmbH</v>
      </c>
    </row>
    <row r="9772" spans="1:12" x14ac:dyDescent="0.25">
      <c r="A9772">
        <v>49040972</v>
      </c>
      <c r="B9772">
        <v>220</v>
      </c>
      <c r="C9772" t="s">
        <v>343</v>
      </c>
      <c r="D9772" t="s">
        <v>272</v>
      </c>
      <c r="E9772" t="s">
        <v>273</v>
      </c>
      <c r="F9772" t="s">
        <v>313</v>
      </c>
      <c r="G9772" s="1">
        <v>43525</v>
      </c>
      <c r="H9772">
        <v>60</v>
      </c>
      <c r="I9772" s="7">
        <f>IF(TableTransactions[[#This Row],[Order type]]=trackOrderType,
TableTransactions[[#This Row],[Transaction quantity]]*-1,
TableTransactions[[#This Row],[Transaction quantity]]
)</f>
        <v>-60</v>
      </c>
      <c r="J97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920</v>
      </c>
      <c r="K9772" s="7">
        <f ca="1">IF(TableTransactions[[#This Row],[Stock balance backorders]]&lt;0,
0,
TableTransactions[[#This Row],[Stock balance backorders]]
)</f>
        <v>920</v>
      </c>
      <c r="L9772" s="8" t="str">
        <f>VLOOKUP(TableTransactions[[#This Row],[Material]],TableStockBalance[],
MATCH(TableStockBalance[[#Headers],[Supplier name]],TableStockBalance[#Headers],0),
0)</f>
        <v>Broehmer Industrial GmbH</v>
      </c>
    </row>
    <row r="9773" spans="1:12" x14ac:dyDescent="0.25">
      <c r="A9773">
        <v>49041057</v>
      </c>
      <c r="B9773">
        <v>610</v>
      </c>
      <c r="C9773" t="s">
        <v>343</v>
      </c>
      <c r="D9773" t="s">
        <v>272</v>
      </c>
      <c r="E9773" t="s">
        <v>273</v>
      </c>
      <c r="F9773" t="s">
        <v>313</v>
      </c>
      <c r="G9773" s="1">
        <v>43532</v>
      </c>
      <c r="H9773">
        <v>40</v>
      </c>
      <c r="I9773" s="7">
        <f>IF(TableTransactions[[#This Row],[Order type]]=trackOrderType,
TableTransactions[[#This Row],[Transaction quantity]]*-1,
TableTransactions[[#This Row],[Transaction quantity]]
)</f>
        <v>-40</v>
      </c>
      <c r="J97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880</v>
      </c>
      <c r="K9773" s="7">
        <f ca="1">IF(TableTransactions[[#This Row],[Stock balance backorders]]&lt;0,
0,
TableTransactions[[#This Row],[Stock balance backorders]]
)</f>
        <v>880</v>
      </c>
      <c r="L9773" s="8" t="str">
        <f>VLOOKUP(TableTransactions[[#This Row],[Material]],TableStockBalance[],
MATCH(TableStockBalance[[#Headers],[Supplier name]],TableStockBalance[#Headers],0),
0)</f>
        <v>Broehmer Industrial GmbH</v>
      </c>
    </row>
    <row r="9774" spans="1:12" x14ac:dyDescent="0.25">
      <c r="A9774">
        <v>49041086</v>
      </c>
      <c r="B9774">
        <v>150</v>
      </c>
      <c r="C9774" t="s">
        <v>343</v>
      </c>
      <c r="D9774" t="s">
        <v>272</v>
      </c>
      <c r="E9774" t="s">
        <v>273</v>
      </c>
      <c r="F9774" t="s">
        <v>317</v>
      </c>
      <c r="G9774" s="1">
        <v>43535</v>
      </c>
      <c r="H9774">
        <v>40</v>
      </c>
      <c r="I9774" s="7">
        <f>IF(TableTransactions[[#This Row],[Order type]]=trackOrderType,
TableTransactions[[#This Row],[Transaction quantity]]*-1,
TableTransactions[[#This Row],[Transaction quantity]]
)</f>
        <v>-40</v>
      </c>
      <c r="J97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840</v>
      </c>
      <c r="K9774" s="7">
        <f ca="1">IF(TableTransactions[[#This Row],[Stock balance backorders]]&lt;0,
0,
TableTransactions[[#This Row],[Stock balance backorders]]
)</f>
        <v>840</v>
      </c>
      <c r="L9774" s="8" t="str">
        <f>VLOOKUP(TableTransactions[[#This Row],[Material]],TableStockBalance[],
MATCH(TableStockBalance[[#Headers],[Supplier name]],TableStockBalance[#Headers],0),
0)</f>
        <v>Broehmer Industrial GmbH</v>
      </c>
    </row>
    <row r="9775" spans="1:12" x14ac:dyDescent="0.25">
      <c r="A9775">
        <v>49041230</v>
      </c>
      <c r="B9775">
        <v>340</v>
      </c>
      <c r="C9775" t="s">
        <v>343</v>
      </c>
      <c r="D9775" t="s">
        <v>272</v>
      </c>
      <c r="E9775" t="s">
        <v>273</v>
      </c>
      <c r="F9775" t="s">
        <v>317</v>
      </c>
      <c r="G9775" s="1">
        <v>43546</v>
      </c>
      <c r="H9775">
        <v>60</v>
      </c>
      <c r="I9775" s="7">
        <f>IF(TableTransactions[[#This Row],[Order type]]=trackOrderType,
TableTransactions[[#This Row],[Transaction quantity]]*-1,
TableTransactions[[#This Row],[Transaction quantity]]
)</f>
        <v>-60</v>
      </c>
      <c r="J97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780</v>
      </c>
      <c r="K9775" s="7">
        <f ca="1">IF(TableTransactions[[#This Row],[Stock balance backorders]]&lt;0,
0,
TableTransactions[[#This Row],[Stock balance backorders]]
)</f>
        <v>780</v>
      </c>
      <c r="L9775" s="8" t="str">
        <f>VLOOKUP(TableTransactions[[#This Row],[Material]],TableStockBalance[],
MATCH(TableStockBalance[[#Headers],[Supplier name]],TableStockBalance[#Headers],0),
0)</f>
        <v>Broehmer Industrial GmbH</v>
      </c>
    </row>
    <row r="9776" spans="1:12" x14ac:dyDescent="0.25">
      <c r="A9776">
        <v>49041273</v>
      </c>
      <c r="B9776">
        <v>130</v>
      </c>
      <c r="C9776" t="s">
        <v>343</v>
      </c>
      <c r="D9776" t="s">
        <v>272</v>
      </c>
      <c r="E9776" t="s">
        <v>273</v>
      </c>
      <c r="F9776" t="s">
        <v>313</v>
      </c>
      <c r="G9776" s="1">
        <v>43551</v>
      </c>
      <c r="H9776">
        <v>60</v>
      </c>
      <c r="I9776" s="7">
        <f>IF(TableTransactions[[#This Row],[Order type]]=trackOrderType,
TableTransactions[[#This Row],[Transaction quantity]]*-1,
TableTransactions[[#This Row],[Transaction quantity]]
)</f>
        <v>-60</v>
      </c>
      <c r="J97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720</v>
      </c>
      <c r="K9776" s="7">
        <f ca="1">IF(TableTransactions[[#This Row],[Stock balance backorders]]&lt;0,
0,
TableTransactions[[#This Row],[Stock balance backorders]]
)</f>
        <v>720</v>
      </c>
      <c r="L9776" s="8" t="str">
        <f>VLOOKUP(TableTransactions[[#This Row],[Material]],TableStockBalance[],
MATCH(TableStockBalance[[#Headers],[Supplier name]],TableStockBalance[#Headers],0),
0)</f>
        <v>Broehmer Industrial GmbH</v>
      </c>
    </row>
    <row r="9777" spans="1:12" x14ac:dyDescent="0.25">
      <c r="A9777">
        <v>49041377</v>
      </c>
      <c r="B9777">
        <v>60</v>
      </c>
      <c r="C9777" t="s">
        <v>343</v>
      </c>
      <c r="D9777" t="s">
        <v>272</v>
      </c>
      <c r="E9777" t="s">
        <v>273</v>
      </c>
      <c r="F9777" t="s">
        <v>319</v>
      </c>
      <c r="G9777" s="1">
        <v>43559</v>
      </c>
      <c r="H9777">
        <v>100</v>
      </c>
      <c r="I9777" s="7">
        <f>IF(TableTransactions[[#This Row],[Order type]]=trackOrderType,
TableTransactions[[#This Row],[Transaction quantity]]*-1,
TableTransactions[[#This Row],[Transaction quantity]]
)</f>
        <v>-100</v>
      </c>
      <c r="J97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620</v>
      </c>
      <c r="K9777" s="7">
        <f ca="1">IF(TableTransactions[[#This Row],[Stock balance backorders]]&lt;0,
0,
TableTransactions[[#This Row],[Stock balance backorders]]
)</f>
        <v>620</v>
      </c>
      <c r="L9777" s="8" t="str">
        <f>VLOOKUP(TableTransactions[[#This Row],[Material]],TableStockBalance[],
MATCH(TableStockBalance[[#Headers],[Supplier name]],TableStockBalance[#Headers],0),
0)</f>
        <v>Broehmer Industrial GmbH</v>
      </c>
    </row>
    <row r="9778" spans="1:12" x14ac:dyDescent="0.25">
      <c r="A9778">
        <v>49041481</v>
      </c>
      <c r="B9778">
        <v>340</v>
      </c>
      <c r="C9778" t="s">
        <v>343</v>
      </c>
      <c r="D9778" t="s">
        <v>272</v>
      </c>
      <c r="E9778" t="s">
        <v>273</v>
      </c>
      <c r="F9778" t="s">
        <v>318</v>
      </c>
      <c r="G9778" s="1">
        <v>43567</v>
      </c>
      <c r="H9778">
        <v>60</v>
      </c>
      <c r="I9778" s="7">
        <f>IF(TableTransactions[[#This Row],[Order type]]=trackOrderType,
TableTransactions[[#This Row],[Transaction quantity]]*-1,
TableTransactions[[#This Row],[Transaction quantity]]
)</f>
        <v>-60</v>
      </c>
      <c r="J97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560</v>
      </c>
      <c r="K9778" s="7">
        <f ca="1">IF(TableTransactions[[#This Row],[Stock balance backorders]]&lt;0,
0,
TableTransactions[[#This Row],[Stock balance backorders]]
)</f>
        <v>560</v>
      </c>
      <c r="L9778" s="8" t="str">
        <f>VLOOKUP(TableTransactions[[#This Row],[Material]],TableStockBalance[],
MATCH(TableStockBalance[[#Headers],[Supplier name]],TableStockBalance[#Headers],0),
0)</f>
        <v>Broehmer Industrial GmbH</v>
      </c>
    </row>
    <row r="9779" spans="1:12" x14ac:dyDescent="0.25">
      <c r="A9779">
        <v>49041540</v>
      </c>
      <c r="B9779">
        <v>140</v>
      </c>
      <c r="C9779" t="s">
        <v>343</v>
      </c>
      <c r="D9779" t="s">
        <v>272</v>
      </c>
      <c r="E9779" t="s">
        <v>273</v>
      </c>
      <c r="F9779" t="s">
        <v>319</v>
      </c>
      <c r="G9779" s="1">
        <v>43573</v>
      </c>
      <c r="H9779">
        <v>20</v>
      </c>
      <c r="I9779" s="7">
        <f>IF(TableTransactions[[#This Row],[Order type]]=trackOrderType,
TableTransactions[[#This Row],[Transaction quantity]]*-1,
TableTransactions[[#This Row],[Transaction quantity]]
)</f>
        <v>-20</v>
      </c>
      <c r="J97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540</v>
      </c>
      <c r="K9779" s="7">
        <f ca="1">IF(TableTransactions[[#This Row],[Stock balance backorders]]&lt;0,
0,
TableTransactions[[#This Row],[Stock balance backorders]]
)</f>
        <v>540</v>
      </c>
      <c r="L9779" s="8" t="str">
        <f>VLOOKUP(TableTransactions[[#This Row],[Material]],TableStockBalance[],
MATCH(TableStockBalance[[#Headers],[Supplier name]],TableStockBalance[#Headers],0),
0)</f>
        <v>Broehmer Industrial GmbH</v>
      </c>
    </row>
    <row r="9780" spans="1:12" x14ac:dyDescent="0.25">
      <c r="A9780">
        <v>49041588</v>
      </c>
      <c r="B9780">
        <v>190</v>
      </c>
      <c r="C9780" t="s">
        <v>343</v>
      </c>
      <c r="D9780" t="s">
        <v>272</v>
      </c>
      <c r="E9780" t="s">
        <v>273</v>
      </c>
      <c r="F9780" t="s">
        <v>317</v>
      </c>
      <c r="G9780" s="1">
        <v>43580</v>
      </c>
      <c r="H9780">
        <v>20</v>
      </c>
      <c r="I9780" s="7">
        <f>IF(TableTransactions[[#This Row],[Order type]]=trackOrderType,
TableTransactions[[#This Row],[Transaction quantity]]*-1,
TableTransactions[[#This Row],[Transaction quantity]]
)</f>
        <v>-20</v>
      </c>
      <c r="J97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520</v>
      </c>
      <c r="K9780" s="7">
        <f ca="1">IF(TableTransactions[[#This Row],[Stock balance backorders]]&lt;0,
0,
TableTransactions[[#This Row],[Stock balance backorders]]
)</f>
        <v>520</v>
      </c>
      <c r="L9780" s="8" t="str">
        <f>VLOOKUP(TableTransactions[[#This Row],[Material]],TableStockBalance[],
MATCH(TableStockBalance[[#Headers],[Supplier name]],TableStockBalance[#Headers],0),
0)</f>
        <v>Broehmer Industrial GmbH</v>
      </c>
    </row>
    <row r="9781" spans="1:12" x14ac:dyDescent="0.25">
      <c r="A9781">
        <v>49041594</v>
      </c>
      <c r="B9781">
        <v>60</v>
      </c>
      <c r="C9781" t="s">
        <v>343</v>
      </c>
      <c r="D9781" t="s">
        <v>272</v>
      </c>
      <c r="E9781" t="s">
        <v>273</v>
      </c>
      <c r="F9781" t="s">
        <v>315</v>
      </c>
      <c r="G9781" s="1">
        <v>43580</v>
      </c>
      <c r="H9781">
        <v>60</v>
      </c>
      <c r="I9781" s="7">
        <f>IF(TableTransactions[[#This Row],[Order type]]=trackOrderType,
TableTransactions[[#This Row],[Transaction quantity]]*-1,
TableTransactions[[#This Row],[Transaction quantity]]
)</f>
        <v>-60</v>
      </c>
      <c r="J97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460</v>
      </c>
      <c r="K9781" s="7">
        <f ca="1">IF(TableTransactions[[#This Row],[Stock balance backorders]]&lt;0,
0,
TableTransactions[[#This Row],[Stock balance backorders]]
)</f>
        <v>460</v>
      </c>
      <c r="L9781" s="8" t="str">
        <f>VLOOKUP(TableTransactions[[#This Row],[Material]],TableStockBalance[],
MATCH(TableStockBalance[[#Headers],[Supplier name]],TableStockBalance[#Headers],0),
0)</f>
        <v>Broehmer Industrial GmbH</v>
      </c>
    </row>
    <row r="9782" spans="1:12" x14ac:dyDescent="0.25">
      <c r="A9782">
        <v>49041760</v>
      </c>
      <c r="B9782">
        <v>410</v>
      </c>
      <c r="C9782" t="s">
        <v>343</v>
      </c>
      <c r="D9782" t="s">
        <v>272</v>
      </c>
      <c r="E9782" t="s">
        <v>273</v>
      </c>
      <c r="F9782" t="s">
        <v>317</v>
      </c>
      <c r="G9782" s="1">
        <v>43595</v>
      </c>
      <c r="H9782">
        <v>40</v>
      </c>
      <c r="I9782" s="7">
        <f>IF(TableTransactions[[#This Row],[Order type]]=trackOrderType,
TableTransactions[[#This Row],[Transaction quantity]]*-1,
TableTransactions[[#This Row],[Transaction quantity]]
)</f>
        <v>-40</v>
      </c>
      <c r="J97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420</v>
      </c>
      <c r="K9782" s="7">
        <f ca="1">IF(TableTransactions[[#This Row],[Stock balance backorders]]&lt;0,
0,
TableTransactions[[#This Row],[Stock balance backorders]]
)</f>
        <v>420</v>
      </c>
      <c r="L9782" s="8" t="str">
        <f>VLOOKUP(TableTransactions[[#This Row],[Material]],TableStockBalance[],
MATCH(TableStockBalance[[#Headers],[Supplier name]],TableStockBalance[#Headers],0),
0)</f>
        <v>Broehmer Industrial GmbH</v>
      </c>
    </row>
    <row r="9783" spans="1:12" x14ac:dyDescent="0.25">
      <c r="A9783">
        <v>49041762</v>
      </c>
      <c r="B9783">
        <v>160</v>
      </c>
      <c r="C9783" t="s">
        <v>343</v>
      </c>
      <c r="D9783" t="s">
        <v>272</v>
      </c>
      <c r="E9783" t="s">
        <v>273</v>
      </c>
      <c r="F9783" t="s">
        <v>319</v>
      </c>
      <c r="G9783" s="1">
        <v>43595</v>
      </c>
      <c r="H9783">
        <v>20</v>
      </c>
      <c r="I9783" s="7">
        <f>IF(TableTransactions[[#This Row],[Order type]]=trackOrderType,
TableTransactions[[#This Row],[Transaction quantity]]*-1,
TableTransactions[[#This Row],[Transaction quantity]]
)</f>
        <v>-20</v>
      </c>
      <c r="J97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400</v>
      </c>
      <c r="K9783" s="7">
        <f ca="1">IF(TableTransactions[[#This Row],[Stock balance backorders]]&lt;0,
0,
TableTransactions[[#This Row],[Stock balance backorders]]
)</f>
        <v>400</v>
      </c>
      <c r="L9783" s="8" t="str">
        <f>VLOOKUP(TableTransactions[[#This Row],[Material]],TableStockBalance[],
MATCH(TableStockBalance[[#Headers],[Supplier name]],TableStockBalance[#Headers],0),
0)</f>
        <v>Broehmer Industrial GmbH</v>
      </c>
    </row>
    <row r="9784" spans="1:12" x14ac:dyDescent="0.25">
      <c r="A9784">
        <v>49041763</v>
      </c>
      <c r="B9784">
        <v>370</v>
      </c>
      <c r="C9784" t="s">
        <v>343</v>
      </c>
      <c r="D9784" t="s">
        <v>272</v>
      </c>
      <c r="E9784" t="s">
        <v>273</v>
      </c>
      <c r="F9784" t="s">
        <v>318</v>
      </c>
      <c r="G9784" s="1">
        <v>43595</v>
      </c>
      <c r="H9784">
        <v>100</v>
      </c>
      <c r="I9784" s="7">
        <f>IF(TableTransactions[[#This Row],[Order type]]=trackOrderType,
TableTransactions[[#This Row],[Transaction quantity]]*-1,
TableTransactions[[#This Row],[Transaction quantity]]
)</f>
        <v>-100</v>
      </c>
      <c r="J97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300</v>
      </c>
      <c r="K9784" s="7">
        <f ca="1">IF(TableTransactions[[#This Row],[Stock balance backorders]]&lt;0,
0,
TableTransactions[[#This Row],[Stock balance backorders]]
)</f>
        <v>300</v>
      </c>
      <c r="L9784" s="8" t="str">
        <f>VLOOKUP(TableTransactions[[#This Row],[Material]],TableStockBalance[],
MATCH(TableStockBalance[[#Headers],[Supplier name]],TableStockBalance[#Headers],0),
0)</f>
        <v>Broehmer Industrial GmbH</v>
      </c>
    </row>
    <row r="9785" spans="1:12" x14ac:dyDescent="0.25">
      <c r="A9785">
        <v>49041801</v>
      </c>
      <c r="B9785">
        <v>160</v>
      </c>
      <c r="C9785" t="s">
        <v>343</v>
      </c>
      <c r="D9785" t="s">
        <v>272</v>
      </c>
      <c r="E9785" t="s">
        <v>273</v>
      </c>
      <c r="F9785" t="s">
        <v>317</v>
      </c>
      <c r="G9785" s="1">
        <v>43600</v>
      </c>
      <c r="H9785">
        <v>40</v>
      </c>
      <c r="I9785" s="7">
        <f>IF(TableTransactions[[#This Row],[Order type]]=trackOrderType,
TableTransactions[[#This Row],[Transaction quantity]]*-1,
TableTransactions[[#This Row],[Transaction quantity]]
)</f>
        <v>-40</v>
      </c>
      <c r="J97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260</v>
      </c>
      <c r="K9785" s="7">
        <f ca="1">IF(TableTransactions[[#This Row],[Stock balance backorders]]&lt;0,
0,
TableTransactions[[#This Row],[Stock balance backorders]]
)</f>
        <v>260</v>
      </c>
      <c r="L9785" s="8" t="str">
        <f>VLOOKUP(TableTransactions[[#This Row],[Material]],TableStockBalance[],
MATCH(TableStockBalance[[#Headers],[Supplier name]],TableStockBalance[#Headers],0),
0)</f>
        <v>Broehmer Industrial GmbH</v>
      </c>
    </row>
    <row r="9786" spans="1:12" x14ac:dyDescent="0.25">
      <c r="A9786" s="4">
        <v>45057077</v>
      </c>
      <c r="B9786" s="4">
        <v>20</v>
      </c>
      <c r="C9786" s="4" t="s">
        <v>344</v>
      </c>
      <c r="D9786" s="4" t="s">
        <v>272</v>
      </c>
      <c r="E9786" s="4" t="s">
        <v>273</v>
      </c>
      <c r="F9786" s="4" t="s">
        <v>213</v>
      </c>
      <c r="G9786" s="5">
        <v>43605</v>
      </c>
      <c r="H9786" s="4">
        <v>500</v>
      </c>
      <c r="I9786" s="7">
        <f>IF(TableTransactions[[#This Row],[Order type]]=trackOrderType,
TableTransactions[[#This Row],[Transaction quantity]]*-1,
TableTransactions[[#This Row],[Transaction quantity]]
)</f>
        <v>500</v>
      </c>
      <c r="J97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760</v>
      </c>
      <c r="K9786" s="7">
        <f ca="1">IF(TableTransactions[[#This Row],[Stock balance backorders]]&lt;0,
0,
TableTransactions[[#This Row],[Stock balance backorders]]
)</f>
        <v>760</v>
      </c>
      <c r="L9786" s="8" t="str">
        <f>VLOOKUP(TableTransactions[[#This Row],[Material]],TableStockBalance[],
MATCH(TableStockBalance[[#Headers],[Supplier name]],TableStockBalance[#Headers],0),
0)</f>
        <v>Broehmer Industrial GmbH</v>
      </c>
    </row>
    <row r="9787" spans="1:12" x14ac:dyDescent="0.25">
      <c r="A9787">
        <v>49041980</v>
      </c>
      <c r="B9787">
        <v>410</v>
      </c>
      <c r="C9787" t="s">
        <v>343</v>
      </c>
      <c r="D9787" t="s">
        <v>272</v>
      </c>
      <c r="E9787" t="s">
        <v>273</v>
      </c>
      <c r="F9787" t="s">
        <v>313</v>
      </c>
      <c r="G9787" s="1">
        <v>43619</v>
      </c>
      <c r="H9787">
        <v>80</v>
      </c>
      <c r="I9787" s="7">
        <f>IF(TableTransactions[[#This Row],[Order type]]=trackOrderType,
TableTransactions[[#This Row],[Transaction quantity]]*-1,
TableTransactions[[#This Row],[Transaction quantity]]
)</f>
        <v>-80</v>
      </c>
      <c r="J97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680</v>
      </c>
      <c r="K9787" s="7">
        <f ca="1">IF(TableTransactions[[#This Row],[Stock balance backorders]]&lt;0,
0,
TableTransactions[[#This Row],[Stock balance backorders]]
)</f>
        <v>680</v>
      </c>
      <c r="L9787" s="8" t="str">
        <f>VLOOKUP(TableTransactions[[#This Row],[Material]],TableStockBalance[],
MATCH(TableStockBalance[[#Headers],[Supplier name]],TableStockBalance[#Headers],0),
0)</f>
        <v>Broehmer Industrial GmbH</v>
      </c>
    </row>
    <row r="9788" spans="1:12" x14ac:dyDescent="0.25">
      <c r="A9788">
        <v>49041995</v>
      </c>
      <c r="B9788">
        <v>30</v>
      </c>
      <c r="C9788" t="s">
        <v>343</v>
      </c>
      <c r="D9788" t="s">
        <v>272</v>
      </c>
      <c r="E9788" t="s">
        <v>273</v>
      </c>
      <c r="F9788" t="s">
        <v>332</v>
      </c>
      <c r="G9788" s="1">
        <v>43619</v>
      </c>
      <c r="H9788">
        <v>100</v>
      </c>
      <c r="I9788" s="7">
        <f>IF(TableTransactions[[#This Row],[Order type]]=trackOrderType,
TableTransactions[[#This Row],[Transaction quantity]]*-1,
TableTransactions[[#This Row],[Transaction quantity]]
)</f>
        <v>-100</v>
      </c>
      <c r="J97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580</v>
      </c>
      <c r="K9788" s="7">
        <f ca="1">IF(TableTransactions[[#This Row],[Stock balance backorders]]&lt;0,
0,
TableTransactions[[#This Row],[Stock balance backorders]]
)</f>
        <v>580</v>
      </c>
      <c r="L9788" s="8" t="str">
        <f>VLOOKUP(TableTransactions[[#This Row],[Material]],TableStockBalance[],
MATCH(TableStockBalance[[#Headers],[Supplier name]],TableStockBalance[#Headers],0),
0)</f>
        <v>Broehmer Industrial GmbH</v>
      </c>
    </row>
    <row r="9789" spans="1:12" x14ac:dyDescent="0.25">
      <c r="A9789">
        <v>49042116</v>
      </c>
      <c r="B9789">
        <v>20</v>
      </c>
      <c r="C9789" t="s">
        <v>343</v>
      </c>
      <c r="D9789" t="s">
        <v>272</v>
      </c>
      <c r="E9789" t="s">
        <v>273</v>
      </c>
      <c r="F9789" t="s">
        <v>323</v>
      </c>
      <c r="G9789" s="1">
        <v>43629</v>
      </c>
      <c r="H9789">
        <v>60</v>
      </c>
      <c r="I9789" s="7">
        <f>IF(TableTransactions[[#This Row],[Order type]]=trackOrderType,
TableTransactions[[#This Row],[Transaction quantity]]*-1,
TableTransactions[[#This Row],[Transaction quantity]]
)</f>
        <v>-60</v>
      </c>
      <c r="J97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520</v>
      </c>
      <c r="K9789" s="7">
        <f ca="1">IF(TableTransactions[[#This Row],[Stock balance backorders]]&lt;0,
0,
TableTransactions[[#This Row],[Stock balance backorders]]
)</f>
        <v>520</v>
      </c>
      <c r="L9789" s="8" t="str">
        <f>VLOOKUP(TableTransactions[[#This Row],[Material]],TableStockBalance[],
MATCH(TableStockBalance[[#Headers],[Supplier name]],TableStockBalance[#Headers],0),
0)</f>
        <v>Broehmer Industrial GmbH</v>
      </c>
    </row>
    <row r="9790" spans="1:12" x14ac:dyDescent="0.25">
      <c r="A9790">
        <v>49042197</v>
      </c>
      <c r="B9790">
        <v>40</v>
      </c>
      <c r="C9790" t="s">
        <v>343</v>
      </c>
      <c r="D9790" t="s">
        <v>272</v>
      </c>
      <c r="E9790" t="s">
        <v>273</v>
      </c>
      <c r="F9790" t="s">
        <v>329</v>
      </c>
      <c r="G9790" s="1">
        <v>43637</v>
      </c>
      <c r="H9790">
        <v>40</v>
      </c>
      <c r="I9790" s="7">
        <f>IF(TableTransactions[[#This Row],[Order type]]=trackOrderType,
TableTransactions[[#This Row],[Transaction quantity]]*-1,
TableTransactions[[#This Row],[Transaction quantity]]
)</f>
        <v>-40</v>
      </c>
      <c r="J97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480</v>
      </c>
      <c r="K9790" s="7">
        <f ca="1">IF(TableTransactions[[#This Row],[Stock balance backorders]]&lt;0,
0,
TableTransactions[[#This Row],[Stock balance backorders]]
)</f>
        <v>480</v>
      </c>
      <c r="L9790" s="8" t="str">
        <f>VLOOKUP(TableTransactions[[#This Row],[Material]],TableStockBalance[],
MATCH(TableStockBalance[[#Headers],[Supplier name]],TableStockBalance[#Headers],0),
0)</f>
        <v>Broehmer Industrial GmbH</v>
      </c>
    </row>
    <row r="9791" spans="1:12" x14ac:dyDescent="0.25">
      <c r="A9791">
        <v>49042204</v>
      </c>
      <c r="B9791">
        <v>200</v>
      </c>
      <c r="C9791" t="s">
        <v>343</v>
      </c>
      <c r="D9791" t="s">
        <v>272</v>
      </c>
      <c r="E9791" t="s">
        <v>273</v>
      </c>
      <c r="F9791" t="s">
        <v>316</v>
      </c>
      <c r="G9791" s="1">
        <v>43637</v>
      </c>
      <c r="H9791">
        <v>40</v>
      </c>
      <c r="I9791" s="7">
        <f>IF(TableTransactions[[#This Row],[Order type]]=trackOrderType,
TableTransactions[[#This Row],[Transaction quantity]]*-1,
TableTransactions[[#This Row],[Transaction quantity]]
)</f>
        <v>-40</v>
      </c>
      <c r="J97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440</v>
      </c>
      <c r="K9791" s="7">
        <f ca="1">IF(TableTransactions[[#This Row],[Stock balance backorders]]&lt;0,
0,
TableTransactions[[#This Row],[Stock balance backorders]]
)</f>
        <v>440</v>
      </c>
      <c r="L9791" s="8" t="str">
        <f>VLOOKUP(TableTransactions[[#This Row],[Material]],TableStockBalance[],
MATCH(TableStockBalance[[#Headers],[Supplier name]],TableStockBalance[#Headers],0),
0)</f>
        <v>Broehmer Industrial GmbH</v>
      </c>
    </row>
    <row r="9792" spans="1:12" x14ac:dyDescent="0.25">
      <c r="A9792">
        <v>49042217</v>
      </c>
      <c r="B9792">
        <v>20</v>
      </c>
      <c r="C9792" t="s">
        <v>343</v>
      </c>
      <c r="D9792" t="s">
        <v>272</v>
      </c>
      <c r="E9792" t="s">
        <v>273</v>
      </c>
      <c r="F9792" t="s">
        <v>314</v>
      </c>
      <c r="G9792" s="1">
        <v>43640</v>
      </c>
      <c r="H9792">
        <v>60</v>
      </c>
      <c r="I9792" s="7">
        <f>IF(TableTransactions[[#This Row],[Order type]]=trackOrderType,
TableTransactions[[#This Row],[Transaction quantity]]*-1,
TableTransactions[[#This Row],[Transaction quantity]]
)</f>
        <v>-60</v>
      </c>
      <c r="J97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380</v>
      </c>
      <c r="K9792" s="7">
        <f ca="1">IF(TableTransactions[[#This Row],[Stock balance backorders]]&lt;0,
0,
TableTransactions[[#This Row],[Stock balance backorders]]
)</f>
        <v>380</v>
      </c>
      <c r="L9792" s="8" t="str">
        <f>VLOOKUP(TableTransactions[[#This Row],[Material]],TableStockBalance[],
MATCH(TableStockBalance[[#Headers],[Supplier name]],TableStockBalance[#Headers],0),
0)</f>
        <v>Broehmer Industrial GmbH</v>
      </c>
    </row>
    <row r="9793" spans="1:12" x14ac:dyDescent="0.25">
      <c r="A9793">
        <v>49042309</v>
      </c>
      <c r="B9793">
        <v>10</v>
      </c>
      <c r="C9793" t="s">
        <v>343</v>
      </c>
      <c r="D9793" t="s">
        <v>272</v>
      </c>
      <c r="E9793" t="s">
        <v>273</v>
      </c>
      <c r="F9793" t="s">
        <v>321</v>
      </c>
      <c r="G9793" s="1">
        <v>43648</v>
      </c>
      <c r="H9793">
        <v>20</v>
      </c>
      <c r="I9793" s="7">
        <f>IF(TableTransactions[[#This Row],[Order type]]=trackOrderType,
TableTransactions[[#This Row],[Transaction quantity]]*-1,
TableTransactions[[#This Row],[Transaction quantity]]
)</f>
        <v>-20</v>
      </c>
      <c r="J97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360</v>
      </c>
      <c r="K9793" s="7">
        <f ca="1">IF(TableTransactions[[#This Row],[Stock balance backorders]]&lt;0,
0,
TableTransactions[[#This Row],[Stock balance backorders]]
)</f>
        <v>360</v>
      </c>
      <c r="L9793" s="8" t="str">
        <f>VLOOKUP(TableTransactions[[#This Row],[Material]],TableStockBalance[],
MATCH(TableStockBalance[[#Headers],[Supplier name]],TableStockBalance[#Headers],0),
0)</f>
        <v>Broehmer Industrial GmbH</v>
      </c>
    </row>
    <row r="9794" spans="1:12" x14ac:dyDescent="0.25">
      <c r="A9794" s="4">
        <v>45057217</v>
      </c>
      <c r="B9794" s="4">
        <v>20</v>
      </c>
      <c r="C9794" s="4" t="s">
        <v>344</v>
      </c>
      <c r="D9794" s="4" t="s">
        <v>272</v>
      </c>
      <c r="E9794" s="4" t="s">
        <v>273</v>
      </c>
      <c r="F9794" s="4" t="s">
        <v>213</v>
      </c>
      <c r="G9794" s="5">
        <v>43648</v>
      </c>
      <c r="H9794" s="4">
        <v>500</v>
      </c>
      <c r="I9794" s="7">
        <f>IF(TableTransactions[[#This Row],[Order type]]=trackOrderType,
TableTransactions[[#This Row],[Transaction quantity]]*-1,
TableTransactions[[#This Row],[Transaction quantity]]
)</f>
        <v>500</v>
      </c>
      <c r="J97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860</v>
      </c>
      <c r="K9794" s="7">
        <f ca="1">IF(TableTransactions[[#This Row],[Stock balance backorders]]&lt;0,
0,
TableTransactions[[#This Row],[Stock balance backorders]]
)</f>
        <v>860</v>
      </c>
      <c r="L9794" s="8" t="str">
        <f>VLOOKUP(TableTransactions[[#This Row],[Material]],TableStockBalance[],
MATCH(TableStockBalance[[#Headers],[Supplier name]],TableStockBalance[#Headers],0),
0)</f>
        <v>Broehmer Industrial GmbH</v>
      </c>
    </row>
    <row r="9795" spans="1:12" x14ac:dyDescent="0.25">
      <c r="A9795">
        <v>49042545</v>
      </c>
      <c r="B9795">
        <v>170</v>
      </c>
      <c r="C9795" t="s">
        <v>343</v>
      </c>
      <c r="D9795" t="s">
        <v>272</v>
      </c>
      <c r="E9795" t="s">
        <v>273</v>
      </c>
      <c r="F9795" t="s">
        <v>317</v>
      </c>
      <c r="G9795" s="1">
        <v>43670</v>
      </c>
      <c r="H9795">
        <v>80</v>
      </c>
      <c r="I9795" s="7">
        <f>IF(TableTransactions[[#This Row],[Order type]]=trackOrderType,
TableTransactions[[#This Row],[Transaction quantity]]*-1,
TableTransactions[[#This Row],[Transaction quantity]]
)</f>
        <v>-80</v>
      </c>
      <c r="J97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780</v>
      </c>
      <c r="K9795" s="7">
        <f ca="1">IF(TableTransactions[[#This Row],[Stock balance backorders]]&lt;0,
0,
TableTransactions[[#This Row],[Stock balance backorders]]
)</f>
        <v>780</v>
      </c>
      <c r="L9795" s="8" t="str">
        <f>VLOOKUP(TableTransactions[[#This Row],[Material]],TableStockBalance[],
MATCH(TableStockBalance[[#Headers],[Supplier name]],TableStockBalance[#Headers],0),
0)</f>
        <v>Broehmer Industrial GmbH</v>
      </c>
    </row>
    <row r="9796" spans="1:12" x14ac:dyDescent="0.25">
      <c r="A9796">
        <v>49042642</v>
      </c>
      <c r="B9796">
        <v>410</v>
      </c>
      <c r="C9796" t="s">
        <v>343</v>
      </c>
      <c r="D9796" t="s">
        <v>272</v>
      </c>
      <c r="E9796" t="s">
        <v>273</v>
      </c>
      <c r="F9796" t="s">
        <v>317</v>
      </c>
      <c r="G9796" s="1">
        <v>43679</v>
      </c>
      <c r="H9796">
        <v>60</v>
      </c>
      <c r="I9796" s="7">
        <f>IF(TableTransactions[[#This Row],[Order type]]=trackOrderType,
TableTransactions[[#This Row],[Transaction quantity]]*-1,
TableTransactions[[#This Row],[Transaction quantity]]
)</f>
        <v>-60</v>
      </c>
      <c r="J97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720</v>
      </c>
      <c r="K9796" s="7">
        <f ca="1">IF(TableTransactions[[#This Row],[Stock balance backorders]]&lt;0,
0,
TableTransactions[[#This Row],[Stock balance backorders]]
)</f>
        <v>720</v>
      </c>
      <c r="L9796" s="8" t="str">
        <f>VLOOKUP(TableTransactions[[#This Row],[Material]],TableStockBalance[],
MATCH(TableStockBalance[[#Headers],[Supplier name]],TableStockBalance[#Headers],0),
0)</f>
        <v>Broehmer Industrial GmbH</v>
      </c>
    </row>
    <row r="9797" spans="1:12" x14ac:dyDescent="0.25">
      <c r="A9797">
        <v>49042690</v>
      </c>
      <c r="B9797">
        <v>70</v>
      </c>
      <c r="C9797" t="s">
        <v>343</v>
      </c>
      <c r="D9797" t="s">
        <v>272</v>
      </c>
      <c r="E9797" t="s">
        <v>273</v>
      </c>
      <c r="F9797" t="s">
        <v>317</v>
      </c>
      <c r="G9797" s="1">
        <v>43684</v>
      </c>
      <c r="H9797">
        <v>20</v>
      </c>
      <c r="I9797" s="7">
        <f>IF(TableTransactions[[#This Row],[Order type]]=trackOrderType,
TableTransactions[[#This Row],[Transaction quantity]]*-1,
TableTransactions[[#This Row],[Transaction quantity]]
)</f>
        <v>-20</v>
      </c>
      <c r="J97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700</v>
      </c>
      <c r="K9797" s="7">
        <f ca="1">IF(TableTransactions[[#This Row],[Stock balance backorders]]&lt;0,
0,
TableTransactions[[#This Row],[Stock balance backorders]]
)</f>
        <v>700</v>
      </c>
      <c r="L9797" s="8" t="str">
        <f>VLOOKUP(TableTransactions[[#This Row],[Material]],TableStockBalance[],
MATCH(TableStockBalance[[#Headers],[Supplier name]],TableStockBalance[#Headers],0),
0)</f>
        <v>Broehmer Industrial GmbH</v>
      </c>
    </row>
    <row r="9798" spans="1:12" x14ac:dyDescent="0.25">
      <c r="A9798">
        <v>49042704</v>
      </c>
      <c r="B9798">
        <v>90</v>
      </c>
      <c r="C9798" t="s">
        <v>343</v>
      </c>
      <c r="D9798" t="s">
        <v>272</v>
      </c>
      <c r="E9798" t="s">
        <v>273</v>
      </c>
      <c r="F9798" t="s">
        <v>317</v>
      </c>
      <c r="G9798" s="1">
        <v>43685</v>
      </c>
      <c r="H9798">
        <v>40</v>
      </c>
      <c r="I9798" s="7">
        <f>IF(TableTransactions[[#This Row],[Order type]]=trackOrderType,
TableTransactions[[#This Row],[Transaction quantity]]*-1,
TableTransactions[[#This Row],[Transaction quantity]]
)</f>
        <v>-40</v>
      </c>
      <c r="J97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660</v>
      </c>
      <c r="K9798" s="7">
        <f ca="1">IF(TableTransactions[[#This Row],[Stock balance backorders]]&lt;0,
0,
TableTransactions[[#This Row],[Stock balance backorders]]
)</f>
        <v>660</v>
      </c>
      <c r="L9798" s="8" t="str">
        <f>VLOOKUP(TableTransactions[[#This Row],[Material]],TableStockBalance[],
MATCH(TableStockBalance[[#Headers],[Supplier name]],TableStockBalance[#Headers],0),
0)</f>
        <v>Broehmer Industrial GmbH</v>
      </c>
    </row>
    <row r="9799" spans="1:12" x14ac:dyDescent="0.25">
      <c r="A9799">
        <v>49042739</v>
      </c>
      <c r="B9799">
        <v>40</v>
      </c>
      <c r="C9799" t="s">
        <v>343</v>
      </c>
      <c r="D9799" t="s">
        <v>272</v>
      </c>
      <c r="E9799" t="s">
        <v>273</v>
      </c>
      <c r="F9799" t="s">
        <v>319</v>
      </c>
      <c r="G9799" s="1">
        <v>43689</v>
      </c>
      <c r="H9799">
        <v>80</v>
      </c>
      <c r="I9799" s="7">
        <f>IF(TableTransactions[[#This Row],[Order type]]=trackOrderType,
TableTransactions[[#This Row],[Transaction quantity]]*-1,
TableTransactions[[#This Row],[Transaction quantity]]
)</f>
        <v>-80</v>
      </c>
      <c r="J97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580</v>
      </c>
      <c r="K9799" s="7">
        <f ca="1">IF(TableTransactions[[#This Row],[Stock balance backorders]]&lt;0,
0,
TableTransactions[[#This Row],[Stock balance backorders]]
)</f>
        <v>580</v>
      </c>
      <c r="L9799" s="8" t="str">
        <f>VLOOKUP(TableTransactions[[#This Row],[Material]],TableStockBalance[],
MATCH(TableStockBalance[[#Headers],[Supplier name]],TableStockBalance[#Headers],0),
0)</f>
        <v>Broehmer Industrial GmbH</v>
      </c>
    </row>
    <row r="9800" spans="1:12" x14ac:dyDescent="0.25">
      <c r="A9800">
        <v>49042779</v>
      </c>
      <c r="B9800">
        <v>80</v>
      </c>
      <c r="C9800" t="s">
        <v>343</v>
      </c>
      <c r="D9800" t="s">
        <v>272</v>
      </c>
      <c r="E9800" t="s">
        <v>273</v>
      </c>
      <c r="F9800" t="s">
        <v>319</v>
      </c>
      <c r="G9800" s="1">
        <v>43692</v>
      </c>
      <c r="H9800">
        <v>60</v>
      </c>
      <c r="I9800" s="7">
        <f>IF(TableTransactions[[#This Row],[Order type]]=trackOrderType,
TableTransactions[[#This Row],[Transaction quantity]]*-1,
TableTransactions[[#This Row],[Transaction quantity]]
)</f>
        <v>-60</v>
      </c>
      <c r="J98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520</v>
      </c>
      <c r="K9800" s="7">
        <f ca="1">IF(TableTransactions[[#This Row],[Stock balance backorders]]&lt;0,
0,
TableTransactions[[#This Row],[Stock balance backorders]]
)</f>
        <v>520</v>
      </c>
      <c r="L9800" s="8" t="str">
        <f>VLOOKUP(TableTransactions[[#This Row],[Material]],TableStockBalance[],
MATCH(TableStockBalance[[#Headers],[Supplier name]],TableStockBalance[#Headers],0),
0)</f>
        <v>Broehmer Industrial GmbH</v>
      </c>
    </row>
    <row r="9801" spans="1:12" x14ac:dyDescent="0.25">
      <c r="A9801">
        <v>49042879</v>
      </c>
      <c r="B9801">
        <v>50</v>
      </c>
      <c r="C9801" t="s">
        <v>343</v>
      </c>
      <c r="D9801" t="s">
        <v>272</v>
      </c>
      <c r="E9801" t="s">
        <v>273</v>
      </c>
      <c r="F9801" t="s">
        <v>314</v>
      </c>
      <c r="G9801" s="1">
        <v>43703</v>
      </c>
      <c r="H9801">
        <v>20</v>
      </c>
      <c r="I9801" s="7">
        <f>IF(TableTransactions[[#This Row],[Order type]]=trackOrderType,
TableTransactions[[#This Row],[Transaction quantity]]*-1,
TableTransactions[[#This Row],[Transaction quantity]]
)</f>
        <v>-20</v>
      </c>
      <c r="J98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500</v>
      </c>
      <c r="K9801" s="7">
        <f ca="1">IF(TableTransactions[[#This Row],[Stock balance backorders]]&lt;0,
0,
TableTransactions[[#This Row],[Stock balance backorders]]
)</f>
        <v>500</v>
      </c>
      <c r="L9801" s="8" t="str">
        <f>VLOOKUP(TableTransactions[[#This Row],[Material]],TableStockBalance[],
MATCH(TableStockBalance[[#Headers],[Supplier name]],TableStockBalance[#Headers],0),
0)</f>
        <v>Broehmer Industrial GmbH</v>
      </c>
    </row>
    <row r="9802" spans="1:12" x14ac:dyDescent="0.25">
      <c r="A9802">
        <v>49042993</v>
      </c>
      <c r="B9802">
        <v>130</v>
      </c>
      <c r="C9802" t="s">
        <v>343</v>
      </c>
      <c r="D9802" t="s">
        <v>272</v>
      </c>
      <c r="E9802" t="s">
        <v>273</v>
      </c>
      <c r="F9802" t="s">
        <v>317</v>
      </c>
      <c r="G9802" s="1">
        <v>43712</v>
      </c>
      <c r="H9802">
        <v>80</v>
      </c>
      <c r="I9802" s="7">
        <f>IF(TableTransactions[[#This Row],[Order type]]=trackOrderType,
TableTransactions[[#This Row],[Transaction quantity]]*-1,
TableTransactions[[#This Row],[Transaction quantity]]
)</f>
        <v>-80</v>
      </c>
      <c r="J98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420</v>
      </c>
      <c r="K9802" s="7">
        <f ca="1">IF(TableTransactions[[#This Row],[Stock balance backorders]]&lt;0,
0,
TableTransactions[[#This Row],[Stock balance backorders]]
)</f>
        <v>420</v>
      </c>
      <c r="L9802" s="8" t="str">
        <f>VLOOKUP(TableTransactions[[#This Row],[Material]],TableStockBalance[],
MATCH(TableStockBalance[[#Headers],[Supplier name]],TableStockBalance[#Headers],0),
0)</f>
        <v>Broehmer Industrial GmbH</v>
      </c>
    </row>
    <row r="9803" spans="1:12" x14ac:dyDescent="0.25">
      <c r="A9803" s="4">
        <v>45057362</v>
      </c>
      <c r="B9803" s="4">
        <v>60</v>
      </c>
      <c r="C9803" s="4" t="s">
        <v>344</v>
      </c>
      <c r="D9803" s="4" t="s">
        <v>272</v>
      </c>
      <c r="E9803" s="4" t="s">
        <v>273</v>
      </c>
      <c r="F9803" s="4" t="s">
        <v>213</v>
      </c>
      <c r="G9803" s="5">
        <v>43712</v>
      </c>
      <c r="H9803" s="4">
        <v>500</v>
      </c>
      <c r="I9803" s="7">
        <f>IF(TableTransactions[[#This Row],[Order type]]=trackOrderType,
TableTransactions[[#This Row],[Transaction quantity]]*-1,
TableTransactions[[#This Row],[Transaction quantity]]
)</f>
        <v>500</v>
      </c>
      <c r="J98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920</v>
      </c>
      <c r="K9803" s="7">
        <f ca="1">IF(TableTransactions[[#This Row],[Stock balance backorders]]&lt;0,
0,
TableTransactions[[#This Row],[Stock balance backorders]]
)</f>
        <v>920</v>
      </c>
      <c r="L9803" s="8" t="str">
        <f>VLOOKUP(TableTransactions[[#This Row],[Material]],TableStockBalance[],
MATCH(TableStockBalance[[#Headers],[Supplier name]],TableStockBalance[#Headers],0),
0)</f>
        <v>Broehmer Industrial GmbH</v>
      </c>
    </row>
    <row r="9804" spans="1:12" x14ac:dyDescent="0.25">
      <c r="A9804">
        <v>49043300</v>
      </c>
      <c r="B9804">
        <v>140</v>
      </c>
      <c r="C9804" t="s">
        <v>343</v>
      </c>
      <c r="D9804" t="s">
        <v>272</v>
      </c>
      <c r="E9804" t="s">
        <v>273</v>
      </c>
      <c r="F9804" t="s">
        <v>313</v>
      </c>
      <c r="G9804" s="1">
        <v>43741</v>
      </c>
      <c r="H9804">
        <v>60</v>
      </c>
      <c r="I9804" s="7">
        <f>IF(TableTransactions[[#This Row],[Order type]]=trackOrderType,
TableTransactions[[#This Row],[Transaction quantity]]*-1,
TableTransactions[[#This Row],[Transaction quantity]]
)</f>
        <v>-60</v>
      </c>
      <c r="J98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860</v>
      </c>
      <c r="K9804" s="7">
        <f ca="1">IF(TableTransactions[[#This Row],[Stock balance backorders]]&lt;0,
0,
TableTransactions[[#This Row],[Stock balance backorders]]
)</f>
        <v>860</v>
      </c>
      <c r="L9804" s="8" t="str">
        <f>VLOOKUP(TableTransactions[[#This Row],[Material]],TableStockBalance[],
MATCH(TableStockBalance[[#Headers],[Supplier name]],TableStockBalance[#Headers],0),
0)</f>
        <v>Broehmer Industrial GmbH</v>
      </c>
    </row>
    <row r="9805" spans="1:12" x14ac:dyDescent="0.25">
      <c r="A9805">
        <v>49043320</v>
      </c>
      <c r="B9805">
        <v>340</v>
      </c>
      <c r="C9805" t="s">
        <v>343</v>
      </c>
      <c r="D9805" t="s">
        <v>272</v>
      </c>
      <c r="E9805" t="s">
        <v>273</v>
      </c>
      <c r="F9805" t="s">
        <v>317</v>
      </c>
      <c r="G9805" s="1">
        <v>43742</v>
      </c>
      <c r="H9805">
        <v>100</v>
      </c>
      <c r="I9805" s="7">
        <f>IF(TableTransactions[[#This Row],[Order type]]=trackOrderType,
TableTransactions[[#This Row],[Transaction quantity]]*-1,
TableTransactions[[#This Row],[Transaction quantity]]
)</f>
        <v>-100</v>
      </c>
      <c r="J98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760</v>
      </c>
      <c r="K9805" s="7">
        <f ca="1">IF(TableTransactions[[#This Row],[Stock balance backorders]]&lt;0,
0,
TableTransactions[[#This Row],[Stock balance backorders]]
)</f>
        <v>760</v>
      </c>
      <c r="L9805" s="8" t="str">
        <f>VLOOKUP(TableTransactions[[#This Row],[Material]],TableStockBalance[],
MATCH(TableStockBalance[[#Headers],[Supplier name]],TableStockBalance[#Headers],0),
0)</f>
        <v>Broehmer Industrial GmbH</v>
      </c>
    </row>
    <row r="9806" spans="1:12" x14ac:dyDescent="0.25">
      <c r="A9806">
        <v>49043401</v>
      </c>
      <c r="B9806">
        <v>440</v>
      </c>
      <c r="C9806" t="s">
        <v>343</v>
      </c>
      <c r="D9806" t="s">
        <v>272</v>
      </c>
      <c r="E9806" t="s">
        <v>273</v>
      </c>
      <c r="F9806" t="s">
        <v>317</v>
      </c>
      <c r="G9806" s="1">
        <v>43749</v>
      </c>
      <c r="H9806">
        <v>60</v>
      </c>
      <c r="I9806" s="7">
        <f>IF(TableTransactions[[#This Row],[Order type]]=trackOrderType,
TableTransactions[[#This Row],[Transaction quantity]]*-1,
TableTransactions[[#This Row],[Transaction quantity]]
)</f>
        <v>-60</v>
      </c>
      <c r="J98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700</v>
      </c>
      <c r="K9806" s="7">
        <f ca="1">IF(TableTransactions[[#This Row],[Stock balance backorders]]&lt;0,
0,
TableTransactions[[#This Row],[Stock balance backorders]]
)</f>
        <v>700</v>
      </c>
      <c r="L9806" s="8" t="str">
        <f>VLOOKUP(TableTransactions[[#This Row],[Material]],TableStockBalance[],
MATCH(TableStockBalance[[#Headers],[Supplier name]],TableStockBalance[#Headers],0),
0)</f>
        <v>Broehmer Industrial GmbH</v>
      </c>
    </row>
    <row r="9807" spans="1:12" x14ac:dyDescent="0.25">
      <c r="A9807">
        <v>49043403</v>
      </c>
      <c r="B9807">
        <v>150</v>
      </c>
      <c r="C9807" t="s">
        <v>343</v>
      </c>
      <c r="D9807" t="s">
        <v>272</v>
      </c>
      <c r="E9807" t="s">
        <v>273</v>
      </c>
      <c r="F9807" t="s">
        <v>319</v>
      </c>
      <c r="G9807" s="1">
        <v>43749</v>
      </c>
      <c r="H9807">
        <v>20</v>
      </c>
      <c r="I9807" s="7">
        <f>IF(TableTransactions[[#This Row],[Order type]]=trackOrderType,
TableTransactions[[#This Row],[Transaction quantity]]*-1,
TableTransactions[[#This Row],[Transaction quantity]]
)</f>
        <v>-20</v>
      </c>
      <c r="J98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680</v>
      </c>
      <c r="K9807" s="7">
        <f ca="1">IF(TableTransactions[[#This Row],[Stock balance backorders]]&lt;0,
0,
TableTransactions[[#This Row],[Stock balance backorders]]
)</f>
        <v>680</v>
      </c>
      <c r="L9807" s="8" t="str">
        <f>VLOOKUP(TableTransactions[[#This Row],[Material]],TableStockBalance[],
MATCH(TableStockBalance[[#Headers],[Supplier name]],TableStockBalance[#Headers],0),
0)</f>
        <v>Broehmer Industrial GmbH</v>
      </c>
    </row>
    <row r="9808" spans="1:12" x14ac:dyDescent="0.25">
      <c r="A9808">
        <v>49043443</v>
      </c>
      <c r="B9808">
        <v>170</v>
      </c>
      <c r="C9808" t="s">
        <v>343</v>
      </c>
      <c r="D9808" t="s">
        <v>272</v>
      </c>
      <c r="E9808" t="s">
        <v>273</v>
      </c>
      <c r="F9808" t="s">
        <v>313</v>
      </c>
      <c r="G9808" s="1">
        <v>43754</v>
      </c>
      <c r="H9808">
        <v>40</v>
      </c>
      <c r="I9808" s="7">
        <f>IF(TableTransactions[[#This Row],[Order type]]=trackOrderType,
TableTransactions[[#This Row],[Transaction quantity]]*-1,
TableTransactions[[#This Row],[Transaction quantity]]
)</f>
        <v>-40</v>
      </c>
      <c r="J98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640</v>
      </c>
      <c r="K9808" s="7">
        <f ca="1">IF(TableTransactions[[#This Row],[Stock balance backorders]]&lt;0,
0,
TableTransactions[[#This Row],[Stock balance backorders]]
)</f>
        <v>640</v>
      </c>
      <c r="L9808" s="8" t="str">
        <f>VLOOKUP(TableTransactions[[#This Row],[Material]],TableStockBalance[],
MATCH(TableStockBalance[[#Headers],[Supplier name]],TableStockBalance[#Headers],0),
0)</f>
        <v>Broehmer Industrial GmbH</v>
      </c>
    </row>
    <row r="9809" spans="1:12" x14ac:dyDescent="0.25">
      <c r="A9809">
        <v>49043561</v>
      </c>
      <c r="B9809">
        <v>140</v>
      </c>
      <c r="C9809" t="s">
        <v>343</v>
      </c>
      <c r="D9809" t="s">
        <v>272</v>
      </c>
      <c r="E9809" t="s">
        <v>273</v>
      </c>
      <c r="F9809" t="s">
        <v>319</v>
      </c>
      <c r="G9809" s="1">
        <v>43763</v>
      </c>
      <c r="H9809">
        <v>80</v>
      </c>
      <c r="I9809" s="7">
        <f>IF(TableTransactions[[#This Row],[Order type]]=trackOrderType,
TableTransactions[[#This Row],[Transaction quantity]]*-1,
TableTransactions[[#This Row],[Transaction quantity]]
)</f>
        <v>-80</v>
      </c>
      <c r="J98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560</v>
      </c>
      <c r="K9809" s="7">
        <f ca="1">IF(TableTransactions[[#This Row],[Stock balance backorders]]&lt;0,
0,
TableTransactions[[#This Row],[Stock balance backorders]]
)</f>
        <v>560</v>
      </c>
      <c r="L9809" s="8" t="str">
        <f>VLOOKUP(TableTransactions[[#This Row],[Material]],TableStockBalance[],
MATCH(TableStockBalance[[#Headers],[Supplier name]],TableStockBalance[#Headers],0),
0)</f>
        <v>Broehmer Industrial GmbH</v>
      </c>
    </row>
    <row r="9810" spans="1:12" x14ac:dyDescent="0.25">
      <c r="A9810">
        <v>49043623</v>
      </c>
      <c r="B9810">
        <v>20</v>
      </c>
      <c r="C9810" t="s">
        <v>343</v>
      </c>
      <c r="D9810" t="s">
        <v>272</v>
      </c>
      <c r="E9810" t="s">
        <v>273</v>
      </c>
      <c r="F9810" t="s">
        <v>315</v>
      </c>
      <c r="G9810" s="1">
        <v>43769</v>
      </c>
      <c r="H9810">
        <v>80</v>
      </c>
      <c r="I9810" s="7">
        <f>IF(TableTransactions[[#This Row],[Order type]]=trackOrderType,
TableTransactions[[#This Row],[Transaction quantity]]*-1,
TableTransactions[[#This Row],[Transaction quantity]]
)</f>
        <v>-80</v>
      </c>
      <c r="J98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480</v>
      </c>
      <c r="K9810" s="7">
        <f ca="1">IF(TableTransactions[[#This Row],[Stock balance backorders]]&lt;0,
0,
TableTransactions[[#This Row],[Stock balance backorders]]
)</f>
        <v>480</v>
      </c>
      <c r="L9810" s="8" t="str">
        <f>VLOOKUP(TableTransactions[[#This Row],[Material]],TableStockBalance[],
MATCH(TableStockBalance[[#Headers],[Supplier name]],TableStockBalance[#Headers],0),
0)</f>
        <v>Broehmer Industrial GmbH</v>
      </c>
    </row>
    <row r="9811" spans="1:12" x14ac:dyDescent="0.25">
      <c r="A9811">
        <v>49043636</v>
      </c>
      <c r="B9811">
        <v>460</v>
      </c>
      <c r="C9811" t="s">
        <v>343</v>
      </c>
      <c r="D9811" t="s">
        <v>272</v>
      </c>
      <c r="E9811" t="s">
        <v>273</v>
      </c>
      <c r="F9811" t="s">
        <v>317</v>
      </c>
      <c r="G9811" s="1">
        <v>43770</v>
      </c>
      <c r="H9811">
        <v>40</v>
      </c>
      <c r="I9811" s="7">
        <f>IF(TableTransactions[[#This Row],[Order type]]=trackOrderType,
TableTransactions[[#This Row],[Transaction quantity]]*-1,
TableTransactions[[#This Row],[Transaction quantity]]
)</f>
        <v>-40</v>
      </c>
      <c r="J98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440</v>
      </c>
      <c r="K9811" s="7">
        <f ca="1">IF(TableTransactions[[#This Row],[Stock balance backorders]]&lt;0,
0,
TableTransactions[[#This Row],[Stock balance backorders]]
)</f>
        <v>440</v>
      </c>
      <c r="L9811" s="8" t="str">
        <f>VLOOKUP(TableTransactions[[#This Row],[Material]],TableStockBalance[],
MATCH(TableStockBalance[[#Headers],[Supplier name]],TableStockBalance[#Headers],0),
0)</f>
        <v>Broehmer Industrial GmbH</v>
      </c>
    </row>
    <row r="9812" spans="1:12" x14ac:dyDescent="0.25">
      <c r="A9812">
        <v>49043655</v>
      </c>
      <c r="B9812">
        <v>90</v>
      </c>
      <c r="C9812" t="s">
        <v>343</v>
      </c>
      <c r="D9812" t="s">
        <v>272</v>
      </c>
      <c r="E9812" t="s">
        <v>273</v>
      </c>
      <c r="F9812" t="s">
        <v>318</v>
      </c>
      <c r="G9812" s="1">
        <v>43773</v>
      </c>
      <c r="H9812">
        <v>80</v>
      </c>
      <c r="I9812" s="7">
        <f>IF(TableTransactions[[#This Row],[Order type]]=trackOrderType,
TableTransactions[[#This Row],[Transaction quantity]]*-1,
TableTransactions[[#This Row],[Transaction quantity]]
)</f>
        <v>-80</v>
      </c>
      <c r="J98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360</v>
      </c>
      <c r="K9812" s="7">
        <f ca="1">IF(TableTransactions[[#This Row],[Stock balance backorders]]&lt;0,
0,
TableTransactions[[#This Row],[Stock balance backorders]]
)</f>
        <v>360</v>
      </c>
      <c r="L9812" s="8" t="str">
        <f>VLOOKUP(TableTransactions[[#This Row],[Material]],TableStockBalance[],
MATCH(TableStockBalance[[#Headers],[Supplier name]],TableStockBalance[#Headers],0),
0)</f>
        <v>Broehmer Industrial GmbH</v>
      </c>
    </row>
    <row r="9813" spans="1:12" x14ac:dyDescent="0.25">
      <c r="A9813">
        <v>49043663</v>
      </c>
      <c r="B9813">
        <v>70</v>
      </c>
      <c r="C9813" t="s">
        <v>343</v>
      </c>
      <c r="D9813" t="s">
        <v>272</v>
      </c>
      <c r="E9813" t="s">
        <v>273</v>
      </c>
      <c r="F9813" t="s">
        <v>316</v>
      </c>
      <c r="G9813" s="1">
        <v>43774</v>
      </c>
      <c r="H9813">
        <v>40</v>
      </c>
      <c r="I9813" s="7">
        <f>IF(TableTransactions[[#This Row],[Order type]]=trackOrderType,
TableTransactions[[#This Row],[Transaction quantity]]*-1,
TableTransactions[[#This Row],[Transaction quantity]]
)</f>
        <v>-40</v>
      </c>
      <c r="J98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320</v>
      </c>
      <c r="K9813" s="7">
        <f ca="1">IF(TableTransactions[[#This Row],[Stock balance backorders]]&lt;0,
0,
TableTransactions[[#This Row],[Stock balance backorders]]
)</f>
        <v>320</v>
      </c>
      <c r="L9813" s="8" t="str">
        <f>VLOOKUP(TableTransactions[[#This Row],[Material]],TableStockBalance[],
MATCH(TableStockBalance[[#Headers],[Supplier name]],TableStockBalance[#Headers],0),
0)</f>
        <v>Broehmer Industrial GmbH</v>
      </c>
    </row>
    <row r="9814" spans="1:12" x14ac:dyDescent="0.25">
      <c r="A9814">
        <v>49043809</v>
      </c>
      <c r="B9814">
        <v>30</v>
      </c>
      <c r="C9814" t="s">
        <v>343</v>
      </c>
      <c r="D9814" t="s">
        <v>272</v>
      </c>
      <c r="E9814" t="s">
        <v>273</v>
      </c>
      <c r="F9814" t="s">
        <v>325</v>
      </c>
      <c r="G9814" s="1">
        <v>43787</v>
      </c>
      <c r="H9814">
        <v>40</v>
      </c>
      <c r="I9814" s="7">
        <f>IF(TableTransactions[[#This Row],[Order type]]=trackOrderType,
TableTransactions[[#This Row],[Transaction quantity]]*-1,
TableTransactions[[#This Row],[Transaction quantity]]
)</f>
        <v>-40</v>
      </c>
      <c r="J98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280</v>
      </c>
      <c r="K9814" s="7">
        <f ca="1">IF(TableTransactions[[#This Row],[Stock balance backorders]]&lt;0,
0,
TableTransactions[[#This Row],[Stock balance backorders]]
)</f>
        <v>280</v>
      </c>
      <c r="L9814" s="8" t="str">
        <f>VLOOKUP(TableTransactions[[#This Row],[Material]],TableStockBalance[],
MATCH(TableStockBalance[[#Headers],[Supplier name]],TableStockBalance[#Headers],0),
0)</f>
        <v>Broehmer Industrial GmbH</v>
      </c>
    </row>
    <row r="9815" spans="1:12" x14ac:dyDescent="0.25">
      <c r="A9815" s="4">
        <v>45057554</v>
      </c>
      <c r="B9815" s="4">
        <v>20</v>
      </c>
      <c r="C9815" s="4" t="s">
        <v>344</v>
      </c>
      <c r="D9815" s="4" t="s">
        <v>272</v>
      </c>
      <c r="E9815" s="4" t="s">
        <v>273</v>
      </c>
      <c r="F9815" s="4" t="s">
        <v>213</v>
      </c>
      <c r="G9815" s="5">
        <v>43788</v>
      </c>
      <c r="H9815" s="4">
        <v>500</v>
      </c>
      <c r="I9815" s="7">
        <f>IF(TableTransactions[[#This Row],[Order type]]=trackOrderType,
TableTransactions[[#This Row],[Transaction quantity]]*-1,
TableTransactions[[#This Row],[Transaction quantity]]
)</f>
        <v>500</v>
      </c>
      <c r="J98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780</v>
      </c>
      <c r="K9815" s="7">
        <f ca="1">IF(TableTransactions[[#This Row],[Stock balance backorders]]&lt;0,
0,
TableTransactions[[#This Row],[Stock balance backorders]]
)</f>
        <v>780</v>
      </c>
      <c r="L9815" s="8" t="str">
        <f>VLOOKUP(TableTransactions[[#This Row],[Material]],TableStockBalance[],
MATCH(TableStockBalance[[#Headers],[Supplier name]],TableStockBalance[#Headers],0),
0)</f>
        <v>Broehmer Industrial GmbH</v>
      </c>
    </row>
    <row r="9816" spans="1:12" x14ac:dyDescent="0.25">
      <c r="A9816">
        <v>49043921</v>
      </c>
      <c r="B9816">
        <v>190</v>
      </c>
      <c r="C9816" t="s">
        <v>343</v>
      </c>
      <c r="D9816" t="s">
        <v>272</v>
      </c>
      <c r="E9816" t="s">
        <v>273</v>
      </c>
      <c r="F9816" t="s">
        <v>317</v>
      </c>
      <c r="G9816" s="1">
        <v>43796</v>
      </c>
      <c r="H9816">
        <v>20</v>
      </c>
      <c r="I9816" s="7">
        <f>IF(TableTransactions[[#This Row],[Order type]]=trackOrderType,
TableTransactions[[#This Row],[Transaction quantity]]*-1,
TableTransactions[[#This Row],[Transaction quantity]]
)</f>
        <v>-20</v>
      </c>
      <c r="J98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760</v>
      </c>
      <c r="K9816" s="7">
        <f ca="1">IF(TableTransactions[[#This Row],[Stock balance backorders]]&lt;0,
0,
TableTransactions[[#This Row],[Stock balance backorders]]
)</f>
        <v>760</v>
      </c>
      <c r="L9816" s="8" t="str">
        <f>VLOOKUP(TableTransactions[[#This Row],[Material]],TableStockBalance[],
MATCH(TableStockBalance[[#Headers],[Supplier name]],TableStockBalance[#Headers],0),
0)</f>
        <v>Broehmer Industrial GmbH</v>
      </c>
    </row>
    <row r="9817" spans="1:12" x14ac:dyDescent="0.25">
      <c r="A9817">
        <v>49043964</v>
      </c>
      <c r="B9817">
        <v>40</v>
      </c>
      <c r="C9817" t="s">
        <v>343</v>
      </c>
      <c r="D9817" t="s">
        <v>272</v>
      </c>
      <c r="E9817" t="s">
        <v>273</v>
      </c>
      <c r="F9817" t="s">
        <v>315</v>
      </c>
      <c r="G9817" s="1">
        <v>43798</v>
      </c>
      <c r="H9817">
        <v>40</v>
      </c>
      <c r="I9817" s="7">
        <f>IF(TableTransactions[[#This Row],[Order type]]=trackOrderType,
TableTransactions[[#This Row],[Transaction quantity]]*-1,
TableTransactions[[#This Row],[Transaction quantity]]
)</f>
        <v>-40</v>
      </c>
      <c r="J98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720</v>
      </c>
      <c r="K9817" s="7">
        <f ca="1">IF(TableTransactions[[#This Row],[Stock balance backorders]]&lt;0,
0,
TableTransactions[[#This Row],[Stock balance backorders]]
)</f>
        <v>720</v>
      </c>
      <c r="L9817" s="8" t="str">
        <f>VLOOKUP(TableTransactions[[#This Row],[Material]],TableStockBalance[],
MATCH(TableStockBalance[[#Headers],[Supplier name]],TableStockBalance[#Headers],0),
0)</f>
        <v>Broehmer Industrial GmbH</v>
      </c>
    </row>
    <row r="9818" spans="1:12" x14ac:dyDescent="0.25">
      <c r="A9818">
        <v>49044027</v>
      </c>
      <c r="B9818">
        <v>140</v>
      </c>
      <c r="C9818" t="s">
        <v>343</v>
      </c>
      <c r="D9818" t="s">
        <v>272</v>
      </c>
      <c r="E9818" t="s">
        <v>273</v>
      </c>
      <c r="F9818" t="s">
        <v>314</v>
      </c>
      <c r="G9818" s="1">
        <v>43805</v>
      </c>
      <c r="H9818">
        <v>40</v>
      </c>
      <c r="I9818" s="7">
        <f>IF(TableTransactions[[#This Row],[Order type]]=trackOrderType,
TableTransactions[[#This Row],[Transaction quantity]]*-1,
TableTransactions[[#This Row],[Transaction quantity]]
)</f>
        <v>-40</v>
      </c>
      <c r="J98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680</v>
      </c>
      <c r="K9818" s="7">
        <f ca="1">IF(TableTransactions[[#This Row],[Stock balance backorders]]&lt;0,
0,
TableTransactions[[#This Row],[Stock balance backorders]]
)</f>
        <v>680</v>
      </c>
      <c r="L9818" s="8" t="str">
        <f>VLOOKUP(TableTransactions[[#This Row],[Material]],TableStockBalance[],
MATCH(TableStockBalance[[#Headers],[Supplier name]],TableStockBalance[#Headers],0),
0)</f>
        <v>Broehmer Industrial GmbH</v>
      </c>
    </row>
    <row r="9819" spans="1:12" x14ac:dyDescent="0.25">
      <c r="A9819">
        <v>49044031</v>
      </c>
      <c r="B9819">
        <v>10</v>
      </c>
      <c r="C9819" t="s">
        <v>343</v>
      </c>
      <c r="D9819" t="s">
        <v>272</v>
      </c>
      <c r="E9819" t="s">
        <v>273</v>
      </c>
      <c r="F9819" t="s">
        <v>331</v>
      </c>
      <c r="G9819" s="1">
        <v>43805</v>
      </c>
      <c r="H9819">
        <v>20</v>
      </c>
      <c r="I9819" s="7">
        <f>IF(TableTransactions[[#This Row],[Order type]]=trackOrderType,
TableTransactions[[#This Row],[Transaction quantity]]*-1,
TableTransactions[[#This Row],[Transaction quantity]]
)</f>
        <v>-20</v>
      </c>
      <c r="J98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660</v>
      </c>
      <c r="K9819" s="7">
        <f ca="1">IF(TableTransactions[[#This Row],[Stock balance backorders]]&lt;0,
0,
TableTransactions[[#This Row],[Stock balance backorders]]
)</f>
        <v>660</v>
      </c>
      <c r="L9819" s="8" t="str">
        <f>VLOOKUP(TableTransactions[[#This Row],[Material]],TableStockBalance[],
MATCH(TableStockBalance[[#Headers],[Supplier name]],TableStockBalance[#Headers],0),
0)</f>
        <v>Broehmer Industrial GmbH</v>
      </c>
    </row>
    <row r="9820" spans="1:12" x14ac:dyDescent="0.25">
      <c r="A9820">
        <v>49044098</v>
      </c>
      <c r="B9820">
        <v>220</v>
      </c>
      <c r="C9820" t="s">
        <v>343</v>
      </c>
      <c r="D9820" t="s">
        <v>272</v>
      </c>
      <c r="E9820" t="s">
        <v>273</v>
      </c>
      <c r="F9820" t="s">
        <v>313</v>
      </c>
      <c r="G9820" s="1">
        <v>43812</v>
      </c>
      <c r="H9820">
        <v>60</v>
      </c>
      <c r="I9820" s="7">
        <f>IF(TableTransactions[[#This Row],[Order type]]=trackOrderType,
TableTransactions[[#This Row],[Transaction quantity]]*-1,
TableTransactions[[#This Row],[Transaction quantity]]
)</f>
        <v>-60</v>
      </c>
      <c r="J98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600</v>
      </c>
      <c r="K9820" s="7">
        <f ca="1">IF(TableTransactions[[#This Row],[Stock balance backorders]]&lt;0,
0,
TableTransactions[[#This Row],[Stock balance backorders]]
)</f>
        <v>600</v>
      </c>
      <c r="L9820" s="8" t="str">
        <f>VLOOKUP(TableTransactions[[#This Row],[Material]],TableStockBalance[],
MATCH(TableStockBalance[[#Headers],[Supplier name]],TableStockBalance[#Headers],0),
0)</f>
        <v>Broehmer Industrial GmbH</v>
      </c>
    </row>
    <row r="9821" spans="1:12" x14ac:dyDescent="0.25">
      <c r="A9821">
        <v>49044182</v>
      </c>
      <c r="B9821">
        <v>240</v>
      </c>
      <c r="C9821" t="s">
        <v>343</v>
      </c>
      <c r="D9821" t="s">
        <v>272</v>
      </c>
      <c r="E9821" t="s">
        <v>273</v>
      </c>
      <c r="F9821" t="s">
        <v>318</v>
      </c>
      <c r="G9821" s="1">
        <v>43819</v>
      </c>
      <c r="H9821">
        <v>100</v>
      </c>
      <c r="I9821" s="7">
        <f>IF(TableTransactions[[#This Row],[Order type]]=trackOrderType,
TableTransactions[[#This Row],[Transaction quantity]]*-1,
TableTransactions[[#This Row],[Transaction quantity]]
)</f>
        <v>-100</v>
      </c>
      <c r="J98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500</v>
      </c>
      <c r="K9821" s="7">
        <f ca="1">IF(TableTransactions[[#This Row],[Stock balance backorders]]&lt;0,
0,
TableTransactions[[#This Row],[Stock balance backorders]]
)</f>
        <v>500</v>
      </c>
      <c r="L9821" s="8" t="str">
        <f>VLOOKUP(TableTransactions[[#This Row],[Material]],TableStockBalance[],
MATCH(TableStockBalance[[#Headers],[Supplier name]],TableStockBalance[#Headers],0),
0)</f>
        <v>Broehmer Industrial GmbH</v>
      </c>
    </row>
    <row r="9822" spans="1:12" x14ac:dyDescent="0.25">
      <c r="A9822">
        <v>49044252</v>
      </c>
      <c r="B9822">
        <v>180</v>
      </c>
      <c r="C9822" t="s">
        <v>343</v>
      </c>
      <c r="D9822" t="s">
        <v>272</v>
      </c>
      <c r="E9822" t="s">
        <v>273</v>
      </c>
      <c r="F9822" t="s">
        <v>319</v>
      </c>
      <c r="G9822" s="1">
        <v>43830</v>
      </c>
      <c r="H9822">
        <v>20</v>
      </c>
      <c r="I9822" s="7">
        <f>IF(TableTransactions[[#This Row],[Order type]]=trackOrderType,
TableTransactions[[#This Row],[Transaction quantity]]*-1,
TableTransactions[[#This Row],[Transaction quantity]]
)</f>
        <v>-20</v>
      </c>
      <c r="J98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480</v>
      </c>
      <c r="K9822" s="7">
        <f ca="1">IF(TableTransactions[[#This Row],[Stock balance backorders]]&lt;0,
0,
TableTransactions[[#This Row],[Stock balance backorders]]
)</f>
        <v>480</v>
      </c>
      <c r="L9822" s="8" t="str">
        <f>VLOOKUP(TableTransactions[[#This Row],[Material]],TableStockBalance[],
MATCH(TableStockBalance[[#Headers],[Supplier name]],TableStockBalance[#Headers],0),
0)</f>
        <v>Broehmer Industrial GmbH</v>
      </c>
    </row>
    <row r="9823" spans="1:12" x14ac:dyDescent="0.25">
      <c r="A9823">
        <v>49040350</v>
      </c>
      <c r="B9823">
        <v>50</v>
      </c>
      <c r="C9823" t="s">
        <v>343</v>
      </c>
      <c r="D9823" t="s">
        <v>276</v>
      </c>
      <c r="E9823" t="s">
        <v>277</v>
      </c>
      <c r="F9823" t="s">
        <v>314</v>
      </c>
      <c r="G9823" s="1">
        <v>43469</v>
      </c>
      <c r="H9823">
        <v>60</v>
      </c>
      <c r="I9823" s="7">
        <f>IF(TableTransactions[[#This Row],[Order type]]=trackOrderType,
TableTransactions[[#This Row],[Transaction quantity]]*-1,
TableTransactions[[#This Row],[Transaction quantity]]
)</f>
        <v>-60</v>
      </c>
      <c r="J98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428</v>
      </c>
      <c r="K9823" s="7">
        <f ca="1">IF(TableTransactions[[#This Row],[Stock balance backorders]]&lt;0,
0,
TableTransactions[[#This Row],[Stock balance backorders]]
)</f>
        <v>428</v>
      </c>
      <c r="L9823" s="8" t="str">
        <f>VLOOKUP(TableTransactions[[#This Row],[Material]],TableStockBalance[],
MATCH(TableStockBalance[[#Headers],[Supplier name]],TableStockBalance[#Headers],0),
0)</f>
        <v>General Multi Parts AB</v>
      </c>
    </row>
    <row r="9824" spans="1:12" x14ac:dyDescent="0.25">
      <c r="A9824">
        <v>49040376</v>
      </c>
      <c r="B9824">
        <v>40</v>
      </c>
      <c r="C9824" t="s">
        <v>343</v>
      </c>
      <c r="D9824" t="s">
        <v>276</v>
      </c>
      <c r="E9824" t="s">
        <v>277</v>
      </c>
      <c r="F9824" t="s">
        <v>315</v>
      </c>
      <c r="G9824" s="1">
        <v>43472</v>
      </c>
      <c r="H9824">
        <v>40</v>
      </c>
      <c r="I9824" s="7">
        <f>IF(TableTransactions[[#This Row],[Order type]]=trackOrderType,
TableTransactions[[#This Row],[Transaction quantity]]*-1,
TableTransactions[[#This Row],[Transaction quantity]]
)</f>
        <v>-40</v>
      </c>
      <c r="J98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388</v>
      </c>
      <c r="K9824" s="7">
        <f ca="1">IF(TableTransactions[[#This Row],[Stock balance backorders]]&lt;0,
0,
TableTransactions[[#This Row],[Stock balance backorders]]
)</f>
        <v>388</v>
      </c>
      <c r="L9824" s="8" t="str">
        <f>VLOOKUP(TableTransactions[[#This Row],[Material]],TableStockBalance[],
MATCH(TableStockBalance[[#Headers],[Supplier name]],TableStockBalance[#Headers],0),
0)</f>
        <v>General Multi Parts AB</v>
      </c>
    </row>
    <row r="9825" spans="1:12" x14ac:dyDescent="0.25">
      <c r="A9825">
        <v>49040402</v>
      </c>
      <c r="B9825">
        <v>30</v>
      </c>
      <c r="C9825" t="s">
        <v>343</v>
      </c>
      <c r="D9825" t="s">
        <v>276</v>
      </c>
      <c r="E9825" t="s">
        <v>277</v>
      </c>
      <c r="F9825" t="s">
        <v>316</v>
      </c>
      <c r="G9825" s="1">
        <v>43474</v>
      </c>
      <c r="H9825">
        <v>60</v>
      </c>
      <c r="I9825" s="7">
        <f>IF(TableTransactions[[#This Row],[Order type]]=trackOrderType,
TableTransactions[[#This Row],[Transaction quantity]]*-1,
TableTransactions[[#This Row],[Transaction quantity]]
)</f>
        <v>-60</v>
      </c>
      <c r="J98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328</v>
      </c>
      <c r="K9825" s="7">
        <f ca="1">IF(TableTransactions[[#This Row],[Stock balance backorders]]&lt;0,
0,
TableTransactions[[#This Row],[Stock balance backorders]]
)</f>
        <v>328</v>
      </c>
      <c r="L9825" s="8" t="str">
        <f>VLOOKUP(TableTransactions[[#This Row],[Material]],TableStockBalance[],
MATCH(TableStockBalance[[#Headers],[Supplier name]],TableStockBalance[#Headers],0),
0)</f>
        <v>General Multi Parts AB</v>
      </c>
    </row>
    <row r="9826" spans="1:12" x14ac:dyDescent="0.25">
      <c r="A9826">
        <v>49040753</v>
      </c>
      <c r="B9826">
        <v>340</v>
      </c>
      <c r="C9826" t="s">
        <v>343</v>
      </c>
      <c r="D9826" t="s">
        <v>276</v>
      </c>
      <c r="E9826" t="s">
        <v>277</v>
      </c>
      <c r="F9826" t="s">
        <v>318</v>
      </c>
      <c r="G9826" s="1">
        <v>43504</v>
      </c>
      <c r="H9826">
        <v>80</v>
      </c>
      <c r="I9826" s="7">
        <f>IF(TableTransactions[[#This Row],[Order type]]=trackOrderType,
TableTransactions[[#This Row],[Transaction quantity]]*-1,
TableTransactions[[#This Row],[Transaction quantity]]
)</f>
        <v>-80</v>
      </c>
      <c r="J98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248</v>
      </c>
      <c r="K9826" s="7">
        <f ca="1">IF(TableTransactions[[#This Row],[Stock balance backorders]]&lt;0,
0,
TableTransactions[[#This Row],[Stock balance backorders]]
)</f>
        <v>248</v>
      </c>
      <c r="L9826" s="8" t="str">
        <f>VLOOKUP(TableTransactions[[#This Row],[Material]],TableStockBalance[],
MATCH(TableStockBalance[[#Headers],[Supplier name]],TableStockBalance[#Headers],0),
0)</f>
        <v>General Multi Parts AB</v>
      </c>
    </row>
    <row r="9827" spans="1:12" x14ac:dyDescent="0.25">
      <c r="A9827">
        <v>49040774</v>
      </c>
      <c r="B9827">
        <v>10</v>
      </c>
      <c r="C9827" t="s">
        <v>343</v>
      </c>
      <c r="D9827" t="s">
        <v>276</v>
      </c>
      <c r="E9827" t="s">
        <v>277</v>
      </c>
      <c r="F9827" t="s">
        <v>322</v>
      </c>
      <c r="G9827" s="1">
        <v>43507</v>
      </c>
      <c r="H9827">
        <v>60</v>
      </c>
      <c r="I9827" s="7">
        <f>IF(TableTransactions[[#This Row],[Order type]]=trackOrderType,
TableTransactions[[#This Row],[Transaction quantity]]*-1,
TableTransactions[[#This Row],[Transaction quantity]]
)</f>
        <v>-60</v>
      </c>
      <c r="J98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188</v>
      </c>
      <c r="K9827" s="7">
        <f ca="1">IF(TableTransactions[[#This Row],[Stock balance backorders]]&lt;0,
0,
TableTransactions[[#This Row],[Stock balance backorders]]
)</f>
        <v>188</v>
      </c>
      <c r="L9827" s="8" t="str">
        <f>VLOOKUP(TableTransactions[[#This Row],[Material]],TableStockBalance[],
MATCH(TableStockBalance[[#Headers],[Supplier name]],TableStockBalance[#Headers],0),
0)</f>
        <v>General Multi Parts AB</v>
      </c>
    </row>
    <row r="9828" spans="1:12" x14ac:dyDescent="0.25">
      <c r="A9828">
        <v>49040908</v>
      </c>
      <c r="B9828">
        <v>360</v>
      </c>
      <c r="C9828" t="s">
        <v>343</v>
      </c>
      <c r="D9828" t="s">
        <v>276</v>
      </c>
      <c r="E9828" t="s">
        <v>277</v>
      </c>
      <c r="F9828" t="s">
        <v>318</v>
      </c>
      <c r="G9828" s="1">
        <v>43518</v>
      </c>
      <c r="H9828">
        <v>60</v>
      </c>
      <c r="I9828" s="7">
        <f>IF(TableTransactions[[#This Row],[Order type]]=trackOrderType,
TableTransactions[[#This Row],[Transaction quantity]]*-1,
TableTransactions[[#This Row],[Transaction quantity]]
)</f>
        <v>-60</v>
      </c>
      <c r="J98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128</v>
      </c>
      <c r="K9828" s="7">
        <f ca="1">IF(TableTransactions[[#This Row],[Stock balance backorders]]&lt;0,
0,
TableTransactions[[#This Row],[Stock balance backorders]]
)</f>
        <v>128</v>
      </c>
      <c r="L9828" s="8" t="str">
        <f>VLOOKUP(TableTransactions[[#This Row],[Material]],TableStockBalance[],
MATCH(TableStockBalance[[#Headers],[Supplier name]],TableStockBalance[#Headers],0),
0)</f>
        <v>General Multi Parts AB</v>
      </c>
    </row>
    <row r="9829" spans="1:12" x14ac:dyDescent="0.25">
      <c r="A9829" s="4">
        <v>45056912</v>
      </c>
      <c r="B9829" s="4">
        <v>60</v>
      </c>
      <c r="C9829" s="4" t="s">
        <v>344</v>
      </c>
      <c r="D9829" s="4" t="s">
        <v>276</v>
      </c>
      <c r="E9829" s="4" t="s">
        <v>277</v>
      </c>
      <c r="F9829" s="4" t="s">
        <v>212</v>
      </c>
      <c r="G9829" s="5">
        <v>43523</v>
      </c>
      <c r="H9829" s="4">
        <v>240</v>
      </c>
      <c r="I9829" s="7">
        <f>IF(TableTransactions[[#This Row],[Order type]]=trackOrderType,
TableTransactions[[#This Row],[Transaction quantity]]*-1,
TableTransactions[[#This Row],[Transaction quantity]]
)</f>
        <v>240</v>
      </c>
      <c r="J98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368</v>
      </c>
      <c r="K9829" s="7">
        <f ca="1">IF(TableTransactions[[#This Row],[Stock balance backorders]]&lt;0,
0,
TableTransactions[[#This Row],[Stock balance backorders]]
)</f>
        <v>368</v>
      </c>
      <c r="L9829" s="8" t="str">
        <f>VLOOKUP(TableTransactions[[#This Row],[Material]],TableStockBalance[],
MATCH(TableStockBalance[[#Headers],[Supplier name]],TableStockBalance[#Headers],0),
0)</f>
        <v>General Multi Parts AB</v>
      </c>
    </row>
    <row r="9830" spans="1:12" x14ac:dyDescent="0.25">
      <c r="A9830">
        <v>49041067</v>
      </c>
      <c r="B9830">
        <v>860</v>
      </c>
      <c r="C9830" t="s">
        <v>343</v>
      </c>
      <c r="D9830" t="s">
        <v>276</v>
      </c>
      <c r="E9830" t="s">
        <v>277</v>
      </c>
      <c r="F9830" t="s">
        <v>317</v>
      </c>
      <c r="G9830" s="1">
        <v>43532</v>
      </c>
      <c r="H9830">
        <v>80</v>
      </c>
      <c r="I9830" s="7">
        <f>IF(TableTransactions[[#This Row],[Order type]]=trackOrderType,
TableTransactions[[#This Row],[Transaction quantity]]*-1,
TableTransactions[[#This Row],[Transaction quantity]]
)</f>
        <v>-80</v>
      </c>
      <c r="J98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288</v>
      </c>
      <c r="K9830" s="7">
        <f ca="1">IF(TableTransactions[[#This Row],[Stock balance backorders]]&lt;0,
0,
TableTransactions[[#This Row],[Stock balance backorders]]
)</f>
        <v>288</v>
      </c>
      <c r="L9830" s="8" t="str">
        <f>VLOOKUP(TableTransactions[[#This Row],[Material]],TableStockBalance[],
MATCH(TableStockBalance[[#Headers],[Supplier name]],TableStockBalance[#Headers],0),
0)</f>
        <v>General Multi Parts AB</v>
      </c>
    </row>
    <row r="9831" spans="1:12" x14ac:dyDescent="0.25">
      <c r="A9831">
        <v>49041067</v>
      </c>
      <c r="B9831">
        <v>870</v>
      </c>
      <c r="C9831" t="s">
        <v>343</v>
      </c>
      <c r="D9831" t="s">
        <v>276</v>
      </c>
      <c r="E9831" t="s">
        <v>277</v>
      </c>
      <c r="F9831" t="s">
        <v>317</v>
      </c>
      <c r="G9831" s="1">
        <v>43532</v>
      </c>
      <c r="H9831">
        <v>40</v>
      </c>
      <c r="I9831" s="7">
        <f>IF(TableTransactions[[#This Row],[Order type]]=trackOrderType,
TableTransactions[[#This Row],[Transaction quantity]]*-1,
TableTransactions[[#This Row],[Transaction quantity]]
)</f>
        <v>-40</v>
      </c>
      <c r="J98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248</v>
      </c>
      <c r="K9831" s="7">
        <f ca="1">IF(TableTransactions[[#This Row],[Stock balance backorders]]&lt;0,
0,
TableTransactions[[#This Row],[Stock balance backorders]]
)</f>
        <v>248</v>
      </c>
      <c r="L9831" s="8" t="str">
        <f>VLOOKUP(TableTransactions[[#This Row],[Material]],TableStockBalance[],
MATCH(TableStockBalance[[#Headers],[Supplier name]],TableStockBalance[#Headers],0),
0)</f>
        <v>General Multi Parts AB</v>
      </c>
    </row>
    <row r="9832" spans="1:12" x14ac:dyDescent="0.25">
      <c r="A9832">
        <v>49041114</v>
      </c>
      <c r="B9832">
        <v>120</v>
      </c>
      <c r="C9832" t="s">
        <v>343</v>
      </c>
      <c r="D9832" t="s">
        <v>276</v>
      </c>
      <c r="E9832" t="s">
        <v>277</v>
      </c>
      <c r="F9832" t="s">
        <v>316</v>
      </c>
      <c r="G9832" s="1">
        <v>43537</v>
      </c>
      <c r="H9832">
        <v>40</v>
      </c>
      <c r="I9832" s="7">
        <f>IF(TableTransactions[[#This Row],[Order type]]=trackOrderType,
TableTransactions[[#This Row],[Transaction quantity]]*-1,
TableTransactions[[#This Row],[Transaction quantity]]
)</f>
        <v>-40</v>
      </c>
      <c r="J98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208</v>
      </c>
      <c r="K9832" s="7">
        <f ca="1">IF(TableTransactions[[#This Row],[Stock balance backorders]]&lt;0,
0,
TableTransactions[[#This Row],[Stock balance backorders]]
)</f>
        <v>208</v>
      </c>
      <c r="L9832" s="8" t="str">
        <f>VLOOKUP(TableTransactions[[#This Row],[Material]],TableStockBalance[],
MATCH(TableStockBalance[[#Headers],[Supplier name]],TableStockBalance[#Headers],0),
0)</f>
        <v>General Multi Parts AB</v>
      </c>
    </row>
    <row r="9833" spans="1:12" x14ac:dyDescent="0.25">
      <c r="A9833">
        <v>49041127</v>
      </c>
      <c r="B9833">
        <v>30</v>
      </c>
      <c r="C9833" t="s">
        <v>343</v>
      </c>
      <c r="D9833" t="s">
        <v>276</v>
      </c>
      <c r="E9833" t="s">
        <v>277</v>
      </c>
      <c r="F9833" t="s">
        <v>320</v>
      </c>
      <c r="G9833" s="1">
        <v>43538</v>
      </c>
      <c r="H9833">
        <v>40</v>
      </c>
      <c r="I9833" s="7">
        <f>IF(TableTransactions[[#This Row],[Order type]]=trackOrderType,
TableTransactions[[#This Row],[Transaction quantity]]*-1,
TableTransactions[[#This Row],[Transaction quantity]]
)</f>
        <v>-40</v>
      </c>
      <c r="J98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168</v>
      </c>
      <c r="K9833" s="7">
        <f ca="1">IF(TableTransactions[[#This Row],[Stock balance backorders]]&lt;0,
0,
TableTransactions[[#This Row],[Stock balance backorders]]
)</f>
        <v>168</v>
      </c>
      <c r="L9833" s="8" t="str">
        <f>VLOOKUP(TableTransactions[[#This Row],[Material]],TableStockBalance[],
MATCH(TableStockBalance[[#Headers],[Supplier name]],TableStockBalance[#Headers],0),
0)</f>
        <v>General Multi Parts AB</v>
      </c>
    </row>
    <row r="9834" spans="1:12" x14ac:dyDescent="0.25">
      <c r="A9834" s="4">
        <v>45056974</v>
      </c>
      <c r="B9834" s="4">
        <v>140</v>
      </c>
      <c r="C9834" s="4" t="s">
        <v>344</v>
      </c>
      <c r="D9834" s="4" t="s">
        <v>276</v>
      </c>
      <c r="E9834" s="4" t="s">
        <v>277</v>
      </c>
      <c r="F9834" s="4" t="s">
        <v>212</v>
      </c>
      <c r="G9834" s="5">
        <v>43546</v>
      </c>
      <c r="H9834" s="4">
        <v>500</v>
      </c>
      <c r="I9834" s="7">
        <f>IF(TableTransactions[[#This Row],[Order type]]=trackOrderType,
TableTransactions[[#This Row],[Transaction quantity]]*-1,
TableTransactions[[#This Row],[Transaction quantity]]
)</f>
        <v>500</v>
      </c>
      <c r="J98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668</v>
      </c>
      <c r="K9834" s="7">
        <f ca="1">IF(TableTransactions[[#This Row],[Stock balance backorders]]&lt;0,
0,
TableTransactions[[#This Row],[Stock balance backorders]]
)</f>
        <v>668</v>
      </c>
      <c r="L9834" s="8" t="str">
        <f>VLOOKUP(TableTransactions[[#This Row],[Material]],TableStockBalance[],
MATCH(TableStockBalance[[#Headers],[Supplier name]],TableStockBalance[#Headers],0),
0)</f>
        <v>General Multi Parts AB</v>
      </c>
    </row>
    <row r="9835" spans="1:12" x14ac:dyDescent="0.25">
      <c r="A9835">
        <v>49041340</v>
      </c>
      <c r="B9835">
        <v>140</v>
      </c>
      <c r="C9835" t="s">
        <v>343</v>
      </c>
      <c r="D9835" t="s">
        <v>276</v>
      </c>
      <c r="E9835" t="s">
        <v>277</v>
      </c>
      <c r="F9835" t="s">
        <v>313</v>
      </c>
      <c r="G9835" s="1">
        <v>43557</v>
      </c>
      <c r="H9835">
        <v>60</v>
      </c>
      <c r="I9835" s="7">
        <f>IF(TableTransactions[[#This Row],[Order type]]=trackOrderType,
TableTransactions[[#This Row],[Transaction quantity]]*-1,
TableTransactions[[#This Row],[Transaction quantity]]
)</f>
        <v>-60</v>
      </c>
      <c r="J98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608</v>
      </c>
      <c r="K9835" s="7">
        <f ca="1">IF(TableTransactions[[#This Row],[Stock balance backorders]]&lt;0,
0,
TableTransactions[[#This Row],[Stock balance backorders]]
)</f>
        <v>608</v>
      </c>
      <c r="L9835" s="8" t="str">
        <f>VLOOKUP(TableTransactions[[#This Row],[Material]],TableStockBalance[],
MATCH(TableStockBalance[[#Headers],[Supplier name]],TableStockBalance[#Headers],0),
0)</f>
        <v>General Multi Parts AB</v>
      </c>
    </row>
    <row r="9836" spans="1:12" x14ac:dyDescent="0.25">
      <c r="A9836">
        <v>49041358</v>
      </c>
      <c r="B9836">
        <v>90</v>
      </c>
      <c r="C9836" t="s">
        <v>343</v>
      </c>
      <c r="D9836" t="s">
        <v>276</v>
      </c>
      <c r="E9836" t="s">
        <v>277</v>
      </c>
      <c r="F9836" t="s">
        <v>316</v>
      </c>
      <c r="G9836" s="1">
        <v>43558</v>
      </c>
      <c r="H9836">
        <v>40</v>
      </c>
      <c r="I9836" s="7">
        <f>IF(TableTransactions[[#This Row],[Order type]]=trackOrderType,
TableTransactions[[#This Row],[Transaction quantity]]*-1,
TableTransactions[[#This Row],[Transaction quantity]]
)</f>
        <v>-40</v>
      </c>
      <c r="J98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568</v>
      </c>
      <c r="K9836" s="7">
        <f ca="1">IF(TableTransactions[[#This Row],[Stock balance backorders]]&lt;0,
0,
TableTransactions[[#This Row],[Stock balance backorders]]
)</f>
        <v>568</v>
      </c>
      <c r="L9836" s="8" t="str">
        <f>VLOOKUP(TableTransactions[[#This Row],[Material]],TableStockBalance[],
MATCH(TableStockBalance[[#Headers],[Supplier name]],TableStockBalance[#Headers],0),
0)</f>
        <v>General Multi Parts AB</v>
      </c>
    </row>
    <row r="9837" spans="1:12" x14ac:dyDescent="0.25">
      <c r="A9837">
        <v>49041494</v>
      </c>
      <c r="B9837">
        <v>10</v>
      </c>
      <c r="C9837" t="s">
        <v>343</v>
      </c>
      <c r="D9837" t="s">
        <v>276</v>
      </c>
      <c r="E9837" t="s">
        <v>277</v>
      </c>
      <c r="F9837" t="s">
        <v>330</v>
      </c>
      <c r="G9837" s="1">
        <v>43570</v>
      </c>
      <c r="H9837">
        <v>60</v>
      </c>
      <c r="I9837" s="7">
        <f>IF(TableTransactions[[#This Row],[Order type]]=trackOrderType,
TableTransactions[[#This Row],[Transaction quantity]]*-1,
TableTransactions[[#This Row],[Transaction quantity]]
)</f>
        <v>-60</v>
      </c>
      <c r="J98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508</v>
      </c>
      <c r="K9837" s="7">
        <f ca="1">IF(TableTransactions[[#This Row],[Stock balance backorders]]&lt;0,
0,
TableTransactions[[#This Row],[Stock balance backorders]]
)</f>
        <v>508</v>
      </c>
      <c r="L9837" s="8" t="str">
        <f>VLOOKUP(TableTransactions[[#This Row],[Material]],TableStockBalance[],
MATCH(TableStockBalance[[#Headers],[Supplier name]],TableStockBalance[#Headers],0),
0)</f>
        <v>General Multi Parts AB</v>
      </c>
    </row>
    <row r="9838" spans="1:12" x14ac:dyDescent="0.25">
      <c r="A9838">
        <v>49041576</v>
      </c>
      <c r="B9838">
        <v>170</v>
      </c>
      <c r="C9838" t="s">
        <v>343</v>
      </c>
      <c r="D9838" t="s">
        <v>276</v>
      </c>
      <c r="E9838" t="s">
        <v>277</v>
      </c>
      <c r="F9838" t="s">
        <v>317</v>
      </c>
      <c r="G9838" s="1">
        <v>43579</v>
      </c>
      <c r="H9838">
        <v>80</v>
      </c>
      <c r="I9838" s="7">
        <f>IF(TableTransactions[[#This Row],[Order type]]=trackOrderType,
TableTransactions[[#This Row],[Transaction quantity]]*-1,
TableTransactions[[#This Row],[Transaction quantity]]
)</f>
        <v>-80</v>
      </c>
      <c r="J98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428</v>
      </c>
      <c r="K9838" s="7">
        <f ca="1">IF(TableTransactions[[#This Row],[Stock balance backorders]]&lt;0,
0,
TableTransactions[[#This Row],[Stock balance backorders]]
)</f>
        <v>428</v>
      </c>
      <c r="L9838" s="8" t="str">
        <f>VLOOKUP(TableTransactions[[#This Row],[Material]],TableStockBalance[],
MATCH(TableStockBalance[[#Headers],[Supplier name]],TableStockBalance[#Headers],0),
0)</f>
        <v>General Multi Parts AB</v>
      </c>
    </row>
    <row r="9839" spans="1:12" x14ac:dyDescent="0.25">
      <c r="A9839">
        <v>49041623</v>
      </c>
      <c r="B9839">
        <v>510</v>
      </c>
      <c r="C9839" t="s">
        <v>343</v>
      </c>
      <c r="D9839" t="s">
        <v>276</v>
      </c>
      <c r="E9839" t="s">
        <v>277</v>
      </c>
      <c r="F9839" t="s">
        <v>317</v>
      </c>
      <c r="G9839" s="1">
        <v>43584</v>
      </c>
      <c r="H9839">
        <v>80</v>
      </c>
      <c r="I9839" s="7">
        <f>IF(TableTransactions[[#This Row],[Order type]]=trackOrderType,
TableTransactions[[#This Row],[Transaction quantity]]*-1,
TableTransactions[[#This Row],[Transaction quantity]]
)</f>
        <v>-80</v>
      </c>
      <c r="J98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348</v>
      </c>
      <c r="K9839" s="7">
        <f ca="1">IF(TableTransactions[[#This Row],[Stock balance backorders]]&lt;0,
0,
TableTransactions[[#This Row],[Stock balance backorders]]
)</f>
        <v>348</v>
      </c>
      <c r="L9839" s="8" t="str">
        <f>VLOOKUP(TableTransactions[[#This Row],[Material]],TableStockBalance[],
MATCH(TableStockBalance[[#Headers],[Supplier name]],TableStockBalance[#Headers],0),
0)</f>
        <v>General Multi Parts AB</v>
      </c>
    </row>
    <row r="9840" spans="1:12" x14ac:dyDescent="0.25">
      <c r="A9840">
        <v>49041716</v>
      </c>
      <c r="B9840">
        <v>330</v>
      </c>
      <c r="C9840" t="s">
        <v>343</v>
      </c>
      <c r="D9840" t="s">
        <v>276</v>
      </c>
      <c r="E9840" t="s">
        <v>277</v>
      </c>
      <c r="F9840" t="s">
        <v>313</v>
      </c>
      <c r="G9840" s="1">
        <v>43593</v>
      </c>
      <c r="H9840">
        <v>40</v>
      </c>
      <c r="I9840" s="7">
        <f>IF(TableTransactions[[#This Row],[Order type]]=trackOrderType,
TableTransactions[[#This Row],[Transaction quantity]]*-1,
TableTransactions[[#This Row],[Transaction quantity]]
)</f>
        <v>-40</v>
      </c>
      <c r="J98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308</v>
      </c>
      <c r="K9840" s="7">
        <f ca="1">IF(TableTransactions[[#This Row],[Stock balance backorders]]&lt;0,
0,
TableTransactions[[#This Row],[Stock balance backorders]]
)</f>
        <v>308</v>
      </c>
      <c r="L9840" s="8" t="str">
        <f>VLOOKUP(TableTransactions[[#This Row],[Material]],TableStockBalance[],
MATCH(TableStockBalance[[#Headers],[Supplier name]],TableStockBalance[#Headers],0),
0)</f>
        <v>General Multi Parts AB</v>
      </c>
    </row>
    <row r="9841" spans="1:12" x14ac:dyDescent="0.25">
      <c r="A9841">
        <v>49041760</v>
      </c>
      <c r="B9841">
        <v>420</v>
      </c>
      <c r="C9841" t="s">
        <v>343</v>
      </c>
      <c r="D9841" t="s">
        <v>276</v>
      </c>
      <c r="E9841" t="s">
        <v>277</v>
      </c>
      <c r="F9841" t="s">
        <v>317</v>
      </c>
      <c r="G9841" s="1">
        <v>43595</v>
      </c>
      <c r="H9841">
        <v>80</v>
      </c>
      <c r="I9841" s="7">
        <f>IF(TableTransactions[[#This Row],[Order type]]=trackOrderType,
TableTransactions[[#This Row],[Transaction quantity]]*-1,
TableTransactions[[#This Row],[Transaction quantity]]
)</f>
        <v>-80</v>
      </c>
      <c r="J98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228</v>
      </c>
      <c r="K9841" s="7">
        <f ca="1">IF(TableTransactions[[#This Row],[Stock balance backorders]]&lt;0,
0,
TableTransactions[[#This Row],[Stock balance backorders]]
)</f>
        <v>228</v>
      </c>
      <c r="L9841" s="8" t="str">
        <f>VLOOKUP(TableTransactions[[#This Row],[Material]],TableStockBalance[],
MATCH(TableStockBalance[[#Headers],[Supplier name]],TableStockBalance[#Headers],0),
0)</f>
        <v>General Multi Parts AB</v>
      </c>
    </row>
    <row r="9842" spans="1:12" x14ac:dyDescent="0.25">
      <c r="A9842">
        <v>49041769</v>
      </c>
      <c r="B9842">
        <v>60</v>
      </c>
      <c r="C9842" t="s">
        <v>343</v>
      </c>
      <c r="D9842" t="s">
        <v>276</v>
      </c>
      <c r="E9842" t="s">
        <v>277</v>
      </c>
      <c r="F9842" t="s">
        <v>313</v>
      </c>
      <c r="G9842" s="1">
        <v>43598</v>
      </c>
      <c r="H9842">
        <v>80</v>
      </c>
      <c r="I9842" s="7">
        <f>IF(TableTransactions[[#This Row],[Order type]]=trackOrderType,
TableTransactions[[#This Row],[Transaction quantity]]*-1,
TableTransactions[[#This Row],[Transaction quantity]]
)</f>
        <v>-80</v>
      </c>
      <c r="J98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148</v>
      </c>
      <c r="K9842" s="7">
        <f ca="1">IF(TableTransactions[[#This Row],[Stock balance backorders]]&lt;0,
0,
TableTransactions[[#This Row],[Stock balance backorders]]
)</f>
        <v>148</v>
      </c>
      <c r="L9842" s="8" t="str">
        <f>VLOOKUP(TableTransactions[[#This Row],[Material]],TableStockBalance[],
MATCH(TableStockBalance[[#Headers],[Supplier name]],TableStockBalance[#Headers],0),
0)</f>
        <v>General Multi Parts AB</v>
      </c>
    </row>
    <row r="9843" spans="1:12" x14ac:dyDescent="0.25">
      <c r="A9843">
        <v>49041801</v>
      </c>
      <c r="B9843">
        <v>170</v>
      </c>
      <c r="C9843" t="s">
        <v>343</v>
      </c>
      <c r="D9843" t="s">
        <v>276</v>
      </c>
      <c r="E9843" t="s">
        <v>277</v>
      </c>
      <c r="F9843" t="s">
        <v>317</v>
      </c>
      <c r="G9843" s="1">
        <v>43600</v>
      </c>
      <c r="H9843">
        <v>80</v>
      </c>
      <c r="I9843" s="7">
        <f>IF(TableTransactions[[#This Row],[Order type]]=trackOrderType,
TableTransactions[[#This Row],[Transaction quantity]]*-1,
TableTransactions[[#This Row],[Transaction quantity]]
)</f>
        <v>-80</v>
      </c>
      <c r="J98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</v>
      </c>
      <c r="K9843" s="7">
        <f ca="1">IF(TableTransactions[[#This Row],[Stock balance backorders]]&lt;0,
0,
TableTransactions[[#This Row],[Stock balance backorders]]
)</f>
        <v>68</v>
      </c>
      <c r="L9843" s="8" t="str">
        <f>VLOOKUP(TableTransactions[[#This Row],[Material]],TableStockBalance[],
MATCH(TableStockBalance[[#Headers],[Supplier name]],TableStockBalance[#Headers],0),
0)</f>
        <v>General Multi Parts AB</v>
      </c>
    </row>
    <row r="9844" spans="1:12" x14ac:dyDescent="0.25">
      <c r="A9844">
        <v>49041801</v>
      </c>
      <c r="B9844">
        <v>180</v>
      </c>
      <c r="C9844" t="s">
        <v>343</v>
      </c>
      <c r="D9844" t="s">
        <v>276</v>
      </c>
      <c r="E9844" t="s">
        <v>277</v>
      </c>
      <c r="F9844" t="s">
        <v>317</v>
      </c>
      <c r="G9844" s="1">
        <v>43600</v>
      </c>
      <c r="H9844">
        <v>60</v>
      </c>
      <c r="I9844" s="7">
        <f>IF(TableTransactions[[#This Row],[Order type]]=trackOrderType,
TableTransactions[[#This Row],[Transaction quantity]]*-1,
TableTransactions[[#This Row],[Transaction quantity]]
)</f>
        <v>-60</v>
      </c>
      <c r="J98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9844" s="7">
        <f ca="1">IF(TableTransactions[[#This Row],[Stock balance backorders]]&lt;0,
0,
TableTransactions[[#This Row],[Stock balance backorders]]
)</f>
        <v>8</v>
      </c>
      <c r="L9844" s="8" t="str">
        <f>VLOOKUP(TableTransactions[[#This Row],[Material]],TableStockBalance[],
MATCH(TableStockBalance[[#Headers],[Supplier name]],TableStockBalance[#Headers],0),
0)</f>
        <v>General Multi Parts AB</v>
      </c>
    </row>
    <row r="9845" spans="1:12" x14ac:dyDescent="0.25">
      <c r="A9845" s="4">
        <v>45057145</v>
      </c>
      <c r="B9845" s="4">
        <v>10</v>
      </c>
      <c r="C9845" s="4" t="s">
        <v>344</v>
      </c>
      <c r="D9845" s="4" t="s">
        <v>276</v>
      </c>
      <c r="E9845" s="4" t="s">
        <v>277</v>
      </c>
      <c r="F9845" s="4" t="s">
        <v>212</v>
      </c>
      <c r="G9845" s="5">
        <v>43619</v>
      </c>
      <c r="H9845" s="4">
        <v>500</v>
      </c>
      <c r="I9845" s="7">
        <f>IF(TableTransactions[[#This Row],[Order type]]=trackOrderType,
TableTransactions[[#This Row],[Transaction quantity]]*-1,
TableTransactions[[#This Row],[Transaction quantity]]
)</f>
        <v>500</v>
      </c>
      <c r="J98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508</v>
      </c>
      <c r="K9845" s="7">
        <f ca="1">IF(TableTransactions[[#This Row],[Stock balance backorders]]&lt;0,
0,
TableTransactions[[#This Row],[Stock balance backorders]]
)</f>
        <v>508</v>
      </c>
      <c r="L9845" s="8" t="str">
        <f>VLOOKUP(TableTransactions[[#This Row],[Material]],TableStockBalance[],
MATCH(TableStockBalance[[#Headers],[Supplier name]],TableStockBalance[#Headers],0),
0)</f>
        <v>General Multi Parts AB</v>
      </c>
    </row>
    <row r="9846" spans="1:12" x14ac:dyDescent="0.25">
      <c r="A9846">
        <v>49042196</v>
      </c>
      <c r="B9846">
        <v>270</v>
      </c>
      <c r="C9846" t="s">
        <v>343</v>
      </c>
      <c r="D9846" t="s">
        <v>276</v>
      </c>
      <c r="E9846" t="s">
        <v>277</v>
      </c>
      <c r="F9846" t="s">
        <v>313</v>
      </c>
      <c r="G9846" s="1">
        <v>43637</v>
      </c>
      <c r="H9846">
        <v>80</v>
      </c>
      <c r="I9846" s="7">
        <f>IF(TableTransactions[[#This Row],[Order type]]=trackOrderType,
TableTransactions[[#This Row],[Transaction quantity]]*-1,
TableTransactions[[#This Row],[Transaction quantity]]
)</f>
        <v>-80</v>
      </c>
      <c r="J98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428</v>
      </c>
      <c r="K9846" s="7">
        <f ca="1">IF(TableTransactions[[#This Row],[Stock balance backorders]]&lt;0,
0,
TableTransactions[[#This Row],[Stock balance backorders]]
)</f>
        <v>428</v>
      </c>
      <c r="L9846" s="8" t="str">
        <f>VLOOKUP(TableTransactions[[#This Row],[Material]],TableStockBalance[],
MATCH(TableStockBalance[[#Headers],[Supplier name]],TableStockBalance[#Headers],0),
0)</f>
        <v>General Multi Parts AB</v>
      </c>
    </row>
    <row r="9847" spans="1:12" x14ac:dyDescent="0.25">
      <c r="A9847">
        <v>49042397</v>
      </c>
      <c r="B9847">
        <v>20</v>
      </c>
      <c r="C9847" t="s">
        <v>343</v>
      </c>
      <c r="D9847" t="s">
        <v>276</v>
      </c>
      <c r="E9847" t="s">
        <v>277</v>
      </c>
      <c r="F9847" t="s">
        <v>315</v>
      </c>
      <c r="G9847" s="1">
        <v>43655</v>
      </c>
      <c r="H9847">
        <v>40</v>
      </c>
      <c r="I9847" s="7">
        <f>IF(TableTransactions[[#This Row],[Order type]]=trackOrderType,
TableTransactions[[#This Row],[Transaction quantity]]*-1,
TableTransactions[[#This Row],[Transaction quantity]]
)</f>
        <v>-40</v>
      </c>
      <c r="J98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388</v>
      </c>
      <c r="K9847" s="7">
        <f ca="1">IF(TableTransactions[[#This Row],[Stock balance backorders]]&lt;0,
0,
TableTransactions[[#This Row],[Stock balance backorders]]
)</f>
        <v>388</v>
      </c>
      <c r="L9847" s="8" t="str">
        <f>VLOOKUP(TableTransactions[[#This Row],[Material]],TableStockBalance[],
MATCH(TableStockBalance[[#Headers],[Supplier name]],TableStockBalance[#Headers],0),
0)</f>
        <v>General Multi Parts AB</v>
      </c>
    </row>
    <row r="9848" spans="1:12" x14ac:dyDescent="0.25">
      <c r="A9848">
        <v>49042557</v>
      </c>
      <c r="B9848">
        <v>130</v>
      </c>
      <c r="C9848" t="s">
        <v>343</v>
      </c>
      <c r="D9848" t="s">
        <v>276</v>
      </c>
      <c r="E9848" t="s">
        <v>277</v>
      </c>
      <c r="F9848" t="s">
        <v>317</v>
      </c>
      <c r="G9848" s="1">
        <v>43671</v>
      </c>
      <c r="H9848">
        <v>80</v>
      </c>
      <c r="I9848" s="7">
        <f>IF(TableTransactions[[#This Row],[Order type]]=trackOrderType,
TableTransactions[[#This Row],[Transaction quantity]]*-1,
TableTransactions[[#This Row],[Transaction quantity]]
)</f>
        <v>-80</v>
      </c>
      <c r="J98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308</v>
      </c>
      <c r="K9848" s="7">
        <f ca="1">IF(TableTransactions[[#This Row],[Stock balance backorders]]&lt;0,
0,
TableTransactions[[#This Row],[Stock balance backorders]]
)</f>
        <v>308</v>
      </c>
      <c r="L9848" s="8" t="str">
        <f>VLOOKUP(TableTransactions[[#This Row],[Material]],TableStockBalance[],
MATCH(TableStockBalance[[#Headers],[Supplier name]],TableStockBalance[#Headers],0),
0)</f>
        <v>General Multi Parts AB</v>
      </c>
    </row>
    <row r="9849" spans="1:12" x14ac:dyDescent="0.25">
      <c r="A9849">
        <v>49042709</v>
      </c>
      <c r="B9849">
        <v>10</v>
      </c>
      <c r="C9849" t="s">
        <v>343</v>
      </c>
      <c r="D9849" t="s">
        <v>276</v>
      </c>
      <c r="E9849" t="s">
        <v>277</v>
      </c>
      <c r="F9849" t="s">
        <v>323</v>
      </c>
      <c r="G9849" s="1">
        <v>43685</v>
      </c>
      <c r="H9849">
        <v>40</v>
      </c>
      <c r="I9849" s="7">
        <f>IF(TableTransactions[[#This Row],[Order type]]=trackOrderType,
TableTransactions[[#This Row],[Transaction quantity]]*-1,
TableTransactions[[#This Row],[Transaction quantity]]
)</f>
        <v>-40</v>
      </c>
      <c r="J98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268</v>
      </c>
      <c r="K9849" s="7">
        <f ca="1">IF(TableTransactions[[#This Row],[Stock balance backorders]]&lt;0,
0,
TableTransactions[[#This Row],[Stock balance backorders]]
)</f>
        <v>268</v>
      </c>
      <c r="L9849" s="8" t="str">
        <f>VLOOKUP(TableTransactions[[#This Row],[Material]],TableStockBalance[],
MATCH(TableStockBalance[[#Headers],[Supplier name]],TableStockBalance[#Headers],0),
0)</f>
        <v>General Multi Parts AB</v>
      </c>
    </row>
    <row r="9850" spans="1:12" x14ac:dyDescent="0.25">
      <c r="A9850">
        <v>49042844</v>
      </c>
      <c r="B9850">
        <v>10</v>
      </c>
      <c r="C9850" t="s">
        <v>343</v>
      </c>
      <c r="D9850" t="s">
        <v>276</v>
      </c>
      <c r="E9850" t="s">
        <v>277</v>
      </c>
      <c r="F9850" t="s">
        <v>323</v>
      </c>
      <c r="G9850" s="1">
        <v>43698</v>
      </c>
      <c r="H9850">
        <v>80</v>
      </c>
      <c r="I9850" s="7">
        <f>IF(TableTransactions[[#This Row],[Order type]]=trackOrderType,
TableTransactions[[#This Row],[Transaction quantity]]*-1,
TableTransactions[[#This Row],[Transaction quantity]]
)</f>
        <v>-80</v>
      </c>
      <c r="J98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188</v>
      </c>
      <c r="K9850" s="7">
        <f ca="1">IF(TableTransactions[[#This Row],[Stock balance backorders]]&lt;0,
0,
TableTransactions[[#This Row],[Stock balance backorders]]
)</f>
        <v>188</v>
      </c>
      <c r="L9850" s="8" t="str">
        <f>VLOOKUP(TableTransactions[[#This Row],[Material]],TableStockBalance[],
MATCH(TableStockBalance[[#Headers],[Supplier name]],TableStockBalance[#Headers],0),
0)</f>
        <v>General Multi Parts AB</v>
      </c>
    </row>
    <row r="9851" spans="1:12" x14ac:dyDescent="0.25">
      <c r="A9851" s="4">
        <v>45057376</v>
      </c>
      <c r="B9851" s="4">
        <v>60</v>
      </c>
      <c r="C9851" s="4" t="s">
        <v>344</v>
      </c>
      <c r="D9851" s="4" t="s">
        <v>276</v>
      </c>
      <c r="E9851" s="4" t="s">
        <v>277</v>
      </c>
      <c r="F9851" s="4" t="s">
        <v>212</v>
      </c>
      <c r="G9851" s="5">
        <v>43714</v>
      </c>
      <c r="H9851" s="4">
        <v>500</v>
      </c>
      <c r="I9851" s="7">
        <f>IF(TableTransactions[[#This Row],[Order type]]=trackOrderType,
TableTransactions[[#This Row],[Transaction quantity]]*-1,
TableTransactions[[#This Row],[Transaction quantity]]
)</f>
        <v>500</v>
      </c>
      <c r="J98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688</v>
      </c>
      <c r="K9851" s="7">
        <f ca="1">IF(TableTransactions[[#This Row],[Stock balance backorders]]&lt;0,
0,
TableTransactions[[#This Row],[Stock balance backorders]]
)</f>
        <v>688</v>
      </c>
      <c r="L9851" s="8" t="str">
        <f>VLOOKUP(TableTransactions[[#This Row],[Material]],TableStockBalance[],
MATCH(TableStockBalance[[#Headers],[Supplier name]],TableStockBalance[#Headers],0),
0)</f>
        <v>General Multi Parts AB</v>
      </c>
    </row>
    <row r="9852" spans="1:12" x14ac:dyDescent="0.25">
      <c r="A9852">
        <v>49043176</v>
      </c>
      <c r="B9852">
        <v>370</v>
      </c>
      <c r="C9852" t="s">
        <v>343</v>
      </c>
      <c r="D9852" t="s">
        <v>276</v>
      </c>
      <c r="E9852" t="s">
        <v>277</v>
      </c>
      <c r="F9852" t="s">
        <v>317</v>
      </c>
      <c r="G9852" s="1">
        <v>43728</v>
      </c>
      <c r="H9852">
        <v>60</v>
      </c>
      <c r="I9852" s="7">
        <f>IF(TableTransactions[[#This Row],[Order type]]=trackOrderType,
TableTransactions[[#This Row],[Transaction quantity]]*-1,
TableTransactions[[#This Row],[Transaction quantity]]
)</f>
        <v>-60</v>
      </c>
      <c r="J98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628</v>
      </c>
      <c r="K9852" s="7">
        <f ca="1">IF(TableTransactions[[#This Row],[Stock balance backorders]]&lt;0,
0,
TableTransactions[[#This Row],[Stock balance backorders]]
)</f>
        <v>628</v>
      </c>
      <c r="L9852" s="8" t="str">
        <f>VLOOKUP(TableTransactions[[#This Row],[Material]],TableStockBalance[],
MATCH(TableStockBalance[[#Headers],[Supplier name]],TableStockBalance[#Headers],0),
0)</f>
        <v>General Multi Parts AB</v>
      </c>
    </row>
    <row r="9853" spans="1:12" x14ac:dyDescent="0.25">
      <c r="A9853">
        <v>49043176</v>
      </c>
      <c r="B9853">
        <v>380</v>
      </c>
      <c r="C9853" t="s">
        <v>343</v>
      </c>
      <c r="D9853" t="s">
        <v>276</v>
      </c>
      <c r="E9853" t="s">
        <v>277</v>
      </c>
      <c r="F9853" t="s">
        <v>317</v>
      </c>
      <c r="G9853" s="1">
        <v>43728</v>
      </c>
      <c r="H9853">
        <v>100</v>
      </c>
      <c r="I9853" s="7">
        <f>IF(TableTransactions[[#This Row],[Order type]]=trackOrderType,
TableTransactions[[#This Row],[Transaction quantity]]*-1,
TableTransactions[[#This Row],[Transaction quantity]]
)</f>
        <v>-100</v>
      </c>
      <c r="J98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528</v>
      </c>
      <c r="K9853" s="7">
        <f ca="1">IF(TableTransactions[[#This Row],[Stock balance backorders]]&lt;0,
0,
TableTransactions[[#This Row],[Stock balance backorders]]
)</f>
        <v>528</v>
      </c>
      <c r="L9853" s="8" t="str">
        <f>VLOOKUP(TableTransactions[[#This Row],[Material]],TableStockBalance[],
MATCH(TableStockBalance[[#Headers],[Supplier name]],TableStockBalance[#Headers],0),
0)</f>
        <v>General Multi Parts AB</v>
      </c>
    </row>
    <row r="9854" spans="1:12" x14ac:dyDescent="0.25">
      <c r="A9854">
        <v>49043652</v>
      </c>
      <c r="B9854">
        <v>150</v>
      </c>
      <c r="C9854" t="s">
        <v>343</v>
      </c>
      <c r="D9854" t="s">
        <v>276</v>
      </c>
      <c r="E9854" t="s">
        <v>277</v>
      </c>
      <c r="F9854" t="s">
        <v>317</v>
      </c>
      <c r="G9854" s="1">
        <v>43773</v>
      </c>
      <c r="H9854">
        <v>60</v>
      </c>
      <c r="I9854" s="7">
        <f>IF(TableTransactions[[#This Row],[Order type]]=trackOrderType,
TableTransactions[[#This Row],[Transaction quantity]]*-1,
TableTransactions[[#This Row],[Transaction quantity]]
)</f>
        <v>-60</v>
      </c>
      <c r="J98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468</v>
      </c>
      <c r="K9854" s="7">
        <f ca="1">IF(TableTransactions[[#This Row],[Stock balance backorders]]&lt;0,
0,
TableTransactions[[#This Row],[Stock balance backorders]]
)</f>
        <v>468</v>
      </c>
      <c r="L9854" s="8" t="str">
        <f>VLOOKUP(TableTransactions[[#This Row],[Material]],TableStockBalance[],
MATCH(TableStockBalance[[#Headers],[Supplier name]],TableStockBalance[#Headers],0),
0)</f>
        <v>General Multi Parts AB</v>
      </c>
    </row>
    <row r="9855" spans="1:12" x14ac:dyDescent="0.25">
      <c r="A9855">
        <v>49043947</v>
      </c>
      <c r="B9855">
        <v>320</v>
      </c>
      <c r="C9855" t="s">
        <v>343</v>
      </c>
      <c r="D9855" t="s">
        <v>276</v>
      </c>
      <c r="E9855" t="s">
        <v>277</v>
      </c>
      <c r="F9855" t="s">
        <v>313</v>
      </c>
      <c r="G9855" s="1">
        <v>43798</v>
      </c>
      <c r="H9855">
        <v>60</v>
      </c>
      <c r="I9855" s="7">
        <f>IF(TableTransactions[[#This Row],[Order type]]=trackOrderType,
TableTransactions[[#This Row],[Transaction quantity]]*-1,
TableTransactions[[#This Row],[Transaction quantity]]
)</f>
        <v>-60</v>
      </c>
      <c r="J98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408</v>
      </c>
      <c r="K9855" s="7">
        <f ca="1">IF(TableTransactions[[#This Row],[Stock balance backorders]]&lt;0,
0,
TableTransactions[[#This Row],[Stock balance backorders]]
)</f>
        <v>408</v>
      </c>
      <c r="L9855" s="8" t="str">
        <f>VLOOKUP(TableTransactions[[#This Row],[Material]],TableStockBalance[],
MATCH(TableStockBalance[[#Headers],[Supplier name]],TableStockBalance[#Headers],0),
0)</f>
        <v>General Multi Parts AB</v>
      </c>
    </row>
    <row r="9856" spans="1:12" x14ac:dyDescent="0.25">
      <c r="A9856">
        <v>49043954</v>
      </c>
      <c r="B9856">
        <v>250</v>
      </c>
      <c r="C9856" t="s">
        <v>343</v>
      </c>
      <c r="D9856" t="s">
        <v>276</v>
      </c>
      <c r="E9856" t="s">
        <v>277</v>
      </c>
      <c r="F9856" t="s">
        <v>316</v>
      </c>
      <c r="G9856" s="1">
        <v>43798</v>
      </c>
      <c r="H9856">
        <v>40</v>
      </c>
      <c r="I9856" s="7">
        <f>IF(TableTransactions[[#This Row],[Order type]]=trackOrderType,
TableTransactions[[#This Row],[Transaction quantity]]*-1,
TableTransactions[[#This Row],[Transaction quantity]]
)</f>
        <v>-40</v>
      </c>
      <c r="J98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368</v>
      </c>
      <c r="K9856" s="7">
        <f ca="1">IF(TableTransactions[[#This Row],[Stock balance backorders]]&lt;0,
0,
TableTransactions[[#This Row],[Stock balance backorders]]
)</f>
        <v>368</v>
      </c>
      <c r="L9856" s="8" t="str">
        <f>VLOOKUP(TableTransactions[[#This Row],[Material]],TableStockBalance[],
MATCH(TableStockBalance[[#Headers],[Supplier name]],TableStockBalance[#Headers],0),
0)</f>
        <v>General Multi Parts AB</v>
      </c>
    </row>
    <row r="9857" spans="1:12" x14ac:dyDescent="0.25">
      <c r="A9857">
        <v>49044111</v>
      </c>
      <c r="B9857">
        <v>170</v>
      </c>
      <c r="C9857" t="s">
        <v>343</v>
      </c>
      <c r="D9857" t="s">
        <v>276</v>
      </c>
      <c r="E9857" t="s">
        <v>277</v>
      </c>
      <c r="F9857" t="s">
        <v>318</v>
      </c>
      <c r="G9857" s="1">
        <v>43812</v>
      </c>
      <c r="H9857">
        <v>40</v>
      </c>
      <c r="I9857" s="7">
        <f>IF(TableTransactions[[#This Row],[Order type]]=trackOrderType,
TableTransactions[[#This Row],[Transaction quantity]]*-1,
TableTransactions[[#This Row],[Transaction quantity]]
)</f>
        <v>-40</v>
      </c>
      <c r="J98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328</v>
      </c>
      <c r="K9857" s="7">
        <f ca="1">IF(TableTransactions[[#This Row],[Stock balance backorders]]&lt;0,
0,
TableTransactions[[#This Row],[Stock balance backorders]]
)</f>
        <v>328</v>
      </c>
      <c r="L9857" s="8" t="str">
        <f>VLOOKUP(TableTransactions[[#This Row],[Material]],TableStockBalance[],
MATCH(TableStockBalance[[#Headers],[Supplier name]],TableStockBalance[#Headers],0),
0)</f>
        <v>General Multi Parts AB</v>
      </c>
    </row>
    <row r="9858" spans="1:12" x14ac:dyDescent="0.25">
      <c r="A9858">
        <v>49040708</v>
      </c>
      <c r="B9858">
        <v>50</v>
      </c>
      <c r="C9858" t="s">
        <v>343</v>
      </c>
      <c r="D9858" t="s">
        <v>224</v>
      </c>
      <c r="E9858" t="s">
        <v>225</v>
      </c>
      <c r="F9858" t="s">
        <v>315</v>
      </c>
      <c r="G9858" s="1">
        <v>43501</v>
      </c>
      <c r="H9858">
        <v>100</v>
      </c>
      <c r="I9858" s="7">
        <f>IF(TableTransactions[[#This Row],[Order type]]=trackOrderType,
TableTransactions[[#This Row],[Transaction quantity]]*-1,
TableTransactions[[#This Row],[Transaction quantity]]
)</f>
        <v>-100</v>
      </c>
      <c r="J98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439</v>
      </c>
      <c r="K9858" s="7">
        <f ca="1">IF(TableTransactions[[#This Row],[Stock balance backorders]]&lt;0,
0,
TableTransactions[[#This Row],[Stock balance backorders]]
)</f>
        <v>439</v>
      </c>
      <c r="L9858" s="8" t="str">
        <f>VLOOKUP(TableTransactions[[#This Row],[Material]],TableStockBalance[],
MATCH(TableStockBalance[[#Headers],[Supplier name]],TableStockBalance[#Headers],0),
0)</f>
        <v>Broehmer Industrial GmbH</v>
      </c>
    </row>
    <row r="9859" spans="1:12" x14ac:dyDescent="0.25">
      <c r="A9859">
        <v>49040818</v>
      </c>
      <c r="B9859">
        <v>270</v>
      </c>
      <c r="C9859" t="s">
        <v>343</v>
      </c>
      <c r="D9859" t="s">
        <v>224</v>
      </c>
      <c r="E9859" t="s">
        <v>225</v>
      </c>
      <c r="F9859" t="s">
        <v>313</v>
      </c>
      <c r="G9859" s="1">
        <v>43511</v>
      </c>
      <c r="H9859">
        <v>50</v>
      </c>
      <c r="I9859" s="7">
        <f>IF(TableTransactions[[#This Row],[Order type]]=trackOrderType,
TableTransactions[[#This Row],[Transaction quantity]]*-1,
TableTransactions[[#This Row],[Transaction quantity]]
)</f>
        <v>-50</v>
      </c>
      <c r="J98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389</v>
      </c>
      <c r="K9859" s="7">
        <f ca="1">IF(TableTransactions[[#This Row],[Stock balance backorders]]&lt;0,
0,
TableTransactions[[#This Row],[Stock balance backorders]]
)</f>
        <v>389</v>
      </c>
      <c r="L9859" s="8" t="str">
        <f>VLOOKUP(TableTransactions[[#This Row],[Material]],TableStockBalance[],
MATCH(TableStockBalance[[#Headers],[Supplier name]],TableStockBalance[#Headers],0),
0)</f>
        <v>Broehmer Industrial GmbH</v>
      </c>
    </row>
    <row r="9860" spans="1:12" x14ac:dyDescent="0.25">
      <c r="A9860">
        <v>49040904</v>
      </c>
      <c r="B9860">
        <v>420</v>
      </c>
      <c r="C9860" t="s">
        <v>343</v>
      </c>
      <c r="D9860" t="s">
        <v>224</v>
      </c>
      <c r="E9860" t="s">
        <v>225</v>
      </c>
      <c r="F9860" t="s">
        <v>317</v>
      </c>
      <c r="G9860" s="1">
        <v>43518</v>
      </c>
      <c r="H9860">
        <v>100</v>
      </c>
      <c r="I9860" s="7">
        <f>IF(TableTransactions[[#This Row],[Order type]]=trackOrderType,
TableTransactions[[#This Row],[Transaction quantity]]*-1,
TableTransactions[[#This Row],[Transaction quantity]]
)</f>
        <v>-100</v>
      </c>
      <c r="J98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289</v>
      </c>
      <c r="K9860" s="7">
        <f ca="1">IF(TableTransactions[[#This Row],[Stock balance backorders]]&lt;0,
0,
TableTransactions[[#This Row],[Stock balance backorders]]
)</f>
        <v>289</v>
      </c>
      <c r="L9860" s="8" t="str">
        <f>VLOOKUP(TableTransactions[[#This Row],[Material]],TableStockBalance[],
MATCH(TableStockBalance[[#Headers],[Supplier name]],TableStockBalance[#Headers],0),
0)</f>
        <v>Broehmer Industrial GmbH</v>
      </c>
    </row>
    <row r="9861" spans="1:12" x14ac:dyDescent="0.25">
      <c r="A9861" s="4">
        <v>45056892</v>
      </c>
      <c r="B9861" s="4">
        <v>30</v>
      </c>
      <c r="C9861" s="4" t="s">
        <v>344</v>
      </c>
      <c r="D9861" s="4" t="s">
        <v>224</v>
      </c>
      <c r="E9861" s="4" t="s">
        <v>225</v>
      </c>
      <c r="F9861" s="4" t="s">
        <v>213</v>
      </c>
      <c r="G9861" s="5">
        <v>43518</v>
      </c>
      <c r="H9861" s="4">
        <v>600</v>
      </c>
      <c r="I9861" s="7">
        <f>IF(TableTransactions[[#This Row],[Order type]]=trackOrderType,
TableTransactions[[#This Row],[Transaction quantity]]*-1,
TableTransactions[[#This Row],[Transaction quantity]]
)</f>
        <v>600</v>
      </c>
      <c r="J98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889</v>
      </c>
      <c r="K9861" s="7">
        <f ca="1">IF(TableTransactions[[#This Row],[Stock balance backorders]]&lt;0,
0,
TableTransactions[[#This Row],[Stock balance backorders]]
)</f>
        <v>889</v>
      </c>
      <c r="L9861" s="8" t="str">
        <f>VLOOKUP(TableTransactions[[#This Row],[Material]],TableStockBalance[],
MATCH(TableStockBalance[[#Headers],[Supplier name]],TableStockBalance[#Headers],0),
0)</f>
        <v>Broehmer Industrial GmbH</v>
      </c>
    </row>
    <row r="9862" spans="1:12" x14ac:dyDescent="0.25">
      <c r="A9862">
        <v>49040984</v>
      </c>
      <c r="B9862">
        <v>20</v>
      </c>
      <c r="C9862" t="s">
        <v>343</v>
      </c>
      <c r="D9862" t="s">
        <v>224</v>
      </c>
      <c r="E9862" t="s">
        <v>225</v>
      </c>
      <c r="F9862" t="s">
        <v>335</v>
      </c>
      <c r="G9862" s="1">
        <v>43525</v>
      </c>
      <c r="H9862">
        <v>50</v>
      </c>
      <c r="I9862" s="7">
        <f>IF(TableTransactions[[#This Row],[Order type]]=trackOrderType,
TableTransactions[[#This Row],[Transaction quantity]]*-1,
TableTransactions[[#This Row],[Transaction quantity]]
)</f>
        <v>-50</v>
      </c>
      <c r="J98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839</v>
      </c>
      <c r="K9862" s="7">
        <f ca="1">IF(TableTransactions[[#This Row],[Stock balance backorders]]&lt;0,
0,
TableTransactions[[#This Row],[Stock balance backorders]]
)</f>
        <v>839</v>
      </c>
      <c r="L9862" s="8" t="str">
        <f>VLOOKUP(TableTransactions[[#This Row],[Material]],TableStockBalance[],
MATCH(TableStockBalance[[#Headers],[Supplier name]],TableStockBalance[#Headers],0),
0)</f>
        <v>Broehmer Industrial GmbH</v>
      </c>
    </row>
    <row r="9863" spans="1:12" x14ac:dyDescent="0.25">
      <c r="A9863">
        <v>49040986</v>
      </c>
      <c r="B9863">
        <v>210</v>
      </c>
      <c r="C9863" t="s">
        <v>343</v>
      </c>
      <c r="D9863" t="s">
        <v>224</v>
      </c>
      <c r="E9863" t="s">
        <v>225</v>
      </c>
      <c r="F9863" t="s">
        <v>318</v>
      </c>
      <c r="G9863" s="1">
        <v>43525</v>
      </c>
      <c r="H9863">
        <v>100</v>
      </c>
      <c r="I9863" s="7">
        <f>IF(TableTransactions[[#This Row],[Order type]]=trackOrderType,
TableTransactions[[#This Row],[Transaction quantity]]*-1,
TableTransactions[[#This Row],[Transaction quantity]]
)</f>
        <v>-100</v>
      </c>
      <c r="J98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739</v>
      </c>
      <c r="K9863" s="7">
        <f ca="1">IF(TableTransactions[[#This Row],[Stock balance backorders]]&lt;0,
0,
TableTransactions[[#This Row],[Stock balance backorders]]
)</f>
        <v>739</v>
      </c>
      <c r="L9863" s="8" t="str">
        <f>VLOOKUP(TableTransactions[[#This Row],[Material]],TableStockBalance[],
MATCH(TableStockBalance[[#Headers],[Supplier name]],TableStockBalance[#Headers],0),
0)</f>
        <v>Broehmer Industrial GmbH</v>
      </c>
    </row>
    <row r="9864" spans="1:12" x14ac:dyDescent="0.25">
      <c r="A9864">
        <v>49041089</v>
      </c>
      <c r="B9864">
        <v>60</v>
      </c>
      <c r="C9864" t="s">
        <v>343</v>
      </c>
      <c r="D9864" t="s">
        <v>224</v>
      </c>
      <c r="E9864" t="s">
        <v>225</v>
      </c>
      <c r="F9864" t="s">
        <v>319</v>
      </c>
      <c r="G9864" s="1">
        <v>43535</v>
      </c>
      <c r="H9864">
        <v>100</v>
      </c>
      <c r="I9864" s="7">
        <f>IF(TableTransactions[[#This Row],[Order type]]=trackOrderType,
TableTransactions[[#This Row],[Transaction quantity]]*-1,
TableTransactions[[#This Row],[Transaction quantity]]
)</f>
        <v>-100</v>
      </c>
      <c r="J98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639</v>
      </c>
      <c r="K9864" s="7">
        <f ca="1">IF(TableTransactions[[#This Row],[Stock balance backorders]]&lt;0,
0,
TableTransactions[[#This Row],[Stock balance backorders]]
)</f>
        <v>639</v>
      </c>
      <c r="L9864" s="8" t="str">
        <f>VLOOKUP(TableTransactions[[#This Row],[Material]],TableStockBalance[],
MATCH(TableStockBalance[[#Headers],[Supplier name]],TableStockBalance[#Headers],0),
0)</f>
        <v>Broehmer Industrial GmbH</v>
      </c>
    </row>
    <row r="9865" spans="1:12" x14ac:dyDescent="0.25">
      <c r="A9865">
        <v>49041150</v>
      </c>
      <c r="B9865">
        <v>340</v>
      </c>
      <c r="C9865" t="s">
        <v>343</v>
      </c>
      <c r="D9865" t="s">
        <v>224</v>
      </c>
      <c r="E9865" t="s">
        <v>225</v>
      </c>
      <c r="F9865" t="s">
        <v>317</v>
      </c>
      <c r="G9865" s="1">
        <v>43539</v>
      </c>
      <c r="H9865">
        <v>50</v>
      </c>
      <c r="I9865" s="7">
        <f>IF(TableTransactions[[#This Row],[Order type]]=trackOrderType,
TableTransactions[[#This Row],[Transaction quantity]]*-1,
TableTransactions[[#This Row],[Transaction quantity]]
)</f>
        <v>-50</v>
      </c>
      <c r="J98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589</v>
      </c>
      <c r="K9865" s="7">
        <f ca="1">IF(TableTransactions[[#This Row],[Stock balance backorders]]&lt;0,
0,
TableTransactions[[#This Row],[Stock balance backorders]]
)</f>
        <v>589</v>
      </c>
      <c r="L9865" s="8" t="str">
        <f>VLOOKUP(TableTransactions[[#This Row],[Material]],TableStockBalance[],
MATCH(TableStockBalance[[#Headers],[Supplier name]],TableStockBalance[#Headers],0),
0)</f>
        <v>Broehmer Industrial GmbH</v>
      </c>
    </row>
    <row r="9866" spans="1:12" x14ac:dyDescent="0.25">
      <c r="A9866">
        <v>49041359</v>
      </c>
      <c r="B9866">
        <v>30</v>
      </c>
      <c r="C9866" t="s">
        <v>343</v>
      </c>
      <c r="D9866" t="s">
        <v>224</v>
      </c>
      <c r="E9866" t="s">
        <v>225</v>
      </c>
      <c r="F9866" t="s">
        <v>325</v>
      </c>
      <c r="G9866" s="1">
        <v>43558</v>
      </c>
      <c r="H9866">
        <v>50</v>
      </c>
      <c r="I9866" s="7">
        <f>IF(TableTransactions[[#This Row],[Order type]]=trackOrderType,
TableTransactions[[#This Row],[Transaction quantity]]*-1,
TableTransactions[[#This Row],[Transaction quantity]]
)</f>
        <v>-50</v>
      </c>
      <c r="J98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539</v>
      </c>
      <c r="K9866" s="7">
        <f ca="1">IF(TableTransactions[[#This Row],[Stock balance backorders]]&lt;0,
0,
TableTransactions[[#This Row],[Stock balance backorders]]
)</f>
        <v>539</v>
      </c>
      <c r="L9866" s="8" t="str">
        <f>VLOOKUP(TableTransactions[[#This Row],[Material]],TableStockBalance[],
MATCH(TableStockBalance[[#Headers],[Supplier name]],TableStockBalance[#Headers],0),
0)</f>
        <v>Broehmer Industrial GmbH</v>
      </c>
    </row>
    <row r="9867" spans="1:12" x14ac:dyDescent="0.25">
      <c r="A9867">
        <v>49041498</v>
      </c>
      <c r="B9867">
        <v>30</v>
      </c>
      <c r="C9867" t="s">
        <v>343</v>
      </c>
      <c r="D9867" t="s">
        <v>224</v>
      </c>
      <c r="E9867" t="s">
        <v>225</v>
      </c>
      <c r="F9867" t="s">
        <v>315</v>
      </c>
      <c r="G9867" s="1">
        <v>43570</v>
      </c>
      <c r="H9867">
        <v>50</v>
      </c>
      <c r="I9867" s="7">
        <f>IF(TableTransactions[[#This Row],[Order type]]=trackOrderType,
TableTransactions[[#This Row],[Transaction quantity]]*-1,
TableTransactions[[#This Row],[Transaction quantity]]
)</f>
        <v>-50</v>
      </c>
      <c r="J98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489</v>
      </c>
      <c r="K9867" s="7">
        <f ca="1">IF(TableTransactions[[#This Row],[Stock balance backorders]]&lt;0,
0,
TableTransactions[[#This Row],[Stock balance backorders]]
)</f>
        <v>489</v>
      </c>
      <c r="L9867" s="8" t="str">
        <f>VLOOKUP(TableTransactions[[#This Row],[Material]],TableStockBalance[],
MATCH(TableStockBalance[[#Headers],[Supplier name]],TableStockBalance[#Headers],0),
0)</f>
        <v>Broehmer Industrial GmbH</v>
      </c>
    </row>
    <row r="9868" spans="1:12" x14ac:dyDescent="0.25">
      <c r="A9868" s="4">
        <v>45057050</v>
      </c>
      <c r="B9868" s="4">
        <v>30</v>
      </c>
      <c r="C9868" s="4" t="s">
        <v>344</v>
      </c>
      <c r="D9868" s="4" t="s">
        <v>224</v>
      </c>
      <c r="E9868" s="4" t="s">
        <v>225</v>
      </c>
      <c r="F9868" s="4" t="s">
        <v>213</v>
      </c>
      <c r="G9868" s="5">
        <v>43592</v>
      </c>
      <c r="H9868" s="4">
        <v>69</v>
      </c>
      <c r="I9868" s="7">
        <f>IF(TableTransactions[[#This Row],[Order type]]=trackOrderType,
TableTransactions[[#This Row],[Transaction quantity]]*-1,
TableTransactions[[#This Row],[Transaction quantity]]
)</f>
        <v>69</v>
      </c>
      <c r="J98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558</v>
      </c>
      <c r="K9868" s="7">
        <f ca="1">IF(TableTransactions[[#This Row],[Stock balance backorders]]&lt;0,
0,
TableTransactions[[#This Row],[Stock balance backorders]]
)</f>
        <v>558</v>
      </c>
      <c r="L9868" s="8" t="str">
        <f>VLOOKUP(TableTransactions[[#This Row],[Material]],TableStockBalance[],
MATCH(TableStockBalance[[#Headers],[Supplier name]],TableStockBalance[#Headers],0),
0)</f>
        <v>Broehmer Industrial GmbH</v>
      </c>
    </row>
    <row r="9869" spans="1:12" x14ac:dyDescent="0.25">
      <c r="A9869">
        <v>49041837</v>
      </c>
      <c r="B9869">
        <v>80</v>
      </c>
      <c r="C9869" t="s">
        <v>343</v>
      </c>
      <c r="D9869" t="s">
        <v>224</v>
      </c>
      <c r="E9869" t="s">
        <v>225</v>
      </c>
      <c r="F9869" t="s">
        <v>315</v>
      </c>
      <c r="G9869" s="1">
        <v>43602</v>
      </c>
      <c r="H9869">
        <v>50</v>
      </c>
      <c r="I9869" s="7">
        <f>IF(TableTransactions[[#This Row],[Order type]]=trackOrderType,
TableTransactions[[#This Row],[Transaction quantity]]*-1,
TableTransactions[[#This Row],[Transaction quantity]]
)</f>
        <v>-50</v>
      </c>
      <c r="J98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508</v>
      </c>
      <c r="K9869" s="7">
        <f ca="1">IF(TableTransactions[[#This Row],[Stock balance backorders]]&lt;0,
0,
TableTransactions[[#This Row],[Stock balance backorders]]
)</f>
        <v>508</v>
      </c>
      <c r="L9869" s="8" t="str">
        <f>VLOOKUP(TableTransactions[[#This Row],[Material]],TableStockBalance[],
MATCH(TableStockBalance[[#Headers],[Supplier name]],TableStockBalance[#Headers],0),
0)</f>
        <v>Broehmer Industrial GmbH</v>
      </c>
    </row>
    <row r="9870" spans="1:12" x14ac:dyDescent="0.25">
      <c r="A9870">
        <v>49041991</v>
      </c>
      <c r="B9870">
        <v>150</v>
      </c>
      <c r="C9870" t="s">
        <v>343</v>
      </c>
      <c r="D9870" t="s">
        <v>224</v>
      </c>
      <c r="E9870" t="s">
        <v>225</v>
      </c>
      <c r="F9870" t="s">
        <v>319</v>
      </c>
      <c r="G9870" s="1">
        <v>43619</v>
      </c>
      <c r="H9870">
        <v>50</v>
      </c>
      <c r="I9870" s="7">
        <f>IF(TableTransactions[[#This Row],[Order type]]=trackOrderType,
TableTransactions[[#This Row],[Transaction quantity]]*-1,
TableTransactions[[#This Row],[Transaction quantity]]
)</f>
        <v>-50</v>
      </c>
      <c r="J98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458</v>
      </c>
      <c r="K9870" s="7">
        <f ca="1">IF(TableTransactions[[#This Row],[Stock balance backorders]]&lt;0,
0,
TableTransactions[[#This Row],[Stock balance backorders]]
)</f>
        <v>458</v>
      </c>
      <c r="L9870" s="8" t="str">
        <f>VLOOKUP(TableTransactions[[#This Row],[Material]],TableStockBalance[],
MATCH(TableStockBalance[[#Headers],[Supplier name]],TableStockBalance[#Headers],0),
0)</f>
        <v>Broehmer Industrial GmbH</v>
      </c>
    </row>
    <row r="9871" spans="1:12" x14ac:dyDescent="0.25">
      <c r="A9871">
        <v>49042130</v>
      </c>
      <c r="B9871">
        <v>30</v>
      </c>
      <c r="C9871" t="s">
        <v>343</v>
      </c>
      <c r="D9871" t="s">
        <v>224</v>
      </c>
      <c r="E9871" t="s">
        <v>225</v>
      </c>
      <c r="F9871" t="s">
        <v>325</v>
      </c>
      <c r="G9871" s="1">
        <v>43630</v>
      </c>
      <c r="H9871">
        <v>50</v>
      </c>
      <c r="I9871" s="7">
        <f>IF(TableTransactions[[#This Row],[Order type]]=trackOrderType,
TableTransactions[[#This Row],[Transaction quantity]]*-1,
TableTransactions[[#This Row],[Transaction quantity]]
)</f>
        <v>-50</v>
      </c>
      <c r="J98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408</v>
      </c>
      <c r="K9871" s="7">
        <f ca="1">IF(TableTransactions[[#This Row],[Stock balance backorders]]&lt;0,
0,
TableTransactions[[#This Row],[Stock balance backorders]]
)</f>
        <v>408</v>
      </c>
      <c r="L9871" s="8" t="str">
        <f>VLOOKUP(TableTransactions[[#This Row],[Material]],TableStockBalance[],
MATCH(TableStockBalance[[#Headers],[Supplier name]],TableStockBalance[#Headers],0),
0)</f>
        <v>Broehmer Industrial GmbH</v>
      </c>
    </row>
    <row r="9872" spans="1:12" x14ac:dyDescent="0.25">
      <c r="A9872">
        <v>49042135</v>
      </c>
      <c r="B9872">
        <v>230</v>
      </c>
      <c r="C9872" t="s">
        <v>343</v>
      </c>
      <c r="D9872" t="s">
        <v>224</v>
      </c>
      <c r="E9872" t="s">
        <v>225</v>
      </c>
      <c r="F9872" t="s">
        <v>318</v>
      </c>
      <c r="G9872" s="1">
        <v>43630</v>
      </c>
      <c r="H9872">
        <v>50</v>
      </c>
      <c r="I9872" s="7">
        <f>IF(TableTransactions[[#This Row],[Order type]]=trackOrderType,
TableTransactions[[#This Row],[Transaction quantity]]*-1,
TableTransactions[[#This Row],[Transaction quantity]]
)</f>
        <v>-50</v>
      </c>
      <c r="J98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358</v>
      </c>
      <c r="K9872" s="7">
        <f ca="1">IF(TableTransactions[[#This Row],[Stock balance backorders]]&lt;0,
0,
TableTransactions[[#This Row],[Stock balance backorders]]
)</f>
        <v>358</v>
      </c>
      <c r="L9872" s="8" t="str">
        <f>VLOOKUP(TableTransactions[[#This Row],[Material]],TableStockBalance[],
MATCH(TableStockBalance[[#Headers],[Supplier name]],TableStockBalance[#Headers],0),
0)</f>
        <v>Broehmer Industrial GmbH</v>
      </c>
    </row>
    <row r="9873" spans="1:12" x14ac:dyDescent="0.25">
      <c r="A9873">
        <v>49042196</v>
      </c>
      <c r="B9873">
        <v>280</v>
      </c>
      <c r="C9873" t="s">
        <v>343</v>
      </c>
      <c r="D9873" t="s">
        <v>224</v>
      </c>
      <c r="E9873" t="s">
        <v>225</v>
      </c>
      <c r="F9873" t="s">
        <v>313</v>
      </c>
      <c r="G9873" s="1">
        <v>43637</v>
      </c>
      <c r="H9873">
        <v>100</v>
      </c>
      <c r="I9873" s="7">
        <f>IF(TableTransactions[[#This Row],[Order type]]=trackOrderType,
TableTransactions[[#This Row],[Transaction quantity]]*-1,
TableTransactions[[#This Row],[Transaction quantity]]
)</f>
        <v>-100</v>
      </c>
      <c r="J98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258</v>
      </c>
      <c r="K9873" s="7">
        <f ca="1">IF(TableTransactions[[#This Row],[Stock balance backorders]]&lt;0,
0,
TableTransactions[[#This Row],[Stock balance backorders]]
)</f>
        <v>258</v>
      </c>
      <c r="L9873" s="8" t="str">
        <f>VLOOKUP(TableTransactions[[#This Row],[Material]],TableStockBalance[],
MATCH(TableStockBalance[[#Headers],[Supplier name]],TableStockBalance[#Headers],0),
0)</f>
        <v>Broehmer Industrial GmbH</v>
      </c>
    </row>
    <row r="9874" spans="1:12" x14ac:dyDescent="0.25">
      <c r="A9874" s="4">
        <v>45057197</v>
      </c>
      <c r="B9874" s="4">
        <v>30</v>
      </c>
      <c r="C9874" s="4" t="s">
        <v>344</v>
      </c>
      <c r="D9874" s="4" t="s">
        <v>224</v>
      </c>
      <c r="E9874" s="4" t="s">
        <v>225</v>
      </c>
      <c r="F9874" s="4" t="s">
        <v>213</v>
      </c>
      <c r="G9874" s="5">
        <v>43637</v>
      </c>
      <c r="H9874" s="4">
        <v>11</v>
      </c>
      <c r="I9874" s="7">
        <f>IF(TableTransactions[[#This Row],[Order type]]=trackOrderType,
TableTransactions[[#This Row],[Transaction quantity]]*-1,
TableTransactions[[#This Row],[Transaction quantity]]
)</f>
        <v>11</v>
      </c>
      <c r="J98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269</v>
      </c>
      <c r="K9874" s="7">
        <f ca="1">IF(TableTransactions[[#This Row],[Stock balance backorders]]&lt;0,
0,
TableTransactions[[#This Row],[Stock balance backorders]]
)</f>
        <v>269</v>
      </c>
      <c r="L9874" s="8" t="str">
        <f>VLOOKUP(TableTransactions[[#This Row],[Material]],TableStockBalance[],
MATCH(TableStockBalance[[#Headers],[Supplier name]],TableStockBalance[#Headers],0),
0)</f>
        <v>Broehmer Industrial GmbH</v>
      </c>
    </row>
    <row r="9875" spans="1:12" x14ac:dyDescent="0.25">
      <c r="A9875">
        <v>49042872</v>
      </c>
      <c r="B9875">
        <v>80</v>
      </c>
      <c r="C9875" t="s">
        <v>343</v>
      </c>
      <c r="D9875" t="s">
        <v>224</v>
      </c>
      <c r="E9875" t="s">
        <v>225</v>
      </c>
      <c r="F9875" t="s">
        <v>319</v>
      </c>
      <c r="G9875" s="1">
        <v>43700</v>
      </c>
      <c r="H9875">
        <v>100</v>
      </c>
      <c r="I9875" s="7">
        <f>IF(TableTransactions[[#This Row],[Order type]]=trackOrderType,
TableTransactions[[#This Row],[Transaction quantity]]*-1,
TableTransactions[[#This Row],[Transaction quantity]]
)</f>
        <v>-100</v>
      </c>
      <c r="J98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169</v>
      </c>
      <c r="K9875" s="7">
        <f ca="1">IF(TableTransactions[[#This Row],[Stock balance backorders]]&lt;0,
0,
TableTransactions[[#This Row],[Stock balance backorders]]
)</f>
        <v>169</v>
      </c>
      <c r="L9875" s="8" t="str">
        <f>VLOOKUP(TableTransactions[[#This Row],[Material]],TableStockBalance[],
MATCH(TableStockBalance[[#Headers],[Supplier name]],TableStockBalance[#Headers],0),
0)</f>
        <v>Broehmer Industrial GmbH</v>
      </c>
    </row>
    <row r="9876" spans="1:12" x14ac:dyDescent="0.25">
      <c r="A9876">
        <v>49042942</v>
      </c>
      <c r="B9876">
        <v>240</v>
      </c>
      <c r="C9876" t="s">
        <v>343</v>
      </c>
      <c r="D9876" t="s">
        <v>224</v>
      </c>
      <c r="E9876" t="s">
        <v>225</v>
      </c>
      <c r="F9876" t="s">
        <v>313</v>
      </c>
      <c r="G9876" s="1">
        <v>43707</v>
      </c>
      <c r="H9876">
        <v>50</v>
      </c>
      <c r="I9876" s="7">
        <f>IF(TableTransactions[[#This Row],[Order type]]=trackOrderType,
TableTransactions[[#This Row],[Transaction quantity]]*-1,
TableTransactions[[#This Row],[Transaction quantity]]
)</f>
        <v>-50</v>
      </c>
      <c r="J98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119</v>
      </c>
      <c r="K9876" s="7">
        <f ca="1">IF(TableTransactions[[#This Row],[Stock balance backorders]]&lt;0,
0,
TableTransactions[[#This Row],[Stock balance backorders]]
)</f>
        <v>119</v>
      </c>
      <c r="L9876" s="8" t="str">
        <f>VLOOKUP(TableTransactions[[#This Row],[Material]],TableStockBalance[],
MATCH(TableStockBalance[[#Headers],[Supplier name]],TableStockBalance[#Headers],0),
0)</f>
        <v>Broehmer Industrial GmbH</v>
      </c>
    </row>
    <row r="9877" spans="1:12" x14ac:dyDescent="0.25">
      <c r="A9877">
        <v>49043023</v>
      </c>
      <c r="B9877">
        <v>450</v>
      </c>
      <c r="C9877" t="s">
        <v>343</v>
      </c>
      <c r="D9877" t="s">
        <v>224</v>
      </c>
      <c r="E9877" t="s">
        <v>225</v>
      </c>
      <c r="F9877" t="s">
        <v>317</v>
      </c>
      <c r="G9877" s="1">
        <v>43714</v>
      </c>
      <c r="H9877">
        <v>50</v>
      </c>
      <c r="I9877" s="7">
        <f>IF(TableTransactions[[#This Row],[Order type]]=trackOrderType,
TableTransactions[[#This Row],[Transaction quantity]]*-1,
TableTransactions[[#This Row],[Transaction quantity]]
)</f>
        <v>-50</v>
      </c>
      <c r="J98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</v>
      </c>
      <c r="K9877" s="7">
        <f ca="1">IF(TableTransactions[[#This Row],[Stock balance backorders]]&lt;0,
0,
TableTransactions[[#This Row],[Stock balance backorders]]
)</f>
        <v>69</v>
      </c>
      <c r="L9877" s="8" t="str">
        <f>VLOOKUP(TableTransactions[[#This Row],[Material]],TableStockBalance[],
MATCH(TableStockBalance[[#Headers],[Supplier name]],TableStockBalance[#Headers],0),
0)</f>
        <v>Broehmer Industrial GmbH</v>
      </c>
    </row>
    <row r="9878" spans="1:12" x14ac:dyDescent="0.25">
      <c r="A9878" s="4">
        <v>45057378</v>
      </c>
      <c r="B9878" s="4">
        <v>20</v>
      </c>
      <c r="C9878" s="4" t="s">
        <v>344</v>
      </c>
      <c r="D9878" s="4" t="s">
        <v>224</v>
      </c>
      <c r="E9878" s="4" t="s">
        <v>225</v>
      </c>
      <c r="F9878" s="4" t="s">
        <v>213</v>
      </c>
      <c r="G9878" s="5">
        <v>43720</v>
      </c>
      <c r="H9878" s="4">
        <v>600</v>
      </c>
      <c r="I9878" s="7">
        <f>IF(TableTransactions[[#This Row],[Order type]]=trackOrderType,
TableTransactions[[#This Row],[Transaction quantity]]*-1,
TableTransactions[[#This Row],[Transaction quantity]]
)</f>
        <v>600</v>
      </c>
      <c r="J98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669</v>
      </c>
      <c r="K9878" s="7">
        <f ca="1">IF(TableTransactions[[#This Row],[Stock balance backorders]]&lt;0,
0,
TableTransactions[[#This Row],[Stock balance backorders]]
)</f>
        <v>669</v>
      </c>
      <c r="L9878" s="8" t="str">
        <f>VLOOKUP(TableTransactions[[#This Row],[Material]],TableStockBalance[],
MATCH(TableStockBalance[[#Headers],[Supplier name]],TableStockBalance[#Headers],0),
0)</f>
        <v>Broehmer Industrial GmbH</v>
      </c>
    </row>
    <row r="9879" spans="1:12" x14ac:dyDescent="0.25">
      <c r="A9879">
        <v>49043112</v>
      </c>
      <c r="B9879">
        <v>130</v>
      </c>
      <c r="C9879" t="s">
        <v>343</v>
      </c>
      <c r="D9879" t="s">
        <v>224</v>
      </c>
      <c r="E9879" t="s">
        <v>225</v>
      </c>
      <c r="F9879" t="s">
        <v>317</v>
      </c>
      <c r="G9879" s="1">
        <v>43724</v>
      </c>
      <c r="H9879">
        <v>100</v>
      </c>
      <c r="I9879" s="7">
        <f>IF(TableTransactions[[#This Row],[Order type]]=trackOrderType,
TableTransactions[[#This Row],[Transaction quantity]]*-1,
TableTransactions[[#This Row],[Transaction quantity]]
)</f>
        <v>-100</v>
      </c>
      <c r="J98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569</v>
      </c>
      <c r="K9879" s="7">
        <f ca="1">IF(TableTransactions[[#This Row],[Stock balance backorders]]&lt;0,
0,
TableTransactions[[#This Row],[Stock balance backorders]]
)</f>
        <v>569</v>
      </c>
      <c r="L9879" s="8" t="str">
        <f>VLOOKUP(TableTransactions[[#This Row],[Material]],TableStockBalance[],
MATCH(TableStockBalance[[#Headers],[Supplier name]],TableStockBalance[#Headers],0),
0)</f>
        <v>Broehmer Industrial GmbH</v>
      </c>
    </row>
    <row r="9880" spans="1:12" x14ac:dyDescent="0.25">
      <c r="A9880">
        <v>49043240</v>
      </c>
      <c r="B9880">
        <v>20</v>
      </c>
      <c r="C9880" t="s">
        <v>343</v>
      </c>
      <c r="D9880" t="s">
        <v>224</v>
      </c>
      <c r="E9880" t="s">
        <v>225</v>
      </c>
      <c r="F9880" t="s">
        <v>323</v>
      </c>
      <c r="G9880" s="1">
        <v>43734</v>
      </c>
      <c r="H9880">
        <v>100</v>
      </c>
      <c r="I9880" s="7">
        <f>IF(TableTransactions[[#This Row],[Order type]]=trackOrderType,
TableTransactions[[#This Row],[Transaction quantity]]*-1,
TableTransactions[[#This Row],[Transaction quantity]]
)</f>
        <v>-100</v>
      </c>
      <c r="J98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469</v>
      </c>
      <c r="K9880" s="7">
        <f ca="1">IF(TableTransactions[[#This Row],[Stock balance backorders]]&lt;0,
0,
TableTransactions[[#This Row],[Stock balance backorders]]
)</f>
        <v>469</v>
      </c>
      <c r="L9880" s="8" t="str">
        <f>VLOOKUP(TableTransactions[[#This Row],[Material]],TableStockBalance[],
MATCH(TableStockBalance[[#Headers],[Supplier name]],TableStockBalance[#Headers],0),
0)</f>
        <v>Broehmer Industrial GmbH</v>
      </c>
    </row>
    <row r="9881" spans="1:12" x14ac:dyDescent="0.25">
      <c r="A9881">
        <v>49043385</v>
      </c>
      <c r="B9881">
        <v>50</v>
      </c>
      <c r="C9881" t="s">
        <v>343</v>
      </c>
      <c r="D9881" t="s">
        <v>224</v>
      </c>
      <c r="E9881" t="s">
        <v>225</v>
      </c>
      <c r="F9881" t="s">
        <v>318</v>
      </c>
      <c r="G9881" s="1">
        <v>43748</v>
      </c>
      <c r="H9881">
        <v>100</v>
      </c>
      <c r="I9881" s="7">
        <f>IF(TableTransactions[[#This Row],[Order type]]=trackOrderType,
TableTransactions[[#This Row],[Transaction quantity]]*-1,
TableTransactions[[#This Row],[Transaction quantity]]
)</f>
        <v>-100</v>
      </c>
      <c r="J98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369</v>
      </c>
      <c r="K9881" s="7">
        <f ca="1">IF(TableTransactions[[#This Row],[Stock balance backorders]]&lt;0,
0,
TableTransactions[[#This Row],[Stock balance backorders]]
)</f>
        <v>369</v>
      </c>
      <c r="L9881" s="8" t="str">
        <f>VLOOKUP(TableTransactions[[#This Row],[Material]],TableStockBalance[],
MATCH(TableStockBalance[[#Headers],[Supplier name]],TableStockBalance[#Headers],0),
0)</f>
        <v>Broehmer Industrial GmbH</v>
      </c>
    </row>
    <row r="9882" spans="1:12" x14ac:dyDescent="0.25">
      <c r="A9882">
        <v>49043433</v>
      </c>
      <c r="B9882">
        <v>50</v>
      </c>
      <c r="C9882" t="s">
        <v>343</v>
      </c>
      <c r="D9882" t="s">
        <v>224</v>
      </c>
      <c r="E9882" t="s">
        <v>225</v>
      </c>
      <c r="F9882" t="s">
        <v>325</v>
      </c>
      <c r="G9882" s="1">
        <v>43753</v>
      </c>
      <c r="H9882">
        <v>50</v>
      </c>
      <c r="I9882" s="7">
        <f>IF(TableTransactions[[#This Row],[Order type]]=trackOrderType,
TableTransactions[[#This Row],[Transaction quantity]]*-1,
TableTransactions[[#This Row],[Transaction quantity]]
)</f>
        <v>-50</v>
      </c>
      <c r="J98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319</v>
      </c>
      <c r="K9882" s="7">
        <f ca="1">IF(TableTransactions[[#This Row],[Stock balance backorders]]&lt;0,
0,
TableTransactions[[#This Row],[Stock balance backorders]]
)</f>
        <v>319</v>
      </c>
      <c r="L9882" s="8" t="str">
        <f>VLOOKUP(TableTransactions[[#This Row],[Material]],TableStockBalance[],
MATCH(TableStockBalance[[#Headers],[Supplier name]],TableStockBalance[#Headers],0),
0)</f>
        <v>Broehmer Industrial GmbH</v>
      </c>
    </row>
    <row r="9883" spans="1:12" x14ac:dyDescent="0.25">
      <c r="A9883" s="4">
        <v>45057462</v>
      </c>
      <c r="B9883" s="4">
        <v>50</v>
      </c>
      <c r="C9883" s="4" t="s">
        <v>344</v>
      </c>
      <c r="D9883" s="4" t="s">
        <v>224</v>
      </c>
      <c r="E9883" s="4" t="s">
        <v>225</v>
      </c>
      <c r="F9883" s="4" t="s">
        <v>213</v>
      </c>
      <c r="G9883" s="5">
        <v>43754</v>
      </c>
      <c r="H9883" s="4">
        <v>600</v>
      </c>
      <c r="I9883" s="7">
        <f>IF(TableTransactions[[#This Row],[Order type]]=trackOrderType,
TableTransactions[[#This Row],[Transaction quantity]]*-1,
TableTransactions[[#This Row],[Transaction quantity]]
)</f>
        <v>600</v>
      </c>
      <c r="J98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919</v>
      </c>
      <c r="K9883" s="7">
        <f ca="1">IF(TableTransactions[[#This Row],[Stock balance backorders]]&lt;0,
0,
TableTransactions[[#This Row],[Stock balance backorders]]
)</f>
        <v>919</v>
      </c>
      <c r="L9883" s="8" t="str">
        <f>VLOOKUP(TableTransactions[[#This Row],[Material]],TableStockBalance[],
MATCH(TableStockBalance[[#Headers],[Supplier name]],TableStockBalance[#Headers],0),
0)</f>
        <v>Broehmer Industrial GmbH</v>
      </c>
    </row>
    <row r="9884" spans="1:12" x14ac:dyDescent="0.25">
      <c r="A9884">
        <v>49043646</v>
      </c>
      <c r="B9884">
        <v>70</v>
      </c>
      <c r="C9884" t="s">
        <v>343</v>
      </c>
      <c r="D9884" t="s">
        <v>224</v>
      </c>
      <c r="E9884" t="s">
        <v>225</v>
      </c>
      <c r="F9884" t="s">
        <v>313</v>
      </c>
      <c r="G9884" s="1">
        <v>43773</v>
      </c>
      <c r="H9884">
        <v>50</v>
      </c>
      <c r="I9884" s="7">
        <f>IF(TableTransactions[[#This Row],[Order type]]=trackOrderType,
TableTransactions[[#This Row],[Transaction quantity]]*-1,
TableTransactions[[#This Row],[Transaction quantity]]
)</f>
        <v>-50</v>
      </c>
      <c r="J98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869</v>
      </c>
      <c r="K9884" s="7">
        <f ca="1">IF(TableTransactions[[#This Row],[Stock balance backorders]]&lt;0,
0,
TableTransactions[[#This Row],[Stock balance backorders]]
)</f>
        <v>869</v>
      </c>
      <c r="L9884" s="8" t="str">
        <f>VLOOKUP(TableTransactions[[#This Row],[Material]],TableStockBalance[],
MATCH(TableStockBalance[[#Headers],[Supplier name]],TableStockBalance[#Headers],0),
0)</f>
        <v>Broehmer Industrial GmbH</v>
      </c>
    </row>
    <row r="9885" spans="1:12" x14ac:dyDescent="0.25">
      <c r="A9885">
        <v>49043715</v>
      </c>
      <c r="B9885">
        <v>470</v>
      </c>
      <c r="C9885" t="s">
        <v>343</v>
      </c>
      <c r="D9885" t="s">
        <v>224</v>
      </c>
      <c r="E9885" t="s">
        <v>225</v>
      </c>
      <c r="F9885" t="s">
        <v>317</v>
      </c>
      <c r="G9885" s="1">
        <v>43777</v>
      </c>
      <c r="H9885">
        <v>50</v>
      </c>
      <c r="I9885" s="7">
        <f>IF(TableTransactions[[#This Row],[Order type]]=trackOrderType,
TableTransactions[[#This Row],[Transaction quantity]]*-1,
TableTransactions[[#This Row],[Transaction quantity]]
)</f>
        <v>-50</v>
      </c>
      <c r="J98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819</v>
      </c>
      <c r="K9885" s="7">
        <f ca="1">IF(TableTransactions[[#This Row],[Stock balance backorders]]&lt;0,
0,
TableTransactions[[#This Row],[Stock balance backorders]]
)</f>
        <v>819</v>
      </c>
      <c r="L9885" s="8" t="str">
        <f>VLOOKUP(TableTransactions[[#This Row],[Material]],TableStockBalance[],
MATCH(TableStockBalance[[#Headers],[Supplier name]],TableStockBalance[#Headers],0),
0)</f>
        <v>Broehmer Industrial GmbH</v>
      </c>
    </row>
    <row r="9886" spans="1:12" x14ac:dyDescent="0.25">
      <c r="A9886">
        <v>49043854</v>
      </c>
      <c r="B9886">
        <v>30</v>
      </c>
      <c r="C9886" t="s">
        <v>343</v>
      </c>
      <c r="D9886" t="s">
        <v>224</v>
      </c>
      <c r="E9886" t="s">
        <v>225</v>
      </c>
      <c r="F9886" t="s">
        <v>319</v>
      </c>
      <c r="G9886" s="1">
        <v>43790</v>
      </c>
      <c r="H9886">
        <v>50</v>
      </c>
      <c r="I9886" s="7">
        <f>IF(TableTransactions[[#This Row],[Order type]]=trackOrderType,
TableTransactions[[#This Row],[Transaction quantity]]*-1,
TableTransactions[[#This Row],[Transaction quantity]]
)</f>
        <v>-50</v>
      </c>
      <c r="J98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769</v>
      </c>
      <c r="K9886" s="7">
        <f ca="1">IF(TableTransactions[[#This Row],[Stock balance backorders]]&lt;0,
0,
TableTransactions[[#This Row],[Stock balance backorders]]
)</f>
        <v>769</v>
      </c>
      <c r="L9886" s="8" t="str">
        <f>VLOOKUP(TableTransactions[[#This Row],[Material]],TableStockBalance[],
MATCH(TableStockBalance[[#Headers],[Supplier name]],TableStockBalance[#Headers],0),
0)</f>
        <v>Broehmer Industrial GmbH</v>
      </c>
    </row>
    <row r="9887" spans="1:12" x14ac:dyDescent="0.25">
      <c r="A9887">
        <v>49043954</v>
      </c>
      <c r="B9887">
        <v>260</v>
      </c>
      <c r="C9887" t="s">
        <v>343</v>
      </c>
      <c r="D9887" t="s">
        <v>224</v>
      </c>
      <c r="E9887" t="s">
        <v>225</v>
      </c>
      <c r="F9887" t="s">
        <v>316</v>
      </c>
      <c r="G9887" s="1">
        <v>43798</v>
      </c>
      <c r="H9887">
        <v>50</v>
      </c>
      <c r="I9887" s="7">
        <f>IF(TableTransactions[[#This Row],[Order type]]=trackOrderType,
TableTransactions[[#This Row],[Transaction quantity]]*-1,
TableTransactions[[#This Row],[Transaction quantity]]
)</f>
        <v>-50</v>
      </c>
      <c r="J98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719</v>
      </c>
      <c r="K9887" s="7">
        <f ca="1">IF(TableTransactions[[#This Row],[Stock balance backorders]]&lt;0,
0,
TableTransactions[[#This Row],[Stock balance backorders]]
)</f>
        <v>719</v>
      </c>
      <c r="L9887" s="8" t="str">
        <f>VLOOKUP(TableTransactions[[#This Row],[Material]],TableStockBalance[],
MATCH(TableStockBalance[[#Headers],[Supplier name]],TableStockBalance[#Headers],0),
0)</f>
        <v>Broehmer Industrial GmbH</v>
      </c>
    </row>
    <row r="9888" spans="1:12" x14ac:dyDescent="0.25">
      <c r="A9888">
        <v>49044021</v>
      </c>
      <c r="B9888">
        <v>60</v>
      </c>
      <c r="C9888" t="s">
        <v>343</v>
      </c>
      <c r="D9888" t="s">
        <v>224</v>
      </c>
      <c r="E9888" t="s">
        <v>225</v>
      </c>
      <c r="F9888" t="s">
        <v>319</v>
      </c>
      <c r="G9888" s="1">
        <v>43804</v>
      </c>
      <c r="H9888">
        <v>100</v>
      </c>
      <c r="I9888" s="7">
        <f>IF(TableTransactions[[#This Row],[Order type]]=trackOrderType,
TableTransactions[[#This Row],[Transaction quantity]]*-1,
TableTransactions[[#This Row],[Transaction quantity]]
)</f>
        <v>-100</v>
      </c>
      <c r="J98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619</v>
      </c>
      <c r="K9888" s="7">
        <f ca="1">IF(TableTransactions[[#This Row],[Stock balance backorders]]&lt;0,
0,
TableTransactions[[#This Row],[Stock balance backorders]]
)</f>
        <v>619</v>
      </c>
      <c r="L9888" s="8" t="str">
        <f>VLOOKUP(TableTransactions[[#This Row],[Material]],TableStockBalance[],
MATCH(TableStockBalance[[#Headers],[Supplier name]],TableStockBalance[#Headers],0),
0)</f>
        <v>Broehmer Industrial GmbH</v>
      </c>
    </row>
    <row r="9889" spans="1:12" x14ac:dyDescent="0.25">
      <c r="A9889">
        <v>49040483</v>
      </c>
      <c r="B9889">
        <v>80</v>
      </c>
      <c r="C9889" t="s">
        <v>343</v>
      </c>
      <c r="D9889" t="s">
        <v>194</v>
      </c>
      <c r="E9889" t="s">
        <v>195</v>
      </c>
      <c r="F9889" t="s">
        <v>317</v>
      </c>
      <c r="G9889" s="1">
        <v>43481</v>
      </c>
      <c r="H9889">
        <v>2</v>
      </c>
      <c r="I9889" s="7">
        <f>IF(TableTransactions[[#This Row],[Order type]]=trackOrderType,
TableTransactions[[#This Row],[Transaction quantity]]*-1,
TableTransactions[[#This Row],[Transaction quantity]]
)</f>
        <v>-2</v>
      </c>
      <c r="J98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9889" s="7">
        <f ca="1">IF(TableTransactions[[#This Row],[Stock balance backorders]]&lt;0,
0,
TableTransactions[[#This Row],[Stock balance backorders]]
)</f>
        <v>12</v>
      </c>
      <c r="L9889" s="8" t="str">
        <f>VLOOKUP(TableTransactions[[#This Row],[Material]],TableStockBalance[],
MATCH(TableStockBalance[[#Headers],[Supplier name]],TableStockBalance[#Headers],0),
0)</f>
        <v>Solna Metal Goods AB</v>
      </c>
    </row>
    <row r="9890" spans="1:12" x14ac:dyDescent="0.25">
      <c r="A9890">
        <v>49040523</v>
      </c>
      <c r="B9890">
        <v>280</v>
      </c>
      <c r="C9890" t="s">
        <v>343</v>
      </c>
      <c r="D9890" t="s">
        <v>194</v>
      </c>
      <c r="E9890" t="s">
        <v>195</v>
      </c>
      <c r="F9890" t="s">
        <v>318</v>
      </c>
      <c r="G9890" s="1">
        <v>43483</v>
      </c>
      <c r="H9890">
        <v>4</v>
      </c>
      <c r="I9890" s="7">
        <f>IF(TableTransactions[[#This Row],[Order type]]=trackOrderType,
TableTransactions[[#This Row],[Transaction quantity]]*-1,
TableTransactions[[#This Row],[Transaction quantity]]
)</f>
        <v>-4</v>
      </c>
      <c r="J98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9890" s="7">
        <f ca="1">IF(TableTransactions[[#This Row],[Stock balance backorders]]&lt;0,
0,
TableTransactions[[#This Row],[Stock balance backorders]]
)</f>
        <v>8</v>
      </c>
      <c r="L9890" s="8" t="str">
        <f>VLOOKUP(TableTransactions[[#This Row],[Material]],TableStockBalance[],
MATCH(TableStockBalance[[#Headers],[Supplier name]],TableStockBalance[#Headers],0),
0)</f>
        <v>Solna Metal Goods AB</v>
      </c>
    </row>
    <row r="9891" spans="1:12" x14ac:dyDescent="0.25">
      <c r="A9891">
        <v>49040536</v>
      </c>
      <c r="B9891">
        <v>210</v>
      </c>
      <c r="C9891" t="s">
        <v>343</v>
      </c>
      <c r="D9891" t="s">
        <v>194</v>
      </c>
      <c r="E9891" t="s">
        <v>195</v>
      </c>
      <c r="F9891" t="s">
        <v>317</v>
      </c>
      <c r="G9891" s="1">
        <v>43486</v>
      </c>
      <c r="H9891">
        <v>1</v>
      </c>
      <c r="I9891" s="7">
        <f>IF(TableTransactions[[#This Row],[Order type]]=trackOrderType,
TableTransactions[[#This Row],[Transaction quantity]]*-1,
TableTransactions[[#This Row],[Transaction quantity]]
)</f>
        <v>-1</v>
      </c>
      <c r="J98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9891" s="7">
        <f ca="1">IF(TableTransactions[[#This Row],[Stock balance backorders]]&lt;0,
0,
TableTransactions[[#This Row],[Stock balance backorders]]
)</f>
        <v>7</v>
      </c>
      <c r="L9891" s="8" t="str">
        <f>VLOOKUP(TableTransactions[[#This Row],[Material]],TableStockBalance[],
MATCH(TableStockBalance[[#Headers],[Supplier name]],TableStockBalance[#Headers],0),
0)</f>
        <v>Solna Metal Goods AB</v>
      </c>
    </row>
    <row r="9892" spans="1:12" x14ac:dyDescent="0.25">
      <c r="A9892">
        <v>49040536</v>
      </c>
      <c r="B9892">
        <v>220</v>
      </c>
      <c r="C9892" t="s">
        <v>343</v>
      </c>
      <c r="D9892" t="s">
        <v>194</v>
      </c>
      <c r="E9892" t="s">
        <v>195</v>
      </c>
      <c r="F9892" t="s">
        <v>317</v>
      </c>
      <c r="G9892" s="1">
        <v>43486</v>
      </c>
      <c r="H9892">
        <v>4</v>
      </c>
      <c r="I9892" s="7">
        <f>IF(TableTransactions[[#This Row],[Order type]]=trackOrderType,
TableTransactions[[#This Row],[Transaction quantity]]*-1,
TableTransactions[[#This Row],[Transaction quantity]]
)</f>
        <v>-4</v>
      </c>
      <c r="J98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9892" s="7">
        <f ca="1">IF(TableTransactions[[#This Row],[Stock balance backorders]]&lt;0,
0,
TableTransactions[[#This Row],[Stock balance backorders]]
)</f>
        <v>3</v>
      </c>
      <c r="L9892" s="8" t="str">
        <f>VLOOKUP(TableTransactions[[#This Row],[Material]],TableStockBalance[],
MATCH(TableStockBalance[[#Headers],[Supplier name]],TableStockBalance[#Headers],0),
0)</f>
        <v>Solna Metal Goods AB</v>
      </c>
    </row>
    <row r="9893" spans="1:12" x14ac:dyDescent="0.25">
      <c r="A9893">
        <v>49040585</v>
      </c>
      <c r="B9893">
        <v>230</v>
      </c>
      <c r="C9893" t="s">
        <v>343</v>
      </c>
      <c r="D9893" t="s">
        <v>194</v>
      </c>
      <c r="E9893" t="s">
        <v>195</v>
      </c>
      <c r="F9893" t="s">
        <v>313</v>
      </c>
      <c r="G9893" s="1">
        <v>43490</v>
      </c>
      <c r="H9893">
        <v>4</v>
      </c>
      <c r="I9893" s="7">
        <f>IF(TableTransactions[[#This Row],[Order type]]=trackOrderType,
TableTransactions[[#This Row],[Transaction quantity]]*-1,
TableTransactions[[#This Row],[Transaction quantity]]
)</f>
        <v>-4</v>
      </c>
      <c r="J98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</v>
      </c>
      <c r="K9893" s="7">
        <f ca="1">IF(TableTransactions[[#This Row],[Stock balance backorders]]&lt;0,
0,
TableTransactions[[#This Row],[Stock balance backorders]]
)</f>
        <v>0</v>
      </c>
      <c r="L9893" s="8" t="str">
        <f>VLOOKUP(TableTransactions[[#This Row],[Material]],TableStockBalance[],
MATCH(TableStockBalance[[#Headers],[Supplier name]],TableStockBalance[#Headers],0),
0)</f>
        <v>Solna Metal Goods AB</v>
      </c>
    </row>
    <row r="9894" spans="1:12" x14ac:dyDescent="0.25">
      <c r="A9894" s="4">
        <v>45056863</v>
      </c>
      <c r="B9894" s="4">
        <v>10</v>
      </c>
      <c r="C9894" s="4" t="s">
        <v>344</v>
      </c>
      <c r="D9894" s="4" t="s">
        <v>194</v>
      </c>
      <c r="E9894" s="4" t="s">
        <v>195</v>
      </c>
      <c r="F9894" s="4" t="s">
        <v>180</v>
      </c>
      <c r="G9894" s="5">
        <v>43501</v>
      </c>
      <c r="H9894" s="4">
        <v>19</v>
      </c>
      <c r="I9894" s="7">
        <f>IF(TableTransactions[[#This Row],[Order type]]=trackOrderType,
TableTransactions[[#This Row],[Transaction quantity]]*-1,
TableTransactions[[#This Row],[Transaction quantity]]
)</f>
        <v>19</v>
      </c>
      <c r="J98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9894" s="7">
        <f ca="1">IF(TableTransactions[[#This Row],[Stock balance backorders]]&lt;0,
0,
TableTransactions[[#This Row],[Stock balance backorders]]
)</f>
        <v>18</v>
      </c>
      <c r="L9894" s="8" t="str">
        <f>VLOOKUP(TableTransactions[[#This Row],[Material]],TableStockBalance[],
MATCH(TableStockBalance[[#Headers],[Supplier name]],TableStockBalance[#Headers],0),
0)</f>
        <v>Solna Metal Goods AB</v>
      </c>
    </row>
    <row r="9895" spans="1:12" x14ac:dyDescent="0.25">
      <c r="A9895">
        <v>49040733</v>
      </c>
      <c r="B9895">
        <v>120</v>
      </c>
      <c r="C9895" t="s">
        <v>343</v>
      </c>
      <c r="D9895" t="s">
        <v>194</v>
      </c>
      <c r="E9895" t="s">
        <v>195</v>
      </c>
      <c r="F9895" t="s">
        <v>318</v>
      </c>
      <c r="G9895" s="1">
        <v>43503</v>
      </c>
      <c r="H9895">
        <v>1</v>
      </c>
      <c r="I9895" s="7">
        <f>IF(TableTransactions[[#This Row],[Order type]]=trackOrderType,
TableTransactions[[#This Row],[Transaction quantity]]*-1,
TableTransactions[[#This Row],[Transaction quantity]]
)</f>
        <v>-1</v>
      </c>
      <c r="J98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9895" s="7">
        <f ca="1">IF(TableTransactions[[#This Row],[Stock balance backorders]]&lt;0,
0,
TableTransactions[[#This Row],[Stock balance backorders]]
)</f>
        <v>17</v>
      </c>
      <c r="L9895" s="8" t="str">
        <f>VLOOKUP(TableTransactions[[#This Row],[Material]],TableStockBalance[],
MATCH(TableStockBalance[[#Headers],[Supplier name]],TableStockBalance[#Headers],0),
0)</f>
        <v>Solna Metal Goods AB</v>
      </c>
    </row>
    <row r="9896" spans="1:12" x14ac:dyDescent="0.25">
      <c r="A9896">
        <v>49040744</v>
      </c>
      <c r="B9896">
        <v>20</v>
      </c>
      <c r="C9896" t="s">
        <v>343</v>
      </c>
      <c r="D9896" t="s">
        <v>194</v>
      </c>
      <c r="E9896" t="s">
        <v>195</v>
      </c>
      <c r="F9896" t="s">
        <v>333</v>
      </c>
      <c r="G9896" s="1">
        <v>43504</v>
      </c>
      <c r="H9896">
        <v>4</v>
      </c>
      <c r="I9896" s="7">
        <f>IF(TableTransactions[[#This Row],[Order type]]=trackOrderType,
TableTransactions[[#This Row],[Transaction quantity]]*-1,
TableTransactions[[#This Row],[Transaction quantity]]
)</f>
        <v>-4</v>
      </c>
      <c r="J98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9896" s="7">
        <f ca="1">IF(TableTransactions[[#This Row],[Stock balance backorders]]&lt;0,
0,
TableTransactions[[#This Row],[Stock balance backorders]]
)</f>
        <v>13</v>
      </c>
      <c r="L9896" s="8" t="str">
        <f>VLOOKUP(TableTransactions[[#This Row],[Material]],TableStockBalance[],
MATCH(TableStockBalance[[#Headers],[Supplier name]],TableStockBalance[#Headers],0),
0)</f>
        <v>Solna Metal Goods AB</v>
      </c>
    </row>
    <row r="9897" spans="1:12" x14ac:dyDescent="0.25">
      <c r="A9897">
        <v>49041041</v>
      </c>
      <c r="B9897">
        <v>60</v>
      </c>
      <c r="C9897" t="s">
        <v>343</v>
      </c>
      <c r="D9897" t="s">
        <v>194</v>
      </c>
      <c r="E9897" t="s">
        <v>195</v>
      </c>
      <c r="F9897" t="s">
        <v>314</v>
      </c>
      <c r="G9897" s="1">
        <v>43531</v>
      </c>
      <c r="H9897">
        <v>4</v>
      </c>
      <c r="I9897" s="7">
        <f>IF(TableTransactions[[#This Row],[Order type]]=trackOrderType,
TableTransactions[[#This Row],[Transaction quantity]]*-1,
TableTransactions[[#This Row],[Transaction quantity]]
)</f>
        <v>-4</v>
      </c>
      <c r="J98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9897" s="7">
        <f ca="1">IF(TableTransactions[[#This Row],[Stock balance backorders]]&lt;0,
0,
TableTransactions[[#This Row],[Stock balance backorders]]
)</f>
        <v>9</v>
      </c>
      <c r="L9897" s="8" t="str">
        <f>VLOOKUP(TableTransactions[[#This Row],[Material]],TableStockBalance[],
MATCH(TableStockBalance[[#Headers],[Supplier name]],TableStockBalance[#Headers],0),
0)</f>
        <v>Solna Metal Goods AB</v>
      </c>
    </row>
    <row r="9898" spans="1:12" x14ac:dyDescent="0.25">
      <c r="A9898">
        <v>49041129</v>
      </c>
      <c r="B9898">
        <v>130</v>
      </c>
      <c r="C9898" t="s">
        <v>343</v>
      </c>
      <c r="D9898" t="s">
        <v>194</v>
      </c>
      <c r="E9898" t="s">
        <v>195</v>
      </c>
      <c r="F9898" t="s">
        <v>316</v>
      </c>
      <c r="G9898" s="1">
        <v>43538</v>
      </c>
      <c r="H9898">
        <v>2</v>
      </c>
      <c r="I9898" s="7">
        <f>IF(TableTransactions[[#This Row],[Order type]]=trackOrderType,
TableTransactions[[#This Row],[Transaction quantity]]*-1,
TableTransactions[[#This Row],[Transaction quantity]]
)</f>
        <v>-2</v>
      </c>
      <c r="J98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9898" s="7">
        <f ca="1">IF(TableTransactions[[#This Row],[Stock balance backorders]]&lt;0,
0,
TableTransactions[[#This Row],[Stock balance backorders]]
)</f>
        <v>7</v>
      </c>
      <c r="L9898" s="8" t="str">
        <f>VLOOKUP(TableTransactions[[#This Row],[Material]],TableStockBalance[],
MATCH(TableStockBalance[[#Headers],[Supplier name]],TableStockBalance[#Headers],0),
0)</f>
        <v>Solna Metal Goods AB</v>
      </c>
    </row>
    <row r="9899" spans="1:12" x14ac:dyDescent="0.25">
      <c r="A9899">
        <v>49041134</v>
      </c>
      <c r="B9899">
        <v>80</v>
      </c>
      <c r="C9899" t="s">
        <v>343</v>
      </c>
      <c r="D9899" t="s">
        <v>194</v>
      </c>
      <c r="E9899" t="s">
        <v>195</v>
      </c>
      <c r="F9899" t="s">
        <v>319</v>
      </c>
      <c r="G9899" s="1">
        <v>43538</v>
      </c>
      <c r="H9899">
        <v>1</v>
      </c>
      <c r="I9899" s="7">
        <f>IF(TableTransactions[[#This Row],[Order type]]=trackOrderType,
TableTransactions[[#This Row],[Transaction quantity]]*-1,
TableTransactions[[#This Row],[Transaction quantity]]
)</f>
        <v>-1</v>
      </c>
      <c r="J98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9899" s="7">
        <f ca="1">IF(TableTransactions[[#This Row],[Stock balance backorders]]&lt;0,
0,
TableTransactions[[#This Row],[Stock balance backorders]]
)</f>
        <v>6</v>
      </c>
      <c r="L9899" s="8" t="str">
        <f>VLOOKUP(TableTransactions[[#This Row],[Material]],TableStockBalance[],
MATCH(TableStockBalance[[#Headers],[Supplier name]],TableStockBalance[#Headers],0),
0)</f>
        <v>Solna Metal Goods AB</v>
      </c>
    </row>
    <row r="9900" spans="1:12" x14ac:dyDescent="0.25">
      <c r="A9900">
        <v>49041138</v>
      </c>
      <c r="B9900">
        <v>80</v>
      </c>
      <c r="C9900" t="s">
        <v>343</v>
      </c>
      <c r="D9900" t="s">
        <v>194</v>
      </c>
      <c r="E9900" t="s">
        <v>195</v>
      </c>
      <c r="F9900" t="s">
        <v>314</v>
      </c>
      <c r="G9900" s="1">
        <v>43539</v>
      </c>
      <c r="H9900">
        <v>2</v>
      </c>
      <c r="I9900" s="7">
        <f>IF(TableTransactions[[#This Row],[Order type]]=trackOrderType,
TableTransactions[[#This Row],[Transaction quantity]]*-1,
TableTransactions[[#This Row],[Transaction quantity]]
)</f>
        <v>-2</v>
      </c>
      <c r="J99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9900" s="7">
        <f ca="1">IF(TableTransactions[[#This Row],[Stock balance backorders]]&lt;0,
0,
TableTransactions[[#This Row],[Stock balance backorders]]
)</f>
        <v>4</v>
      </c>
      <c r="L9900" s="8" t="str">
        <f>VLOOKUP(TableTransactions[[#This Row],[Material]],TableStockBalance[],
MATCH(TableStockBalance[[#Headers],[Supplier name]],TableStockBalance[#Headers],0),
0)</f>
        <v>Solna Metal Goods AB</v>
      </c>
    </row>
    <row r="9901" spans="1:12" x14ac:dyDescent="0.25">
      <c r="A9901">
        <v>49041172</v>
      </c>
      <c r="B9901">
        <v>40</v>
      </c>
      <c r="C9901" t="s">
        <v>343</v>
      </c>
      <c r="D9901" t="s">
        <v>194</v>
      </c>
      <c r="E9901" t="s">
        <v>195</v>
      </c>
      <c r="F9901" t="s">
        <v>314</v>
      </c>
      <c r="G9901" s="1">
        <v>43543</v>
      </c>
      <c r="H9901">
        <v>3</v>
      </c>
      <c r="I9901" s="7">
        <f>IF(TableTransactions[[#This Row],[Order type]]=trackOrderType,
TableTransactions[[#This Row],[Transaction quantity]]*-1,
TableTransactions[[#This Row],[Transaction quantity]]
)</f>
        <v>-3</v>
      </c>
      <c r="J99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9901" s="7">
        <f ca="1">IF(TableTransactions[[#This Row],[Stock balance backorders]]&lt;0,
0,
TableTransactions[[#This Row],[Stock balance backorders]]
)</f>
        <v>1</v>
      </c>
      <c r="L9901" s="8" t="str">
        <f>VLOOKUP(TableTransactions[[#This Row],[Material]],TableStockBalance[],
MATCH(TableStockBalance[[#Headers],[Supplier name]],TableStockBalance[#Headers],0),
0)</f>
        <v>Solna Metal Goods AB</v>
      </c>
    </row>
    <row r="9902" spans="1:12" x14ac:dyDescent="0.25">
      <c r="A9902" s="4">
        <v>45056994</v>
      </c>
      <c r="B9902" s="4">
        <v>10</v>
      </c>
      <c r="C9902" s="4" t="s">
        <v>344</v>
      </c>
      <c r="D9902" s="4" t="s">
        <v>194</v>
      </c>
      <c r="E9902" s="4" t="s">
        <v>195</v>
      </c>
      <c r="F9902" s="4" t="s">
        <v>180</v>
      </c>
      <c r="G9902" s="5">
        <v>43552</v>
      </c>
      <c r="H9902" s="4">
        <v>19</v>
      </c>
      <c r="I9902" s="7">
        <f>IF(TableTransactions[[#This Row],[Order type]]=trackOrderType,
TableTransactions[[#This Row],[Transaction quantity]]*-1,
TableTransactions[[#This Row],[Transaction quantity]]
)</f>
        <v>19</v>
      </c>
      <c r="J99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9902" s="7">
        <f ca="1">IF(TableTransactions[[#This Row],[Stock balance backorders]]&lt;0,
0,
TableTransactions[[#This Row],[Stock balance backorders]]
)</f>
        <v>20</v>
      </c>
      <c r="L9902" s="8" t="str">
        <f>VLOOKUP(TableTransactions[[#This Row],[Material]],TableStockBalance[],
MATCH(TableStockBalance[[#Headers],[Supplier name]],TableStockBalance[#Headers],0),
0)</f>
        <v>Solna Metal Goods AB</v>
      </c>
    </row>
    <row r="9903" spans="1:12" x14ac:dyDescent="0.25">
      <c r="A9903">
        <v>49041315</v>
      </c>
      <c r="B9903">
        <v>360</v>
      </c>
      <c r="C9903" t="s">
        <v>343</v>
      </c>
      <c r="D9903" t="s">
        <v>194</v>
      </c>
      <c r="E9903" t="s">
        <v>195</v>
      </c>
      <c r="F9903" t="s">
        <v>317</v>
      </c>
      <c r="G9903" s="1">
        <v>43553</v>
      </c>
      <c r="H9903">
        <v>4</v>
      </c>
      <c r="I9903" s="7">
        <f>IF(TableTransactions[[#This Row],[Order type]]=trackOrderType,
TableTransactions[[#This Row],[Transaction quantity]]*-1,
TableTransactions[[#This Row],[Transaction quantity]]
)</f>
        <v>-4</v>
      </c>
      <c r="J99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9903" s="7">
        <f ca="1">IF(TableTransactions[[#This Row],[Stock balance backorders]]&lt;0,
0,
TableTransactions[[#This Row],[Stock balance backorders]]
)</f>
        <v>16</v>
      </c>
      <c r="L9903" s="8" t="str">
        <f>VLOOKUP(TableTransactions[[#This Row],[Material]],TableStockBalance[],
MATCH(TableStockBalance[[#Headers],[Supplier name]],TableStockBalance[#Headers],0),
0)</f>
        <v>Solna Metal Goods AB</v>
      </c>
    </row>
    <row r="9904" spans="1:12" x14ac:dyDescent="0.25">
      <c r="A9904">
        <v>49041568</v>
      </c>
      <c r="B9904">
        <v>230</v>
      </c>
      <c r="C9904" t="s">
        <v>343</v>
      </c>
      <c r="D9904" t="s">
        <v>194</v>
      </c>
      <c r="E9904" t="s">
        <v>195</v>
      </c>
      <c r="F9904" t="s">
        <v>313</v>
      </c>
      <c r="G9904" s="1">
        <v>43579</v>
      </c>
      <c r="H9904">
        <v>2</v>
      </c>
      <c r="I9904" s="7">
        <f>IF(TableTransactions[[#This Row],[Order type]]=trackOrderType,
TableTransactions[[#This Row],[Transaction quantity]]*-1,
TableTransactions[[#This Row],[Transaction quantity]]
)</f>
        <v>-2</v>
      </c>
      <c r="J99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9904" s="7">
        <f ca="1">IF(TableTransactions[[#This Row],[Stock balance backorders]]&lt;0,
0,
TableTransactions[[#This Row],[Stock balance backorders]]
)</f>
        <v>14</v>
      </c>
      <c r="L9904" s="8" t="str">
        <f>VLOOKUP(TableTransactions[[#This Row],[Material]],TableStockBalance[],
MATCH(TableStockBalance[[#Headers],[Supplier name]],TableStockBalance[#Headers],0),
0)</f>
        <v>Solna Metal Goods AB</v>
      </c>
    </row>
    <row r="9905" spans="1:12" x14ac:dyDescent="0.25">
      <c r="A9905">
        <v>49041729</v>
      </c>
      <c r="B9905">
        <v>290</v>
      </c>
      <c r="C9905" t="s">
        <v>343</v>
      </c>
      <c r="D9905" t="s">
        <v>194</v>
      </c>
      <c r="E9905" t="s">
        <v>195</v>
      </c>
      <c r="F9905" t="s">
        <v>318</v>
      </c>
      <c r="G9905" s="1">
        <v>43593</v>
      </c>
      <c r="H9905">
        <v>3</v>
      </c>
      <c r="I9905" s="7">
        <f>IF(TableTransactions[[#This Row],[Order type]]=trackOrderType,
TableTransactions[[#This Row],[Transaction quantity]]*-1,
TableTransactions[[#This Row],[Transaction quantity]]
)</f>
        <v>-3</v>
      </c>
      <c r="J99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</v>
      </c>
      <c r="K9905" s="7">
        <f ca="1">IF(TableTransactions[[#This Row],[Stock balance backorders]]&lt;0,
0,
TableTransactions[[#This Row],[Stock balance backorders]]
)</f>
        <v>11</v>
      </c>
      <c r="L9905" s="8" t="str">
        <f>VLOOKUP(TableTransactions[[#This Row],[Material]],TableStockBalance[],
MATCH(TableStockBalance[[#Headers],[Supplier name]],TableStockBalance[#Headers],0),
0)</f>
        <v>Solna Metal Goods AB</v>
      </c>
    </row>
    <row r="9906" spans="1:12" x14ac:dyDescent="0.25">
      <c r="A9906">
        <v>49041828</v>
      </c>
      <c r="B9906">
        <v>210</v>
      </c>
      <c r="C9906" t="s">
        <v>343</v>
      </c>
      <c r="D9906" t="s">
        <v>194</v>
      </c>
      <c r="E9906" t="s">
        <v>195</v>
      </c>
      <c r="F9906" t="s">
        <v>316</v>
      </c>
      <c r="G9906" s="1">
        <v>43602</v>
      </c>
      <c r="H9906">
        <v>2</v>
      </c>
      <c r="I9906" s="7">
        <f>IF(TableTransactions[[#This Row],[Order type]]=trackOrderType,
TableTransactions[[#This Row],[Transaction quantity]]*-1,
TableTransactions[[#This Row],[Transaction quantity]]
)</f>
        <v>-2</v>
      </c>
      <c r="J99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9906" s="7">
        <f ca="1">IF(TableTransactions[[#This Row],[Stock balance backorders]]&lt;0,
0,
TableTransactions[[#This Row],[Stock balance backorders]]
)</f>
        <v>9</v>
      </c>
      <c r="L9906" s="8" t="str">
        <f>VLOOKUP(TableTransactions[[#This Row],[Material]],TableStockBalance[],
MATCH(TableStockBalance[[#Headers],[Supplier name]],TableStockBalance[#Headers],0),
0)</f>
        <v>Solna Metal Goods AB</v>
      </c>
    </row>
    <row r="9907" spans="1:12" x14ac:dyDescent="0.25">
      <c r="A9907">
        <v>49041946</v>
      </c>
      <c r="B9907">
        <v>60</v>
      </c>
      <c r="C9907" t="s">
        <v>343</v>
      </c>
      <c r="D9907" t="s">
        <v>194</v>
      </c>
      <c r="E9907" t="s">
        <v>195</v>
      </c>
      <c r="F9907" t="s">
        <v>314</v>
      </c>
      <c r="G9907" s="1">
        <v>43614</v>
      </c>
      <c r="H9907">
        <v>4</v>
      </c>
      <c r="I9907" s="7">
        <f>IF(TableTransactions[[#This Row],[Order type]]=trackOrderType,
TableTransactions[[#This Row],[Transaction quantity]]*-1,
TableTransactions[[#This Row],[Transaction quantity]]
)</f>
        <v>-4</v>
      </c>
      <c r="J99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</v>
      </c>
      <c r="K9907" s="7">
        <f ca="1">IF(TableTransactions[[#This Row],[Stock balance backorders]]&lt;0,
0,
TableTransactions[[#This Row],[Stock balance backorders]]
)</f>
        <v>5</v>
      </c>
      <c r="L9907" s="8" t="str">
        <f>VLOOKUP(TableTransactions[[#This Row],[Material]],TableStockBalance[],
MATCH(TableStockBalance[[#Headers],[Supplier name]],TableStockBalance[#Headers],0),
0)</f>
        <v>Solna Metal Goods AB</v>
      </c>
    </row>
    <row r="9908" spans="1:12" x14ac:dyDescent="0.25">
      <c r="A9908">
        <v>49042240</v>
      </c>
      <c r="B9908">
        <v>10</v>
      </c>
      <c r="C9908" t="s">
        <v>343</v>
      </c>
      <c r="D9908" t="s">
        <v>194</v>
      </c>
      <c r="E9908" t="s">
        <v>195</v>
      </c>
      <c r="F9908" t="s">
        <v>332</v>
      </c>
      <c r="G9908" s="1">
        <v>43641</v>
      </c>
      <c r="H9908">
        <v>4</v>
      </c>
      <c r="I9908" s="7">
        <f>IF(TableTransactions[[#This Row],[Order type]]=trackOrderType,
TableTransactions[[#This Row],[Transaction quantity]]*-1,
TableTransactions[[#This Row],[Transaction quantity]]
)</f>
        <v>-4</v>
      </c>
      <c r="J99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9908" s="7">
        <f ca="1">IF(TableTransactions[[#This Row],[Stock balance backorders]]&lt;0,
0,
TableTransactions[[#This Row],[Stock balance backorders]]
)</f>
        <v>1</v>
      </c>
      <c r="L9908" s="8" t="str">
        <f>VLOOKUP(TableTransactions[[#This Row],[Material]],TableStockBalance[],
MATCH(TableStockBalance[[#Headers],[Supplier name]],TableStockBalance[#Headers],0),
0)</f>
        <v>Solna Metal Goods AB</v>
      </c>
    </row>
    <row r="9909" spans="1:12" x14ac:dyDescent="0.25">
      <c r="A9909">
        <v>49042296</v>
      </c>
      <c r="B9909">
        <v>20</v>
      </c>
      <c r="C9909" t="s">
        <v>343</v>
      </c>
      <c r="D9909" t="s">
        <v>194</v>
      </c>
      <c r="E9909" t="s">
        <v>195</v>
      </c>
      <c r="F9909" t="s">
        <v>325</v>
      </c>
      <c r="G9909" s="1">
        <v>43647</v>
      </c>
      <c r="H9909">
        <v>3</v>
      </c>
      <c r="I9909" s="7">
        <f>IF(TableTransactions[[#This Row],[Order type]]=trackOrderType,
TableTransactions[[#This Row],[Transaction quantity]]*-1,
TableTransactions[[#This Row],[Transaction quantity]]
)</f>
        <v>-3</v>
      </c>
      <c r="J99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</v>
      </c>
      <c r="K9909" s="7">
        <f ca="1">IF(TableTransactions[[#This Row],[Stock balance backorders]]&lt;0,
0,
TableTransactions[[#This Row],[Stock balance backorders]]
)</f>
        <v>0</v>
      </c>
      <c r="L9909" s="8" t="str">
        <f>VLOOKUP(TableTransactions[[#This Row],[Material]],TableStockBalance[],
MATCH(TableStockBalance[[#Headers],[Supplier name]],TableStockBalance[#Headers],0),
0)</f>
        <v>Solna Metal Goods AB</v>
      </c>
    </row>
    <row r="9910" spans="1:12" x14ac:dyDescent="0.25">
      <c r="A9910">
        <v>49042357</v>
      </c>
      <c r="B9910">
        <v>110</v>
      </c>
      <c r="C9910" t="s">
        <v>343</v>
      </c>
      <c r="D9910" t="s">
        <v>194</v>
      </c>
      <c r="E9910" t="s">
        <v>195</v>
      </c>
      <c r="F9910" t="s">
        <v>316</v>
      </c>
      <c r="G9910" s="1">
        <v>43651</v>
      </c>
      <c r="H9910">
        <v>2</v>
      </c>
      <c r="I9910" s="7">
        <f>IF(TableTransactions[[#This Row],[Order type]]=trackOrderType,
TableTransactions[[#This Row],[Transaction quantity]]*-1,
TableTransactions[[#This Row],[Transaction quantity]]
)</f>
        <v>-2</v>
      </c>
      <c r="J99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</v>
      </c>
      <c r="K9910" s="7">
        <f ca="1">IF(TableTransactions[[#This Row],[Stock balance backorders]]&lt;0,
0,
TableTransactions[[#This Row],[Stock balance backorders]]
)</f>
        <v>0</v>
      </c>
      <c r="L9910" s="8" t="str">
        <f>VLOOKUP(TableTransactions[[#This Row],[Material]],TableStockBalance[],
MATCH(TableStockBalance[[#Headers],[Supplier name]],TableStockBalance[#Headers],0),
0)</f>
        <v>Solna Metal Goods AB</v>
      </c>
    </row>
    <row r="9911" spans="1:12" x14ac:dyDescent="0.25">
      <c r="A9911" s="4">
        <v>45057247</v>
      </c>
      <c r="B9911" s="4">
        <v>10</v>
      </c>
      <c r="C9911" s="4" t="s">
        <v>344</v>
      </c>
      <c r="D9911" s="4" t="s">
        <v>194</v>
      </c>
      <c r="E9911" s="4" t="s">
        <v>195</v>
      </c>
      <c r="F9911" s="4" t="s">
        <v>180</v>
      </c>
      <c r="G9911" s="5">
        <v>43657</v>
      </c>
      <c r="H9911" s="4">
        <v>19</v>
      </c>
      <c r="I9911" s="7">
        <f>IF(TableTransactions[[#This Row],[Order type]]=trackOrderType,
TableTransactions[[#This Row],[Transaction quantity]]*-1,
TableTransactions[[#This Row],[Transaction quantity]]
)</f>
        <v>19</v>
      </c>
      <c r="J99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</v>
      </c>
      <c r="K9911" s="7">
        <f ca="1">IF(TableTransactions[[#This Row],[Stock balance backorders]]&lt;0,
0,
TableTransactions[[#This Row],[Stock balance backorders]]
)</f>
        <v>15</v>
      </c>
      <c r="L9911" s="8" t="str">
        <f>VLOOKUP(TableTransactions[[#This Row],[Material]],TableStockBalance[],
MATCH(TableStockBalance[[#Headers],[Supplier name]],TableStockBalance[#Headers],0),
0)</f>
        <v>Solna Metal Goods AB</v>
      </c>
    </row>
    <row r="9912" spans="1:12" x14ac:dyDescent="0.25">
      <c r="A9912">
        <v>49042591</v>
      </c>
      <c r="B9912">
        <v>20</v>
      </c>
      <c r="C9912" t="s">
        <v>343</v>
      </c>
      <c r="D9912" t="s">
        <v>194</v>
      </c>
      <c r="E9912" t="s">
        <v>195</v>
      </c>
      <c r="F9912" t="s">
        <v>322</v>
      </c>
      <c r="G9912" s="1">
        <v>43675</v>
      </c>
      <c r="H9912">
        <v>3</v>
      </c>
      <c r="I9912" s="7">
        <f>IF(TableTransactions[[#This Row],[Order type]]=trackOrderType,
TableTransactions[[#This Row],[Transaction quantity]]*-1,
TableTransactions[[#This Row],[Transaction quantity]]
)</f>
        <v>-3</v>
      </c>
      <c r="J99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9912" s="7">
        <f ca="1">IF(TableTransactions[[#This Row],[Stock balance backorders]]&lt;0,
0,
TableTransactions[[#This Row],[Stock balance backorders]]
)</f>
        <v>12</v>
      </c>
      <c r="L9912" s="8" t="str">
        <f>VLOOKUP(TableTransactions[[#This Row],[Material]],TableStockBalance[],
MATCH(TableStockBalance[[#Headers],[Supplier name]],TableStockBalance[#Headers],0),
0)</f>
        <v>Solna Metal Goods AB</v>
      </c>
    </row>
    <row r="9913" spans="1:12" x14ac:dyDescent="0.25">
      <c r="A9913">
        <v>49042710</v>
      </c>
      <c r="B9913">
        <v>20</v>
      </c>
      <c r="C9913" t="s">
        <v>343</v>
      </c>
      <c r="D9913" t="s">
        <v>194</v>
      </c>
      <c r="E9913" t="s">
        <v>195</v>
      </c>
      <c r="F9913" t="s">
        <v>315</v>
      </c>
      <c r="G9913" s="1">
        <v>43685</v>
      </c>
      <c r="H9913">
        <v>1</v>
      </c>
      <c r="I9913" s="7">
        <f>IF(TableTransactions[[#This Row],[Order type]]=trackOrderType,
TableTransactions[[#This Row],[Transaction quantity]]*-1,
TableTransactions[[#This Row],[Transaction quantity]]
)</f>
        <v>-1</v>
      </c>
      <c r="J99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</v>
      </c>
      <c r="K9913" s="7">
        <f ca="1">IF(TableTransactions[[#This Row],[Stock balance backorders]]&lt;0,
0,
TableTransactions[[#This Row],[Stock balance backorders]]
)</f>
        <v>11</v>
      </c>
      <c r="L9913" s="8" t="str">
        <f>VLOOKUP(TableTransactions[[#This Row],[Material]],TableStockBalance[],
MATCH(TableStockBalance[[#Headers],[Supplier name]],TableStockBalance[#Headers],0),
0)</f>
        <v>Solna Metal Goods AB</v>
      </c>
    </row>
    <row r="9914" spans="1:12" x14ac:dyDescent="0.25">
      <c r="A9914">
        <v>49042934</v>
      </c>
      <c r="B9914">
        <v>30</v>
      </c>
      <c r="C9914" t="s">
        <v>343</v>
      </c>
      <c r="D9914" t="s">
        <v>194</v>
      </c>
      <c r="E9914" t="s">
        <v>195</v>
      </c>
      <c r="F9914" t="s">
        <v>325</v>
      </c>
      <c r="G9914" s="1">
        <v>43706</v>
      </c>
      <c r="H9914">
        <v>2</v>
      </c>
      <c r="I9914" s="7">
        <f>IF(TableTransactions[[#This Row],[Order type]]=trackOrderType,
TableTransactions[[#This Row],[Transaction quantity]]*-1,
TableTransactions[[#This Row],[Transaction quantity]]
)</f>
        <v>-2</v>
      </c>
      <c r="J99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9914" s="7">
        <f ca="1">IF(TableTransactions[[#This Row],[Stock balance backorders]]&lt;0,
0,
TableTransactions[[#This Row],[Stock balance backorders]]
)</f>
        <v>9</v>
      </c>
      <c r="L9914" s="8" t="str">
        <f>VLOOKUP(TableTransactions[[#This Row],[Material]],TableStockBalance[],
MATCH(TableStockBalance[[#Headers],[Supplier name]],TableStockBalance[#Headers],0),
0)</f>
        <v>Solna Metal Goods AB</v>
      </c>
    </row>
    <row r="9915" spans="1:12" x14ac:dyDescent="0.25">
      <c r="A9915">
        <v>49042965</v>
      </c>
      <c r="B9915">
        <v>50</v>
      </c>
      <c r="C9915" t="s">
        <v>343</v>
      </c>
      <c r="D9915" t="s">
        <v>194</v>
      </c>
      <c r="E9915" t="s">
        <v>195</v>
      </c>
      <c r="F9915" t="s">
        <v>316</v>
      </c>
      <c r="G9915" s="1">
        <v>43710</v>
      </c>
      <c r="H9915">
        <v>4</v>
      </c>
      <c r="I9915" s="7">
        <f>IF(TableTransactions[[#This Row],[Order type]]=trackOrderType,
TableTransactions[[#This Row],[Transaction quantity]]*-1,
TableTransactions[[#This Row],[Transaction quantity]]
)</f>
        <v>-4</v>
      </c>
      <c r="J99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</v>
      </c>
      <c r="K9915" s="7">
        <f ca="1">IF(TableTransactions[[#This Row],[Stock balance backorders]]&lt;0,
0,
TableTransactions[[#This Row],[Stock balance backorders]]
)</f>
        <v>5</v>
      </c>
      <c r="L9915" s="8" t="str">
        <f>VLOOKUP(TableTransactions[[#This Row],[Material]],TableStockBalance[],
MATCH(TableStockBalance[[#Headers],[Supplier name]],TableStockBalance[#Headers],0),
0)</f>
        <v>Solna Metal Goods AB</v>
      </c>
    </row>
    <row r="9916" spans="1:12" x14ac:dyDescent="0.25">
      <c r="A9916">
        <v>49043111</v>
      </c>
      <c r="B9916">
        <v>20</v>
      </c>
      <c r="C9916" t="s">
        <v>343</v>
      </c>
      <c r="D9916" t="s">
        <v>194</v>
      </c>
      <c r="E9916" t="s">
        <v>195</v>
      </c>
      <c r="F9916" t="s">
        <v>325</v>
      </c>
      <c r="G9916" s="1">
        <v>43724</v>
      </c>
      <c r="H9916">
        <v>3</v>
      </c>
      <c r="I9916" s="7">
        <f>IF(TableTransactions[[#This Row],[Order type]]=trackOrderType,
TableTransactions[[#This Row],[Transaction quantity]]*-1,
TableTransactions[[#This Row],[Transaction quantity]]
)</f>
        <v>-3</v>
      </c>
      <c r="J99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9916" s="7">
        <f ca="1">IF(TableTransactions[[#This Row],[Stock balance backorders]]&lt;0,
0,
TableTransactions[[#This Row],[Stock balance backorders]]
)</f>
        <v>2</v>
      </c>
      <c r="L9916" s="8" t="str">
        <f>VLOOKUP(TableTransactions[[#This Row],[Material]],TableStockBalance[],
MATCH(TableStockBalance[[#Headers],[Supplier name]],TableStockBalance[#Headers],0),
0)</f>
        <v>Solna Metal Goods AB</v>
      </c>
    </row>
    <row r="9917" spans="1:12" x14ac:dyDescent="0.25">
      <c r="A9917">
        <v>49043272</v>
      </c>
      <c r="B9917">
        <v>80</v>
      </c>
      <c r="C9917" t="s">
        <v>343</v>
      </c>
      <c r="D9917" t="s">
        <v>194</v>
      </c>
      <c r="E9917" t="s">
        <v>195</v>
      </c>
      <c r="F9917" t="s">
        <v>318</v>
      </c>
      <c r="G9917" s="1">
        <v>43738</v>
      </c>
      <c r="H9917">
        <v>4</v>
      </c>
      <c r="I9917" s="7">
        <f>IF(TableTransactions[[#This Row],[Order type]]=trackOrderType,
TableTransactions[[#This Row],[Transaction quantity]]*-1,
TableTransactions[[#This Row],[Transaction quantity]]
)</f>
        <v>-4</v>
      </c>
      <c r="J99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</v>
      </c>
      <c r="K9917" s="7">
        <f ca="1">IF(TableTransactions[[#This Row],[Stock balance backorders]]&lt;0,
0,
TableTransactions[[#This Row],[Stock balance backorders]]
)</f>
        <v>0</v>
      </c>
      <c r="L9917" s="8" t="str">
        <f>VLOOKUP(TableTransactions[[#This Row],[Material]],TableStockBalance[],
MATCH(TableStockBalance[[#Headers],[Supplier name]],TableStockBalance[#Headers],0),
0)</f>
        <v>Solna Metal Goods AB</v>
      </c>
    </row>
    <row r="9918" spans="1:12" x14ac:dyDescent="0.25">
      <c r="A9918" s="4">
        <v>45057435</v>
      </c>
      <c r="B9918" s="4">
        <v>10</v>
      </c>
      <c r="C9918" s="4" t="s">
        <v>344</v>
      </c>
      <c r="D9918" s="4" t="s">
        <v>194</v>
      </c>
      <c r="E9918" s="4" t="s">
        <v>195</v>
      </c>
      <c r="F9918" s="4" t="s">
        <v>180</v>
      </c>
      <c r="G9918" s="5">
        <v>43738</v>
      </c>
      <c r="H9918" s="4">
        <v>19</v>
      </c>
      <c r="I9918" s="7">
        <f>IF(TableTransactions[[#This Row],[Order type]]=trackOrderType,
TableTransactions[[#This Row],[Transaction quantity]]*-1,
TableTransactions[[#This Row],[Transaction quantity]]
)</f>
        <v>19</v>
      </c>
      <c r="J99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9918" s="7">
        <f ca="1">IF(TableTransactions[[#This Row],[Stock balance backorders]]&lt;0,
0,
TableTransactions[[#This Row],[Stock balance backorders]]
)</f>
        <v>17</v>
      </c>
      <c r="L9918" s="8" t="str">
        <f>VLOOKUP(TableTransactions[[#This Row],[Material]],TableStockBalance[],
MATCH(TableStockBalance[[#Headers],[Supplier name]],TableStockBalance[#Headers],0),
0)</f>
        <v>Solna Metal Goods AB</v>
      </c>
    </row>
    <row r="9919" spans="1:12" x14ac:dyDescent="0.25">
      <c r="A9919">
        <v>49043320</v>
      </c>
      <c r="B9919">
        <v>350</v>
      </c>
      <c r="C9919" t="s">
        <v>343</v>
      </c>
      <c r="D9919" t="s">
        <v>194</v>
      </c>
      <c r="E9919" t="s">
        <v>195</v>
      </c>
      <c r="F9919" t="s">
        <v>317</v>
      </c>
      <c r="G9919" s="1">
        <v>43742</v>
      </c>
      <c r="H9919">
        <v>2</v>
      </c>
      <c r="I9919" s="7">
        <f>IF(TableTransactions[[#This Row],[Order type]]=trackOrderType,
TableTransactions[[#This Row],[Transaction quantity]]*-1,
TableTransactions[[#This Row],[Transaction quantity]]
)</f>
        <v>-2</v>
      </c>
      <c r="J99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</v>
      </c>
      <c r="K9919" s="7">
        <f ca="1">IF(TableTransactions[[#This Row],[Stock balance backorders]]&lt;0,
0,
TableTransactions[[#This Row],[Stock balance backorders]]
)</f>
        <v>15</v>
      </c>
      <c r="L9919" s="8" t="str">
        <f>VLOOKUP(TableTransactions[[#This Row],[Material]],TableStockBalance[],
MATCH(TableStockBalance[[#Headers],[Supplier name]],TableStockBalance[#Headers],0),
0)</f>
        <v>Solna Metal Goods AB</v>
      </c>
    </row>
    <row r="9920" spans="1:12" x14ac:dyDescent="0.25">
      <c r="A9920">
        <v>49043332</v>
      </c>
      <c r="B9920">
        <v>110</v>
      </c>
      <c r="C9920" t="s">
        <v>343</v>
      </c>
      <c r="D9920" t="s">
        <v>194</v>
      </c>
      <c r="E9920" t="s">
        <v>195</v>
      </c>
      <c r="F9920" t="s">
        <v>317</v>
      </c>
      <c r="G9920" s="1">
        <v>43745</v>
      </c>
      <c r="H9920">
        <v>2</v>
      </c>
      <c r="I9920" s="7">
        <f>IF(TableTransactions[[#This Row],[Order type]]=trackOrderType,
TableTransactions[[#This Row],[Transaction quantity]]*-1,
TableTransactions[[#This Row],[Transaction quantity]]
)</f>
        <v>-2</v>
      </c>
      <c r="J99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9920" s="7">
        <f ca="1">IF(TableTransactions[[#This Row],[Stock balance backorders]]&lt;0,
0,
TableTransactions[[#This Row],[Stock balance backorders]]
)</f>
        <v>13</v>
      </c>
      <c r="L9920" s="8" t="str">
        <f>VLOOKUP(TableTransactions[[#This Row],[Material]],TableStockBalance[],
MATCH(TableStockBalance[[#Headers],[Supplier name]],TableStockBalance[#Headers],0),
0)</f>
        <v>Solna Metal Goods AB</v>
      </c>
    </row>
    <row r="9921" spans="1:12" x14ac:dyDescent="0.25">
      <c r="A9921">
        <v>49043575</v>
      </c>
      <c r="B9921">
        <v>110</v>
      </c>
      <c r="C9921" t="s">
        <v>343</v>
      </c>
      <c r="D9921" t="s">
        <v>194</v>
      </c>
      <c r="E9921" t="s">
        <v>195</v>
      </c>
      <c r="F9921" t="s">
        <v>317</v>
      </c>
      <c r="G9921" s="1">
        <v>43766</v>
      </c>
      <c r="H9921">
        <v>1</v>
      </c>
      <c r="I9921" s="7">
        <f>IF(TableTransactions[[#This Row],[Order type]]=trackOrderType,
TableTransactions[[#This Row],[Transaction quantity]]*-1,
TableTransactions[[#This Row],[Transaction quantity]]
)</f>
        <v>-1</v>
      </c>
      <c r="J99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9921" s="7">
        <f ca="1">IF(TableTransactions[[#This Row],[Stock balance backorders]]&lt;0,
0,
TableTransactions[[#This Row],[Stock balance backorders]]
)</f>
        <v>12</v>
      </c>
      <c r="L9921" s="8" t="str">
        <f>VLOOKUP(TableTransactions[[#This Row],[Material]],TableStockBalance[],
MATCH(TableStockBalance[[#Headers],[Supplier name]],TableStockBalance[#Headers],0),
0)</f>
        <v>Solna Metal Goods AB</v>
      </c>
    </row>
    <row r="9922" spans="1:12" x14ac:dyDescent="0.25">
      <c r="A9922">
        <v>49043615</v>
      </c>
      <c r="B9922">
        <v>70</v>
      </c>
      <c r="C9922" t="s">
        <v>343</v>
      </c>
      <c r="D9922" t="s">
        <v>194</v>
      </c>
      <c r="E9922" t="s">
        <v>195</v>
      </c>
      <c r="F9922" t="s">
        <v>316</v>
      </c>
      <c r="G9922" s="1">
        <v>43769</v>
      </c>
      <c r="H9922">
        <v>4</v>
      </c>
      <c r="I9922" s="7">
        <f>IF(TableTransactions[[#This Row],[Order type]]=trackOrderType,
TableTransactions[[#This Row],[Transaction quantity]]*-1,
TableTransactions[[#This Row],[Transaction quantity]]
)</f>
        <v>-4</v>
      </c>
      <c r="J99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9922" s="7">
        <f ca="1">IF(TableTransactions[[#This Row],[Stock balance backorders]]&lt;0,
0,
TableTransactions[[#This Row],[Stock balance backorders]]
)</f>
        <v>8</v>
      </c>
      <c r="L9922" s="8" t="str">
        <f>VLOOKUP(TableTransactions[[#This Row],[Material]],TableStockBalance[],
MATCH(TableStockBalance[[#Headers],[Supplier name]],TableStockBalance[#Headers],0),
0)</f>
        <v>Solna Metal Goods AB</v>
      </c>
    </row>
    <row r="9923" spans="1:12" x14ac:dyDescent="0.25">
      <c r="A9923">
        <v>49043688</v>
      </c>
      <c r="B9923">
        <v>20</v>
      </c>
      <c r="C9923" t="s">
        <v>343</v>
      </c>
      <c r="D9923" t="s">
        <v>194</v>
      </c>
      <c r="E9923" t="s">
        <v>195</v>
      </c>
      <c r="F9923" t="s">
        <v>314</v>
      </c>
      <c r="G9923" s="1">
        <v>43776</v>
      </c>
      <c r="H9923">
        <v>3</v>
      </c>
      <c r="I9923" s="7">
        <f>IF(TableTransactions[[#This Row],[Order type]]=trackOrderType,
TableTransactions[[#This Row],[Transaction quantity]]*-1,
TableTransactions[[#This Row],[Transaction quantity]]
)</f>
        <v>-3</v>
      </c>
      <c r="J99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</v>
      </c>
      <c r="K9923" s="7">
        <f ca="1">IF(TableTransactions[[#This Row],[Stock balance backorders]]&lt;0,
0,
TableTransactions[[#This Row],[Stock balance backorders]]
)</f>
        <v>5</v>
      </c>
      <c r="L9923" s="8" t="str">
        <f>VLOOKUP(TableTransactions[[#This Row],[Material]],TableStockBalance[],
MATCH(TableStockBalance[[#Headers],[Supplier name]],TableStockBalance[#Headers],0),
0)</f>
        <v>Solna Metal Goods AB</v>
      </c>
    </row>
    <row r="9924" spans="1:12" x14ac:dyDescent="0.25">
      <c r="A9924">
        <v>49043848</v>
      </c>
      <c r="B9924">
        <v>240</v>
      </c>
      <c r="C9924" t="s">
        <v>343</v>
      </c>
      <c r="D9924" t="s">
        <v>194</v>
      </c>
      <c r="E9924" t="s">
        <v>195</v>
      </c>
      <c r="F9924" t="s">
        <v>313</v>
      </c>
      <c r="G9924" s="1">
        <v>43790</v>
      </c>
      <c r="H9924">
        <v>3</v>
      </c>
      <c r="I9924" s="7">
        <f>IF(TableTransactions[[#This Row],[Order type]]=trackOrderType,
TableTransactions[[#This Row],[Transaction quantity]]*-1,
TableTransactions[[#This Row],[Transaction quantity]]
)</f>
        <v>-3</v>
      </c>
      <c r="J99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9924" s="7">
        <f ca="1">IF(TableTransactions[[#This Row],[Stock balance backorders]]&lt;0,
0,
TableTransactions[[#This Row],[Stock balance backorders]]
)</f>
        <v>2</v>
      </c>
      <c r="L9924" s="8" t="str">
        <f>VLOOKUP(TableTransactions[[#This Row],[Material]],TableStockBalance[],
MATCH(TableStockBalance[[#Headers],[Supplier name]],TableStockBalance[#Headers],0),
0)</f>
        <v>Solna Metal Goods AB</v>
      </c>
    </row>
    <row r="9925" spans="1:12" x14ac:dyDescent="0.25">
      <c r="A9925">
        <v>49043867</v>
      </c>
      <c r="B9925">
        <v>20</v>
      </c>
      <c r="C9925" t="s">
        <v>343</v>
      </c>
      <c r="D9925" t="s">
        <v>194</v>
      </c>
      <c r="E9925" t="s">
        <v>195</v>
      </c>
      <c r="F9925" t="s">
        <v>333</v>
      </c>
      <c r="G9925" s="1">
        <v>43791</v>
      </c>
      <c r="H9925">
        <v>4</v>
      </c>
      <c r="I9925" s="7">
        <f>IF(TableTransactions[[#This Row],[Order type]]=trackOrderType,
TableTransactions[[#This Row],[Transaction quantity]]*-1,
TableTransactions[[#This Row],[Transaction quantity]]
)</f>
        <v>-4</v>
      </c>
      <c r="J99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</v>
      </c>
      <c r="K9925" s="7">
        <f ca="1">IF(TableTransactions[[#This Row],[Stock balance backorders]]&lt;0,
0,
TableTransactions[[#This Row],[Stock balance backorders]]
)</f>
        <v>0</v>
      </c>
      <c r="L9925" s="8" t="str">
        <f>VLOOKUP(TableTransactions[[#This Row],[Material]],TableStockBalance[],
MATCH(TableStockBalance[[#Headers],[Supplier name]],TableStockBalance[#Headers],0),
0)</f>
        <v>Solna Metal Goods AB</v>
      </c>
    </row>
    <row r="9926" spans="1:12" x14ac:dyDescent="0.25">
      <c r="A9926" s="4">
        <v>45057583</v>
      </c>
      <c r="B9926" s="4">
        <v>10</v>
      </c>
      <c r="C9926" s="4" t="s">
        <v>344</v>
      </c>
      <c r="D9926" s="4" t="s">
        <v>194</v>
      </c>
      <c r="E9926" s="4" t="s">
        <v>195</v>
      </c>
      <c r="F9926" s="4" t="s">
        <v>180</v>
      </c>
      <c r="G9926" s="5">
        <v>43791</v>
      </c>
      <c r="H9926" s="4">
        <v>19</v>
      </c>
      <c r="I9926" s="7">
        <f>IF(TableTransactions[[#This Row],[Order type]]=trackOrderType,
TableTransactions[[#This Row],[Transaction quantity]]*-1,
TableTransactions[[#This Row],[Transaction quantity]]
)</f>
        <v>19</v>
      </c>
      <c r="J99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9926" s="7">
        <f ca="1">IF(TableTransactions[[#This Row],[Stock balance backorders]]&lt;0,
0,
TableTransactions[[#This Row],[Stock balance backorders]]
)</f>
        <v>17</v>
      </c>
      <c r="L9926" s="8" t="str">
        <f>VLOOKUP(TableTransactions[[#This Row],[Material]],TableStockBalance[],
MATCH(TableStockBalance[[#Headers],[Supplier name]],TableStockBalance[#Headers],0),
0)</f>
        <v>Solna Metal Goods AB</v>
      </c>
    </row>
    <row r="9927" spans="1:12" x14ac:dyDescent="0.25">
      <c r="A9927">
        <v>49044213</v>
      </c>
      <c r="B9927">
        <v>10</v>
      </c>
      <c r="C9927" t="s">
        <v>343</v>
      </c>
      <c r="D9927" t="s">
        <v>194</v>
      </c>
      <c r="E9927" t="s">
        <v>195</v>
      </c>
      <c r="F9927" t="s">
        <v>329</v>
      </c>
      <c r="G9927" s="1">
        <v>43826</v>
      </c>
      <c r="H9927">
        <v>4</v>
      </c>
      <c r="I9927" s="7">
        <f>IF(TableTransactions[[#This Row],[Order type]]=trackOrderType,
TableTransactions[[#This Row],[Transaction quantity]]*-1,
TableTransactions[[#This Row],[Transaction quantity]]
)</f>
        <v>-4</v>
      </c>
      <c r="J99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9927" s="7">
        <f ca="1">IF(TableTransactions[[#This Row],[Stock balance backorders]]&lt;0,
0,
TableTransactions[[#This Row],[Stock balance backorders]]
)</f>
        <v>13</v>
      </c>
      <c r="L9927" s="8" t="str">
        <f>VLOOKUP(TableTransactions[[#This Row],[Material]],TableStockBalance[],
MATCH(TableStockBalance[[#Headers],[Supplier name]],TableStockBalance[#Headers],0),
0)</f>
        <v>Solna Metal Goods AB</v>
      </c>
    </row>
    <row r="9928" spans="1:12" x14ac:dyDescent="0.25">
      <c r="A9928">
        <v>49044253</v>
      </c>
      <c r="B9928">
        <v>170</v>
      </c>
      <c r="C9928" t="s">
        <v>343</v>
      </c>
      <c r="D9928" t="s">
        <v>194</v>
      </c>
      <c r="E9928" t="s">
        <v>195</v>
      </c>
      <c r="F9928" t="s">
        <v>318</v>
      </c>
      <c r="G9928" s="1">
        <v>43830</v>
      </c>
      <c r="H9928">
        <v>1</v>
      </c>
      <c r="I9928" s="7">
        <f>IF(TableTransactions[[#This Row],[Order type]]=trackOrderType,
TableTransactions[[#This Row],[Transaction quantity]]*-1,
TableTransactions[[#This Row],[Transaction quantity]]
)</f>
        <v>-1</v>
      </c>
      <c r="J99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9928" s="7">
        <f ca="1">IF(TableTransactions[[#This Row],[Stock balance backorders]]&lt;0,
0,
TableTransactions[[#This Row],[Stock balance backorders]]
)</f>
        <v>12</v>
      </c>
      <c r="L9928" s="8" t="str">
        <f>VLOOKUP(TableTransactions[[#This Row],[Material]],TableStockBalance[],
MATCH(TableStockBalance[[#Headers],[Supplier name]],TableStockBalance[#Headers],0),
0)</f>
        <v>Solna Metal Goods AB</v>
      </c>
    </row>
    <row r="9929" spans="1:12" x14ac:dyDescent="0.25">
      <c r="A9929">
        <v>49040639</v>
      </c>
      <c r="B9929">
        <v>90</v>
      </c>
      <c r="C9929" t="s">
        <v>343</v>
      </c>
      <c r="D9929" t="s">
        <v>188</v>
      </c>
      <c r="E9929" t="s">
        <v>189</v>
      </c>
      <c r="F9929" t="s">
        <v>318</v>
      </c>
      <c r="G9929" s="1">
        <v>43495</v>
      </c>
      <c r="H9929">
        <v>1</v>
      </c>
      <c r="I9929" s="7">
        <f>IF(TableTransactions[[#This Row],[Order type]]=trackOrderType,
TableTransactions[[#This Row],[Transaction quantity]]*-1,
TableTransactions[[#This Row],[Transaction quantity]]
)</f>
        <v>-1</v>
      </c>
      <c r="J99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9929" s="7">
        <f ca="1">IF(TableTransactions[[#This Row],[Stock balance backorders]]&lt;0,
0,
TableTransactions[[#This Row],[Stock balance backorders]]
)</f>
        <v>27</v>
      </c>
      <c r="L9929" s="8" t="str">
        <f>VLOOKUP(TableTransactions[[#This Row],[Material]],TableStockBalance[],
MATCH(TableStockBalance[[#Headers],[Supplier name]],TableStockBalance[#Headers],0),
0)</f>
        <v>Kupfer Komponenten GmbH</v>
      </c>
    </row>
    <row r="9930" spans="1:12" x14ac:dyDescent="0.25">
      <c r="A9930">
        <v>49040844</v>
      </c>
      <c r="B9930">
        <v>40</v>
      </c>
      <c r="C9930" t="s">
        <v>343</v>
      </c>
      <c r="D9930" t="s">
        <v>188</v>
      </c>
      <c r="E9930" t="s">
        <v>189</v>
      </c>
      <c r="F9930" t="s">
        <v>319</v>
      </c>
      <c r="G9930" s="1">
        <v>43514</v>
      </c>
      <c r="H9930">
        <v>2</v>
      </c>
      <c r="I9930" s="7">
        <f>IF(TableTransactions[[#This Row],[Order type]]=trackOrderType,
TableTransactions[[#This Row],[Transaction quantity]]*-1,
TableTransactions[[#This Row],[Transaction quantity]]
)</f>
        <v>-2</v>
      </c>
      <c r="J99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</v>
      </c>
      <c r="K9930" s="7">
        <f ca="1">IF(TableTransactions[[#This Row],[Stock balance backorders]]&lt;0,
0,
TableTransactions[[#This Row],[Stock balance backorders]]
)</f>
        <v>25</v>
      </c>
      <c r="L9930" s="8" t="str">
        <f>VLOOKUP(TableTransactions[[#This Row],[Material]],TableStockBalance[],
MATCH(TableStockBalance[[#Headers],[Supplier name]],TableStockBalance[#Headers],0),
0)</f>
        <v>Kupfer Komponenten GmbH</v>
      </c>
    </row>
    <row r="9931" spans="1:12" x14ac:dyDescent="0.25">
      <c r="A9931">
        <v>49040849</v>
      </c>
      <c r="B9931">
        <v>100</v>
      </c>
      <c r="C9931" t="s">
        <v>343</v>
      </c>
      <c r="D9931" t="s">
        <v>188</v>
      </c>
      <c r="E9931" t="s">
        <v>189</v>
      </c>
      <c r="F9931" t="s">
        <v>313</v>
      </c>
      <c r="G9931" s="1">
        <v>43515</v>
      </c>
      <c r="H9931">
        <v>3</v>
      </c>
      <c r="I9931" s="7">
        <f>IF(TableTransactions[[#This Row],[Order type]]=trackOrderType,
TableTransactions[[#This Row],[Transaction quantity]]*-1,
TableTransactions[[#This Row],[Transaction quantity]]
)</f>
        <v>-3</v>
      </c>
      <c r="J99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9931" s="7">
        <f ca="1">IF(TableTransactions[[#This Row],[Stock balance backorders]]&lt;0,
0,
TableTransactions[[#This Row],[Stock balance backorders]]
)</f>
        <v>22</v>
      </c>
      <c r="L9931" s="8" t="str">
        <f>VLOOKUP(TableTransactions[[#This Row],[Material]],TableStockBalance[],
MATCH(TableStockBalance[[#Headers],[Supplier name]],TableStockBalance[#Headers],0),
0)</f>
        <v>Kupfer Komponenten GmbH</v>
      </c>
    </row>
    <row r="9932" spans="1:12" x14ac:dyDescent="0.25">
      <c r="A9932">
        <v>49041070</v>
      </c>
      <c r="B9932">
        <v>360</v>
      </c>
      <c r="C9932" t="s">
        <v>343</v>
      </c>
      <c r="D9932" t="s">
        <v>188</v>
      </c>
      <c r="E9932" t="s">
        <v>189</v>
      </c>
      <c r="F9932" t="s">
        <v>319</v>
      </c>
      <c r="G9932" s="1">
        <v>43532</v>
      </c>
      <c r="H9932">
        <v>3</v>
      </c>
      <c r="I9932" s="7">
        <f>IF(TableTransactions[[#This Row],[Order type]]=trackOrderType,
TableTransactions[[#This Row],[Transaction quantity]]*-1,
TableTransactions[[#This Row],[Transaction quantity]]
)</f>
        <v>-3</v>
      </c>
      <c r="J99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9932" s="7">
        <f ca="1">IF(TableTransactions[[#This Row],[Stock balance backorders]]&lt;0,
0,
TableTransactions[[#This Row],[Stock balance backorders]]
)</f>
        <v>19</v>
      </c>
      <c r="L9932" s="8" t="str">
        <f>VLOOKUP(TableTransactions[[#This Row],[Material]],TableStockBalance[],
MATCH(TableStockBalance[[#Headers],[Supplier name]],TableStockBalance[#Headers],0),
0)</f>
        <v>Kupfer Komponenten GmbH</v>
      </c>
    </row>
    <row r="9933" spans="1:12" x14ac:dyDescent="0.25">
      <c r="A9933">
        <v>49041225</v>
      </c>
      <c r="B9933">
        <v>10</v>
      </c>
      <c r="C9933" t="s">
        <v>343</v>
      </c>
      <c r="D9933" t="s">
        <v>188</v>
      </c>
      <c r="E9933" t="s">
        <v>189</v>
      </c>
      <c r="F9933" t="s">
        <v>328</v>
      </c>
      <c r="G9933" s="1">
        <v>43546</v>
      </c>
      <c r="H9933">
        <v>3</v>
      </c>
      <c r="I9933" s="7">
        <f>IF(TableTransactions[[#This Row],[Order type]]=trackOrderType,
TableTransactions[[#This Row],[Transaction quantity]]*-1,
TableTransactions[[#This Row],[Transaction quantity]]
)</f>
        <v>-3</v>
      </c>
      <c r="J99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9933" s="7">
        <f ca="1">IF(TableTransactions[[#This Row],[Stock balance backorders]]&lt;0,
0,
TableTransactions[[#This Row],[Stock balance backorders]]
)</f>
        <v>16</v>
      </c>
      <c r="L9933" s="8" t="str">
        <f>VLOOKUP(TableTransactions[[#This Row],[Material]],TableStockBalance[],
MATCH(TableStockBalance[[#Headers],[Supplier name]],TableStockBalance[#Headers],0),
0)</f>
        <v>Kupfer Komponenten GmbH</v>
      </c>
    </row>
    <row r="9934" spans="1:12" x14ac:dyDescent="0.25">
      <c r="A9934">
        <v>49041257</v>
      </c>
      <c r="B9934">
        <v>140</v>
      </c>
      <c r="C9934" t="s">
        <v>343</v>
      </c>
      <c r="D9934" t="s">
        <v>188</v>
      </c>
      <c r="E9934" t="s">
        <v>189</v>
      </c>
      <c r="F9934" t="s">
        <v>313</v>
      </c>
      <c r="G9934" s="1">
        <v>43550</v>
      </c>
      <c r="H9934">
        <v>2</v>
      </c>
      <c r="I9934" s="7">
        <f>IF(TableTransactions[[#This Row],[Order type]]=trackOrderType,
TableTransactions[[#This Row],[Transaction quantity]]*-1,
TableTransactions[[#This Row],[Transaction quantity]]
)</f>
        <v>-2</v>
      </c>
      <c r="J99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9934" s="7">
        <f ca="1">IF(TableTransactions[[#This Row],[Stock balance backorders]]&lt;0,
0,
TableTransactions[[#This Row],[Stock balance backorders]]
)</f>
        <v>14</v>
      </c>
      <c r="L9934" s="8" t="str">
        <f>VLOOKUP(TableTransactions[[#This Row],[Material]],TableStockBalance[],
MATCH(TableStockBalance[[#Headers],[Supplier name]],TableStockBalance[#Headers],0),
0)</f>
        <v>Kupfer Komponenten GmbH</v>
      </c>
    </row>
    <row r="9935" spans="1:12" x14ac:dyDescent="0.25">
      <c r="A9935">
        <v>49041304</v>
      </c>
      <c r="B9935">
        <v>390</v>
      </c>
      <c r="C9935" t="s">
        <v>343</v>
      </c>
      <c r="D9935" t="s">
        <v>188</v>
      </c>
      <c r="E9935" t="s">
        <v>189</v>
      </c>
      <c r="F9935" t="s">
        <v>313</v>
      </c>
      <c r="G9935" s="1">
        <v>43553</v>
      </c>
      <c r="H9935">
        <v>1</v>
      </c>
      <c r="I9935" s="7">
        <f>IF(TableTransactions[[#This Row],[Order type]]=trackOrderType,
TableTransactions[[#This Row],[Transaction quantity]]*-1,
TableTransactions[[#This Row],[Transaction quantity]]
)</f>
        <v>-1</v>
      </c>
      <c r="J99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9935" s="7">
        <f ca="1">IF(TableTransactions[[#This Row],[Stock balance backorders]]&lt;0,
0,
TableTransactions[[#This Row],[Stock balance backorders]]
)</f>
        <v>13</v>
      </c>
      <c r="L9935" s="8" t="str">
        <f>VLOOKUP(TableTransactions[[#This Row],[Material]],TableStockBalance[],
MATCH(TableStockBalance[[#Headers],[Supplier name]],TableStockBalance[#Headers],0),
0)</f>
        <v>Kupfer Komponenten GmbH</v>
      </c>
    </row>
    <row r="9936" spans="1:12" x14ac:dyDescent="0.25">
      <c r="A9936">
        <v>49041315</v>
      </c>
      <c r="B9936">
        <v>370</v>
      </c>
      <c r="C9936" t="s">
        <v>343</v>
      </c>
      <c r="D9936" t="s">
        <v>188</v>
      </c>
      <c r="E9936" t="s">
        <v>189</v>
      </c>
      <c r="F9936" t="s">
        <v>317</v>
      </c>
      <c r="G9936" s="1">
        <v>43553</v>
      </c>
      <c r="H9936">
        <v>1</v>
      </c>
      <c r="I9936" s="7">
        <f>IF(TableTransactions[[#This Row],[Order type]]=trackOrderType,
TableTransactions[[#This Row],[Transaction quantity]]*-1,
TableTransactions[[#This Row],[Transaction quantity]]
)</f>
        <v>-1</v>
      </c>
      <c r="J99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9936" s="7">
        <f ca="1">IF(TableTransactions[[#This Row],[Stock balance backorders]]&lt;0,
0,
TableTransactions[[#This Row],[Stock balance backorders]]
)</f>
        <v>12</v>
      </c>
      <c r="L9936" s="8" t="str">
        <f>VLOOKUP(TableTransactions[[#This Row],[Material]],TableStockBalance[],
MATCH(TableStockBalance[[#Headers],[Supplier name]],TableStockBalance[#Headers],0),
0)</f>
        <v>Kupfer Komponenten GmbH</v>
      </c>
    </row>
    <row r="9937" spans="1:12" x14ac:dyDescent="0.25">
      <c r="A9937" s="4">
        <v>45056983</v>
      </c>
      <c r="B9937" s="4">
        <v>10</v>
      </c>
      <c r="C9937" s="4" t="s">
        <v>344</v>
      </c>
      <c r="D9937" s="4" t="s">
        <v>188</v>
      </c>
      <c r="E9937" s="4" t="s">
        <v>189</v>
      </c>
      <c r="F9937" s="4" t="s">
        <v>183</v>
      </c>
      <c r="G9937" s="5">
        <v>43553</v>
      </c>
      <c r="H9937" s="4">
        <v>13</v>
      </c>
      <c r="I9937" s="7">
        <f>IF(TableTransactions[[#This Row],[Order type]]=trackOrderType,
TableTransactions[[#This Row],[Transaction quantity]]*-1,
TableTransactions[[#This Row],[Transaction quantity]]
)</f>
        <v>13</v>
      </c>
      <c r="J99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</v>
      </c>
      <c r="K9937" s="7">
        <f ca="1">IF(TableTransactions[[#This Row],[Stock balance backorders]]&lt;0,
0,
TableTransactions[[#This Row],[Stock balance backorders]]
)</f>
        <v>25</v>
      </c>
      <c r="L9937" s="8" t="str">
        <f>VLOOKUP(TableTransactions[[#This Row],[Material]],TableStockBalance[],
MATCH(TableStockBalance[[#Headers],[Supplier name]],TableStockBalance[#Headers],0),
0)</f>
        <v>Kupfer Komponenten GmbH</v>
      </c>
    </row>
    <row r="9938" spans="1:12" x14ac:dyDescent="0.25">
      <c r="A9938">
        <v>49041394</v>
      </c>
      <c r="B9938">
        <v>440</v>
      </c>
      <c r="C9938" t="s">
        <v>343</v>
      </c>
      <c r="D9938" t="s">
        <v>188</v>
      </c>
      <c r="E9938" t="s">
        <v>189</v>
      </c>
      <c r="F9938" t="s">
        <v>317</v>
      </c>
      <c r="G9938" s="1">
        <v>43560</v>
      </c>
      <c r="H9938">
        <v>2</v>
      </c>
      <c r="I9938" s="7">
        <f>IF(TableTransactions[[#This Row],[Order type]]=trackOrderType,
TableTransactions[[#This Row],[Transaction quantity]]*-1,
TableTransactions[[#This Row],[Transaction quantity]]
)</f>
        <v>-2</v>
      </c>
      <c r="J99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9938" s="7">
        <f ca="1">IF(TableTransactions[[#This Row],[Stock balance backorders]]&lt;0,
0,
TableTransactions[[#This Row],[Stock balance backorders]]
)</f>
        <v>23</v>
      </c>
      <c r="L9938" s="8" t="str">
        <f>VLOOKUP(TableTransactions[[#This Row],[Material]],TableStockBalance[],
MATCH(TableStockBalance[[#Headers],[Supplier name]],TableStockBalance[#Headers],0),
0)</f>
        <v>Kupfer Komponenten GmbH</v>
      </c>
    </row>
    <row r="9939" spans="1:12" x14ac:dyDescent="0.25">
      <c r="A9939">
        <v>49041489</v>
      </c>
      <c r="B9939">
        <v>170</v>
      </c>
      <c r="C9939" t="s">
        <v>343</v>
      </c>
      <c r="D9939" t="s">
        <v>188</v>
      </c>
      <c r="E9939" t="s">
        <v>189</v>
      </c>
      <c r="F9939" t="s">
        <v>313</v>
      </c>
      <c r="G9939" s="1">
        <v>43570</v>
      </c>
      <c r="H9939">
        <v>1</v>
      </c>
      <c r="I9939" s="7">
        <f>IF(TableTransactions[[#This Row],[Order type]]=trackOrderType,
TableTransactions[[#This Row],[Transaction quantity]]*-1,
TableTransactions[[#This Row],[Transaction quantity]]
)</f>
        <v>-1</v>
      </c>
      <c r="J99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9939" s="7">
        <f ca="1">IF(TableTransactions[[#This Row],[Stock balance backorders]]&lt;0,
0,
TableTransactions[[#This Row],[Stock balance backorders]]
)</f>
        <v>22</v>
      </c>
      <c r="L9939" s="8" t="str">
        <f>VLOOKUP(TableTransactions[[#This Row],[Material]],TableStockBalance[],
MATCH(TableStockBalance[[#Headers],[Supplier name]],TableStockBalance[#Headers],0),
0)</f>
        <v>Kupfer Komponenten GmbH</v>
      </c>
    </row>
    <row r="9940" spans="1:12" x14ac:dyDescent="0.25">
      <c r="A9940">
        <v>49041547</v>
      </c>
      <c r="B9940">
        <v>420</v>
      </c>
      <c r="C9940" t="s">
        <v>343</v>
      </c>
      <c r="D9940" t="s">
        <v>188</v>
      </c>
      <c r="E9940" t="s">
        <v>189</v>
      </c>
      <c r="F9940" t="s">
        <v>313</v>
      </c>
      <c r="G9940" s="1">
        <v>43578</v>
      </c>
      <c r="H9940">
        <v>1</v>
      </c>
      <c r="I9940" s="7">
        <f>IF(TableTransactions[[#This Row],[Order type]]=trackOrderType,
TableTransactions[[#This Row],[Transaction quantity]]*-1,
TableTransactions[[#This Row],[Transaction quantity]]
)</f>
        <v>-1</v>
      </c>
      <c r="J99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9940" s="7">
        <f ca="1">IF(TableTransactions[[#This Row],[Stock balance backorders]]&lt;0,
0,
TableTransactions[[#This Row],[Stock balance backorders]]
)</f>
        <v>21</v>
      </c>
      <c r="L9940" s="8" t="str">
        <f>VLOOKUP(TableTransactions[[#This Row],[Material]],TableStockBalance[],
MATCH(TableStockBalance[[#Headers],[Supplier name]],TableStockBalance[#Headers],0),
0)</f>
        <v>Kupfer Komponenten GmbH</v>
      </c>
    </row>
    <row r="9941" spans="1:12" x14ac:dyDescent="0.25">
      <c r="A9941">
        <v>49041586</v>
      </c>
      <c r="B9941">
        <v>100</v>
      </c>
      <c r="C9941" t="s">
        <v>343</v>
      </c>
      <c r="D9941" t="s">
        <v>188</v>
      </c>
      <c r="E9941" t="s">
        <v>189</v>
      </c>
      <c r="F9941" t="s">
        <v>316</v>
      </c>
      <c r="G9941" s="1">
        <v>43580</v>
      </c>
      <c r="H9941">
        <v>1</v>
      </c>
      <c r="I9941" s="7">
        <f>IF(TableTransactions[[#This Row],[Order type]]=trackOrderType,
TableTransactions[[#This Row],[Transaction quantity]]*-1,
TableTransactions[[#This Row],[Transaction quantity]]
)</f>
        <v>-1</v>
      </c>
      <c r="J99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9941" s="7">
        <f ca="1">IF(TableTransactions[[#This Row],[Stock balance backorders]]&lt;0,
0,
TableTransactions[[#This Row],[Stock balance backorders]]
)</f>
        <v>20</v>
      </c>
      <c r="L9941" s="8" t="str">
        <f>VLOOKUP(TableTransactions[[#This Row],[Material]],TableStockBalance[],
MATCH(TableStockBalance[[#Headers],[Supplier name]],TableStockBalance[#Headers],0),
0)</f>
        <v>Kupfer Komponenten GmbH</v>
      </c>
    </row>
    <row r="9942" spans="1:12" x14ac:dyDescent="0.25">
      <c r="A9942">
        <v>49041716</v>
      </c>
      <c r="B9942">
        <v>340</v>
      </c>
      <c r="C9942" t="s">
        <v>343</v>
      </c>
      <c r="D9942" t="s">
        <v>188</v>
      </c>
      <c r="E9942" t="s">
        <v>189</v>
      </c>
      <c r="F9942" t="s">
        <v>313</v>
      </c>
      <c r="G9942" s="1">
        <v>43593</v>
      </c>
      <c r="H9942">
        <v>2</v>
      </c>
      <c r="I9942" s="7">
        <f>IF(TableTransactions[[#This Row],[Order type]]=trackOrderType,
TableTransactions[[#This Row],[Transaction quantity]]*-1,
TableTransactions[[#This Row],[Transaction quantity]]
)</f>
        <v>-2</v>
      </c>
      <c r="J99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9942" s="7">
        <f ca="1">IF(TableTransactions[[#This Row],[Stock balance backorders]]&lt;0,
0,
TableTransactions[[#This Row],[Stock balance backorders]]
)</f>
        <v>18</v>
      </c>
      <c r="L9942" s="8" t="str">
        <f>VLOOKUP(TableTransactions[[#This Row],[Material]],TableStockBalance[],
MATCH(TableStockBalance[[#Headers],[Supplier name]],TableStockBalance[#Headers],0),
0)</f>
        <v>Kupfer Komponenten GmbH</v>
      </c>
    </row>
    <row r="9943" spans="1:12" x14ac:dyDescent="0.25">
      <c r="A9943" s="4">
        <v>45057076</v>
      </c>
      <c r="B9943" s="4">
        <v>10</v>
      </c>
      <c r="C9943" s="4" t="s">
        <v>344</v>
      </c>
      <c r="D9943" s="4" t="s">
        <v>188</v>
      </c>
      <c r="E9943" s="4" t="s">
        <v>189</v>
      </c>
      <c r="F9943" s="4" t="s">
        <v>183</v>
      </c>
      <c r="G9943" s="5">
        <v>43593</v>
      </c>
      <c r="H9943" s="4">
        <v>3</v>
      </c>
      <c r="I9943" s="7">
        <f>IF(TableTransactions[[#This Row],[Order type]]=trackOrderType,
TableTransactions[[#This Row],[Transaction quantity]]*-1,
TableTransactions[[#This Row],[Transaction quantity]]
)</f>
        <v>3</v>
      </c>
      <c r="J99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9943" s="7">
        <f ca="1">IF(TableTransactions[[#This Row],[Stock balance backorders]]&lt;0,
0,
TableTransactions[[#This Row],[Stock balance backorders]]
)</f>
        <v>21</v>
      </c>
      <c r="L9943" s="8" t="str">
        <f>VLOOKUP(TableTransactions[[#This Row],[Material]],TableStockBalance[],
MATCH(TableStockBalance[[#Headers],[Supplier name]],TableStockBalance[#Headers],0),
0)</f>
        <v>Kupfer Komponenten GmbH</v>
      </c>
    </row>
    <row r="9944" spans="1:12" x14ac:dyDescent="0.25">
      <c r="A9944">
        <v>49041767</v>
      </c>
      <c r="B9944">
        <v>30</v>
      </c>
      <c r="C9944" t="s">
        <v>343</v>
      </c>
      <c r="D9944" t="s">
        <v>188</v>
      </c>
      <c r="E9944" t="s">
        <v>189</v>
      </c>
      <c r="F9944" t="s">
        <v>315</v>
      </c>
      <c r="G9944" s="1">
        <v>43595</v>
      </c>
      <c r="H9944">
        <v>1</v>
      </c>
      <c r="I9944" s="7">
        <f>IF(TableTransactions[[#This Row],[Order type]]=trackOrderType,
TableTransactions[[#This Row],[Transaction quantity]]*-1,
TableTransactions[[#This Row],[Transaction quantity]]
)</f>
        <v>-1</v>
      </c>
      <c r="J99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9944" s="7">
        <f ca="1">IF(TableTransactions[[#This Row],[Stock balance backorders]]&lt;0,
0,
TableTransactions[[#This Row],[Stock balance backorders]]
)</f>
        <v>20</v>
      </c>
      <c r="L9944" s="8" t="str">
        <f>VLOOKUP(TableTransactions[[#This Row],[Material]],TableStockBalance[],
MATCH(TableStockBalance[[#Headers],[Supplier name]],TableStockBalance[#Headers],0),
0)</f>
        <v>Kupfer Komponenten GmbH</v>
      </c>
    </row>
    <row r="9945" spans="1:12" x14ac:dyDescent="0.25">
      <c r="A9945">
        <v>49041879</v>
      </c>
      <c r="B9945">
        <v>210</v>
      </c>
      <c r="C9945" t="s">
        <v>343</v>
      </c>
      <c r="D9945" t="s">
        <v>188</v>
      </c>
      <c r="E9945" t="s">
        <v>189</v>
      </c>
      <c r="F9945" t="s">
        <v>317</v>
      </c>
      <c r="G9945" s="1">
        <v>43607</v>
      </c>
      <c r="H9945">
        <v>2</v>
      </c>
      <c r="I9945" s="7">
        <f>IF(TableTransactions[[#This Row],[Order type]]=trackOrderType,
TableTransactions[[#This Row],[Transaction quantity]]*-1,
TableTransactions[[#This Row],[Transaction quantity]]
)</f>
        <v>-2</v>
      </c>
      <c r="J99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9945" s="7">
        <f ca="1">IF(TableTransactions[[#This Row],[Stock balance backorders]]&lt;0,
0,
TableTransactions[[#This Row],[Stock balance backorders]]
)</f>
        <v>18</v>
      </c>
      <c r="L9945" s="8" t="str">
        <f>VLOOKUP(TableTransactions[[#This Row],[Material]],TableStockBalance[],
MATCH(TableStockBalance[[#Headers],[Supplier name]],TableStockBalance[#Headers],0),
0)</f>
        <v>Kupfer Komponenten GmbH</v>
      </c>
    </row>
    <row r="9946" spans="1:12" x14ac:dyDescent="0.25">
      <c r="A9946" s="4">
        <v>45057141</v>
      </c>
      <c r="B9946" s="4">
        <v>10</v>
      </c>
      <c r="C9946" s="4" t="s">
        <v>344</v>
      </c>
      <c r="D9946" s="4" t="s">
        <v>188</v>
      </c>
      <c r="E9946" s="4" t="s">
        <v>189</v>
      </c>
      <c r="F9946" s="4" t="s">
        <v>183</v>
      </c>
      <c r="G9946" s="5">
        <v>43614</v>
      </c>
      <c r="H9946" s="4">
        <v>13</v>
      </c>
      <c r="I9946" s="7">
        <f>IF(TableTransactions[[#This Row],[Order type]]=trackOrderType,
TableTransactions[[#This Row],[Transaction quantity]]*-1,
TableTransactions[[#This Row],[Transaction quantity]]
)</f>
        <v>13</v>
      </c>
      <c r="J99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9946" s="7">
        <f ca="1">IF(TableTransactions[[#This Row],[Stock balance backorders]]&lt;0,
0,
TableTransactions[[#This Row],[Stock balance backorders]]
)</f>
        <v>31</v>
      </c>
      <c r="L9946" s="8" t="str">
        <f>VLOOKUP(TableTransactions[[#This Row],[Material]],TableStockBalance[],
MATCH(TableStockBalance[[#Headers],[Supplier name]],TableStockBalance[#Headers],0),
0)</f>
        <v>Kupfer Komponenten GmbH</v>
      </c>
    </row>
    <row r="9947" spans="1:12" x14ac:dyDescent="0.25">
      <c r="A9947">
        <v>49041988</v>
      </c>
      <c r="B9947">
        <v>400</v>
      </c>
      <c r="C9947" t="s">
        <v>343</v>
      </c>
      <c r="D9947" t="s">
        <v>188</v>
      </c>
      <c r="E9947" t="s">
        <v>189</v>
      </c>
      <c r="F9947" t="s">
        <v>317</v>
      </c>
      <c r="G9947" s="1">
        <v>43619</v>
      </c>
      <c r="H9947">
        <v>1</v>
      </c>
      <c r="I9947" s="7">
        <f>IF(TableTransactions[[#This Row],[Order type]]=trackOrderType,
TableTransactions[[#This Row],[Transaction quantity]]*-1,
TableTransactions[[#This Row],[Transaction quantity]]
)</f>
        <v>-1</v>
      </c>
      <c r="J99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9947" s="7">
        <f ca="1">IF(TableTransactions[[#This Row],[Stock balance backorders]]&lt;0,
0,
TableTransactions[[#This Row],[Stock balance backorders]]
)</f>
        <v>30</v>
      </c>
      <c r="L9947" s="8" t="str">
        <f>VLOOKUP(TableTransactions[[#This Row],[Material]],TableStockBalance[],
MATCH(TableStockBalance[[#Headers],[Supplier name]],TableStockBalance[#Headers],0),
0)</f>
        <v>Kupfer Komponenten GmbH</v>
      </c>
    </row>
    <row r="9948" spans="1:12" x14ac:dyDescent="0.25">
      <c r="A9948">
        <v>49042108</v>
      </c>
      <c r="B9948">
        <v>120</v>
      </c>
      <c r="C9948" t="s">
        <v>343</v>
      </c>
      <c r="D9948" t="s">
        <v>188</v>
      </c>
      <c r="E9948" t="s">
        <v>189</v>
      </c>
      <c r="F9948" t="s">
        <v>316</v>
      </c>
      <c r="G9948" s="1">
        <v>43629</v>
      </c>
      <c r="H9948">
        <v>3</v>
      </c>
      <c r="I9948" s="7">
        <f>IF(TableTransactions[[#This Row],[Order type]]=trackOrderType,
TableTransactions[[#This Row],[Transaction quantity]]*-1,
TableTransactions[[#This Row],[Transaction quantity]]
)</f>
        <v>-3</v>
      </c>
      <c r="J99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9948" s="7">
        <f ca="1">IF(TableTransactions[[#This Row],[Stock balance backorders]]&lt;0,
0,
TableTransactions[[#This Row],[Stock balance backorders]]
)</f>
        <v>27</v>
      </c>
      <c r="L9948" s="8" t="str">
        <f>VLOOKUP(TableTransactions[[#This Row],[Material]],TableStockBalance[],
MATCH(TableStockBalance[[#Headers],[Supplier name]],TableStockBalance[#Headers],0),
0)</f>
        <v>Kupfer Komponenten GmbH</v>
      </c>
    </row>
    <row r="9949" spans="1:12" x14ac:dyDescent="0.25">
      <c r="A9949">
        <v>49042218</v>
      </c>
      <c r="B9949">
        <v>50</v>
      </c>
      <c r="C9949" t="s">
        <v>343</v>
      </c>
      <c r="D9949" t="s">
        <v>188</v>
      </c>
      <c r="E9949" t="s">
        <v>189</v>
      </c>
      <c r="F9949" t="s">
        <v>313</v>
      </c>
      <c r="G9949" s="1">
        <v>43640</v>
      </c>
      <c r="H9949">
        <v>1</v>
      </c>
      <c r="I9949" s="7">
        <f>IF(TableTransactions[[#This Row],[Order type]]=trackOrderType,
TableTransactions[[#This Row],[Transaction quantity]]*-1,
TableTransactions[[#This Row],[Transaction quantity]]
)</f>
        <v>-1</v>
      </c>
      <c r="J99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</v>
      </c>
      <c r="K9949" s="7">
        <f ca="1">IF(TableTransactions[[#This Row],[Stock balance backorders]]&lt;0,
0,
TableTransactions[[#This Row],[Stock balance backorders]]
)</f>
        <v>26</v>
      </c>
      <c r="L9949" s="8" t="str">
        <f>VLOOKUP(TableTransactions[[#This Row],[Material]],TableStockBalance[],
MATCH(TableStockBalance[[#Headers],[Supplier name]],TableStockBalance[#Headers],0),
0)</f>
        <v>Kupfer Komponenten GmbH</v>
      </c>
    </row>
    <row r="9950" spans="1:12" x14ac:dyDescent="0.25">
      <c r="A9950">
        <v>49042337</v>
      </c>
      <c r="B9950">
        <v>80</v>
      </c>
      <c r="C9950" t="s">
        <v>343</v>
      </c>
      <c r="D9950" t="s">
        <v>188</v>
      </c>
      <c r="E9950" t="s">
        <v>189</v>
      </c>
      <c r="F9950" t="s">
        <v>316</v>
      </c>
      <c r="G9950" s="1">
        <v>43650</v>
      </c>
      <c r="H9950">
        <v>4</v>
      </c>
      <c r="I9950" s="7">
        <f>IF(TableTransactions[[#This Row],[Order type]]=trackOrderType,
TableTransactions[[#This Row],[Transaction quantity]]*-1,
TableTransactions[[#This Row],[Transaction quantity]]
)</f>
        <v>-4</v>
      </c>
      <c r="J99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9950" s="7">
        <f ca="1">IF(TableTransactions[[#This Row],[Stock balance backorders]]&lt;0,
0,
TableTransactions[[#This Row],[Stock balance backorders]]
)</f>
        <v>22</v>
      </c>
      <c r="L9950" s="8" t="str">
        <f>VLOOKUP(TableTransactions[[#This Row],[Material]],TableStockBalance[],
MATCH(TableStockBalance[[#Headers],[Supplier name]],TableStockBalance[#Headers],0),
0)</f>
        <v>Kupfer Komponenten GmbH</v>
      </c>
    </row>
    <row r="9951" spans="1:12" x14ac:dyDescent="0.25">
      <c r="A9951">
        <v>49042341</v>
      </c>
      <c r="B9951">
        <v>50</v>
      </c>
      <c r="C9951" t="s">
        <v>343</v>
      </c>
      <c r="D9951" t="s">
        <v>188</v>
      </c>
      <c r="E9951" t="s">
        <v>189</v>
      </c>
      <c r="F9951" t="s">
        <v>319</v>
      </c>
      <c r="G9951" s="1">
        <v>43650</v>
      </c>
      <c r="H9951">
        <v>3</v>
      </c>
      <c r="I9951" s="7">
        <f>IF(TableTransactions[[#This Row],[Order type]]=trackOrderType,
TableTransactions[[#This Row],[Transaction quantity]]*-1,
TableTransactions[[#This Row],[Transaction quantity]]
)</f>
        <v>-3</v>
      </c>
      <c r="J99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9951" s="7">
        <f ca="1">IF(TableTransactions[[#This Row],[Stock balance backorders]]&lt;0,
0,
TableTransactions[[#This Row],[Stock balance backorders]]
)</f>
        <v>19</v>
      </c>
      <c r="L9951" s="8" t="str">
        <f>VLOOKUP(TableTransactions[[#This Row],[Material]],TableStockBalance[],
MATCH(TableStockBalance[[#Headers],[Supplier name]],TableStockBalance[#Headers],0),
0)</f>
        <v>Kupfer Komponenten GmbH</v>
      </c>
    </row>
    <row r="9952" spans="1:12" x14ac:dyDescent="0.25">
      <c r="A9952" s="4">
        <v>45057270</v>
      </c>
      <c r="B9952" s="4">
        <v>10</v>
      </c>
      <c r="C9952" s="4" t="s">
        <v>344</v>
      </c>
      <c r="D9952" s="4" t="s">
        <v>188</v>
      </c>
      <c r="E9952" s="4" t="s">
        <v>189</v>
      </c>
      <c r="F9952" s="4" t="s">
        <v>183</v>
      </c>
      <c r="G9952" s="5">
        <v>43670</v>
      </c>
      <c r="H9952" s="4">
        <v>9</v>
      </c>
      <c r="I9952" s="7">
        <f>IF(TableTransactions[[#This Row],[Order type]]=trackOrderType,
TableTransactions[[#This Row],[Transaction quantity]]*-1,
TableTransactions[[#This Row],[Transaction quantity]]
)</f>
        <v>9</v>
      </c>
      <c r="J99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9952" s="7">
        <f ca="1">IF(TableTransactions[[#This Row],[Stock balance backorders]]&lt;0,
0,
TableTransactions[[#This Row],[Stock balance backorders]]
)</f>
        <v>28</v>
      </c>
      <c r="L9952" s="8" t="str">
        <f>VLOOKUP(TableTransactions[[#This Row],[Material]],TableStockBalance[],
MATCH(TableStockBalance[[#Headers],[Supplier name]],TableStockBalance[#Headers],0),
0)</f>
        <v>Kupfer Komponenten GmbH</v>
      </c>
    </row>
    <row r="9953" spans="1:12" x14ac:dyDescent="0.25">
      <c r="A9953">
        <v>49042629</v>
      </c>
      <c r="B9953">
        <v>120</v>
      </c>
      <c r="C9953" t="s">
        <v>343</v>
      </c>
      <c r="D9953" t="s">
        <v>188</v>
      </c>
      <c r="E9953" t="s">
        <v>189</v>
      </c>
      <c r="F9953" t="s">
        <v>318</v>
      </c>
      <c r="G9953" s="1">
        <v>43678</v>
      </c>
      <c r="H9953">
        <v>3</v>
      </c>
      <c r="I9953" s="7">
        <f>IF(TableTransactions[[#This Row],[Order type]]=trackOrderType,
TableTransactions[[#This Row],[Transaction quantity]]*-1,
TableTransactions[[#This Row],[Transaction quantity]]
)</f>
        <v>-3</v>
      </c>
      <c r="J99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</v>
      </c>
      <c r="K9953" s="7">
        <f ca="1">IF(TableTransactions[[#This Row],[Stock balance backorders]]&lt;0,
0,
TableTransactions[[#This Row],[Stock balance backorders]]
)</f>
        <v>25</v>
      </c>
      <c r="L9953" s="8" t="str">
        <f>VLOOKUP(TableTransactions[[#This Row],[Material]],TableStockBalance[],
MATCH(TableStockBalance[[#Headers],[Supplier name]],TableStockBalance[#Headers],0),
0)</f>
        <v>Kupfer Komponenten GmbH</v>
      </c>
    </row>
    <row r="9954" spans="1:12" x14ac:dyDescent="0.25">
      <c r="A9954">
        <v>49043295</v>
      </c>
      <c r="B9954">
        <v>150</v>
      </c>
      <c r="C9954" t="s">
        <v>343</v>
      </c>
      <c r="D9954" t="s">
        <v>188</v>
      </c>
      <c r="E9954" t="s">
        <v>189</v>
      </c>
      <c r="F9954" t="s">
        <v>317</v>
      </c>
      <c r="G9954" s="1">
        <v>43740</v>
      </c>
      <c r="H9954">
        <v>2</v>
      </c>
      <c r="I9954" s="7">
        <f>IF(TableTransactions[[#This Row],[Order type]]=trackOrderType,
TableTransactions[[#This Row],[Transaction quantity]]*-1,
TableTransactions[[#This Row],[Transaction quantity]]
)</f>
        <v>-2</v>
      </c>
      <c r="J99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9954" s="7">
        <f ca="1">IF(TableTransactions[[#This Row],[Stock balance backorders]]&lt;0,
0,
TableTransactions[[#This Row],[Stock balance backorders]]
)</f>
        <v>23</v>
      </c>
      <c r="L9954" s="8" t="str">
        <f>VLOOKUP(TableTransactions[[#This Row],[Material]],TableStockBalance[],
MATCH(TableStockBalance[[#Headers],[Supplier name]],TableStockBalance[#Headers],0),
0)</f>
        <v>Kupfer Komponenten GmbH</v>
      </c>
    </row>
    <row r="9955" spans="1:12" x14ac:dyDescent="0.25">
      <c r="A9955">
        <v>49043513</v>
      </c>
      <c r="B9955">
        <v>200</v>
      </c>
      <c r="C9955" t="s">
        <v>343</v>
      </c>
      <c r="D9955" t="s">
        <v>188</v>
      </c>
      <c r="E9955" t="s">
        <v>189</v>
      </c>
      <c r="F9955" t="s">
        <v>317</v>
      </c>
      <c r="G9955" s="1">
        <v>43760</v>
      </c>
      <c r="H9955">
        <v>1</v>
      </c>
      <c r="I9955" s="7">
        <f>IF(TableTransactions[[#This Row],[Order type]]=trackOrderType,
TableTransactions[[#This Row],[Transaction quantity]]*-1,
TableTransactions[[#This Row],[Transaction quantity]]
)</f>
        <v>-1</v>
      </c>
      <c r="J99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9955" s="7">
        <f ca="1">IF(TableTransactions[[#This Row],[Stock balance backorders]]&lt;0,
0,
TableTransactions[[#This Row],[Stock balance backorders]]
)</f>
        <v>22</v>
      </c>
      <c r="L9955" s="8" t="str">
        <f>VLOOKUP(TableTransactions[[#This Row],[Material]],TableStockBalance[],
MATCH(TableStockBalance[[#Headers],[Supplier name]],TableStockBalance[#Headers],0),
0)</f>
        <v>Kupfer Komponenten GmbH</v>
      </c>
    </row>
    <row r="9956" spans="1:12" x14ac:dyDescent="0.25">
      <c r="A9956">
        <v>49043737</v>
      </c>
      <c r="B9956">
        <v>140</v>
      </c>
      <c r="C9956" t="s">
        <v>343</v>
      </c>
      <c r="D9956" t="s">
        <v>188</v>
      </c>
      <c r="E9956" t="s">
        <v>189</v>
      </c>
      <c r="F9956" t="s">
        <v>313</v>
      </c>
      <c r="G9956" s="1">
        <v>43781</v>
      </c>
      <c r="H9956">
        <v>4</v>
      </c>
      <c r="I9956" s="7">
        <f>IF(TableTransactions[[#This Row],[Order type]]=trackOrderType,
TableTransactions[[#This Row],[Transaction quantity]]*-1,
TableTransactions[[#This Row],[Transaction quantity]]
)</f>
        <v>-4</v>
      </c>
      <c r="J99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9956" s="7">
        <f ca="1">IF(TableTransactions[[#This Row],[Stock balance backorders]]&lt;0,
0,
TableTransactions[[#This Row],[Stock balance backorders]]
)</f>
        <v>18</v>
      </c>
      <c r="L9956" s="8" t="str">
        <f>VLOOKUP(TableTransactions[[#This Row],[Material]],TableStockBalance[],
MATCH(TableStockBalance[[#Headers],[Supplier name]],TableStockBalance[#Headers],0),
0)</f>
        <v>Kupfer Komponenten GmbH</v>
      </c>
    </row>
    <row r="9957" spans="1:12" x14ac:dyDescent="0.25">
      <c r="A9957">
        <v>49043747</v>
      </c>
      <c r="B9957">
        <v>90</v>
      </c>
      <c r="C9957" t="s">
        <v>343</v>
      </c>
      <c r="D9957" t="s">
        <v>188</v>
      </c>
      <c r="E9957" t="s">
        <v>189</v>
      </c>
      <c r="F9957" t="s">
        <v>318</v>
      </c>
      <c r="G9957" s="1">
        <v>43781</v>
      </c>
      <c r="H9957">
        <v>4</v>
      </c>
      <c r="I9957" s="7">
        <f>IF(TableTransactions[[#This Row],[Order type]]=trackOrderType,
TableTransactions[[#This Row],[Transaction quantity]]*-1,
TableTransactions[[#This Row],[Transaction quantity]]
)</f>
        <v>-4</v>
      </c>
      <c r="J99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9957" s="7">
        <f ca="1">IF(TableTransactions[[#This Row],[Stock balance backorders]]&lt;0,
0,
TableTransactions[[#This Row],[Stock balance backorders]]
)</f>
        <v>14</v>
      </c>
      <c r="L9957" s="8" t="str">
        <f>VLOOKUP(TableTransactions[[#This Row],[Material]],TableStockBalance[],
MATCH(TableStockBalance[[#Headers],[Supplier name]],TableStockBalance[#Headers],0),
0)</f>
        <v>Kupfer Komponenten GmbH</v>
      </c>
    </row>
    <row r="9958" spans="1:12" x14ac:dyDescent="0.25">
      <c r="A9958" s="4">
        <v>45057532</v>
      </c>
      <c r="B9958" s="4">
        <v>10</v>
      </c>
      <c r="C9958" s="4" t="s">
        <v>344</v>
      </c>
      <c r="D9958" s="4" t="s">
        <v>188</v>
      </c>
      <c r="E9958" s="4" t="s">
        <v>189</v>
      </c>
      <c r="F9958" s="4" t="s">
        <v>183</v>
      </c>
      <c r="G9958" s="5">
        <v>43784</v>
      </c>
      <c r="H9958" s="4">
        <v>13</v>
      </c>
      <c r="I9958" s="7">
        <f>IF(TableTransactions[[#This Row],[Order type]]=trackOrderType,
TableTransactions[[#This Row],[Transaction quantity]]*-1,
TableTransactions[[#This Row],[Transaction quantity]]
)</f>
        <v>13</v>
      </c>
      <c r="J99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9958" s="7">
        <f ca="1">IF(TableTransactions[[#This Row],[Stock balance backorders]]&lt;0,
0,
TableTransactions[[#This Row],[Stock balance backorders]]
)</f>
        <v>27</v>
      </c>
      <c r="L9958" s="8" t="str">
        <f>VLOOKUP(TableTransactions[[#This Row],[Material]],TableStockBalance[],
MATCH(TableStockBalance[[#Headers],[Supplier name]],TableStockBalance[#Headers],0),
0)</f>
        <v>Kupfer Komponenten GmbH</v>
      </c>
    </row>
    <row r="9959" spans="1:12" x14ac:dyDescent="0.25">
      <c r="A9959">
        <v>49043950</v>
      </c>
      <c r="B9959">
        <v>20</v>
      </c>
      <c r="C9959" t="s">
        <v>343</v>
      </c>
      <c r="D9959" t="s">
        <v>188</v>
      </c>
      <c r="E9959" t="s">
        <v>189</v>
      </c>
      <c r="F9959" t="s">
        <v>331</v>
      </c>
      <c r="G9959" s="1">
        <v>43798</v>
      </c>
      <c r="H9959">
        <v>2</v>
      </c>
      <c r="I9959" s="7">
        <f>IF(TableTransactions[[#This Row],[Order type]]=trackOrderType,
TableTransactions[[#This Row],[Transaction quantity]]*-1,
TableTransactions[[#This Row],[Transaction quantity]]
)</f>
        <v>-2</v>
      </c>
      <c r="J99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</v>
      </c>
      <c r="K9959" s="7">
        <f ca="1">IF(TableTransactions[[#This Row],[Stock balance backorders]]&lt;0,
0,
TableTransactions[[#This Row],[Stock balance backorders]]
)</f>
        <v>25</v>
      </c>
      <c r="L9959" s="8" t="str">
        <f>VLOOKUP(TableTransactions[[#This Row],[Material]],TableStockBalance[],
MATCH(TableStockBalance[[#Headers],[Supplier name]],TableStockBalance[#Headers],0),
0)</f>
        <v>Kupfer Komponenten GmbH</v>
      </c>
    </row>
    <row r="9960" spans="1:12" x14ac:dyDescent="0.25">
      <c r="A9960">
        <v>49043956</v>
      </c>
      <c r="B9960">
        <v>490</v>
      </c>
      <c r="C9960" t="s">
        <v>343</v>
      </c>
      <c r="D9960" t="s">
        <v>188</v>
      </c>
      <c r="E9960" t="s">
        <v>189</v>
      </c>
      <c r="F9960" t="s">
        <v>317</v>
      </c>
      <c r="G9960" s="1">
        <v>43798</v>
      </c>
      <c r="H9960">
        <v>4</v>
      </c>
      <c r="I9960" s="7">
        <f>IF(TableTransactions[[#This Row],[Order type]]=trackOrderType,
TableTransactions[[#This Row],[Transaction quantity]]*-1,
TableTransactions[[#This Row],[Transaction quantity]]
)</f>
        <v>-4</v>
      </c>
      <c r="J99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9960" s="7">
        <f ca="1">IF(TableTransactions[[#This Row],[Stock balance backorders]]&lt;0,
0,
TableTransactions[[#This Row],[Stock balance backorders]]
)</f>
        <v>21</v>
      </c>
      <c r="L9960" s="8" t="str">
        <f>VLOOKUP(TableTransactions[[#This Row],[Material]],TableStockBalance[],
MATCH(TableStockBalance[[#Headers],[Supplier name]],TableStockBalance[#Headers],0),
0)</f>
        <v>Kupfer Komponenten GmbH</v>
      </c>
    </row>
    <row r="9961" spans="1:12" x14ac:dyDescent="0.25">
      <c r="A9961">
        <v>49040343</v>
      </c>
      <c r="B9961">
        <v>60</v>
      </c>
      <c r="C9961" t="s">
        <v>343</v>
      </c>
      <c r="D9961" t="s">
        <v>200</v>
      </c>
      <c r="E9961" t="s">
        <v>201</v>
      </c>
      <c r="F9961" t="s">
        <v>316</v>
      </c>
      <c r="G9961" s="1">
        <v>43468</v>
      </c>
      <c r="H9961">
        <v>1</v>
      </c>
      <c r="I9961" s="7">
        <f>IF(TableTransactions[[#This Row],[Order type]]=trackOrderType,
TableTransactions[[#This Row],[Transaction quantity]]*-1,
TableTransactions[[#This Row],[Transaction quantity]]
)</f>
        <v>-1</v>
      </c>
      <c r="J99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9961" s="7">
        <f ca="1">IF(TableTransactions[[#This Row],[Stock balance backorders]]&lt;0,
0,
TableTransactions[[#This Row],[Stock balance backorders]]
)</f>
        <v>21</v>
      </c>
      <c r="L9961" s="8" t="str">
        <f>VLOOKUP(TableTransactions[[#This Row],[Material]],TableStockBalance[],
MATCH(TableStockBalance[[#Headers],[Supplier name]],TableStockBalance[#Headers],0),
0)</f>
        <v>Solna Metal Goods AB</v>
      </c>
    </row>
    <row r="9962" spans="1:12" x14ac:dyDescent="0.25">
      <c r="A9962">
        <v>49040453</v>
      </c>
      <c r="B9962">
        <v>100</v>
      </c>
      <c r="C9962" t="s">
        <v>343</v>
      </c>
      <c r="D9962" t="s">
        <v>200</v>
      </c>
      <c r="E9962" t="s">
        <v>201</v>
      </c>
      <c r="F9962" t="s">
        <v>316</v>
      </c>
      <c r="G9962" s="1">
        <v>43479</v>
      </c>
      <c r="H9962">
        <v>3</v>
      </c>
      <c r="I9962" s="7">
        <f>IF(TableTransactions[[#This Row],[Order type]]=trackOrderType,
TableTransactions[[#This Row],[Transaction quantity]]*-1,
TableTransactions[[#This Row],[Transaction quantity]]
)</f>
        <v>-3</v>
      </c>
      <c r="J99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9962" s="7">
        <f ca="1">IF(TableTransactions[[#This Row],[Stock balance backorders]]&lt;0,
0,
TableTransactions[[#This Row],[Stock balance backorders]]
)</f>
        <v>18</v>
      </c>
      <c r="L9962" s="8" t="str">
        <f>VLOOKUP(TableTransactions[[#This Row],[Material]],TableStockBalance[],
MATCH(TableStockBalance[[#Headers],[Supplier name]],TableStockBalance[#Headers],0),
0)</f>
        <v>Solna Metal Goods AB</v>
      </c>
    </row>
    <row r="9963" spans="1:12" x14ac:dyDescent="0.25">
      <c r="A9963">
        <v>49040738</v>
      </c>
      <c r="B9963">
        <v>20</v>
      </c>
      <c r="C9963" t="s">
        <v>343</v>
      </c>
      <c r="D9963" t="s">
        <v>200</v>
      </c>
      <c r="E9963" t="s">
        <v>201</v>
      </c>
      <c r="F9963" t="s">
        <v>337</v>
      </c>
      <c r="G9963" s="1">
        <v>43504</v>
      </c>
      <c r="H9963">
        <v>1</v>
      </c>
      <c r="I9963" s="7">
        <f>IF(TableTransactions[[#This Row],[Order type]]=trackOrderType,
TableTransactions[[#This Row],[Transaction quantity]]*-1,
TableTransactions[[#This Row],[Transaction quantity]]
)</f>
        <v>-1</v>
      </c>
      <c r="J99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9963" s="7">
        <f ca="1">IF(TableTransactions[[#This Row],[Stock balance backorders]]&lt;0,
0,
TableTransactions[[#This Row],[Stock balance backorders]]
)</f>
        <v>17</v>
      </c>
      <c r="L9963" s="8" t="str">
        <f>VLOOKUP(TableTransactions[[#This Row],[Material]],TableStockBalance[],
MATCH(TableStockBalance[[#Headers],[Supplier name]],TableStockBalance[#Headers],0),
0)</f>
        <v>Solna Metal Goods AB</v>
      </c>
    </row>
    <row r="9964" spans="1:12" x14ac:dyDescent="0.25">
      <c r="A9964">
        <v>49040741</v>
      </c>
      <c r="B9964">
        <v>30</v>
      </c>
      <c r="C9964" t="s">
        <v>343</v>
      </c>
      <c r="D9964" t="s">
        <v>200</v>
      </c>
      <c r="E9964" t="s">
        <v>201</v>
      </c>
      <c r="F9964" t="s">
        <v>321</v>
      </c>
      <c r="G9964" s="1">
        <v>43504</v>
      </c>
      <c r="H9964">
        <v>3</v>
      </c>
      <c r="I9964" s="7">
        <f>IF(TableTransactions[[#This Row],[Order type]]=trackOrderType,
TableTransactions[[#This Row],[Transaction quantity]]*-1,
TableTransactions[[#This Row],[Transaction quantity]]
)</f>
        <v>-3</v>
      </c>
      <c r="J99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9964" s="7">
        <f ca="1">IF(TableTransactions[[#This Row],[Stock balance backorders]]&lt;0,
0,
TableTransactions[[#This Row],[Stock balance backorders]]
)</f>
        <v>14</v>
      </c>
      <c r="L9964" s="8" t="str">
        <f>VLOOKUP(TableTransactions[[#This Row],[Material]],TableStockBalance[],
MATCH(TableStockBalance[[#Headers],[Supplier name]],TableStockBalance[#Headers],0),
0)</f>
        <v>Solna Metal Goods AB</v>
      </c>
    </row>
    <row r="9965" spans="1:12" x14ac:dyDescent="0.25">
      <c r="A9965">
        <v>49040904</v>
      </c>
      <c r="B9965">
        <v>430</v>
      </c>
      <c r="C9965" t="s">
        <v>343</v>
      </c>
      <c r="D9965" t="s">
        <v>200</v>
      </c>
      <c r="E9965" t="s">
        <v>201</v>
      </c>
      <c r="F9965" t="s">
        <v>317</v>
      </c>
      <c r="G9965" s="1">
        <v>43518</v>
      </c>
      <c r="H9965">
        <v>2</v>
      </c>
      <c r="I9965" s="7">
        <f>IF(TableTransactions[[#This Row],[Order type]]=trackOrderType,
TableTransactions[[#This Row],[Transaction quantity]]*-1,
TableTransactions[[#This Row],[Transaction quantity]]
)</f>
        <v>-2</v>
      </c>
      <c r="J99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9965" s="7">
        <f ca="1">IF(TableTransactions[[#This Row],[Stock balance backorders]]&lt;0,
0,
TableTransactions[[#This Row],[Stock balance backorders]]
)</f>
        <v>12</v>
      </c>
      <c r="L9965" s="8" t="str">
        <f>VLOOKUP(TableTransactions[[#This Row],[Material]],TableStockBalance[],
MATCH(TableStockBalance[[#Headers],[Supplier name]],TableStockBalance[#Headers],0),
0)</f>
        <v>Solna Metal Goods AB</v>
      </c>
    </row>
    <row r="9966" spans="1:12" x14ac:dyDescent="0.25">
      <c r="A9966">
        <v>49041114</v>
      </c>
      <c r="B9966">
        <v>130</v>
      </c>
      <c r="C9966" t="s">
        <v>343</v>
      </c>
      <c r="D9966" t="s">
        <v>200</v>
      </c>
      <c r="E9966" t="s">
        <v>201</v>
      </c>
      <c r="F9966" t="s">
        <v>316</v>
      </c>
      <c r="G9966" s="1">
        <v>43537</v>
      </c>
      <c r="H9966">
        <v>1</v>
      </c>
      <c r="I9966" s="7">
        <f>IF(TableTransactions[[#This Row],[Order type]]=trackOrderType,
TableTransactions[[#This Row],[Transaction quantity]]*-1,
TableTransactions[[#This Row],[Transaction quantity]]
)</f>
        <v>-1</v>
      </c>
      <c r="J99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</v>
      </c>
      <c r="K9966" s="7">
        <f ca="1">IF(TableTransactions[[#This Row],[Stock balance backorders]]&lt;0,
0,
TableTransactions[[#This Row],[Stock balance backorders]]
)</f>
        <v>11</v>
      </c>
      <c r="L9966" s="8" t="str">
        <f>VLOOKUP(TableTransactions[[#This Row],[Material]],TableStockBalance[],
MATCH(TableStockBalance[[#Headers],[Supplier name]],TableStockBalance[#Headers],0),
0)</f>
        <v>Solna Metal Goods AB</v>
      </c>
    </row>
    <row r="9967" spans="1:12" x14ac:dyDescent="0.25">
      <c r="A9967">
        <v>49041129</v>
      </c>
      <c r="B9967">
        <v>140</v>
      </c>
      <c r="C9967" t="s">
        <v>343</v>
      </c>
      <c r="D9967" t="s">
        <v>200</v>
      </c>
      <c r="E9967" t="s">
        <v>201</v>
      </c>
      <c r="F9967" t="s">
        <v>316</v>
      </c>
      <c r="G9967" s="1">
        <v>43538</v>
      </c>
      <c r="H9967">
        <v>4</v>
      </c>
      <c r="I9967" s="7">
        <f>IF(TableTransactions[[#This Row],[Order type]]=trackOrderType,
TableTransactions[[#This Row],[Transaction quantity]]*-1,
TableTransactions[[#This Row],[Transaction quantity]]
)</f>
        <v>-4</v>
      </c>
      <c r="J99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9967" s="7">
        <f ca="1">IF(TableTransactions[[#This Row],[Stock balance backorders]]&lt;0,
0,
TableTransactions[[#This Row],[Stock balance backorders]]
)</f>
        <v>7</v>
      </c>
      <c r="L9967" s="8" t="str">
        <f>VLOOKUP(TableTransactions[[#This Row],[Material]],TableStockBalance[],
MATCH(TableStockBalance[[#Headers],[Supplier name]],TableStockBalance[#Headers],0),
0)</f>
        <v>Solna Metal Goods AB</v>
      </c>
    </row>
    <row r="9968" spans="1:12" x14ac:dyDescent="0.25">
      <c r="A9968">
        <v>49041203</v>
      </c>
      <c r="B9968">
        <v>130</v>
      </c>
      <c r="C9968" t="s">
        <v>343</v>
      </c>
      <c r="D9968" t="s">
        <v>200</v>
      </c>
      <c r="E9968" t="s">
        <v>201</v>
      </c>
      <c r="F9968" t="s">
        <v>313</v>
      </c>
      <c r="G9968" s="1">
        <v>43545</v>
      </c>
      <c r="H9968">
        <v>3</v>
      </c>
      <c r="I9968" s="7">
        <f>IF(TableTransactions[[#This Row],[Order type]]=trackOrderType,
TableTransactions[[#This Row],[Transaction quantity]]*-1,
TableTransactions[[#This Row],[Transaction quantity]]
)</f>
        <v>-3</v>
      </c>
      <c r="J99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9968" s="7">
        <f ca="1">IF(TableTransactions[[#This Row],[Stock balance backorders]]&lt;0,
0,
TableTransactions[[#This Row],[Stock balance backorders]]
)</f>
        <v>4</v>
      </c>
      <c r="L9968" s="8" t="str">
        <f>VLOOKUP(TableTransactions[[#This Row],[Material]],TableStockBalance[],
MATCH(TableStockBalance[[#Headers],[Supplier name]],TableStockBalance[#Headers],0),
0)</f>
        <v>Solna Metal Goods AB</v>
      </c>
    </row>
    <row r="9969" spans="1:12" x14ac:dyDescent="0.25">
      <c r="A9969">
        <v>49041363</v>
      </c>
      <c r="B9969">
        <v>60</v>
      </c>
      <c r="C9969" t="s">
        <v>343</v>
      </c>
      <c r="D9969" t="s">
        <v>200</v>
      </c>
      <c r="E9969" t="s">
        <v>201</v>
      </c>
      <c r="F9969" t="s">
        <v>318</v>
      </c>
      <c r="G9969" s="1">
        <v>43558</v>
      </c>
      <c r="H9969">
        <v>3</v>
      </c>
      <c r="I9969" s="7">
        <f>IF(TableTransactions[[#This Row],[Order type]]=trackOrderType,
TableTransactions[[#This Row],[Transaction quantity]]*-1,
TableTransactions[[#This Row],[Transaction quantity]]
)</f>
        <v>-3</v>
      </c>
      <c r="J99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9969" s="7">
        <f ca="1">IF(TableTransactions[[#This Row],[Stock balance backorders]]&lt;0,
0,
TableTransactions[[#This Row],[Stock balance backorders]]
)</f>
        <v>1</v>
      </c>
      <c r="L9969" s="8" t="str">
        <f>VLOOKUP(TableTransactions[[#This Row],[Material]],TableStockBalance[],
MATCH(TableStockBalance[[#Headers],[Supplier name]],TableStockBalance[#Headers],0),
0)</f>
        <v>Solna Metal Goods AB</v>
      </c>
    </row>
    <row r="9970" spans="1:12" x14ac:dyDescent="0.25">
      <c r="A9970" s="4">
        <v>45057016</v>
      </c>
      <c r="B9970" s="4">
        <v>10</v>
      </c>
      <c r="C9970" s="4" t="s">
        <v>344</v>
      </c>
      <c r="D9970" s="4" t="s">
        <v>200</v>
      </c>
      <c r="E9970" s="4" t="s">
        <v>201</v>
      </c>
      <c r="F9970" s="4" t="s">
        <v>180</v>
      </c>
      <c r="G9970" s="5">
        <v>43560</v>
      </c>
      <c r="H9970" s="4">
        <v>23</v>
      </c>
      <c r="I9970" s="7">
        <f>IF(TableTransactions[[#This Row],[Order type]]=trackOrderType,
TableTransactions[[#This Row],[Transaction quantity]]*-1,
TableTransactions[[#This Row],[Transaction quantity]]
)</f>
        <v>23</v>
      </c>
      <c r="J99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9970" s="7">
        <f ca="1">IF(TableTransactions[[#This Row],[Stock balance backorders]]&lt;0,
0,
TableTransactions[[#This Row],[Stock balance backorders]]
)</f>
        <v>24</v>
      </c>
      <c r="L9970" s="8" t="str">
        <f>VLOOKUP(TableTransactions[[#This Row],[Material]],TableStockBalance[],
MATCH(TableStockBalance[[#Headers],[Supplier name]],TableStockBalance[#Headers],0),
0)</f>
        <v>Solna Metal Goods AB</v>
      </c>
    </row>
    <row r="9971" spans="1:12" x14ac:dyDescent="0.25">
      <c r="A9971">
        <v>49041477</v>
      </c>
      <c r="B9971">
        <v>480</v>
      </c>
      <c r="C9971" t="s">
        <v>343</v>
      </c>
      <c r="D9971" t="s">
        <v>200</v>
      </c>
      <c r="E9971" t="s">
        <v>201</v>
      </c>
      <c r="F9971" t="s">
        <v>317</v>
      </c>
      <c r="G9971" s="1">
        <v>43567</v>
      </c>
      <c r="H9971">
        <v>4</v>
      </c>
      <c r="I9971" s="7">
        <f>IF(TableTransactions[[#This Row],[Order type]]=trackOrderType,
TableTransactions[[#This Row],[Transaction quantity]]*-1,
TableTransactions[[#This Row],[Transaction quantity]]
)</f>
        <v>-4</v>
      </c>
      <c r="J99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9971" s="7">
        <f ca="1">IF(TableTransactions[[#This Row],[Stock balance backorders]]&lt;0,
0,
TableTransactions[[#This Row],[Stock balance backorders]]
)</f>
        <v>20</v>
      </c>
      <c r="L9971" s="8" t="str">
        <f>VLOOKUP(TableTransactions[[#This Row],[Material]],TableStockBalance[],
MATCH(TableStockBalance[[#Headers],[Supplier name]],TableStockBalance[#Headers],0),
0)</f>
        <v>Solna Metal Goods AB</v>
      </c>
    </row>
    <row r="9972" spans="1:12" x14ac:dyDescent="0.25">
      <c r="A9972">
        <v>49041556</v>
      </c>
      <c r="B9972">
        <v>440</v>
      </c>
      <c r="C9972" t="s">
        <v>343</v>
      </c>
      <c r="D9972" t="s">
        <v>200</v>
      </c>
      <c r="E9972" t="s">
        <v>201</v>
      </c>
      <c r="F9972" t="s">
        <v>317</v>
      </c>
      <c r="G9972" s="1">
        <v>43578</v>
      </c>
      <c r="H9972">
        <v>3</v>
      </c>
      <c r="I9972" s="7">
        <f>IF(TableTransactions[[#This Row],[Order type]]=trackOrderType,
TableTransactions[[#This Row],[Transaction quantity]]*-1,
TableTransactions[[#This Row],[Transaction quantity]]
)</f>
        <v>-3</v>
      </c>
      <c r="J99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9972" s="7">
        <f ca="1">IF(TableTransactions[[#This Row],[Stock balance backorders]]&lt;0,
0,
TableTransactions[[#This Row],[Stock balance backorders]]
)</f>
        <v>17</v>
      </c>
      <c r="L9972" s="8" t="str">
        <f>VLOOKUP(TableTransactions[[#This Row],[Material]],TableStockBalance[],
MATCH(TableStockBalance[[#Headers],[Supplier name]],TableStockBalance[#Headers],0),
0)</f>
        <v>Solna Metal Goods AB</v>
      </c>
    </row>
    <row r="9973" spans="1:12" x14ac:dyDescent="0.25">
      <c r="A9973">
        <v>49041716</v>
      </c>
      <c r="B9973">
        <v>350</v>
      </c>
      <c r="C9973" t="s">
        <v>343</v>
      </c>
      <c r="D9973" t="s">
        <v>200</v>
      </c>
      <c r="E9973" t="s">
        <v>201</v>
      </c>
      <c r="F9973" t="s">
        <v>313</v>
      </c>
      <c r="G9973" s="1">
        <v>43593</v>
      </c>
      <c r="H9973">
        <v>1</v>
      </c>
      <c r="I9973" s="7">
        <f>IF(TableTransactions[[#This Row],[Order type]]=trackOrderType,
TableTransactions[[#This Row],[Transaction quantity]]*-1,
TableTransactions[[#This Row],[Transaction quantity]]
)</f>
        <v>-1</v>
      </c>
      <c r="J99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9973" s="7">
        <f ca="1">IF(TableTransactions[[#This Row],[Stock balance backorders]]&lt;0,
0,
TableTransactions[[#This Row],[Stock balance backorders]]
)</f>
        <v>16</v>
      </c>
      <c r="L9973" s="8" t="str">
        <f>VLOOKUP(TableTransactions[[#This Row],[Material]],TableStockBalance[],
MATCH(TableStockBalance[[#Headers],[Supplier name]],TableStockBalance[#Headers],0),
0)</f>
        <v>Solna Metal Goods AB</v>
      </c>
    </row>
    <row r="9974" spans="1:12" x14ac:dyDescent="0.25">
      <c r="A9974">
        <v>49041729</v>
      </c>
      <c r="B9974">
        <v>300</v>
      </c>
      <c r="C9974" t="s">
        <v>343</v>
      </c>
      <c r="D9974" t="s">
        <v>200</v>
      </c>
      <c r="E9974" t="s">
        <v>201</v>
      </c>
      <c r="F9974" t="s">
        <v>318</v>
      </c>
      <c r="G9974" s="1">
        <v>43593</v>
      </c>
      <c r="H9974">
        <v>1</v>
      </c>
      <c r="I9974" s="7">
        <f>IF(TableTransactions[[#This Row],[Order type]]=trackOrderType,
TableTransactions[[#This Row],[Transaction quantity]]*-1,
TableTransactions[[#This Row],[Transaction quantity]]
)</f>
        <v>-1</v>
      </c>
      <c r="J99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</v>
      </c>
      <c r="K9974" s="7">
        <f ca="1">IF(TableTransactions[[#This Row],[Stock balance backorders]]&lt;0,
0,
TableTransactions[[#This Row],[Stock balance backorders]]
)</f>
        <v>15</v>
      </c>
      <c r="L9974" s="8" t="str">
        <f>VLOOKUP(TableTransactions[[#This Row],[Material]],TableStockBalance[],
MATCH(TableStockBalance[[#Headers],[Supplier name]],TableStockBalance[#Headers],0),
0)</f>
        <v>Solna Metal Goods AB</v>
      </c>
    </row>
    <row r="9975" spans="1:12" x14ac:dyDescent="0.25">
      <c r="A9975">
        <v>49041788</v>
      </c>
      <c r="B9975">
        <v>170</v>
      </c>
      <c r="C9975" t="s">
        <v>343</v>
      </c>
      <c r="D9975" t="s">
        <v>200</v>
      </c>
      <c r="E9975" t="s">
        <v>201</v>
      </c>
      <c r="F9975" t="s">
        <v>317</v>
      </c>
      <c r="G9975" s="1">
        <v>43599</v>
      </c>
      <c r="H9975">
        <v>1</v>
      </c>
      <c r="I9975" s="7">
        <f>IF(TableTransactions[[#This Row],[Order type]]=trackOrderType,
TableTransactions[[#This Row],[Transaction quantity]]*-1,
TableTransactions[[#This Row],[Transaction quantity]]
)</f>
        <v>-1</v>
      </c>
      <c r="J99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9975" s="7">
        <f ca="1">IF(TableTransactions[[#This Row],[Stock balance backorders]]&lt;0,
0,
TableTransactions[[#This Row],[Stock balance backorders]]
)</f>
        <v>14</v>
      </c>
      <c r="L9975" s="8" t="str">
        <f>VLOOKUP(TableTransactions[[#This Row],[Material]],TableStockBalance[],
MATCH(TableStockBalance[[#Headers],[Supplier name]],TableStockBalance[#Headers],0),
0)</f>
        <v>Solna Metal Goods AB</v>
      </c>
    </row>
    <row r="9976" spans="1:12" x14ac:dyDescent="0.25">
      <c r="A9976">
        <v>49042131</v>
      </c>
      <c r="B9976">
        <v>340</v>
      </c>
      <c r="C9976" t="s">
        <v>343</v>
      </c>
      <c r="D9976" t="s">
        <v>200</v>
      </c>
      <c r="E9976" t="s">
        <v>201</v>
      </c>
      <c r="F9976" t="s">
        <v>317</v>
      </c>
      <c r="G9976" s="1">
        <v>43630</v>
      </c>
      <c r="H9976">
        <v>1</v>
      </c>
      <c r="I9976" s="7">
        <f>IF(TableTransactions[[#This Row],[Order type]]=trackOrderType,
TableTransactions[[#This Row],[Transaction quantity]]*-1,
TableTransactions[[#This Row],[Transaction quantity]]
)</f>
        <v>-1</v>
      </c>
      <c r="J99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9976" s="7">
        <f ca="1">IF(TableTransactions[[#This Row],[Stock balance backorders]]&lt;0,
0,
TableTransactions[[#This Row],[Stock balance backorders]]
)</f>
        <v>13</v>
      </c>
      <c r="L9976" s="8" t="str">
        <f>VLOOKUP(TableTransactions[[#This Row],[Material]],TableStockBalance[],
MATCH(TableStockBalance[[#Headers],[Supplier name]],TableStockBalance[#Headers],0),
0)</f>
        <v>Solna Metal Goods AB</v>
      </c>
    </row>
    <row r="9977" spans="1:12" x14ac:dyDescent="0.25">
      <c r="A9977">
        <v>49042339</v>
      </c>
      <c r="B9977">
        <v>110</v>
      </c>
      <c r="C9977" t="s">
        <v>343</v>
      </c>
      <c r="D9977" t="s">
        <v>200</v>
      </c>
      <c r="E9977" t="s">
        <v>201</v>
      </c>
      <c r="F9977" t="s">
        <v>317</v>
      </c>
      <c r="G9977" s="1">
        <v>43650</v>
      </c>
      <c r="H9977">
        <v>3</v>
      </c>
      <c r="I9977" s="7">
        <f>IF(TableTransactions[[#This Row],[Order type]]=trackOrderType,
TableTransactions[[#This Row],[Transaction quantity]]*-1,
TableTransactions[[#This Row],[Transaction quantity]]
)</f>
        <v>-3</v>
      </c>
      <c r="J99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</v>
      </c>
      <c r="K9977" s="7">
        <f ca="1">IF(TableTransactions[[#This Row],[Stock balance backorders]]&lt;0,
0,
TableTransactions[[#This Row],[Stock balance backorders]]
)</f>
        <v>10</v>
      </c>
      <c r="L9977" s="8" t="str">
        <f>VLOOKUP(TableTransactions[[#This Row],[Material]],TableStockBalance[],
MATCH(TableStockBalance[[#Headers],[Supplier name]],TableStockBalance[#Headers],0),
0)</f>
        <v>Solna Metal Goods AB</v>
      </c>
    </row>
    <row r="9978" spans="1:12" x14ac:dyDescent="0.25">
      <c r="A9978">
        <v>49042490</v>
      </c>
      <c r="B9978">
        <v>50</v>
      </c>
      <c r="C9978" t="s">
        <v>343</v>
      </c>
      <c r="D9978" t="s">
        <v>200</v>
      </c>
      <c r="E9978" t="s">
        <v>201</v>
      </c>
      <c r="F9978" t="s">
        <v>319</v>
      </c>
      <c r="G9978" s="1">
        <v>43664</v>
      </c>
      <c r="H9978">
        <v>2</v>
      </c>
      <c r="I9978" s="7">
        <f>IF(TableTransactions[[#This Row],[Order type]]=trackOrderType,
TableTransactions[[#This Row],[Transaction quantity]]*-1,
TableTransactions[[#This Row],[Transaction quantity]]
)</f>
        <v>-2</v>
      </c>
      <c r="J99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9978" s="7">
        <f ca="1">IF(TableTransactions[[#This Row],[Stock balance backorders]]&lt;0,
0,
TableTransactions[[#This Row],[Stock balance backorders]]
)</f>
        <v>8</v>
      </c>
      <c r="L9978" s="8" t="str">
        <f>VLOOKUP(TableTransactions[[#This Row],[Material]],TableStockBalance[],
MATCH(TableStockBalance[[#Headers],[Supplier name]],TableStockBalance[#Headers],0),
0)</f>
        <v>Solna Metal Goods AB</v>
      </c>
    </row>
    <row r="9979" spans="1:12" x14ac:dyDescent="0.25">
      <c r="A9979">
        <v>49042502</v>
      </c>
      <c r="B9979">
        <v>20</v>
      </c>
      <c r="C9979" t="s">
        <v>343</v>
      </c>
      <c r="D9979" t="s">
        <v>200</v>
      </c>
      <c r="E9979" t="s">
        <v>201</v>
      </c>
      <c r="F9979" t="s">
        <v>328</v>
      </c>
      <c r="G9979" s="1">
        <v>43665</v>
      </c>
      <c r="H9979">
        <v>2</v>
      </c>
      <c r="I9979" s="7">
        <f>IF(TableTransactions[[#This Row],[Order type]]=trackOrderType,
TableTransactions[[#This Row],[Transaction quantity]]*-1,
TableTransactions[[#This Row],[Transaction quantity]]
)</f>
        <v>-2</v>
      </c>
      <c r="J99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9979" s="7">
        <f ca="1">IF(TableTransactions[[#This Row],[Stock balance backorders]]&lt;0,
0,
TableTransactions[[#This Row],[Stock balance backorders]]
)</f>
        <v>6</v>
      </c>
      <c r="L9979" s="8" t="str">
        <f>VLOOKUP(TableTransactions[[#This Row],[Material]],TableStockBalance[],
MATCH(TableStockBalance[[#Headers],[Supplier name]],TableStockBalance[#Headers],0),
0)</f>
        <v>Solna Metal Goods AB</v>
      </c>
    </row>
    <row r="9980" spans="1:12" x14ac:dyDescent="0.25">
      <c r="A9980">
        <v>49042511</v>
      </c>
      <c r="B9980">
        <v>210</v>
      </c>
      <c r="C9980" t="s">
        <v>343</v>
      </c>
      <c r="D9980" t="s">
        <v>200</v>
      </c>
      <c r="E9980" t="s">
        <v>201</v>
      </c>
      <c r="F9980" t="s">
        <v>318</v>
      </c>
      <c r="G9980" s="1">
        <v>43665</v>
      </c>
      <c r="H9980">
        <v>2</v>
      </c>
      <c r="I9980" s="7">
        <f>IF(TableTransactions[[#This Row],[Order type]]=trackOrderType,
TableTransactions[[#This Row],[Transaction quantity]]*-1,
TableTransactions[[#This Row],[Transaction quantity]]
)</f>
        <v>-2</v>
      </c>
      <c r="J99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9980" s="7">
        <f ca="1">IF(TableTransactions[[#This Row],[Stock balance backorders]]&lt;0,
0,
TableTransactions[[#This Row],[Stock balance backorders]]
)</f>
        <v>4</v>
      </c>
      <c r="L9980" s="8" t="str">
        <f>VLOOKUP(TableTransactions[[#This Row],[Material]],TableStockBalance[],
MATCH(TableStockBalance[[#Headers],[Supplier name]],TableStockBalance[#Headers],0),
0)</f>
        <v>Solna Metal Goods AB</v>
      </c>
    </row>
    <row r="9981" spans="1:12" x14ac:dyDescent="0.25">
      <c r="A9981">
        <v>49042659</v>
      </c>
      <c r="B9981">
        <v>110</v>
      </c>
      <c r="C9981" t="s">
        <v>343</v>
      </c>
      <c r="D9981" t="s">
        <v>200</v>
      </c>
      <c r="E9981" t="s">
        <v>201</v>
      </c>
      <c r="F9981" t="s">
        <v>317</v>
      </c>
      <c r="G9981" s="1">
        <v>43682</v>
      </c>
      <c r="H9981">
        <v>1</v>
      </c>
      <c r="I9981" s="7">
        <f>IF(TableTransactions[[#This Row],[Order type]]=trackOrderType,
TableTransactions[[#This Row],[Transaction quantity]]*-1,
TableTransactions[[#This Row],[Transaction quantity]]
)</f>
        <v>-1</v>
      </c>
      <c r="J99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9981" s="7">
        <f ca="1">IF(TableTransactions[[#This Row],[Stock balance backorders]]&lt;0,
0,
TableTransactions[[#This Row],[Stock balance backorders]]
)</f>
        <v>3</v>
      </c>
      <c r="L9981" s="8" t="str">
        <f>VLOOKUP(TableTransactions[[#This Row],[Material]],TableStockBalance[],
MATCH(TableStockBalance[[#Headers],[Supplier name]],TableStockBalance[#Headers],0),
0)</f>
        <v>Solna Metal Goods AB</v>
      </c>
    </row>
    <row r="9982" spans="1:12" x14ac:dyDescent="0.25">
      <c r="A9982" s="4">
        <v>45057309</v>
      </c>
      <c r="B9982" s="4">
        <v>10</v>
      </c>
      <c r="C9982" s="4" t="s">
        <v>344</v>
      </c>
      <c r="D9982" s="4" t="s">
        <v>200</v>
      </c>
      <c r="E9982" s="4" t="s">
        <v>201</v>
      </c>
      <c r="F9982" s="4" t="s">
        <v>180</v>
      </c>
      <c r="G9982" s="5">
        <v>43686</v>
      </c>
      <c r="H9982" s="4">
        <v>23</v>
      </c>
      <c r="I9982" s="7">
        <f>IF(TableTransactions[[#This Row],[Order type]]=trackOrderType,
TableTransactions[[#This Row],[Transaction quantity]]*-1,
TableTransactions[[#This Row],[Transaction quantity]]
)</f>
        <v>23</v>
      </c>
      <c r="J99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</v>
      </c>
      <c r="K9982" s="7">
        <f ca="1">IF(TableTransactions[[#This Row],[Stock balance backorders]]&lt;0,
0,
TableTransactions[[#This Row],[Stock balance backorders]]
)</f>
        <v>26</v>
      </c>
      <c r="L9982" s="8" t="str">
        <f>VLOOKUP(TableTransactions[[#This Row],[Material]],TableStockBalance[],
MATCH(TableStockBalance[[#Headers],[Supplier name]],TableStockBalance[#Headers],0),
0)</f>
        <v>Solna Metal Goods AB</v>
      </c>
    </row>
    <row r="9983" spans="1:12" x14ac:dyDescent="0.25">
      <c r="A9983">
        <v>49042873</v>
      </c>
      <c r="B9983">
        <v>160</v>
      </c>
      <c r="C9983" t="s">
        <v>343</v>
      </c>
      <c r="D9983" t="s">
        <v>200</v>
      </c>
      <c r="E9983" t="s">
        <v>201</v>
      </c>
      <c r="F9983" t="s">
        <v>318</v>
      </c>
      <c r="G9983" s="1">
        <v>43700</v>
      </c>
      <c r="H9983">
        <v>1</v>
      </c>
      <c r="I9983" s="7">
        <f>IF(TableTransactions[[#This Row],[Order type]]=trackOrderType,
TableTransactions[[#This Row],[Transaction quantity]]*-1,
TableTransactions[[#This Row],[Transaction quantity]]
)</f>
        <v>-1</v>
      </c>
      <c r="J99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</v>
      </c>
      <c r="K9983" s="7">
        <f ca="1">IF(TableTransactions[[#This Row],[Stock balance backorders]]&lt;0,
0,
TableTransactions[[#This Row],[Stock balance backorders]]
)</f>
        <v>25</v>
      </c>
      <c r="L9983" s="8" t="str">
        <f>VLOOKUP(TableTransactions[[#This Row],[Material]],TableStockBalance[],
MATCH(TableStockBalance[[#Headers],[Supplier name]],TableStockBalance[#Headers],0),
0)</f>
        <v>Solna Metal Goods AB</v>
      </c>
    </row>
    <row r="9984" spans="1:12" x14ac:dyDescent="0.25">
      <c r="A9984">
        <v>49042961</v>
      </c>
      <c r="B9984">
        <v>40</v>
      </c>
      <c r="C9984" t="s">
        <v>343</v>
      </c>
      <c r="D9984" t="s">
        <v>200</v>
      </c>
      <c r="E9984" t="s">
        <v>201</v>
      </c>
      <c r="F9984" t="s">
        <v>314</v>
      </c>
      <c r="G9984" s="1">
        <v>43710</v>
      </c>
      <c r="H9984">
        <v>4</v>
      </c>
      <c r="I9984" s="7">
        <f>IF(TableTransactions[[#This Row],[Order type]]=trackOrderType,
TableTransactions[[#This Row],[Transaction quantity]]*-1,
TableTransactions[[#This Row],[Transaction quantity]]
)</f>
        <v>-4</v>
      </c>
      <c r="J99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9984" s="7">
        <f ca="1">IF(TableTransactions[[#This Row],[Stock balance backorders]]&lt;0,
0,
TableTransactions[[#This Row],[Stock balance backorders]]
)</f>
        <v>21</v>
      </c>
      <c r="L9984" s="8" t="str">
        <f>VLOOKUP(TableTransactions[[#This Row],[Material]],TableStockBalance[],
MATCH(TableStockBalance[[#Headers],[Supplier name]],TableStockBalance[#Headers],0),
0)</f>
        <v>Solna Metal Goods AB</v>
      </c>
    </row>
    <row r="9985" spans="1:12" x14ac:dyDescent="0.25">
      <c r="A9985">
        <v>49043272</v>
      </c>
      <c r="B9985">
        <v>90</v>
      </c>
      <c r="C9985" t="s">
        <v>343</v>
      </c>
      <c r="D9985" t="s">
        <v>200</v>
      </c>
      <c r="E9985" t="s">
        <v>201</v>
      </c>
      <c r="F9985" t="s">
        <v>318</v>
      </c>
      <c r="G9985" s="1">
        <v>43738</v>
      </c>
      <c r="H9985">
        <v>3</v>
      </c>
      <c r="I9985" s="7">
        <f>IF(TableTransactions[[#This Row],[Order type]]=trackOrderType,
TableTransactions[[#This Row],[Transaction quantity]]*-1,
TableTransactions[[#This Row],[Transaction quantity]]
)</f>
        <v>-3</v>
      </c>
      <c r="J99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9985" s="7">
        <f ca="1">IF(TableTransactions[[#This Row],[Stock balance backorders]]&lt;0,
0,
TableTransactions[[#This Row],[Stock balance backorders]]
)</f>
        <v>18</v>
      </c>
      <c r="L9985" s="8" t="str">
        <f>VLOOKUP(TableTransactions[[#This Row],[Material]],TableStockBalance[],
MATCH(TableStockBalance[[#Headers],[Supplier name]],TableStockBalance[#Headers],0),
0)</f>
        <v>Solna Metal Goods AB</v>
      </c>
    </row>
    <row r="9986" spans="1:12" x14ac:dyDescent="0.25">
      <c r="A9986">
        <v>49043386</v>
      </c>
      <c r="B9986">
        <v>20</v>
      </c>
      <c r="C9986" t="s">
        <v>343</v>
      </c>
      <c r="D9986" t="s">
        <v>200</v>
      </c>
      <c r="E9986" t="s">
        <v>201</v>
      </c>
      <c r="F9986" t="s">
        <v>332</v>
      </c>
      <c r="G9986" s="1">
        <v>43748</v>
      </c>
      <c r="H9986">
        <v>3</v>
      </c>
      <c r="I9986" s="7">
        <f>IF(TableTransactions[[#This Row],[Order type]]=trackOrderType,
TableTransactions[[#This Row],[Transaction quantity]]*-1,
TableTransactions[[#This Row],[Transaction quantity]]
)</f>
        <v>-3</v>
      </c>
      <c r="J99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</v>
      </c>
      <c r="K9986" s="7">
        <f ca="1">IF(TableTransactions[[#This Row],[Stock balance backorders]]&lt;0,
0,
TableTransactions[[#This Row],[Stock balance backorders]]
)</f>
        <v>15</v>
      </c>
      <c r="L9986" s="8" t="str">
        <f>VLOOKUP(TableTransactions[[#This Row],[Material]],TableStockBalance[],
MATCH(TableStockBalance[[#Headers],[Supplier name]],TableStockBalance[#Headers],0),
0)</f>
        <v>Solna Metal Goods AB</v>
      </c>
    </row>
    <row r="9987" spans="1:12" x14ac:dyDescent="0.25">
      <c r="A9987">
        <v>49043493</v>
      </c>
      <c r="B9987">
        <v>40</v>
      </c>
      <c r="C9987" t="s">
        <v>343</v>
      </c>
      <c r="D9987" t="s">
        <v>200</v>
      </c>
      <c r="E9987" t="s">
        <v>201</v>
      </c>
      <c r="F9987" t="s">
        <v>315</v>
      </c>
      <c r="G9987" s="1">
        <v>43756</v>
      </c>
      <c r="H9987">
        <v>1</v>
      </c>
      <c r="I9987" s="7">
        <f>IF(TableTransactions[[#This Row],[Order type]]=trackOrderType,
TableTransactions[[#This Row],[Transaction quantity]]*-1,
TableTransactions[[#This Row],[Transaction quantity]]
)</f>
        <v>-1</v>
      </c>
      <c r="J99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9987" s="7">
        <f ca="1">IF(TableTransactions[[#This Row],[Stock balance backorders]]&lt;0,
0,
TableTransactions[[#This Row],[Stock balance backorders]]
)</f>
        <v>14</v>
      </c>
      <c r="L9987" s="8" t="str">
        <f>VLOOKUP(TableTransactions[[#This Row],[Material]],TableStockBalance[],
MATCH(TableStockBalance[[#Headers],[Supplier name]],TableStockBalance[#Headers],0),
0)</f>
        <v>Solna Metal Goods AB</v>
      </c>
    </row>
    <row r="9988" spans="1:12" x14ac:dyDescent="0.25">
      <c r="A9988">
        <v>49044250</v>
      </c>
      <c r="B9988">
        <v>390</v>
      </c>
      <c r="C9988" t="s">
        <v>343</v>
      </c>
      <c r="D9988" t="s">
        <v>200</v>
      </c>
      <c r="E9988" t="s">
        <v>201</v>
      </c>
      <c r="F9988" t="s">
        <v>317</v>
      </c>
      <c r="G9988" s="1">
        <v>43830</v>
      </c>
      <c r="H9988">
        <v>4</v>
      </c>
      <c r="I9988" s="7">
        <f>IF(TableTransactions[[#This Row],[Order type]]=trackOrderType,
TableTransactions[[#This Row],[Transaction quantity]]*-1,
TableTransactions[[#This Row],[Transaction quantity]]
)</f>
        <v>-4</v>
      </c>
      <c r="J99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</v>
      </c>
      <c r="K9988" s="7">
        <f ca="1">IF(TableTransactions[[#This Row],[Stock balance backorders]]&lt;0,
0,
TableTransactions[[#This Row],[Stock balance backorders]]
)</f>
        <v>10</v>
      </c>
      <c r="L9988" s="8" t="str">
        <f>VLOOKUP(TableTransactions[[#This Row],[Material]],TableStockBalance[],
MATCH(TableStockBalance[[#Headers],[Supplier name]],TableStockBalance[#Headers],0),
0)</f>
        <v>Solna Metal Goods AB</v>
      </c>
    </row>
    <row r="9989" spans="1:12" x14ac:dyDescent="0.25">
      <c r="A9989">
        <v>49040785</v>
      </c>
      <c r="B9989">
        <v>100</v>
      </c>
      <c r="C9989" t="s">
        <v>343</v>
      </c>
      <c r="D9989" t="s">
        <v>190</v>
      </c>
      <c r="E9989" t="s">
        <v>191</v>
      </c>
      <c r="F9989" t="s">
        <v>319</v>
      </c>
      <c r="G9989" s="1">
        <v>43508</v>
      </c>
      <c r="H9989">
        <v>4</v>
      </c>
      <c r="I9989" s="7">
        <f>IF(TableTransactions[[#This Row],[Order type]]=trackOrderType,
TableTransactions[[#This Row],[Transaction quantity]]*-1,
TableTransactions[[#This Row],[Transaction quantity]]
)</f>
        <v>-4</v>
      </c>
      <c r="J99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9989" s="7">
        <f ca="1">IF(TableTransactions[[#This Row],[Stock balance backorders]]&lt;0,
0,
TableTransactions[[#This Row],[Stock balance backorders]]
)</f>
        <v>14</v>
      </c>
      <c r="L9989" s="8" t="str">
        <f>VLOOKUP(TableTransactions[[#This Row],[Material]],TableStockBalance[],
MATCH(TableStockBalance[[#Headers],[Supplier name]],TableStockBalance[#Headers],0),
0)</f>
        <v>Kupfer Komponenten GmbH</v>
      </c>
    </row>
    <row r="9990" spans="1:12" x14ac:dyDescent="0.25">
      <c r="A9990">
        <v>49040902</v>
      </c>
      <c r="B9990">
        <v>260</v>
      </c>
      <c r="C9990" t="s">
        <v>343</v>
      </c>
      <c r="D9990" t="s">
        <v>190</v>
      </c>
      <c r="E9990" t="s">
        <v>191</v>
      </c>
      <c r="F9990" t="s">
        <v>316</v>
      </c>
      <c r="G9990" s="1">
        <v>43518</v>
      </c>
      <c r="H9990">
        <v>4</v>
      </c>
      <c r="I9990" s="7">
        <f>IF(TableTransactions[[#This Row],[Order type]]=trackOrderType,
TableTransactions[[#This Row],[Transaction quantity]]*-1,
TableTransactions[[#This Row],[Transaction quantity]]
)</f>
        <v>-4</v>
      </c>
      <c r="J99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</v>
      </c>
      <c r="K9990" s="7">
        <f ca="1">IF(TableTransactions[[#This Row],[Stock balance backorders]]&lt;0,
0,
TableTransactions[[#This Row],[Stock balance backorders]]
)</f>
        <v>10</v>
      </c>
      <c r="L9990" s="8" t="str">
        <f>VLOOKUP(TableTransactions[[#This Row],[Material]],TableStockBalance[],
MATCH(TableStockBalance[[#Headers],[Supplier name]],TableStockBalance[#Headers],0),
0)</f>
        <v>Kupfer Komponenten GmbH</v>
      </c>
    </row>
    <row r="9991" spans="1:12" x14ac:dyDescent="0.25">
      <c r="A9991" s="4">
        <v>45056918</v>
      </c>
      <c r="B9991" s="4">
        <v>10</v>
      </c>
      <c r="C9991" s="4" t="s">
        <v>344</v>
      </c>
      <c r="D9991" s="4" t="s">
        <v>190</v>
      </c>
      <c r="E9991" s="4" t="s">
        <v>191</v>
      </c>
      <c r="F9991" s="4" t="s">
        <v>183</v>
      </c>
      <c r="G9991" s="5">
        <v>43528</v>
      </c>
      <c r="H9991" s="4">
        <v>17</v>
      </c>
      <c r="I9991" s="7">
        <f>IF(TableTransactions[[#This Row],[Order type]]=trackOrderType,
TableTransactions[[#This Row],[Transaction quantity]]*-1,
TableTransactions[[#This Row],[Transaction quantity]]
)</f>
        <v>17</v>
      </c>
      <c r="J99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9991" s="7">
        <f ca="1">IF(TableTransactions[[#This Row],[Stock balance backorders]]&lt;0,
0,
TableTransactions[[#This Row],[Stock balance backorders]]
)</f>
        <v>27</v>
      </c>
      <c r="L9991" s="8" t="str">
        <f>VLOOKUP(TableTransactions[[#This Row],[Material]],TableStockBalance[],
MATCH(TableStockBalance[[#Headers],[Supplier name]],TableStockBalance[#Headers],0),
0)</f>
        <v>Kupfer Komponenten GmbH</v>
      </c>
    </row>
    <row r="9992" spans="1:12" x14ac:dyDescent="0.25">
      <c r="A9992">
        <v>49041054</v>
      </c>
      <c r="B9992">
        <v>20</v>
      </c>
      <c r="C9992" t="s">
        <v>343</v>
      </c>
      <c r="D9992" t="s">
        <v>190</v>
      </c>
      <c r="E9992" t="s">
        <v>191</v>
      </c>
      <c r="F9992" t="s">
        <v>315</v>
      </c>
      <c r="G9992" s="1">
        <v>43531</v>
      </c>
      <c r="H9992">
        <v>3</v>
      </c>
      <c r="I9992" s="7">
        <f>IF(TableTransactions[[#This Row],[Order type]]=trackOrderType,
TableTransactions[[#This Row],[Transaction quantity]]*-1,
TableTransactions[[#This Row],[Transaction quantity]]
)</f>
        <v>-3</v>
      </c>
      <c r="J99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9992" s="7">
        <f ca="1">IF(TableTransactions[[#This Row],[Stock balance backorders]]&lt;0,
0,
TableTransactions[[#This Row],[Stock balance backorders]]
)</f>
        <v>24</v>
      </c>
      <c r="L9992" s="8" t="str">
        <f>VLOOKUP(TableTransactions[[#This Row],[Material]],TableStockBalance[],
MATCH(TableStockBalance[[#Headers],[Supplier name]],TableStockBalance[#Headers],0),
0)</f>
        <v>Kupfer Komponenten GmbH</v>
      </c>
    </row>
    <row r="9993" spans="1:12" x14ac:dyDescent="0.25">
      <c r="A9993">
        <v>49041071</v>
      </c>
      <c r="B9993">
        <v>670</v>
      </c>
      <c r="C9993" t="s">
        <v>343</v>
      </c>
      <c r="D9993" t="s">
        <v>190</v>
      </c>
      <c r="E9993" t="s">
        <v>191</v>
      </c>
      <c r="F9993" t="s">
        <v>318</v>
      </c>
      <c r="G9993" s="1">
        <v>43532</v>
      </c>
      <c r="H9993">
        <v>1</v>
      </c>
      <c r="I9993" s="7">
        <f>IF(TableTransactions[[#This Row],[Order type]]=trackOrderType,
TableTransactions[[#This Row],[Transaction quantity]]*-1,
TableTransactions[[#This Row],[Transaction quantity]]
)</f>
        <v>-1</v>
      </c>
      <c r="J99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9993" s="7">
        <f ca="1">IF(TableTransactions[[#This Row],[Stock balance backorders]]&lt;0,
0,
TableTransactions[[#This Row],[Stock balance backorders]]
)</f>
        <v>23</v>
      </c>
      <c r="L9993" s="8" t="str">
        <f>VLOOKUP(TableTransactions[[#This Row],[Material]],TableStockBalance[],
MATCH(TableStockBalance[[#Headers],[Supplier name]],TableStockBalance[#Headers],0),
0)</f>
        <v>Kupfer Komponenten GmbH</v>
      </c>
    </row>
    <row r="9994" spans="1:12" x14ac:dyDescent="0.25">
      <c r="A9994">
        <v>49041145</v>
      </c>
      <c r="B9994">
        <v>10</v>
      </c>
      <c r="C9994" t="s">
        <v>343</v>
      </c>
      <c r="D9994" t="s">
        <v>190</v>
      </c>
      <c r="E9994" t="s">
        <v>191</v>
      </c>
      <c r="F9994" t="s">
        <v>328</v>
      </c>
      <c r="G9994" s="1">
        <v>43539</v>
      </c>
      <c r="H9994">
        <v>2</v>
      </c>
      <c r="I9994" s="7">
        <f>IF(TableTransactions[[#This Row],[Order type]]=trackOrderType,
TableTransactions[[#This Row],[Transaction quantity]]*-1,
TableTransactions[[#This Row],[Transaction quantity]]
)</f>
        <v>-2</v>
      </c>
      <c r="J99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9994" s="7">
        <f ca="1">IF(TableTransactions[[#This Row],[Stock balance backorders]]&lt;0,
0,
TableTransactions[[#This Row],[Stock balance backorders]]
)</f>
        <v>21</v>
      </c>
      <c r="L9994" s="8" t="str">
        <f>VLOOKUP(TableTransactions[[#This Row],[Material]],TableStockBalance[],
MATCH(TableStockBalance[[#Headers],[Supplier name]],TableStockBalance[#Headers],0),
0)</f>
        <v>Kupfer Komponenten GmbH</v>
      </c>
    </row>
    <row r="9995" spans="1:12" x14ac:dyDescent="0.25">
      <c r="A9995">
        <v>49041546</v>
      </c>
      <c r="B9995">
        <v>10</v>
      </c>
      <c r="C9995" t="s">
        <v>343</v>
      </c>
      <c r="D9995" t="s">
        <v>190</v>
      </c>
      <c r="E9995" t="s">
        <v>191</v>
      </c>
      <c r="F9995" t="s">
        <v>337</v>
      </c>
      <c r="G9995" s="1">
        <v>43578</v>
      </c>
      <c r="H9995">
        <v>2</v>
      </c>
      <c r="I9995" s="7">
        <f>IF(TableTransactions[[#This Row],[Order type]]=trackOrderType,
TableTransactions[[#This Row],[Transaction quantity]]*-1,
TableTransactions[[#This Row],[Transaction quantity]]
)</f>
        <v>-2</v>
      </c>
      <c r="J99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9995" s="7">
        <f ca="1">IF(TableTransactions[[#This Row],[Stock balance backorders]]&lt;0,
0,
TableTransactions[[#This Row],[Stock balance backorders]]
)</f>
        <v>19</v>
      </c>
      <c r="L9995" s="8" t="str">
        <f>VLOOKUP(TableTransactions[[#This Row],[Material]],TableStockBalance[],
MATCH(TableStockBalance[[#Headers],[Supplier name]],TableStockBalance[#Headers],0),
0)</f>
        <v>Kupfer Komponenten GmbH</v>
      </c>
    </row>
    <row r="9996" spans="1:12" x14ac:dyDescent="0.25">
      <c r="A9996">
        <v>49041627</v>
      </c>
      <c r="B9996">
        <v>540</v>
      </c>
      <c r="C9996" t="s">
        <v>343</v>
      </c>
      <c r="D9996" t="s">
        <v>190</v>
      </c>
      <c r="E9996" t="s">
        <v>191</v>
      </c>
      <c r="F9996" t="s">
        <v>318</v>
      </c>
      <c r="G9996" s="1">
        <v>43584</v>
      </c>
      <c r="H9996">
        <v>2</v>
      </c>
      <c r="I9996" s="7">
        <f>IF(TableTransactions[[#This Row],[Order type]]=trackOrderType,
TableTransactions[[#This Row],[Transaction quantity]]*-1,
TableTransactions[[#This Row],[Transaction quantity]]
)</f>
        <v>-2</v>
      </c>
      <c r="J99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9996" s="7">
        <f ca="1">IF(TableTransactions[[#This Row],[Stock balance backorders]]&lt;0,
0,
TableTransactions[[#This Row],[Stock balance backorders]]
)</f>
        <v>17</v>
      </c>
      <c r="L9996" s="8" t="str">
        <f>VLOOKUP(TableTransactions[[#This Row],[Material]],TableStockBalance[],
MATCH(TableStockBalance[[#Headers],[Supplier name]],TableStockBalance[#Headers],0),
0)</f>
        <v>Kupfer Komponenten GmbH</v>
      </c>
    </row>
    <row r="9997" spans="1:12" x14ac:dyDescent="0.25">
      <c r="A9997">
        <v>49041630</v>
      </c>
      <c r="B9997">
        <v>50</v>
      </c>
      <c r="C9997" t="s">
        <v>343</v>
      </c>
      <c r="D9997" t="s">
        <v>190</v>
      </c>
      <c r="E9997" t="s">
        <v>191</v>
      </c>
      <c r="F9997" t="s">
        <v>323</v>
      </c>
      <c r="G9997" s="1">
        <v>43584</v>
      </c>
      <c r="H9997">
        <v>1</v>
      </c>
      <c r="I9997" s="7">
        <f>IF(TableTransactions[[#This Row],[Order type]]=trackOrderType,
TableTransactions[[#This Row],[Transaction quantity]]*-1,
TableTransactions[[#This Row],[Transaction quantity]]
)</f>
        <v>-1</v>
      </c>
      <c r="J99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9997" s="7">
        <f ca="1">IF(TableTransactions[[#This Row],[Stock balance backorders]]&lt;0,
0,
TableTransactions[[#This Row],[Stock balance backorders]]
)</f>
        <v>16</v>
      </c>
      <c r="L9997" s="8" t="str">
        <f>VLOOKUP(TableTransactions[[#This Row],[Material]],TableStockBalance[],
MATCH(TableStockBalance[[#Headers],[Supplier name]],TableStockBalance[#Headers],0),
0)</f>
        <v>Kupfer Komponenten GmbH</v>
      </c>
    </row>
    <row r="9998" spans="1:12" x14ac:dyDescent="0.25">
      <c r="A9998">
        <v>49041639</v>
      </c>
      <c r="B9998">
        <v>200</v>
      </c>
      <c r="C9998" t="s">
        <v>343</v>
      </c>
      <c r="D9998" t="s">
        <v>190</v>
      </c>
      <c r="E9998" t="s">
        <v>191</v>
      </c>
      <c r="F9998" t="s">
        <v>317</v>
      </c>
      <c r="G9998" s="1">
        <v>43585</v>
      </c>
      <c r="H9998">
        <v>1</v>
      </c>
      <c r="I9998" s="7">
        <f>IF(TableTransactions[[#This Row],[Order type]]=trackOrderType,
TableTransactions[[#This Row],[Transaction quantity]]*-1,
TableTransactions[[#This Row],[Transaction quantity]]
)</f>
        <v>-1</v>
      </c>
      <c r="J99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</v>
      </c>
      <c r="K9998" s="7">
        <f ca="1">IF(TableTransactions[[#This Row],[Stock balance backorders]]&lt;0,
0,
TableTransactions[[#This Row],[Stock balance backorders]]
)</f>
        <v>15</v>
      </c>
      <c r="L9998" s="8" t="str">
        <f>VLOOKUP(TableTransactions[[#This Row],[Material]],TableStockBalance[],
MATCH(TableStockBalance[[#Headers],[Supplier name]],TableStockBalance[#Headers],0),
0)</f>
        <v>Kupfer Komponenten GmbH</v>
      </c>
    </row>
    <row r="9999" spans="1:12" x14ac:dyDescent="0.25">
      <c r="A9999">
        <v>49041693</v>
      </c>
      <c r="B9999">
        <v>70</v>
      </c>
      <c r="C9999" t="s">
        <v>343</v>
      </c>
      <c r="D9999" t="s">
        <v>190</v>
      </c>
      <c r="E9999" t="s">
        <v>191</v>
      </c>
      <c r="F9999" t="s">
        <v>323</v>
      </c>
      <c r="G9999" s="1">
        <v>43591</v>
      </c>
      <c r="H9999">
        <v>3</v>
      </c>
      <c r="I9999" s="7">
        <f>IF(TableTransactions[[#This Row],[Order type]]=trackOrderType,
TableTransactions[[#This Row],[Transaction quantity]]*-1,
TableTransactions[[#This Row],[Transaction quantity]]
)</f>
        <v>-3</v>
      </c>
      <c r="J99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9999" s="7">
        <f ca="1">IF(TableTransactions[[#This Row],[Stock balance backorders]]&lt;0,
0,
TableTransactions[[#This Row],[Stock balance backorders]]
)</f>
        <v>12</v>
      </c>
      <c r="L9999" s="8" t="str">
        <f>VLOOKUP(TableTransactions[[#This Row],[Material]],TableStockBalance[],
MATCH(TableStockBalance[[#Headers],[Supplier name]],TableStockBalance[#Headers],0),
0)</f>
        <v>Kupfer Komponenten GmbH</v>
      </c>
    </row>
    <row r="10000" spans="1:12" x14ac:dyDescent="0.25">
      <c r="A10000">
        <v>49041760</v>
      </c>
      <c r="B10000">
        <v>440</v>
      </c>
      <c r="C10000" t="s">
        <v>343</v>
      </c>
      <c r="D10000" t="s">
        <v>190</v>
      </c>
      <c r="E10000" t="s">
        <v>191</v>
      </c>
      <c r="F10000" t="s">
        <v>317</v>
      </c>
      <c r="G10000" s="1">
        <v>43595</v>
      </c>
      <c r="H10000">
        <v>4</v>
      </c>
      <c r="I10000" s="7">
        <f>IF(TableTransactions[[#This Row],[Order type]]=trackOrderType,
TableTransactions[[#This Row],[Transaction quantity]]*-1,
TableTransactions[[#This Row],[Transaction quantity]]
)</f>
        <v>-4</v>
      </c>
      <c r="J100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10000" s="7">
        <f ca="1">IF(TableTransactions[[#This Row],[Stock balance backorders]]&lt;0,
0,
TableTransactions[[#This Row],[Stock balance backorders]]
)</f>
        <v>8</v>
      </c>
      <c r="L10000" s="8" t="str">
        <f>VLOOKUP(TableTransactions[[#This Row],[Material]],TableStockBalance[],
MATCH(TableStockBalance[[#Headers],[Supplier name]],TableStockBalance[#Headers],0),
0)</f>
        <v>Kupfer Komponenten GmbH</v>
      </c>
    </row>
    <row r="10001" spans="1:12" x14ac:dyDescent="0.25">
      <c r="A10001">
        <v>49041781</v>
      </c>
      <c r="B10001">
        <v>20</v>
      </c>
      <c r="C10001" t="s">
        <v>343</v>
      </c>
      <c r="D10001" t="s">
        <v>190</v>
      </c>
      <c r="E10001" t="s">
        <v>191</v>
      </c>
      <c r="F10001" t="s">
        <v>314</v>
      </c>
      <c r="G10001" s="1">
        <v>43599</v>
      </c>
      <c r="H10001">
        <v>2</v>
      </c>
      <c r="I10001" s="7">
        <f>IF(TableTransactions[[#This Row],[Order type]]=trackOrderType,
TableTransactions[[#This Row],[Transaction quantity]]*-1,
TableTransactions[[#This Row],[Transaction quantity]]
)</f>
        <v>-2</v>
      </c>
      <c r="J100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10001" s="7">
        <f ca="1">IF(TableTransactions[[#This Row],[Stock balance backorders]]&lt;0,
0,
TableTransactions[[#This Row],[Stock balance backorders]]
)</f>
        <v>6</v>
      </c>
      <c r="L10001" s="8" t="str">
        <f>VLOOKUP(TableTransactions[[#This Row],[Material]],TableStockBalance[],
MATCH(TableStockBalance[[#Headers],[Supplier name]],TableStockBalance[#Headers],0),
0)</f>
        <v>Kupfer Komponenten GmbH</v>
      </c>
    </row>
    <row r="10002" spans="1:12" x14ac:dyDescent="0.25">
      <c r="A10002" s="4">
        <v>45057115</v>
      </c>
      <c r="B10002" s="4">
        <v>10</v>
      </c>
      <c r="C10002" s="4" t="s">
        <v>344</v>
      </c>
      <c r="D10002" s="4" t="s">
        <v>190</v>
      </c>
      <c r="E10002" s="4" t="s">
        <v>191</v>
      </c>
      <c r="F10002" s="4" t="s">
        <v>183</v>
      </c>
      <c r="G10002" s="5">
        <v>43602</v>
      </c>
      <c r="H10002" s="4">
        <v>17</v>
      </c>
      <c r="I10002" s="7">
        <f>IF(TableTransactions[[#This Row],[Order type]]=trackOrderType,
TableTransactions[[#This Row],[Transaction quantity]]*-1,
TableTransactions[[#This Row],[Transaction quantity]]
)</f>
        <v>17</v>
      </c>
      <c r="J100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10002" s="7">
        <f ca="1">IF(TableTransactions[[#This Row],[Stock balance backorders]]&lt;0,
0,
TableTransactions[[#This Row],[Stock balance backorders]]
)</f>
        <v>23</v>
      </c>
      <c r="L10002" s="8" t="str">
        <f>VLOOKUP(TableTransactions[[#This Row],[Material]],TableStockBalance[],
MATCH(TableStockBalance[[#Headers],[Supplier name]],TableStockBalance[#Headers],0),
0)</f>
        <v>Kupfer Komponenten GmbH</v>
      </c>
    </row>
    <row r="10003" spans="1:12" x14ac:dyDescent="0.25">
      <c r="A10003">
        <v>49041918</v>
      </c>
      <c r="B10003">
        <v>420</v>
      </c>
      <c r="C10003" t="s">
        <v>343</v>
      </c>
      <c r="D10003" t="s">
        <v>190</v>
      </c>
      <c r="E10003" t="s">
        <v>191</v>
      </c>
      <c r="F10003" t="s">
        <v>318</v>
      </c>
      <c r="G10003" s="1">
        <v>43609</v>
      </c>
      <c r="H10003">
        <v>1</v>
      </c>
      <c r="I10003" s="7">
        <f>IF(TableTransactions[[#This Row],[Order type]]=trackOrderType,
TableTransactions[[#This Row],[Transaction quantity]]*-1,
TableTransactions[[#This Row],[Transaction quantity]]
)</f>
        <v>-1</v>
      </c>
      <c r="J100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10003" s="7">
        <f ca="1">IF(TableTransactions[[#This Row],[Stock balance backorders]]&lt;0,
0,
TableTransactions[[#This Row],[Stock balance backorders]]
)</f>
        <v>22</v>
      </c>
      <c r="L10003" s="8" t="str">
        <f>VLOOKUP(TableTransactions[[#This Row],[Material]],TableStockBalance[],
MATCH(TableStockBalance[[#Headers],[Supplier name]],TableStockBalance[#Headers],0),
0)</f>
        <v>Kupfer Komponenten GmbH</v>
      </c>
    </row>
    <row r="10004" spans="1:12" x14ac:dyDescent="0.25">
      <c r="A10004">
        <v>49042013</v>
      </c>
      <c r="B10004">
        <v>90</v>
      </c>
      <c r="C10004" t="s">
        <v>343</v>
      </c>
      <c r="D10004" t="s">
        <v>190</v>
      </c>
      <c r="E10004" t="s">
        <v>191</v>
      </c>
      <c r="F10004" t="s">
        <v>319</v>
      </c>
      <c r="G10004" s="1">
        <v>43620</v>
      </c>
      <c r="H10004">
        <v>3</v>
      </c>
      <c r="I10004" s="7">
        <f>IF(TableTransactions[[#This Row],[Order type]]=trackOrderType,
TableTransactions[[#This Row],[Transaction quantity]]*-1,
TableTransactions[[#This Row],[Transaction quantity]]
)</f>
        <v>-3</v>
      </c>
      <c r="J100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10004" s="7">
        <f ca="1">IF(TableTransactions[[#This Row],[Stock balance backorders]]&lt;0,
0,
TableTransactions[[#This Row],[Stock balance backorders]]
)</f>
        <v>19</v>
      </c>
      <c r="L10004" s="8" t="str">
        <f>VLOOKUP(TableTransactions[[#This Row],[Material]],TableStockBalance[],
MATCH(TableStockBalance[[#Headers],[Supplier name]],TableStockBalance[#Headers],0),
0)</f>
        <v>Kupfer Komponenten GmbH</v>
      </c>
    </row>
    <row r="10005" spans="1:12" x14ac:dyDescent="0.25">
      <c r="A10005">
        <v>49042339</v>
      </c>
      <c r="B10005">
        <v>120</v>
      </c>
      <c r="C10005" t="s">
        <v>343</v>
      </c>
      <c r="D10005" t="s">
        <v>190</v>
      </c>
      <c r="E10005" t="s">
        <v>191</v>
      </c>
      <c r="F10005" t="s">
        <v>317</v>
      </c>
      <c r="G10005" s="1">
        <v>43650</v>
      </c>
      <c r="H10005">
        <v>4</v>
      </c>
      <c r="I10005" s="7">
        <f>IF(TableTransactions[[#This Row],[Order type]]=trackOrderType,
TableTransactions[[#This Row],[Transaction quantity]]*-1,
TableTransactions[[#This Row],[Transaction quantity]]
)</f>
        <v>-4</v>
      </c>
      <c r="J100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</v>
      </c>
      <c r="K10005" s="7">
        <f ca="1">IF(TableTransactions[[#This Row],[Stock balance backorders]]&lt;0,
0,
TableTransactions[[#This Row],[Stock balance backorders]]
)</f>
        <v>15</v>
      </c>
      <c r="L10005" s="8" t="str">
        <f>VLOOKUP(TableTransactions[[#This Row],[Material]],TableStockBalance[],
MATCH(TableStockBalance[[#Headers],[Supplier name]],TableStockBalance[#Headers],0),
0)</f>
        <v>Kupfer Komponenten GmbH</v>
      </c>
    </row>
    <row r="10006" spans="1:12" x14ac:dyDescent="0.25">
      <c r="A10006">
        <v>49042357</v>
      </c>
      <c r="B10006">
        <v>120</v>
      </c>
      <c r="C10006" t="s">
        <v>343</v>
      </c>
      <c r="D10006" t="s">
        <v>190</v>
      </c>
      <c r="E10006" t="s">
        <v>191</v>
      </c>
      <c r="F10006" t="s">
        <v>316</v>
      </c>
      <c r="G10006" s="1">
        <v>43651</v>
      </c>
      <c r="H10006">
        <v>4</v>
      </c>
      <c r="I10006" s="7">
        <f>IF(TableTransactions[[#This Row],[Order type]]=trackOrderType,
TableTransactions[[#This Row],[Transaction quantity]]*-1,
TableTransactions[[#This Row],[Transaction quantity]]
)</f>
        <v>-4</v>
      </c>
      <c r="J100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</v>
      </c>
      <c r="K10006" s="7">
        <f ca="1">IF(TableTransactions[[#This Row],[Stock balance backorders]]&lt;0,
0,
TableTransactions[[#This Row],[Stock balance backorders]]
)</f>
        <v>11</v>
      </c>
      <c r="L10006" s="8" t="str">
        <f>VLOOKUP(TableTransactions[[#This Row],[Material]],TableStockBalance[],
MATCH(TableStockBalance[[#Headers],[Supplier name]],TableStockBalance[#Headers],0),
0)</f>
        <v>Kupfer Komponenten GmbH</v>
      </c>
    </row>
    <row r="10007" spans="1:12" x14ac:dyDescent="0.25">
      <c r="A10007">
        <v>49042406</v>
      </c>
      <c r="B10007">
        <v>90</v>
      </c>
      <c r="C10007" t="s">
        <v>343</v>
      </c>
      <c r="D10007" t="s">
        <v>190</v>
      </c>
      <c r="E10007" t="s">
        <v>191</v>
      </c>
      <c r="F10007" t="s">
        <v>318</v>
      </c>
      <c r="G10007" s="1">
        <v>43656</v>
      </c>
      <c r="H10007">
        <v>3</v>
      </c>
      <c r="I10007" s="7">
        <f>IF(TableTransactions[[#This Row],[Order type]]=trackOrderType,
TableTransactions[[#This Row],[Transaction quantity]]*-1,
TableTransactions[[#This Row],[Transaction quantity]]
)</f>
        <v>-3</v>
      </c>
      <c r="J100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10007" s="7">
        <f ca="1">IF(TableTransactions[[#This Row],[Stock balance backorders]]&lt;0,
0,
TableTransactions[[#This Row],[Stock balance backorders]]
)</f>
        <v>8</v>
      </c>
      <c r="L10007" s="8" t="str">
        <f>VLOOKUP(TableTransactions[[#This Row],[Material]],TableStockBalance[],
MATCH(TableStockBalance[[#Headers],[Supplier name]],TableStockBalance[#Headers],0),
0)</f>
        <v>Kupfer Komponenten GmbH</v>
      </c>
    </row>
    <row r="10008" spans="1:12" x14ac:dyDescent="0.25">
      <c r="A10008" s="4">
        <v>45057270</v>
      </c>
      <c r="B10008" s="4">
        <v>20</v>
      </c>
      <c r="C10008" s="4" t="s">
        <v>344</v>
      </c>
      <c r="D10008" s="4" t="s">
        <v>190</v>
      </c>
      <c r="E10008" s="4" t="s">
        <v>191</v>
      </c>
      <c r="F10008" s="4" t="s">
        <v>183</v>
      </c>
      <c r="G10008" s="5">
        <v>43670</v>
      </c>
      <c r="H10008" s="4">
        <v>17</v>
      </c>
      <c r="I10008" s="7">
        <f>IF(TableTransactions[[#This Row],[Order type]]=trackOrderType,
TableTransactions[[#This Row],[Transaction quantity]]*-1,
TableTransactions[[#This Row],[Transaction quantity]]
)</f>
        <v>17</v>
      </c>
      <c r="J100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</v>
      </c>
      <c r="K10008" s="7">
        <f ca="1">IF(TableTransactions[[#This Row],[Stock balance backorders]]&lt;0,
0,
TableTransactions[[#This Row],[Stock balance backorders]]
)</f>
        <v>25</v>
      </c>
      <c r="L10008" s="8" t="str">
        <f>VLOOKUP(TableTransactions[[#This Row],[Material]],TableStockBalance[],
MATCH(TableStockBalance[[#Headers],[Supplier name]],TableStockBalance[#Headers],0),
0)</f>
        <v>Kupfer Komponenten GmbH</v>
      </c>
    </row>
    <row r="10009" spans="1:12" x14ac:dyDescent="0.25">
      <c r="A10009">
        <v>49042802</v>
      </c>
      <c r="B10009">
        <v>50</v>
      </c>
      <c r="C10009" t="s">
        <v>343</v>
      </c>
      <c r="D10009" t="s">
        <v>190</v>
      </c>
      <c r="E10009" t="s">
        <v>191</v>
      </c>
      <c r="F10009" t="s">
        <v>314</v>
      </c>
      <c r="G10009" s="1">
        <v>43696</v>
      </c>
      <c r="H10009">
        <v>2</v>
      </c>
      <c r="I10009" s="7">
        <f>IF(TableTransactions[[#This Row],[Order type]]=trackOrderType,
TableTransactions[[#This Row],[Transaction quantity]]*-1,
TableTransactions[[#This Row],[Transaction quantity]]
)</f>
        <v>-2</v>
      </c>
      <c r="J100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10009" s="7">
        <f ca="1">IF(TableTransactions[[#This Row],[Stock balance backorders]]&lt;0,
0,
TableTransactions[[#This Row],[Stock balance backorders]]
)</f>
        <v>23</v>
      </c>
      <c r="L10009" s="8" t="str">
        <f>VLOOKUP(TableTransactions[[#This Row],[Material]],TableStockBalance[],
MATCH(TableStockBalance[[#Headers],[Supplier name]],TableStockBalance[#Headers],0),
0)</f>
        <v>Kupfer Komponenten GmbH</v>
      </c>
    </row>
    <row r="10010" spans="1:12" x14ac:dyDescent="0.25">
      <c r="A10010">
        <v>49042873</v>
      </c>
      <c r="B10010">
        <v>170</v>
      </c>
      <c r="C10010" t="s">
        <v>343</v>
      </c>
      <c r="D10010" t="s">
        <v>190</v>
      </c>
      <c r="E10010" t="s">
        <v>191</v>
      </c>
      <c r="F10010" t="s">
        <v>318</v>
      </c>
      <c r="G10010" s="1">
        <v>43700</v>
      </c>
      <c r="H10010">
        <v>3</v>
      </c>
      <c r="I10010" s="7">
        <f>IF(TableTransactions[[#This Row],[Order type]]=trackOrderType,
TableTransactions[[#This Row],[Transaction quantity]]*-1,
TableTransactions[[#This Row],[Transaction quantity]]
)</f>
        <v>-3</v>
      </c>
      <c r="J100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10010" s="7">
        <f ca="1">IF(TableTransactions[[#This Row],[Stock balance backorders]]&lt;0,
0,
TableTransactions[[#This Row],[Stock balance backorders]]
)</f>
        <v>20</v>
      </c>
      <c r="L10010" s="8" t="str">
        <f>VLOOKUP(TableTransactions[[#This Row],[Material]],TableStockBalance[],
MATCH(TableStockBalance[[#Headers],[Supplier name]],TableStockBalance[#Headers],0),
0)</f>
        <v>Kupfer Komponenten GmbH</v>
      </c>
    </row>
    <row r="10011" spans="1:12" x14ac:dyDescent="0.25">
      <c r="A10011">
        <v>49042894</v>
      </c>
      <c r="B10011">
        <v>50</v>
      </c>
      <c r="C10011" t="s">
        <v>343</v>
      </c>
      <c r="D10011" t="s">
        <v>190</v>
      </c>
      <c r="E10011" t="s">
        <v>191</v>
      </c>
      <c r="F10011" t="s">
        <v>314</v>
      </c>
      <c r="G10011" s="1">
        <v>43704</v>
      </c>
      <c r="H10011">
        <v>2</v>
      </c>
      <c r="I10011" s="7">
        <f>IF(TableTransactions[[#This Row],[Order type]]=trackOrderType,
TableTransactions[[#This Row],[Transaction quantity]]*-1,
TableTransactions[[#This Row],[Transaction quantity]]
)</f>
        <v>-2</v>
      </c>
      <c r="J100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10011" s="7">
        <f ca="1">IF(TableTransactions[[#This Row],[Stock balance backorders]]&lt;0,
0,
TableTransactions[[#This Row],[Stock balance backorders]]
)</f>
        <v>18</v>
      </c>
      <c r="L10011" s="8" t="str">
        <f>VLOOKUP(TableTransactions[[#This Row],[Material]],TableStockBalance[],
MATCH(TableStockBalance[[#Headers],[Supplier name]],TableStockBalance[#Headers],0),
0)</f>
        <v>Kupfer Komponenten GmbH</v>
      </c>
    </row>
    <row r="10012" spans="1:12" x14ac:dyDescent="0.25">
      <c r="A10012">
        <v>49043297</v>
      </c>
      <c r="B10012">
        <v>80</v>
      </c>
      <c r="C10012" t="s">
        <v>343</v>
      </c>
      <c r="D10012" t="s">
        <v>190</v>
      </c>
      <c r="E10012" t="s">
        <v>191</v>
      </c>
      <c r="F10012" t="s">
        <v>318</v>
      </c>
      <c r="G10012" s="1">
        <v>43740</v>
      </c>
      <c r="H10012">
        <v>3</v>
      </c>
      <c r="I10012" s="7">
        <f>IF(TableTransactions[[#This Row],[Order type]]=trackOrderType,
TableTransactions[[#This Row],[Transaction quantity]]*-1,
TableTransactions[[#This Row],[Transaction quantity]]
)</f>
        <v>-3</v>
      </c>
      <c r="J100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</v>
      </c>
      <c r="K10012" s="7">
        <f ca="1">IF(TableTransactions[[#This Row],[Stock balance backorders]]&lt;0,
0,
TableTransactions[[#This Row],[Stock balance backorders]]
)</f>
        <v>15</v>
      </c>
      <c r="L10012" s="8" t="str">
        <f>VLOOKUP(TableTransactions[[#This Row],[Material]],TableStockBalance[],
MATCH(TableStockBalance[[#Headers],[Supplier name]],TableStockBalance[#Headers],0),
0)</f>
        <v>Kupfer Komponenten GmbH</v>
      </c>
    </row>
    <row r="10013" spans="1:12" x14ac:dyDescent="0.25">
      <c r="A10013">
        <v>49043391</v>
      </c>
      <c r="B10013">
        <v>290</v>
      </c>
      <c r="C10013" t="s">
        <v>343</v>
      </c>
      <c r="D10013" t="s">
        <v>190</v>
      </c>
      <c r="E10013" t="s">
        <v>191</v>
      </c>
      <c r="F10013" t="s">
        <v>313</v>
      </c>
      <c r="G10013" s="1">
        <v>43749</v>
      </c>
      <c r="H10013">
        <v>2</v>
      </c>
      <c r="I10013" s="7">
        <f>IF(TableTransactions[[#This Row],[Order type]]=trackOrderType,
TableTransactions[[#This Row],[Transaction quantity]]*-1,
TableTransactions[[#This Row],[Transaction quantity]]
)</f>
        <v>-2</v>
      </c>
      <c r="J100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10013" s="7">
        <f ca="1">IF(TableTransactions[[#This Row],[Stock balance backorders]]&lt;0,
0,
TableTransactions[[#This Row],[Stock balance backorders]]
)</f>
        <v>13</v>
      </c>
      <c r="L10013" s="8" t="str">
        <f>VLOOKUP(TableTransactions[[#This Row],[Material]],TableStockBalance[],
MATCH(TableStockBalance[[#Headers],[Supplier name]],TableStockBalance[#Headers],0),
0)</f>
        <v>Kupfer Komponenten GmbH</v>
      </c>
    </row>
    <row r="10014" spans="1:12" x14ac:dyDescent="0.25">
      <c r="A10014">
        <v>49043422</v>
      </c>
      <c r="B10014">
        <v>30</v>
      </c>
      <c r="C10014" t="s">
        <v>343</v>
      </c>
      <c r="D10014" t="s">
        <v>190</v>
      </c>
      <c r="E10014" t="s">
        <v>191</v>
      </c>
      <c r="F10014" t="s">
        <v>319</v>
      </c>
      <c r="G10014" s="1">
        <v>43752</v>
      </c>
      <c r="H10014">
        <v>3</v>
      </c>
      <c r="I10014" s="7">
        <f>IF(TableTransactions[[#This Row],[Order type]]=trackOrderType,
TableTransactions[[#This Row],[Transaction quantity]]*-1,
TableTransactions[[#This Row],[Transaction quantity]]
)</f>
        <v>-3</v>
      </c>
      <c r="J100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</v>
      </c>
      <c r="K10014" s="7">
        <f ca="1">IF(TableTransactions[[#This Row],[Stock balance backorders]]&lt;0,
0,
TableTransactions[[#This Row],[Stock balance backorders]]
)</f>
        <v>10</v>
      </c>
      <c r="L10014" s="8" t="str">
        <f>VLOOKUP(TableTransactions[[#This Row],[Material]],TableStockBalance[],
MATCH(TableStockBalance[[#Headers],[Supplier name]],TableStockBalance[#Headers],0),
0)</f>
        <v>Kupfer Komponenten GmbH</v>
      </c>
    </row>
    <row r="10015" spans="1:12" x14ac:dyDescent="0.25">
      <c r="A10015">
        <v>49043475</v>
      </c>
      <c r="B10015">
        <v>200</v>
      </c>
      <c r="C10015" t="s">
        <v>343</v>
      </c>
      <c r="D10015" t="s">
        <v>190</v>
      </c>
      <c r="E10015" t="s">
        <v>191</v>
      </c>
      <c r="F10015" t="s">
        <v>313</v>
      </c>
      <c r="G10015" s="1">
        <v>43756</v>
      </c>
      <c r="H10015">
        <v>2</v>
      </c>
      <c r="I10015" s="7">
        <f>IF(TableTransactions[[#This Row],[Order type]]=trackOrderType,
TableTransactions[[#This Row],[Transaction quantity]]*-1,
TableTransactions[[#This Row],[Transaction quantity]]
)</f>
        <v>-2</v>
      </c>
      <c r="J100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10015" s="7">
        <f ca="1">IF(TableTransactions[[#This Row],[Stock balance backorders]]&lt;0,
0,
TableTransactions[[#This Row],[Stock balance backorders]]
)</f>
        <v>8</v>
      </c>
      <c r="L10015" s="8" t="str">
        <f>VLOOKUP(TableTransactions[[#This Row],[Material]],TableStockBalance[],
MATCH(TableStockBalance[[#Headers],[Supplier name]],TableStockBalance[#Headers],0),
0)</f>
        <v>Kupfer Komponenten GmbH</v>
      </c>
    </row>
    <row r="10016" spans="1:12" x14ac:dyDescent="0.25">
      <c r="A10016" s="4">
        <v>45057480</v>
      </c>
      <c r="B10016" s="4">
        <v>10</v>
      </c>
      <c r="C10016" s="4" t="s">
        <v>344</v>
      </c>
      <c r="D10016" s="4" t="s">
        <v>190</v>
      </c>
      <c r="E10016" s="4" t="s">
        <v>191</v>
      </c>
      <c r="F10016" s="4" t="s">
        <v>183</v>
      </c>
      <c r="G10016" s="5">
        <v>43760</v>
      </c>
      <c r="H10016" s="4">
        <v>17</v>
      </c>
      <c r="I10016" s="7">
        <f>IF(TableTransactions[[#This Row],[Order type]]=trackOrderType,
TableTransactions[[#This Row],[Transaction quantity]]*-1,
TableTransactions[[#This Row],[Transaction quantity]]
)</f>
        <v>17</v>
      </c>
      <c r="J100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</v>
      </c>
      <c r="K10016" s="7">
        <f ca="1">IF(TableTransactions[[#This Row],[Stock balance backorders]]&lt;0,
0,
TableTransactions[[#This Row],[Stock balance backorders]]
)</f>
        <v>25</v>
      </c>
      <c r="L10016" s="8" t="str">
        <f>VLOOKUP(TableTransactions[[#This Row],[Material]],TableStockBalance[],
MATCH(TableStockBalance[[#Headers],[Supplier name]],TableStockBalance[#Headers],0),
0)</f>
        <v>Kupfer Komponenten GmbH</v>
      </c>
    </row>
    <row r="10017" spans="1:12" x14ac:dyDescent="0.25">
      <c r="A10017">
        <v>49043715</v>
      </c>
      <c r="B10017">
        <v>480</v>
      </c>
      <c r="C10017" t="s">
        <v>343</v>
      </c>
      <c r="D10017" t="s">
        <v>190</v>
      </c>
      <c r="E10017" t="s">
        <v>191</v>
      </c>
      <c r="F10017" t="s">
        <v>317</v>
      </c>
      <c r="G10017" s="1">
        <v>43777</v>
      </c>
      <c r="H10017">
        <v>2</v>
      </c>
      <c r="I10017" s="7">
        <f>IF(TableTransactions[[#This Row],[Order type]]=trackOrderType,
TableTransactions[[#This Row],[Transaction quantity]]*-1,
TableTransactions[[#This Row],[Transaction quantity]]
)</f>
        <v>-2</v>
      </c>
      <c r="J100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10017" s="7">
        <f ca="1">IF(TableTransactions[[#This Row],[Stock balance backorders]]&lt;0,
0,
TableTransactions[[#This Row],[Stock balance backorders]]
)</f>
        <v>23</v>
      </c>
      <c r="L10017" s="8" t="str">
        <f>VLOOKUP(TableTransactions[[#This Row],[Material]],TableStockBalance[],
MATCH(TableStockBalance[[#Headers],[Supplier name]],TableStockBalance[#Headers],0),
0)</f>
        <v>Kupfer Komponenten GmbH</v>
      </c>
    </row>
    <row r="10018" spans="1:12" x14ac:dyDescent="0.25">
      <c r="A10018">
        <v>49043810</v>
      </c>
      <c r="B10018">
        <v>80</v>
      </c>
      <c r="C10018" t="s">
        <v>343</v>
      </c>
      <c r="D10018" t="s">
        <v>190</v>
      </c>
      <c r="E10018" t="s">
        <v>191</v>
      </c>
      <c r="F10018" t="s">
        <v>317</v>
      </c>
      <c r="G10018" s="1">
        <v>43787</v>
      </c>
      <c r="H10018">
        <v>1</v>
      </c>
      <c r="I10018" s="7">
        <f>IF(TableTransactions[[#This Row],[Order type]]=trackOrderType,
TableTransactions[[#This Row],[Transaction quantity]]*-1,
TableTransactions[[#This Row],[Transaction quantity]]
)</f>
        <v>-1</v>
      </c>
      <c r="J100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10018" s="7">
        <f ca="1">IF(TableTransactions[[#This Row],[Stock balance backorders]]&lt;0,
0,
TableTransactions[[#This Row],[Stock balance backorders]]
)</f>
        <v>22</v>
      </c>
      <c r="L10018" s="8" t="str">
        <f>VLOOKUP(TableTransactions[[#This Row],[Material]],TableStockBalance[],
MATCH(TableStockBalance[[#Headers],[Supplier name]],TableStockBalance[#Headers],0),
0)</f>
        <v>Kupfer Komponenten GmbH</v>
      </c>
    </row>
    <row r="10019" spans="1:12" x14ac:dyDescent="0.25">
      <c r="A10019">
        <v>49043820</v>
      </c>
      <c r="B10019">
        <v>190</v>
      </c>
      <c r="C10019" t="s">
        <v>343</v>
      </c>
      <c r="D10019" t="s">
        <v>190</v>
      </c>
      <c r="E10019" t="s">
        <v>191</v>
      </c>
      <c r="F10019" t="s">
        <v>313</v>
      </c>
      <c r="G10019" s="1">
        <v>43788</v>
      </c>
      <c r="H10019">
        <v>4</v>
      </c>
      <c r="I10019" s="7">
        <f>IF(TableTransactions[[#This Row],[Order type]]=trackOrderType,
TableTransactions[[#This Row],[Transaction quantity]]*-1,
TableTransactions[[#This Row],[Transaction quantity]]
)</f>
        <v>-4</v>
      </c>
      <c r="J100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10019" s="7">
        <f ca="1">IF(TableTransactions[[#This Row],[Stock balance backorders]]&lt;0,
0,
TableTransactions[[#This Row],[Stock balance backorders]]
)</f>
        <v>18</v>
      </c>
      <c r="L10019" s="8" t="str">
        <f>VLOOKUP(TableTransactions[[#This Row],[Material]],TableStockBalance[],
MATCH(TableStockBalance[[#Headers],[Supplier name]],TableStockBalance[#Headers],0),
0)</f>
        <v>Kupfer Komponenten GmbH</v>
      </c>
    </row>
    <row r="10020" spans="1:12" x14ac:dyDescent="0.25">
      <c r="A10020">
        <v>49043908</v>
      </c>
      <c r="B10020">
        <v>60</v>
      </c>
      <c r="C10020" t="s">
        <v>343</v>
      </c>
      <c r="D10020" t="s">
        <v>190</v>
      </c>
      <c r="E10020" t="s">
        <v>191</v>
      </c>
      <c r="F10020" t="s">
        <v>319</v>
      </c>
      <c r="G10020" s="1">
        <v>43795</v>
      </c>
      <c r="H10020">
        <v>2</v>
      </c>
      <c r="I10020" s="7">
        <f>IF(TableTransactions[[#This Row],[Order type]]=trackOrderType,
TableTransactions[[#This Row],[Transaction quantity]]*-1,
TableTransactions[[#This Row],[Transaction quantity]]
)</f>
        <v>-2</v>
      </c>
      <c r="J100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10020" s="7">
        <f ca="1">IF(TableTransactions[[#This Row],[Stock balance backorders]]&lt;0,
0,
TableTransactions[[#This Row],[Stock balance backorders]]
)</f>
        <v>16</v>
      </c>
      <c r="L10020" s="8" t="str">
        <f>VLOOKUP(TableTransactions[[#This Row],[Material]],TableStockBalance[],
MATCH(TableStockBalance[[#Headers],[Supplier name]],TableStockBalance[#Headers],0),
0)</f>
        <v>Kupfer Komponenten GmbH</v>
      </c>
    </row>
    <row r="10021" spans="1:12" x14ac:dyDescent="0.25">
      <c r="A10021">
        <v>49043925</v>
      </c>
      <c r="B10021">
        <v>110</v>
      </c>
      <c r="C10021" t="s">
        <v>343</v>
      </c>
      <c r="D10021" t="s">
        <v>190</v>
      </c>
      <c r="E10021" t="s">
        <v>191</v>
      </c>
      <c r="F10021" t="s">
        <v>318</v>
      </c>
      <c r="G10021" s="1">
        <v>43796</v>
      </c>
      <c r="H10021">
        <v>3</v>
      </c>
      <c r="I10021" s="7">
        <f>IF(TableTransactions[[#This Row],[Order type]]=trackOrderType,
TableTransactions[[#This Row],[Transaction quantity]]*-1,
TableTransactions[[#This Row],[Transaction quantity]]
)</f>
        <v>-3</v>
      </c>
      <c r="J100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10021" s="7">
        <f ca="1">IF(TableTransactions[[#This Row],[Stock balance backorders]]&lt;0,
0,
TableTransactions[[#This Row],[Stock balance backorders]]
)</f>
        <v>13</v>
      </c>
      <c r="L10021" s="8" t="str">
        <f>VLOOKUP(TableTransactions[[#This Row],[Material]],TableStockBalance[],
MATCH(TableStockBalance[[#Headers],[Supplier name]],TableStockBalance[#Headers],0),
0)</f>
        <v>Kupfer Komponenten GmbH</v>
      </c>
    </row>
    <row r="10022" spans="1:12" x14ac:dyDescent="0.25">
      <c r="A10022">
        <v>49043935</v>
      </c>
      <c r="B10022">
        <v>110</v>
      </c>
      <c r="C10022" t="s">
        <v>343</v>
      </c>
      <c r="D10022" t="s">
        <v>190</v>
      </c>
      <c r="E10022" t="s">
        <v>191</v>
      </c>
      <c r="F10022" t="s">
        <v>316</v>
      </c>
      <c r="G10022" s="1">
        <v>43797</v>
      </c>
      <c r="H10022">
        <v>2</v>
      </c>
      <c r="I10022" s="7">
        <f>IF(TableTransactions[[#This Row],[Order type]]=trackOrderType,
TableTransactions[[#This Row],[Transaction quantity]]*-1,
TableTransactions[[#This Row],[Transaction quantity]]
)</f>
        <v>-2</v>
      </c>
      <c r="J100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</v>
      </c>
      <c r="K10022" s="7">
        <f ca="1">IF(TableTransactions[[#This Row],[Stock balance backorders]]&lt;0,
0,
TableTransactions[[#This Row],[Stock balance backorders]]
)</f>
        <v>11</v>
      </c>
      <c r="L10022" s="8" t="str">
        <f>VLOOKUP(TableTransactions[[#This Row],[Material]],TableStockBalance[],
MATCH(TableStockBalance[[#Headers],[Supplier name]],TableStockBalance[#Headers],0),
0)</f>
        <v>Kupfer Komponenten GmbH</v>
      </c>
    </row>
    <row r="10023" spans="1:12" x14ac:dyDescent="0.25">
      <c r="A10023">
        <v>49043954</v>
      </c>
      <c r="B10023">
        <v>270</v>
      </c>
      <c r="C10023" t="s">
        <v>343</v>
      </c>
      <c r="D10023" t="s">
        <v>190</v>
      </c>
      <c r="E10023" t="s">
        <v>191</v>
      </c>
      <c r="F10023" t="s">
        <v>316</v>
      </c>
      <c r="G10023" s="1">
        <v>43798</v>
      </c>
      <c r="H10023">
        <v>3</v>
      </c>
      <c r="I10023" s="7">
        <f>IF(TableTransactions[[#This Row],[Order type]]=trackOrderType,
TableTransactions[[#This Row],[Transaction quantity]]*-1,
TableTransactions[[#This Row],[Transaction quantity]]
)</f>
        <v>-3</v>
      </c>
      <c r="J100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10023" s="7">
        <f ca="1">IF(TableTransactions[[#This Row],[Stock balance backorders]]&lt;0,
0,
TableTransactions[[#This Row],[Stock balance backorders]]
)</f>
        <v>8</v>
      </c>
      <c r="L10023" s="8" t="str">
        <f>VLOOKUP(TableTransactions[[#This Row],[Material]],TableStockBalance[],
MATCH(TableStockBalance[[#Headers],[Supplier name]],TableStockBalance[#Headers],0),
0)</f>
        <v>Kupfer Komponenten GmbH</v>
      </c>
    </row>
    <row r="10024" spans="1:12" x14ac:dyDescent="0.25">
      <c r="A10024">
        <v>49044079</v>
      </c>
      <c r="B10024">
        <v>120</v>
      </c>
      <c r="C10024" t="s">
        <v>343</v>
      </c>
      <c r="D10024" t="s">
        <v>190</v>
      </c>
      <c r="E10024" t="s">
        <v>191</v>
      </c>
      <c r="F10024" t="s">
        <v>317</v>
      </c>
      <c r="G10024" s="1">
        <v>43810</v>
      </c>
      <c r="H10024">
        <v>1</v>
      </c>
      <c r="I10024" s="7">
        <f>IF(TableTransactions[[#This Row],[Order type]]=trackOrderType,
TableTransactions[[#This Row],[Transaction quantity]]*-1,
TableTransactions[[#This Row],[Transaction quantity]]
)</f>
        <v>-1</v>
      </c>
      <c r="J100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10024" s="7">
        <f ca="1">IF(TableTransactions[[#This Row],[Stock balance backorders]]&lt;0,
0,
TableTransactions[[#This Row],[Stock balance backorders]]
)</f>
        <v>7</v>
      </c>
      <c r="L10024" s="8" t="str">
        <f>VLOOKUP(TableTransactions[[#This Row],[Material]],TableStockBalance[],
MATCH(TableStockBalance[[#Headers],[Supplier name]],TableStockBalance[#Headers],0),
0)</f>
        <v>Kupfer Komponenten GmbH</v>
      </c>
    </row>
    <row r="10025" spans="1:12" x14ac:dyDescent="0.25">
      <c r="A10025">
        <v>49044114</v>
      </c>
      <c r="B10025">
        <v>50</v>
      </c>
      <c r="C10025" t="s">
        <v>343</v>
      </c>
      <c r="D10025" t="s">
        <v>190</v>
      </c>
      <c r="E10025" t="s">
        <v>191</v>
      </c>
      <c r="F10025" t="s">
        <v>332</v>
      </c>
      <c r="G10025" s="1">
        <v>43812</v>
      </c>
      <c r="H10025">
        <v>2</v>
      </c>
      <c r="I10025" s="7">
        <f>IF(TableTransactions[[#This Row],[Order type]]=trackOrderType,
TableTransactions[[#This Row],[Transaction quantity]]*-1,
TableTransactions[[#This Row],[Transaction quantity]]
)</f>
        <v>-2</v>
      </c>
      <c r="J100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</v>
      </c>
      <c r="K10025" s="7">
        <f ca="1">IF(TableTransactions[[#This Row],[Stock balance backorders]]&lt;0,
0,
TableTransactions[[#This Row],[Stock balance backorders]]
)</f>
        <v>5</v>
      </c>
      <c r="L10025" s="8" t="str">
        <f>VLOOKUP(TableTransactions[[#This Row],[Material]],TableStockBalance[],
MATCH(TableStockBalance[[#Headers],[Supplier name]],TableStockBalance[#Headers],0),
0)</f>
        <v>Kupfer Komponenten GmbH</v>
      </c>
    </row>
    <row r="10026" spans="1:12" x14ac:dyDescent="0.25">
      <c r="A10026" s="4">
        <v>45057621</v>
      </c>
      <c r="B10026" s="4">
        <v>10</v>
      </c>
      <c r="C10026" s="4" t="s">
        <v>344</v>
      </c>
      <c r="D10026" s="4" t="s">
        <v>190</v>
      </c>
      <c r="E10026" s="4" t="s">
        <v>191</v>
      </c>
      <c r="F10026" s="4" t="s">
        <v>183</v>
      </c>
      <c r="G10026" s="5">
        <v>43812</v>
      </c>
      <c r="H10026" s="4">
        <v>1</v>
      </c>
      <c r="I10026" s="7">
        <f>IF(TableTransactions[[#This Row],[Order type]]=trackOrderType,
TableTransactions[[#This Row],[Transaction quantity]]*-1,
TableTransactions[[#This Row],[Transaction quantity]]
)</f>
        <v>1</v>
      </c>
      <c r="J100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10026" s="7">
        <f ca="1">IF(TableTransactions[[#This Row],[Stock balance backorders]]&lt;0,
0,
TableTransactions[[#This Row],[Stock balance backorders]]
)</f>
        <v>6</v>
      </c>
      <c r="L10026" s="8" t="str">
        <f>VLOOKUP(TableTransactions[[#This Row],[Material]],TableStockBalance[],
MATCH(TableStockBalance[[#Headers],[Supplier name]],TableStockBalance[#Headers],0),
0)</f>
        <v>Kupfer Komponenten GmbH</v>
      </c>
    </row>
    <row r="10027" spans="1:12" x14ac:dyDescent="0.25">
      <c r="A10027">
        <v>49044163</v>
      </c>
      <c r="B10027">
        <v>120</v>
      </c>
      <c r="C10027" t="s">
        <v>343</v>
      </c>
      <c r="D10027" t="s">
        <v>190</v>
      </c>
      <c r="E10027" t="s">
        <v>191</v>
      </c>
      <c r="F10027" t="s">
        <v>317</v>
      </c>
      <c r="G10027" s="1">
        <v>43818</v>
      </c>
      <c r="H10027">
        <v>2</v>
      </c>
      <c r="I10027" s="7">
        <f>IF(TableTransactions[[#This Row],[Order type]]=trackOrderType,
TableTransactions[[#This Row],[Transaction quantity]]*-1,
TableTransactions[[#This Row],[Transaction quantity]]
)</f>
        <v>-2</v>
      </c>
      <c r="J100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10027" s="7">
        <f ca="1">IF(TableTransactions[[#This Row],[Stock balance backorders]]&lt;0,
0,
TableTransactions[[#This Row],[Stock balance backorders]]
)</f>
        <v>4</v>
      </c>
      <c r="L10027" s="8" t="str">
        <f>VLOOKUP(TableTransactions[[#This Row],[Material]],TableStockBalance[],
MATCH(TableStockBalance[[#Headers],[Supplier name]],TableStockBalance[#Headers],0),
0)</f>
        <v>Kupfer Komponenten GmbH</v>
      </c>
    </row>
    <row r="10028" spans="1:12" x14ac:dyDescent="0.25">
      <c r="A10028">
        <v>49044178</v>
      </c>
      <c r="B10028">
        <v>370</v>
      </c>
      <c r="C10028" t="s">
        <v>343</v>
      </c>
      <c r="D10028" t="s">
        <v>190</v>
      </c>
      <c r="E10028" t="s">
        <v>191</v>
      </c>
      <c r="F10028" t="s">
        <v>317</v>
      </c>
      <c r="G10028" s="1">
        <v>43819</v>
      </c>
      <c r="H10028">
        <v>2</v>
      </c>
      <c r="I10028" s="7">
        <f>IF(TableTransactions[[#This Row],[Order type]]=trackOrderType,
TableTransactions[[#This Row],[Transaction quantity]]*-1,
TableTransactions[[#This Row],[Transaction quantity]]
)</f>
        <v>-2</v>
      </c>
      <c r="J100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10028" s="7">
        <f ca="1">IF(TableTransactions[[#This Row],[Stock balance backorders]]&lt;0,
0,
TableTransactions[[#This Row],[Stock balance backorders]]
)</f>
        <v>2</v>
      </c>
      <c r="L10028" s="8" t="str">
        <f>VLOOKUP(TableTransactions[[#This Row],[Material]],TableStockBalance[],
MATCH(TableStockBalance[[#Headers],[Supplier name]],TableStockBalance[#Headers],0),
0)</f>
        <v>Kupfer Komponenten GmbH</v>
      </c>
    </row>
    <row r="10029" spans="1:12" x14ac:dyDescent="0.25">
      <c r="A10029">
        <v>49044186</v>
      </c>
      <c r="B10029">
        <v>40</v>
      </c>
      <c r="C10029" t="s">
        <v>343</v>
      </c>
      <c r="D10029" t="s">
        <v>190</v>
      </c>
      <c r="E10029" t="s">
        <v>191</v>
      </c>
      <c r="F10029" t="s">
        <v>315</v>
      </c>
      <c r="G10029" s="1">
        <v>43819</v>
      </c>
      <c r="H10029">
        <v>4</v>
      </c>
      <c r="I10029" s="7">
        <f>IF(TableTransactions[[#This Row],[Order type]]=trackOrderType,
TableTransactions[[#This Row],[Transaction quantity]]*-1,
TableTransactions[[#This Row],[Transaction quantity]]
)</f>
        <v>-4</v>
      </c>
      <c r="J100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</v>
      </c>
      <c r="K10029" s="7">
        <f ca="1">IF(TableTransactions[[#This Row],[Stock balance backorders]]&lt;0,
0,
TableTransactions[[#This Row],[Stock balance backorders]]
)</f>
        <v>0</v>
      </c>
      <c r="L10029" s="8" t="str">
        <f>VLOOKUP(TableTransactions[[#This Row],[Material]],TableStockBalance[],
MATCH(TableStockBalance[[#Headers],[Supplier name]],TableStockBalance[#Headers],0),
0)</f>
        <v>Kupfer Komponenten GmbH</v>
      </c>
    </row>
    <row r="10030" spans="1:12" x14ac:dyDescent="0.25">
      <c r="A10030">
        <v>49040422</v>
      </c>
      <c r="B10030">
        <v>120</v>
      </c>
      <c r="C10030" t="s">
        <v>343</v>
      </c>
      <c r="D10030" t="s">
        <v>181</v>
      </c>
      <c r="E10030" t="s">
        <v>182</v>
      </c>
      <c r="F10030" t="s">
        <v>317</v>
      </c>
      <c r="G10030" s="1">
        <v>43475</v>
      </c>
      <c r="H10030">
        <v>3</v>
      </c>
      <c r="I10030" s="7">
        <f>IF(TableTransactions[[#This Row],[Order type]]=trackOrderType,
TableTransactions[[#This Row],[Transaction quantity]]*-1,
TableTransactions[[#This Row],[Transaction quantity]]
)</f>
        <v>-3</v>
      </c>
      <c r="J100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10030" s="7">
        <f ca="1">IF(TableTransactions[[#This Row],[Stock balance backorders]]&lt;0,
0,
TableTransactions[[#This Row],[Stock balance backorders]]
)</f>
        <v>21</v>
      </c>
      <c r="L10030" s="8" t="str">
        <f>VLOOKUP(TableTransactions[[#This Row],[Material]],TableStockBalance[],
MATCH(TableStockBalance[[#Headers],[Supplier name]],TableStockBalance[#Headers],0),
0)</f>
        <v>Kupfer Komponenten GmbH</v>
      </c>
    </row>
    <row r="10031" spans="1:12" x14ac:dyDescent="0.25">
      <c r="A10031">
        <v>49040425</v>
      </c>
      <c r="B10031">
        <v>100</v>
      </c>
      <c r="C10031" t="s">
        <v>343</v>
      </c>
      <c r="D10031" t="s">
        <v>181</v>
      </c>
      <c r="E10031" t="s">
        <v>182</v>
      </c>
      <c r="F10031" t="s">
        <v>318</v>
      </c>
      <c r="G10031" s="1">
        <v>43475</v>
      </c>
      <c r="H10031">
        <v>2</v>
      </c>
      <c r="I10031" s="7">
        <f>IF(TableTransactions[[#This Row],[Order type]]=trackOrderType,
TableTransactions[[#This Row],[Transaction quantity]]*-1,
TableTransactions[[#This Row],[Transaction quantity]]
)</f>
        <v>-2</v>
      </c>
      <c r="J100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10031" s="7">
        <f ca="1">IF(TableTransactions[[#This Row],[Stock balance backorders]]&lt;0,
0,
TableTransactions[[#This Row],[Stock balance backorders]]
)</f>
        <v>19</v>
      </c>
      <c r="L10031" s="8" t="str">
        <f>VLOOKUP(TableTransactions[[#This Row],[Material]],TableStockBalance[],
MATCH(TableStockBalance[[#Headers],[Supplier name]],TableStockBalance[#Headers],0),
0)</f>
        <v>Kupfer Komponenten GmbH</v>
      </c>
    </row>
    <row r="10032" spans="1:12" x14ac:dyDescent="0.25">
      <c r="A10032" s="4">
        <v>45056835</v>
      </c>
      <c r="B10032" s="4">
        <v>10</v>
      </c>
      <c r="C10032" s="4" t="s">
        <v>344</v>
      </c>
      <c r="D10032" s="4" t="s">
        <v>181</v>
      </c>
      <c r="E10032" s="4" t="s">
        <v>182</v>
      </c>
      <c r="F10032" s="4" t="s">
        <v>183</v>
      </c>
      <c r="G10032" s="5">
        <v>43494</v>
      </c>
      <c r="H10032" s="4">
        <v>16</v>
      </c>
      <c r="I10032" s="7">
        <f>IF(TableTransactions[[#This Row],[Order type]]=trackOrderType,
TableTransactions[[#This Row],[Transaction quantity]]*-1,
TableTransactions[[#This Row],[Transaction quantity]]
)</f>
        <v>16</v>
      </c>
      <c r="J100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</v>
      </c>
      <c r="K10032" s="7">
        <f ca="1">IF(TableTransactions[[#This Row],[Stock balance backorders]]&lt;0,
0,
TableTransactions[[#This Row],[Stock balance backorders]]
)</f>
        <v>35</v>
      </c>
      <c r="L10032" s="8" t="str">
        <f>VLOOKUP(TableTransactions[[#This Row],[Material]],TableStockBalance[],
MATCH(TableStockBalance[[#Headers],[Supplier name]],TableStockBalance[#Headers],0),
0)</f>
        <v>Kupfer Komponenten GmbH</v>
      </c>
    </row>
    <row r="10033" spans="1:12" x14ac:dyDescent="0.25">
      <c r="A10033">
        <v>49040639</v>
      </c>
      <c r="B10033">
        <v>100</v>
      </c>
      <c r="C10033" t="s">
        <v>343</v>
      </c>
      <c r="D10033" t="s">
        <v>181</v>
      </c>
      <c r="E10033" t="s">
        <v>182</v>
      </c>
      <c r="F10033" t="s">
        <v>318</v>
      </c>
      <c r="G10033" s="1">
        <v>43495</v>
      </c>
      <c r="H10033">
        <v>1</v>
      </c>
      <c r="I10033" s="7">
        <f>IF(TableTransactions[[#This Row],[Order type]]=trackOrderType,
TableTransactions[[#This Row],[Transaction quantity]]*-1,
TableTransactions[[#This Row],[Transaction quantity]]
)</f>
        <v>-1</v>
      </c>
      <c r="J100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</v>
      </c>
      <c r="K10033" s="7">
        <f ca="1">IF(TableTransactions[[#This Row],[Stock balance backorders]]&lt;0,
0,
TableTransactions[[#This Row],[Stock balance backorders]]
)</f>
        <v>34</v>
      </c>
      <c r="L10033" s="8" t="str">
        <f>VLOOKUP(TableTransactions[[#This Row],[Material]],TableStockBalance[],
MATCH(TableStockBalance[[#Headers],[Supplier name]],TableStockBalance[#Headers],0),
0)</f>
        <v>Kupfer Komponenten GmbH</v>
      </c>
    </row>
    <row r="10034" spans="1:12" x14ac:dyDescent="0.25">
      <c r="A10034">
        <v>49040646</v>
      </c>
      <c r="B10034">
        <v>80</v>
      </c>
      <c r="C10034" t="s">
        <v>343</v>
      </c>
      <c r="D10034" t="s">
        <v>181</v>
      </c>
      <c r="E10034" t="s">
        <v>182</v>
      </c>
      <c r="F10034" t="s">
        <v>313</v>
      </c>
      <c r="G10034" s="1">
        <v>43496</v>
      </c>
      <c r="H10034">
        <v>4</v>
      </c>
      <c r="I10034" s="7">
        <f>IF(TableTransactions[[#This Row],[Order type]]=trackOrderType,
TableTransactions[[#This Row],[Transaction quantity]]*-1,
TableTransactions[[#This Row],[Transaction quantity]]
)</f>
        <v>-4</v>
      </c>
      <c r="J100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10034" s="7">
        <f ca="1">IF(TableTransactions[[#This Row],[Stock balance backorders]]&lt;0,
0,
TableTransactions[[#This Row],[Stock balance backorders]]
)</f>
        <v>30</v>
      </c>
      <c r="L10034" s="8" t="str">
        <f>VLOOKUP(TableTransactions[[#This Row],[Material]],TableStockBalance[],
MATCH(TableStockBalance[[#Headers],[Supplier name]],TableStockBalance[#Headers],0),
0)</f>
        <v>Kupfer Komponenten GmbH</v>
      </c>
    </row>
    <row r="10035" spans="1:12" x14ac:dyDescent="0.25">
      <c r="A10035">
        <v>49040833</v>
      </c>
      <c r="B10035">
        <v>60</v>
      </c>
      <c r="C10035" t="s">
        <v>343</v>
      </c>
      <c r="D10035" t="s">
        <v>181</v>
      </c>
      <c r="E10035" t="s">
        <v>182</v>
      </c>
      <c r="F10035" t="s">
        <v>315</v>
      </c>
      <c r="G10035" s="1">
        <v>43511</v>
      </c>
      <c r="H10035">
        <v>2</v>
      </c>
      <c r="I10035" s="7">
        <f>IF(TableTransactions[[#This Row],[Order type]]=trackOrderType,
TableTransactions[[#This Row],[Transaction quantity]]*-1,
TableTransactions[[#This Row],[Transaction quantity]]
)</f>
        <v>-2</v>
      </c>
      <c r="J100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10035" s="7">
        <f ca="1">IF(TableTransactions[[#This Row],[Stock balance backorders]]&lt;0,
0,
TableTransactions[[#This Row],[Stock balance backorders]]
)</f>
        <v>28</v>
      </c>
      <c r="L10035" s="8" t="str">
        <f>VLOOKUP(TableTransactions[[#This Row],[Material]],TableStockBalance[],
MATCH(TableStockBalance[[#Headers],[Supplier name]],TableStockBalance[#Headers],0),
0)</f>
        <v>Kupfer Komponenten GmbH</v>
      </c>
    </row>
    <row r="10036" spans="1:12" x14ac:dyDescent="0.25">
      <c r="A10036">
        <v>49040945</v>
      </c>
      <c r="B10036">
        <v>120</v>
      </c>
      <c r="C10036" t="s">
        <v>343</v>
      </c>
      <c r="D10036" t="s">
        <v>181</v>
      </c>
      <c r="E10036" t="s">
        <v>182</v>
      </c>
      <c r="F10036" t="s">
        <v>316</v>
      </c>
      <c r="G10036" s="1">
        <v>43523</v>
      </c>
      <c r="H10036">
        <v>3</v>
      </c>
      <c r="I10036" s="7">
        <f>IF(TableTransactions[[#This Row],[Order type]]=trackOrderType,
TableTransactions[[#This Row],[Transaction quantity]]*-1,
TableTransactions[[#This Row],[Transaction quantity]]
)</f>
        <v>-3</v>
      </c>
      <c r="J100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</v>
      </c>
      <c r="K10036" s="7">
        <f ca="1">IF(TableTransactions[[#This Row],[Stock balance backorders]]&lt;0,
0,
TableTransactions[[#This Row],[Stock balance backorders]]
)</f>
        <v>25</v>
      </c>
      <c r="L10036" s="8" t="str">
        <f>VLOOKUP(TableTransactions[[#This Row],[Material]],TableStockBalance[],
MATCH(TableStockBalance[[#Headers],[Supplier name]],TableStockBalance[#Headers],0),
0)</f>
        <v>Kupfer Komponenten GmbH</v>
      </c>
    </row>
    <row r="10037" spans="1:12" x14ac:dyDescent="0.25">
      <c r="A10037">
        <v>49041057</v>
      </c>
      <c r="B10037">
        <v>630</v>
      </c>
      <c r="C10037" t="s">
        <v>343</v>
      </c>
      <c r="D10037" t="s">
        <v>181</v>
      </c>
      <c r="E10037" t="s">
        <v>182</v>
      </c>
      <c r="F10037" t="s">
        <v>313</v>
      </c>
      <c r="G10037" s="1">
        <v>43532</v>
      </c>
      <c r="H10037">
        <v>2</v>
      </c>
      <c r="I10037" s="7">
        <f>IF(TableTransactions[[#This Row],[Order type]]=trackOrderType,
TableTransactions[[#This Row],[Transaction quantity]]*-1,
TableTransactions[[#This Row],[Transaction quantity]]
)</f>
        <v>-2</v>
      </c>
      <c r="J100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10037" s="7">
        <f ca="1">IF(TableTransactions[[#This Row],[Stock balance backorders]]&lt;0,
0,
TableTransactions[[#This Row],[Stock balance backorders]]
)</f>
        <v>23</v>
      </c>
      <c r="L10037" s="8" t="str">
        <f>VLOOKUP(TableTransactions[[#This Row],[Material]],TableStockBalance[],
MATCH(TableStockBalance[[#Headers],[Supplier name]],TableStockBalance[#Headers],0),
0)</f>
        <v>Kupfer Komponenten GmbH</v>
      </c>
    </row>
    <row r="10038" spans="1:12" x14ac:dyDescent="0.25">
      <c r="A10038">
        <v>49041150</v>
      </c>
      <c r="B10038">
        <v>350</v>
      </c>
      <c r="C10038" t="s">
        <v>343</v>
      </c>
      <c r="D10038" t="s">
        <v>181</v>
      </c>
      <c r="E10038" t="s">
        <v>182</v>
      </c>
      <c r="F10038" t="s">
        <v>317</v>
      </c>
      <c r="G10038" s="1">
        <v>43539</v>
      </c>
      <c r="H10038">
        <v>1</v>
      </c>
      <c r="I10038" s="7">
        <f>IF(TableTransactions[[#This Row],[Order type]]=trackOrderType,
TableTransactions[[#This Row],[Transaction quantity]]*-1,
TableTransactions[[#This Row],[Transaction quantity]]
)</f>
        <v>-1</v>
      </c>
      <c r="J100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10038" s="7">
        <f ca="1">IF(TableTransactions[[#This Row],[Stock balance backorders]]&lt;0,
0,
TableTransactions[[#This Row],[Stock balance backorders]]
)</f>
        <v>22</v>
      </c>
      <c r="L10038" s="8" t="str">
        <f>VLOOKUP(TableTransactions[[#This Row],[Material]],TableStockBalance[],
MATCH(TableStockBalance[[#Headers],[Supplier name]],TableStockBalance[#Headers],0),
0)</f>
        <v>Kupfer Komponenten GmbH</v>
      </c>
    </row>
    <row r="10039" spans="1:12" x14ac:dyDescent="0.25">
      <c r="A10039">
        <v>49041219</v>
      </c>
      <c r="B10039">
        <v>160</v>
      </c>
      <c r="C10039" t="s">
        <v>343</v>
      </c>
      <c r="D10039" t="s">
        <v>181</v>
      </c>
      <c r="E10039" t="s">
        <v>182</v>
      </c>
      <c r="F10039" t="s">
        <v>314</v>
      </c>
      <c r="G10039" s="1">
        <v>43546</v>
      </c>
      <c r="H10039">
        <v>2</v>
      </c>
      <c r="I10039" s="7">
        <f>IF(TableTransactions[[#This Row],[Order type]]=trackOrderType,
TableTransactions[[#This Row],[Transaction quantity]]*-1,
TableTransactions[[#This Row],[Transaction quantity]]
)</f>
        <v>-2</v>
      </c>
      <c r="J100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10039" s="7">
        <f ca="1">IF(TableTransactions[[#This Row],[Stock balance backorders]]&lt;0,
0,
TableTransactions[[#This Row],[Stock balance backorders]]
)</f>
        <v>20</v>
      </c>
      <c r="L10039" s="8" t="str">
        <f>VLOOKUP(TableTransactions[[#This Row],[Material]],TableStockBalance[],
MATCH(TableStockBalance[[#Headers],[Supplier name]],TableStockBalance[#Headers],0),
0)</f>
        <v>Kupfer Komponenten GmbH</v>
      </c>
    </row>
    <row r="10040" spans="1:12" x14ac:dyDescent="0.25">
      <c r="A10040">
        <v>49041267</v>
      </c>
      <c r="B10040">
        <v>140</v>
      </c>
      <c r="C10040" t="s">
        <v>343</v>
      </c>
      <c r="D10040" t="s">
        <v>181</v>
      </c>
      <c r="E10040" t="s">
        <v>182</v>
      </c>
      <c r="F10040" t="s">
        <v>318</v>
      </c>
      <c r="G10040" s="1">
        <v>43550</v>
      </c>
      <c r="H10040">
        <v>3</v>
      </c>
      <c r="I10040" s="7">
        <f>IF(TableTransactions[[#This Row],[Order type]]=trackOrderType,
TableTransactions[[#This Row],[Transaction quantity]]*-1,
TableTransactions[[#This Row],[Transaction quantity]]
)</f>
        <v>-3</v>
      </c>
      <c r="J100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10040" s="7">
        <f ca="1">IF(TableTransactions[[#This Row],[Stock balance backorders]]&lt;0,
0,
TableTransactions[[#This Row],[Stock balance backorders]]
)</f>
        <v>17</v>
      </c>
      <c r="L10040" s="8" t="str">
        <f>VLOOKUP(TableTransactions[[#This Row],[Material]],TableStockBalance[],
MATCH(TableStockBalance[[#Headers],[Supplier name]],TableStockBalance[#Headers],0),
0)</f>
        <v>Kupfer Komponenten GmbH</v>
      </c>
    </row>
    <row r="10041" spans="1:12" x14ac:dyDescent="0.25">
      <c r="A10041" s="4">
        <v>45056996</v>
      </c>
      <c r="B10041" s="4">
        <v>10</v>
      </c>
      <c r="C10041" s="4" t="s">
        <v>344</v>
      </c>
      <c r="D10041" s="4" t="s">
        <v>181</v>
      </c>
      <c r="E10041" s="4" t="s">
        <v>182</v>
      </c>
      <c r="F10041" s="4" t="s">
        <v>183</v>
      </c>
      <c r="G10041" s="5">
        <v>43558</v>
      </c>
      <c r="H10041" s="4">
        <v>22</v>
      </c>
      <c r="I10041" s="7">
        <f>IF(TableTransactions[[#This Row],[Order type]]=trackOrderType,
TableTransactions[[#This Row],[Transaction quantity]]*-1,
TableTransactions[[#This Row],[Transaction quantity]]
)</f>
        <v>22</v>
      </c>
      <c r="J100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</v>
      </c>
      <c r="K10041" s="7">
        <f ca="1">IF(TableTransactions[[#This Row],[Stock balance backorders]]&lt;0,
0,
TableTransactions[[#This Row],[Stock balance backorders]]
)</f>
        <v>39</v>
      </c>
      <c r="L10041" s="8" t="str">
        <f>VLOOKUP(TableTransactions[[#This Row],[Material]],TableStockBalance[],
MATCH(TableStockBalance[[#Headers],[Supplier name]],TableStockBalance[#Headers],0),
0)</f>
        <v>Kupfer Komponenten GmbH</v>
      </c>
    </row>
    <row r="10042" spans="1:12" x14ac:dyDescent="0.25">
      <c r="A10042">
        <v>49041450</v>
      </c>
      <c r="B10042">
        <v>210</v>
      </c>
      <c r="C10042" t="s">
        <v>343</v>
      </c>
      <c r="D10042" t="s">
        <v>181</v>
      </c>
      <c r="E10042" t="s">
        <v>182</v>
      </c>
      <c r="F10042" t="s">
        <v>313</v>
      </c>
      <c r="G10042" s="1">
        <v>43566</v>
      </c>
      <c r="H10042">
        <v>4</v>
      </c>
      <c r="I10042" s="7">
        <f>IF(TableTransactions[[#This Row],[Order type]]=trackOrderType,
TableTransactions[[#This Row],[Transaction quantity]]*-1,
TableTransactions[[#This Row],[Transaction quantity]]
)</f>
        <v>-4</v>
      </c>
      <c r="J100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</v>
      </c>
      <c r="K10042" s="7">
        <f ca="1">IF(TableTransactions[[#This Row],[Stock balance backorders]]&lt;0,
0,
TableTransactions[[#This Row],[Stock balance backorders]]
)</f>
        <v>35</v>
      </c>
      <c r="L10042" s="8" t="str">
        <f>VLOOKUP(TableTransactions[[#This Row],[Material]],TableStockBalance[],
MATCH(TableStockBalance[[#Headers],[Supplier name]],TableStockBalance[#Headers],0),
0)</f>
        <v>Kupfer Komponenten GmbH</v>
      </c>
    </row>
    <row r="10043" spans="1:12" x14ac:dyDescent="0.25">
      <c r="A10043">
        <v>49041478</v>
      </c>
      <c r="B10043">
        <v>30</v>
      </c>
      <c r="C10043" t="s">
        <v>343</v>
      </c>
      <c r="D10043" t="s">
        <v>181</v>
      </c>
      <c r="E10043" t="s">
        <v>182</v>
      </c>
      <c r="F10043" t="s">
        <v>330</v>
      </c>
      <c r="G10043" s="1">
        <v>43567</v>
      </c>
      <c r="H10043">
        <v>3</v>
      </c>
      <c r="I10043" s="7">
        <f>IF(TableTransactions[[#This Row],[Order type]]=trackOrderType,
TableTransactions[[#This Row],[Transaction quantity]]*-1,
TableTransactions[[#This Row],[Transaction quantity]]
)</f>
        <v>-3</v>
      </c>
      <c r="J100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</v>
      </c>
      <c r="K10043" s="7">
        <f ca="1">IF(TableTransactions[[#This Row],[Stock balance backorders]]&lt;0,
0,
TableTransactions[[#This Row],[Stock balance backorders]]
)</f>
        <v>32</v>
      </c>
      <c r="L10043" s="8" t="str">
        <f>VLOOKUP(TableTransactions[[#This Row],[Material]],TableStockBalance[],
MATCH(TableStockBalance[[#Headers],[Supplier name]],TableStockBalance[#Headers],0),
0)</f>
        <v>Kupfer Komponenten GmbH</v>
      </c>
    </row>
    <row r="10044" spans="1:12" x14ac:dyDescent="0.25">
      <c r="A10044">
        <v>49041808</v>
      </c>
      <c r="B10044">
        <v>150</v>
      </c>
      <c r="C10044" t="s">
        <v>343</v>
      </c>
      <c r="D10044" t="s">
        <v>181</v>
      </c>
      <c r="E10044" t="s">
        <v>182</v>
      </c>
      <c r="F10044" t="s">
        <v>313</v>
      </c>
      <c r="G10044" s="1">
        <v>43601</v>
      </c>
      <c r="H10044">
        <v>2</v>
      </c>
      <c r="I10044" s="7">
        <f>IF(TableTransactions[[#This Row],[Order type]]=trackOrderType,
TableTransactions[[#This Row],[Transaction quantity]]*-1,
TableTransactions[[#This Row],[Transaction quantity]]
)</f>
        <v>-2</v>
      </c>
      <c r="J100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10044" s="7">
        <f ca="1">IF(TableTransactions[[#This Row],[Stock balance backorders]]&lt;0,
0,
TableTransactions[[#This Row],[Stock balance backorders]]
)</f>
        <v>30</v>
      </c>
      <c r="L10044" s="8" t="str">
        <f>VLOOKUP(TableTransactions[[#This Row],[Material]],TableStockBalance[],
MATCH(TableStockBalance[[#Headers],[Supplier name]],TableStockBalance[#Headers],0),
0)</f>
        <v>Kupfer Komponenten GmbH</v>
      </c>
    </row>
    <row r="10045" spans="1:12" x14ac:dyDescent="0.25">
      <c r="A10045">
        <v>49041828</v>
      </c>
      <c r="B10045">
        <v>220</v>
      </c>
      <c r="C10045" t="s">
        <v>343</v>
      </c>
      <c r="D10045" t="s">
        <v>181</v>
      </c>
      <c r="E10045" t="s">
        <v>182</v>
      </c>
      <c r="F10045" t="s">
        <v>316</v>
      </c>
      <c r="G10045" s="1">
        <v>43602</v>
      </c>
      <c r="H10045">
        <v>1</v>
      </c>
      <c r="I10045" s="7">
        <f>IF(TableTransactions[[#This Row],[Order type]]=trackOrderType,
TableTransactions[[#This Row],[Transaction quantity]]*-1,
TableTransactions[[#This Row],[Transaction quantity]]
)</f>
        <v>-1</v>
      </c>
      <c r="J100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10045" s="7">
        <f ca="1">IF(TableTransactions[[#This Row],[Stock balance backorders]]&lt;0,
0,
TableTransactions[[#This Row],[Stock balance backorders]]
)</f>
        <v>29</v>
      </c>
      <c r="L10045" s="8" t="str">
        <f>VLOOKUP(TableTransactions[[#This Row],[Material]],TableStockBalance[],
MATCH(TableStockBalance[[#Headers],[Supplier name]],TableStockBalance[#Headers],0),
0)</f>
        <v>Kupfer Komponenten GmbH</v>
      </c>
    </row>
    <row r="10046" spans="1:12" x14ac:dyDescent="0.25">
      <c r="A10046">
        <v>49041834</v>
      </c>
      <c r="B10046">
        <v>250</v>
      </c>
      <c r="C10046" t="s">
        <v>343</v>
      </c>
      <c r="D10046" t="s">
        <v>181</v>
      </c>
      <c r="E10046" t="s">
        <v>182</v>
      </c>
      <c r="F10046" t="s">
        <v>318</v>
      </c>
      <c r="G10046" s="1">
        <v>43602</v>
      </c>
      <c r="H10046">
        <v>3</v>
      </c>
      <c r="I10046" s="7">
        <f>IF(TableTransactions[[#This Row],[Order type]]=trackOrderType,
TableTransactions[[#This Row],[Transaction quantity]]*-1,
TableTransactions[[#This Row],[Transaction quantity]]
)</f>
        <v>-3</v>
      </c>
      <c r="J100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</v>
      </c>
      <c r="K10046" s="7">
        <f ca="1">IF(TableTransactions[[#This Row],[Stock balance backorders]]&lt;0,
0,
TableTransactions[[#This Row],[Stock balance backorders]]
)</f>
        <v>26</v>
      </c>
      <c r="L10046" s="8" t="str">
        <f>VLOOKUP(TableTransactions[[#This Row],[Material]],TableStockBalance[],
MATCH(TableStockBalance[[#Headers],[Supplier name]],TableStockBalance[#Headers],0),
0)</f>
        <v>Kupfer Komponenten GmbH</v>
      </c>
    </row>
    <row r="10047" spans="1:12" x14ac:dyDescent="0.25">
      <c r="A10047">
        <v>49041988</v>
      </c>
      <c r="B10047">
        <v>410</v>
      </c>
      <c r="C10047" t="s">
        <v>343</v>
      </c>
      <c r="D10047" t="s">
        <v>181</v>
      </c>
      <c r="E10047" t="s">
        <v>182</v>
      </c>
      <c r="F10047" t="s">
        <v>317</v>
      </c>
      <c r="G10047" s="1">
        <v>43619</v>
      </c>
      <c r="H10047">
        <v>2</v>
      </c>
      <c r="I10047" s="7">
        <f>IF(TableTransactions[[#This Row],[Order type]]=trackOrderType,
TableTransactions[[#This Row],[Transaction quantity]]*-1,
TableTransactions[[#This Row],[Transaction quantity]]
)</f>
        <v>-2</v>
      </c>
      <c r="J100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10047" s="7">
        <f ca="1">IF(TableTransactions[[#This Row],[Stock balance backorders]]&lt;0,
0,
TableTransactions[[#This Row],[Stock balance backorders]]
)</f>
        <v>24</v>
      </c>
      <c r="L10047" s="8" t="str">
        <f>VLOOKUP(TableTransactions[[#This Row],[Material]],TableStockBalance[],
MATCH(TableStockBalance[[#Headers],[Supplier name]],TableStockBalance[#Headers],0),
0)</f>
        <v>Kupfer Komponenten GmbH</v>
      </c>
    </row>
    <row r="10048" spans="1:12" x14ac:dyDescent="0.25">
      <c r="A10048">
        <v>49042403</v>
      </c>
      <c r="B10048">
        <v>90</v>
      </c>
      <c r="C10048" t="s">
        <v>343</v>
      </c>
      <c r="D10048" t="s">
        <v>181</v>
      </c>
      <c r="E10048" t="s">
        <v>182</v>
      </c>
      <c r="F10048" t="s">
        <v>317</v>
      </c>
      <c r="G10048" s="1">
        <v>43656</v>
      </c>
      <c r="H10048">
        <v>3</v>
      </c>
      <c r="I10048" s="7">
        <f>IF(TableTransactions[[#This Row],[Order type]]=trackOrderType,
TableTransactions[[#This Row],[Transaction quantity]]*-1,
TableTransactions[[#This Row],[Transaction quantity]]
)</f>
        <v>-3</v>
      </c>
      <c r="J100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10048" s="7">
        <f ca="1">IF(TableTransactions[[#This Row],[Stock balance backorders]]&lt;0,
0,
TableTransactions[[#This Row],[Stock balance backorders]]
)</f>
        <v>21</v>
      </c>
      <c r="L10048" s="8" t="str">
        <f>VLOOKUP(TableTransactions[[#This Row],[Material]],TableStockBalance[],
MATCH(TableStockBalance[[#Headers],[Supplier name]],TableStockBalance[#Headers],0),
0)</f>
        <v>Kupfer Komponenten GmbH</v>
      </c>
    </row>
    <row r="10049" spans="1:12" x14ac:dyDescent="0.25">
      <c r="A10049">
        <v>49042587</v>
      </c>
      <c r="B10049">
        <v>130</v>
      </c>
      <c r="C10049" t="s">
        <v>343</v>
      </c>
      <c r="D10049" t="s">
        <v>181</v>
      </c>
      <c r="E10049" t="s">
        <v>182</v>
      </c>
      <c r="F10049" t="s">
        <v>317</v>
      </c>
      <c r="G10049" s="1">
        <v>43675</v>
      </c>
      <c r="H10049">
        <v>3</v>
      </c>
      <c r="I10049" s="7">
        <f>IF(TableTransactions[[#This Row],[Order type]]=trackOrderType,
TableTransactions[[#This Row],[Transaction quantity]]*-1,
TableTransactions[[#This Row],[Transaction quantity]]
)</f>
        <v>-3</v>
      </c>
      <c r="J100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10049" s="7">
        <f ca="1">IF(TableTransactions[[#This Row],[Stock balance backorders]]&lt;0,
0,
TableTransactions[[#This Row],[Stock balance backorders]]
)</f>
        <v>18</v>
      </c>
      <c r="L10049" s="8" t="str">
        <f>VLOOKUP(TableTransactions[[#This Row],[Material]],TableStockBalance[],
MATCH(TableStockBalance[[#Headers],[Supplier name]],TableStockBalance[#Headers],0),
0)</f>
        <v>Kupfer Komponenten GmbH</v>
      </c>
    </row>
    <row r="10050" spans="1:12" x14ac:dyDescent="0.25">
      <c r="A10050" s="4">
        <v>45057286</v>
      </c>
      <c r="B10050" s="4">
        <v>10</v>
      </c>
      <c r="C10050" s="4" t="s">
        <v>344</v>
      </c>
      <c r="D10050" s="4" t="s">
        <v>181</v>
      </c>
      <c r="E10050" s="4" t="s">
        <v>182</v>
      </c>
      <c r="F10050" s="4" t="s">
        <v>183</v>
      </c>
      <c r="G10050" s="5">
        <v>43676</v>
      </c>
      <c r="H10050" s="4">
        <v>22</v>
      </c>
      <c r="I10050" s="7">
        <f>IF(TableTransactions[[#This Row],[Order type]]=trackOrderType,
TableTransactions[[#This Row],[Transaction quantity]]*-1,
TableTransactions[[#This Row],[Transaction quantity]]
)</f>
        <v>22</v>
      </c>
      <c r="J100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10050" s="7">
        <f ca="1">IF(TableTransactions[[#This Row],[Stock balance backorders]]&lt;0,
0,
TableTransactions[[#This Row],[Stock balance backorders]]
)</f>
        <v>40</v>
      </c>
      <c r="L10050" s="8" t="str">
        <f>VLOOKUP(TableTransactions[[#This Row],[Material]],TableStockBalance[],
MATCH(TableStockBalance[[#Headers],[Supplier name]],TableStockBalance[#Headers],0),
0)</f>
        <v>Kupfer Komponenten GmbH</v>
      </c>
    </row>
    <row r="10051" spans="1:12" x14ac:dyDescent="0.25">
      <c r="A10051">
        <v>49042799</v>
      </c>
      <c r="B10051">
        <v>40</v>
      </c>
      <c r="C10051" t="s">
        <v>343</v>
      </c>
      <c r="D10051" t="s">
        <v>181</v>
      </c>
      <c r="E10051" t="s">
        <v>182</v>
      </c>
      <c r="F10051" t="s">
        <v>332</v>
      </c>
      <c r="G10051" s="1">
        <v>43693</v>
      </c>
      <c r="H10051">
        <v>1</v>
      </c>
      <c r="I10051" s="7">
        <f>IF(TableTransactions[[#This Row],[Order type]]=trackOrderType,
TableTransactions[[#This Row],[Transaction quantity]]*-1,
TableTransactions[[#This Row],[Transaction quantity]]
)</f>
        <v>-1</v>
      </c>
      <c r="J100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</v>
      </c>
      <c r="K10051" s="7">
        <f ca="1">IF(TableTransactions[[#This Row],[Stock balance backorders]]&lt;0,
0,
TableTransactions[[#This Row],[Stock balance backorders]]
)</f>
        <v>39</v>
      </c>
      <c r="L10051" s="8" t="str">
        <f>VLOOKUP(TableTransactions[[#This Row],[Material]],TableStockBalance[],
MATCH(TableStockBalance[[#Headers],[Supplier name]],TableStockBalance[#Headers],0),
0)</f>
        <v>Kupfer Komponenten GmbH</v>
      </c>
    </row>
    <row r="10052" spans="1:12" x14ac:dyDescent="0.25">
      <c r="A10052">
        <v>49042870</v>
      </c>
      <c r="B10052">
        <v>290</v>
      </c>
      <c r="C10052" t="s">
        <v>343</v>
      </c>
      <c r="D10052" t="s">
        <v>181</v>
      </c>
      <c r="E10052" t="s">
        <v>182</v>
      </c>
      <c r="F10052" t="s">
        <v>317</v>
      </c>
      <c r="G10052" s="1">
        <v>43700</v>
      </c>
      <c r="H10052">
        <v>4</v>
      </c>
      <c r="I10052" s="7">
        <f>IF(TableTransactions[[#This Row],[Order type]]=trackOrderType,
TableTransactions[[#This Row],[Transaction quantity]]*-1,
TableTransactions[[#This Row],[Transaction quantity]]
)</f>
        <v>-4</v>
      </c>
      <c r="J100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</v>
      </c>
      <c r="K10052" s="7">
        <f ca="1">IF(TableTransactions[[#This Row],[Stock balance backorders]]&lt;0,
0,
TableTransactions[[#This Row],[Stock balance backorders]]
)</f>
        <v>35</v>
      </c>
      <c r="L10052" s="8" t="str">
        <f>VLOOKUP(TableTransactions[[#This Row],[Material]],TableStockBalance[],
MATCH(TableStockBalance[[#Headers],[Supplier name]],TableStockBalance[#Headers],0),
0)</f>
        <v>Kupfer Komponenten GmbH</v>
      </c>
    </row>
    <row r="10053" spans="1:12" x14ac:dyDescent="0.25">
      <c r="A10053">
        <v>49042936</v>
      </c>
      <c r="B10053">
        <v>90</v>
      </c>
      <c r="C10053" t="s">
        <v>343</v>
      </c>
      <c r="D10053" t="s">
        <v>181</v>
      </c>
      <c r="E10053" t="s">
        <v>182</v>
      </c>
      <c r="F10053" t="s">
        <v>319</v>
      </c>
      <c r="G10053" s="1">
        <v>43706</v>
      </c>
      <c r="H10053">
        <v>4</v>
      </c>
      <c r="I10053" s="7">
        <f>IF(TableTransactions[[#This Row],[Order type]]=trackOrderType,
TableTransactions[[#This Row],[Transaction quantity]]*-1,
TableTransactions[[#This Row],[Transaction quantity]]
)</f>
        <v>-4</v>
      </c>
      <c r="J100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10053" s="7">
        <f ca="1">IF(TableTransactions[[#This Row],[Stock balance backorders]]&lt;0,
0,
TableTransactions[[#This Row],[Stock balance backorders]]
)</f>
        <v>31</v>
      </c>
      <c r="L10053" s="8" t="str">
        <f>VLOOKUP(TableTransactions[[#This Row],[Material]],TableStockBalance[],
MATCH(TableStockBalance[[#Headers],[Supplier name]],TableStockBalance[#Headers],0),
0)</f>
        <v>Kupfer Komponenten GmbH</v>
      </c>
    </row>
    <row r="10054" spans="1:12" x14ac:dyDescent="0.25">
      <c r="A10054">
        <v>49043399</v>
      </c>
      <c r="B10054">
        <v>220</v>
      </c>
      <c r="C10054" t="s">
        <v>343</v>
      </c>
      <c r="D10054" t="s">
        <v>181</v>
      </c>
      <c r="E10054" t="s">
        <v>182</v>
      </c>
      <c r="F10054" t="s">
        <v>316</v>
      </c>
      <c r="G10054" s="1">
        <v>43749</v>
      </c>
      <c r="H10054">
        <v>3</v>
      </c>
      <c r="I10054" s="7">
        <f>IF(TableTransactions[[#This Row],[Order type]]=trackOrderType,
TableTransactions[[#This Row],[Transaction quantity]]*-1,
TableTransactions[[#This Row],[Transaction quantity]]
)</f>
        <v>-3</v>
      </c>
      <c r="J100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10054" s="7">
        <f ca="1">IF(TableTransactions[[#This Row],[Stock balance backorders]]&lt;0,
0,
TableTransactions[[#This Row],[Stock balance backorders]]
)</f>
        <v>28</v>
      </c>
      <c r="L10054" s="8" t="str">
        <f>VLOOKUP(TableTransactions[[#This Row],[Material]],TableStockBalance[],
MATCH(TableStockBalance[[#Headers],[Supplier name]],TableStockBalance[#Headers],0),
0)</f>
        <v>Kupfer Komponenten GmbH</v>
      </c>
    </row>
    <row r="10055" spans="1:12" x14ac:dyDescent="0.25">
      <c r="A10055">
        <v>49043488</v>
      </c>
      <c r="B10055">
        <v>140</v>
      </c>
      <c r="C10055" t="s">
        <v>343</v>
      </c>
      <c r="D10055" t="s">
        <v>181</v>
      </c>
      <c r="E10055" t="s">
        <v>182</v>
      </c>
      <c r="F10055" t="s">
        <v>319</v>
      </c>
      <c r="G10055" s="1">
        <v>43756</v>
      </c>
      <c r="H10055">
        <v>1</v>
      </c>
      <c r="I10055" s="7">
        <f>IF(TableTransactions[[#This Row],[Order type]]=trackOrderType,
TableTransactions[[#This Row],[Transaction quantity]]*-1,
TableTransactions[[#This Row],[Transaction quantity]]
)</f>
        <v>-1</v>
      </c>
      <c r="J100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10055" s="7">
        <f ca="1">IF(TableTransactions[[#This Row],[Stock balance backorders]]&lt;0,
0,
TableTransactions[[#This Row],[Stock balance backorders]]
)</f>
        <v>27</v>
      </c>
      <c r="L10055" s="8" t="str">
        <f>VLOOKUP(TableTransactions[[#This Row],[Material]],TableStockBalance[],
MATCH(TableStockBalance[[#Headers],[Supplier name]],TableStockBalance[#Headers],0),
0)</f>
        <v>Kupfer Komponenten GmbH</v>
      </c>
    </row>
    <row r="10056" spans="1:12" x14ac:dyDescent="0.25">
      <c r="A10056">
        <v>49043513</v>
      </c>
      <c r="B10056">
        <v>210</v>
      </c>
      <c r="C10056" t="s">
        <v>343</v>
      </c>
      <c r="D10056" t="s">
        <v>181</v>
      </c>
      <c r="E10056" t="s">
        <v>182</v>
      </c>
      <c r="F10056" t="s">
        <v>317</v>
      </c>
      <c r="G10056" s="1">
        <v>43760</v>
      </c>
      <c r="H10056">
        <v>3</v>
      </c>
      <c r="I10056" s="7">
        <f>IF(TableTransactions[[#This Row],[Order type]]=trackOrderType,
TableTransactions[[#This Row],[Transaction quantity]]*-1,
TableTransactions[[#This Row],[Transaction quantity]]
)</f>
        <v>-3</v>
      </c>
      <c r="J100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10056" s="7">
        <f ca="1">IF(TableTransactions[[#This Row],[Stock balance backorders]]&lt;0,
0,
TableTransactions[[#This Row],[Stock balance backorders]]
)</f>
        <v>24</v>
      </c>
      <c r="L10056" s="8" t="str">
        <f>VLOOKUP(TableTransactions[[#This Row],[Material]],TableStockBalance[],
MATCH(TableStockBalance[[#Headers],[Supplier name]],TableStockBalance[#Headers],0),
0)</f>
        <v>Kupfer Komponenten GmbH</v>
      </c>
    </row>
    <row r="10057" spans="1:12" x14ac:dyDescent="0.25">
      <c r="A10057">
        <v>49043556</v>
      </c>
      <c r="B10057">
        <v>220</v>
      </c>
      <c r="C10057" t="s">
        <v>343</v>
      </c>
      <c r="D10057" t="s">
        <v>181</v>
      </c>
      <c r="E10057" t="s">
        <v>182</v>
      </c>
      <c r="F10057" t="s">
        <v>316</v>
      </c>
      <c r="G10057" s="1">
        <v>43763</v>
      </c>
      <c r="H10057">
        <v>3</v>
      </c>
      <c r="I10057" s="7">
        <f>IF(TableTransactions[[#This Row],[Order type]]=trackOrderType,
TableTransactions[[#This Row],[Transaction quantity]]*-1,
TableTransactions[[#This Row],[Transaction quantity]]
)</f>
        <v>-3</v>
      </c>
      <c r="J100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10057" s="7">
        <f ca="1">IF(TableTransactions[[#This Row],[Stock balance backorders]]&lt;0,
0,
TableTransactions[[#This Row],[Stock balance backorders]]
)</f>
        <v>21</v>
      </c>
      <c r="L10057" s="8" t="str">
        <f>VLOOKUP(TableTransactions[[#This Row],[Material]],TableStockBalance[],
MATCH(TableStockBalance[[#Headers],[Supplier name]],TableStockBalance[#Headers],0),
0)</f>
        <v>Kupfer Komponenten GmbH</v>
      </c>
    </row>
    <row r="10058" spans="1:12" x14ac:dyDescent="0.25">
      <c r="A10058" s="4">
        <v>45057537</v>
      </c>
      <c r="B10058" s="4">
        <v>10</v>
      </c>
      <c r="C10058" s="4" t="s">
        <v>344</v>
      </c>
      <c r="D10058" s="4" t="s">
        <v>181</v>
      </c>
      <c r="E10058" s="4" t="s">
        <v>182</v>
      </c>
      <c r="F10058" s="4" t="s">
        <v>183</v>
      </c>
      <c r="G10058" s="5">
        <v>43787</v>
      </c>
      <c r="H10058" s="4">
        <v>22</v>
      </c>
      <c r="I10058" s="7">
        <f>IF(TableTransactions[[#This Row],[Order type]]=trackOrderType,
TableTransactions[[#This Row],[Transaction quantity]]*-1,
TableTransactions[[#This Row],[Transaction quantity]]
)</f>
        <v>22</v>
      </c>
      <c r="J100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</v>
      </c>
      <c r="K10058" s="7">
        <f ca="1">IF(TableTransactions[[#This Row],[Stock balance backorders]]&lt;0,
0,
TableTransactions[[#This Row],[Stock balance backorders]]
)</f>
        <v>43</v>
      </c>
      <c r="L10058" s="8" t="str">
        <f>VLOOKUP(TableTransactions[[#This Row],[Material]],TableStockBalance[],
MATCH(TableStockBalance[[#Headers],[Supplier name]],TableStockBalance[#Headers],0),
0)</f>
        <v>Kupfer Komponenten GmbH</v>
      </c>
    </row>
    <row r="10059" spans="1:12" x14ac:dyDescent="0.25">
      <c r="A10059">
        <v>49043855</v>
      </c>
      <c r="B10059">
        <v>110</v>
      </c>
      <c r="C10059" t="s">
        <v>343</v>
      </c>
      <c r="D10059" t="s">
        <v>181</v>
      </c>
      <c r="E10059" t="s">
        <v>182</v>
      </c>
      <c r="F10059" t="s">
        <v>318</v>
      </c>
      <c r="G10059" s="1">
        <v>43790</v>
      </c>
      <c r="H10059">
        <v>1</v>
      </c>
      <c r="I10059" s="7">
        <f>IF(TableTransactions[[#This Row],[Order type]]=trackOrderType,
TableTransactions[[#This Row],[Transaction quantity]]*-1,
TableTransactions[[#This Row],[Transaction quantity]]
)</f>
        <v>-1</v>
      </c>
      <c r="J100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</v>
      </c>
      <c r="K10059" s="7">
        <f ca="1">IF(TableTransactions[[#This Row],[Stock balance backorders]]&lt;0,
0,
TableTransactions[[#This Row],[Stock balance backorders]]
)</f>
        <v>42</v>
      </c>
      <c r="L10059" s="8" t="str">
        <f>VLOOKUP(TableTransactions[[#This Row],[Material]],TableStockBalance[],
MATCH(TableStockBalance[[#Headers],[Supplier name]],TableStockBalance[#Headers],0),
0)</f>
        <v>Kupfer Komponenten GmbH</v>
      </c>
    </row>
    <row r="10060" spans="1:12" x14ac:dyDescent="0.25">
      <c r="A10060">
        <v>49043862</v>
      </c>
      <c r="B10060">
        <v>340</v>
      </c>
      <c r="C10060" t="s">
        <v>343</v>
      </c>
      <c r="D10060" t="s">
        <v>181</v>
      </c>
      <c r="E10060" t="s">
        <v>182</v>
      </c>
      <c r="F10060" t="s">
        <v>313</v>
      </c>
      <c r="G10060" s="1">
        <v>43791</v>
      </c>
      <c r="H10060">
        <v>1</v>
      </c>
      <c r="I10060" s="7">
        <f>IF(TableTransactions[[#This Row],[Order type]]=trackOrderType,
TableTransactions[[#This Row],[Transaction quantity]]*-1,
TableTransactions[[#This Row],[Transaction quantity]]
)</f>
        <v>-1</v>
      </c>
      <c r="J100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</v>
      </c>
      <c r="K10060" s="7">
        <f ca="1">IF(TableTransactions[[#This Row],[Stock balance backorders]]&lt;0,
0,
TableTransactions[[#This Row],[Stock balance backorders]]
)</f>
        <v>41</v>
      </c>
      <c r="L10060" s="8" t="str">
        <f>VLOOKUP(TableTransactions[[#This Row],[Material]],TableStockBalance[],
MATCH(TableStockBalance[[#Headers],[Supplier name]],TableStockBalance[#Headers],0),
0)</f>
        <v>Kupfer Komponenten GmbH</v>
      </c>
    </row>
    <row r="10061" spans="1:12" x14ac:dyDescent="0.25">
      <c r="A10061">
        <v>49043887</v>
      </c>
      <c r="B10061">
        <v>160</v>
      </c>
      <c r="C10061" t="s">
        <v>343</v>
      </c>
      <c r="D10061" t="s">
        <v>181</v>
      </c>
      <c r="E10061" t="s">
        <v>182</v>
      </c>
      <c r="F10061" t="s">
        <v>317</v>
      </c>
      <c r="G10061" s="1">
        <v>43794</v>
      </c>
      <c r="H10061">
        <v>2</v>
      </c>
      <c r="I10061" s="7">
        <f>IF(TableTransactions[[#This Row],[Order type]]=trackOrderType,
TableTransactions[[#This Row],[Transaction quantity]]*-1,
TableTransactions[[#This Row],[Transaction quantity]]
)</f>
        <v>-2</v>
      </c>
      <c r="J100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</v>
      </c>
      <c r="K10061" s="7">
        <f ca="1">IF(TableTransactions[[#This Row],[Stock balance backorders]]&lt;0,
0,
TableTransactions[[#This Row],[Stock balance backorders]]
)</f>
        <v>39</v>
      </c>
      <c r="L10061" s="8" t="str">
        <f>VLOOKUP(TableTransactions[[#This Row],[Material]],TableStockBalance[],
MATCH(TableStockBalance[[#Headers],[Supplier name]],TableStockBalance[#Headers],0),
0)</f>
        <v>Kupfer Komponenten GmbH</v>
      </c>
    </row>
    <row r="10062" spans="1:12" x14ac:dyDescent="0.25">
      <c r="A10062">
        <v>49044036</v>
      </c>
      <c r="B10062">
        <v>550</v>
      </c>
      <c r="C10062" t="s">
        <v>343</v>
      </c>
      <c r="D10062" t="s">
        <v>181</v>
      </c>
      <c r="E10062" t="s">
        <v>182</v>
      </c>
      <c r="F10062" t="s">
        <v>317</v>
      </c>
      <c r="G10062" s="1">
        <v>43805</v>
      </c>
      <c r="H10062">
        <v>1</v>
      </c>
      <c r="I10062" s="7">
        <f>IF(TableTransactions[[#This Row],[Order type]]=trackOrderType,
TableTransactions[[#This Row],[Transaction quantity]]*-1,
TableTransactions[[#This Row],[Transaction quantity]]
)</f>
        <v>-1</v>
      </c>
      <c r="J100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</v>
      </c>
      <c r="K10062" s="7">
        <f ca="1">IF(TableTransactions[[#This Row],[Stock balance backorders]]&lt;0,
0,
TableTransactions[[#This Row],[Stock balance backorders]]
)</f>
        <v>38</v>
      </c>
      <c r="L10062" s="8" t="str">
        <f>VLOOKUP(TableTransactions[[#This Row],[Material]],TableStockBalance[],
MATCH(TableStockBalance[[#Headers],[Supplier name]],TableStockBalance[#Headers],0),
0)</f>
        <v>Kupfer Komponenten GmbH</v>
      </c>
    </row>
    <row r="10063" spans="1:12" x14ac:dyDescent="0.25">
      <c r="A10063">
        <v>49044178</v>
      </c>
      <c r="B10063">
        <v>380</v>
      </c>
      <c r="C10063" t="s">
        <v>343</v>
      </c>
      <c r="D10063" t="s">
        <v>181</v>
      </c>
      <c r="E10063" t="s">
        <v>182</v>
      </c>
      <c r="F10063" t="s">
        <v>317</v>
      </c>
      <c r="G10063" s="1">
        <v>43819</v>
      </c>
      <c r="H10063">
        <v>2</v>
      </c>
      <c r="I10063" s="7">
        <f>IF(TableTransactions[[#This Row],[Order type]]=trackOrderType,
TableTransactions[[#This Row],[Transaction quantity]]*-1,
TableTransactions[[#This Row],[Transaction quantity]]
)</f>
        <v>-2</v>
      </c>
      <c r="J100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</v>
      </c>
      <c r="K10063" s="7">
        <f ca="1">IF(TableTransactions[[#This Row],[Stock balance backorders]]&lt;0,
0,
TableTransactions[[#This Row],[Stock balance backorders]]
)</f>
        <v>36</v>
      </c>
      <c r="L10063" s="8" t="str">
        <f>VLOOKUP(TableTransactions[[#This Row],[Material]],TableStockBalance[],
MATCH(TableStockBalance[[#Headers],[Supplier name]],TableStockBalance[#Headers],0),
0)</f>
        <v>Kupfer Komponenten GmbH</v>
      </c>
    </row>
    <row r="10064" spans="1:12" x14ac:dyDescent="0.25">
      <c r="A10064">
        <v>49044178</v>
      </c>
      <c r="B10064">
        <v>390</v>
      </c>
      <c r="C10064" t="s">
        <v>343</v>
      </c>
      <c r="D10064" t="s">
        <v>181</v>
      </c>
      <c r="E10064" t="s">
        <v>182</v>
      </c>
      <c r="F10064" t="s">
        <v>317</v>
      </c>
      <c r="G10064" s="1">
        <v>43819</v>
      </c>
      <c r="H10064">
        <v>3</v>
      </c>
      <c r="I10064" s="7">
        <f>IF(TableTransactions[[#This Row],[Order type]]=trackOrderType,
TableTransactions[[#This Row],[Transaction quantity]]*-1,
TableTransactions[[#This Row],[Transaction quantity]]
)</f>
        <v>-3</v>
      </c>
      <c r="J100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</v>
      </c>
      <c r="K10064" s="7">
        <f ca="1">IF(TableTransactions[[#This Row],[Stock balance backorders]]&lt;0,
0,
TableTransactions[[#This Row],[Stock balance backorders]]
)</f>
        <v>33</v>
      </c>
      <c r="L10064" s="8" t="str">
        <f>VLOOKUP(TableTransactions[[#This Row],[Material]],TableStockBalance[],
MATCH(TableStockBalance[[#Headers],[Supplier name]],TableStockBalance[#Headers],0),
0)</f>
        <v>Kupfer Komponenten GmbH</v>
      </c>
    </row>
    <row r="10065" spans="1:12" x14ac:dyDescent="0.25">
      <c r="A10065">
        <v>49040372</v>
      </c>
      <c r="B10065">
        <v>100</v>
      </c>
      <c r="C10065" t="s">
        <v>343</v>
      </c>
      <c r="D10065" t="s">
        <v>196</v>
      </c>
      <c r="E10065" t="s">
        <v>197</v>
      </c>
      <c r="F10065" t="s">
        <v>319</v>
      </c>
      <c r="G10065" s="1">
        <v>43472</v>
      </c>
      <c r="H10065">
        <v>3</v>
      </c>
      <c r="I10065" s="7">
        <f>IF(TableTransactions[[#This Row],[Order type]]=trackOrderType,
TableTransactions[[#This Row],[Transaction quantity]]*-1,
TableTransactions[[#This Row],[Transaction quantity]]
)</f>
        <v>-3</v>
      </c>
      <c r="J100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</v>
      </c>
      <c r="K10065" s="7">
        <f ca="1">IF(TableTransactions[[#This Row],[Stock balance backorders]]&lt;0,
0,
TableTransactions[[#This Row],[Stock balance backorders]]
)</f>
        <v>10</v>
      </c>
      <c r="L10065" s="8" t="str">
        <f>VLOOKUP(TableTransactions[[#This Row],[Material]],TableStockBalance[],
MATCH(TableStockBalance[[#Headers],[Supplier name]],TableStockBalance[#Headers],0),
0)</f>
        <v>Solna Metal Goods AB</v>
      </c>
    </row>
    <row r="10066" spans="1:12" x14ac:dyDescent="0.25">
      <c r="A10066">
        <v>49040519</v>
      </c>
      <c r="B10066">
        <v>360</v>
      </c>
      <c r="C10066" t="s">
        <v>343</v>
      </c>
      <c r="D10066" t="s">
        <v>196</v>
      </c>
      <c r="E10066" t="s">
        <v>197</v>
      </c>
      <c r="F10066" t="s">
        <v>317</v>
      </c>
      <c r="G10066" s="1">
        <v>43483</v>
      </c>
      <c r="H10066">
        <v>1</v>
      </c>
      <c r="I10066" s="7">
        <f>IF(TableTransactions[[#This Row],[Order type]]=trackOrderType,
TableTransactions[[#This Row],[Transaction quantity]]*-1,
TableTransactions[[#This Row],[Transaction quantity]]
)</f>
        <v>-1</v>
      </c>
      <c r="J100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10066" s="7">
        <f ca="1">IF(TableTransactions[[#This Row],[Stock balance backorders]]&lt;0,
0,
TableTransactions[[#This Row],[Stock balance backorders]]
)</f>
        <v>9</v>
      </c>
      <c r="L10066" s="8" t="str">
        <f>VLOOKUP(TableTransactions[[#This Row],[Material]],TableStockBalance[],
MATCH(TableStockBalance[[#Headers],[Supplier name]],TableStockBalance[#Headers],0),
0)</f>
        <v>Solna Metal Goods AB</v>
      </c>
    </row>
    <row r="10067" spans="1:12" x14ac:dyDescent="0.25">
      <c r="A10067">
        <v>49040982</v>
      </c>
      <c r="B10067">
        <v>640</v>
      </c>
      <c r="C10067" t="s">
        <v>343</v>
      </c>
      <c r="D10067" t="s">
        <v>196</v>
      </c>
      <c r="E10067" t="s">
        <v>197</v>
      </c>
      <c r="F10067" t="s">
        <v>317</v>
      </c>
      <c r="G10067" s="1">
        <v>43525</v>
      </c>
      <c r="H10067">
        <v>3</v>
      </c>
      <c r="I10067" s="7">
        <f>IF(TableTransactions[[#This Row],[Order type]]=trackOrderType,
TableTransactions[[#This Row],[Transaction quantity]]*-1,
TableTransactions[[#This Row],[Transaction quantity]]
)</f>
        <v>-3</v>
      </c>
      <c r="J100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10067" s="7">
        <f ca="1">IF(TableTransactions[[#This Row],[Stock balance backorders]]&lt;0,
0,
TableTransactions[[#This Row],[Stock balance backorders]]
)</f>
        <v>6</v>
      </c>
      <c r="L10067" s="8" t="str">
        <f>VLOOKUP(TableTransactions[[#This Row],[Material]],TableStockBalance[],
MATCH(TableStockBalance[[#Headers],[Supplier name]],TableStockBalance[#Headers],0),
0)</f>
        <v>Solna Metal Goods AB</v>
      </c>
    </row>
    <row r="10068" spans="1:12" x14ac:dyDescent="0.25">
      <c r="A10068">
        <v>49041068</v>
      </c>
      <c r="B10068">
        <v>70</v>
      </c>
      <c r="C10068" t="s">
        <v>343</v>
      </c>
      <c r="D10068" t="s">
        <v>196</v>
      </c>
      <c r="E10068" t="s">
        <v>197</v>
      </c>
      <c r="F10068" t="s">
        <v>330</v>
      </c>
      <c r="G10068" s="1">
        <v>43532</v>
      </c>
      <c r="H10068">
        <v>3</v>
      </c>
      <c r="I10068" s="7">
        <f>IF(TableTransactions[[#This Row],[Order type]]=trackOrderType,
TableTransactions[[#This Row],[Transaction quantity]]*-1,
TableTransactions[[#This Row],[Transaction quantity]]
)</f>
        <v>-3</v>
      </c>
      <c r="J100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10068" s="7">
        <f ca="1">IF(TableTransactions[[#This Row],[Stock balance backorders]]&lt;0,
0,
TableTransactions[[#This Row],[Stock balance backorders]]
)</f>
        <v>3</v>
      </c>
      <c r="L10068" s="8" t="str">
        <f>VLOOKUP(TableTransactions[[#This Row],[Material]],TableStockBalance[],
MATCH(TableStockBalance[[#Headers],[Supplier name]],TableStockBalance[#Headers],0),
0)</f>
        <v>Solna Metal Goods AB</v>
      </c>
    </row>
    <row r="10069" spans="1:12" x14ac:dyDescent="0.25">
      <c r="A10069">
        <v>49041214</v>
      </c>
      <c r="B10069">
        <v>110</v>
      </c>
      <c r="C10069" t="s">
        <v>343</v>
      </c>
      <c r="D10069" t="s">
        <v>196</v>
      </c>
      <c r="E10069" t="s">
        <v>197</v>
      </c>
      <c r="F10069" t="s">
        <v>318</v>
      </c>
      <c r="G10069" s="1">
        <v>43545</v>
      </c>
      <c r="H10069">
        <v>1</v>
      </c>
      <c r="I10069" s="7">
        <f>IF(TableTransactions[[#This Row],[Order type]]=trackOrderType,
TableTransactions[[#This Row],[Transaction quantity]]*-1,
TableTransactions[[#This Row],[Transaction quantity]]
)</f>
        <v>-1</v>
      </c>
      <c r="J100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10069" s="7">
        <f ca="1">IF(TableTransactions[[#This Row],[Stock balance backorders]]&lt;0,
0,
TableTransactions[[#This Row],[Stock balance backorders]]
)</f>
        <v>2</v>
      </c>
      <c r="L10069" s="8" t="str">
        <f>VLOOKUP(TableTransactions[[#This Row],[Material]],TableStockBalance[],
MATCH(TableStockBalance[[#Headers],[Supplier name]],TableStockBalance[#Headers],0),
0)</f>
        <v>Solna Metal Goods AB</v>
      </c>
    </row>
    <row r="10070" spans="1:12" x14ac:dyDescent="0.25">
      <c r="A10070">
        <v>49041266</v>
      </c>
      <c r="B10070">
        <v>80</v>
      </c>
      <c r="C10070" t="s">
        <v>343</v>
      </c>
      <c r="D10070" t="s">
        <v>196</v>
      </c>
      <c r="E10070" t="s">
        <v>197</v>
      </c>
      <c r="F10070" t="s">
        <v>319</v>
      </c>
      <c r="G10070" s="1">
        <v>43550</v>
      </c>
      <c r="H10070">
        <v>1</v>
      </c>
      <c r="I10070" s="7">
        <f>IF(TableTransactions[[#This Row],[Order type]]=trackOrderType,
TableTransactions[[#This Row],[Transaction quantity]]*-1,
TableTransactions[[#This Row],[Transaction quantity]]
)</f>
        <v>-1</v>
      </c>
      <c r="J100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10070" s="7">
        <f ca="1">IF(TableTransactions[[#This Row],[Stock balance backorders]]&lt;0,
0,
TableTransactions[[#This Row],[Stock balance backorders]]
)</f>
        <v>1</v>
      </c>
      <c r="L10070" s="8" t="str">
        <f>VLOOKUP(TableTransactions[[#This Row],[Material]],TableStockBalance[],
MATCH(TableStockBalance[[#Headers],[Supplier name]],TableStockBalance[#Headers],0),
0)</f>
        <v>Solna Metal Goods AB</v>
      </c>
    </row>
    <row r="10071" spans="1:12" x14ac:dyDescent="0.25">
      <c r="A10071" s="4">
        <v>45056976</v>
      </c>
      <c r="B10071" s="4">
        <v>10</v>
      </c>
      <c r="C10071" s="4" t="s">
        <v>344</v>
      </c>
      <c r="D10071" s="4" t="s">
        <v>196</v>
      </c>
      <c r="E10071" s="4" t="s">
        <v>197</v>
      </c>
      <c r="F10071" s="4" t="s">
        <v>180</v>
      </c>
      <c r="G10071" s="5">
        <v>43553</v>
      </c>
      <c r="H10071" s="4">
        <v>22</v>
      </c>
      <c r="I10071" s="7">
        <f>IF(TableTransactions[[#This Row],[Order type]]=trackOrderType,
TableTransactions[[#This Row],[Transaction quantity]]*-1,
TableTransactions[[#This Row],[Transaction quantity]]
)</f>
        <v>22</v>
      </c>
      <c r="J100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10071" s="7">
        <f ca="1">IF(TableTransactions[[#This Row],[Stock balance backorders]]&lt;0,
0,
TableTransactions[[#This Row],[Stock balance backorders]]
)</f>
        <v>23</v>
      </c>
      <c r="L10071" s="8" t="str">
        <f>VLOOKUP(TableTransactions[[#This Row],[Material]],TableStockBalance[],
MATCH(TableStockBalance[[#Headers],[Supplier name]],TableStockBalance[#Headers],0),
0)</f>
        <v>Solna Metal Goods AB</v>
      </c>
    </row>
    <row r="10072" spans="1:12" x14ac:dyDescent="0.25">
      <c r="A10072">
        <v>49041328</v>
      </c>
      <c r="B10072">
        <v>10</v>
      </c>
      <c r="C10072" t="s">
        <v>343</v>
      </c>
      <c r="D10072" t="s">
        <v>196</v>
      </c>
      <c r="E10072" t="s">
        <v>197</v>
      </c>
      <c r="F10072" t="s">
        <v>321</v>
      </c>
      <c r="G10072" s="1">
        <v>43556</v>
      </c>
      <c r="H10072">
        <v>1</v>
      </c>
      <c r="I10072" s="7">
        <f>IF(TableTransactions[[#This Row],[Order type]]=trackOrderType,
TableTransactions[[#This Row],[Transaction quantity]]*-1,
TableTransactions[[#This Row],[Transaction quantity]]
)</f>
        <v>-1</v>
      </c>
      <c r="J100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10072" s="7">
        <f ca="1">IF(TableTransactions[[#This Row],[Stock balance backorders]]&lt;0,
0,
TableTransactions[[#This Row],[Stock balance backorders]]
)</f>
        <v>22</v>
      </c>
      <c r="L10072" s="8" t="str">
        <f>VLOOKUP(TableTransactions[[#This Row],[Material]],TableStockBalance[],
MATCH(TableStockBalance[[#Headers],[Supplier name]],TableStockBalance[#Headers],0),
0)</f>
        <v>Solna Metal Goods AB</v>
      </c>
    </row>
    <row r="10073" spans="1:12" x14ac:dyDescent="0.25">
      <c r="A10073">
        <v>49041459</v>
      </c>
      <c r="B10073">
        <v>160</v>
      </c>
      <c r="C10073" t="s">
        <v>343</v>
      </c>
      <c r="D10073" t="s">
        <v>196</v>
      </c>
      <c r="E10073" t="s">
        <v>197</v>
      </c>
      <c r="F10073" t="s">
        <v>317</v>
      </c>
      <c r="G10073" s="1">
        <v>43566</v>
      </c>
      <c r="H10073">
        <v>1</v>
      </c>
      <c r="I10073" s="7">
        <f>IF(TableTransactions[[#This Row],[Order type]]=trackOrderType,
TableTransactions[[#This Row],[Transaction quantity]]*-1,
TableTransactions[[#This Row],[Transaction quantity]]
)</f>
        <v>-1</v>
      </c>
      <c r="J100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10073" s="7">
        <f ca="1">IF(TableTransactions[[#This Row],[Stock balance backorders]]&lt;0,
0,
TableTransactions[[#This Row],[Stock balance backorders]]
)</f>
        <v>21</v>
      </c>
      <c r="L10073" s="8" t="str">
        <f>VLOOKUP(TableTransactions[[#This Row],[Material]],TableStockBalance[],
MATCH(TableStockBalance[[#Headers],[Supplier name]],TableStockBalance[#Headers],0),
0)</f>
        <v>Solna Metal Goods AB</v>
      </c>
    </row>
    <row r="10074" spans="1:12" x14ac:dyDescent="0.25">
      <c r="A10074">
        <v>49041489</v>
      </c>
      <c r="B10074">
        <v>180</v>
      </c>
      <c r="C10074" t="s">
        <v>343</v>
      </c>
      <c r="D10074" t="s">
        <v>196</v>
      </c>
      <c r="E10074" t="s">
        <v>197</v>
      </c>
      <c r="F10074" t="s">
        <v>313</v>
      </c>
      <c r="G10074" s="1">
        <v>43570</v>
      </c>
      <c r="H10074">
        <v>4</v>
      </c>
      <c r="I10074" s="7">
        <f>IF(TableTransactions[[#This Row],[Order type]]=trackOrderType,
TableTransactions[[#This Row],[Transaction quantity]]*-1,
TableTransactions[[#This Row],[Transaction quantity]]
)</f>
        <v>-4</v>
      </c>
      <c r="J100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10074" s="7">
        <f ca="1">IF(TableTransactions[[#This Row],[Stock balance backorders]]&lt;0,
0,
TableTransactions[[#This Row],[Stock balance backorders]]
)</f>
        <v>17</v>
      </c>
      <c r="L10074" s="8" t="str">
        <f>VLOOKUP(TableTransactions[[#This Row],[Material]],TableStockBalance[],
MATCH(TableStockBalance[[#Headers],[Supplier name]],TableStockBalance[#Headers],0),
0)</f>
        <v>Solna Metal Goods AB</v>
      </c>
    </row>
    <row r="10075" spans="1:12" x14ac:dyDescent="0.25">
      <c r="A10075">
        <v>49041648</v>
      </c>
      <c r="B10075">
        <v>170</v>
      </c>
      <c r="C10075" t="s">
        <v>343</v>
      </c>
      <c r="D10075" t="s">
        <v>196</v>
      </c>
      <c r="E10075" t="s">
        <v>197</v>
      </c>
      <c r="F10075" t="s">
        <v>313</v>
      </c>
      <c r="G10075" s="1">
        <v>43587</v>
      </c>
      <c r="H10075">
        <v>1</v>
      </c>
      <c r="I10075" s="7">
        <f>IF(TableTransactions[[#This Row],[Order type]]=trackOrderType,
TableTransactions[[#This Row],[Transaction quantity]]*-1,
TableTransactions[[#This Row],[Transaction quantity]]
)</f>
        <v>-1</v>
      </c>
      <c r="J100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10075" s="7">
        <f ca="1">IF(TableTransactions[[#This Row],[Stock balance backorders]]&lt;0,
0,
TableTransactions[[#This Row],[Stock balance backorders]]
)</f>
        <v>16</v>
      </c>
      <c r="L10075" s="8" t="str">
        <f>VLOOKUP(TableTransactions[[#This Row],[Material]],TableStockBalance[],
MATCH(TableStockBalance[[#Headers],[Supplier name]],TableStockBalance[#Headers],0),
0)</f>
        <v>Solna Metal Goods AB</v>
      </c>
    </row>
    <row r="10076" spans="1:12" x14ac:dyDescent="0.25">
      <c r="A10076">
        <v>49041729</v>
      </c>
      <c r="B10076">
        <v>320</v>
      </c>
      <c r="C10076" t="s">
        <v>343</v>
      </c>
      <c r="D10076" t="s">
        <v>196</v>
      </c>
      <c r="E10076" t="s">
        <v>197</v>
      </c>
      <c r="F10076" t="s">
        <v>318</v>
      </c>
      <c r="G10076" s="1">
        <v>43593</v>
      </c>
      <c r="H10076">
        <v>4</v>
      </c>
      <c r="I10076" s="7">
        <f>IF(TableTransactions[[#This Row],[Order type]]=trackOrderType,
TableTransactions[[#This Row],[Transaction quantity]]*-1,
TableTransactions[[#This Row],[Transaction quantity]]
)</f>
        <v>-4</v>
      </c>
      <c r="J100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10076" s="7">
        <f ca="1">IF(TableTransactions[[#This Row],[Stock balance backorders]]&lt;0,
0,
TableTransactions[[#This Row],[Stock balance backorders]]
)</f>
        <v>12</v>
      </c>
      <c r="L10076" s="8" t="str">
        <f>VLOOKUP(TableTransactions[[#This Row],[Material]],TableStockBalance[],
MATCH(TableStockBalance[[#Headers],[Supplier name]],TableStockBalance[#Headers],0),
0)</f>
        <v>Solna Metal Goods AB</v>
      </c>
    </row>
    <row r="10077" spans="1:12" x14ac:dyDescent="0.25">
      <c r="A10077">
        <v>49041795</v>
      </c>
      <c r="B10077">
        <v>140</v>
      </c>
      <c r="C10077" t="s">
        <v>343</v>
      </c>
      <c r="D10077" t="s">
        <v>196</v>
      </c>
      <c r="E10077" t="s">
        <v>197</v>
      </c>
      <c r="F10077" t="s">
        <v>313</v>
      </c>
      <c r="G10077" s="1">
        <v>43600</v>
      </c>
      <c r="H10077">
        <v>4</v>
      </c>
      <c r="I10077" s="7">
        <f>IF(TableTransactions[[#This Row],[Order type]]=trackOrderType,
TableTransactions[[#This Row],[Transaction quantity]]*-1,
TableTransactions[[#This Row],[Transaction quantity]]
)</f>
        <v>-4</v>
      </c>
      <c r="J100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10077" s="7">
        <f ca="1">IF(TableTransactions[[#This Row],[Stock balance backorders]]&lt;0,
0,
TableTransactions[[#This Row],[Stock balance backorders]]
)</f>
        <v>8</v>
      </c>
      <c r="L10077" s="8" t="str">
        <f>VLOOKUP(TableTransactions[[#This Row],[Material]],TableStockBalance[],
MATCH(TableStockBalance[[#Headers],[Supplier name]],TableStockBalance[#Headers],0),
0)</f>
        <v>Solna Metal Goods AB</v>
      </c>
    </row>
    <row r="10078" spans="1:12" x14ac:dyDescent="0.25">
      <c r="A10078">
        <v>49041815</v>
      </c>
      <c r="B10078">
        <v>180</v>
      </c>
      <c r="C10078" t="s">
        <v>343</v>
      </c>
      <c r="D10078" t="s">
        <v>196</v>
      </c>
      <c r="E10078" t="s">
        <v>197</v>
      </c>
      <c r="F10078" t="s">
        <v>317</v>
      </c>
      <c r="G10078" s="1">
        <v>43601</v>
      </c>
      <c r="H10078">
        <v>4</v>
      </c>
      <c r="I10078" s="7">
        <f>IF(TableTransactions[[#This Row],[Order type]]=trackOrderType,
TableTransactions[[#This Row],[Transaction quantity]]*-1,
TableTransactions[[#This Row],[Transaction quantity]]
)</f>
        <v>-4</v>
      </c>
      <c r="J100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10078" s="7">
        <f ca="1">IF(TableTransactions[[#This Row],[Stock balance backorders]]&lt;0,
0,
TableTransactions[[#This Row],[Stock balance backorders]]
)</f>
        <v>4</v>
      </c>
      <c r="L10078" s="8" t="str">
        <f>VLOOKUP(TableTransactions[[#This Row],[Material]],TableStockBalance[],
MATCH(TableStockBalance[[#Headers],[Supplier name]],TableStockBalance[#Headers],0),
0)</f>
        <v>Solna Metal Goods AB</v>
      </c>
    </row>
    <row r="10079" spans="1:12" x14ac:dyDescent="0.25">
      <c r="A10079">
        <v>49041904</v>
      </c>
      <c r="B10079">
        <v>120</v>
      </c>
      <c r="C10079" t="s">
        <v>343</v>
      </c>
      <c r="D10079" t="s">
        <v>196</v>
      </c>
      <c r="E10079" t="s">
        <v>197</v>
      </c>
      <c r="F10079" t="s">
        <v>314</v>
      </c>
      <c r="G10079" s="1">
        <v>43609</v>
      </c>
      <c r="H10079">
        <v>3</v>
      </c>
      <c r="I10079" s="7">
        <f>IF(TableTransactions[[#This Row],[Order type]]=trackOrderType,
TableTransactions[[#This Row],[Transaction quantity]]*-1,
TableTransactions[[#This Row],[Transaction quantity]]
)</f>
        <v>-3</v>
      </c>
      <c r="J100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10079" s="7">
        <f ca="1">IF(TableTransactions[[#This Row],[Stock balance backorders]]&lt;0,
0,
TableTransactions[[#This Row],[Stock balance backorders]]
)</f>
        <v>1</v>
      </c>
      <c r="L10079" s="8" t="str">
        <f>VLOOKUP(TableTransactions[[#This Row],[Material]],TableStockBalance[],
MATCH(TableStockBalance[[#Headers],[Supplier name]],TableStockBalance[#Headers],0),
0)</f>
        <v>Solna Metal Goods AB</v>
      </c>
    </row>
    <row r="10080" spans="1:12" x14ac:dyDescent="0.25">
      <c r="A10080" s="4">
        <v>45057149</v>
      </c>
      <c r="B10080" s="4">
        <v>10</v>
      </c>
      <c r="C10080" s="4" t="s">
        <v>344</v>
      </c>
      <c r="D10080" s="4" t="s">
        <v>196</v>
      </c>
      <c r="E10080" s="4" t="s">
        <v>197</v>
      </c>
      <c r="F10080" s="4" t="s">
        <v>180</v>
      </c>
      <c r="G10080" s="5">
        <v>43616</v>
      </c>
      <c r="H10080" s="4">
        <v>22</v>
      </c>
      <c r="I10080" s="7">
        <f>IF(TableTransactions[[#This Row],[Order type]]=trackOrderType,
TableTransactions[[#This Row],[Transaction quantity]]*-1,
TableTransactions[[#This Row],[Transaction quantity]]
)</f>
        <v>22</v>
      </c>
      <c r="J100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10080" s="7">
        <f ca="1">IF(TableTransactions[[#This Row],[Stock balance backorders]]&lt;0,
0,
TableTransactions[[#This Row],[Stock balance backorders]]
)</f>
        <v>23</v>
      </c>
      <c r="L10080" s="8" t="str">
        <f>VLOOKUP(TableTransactions[[#This Row],[Material]],TableStockBalance[],
MATCH(TableStockBalance[[#Headers],[Supplier name]],TableStockBalance[#Headers],0),
0)</f>
        <v>Solna Metal Goods AB</v>
      </c>
    </row>
    <row r="10081" spans="1:12" x14ac:dyDescent="0.25">
      <c r="A10081">
        <v>49041980</v>
      </c>
      <c r="B10081">
        <v>420</v>
      </c>
      <c r="C10081" t="s">
        <v>343</v>
      </c>
      <c r="D10081" t="s">
        <v>196</v>
      </c>
      <c r="E10081" t="s">
        <v>197</v>
      </c>
      <c r="F10081" t="s">
        <v>313</v>
      </c>
      <c r="G10081" s="1">
        <v>43619</v>
      </c>
      <c r="H10081">
        <v>3</v>
      </c>
      <c r="I10081" s="7">
        <f>IF(TableTransactions[[#This Row],[Order type]]=trackOrderType,
TableTransactions[[#This Row],[Transaction quantity]]*-1,
TableTransactions[[#This Row],[Transaction quantity]]
)</f>
        <v>-3</v>
      </c>
      <c r="J100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10081" s="7">
        <f ca="1">IF(TableTransactions[[#This Row],[Stock balance backorders]]&lt;0,
0,
TableTransactions[[#This Row],[Stock balance backorders]]
)</f>
        <v>20</v>
      </c>
      <c r="L10081" s="8" t="str">
        <f>VLOOKUP(TableTransactions[[#This Row],[Material]],TableStockBalance[],
MATCH(TableStockBalance[[#Headers],[Supplier name]],TableStockBalance[#Headers],0),
0)</f>
        <v>Solna Metal Goods AB</v>
      </c>
    </row>
    <row r="10082" spans="1:12" x14ac:dyDescent="0.25">
      <c r="A10082">
        <v>49042089</v>
      </c>
      <c r="B10082">
        <v>20</v>
      </c>
      <c r="C10082" t="s">
        <v>343</v>
      </c>
      <c r="D10082" t="s">
        <v>196</v>
      </c>
      <c r="E10082" t="s">
        <v>197</v>
      </c>
      <c r="F10082" t="s">
        <v>325</v>
      </c>
      <c r="G10082" s="1">
        <v>43628</v>
      </c>
      <c r="H10082">
        <v>4</v>
      </c>
      <c r="I10082" s="7">
        <f>IF(TableTransactions[[#This Row],[Order type]]=trackOrderType,
TableTransactions[[#This Row],[Transaction quantity]]*-1,
TableTransactions[[#This Row],[Transaction quantity]]
)</f>
        <v>-4</v>
      </c>
      <c r="J100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10082" s="7">
        <f ca="1">IF(TableTransactions[[#This Row],[Stock balance backorders]]&lt;0,
0,
TableTransactions[[#This Row],[Stock balance backorders]]
)</f>
        <v>16</v>
      </c>
      <c r="L10082" s="8" t="str">
        <f>VLOOKUP(TableTransactions[[#This Row],[Material]],TableStockBalance[],
MATCH(TableStockBalance[[#Headers],[Supplier name]],TableStockBalance[#Headers],0),
0)</f>
        <v>Solna Metal Goods AB</v>
      </c>
    </row>
    <row r="10083" spans="1:12" x14ac:dyDescent="0.25">
      <c r="A10083">
        <v>49042105</v>
      </c>
      <c r="B10083">
        <v>20</v>
      </c>
      <c r="C10083" t="s">
        <v>343</v>
      </c>
      <c r="D10083" t="s">
        <v>196</v>
      </c>
      <c r="E10083" t="s">
        <v>197</v>
      </c>
      <c r="F10083" t="s">
        <v>320</v>
      </c>
      <c r="G10083" s="1">
        <v>43629</v>
      </c>
      <c r="H10083">
        <v>4</v>
      </c>
      <c r="I10083" s="7">
        <f>IF(TableTransactions[[#This Row],[Order type]]=trackOrderType,
TableTransactions[[#This Row],[Transaction quantity]]*-1,
TableTransactions[[#This Row],[Transaction quantity]]
)</f>
        <v>-4</v>
      </c>
      <c r="J100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10083" s="7">
        <f ca="1">IF(TableTransactions[[#This Row],[Stock balance backorders]]&lt;0,
0,
TableTransactions[[#This Row],[Stock balance backorders]]
)</f>
        <v>12</v>
      </c>
      <c r="L10083" s="8" t="str">
        <f>VLOOKUP(TableTransactions[[#This Row],[Material]],TableStockBalance[],
MATCH(TableStockBalance[[#Headers],[Supplier name]],TableStockBalance[#Headers],0),
0)</f>
        <v>Solna Metal Goods AB</v>
      </c>
    </row>
    <row r="10084" spans="1:12" x14ac:dyDescent="0.25">
      <c r="A10084">
        <v>49042129</v>
      </c>
      <c r="B10084">
        <v>280</v>
      </c>
      <c r="C10084" t="s">
        <v>343</v>
      </c>
      <c r="D10084" t="s">
        <v>196</v>
      </c>
      <c r="E10084" t="s">
        <v>197</v>
      </c>
      <c r="F10084" t="s">
        <v>316</v>
      </c>
      <c r="G10084" s="1">
        <v>43630</v>
      </c>
      <c r="H10084">
        <v>4</v>
      </c>
      <c r="I10084" s="7">
        <f>IF(TableTransactions[[#This Row],[Order type]]=trackOrderType,
TableTransactions[[#This Row],[Transaction quantity]]*-1,
TableTransactions[[#This Row],[Transaction quantity]]
)</f>
        <v>-4</v>
      </c>
      <c r="J100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10084" s="7">
        <f ca="1">IF(TableTransactions[[#This Row],[Stock balance backorders]]&lt;0,
0,
TableTransactions[[#This Row],[Stock balance backorders]]
)</f>
        <v>8</v>
      </c>
      <c r="L10084" s="8" t="str">
        <f>VLOOKUP(TableTransactions[[#This Row],[Material]],TableStockBalance[],
MATCH(TableStockBalance[[#Headers],[Supplier name]],TableStockBalance[#Headers],0),
0)</f>
        <v>Solna Metal Goods AB</v>
      </c>
    </row>
    <row r="10085" spans="1:12" x14ac:dyDescent="0.25">
      <c r="A10085">
        <v>49042362</v>
      </c>
      <c r="B10085">
        <v>110</v>
      </c>
      <c r="C10085" t="s">
        <v>343</v>
      </c>
      <c r="D10085" t="s">
        <v>196</v>
      </c>
      <c r="E10085" t="s">
        <v>197</v>
      </c>
      <c r="F10085" t="s">
        <v>319</v>
      </c>
      <c r="G10085" s="1">
        <v>43651</v>
      </c>
      <c r="H10085">
        <v>1</v>
      </c>
      <c r="I10085" s="7">
        <f>IF(TableTransactions[[#This Row],[Order type]]=trackOrderType,
TableTransactions[[#This Row],[Transaction quantity]]*-1,
TableTransactions[[#This Row],[Transaction quantity]]
)</f>
        <v>-1</v>
      </c>
      <c r="J100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10085" s="7">
        <f ca="1">IF(TableTransactions[[#This Row],[Stock balance backorders]]&lt;0,
0,
TableTransactions[[#This Row],[Stock balance backorders]]
)</f>
        <v>7</v>
      </c>
      <c r="L10085" s="8" t="str">
        <f>VLOOKUP(TableTransactions[[#This Row],[Material]],TableStockBalance[],
MATCH(TableStockBalance[[#Headers],[Supplier name]],TableStockBalance[#Headers],0),
0)</f>
        <v>Solna Metal Goods AB</v>
      </c>
    </row>
    <row r="10086" spans="1:12" x14ac:dyDescent="0.25">
      <c r="A10086">
        <v>49042370</v>
      </c>
      <c r="B10086">
        <v>140</v>
      </c>
      <c r="C10086" t="s">
        <v>343</v>
      </c>
      <c r="D10086" t="s">
        <v>196</v>
      </c>
      <c r="E10086" t="s">
        <v>197</v>
      </c>
      <c r="F10086" t="s">
        <v>313</v>
      </c>
      <c r="G10086" s="1">
        <v>43654</v>
      </c>
      <c r="H10086">
        <v>3</v>
      </c>
      <c r="I10086" s="7">
        <f>IF(TableTransactions[[#This Row],[Order type]]=trackOrderType,
TableTransactions[[#This Row],[Transaction quantity]]*-1,
TableTransactions[[#This Row],[Transaction quantity]]
)</f>
        <v>-3</v>
      </c>
      <c r="J100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10086" s="7">
        <f ca="1">IF(TableTransactions[[#This Row],[Stock balance backorders]]&lt;0,
0,
TableTransactions[[#This Row],[Stock balance backorders]]
)</f>
        <v>4</v>
      </c>
      <c r="L10086" s="8" t="str">
        <f>VLOOKUP(TableTransactions[[#This Row],[Material]],TableStockBalance[],
MATCH(TableStockBalance[[#Headers],[Supplier name]],TableStockBalance[#Headers],0),
0)</f>
        <v>Solna Metal Goods AB</v>
      </c>
    </row>
    <row r="10087" spans="1:12" x14ac:dyDescent="0.25">
      <c r="A10087">
        <v>49042376</v>
      </c>
      <c r="B10087">
        <v>40</v>
      </c>
      <c r="C10087" t="s">
        <v>343</v>
      </c>
      <c r="D10087" t="s">
        <v>196</v>
      </c>
      <c r="E10087" t="s">
        <v>197</v>
      </c>
      <c r="F10087" t="s">
        <v>325</v>
      </c>
      <c r="G10087" s="1">
        <v>43654</v>
      </c>
      <c r="H10087">
        <v>4</v>
      </c>
      <c r="I10087" s="7">
        <f>IF(TableTransactions[[#This Row],[Order type]]=trackOrderType,
TableTransactions[[#This Row],[Transaction quantity]]*-1,
TableTransactions[[#This Row],[Transaction quantity]]
)</f>
        <v>-4</v>
      </c>
      <c r="J100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0</v>
      </c>
      <c r="K10087" s="7">
        <f ca="1">IF(TableTransactions[[#This Row],[Stock balance backorders]]&lt;0,
0,
TableTransactions[[#This Row],[Stock balance backorders]]
)</f>
        <v>0</v>
      </c>
      <c r="L10087" s="8" t="str">
        <f>VLOOKUP(TableTransactions[[#This Row],[Material]],TableStockBalance[],
MATCH(TableStockBalance[[#Headers],[Supplier name]],TableStockBalance[#Headers],0),
0)</f>
        <v>Solna Metal Goods AB</v>
      </c>
    </row>
    <row r="10088" spans="1:12" x14ac:dyDescent="0.25">
      <c r="A10088">
        <v>49042441</v>
      </c>
      <c r="B10088">
        <v>250</v>
      </c>
      <c r="C10088" t="s">
        <v>343</v>
      </c>
      <c r="D10088" t="s">
        <v>196</v>
      </c>
      <c r="E10088" t="s">
        <v>197</v>
      </c>
      <c r="F10088" t="s">
        <v>318</v>
      </c>
      <c r="G10088" s="1">
        <v>43658</v>
      </c>
      <c r="H10088">
        <v>4</v>
      </c>
      <c r="I10088" s="7">
        <f>IF(TableTransactions[[#This Row],[Order type]]=trackOrderType,
TableTransactions[[#This Row],[Transaction quantity]]*-1,
TableTransactions[[#This Row],[Transaction quantity]]
)</f>
        <v>-4</v>
      </c>
      <c r="J100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</v>
      </c>
      <c r="K10088" s="7">
        <f ca="1">IF(TableTransactions[[#This Row],[Stock balance backorders]]&lt;0,
0,
TableTransactions[[#This Row],[Stock balance backorders]]
)</f>
        <v>0</v>
      </c>
      <c r="L10088" s="8" t="str">
        <f>VLOOKUP(TableTransactions[[#This Row],[Material]],TableStockBalance[],
MATCH(TableStockBalance[[#Headers],[Supplier name]],TableStockBalance[#Headers],0),
0)</f>
        <v>Solna Metal Goods AB</v>
      </c>
    </row>
    <row r="10089" spans="1:12" x14ac:dyDescent="0.25">
      <c r="A10089" s="4">
        <v>45057272</v>
      </c>
      <c r="B10089" s="4">
        <v>10</v>
      </c>
      <c r="C10089" s="4" t="s">
        <v>344</v>
      </c>
      <c r="D10089" s="4" t="s">
        <v>196</v>
      </c>
      <c r="E10089" s="4" t="s">
        <v>197</v>
      </c>
      <c r="F10089" s="4" t="s">
        <v>180</v>
      </c>
      <c r="G10089" s="5">
        <v>43665</v>
      </c>
      <c r="H10089" s="4">
        <v>22</v>
      </c>
      <c r="I10089" s="7">
        <f>IF(TableTransactions[[#This Row],[Order type]]=trackOrderType,
TableTransactions[[#This Row],[Transaction quantity]]*-1,
TableTransactions[[#This Row],[Transaction quantity]]
)</f>
        <v>22</v>
      </c>
      <c r="J100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10089" s="7">
        <f ca="1">IF(TableTransactions[[#This Row],[Stock balance backorders]]&lt;0,
0,
TableTransactions[[#This Row],[Stock balance backorders]]
)</f>
        <v>18</v>
      </c>
      <c r="L10089" s="8" t="str">
        <f>VLOOKUP(TableTransactions[[#This Row],[Material]],TableStockBalance[],
MATCH(TableStockBalance[[#Headers],[Supplier name]],TableStockBalance[#Headers],0),
0)</f>
        <v>Solna Metal Goods AB</v>
      </c>
    </row>
    <row r="10090" spans="1:12" x14ac:dyDescent="0.25">
      <c r="A10090">
        <v>49042844</v>
      </c>
      <c r="B10090">
        <v>20</v>
      </c>
      <c r="C10090" t="s">
        <v>343</v>
      </c>
      <c r="D10090" t="s">
        <v>196</v>
      </c>
      <c r="E10090" t="s">
        <v>197</v>
      </c>
      <c r="F10090" t="s">
        <v>323</v>
      </c>
      <c r="G10090" s="1">
        <v>43698</v>
      </c>
      <c r="H10090">
        <v>1</v>
      </c>
      <c r="I10090" s="7">
        <f>IF(TableTransactions[[#This Row],[Order type]]=trackOrderType,
TableTransactions[[#This Row],[Transaction quantity]]*-1,
TableTransactions[[#This Row],[Transaction quantity]]
)</f>
        <v>-1</v>
      </c>
      <c r="J100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10090" s="7">
        <f ca="1">IF(TableTransactions[[#This Row],[Stock balance backorders]]&lt;0,
0,
TableTransactions[[#This Row],[Stock balance backorders]]
)</f>
        <v>17</v>
      </c>
      <c r="L10090" s="8" t="str">
        <f>VLOOKUP(TableTransactions[[#This Row],[Material]],TableStockBalance[],
MATCH(TableStockBalance[[#Headers],[Supplier name]],TableStockBalance[#Headers],0),
0)</f>
        <v>Solna Metal Goods AB</v>
      </c>
    </row>
    <row r="10091" spans="1:12" x14ac:dyDescent="0.25">
      <c r="A10091">
        <v>49042873</v>
      </c>
      <c r="B10091">
        <v>180</v>
      </c>
      <c r="C10091" t="s">
        <v>343</v>
      </c>
      <c r="D10091" t="s">
        <v>196</v>
      </c>
      <c r="E10091" t="s">
        <v>197</v>
      </c>
      <c r="F10091" t="s">
        <v>318</v>
      </c>
      <c r="G10091" s="1">
        <v>43700</v>
      </c>
      <c r="H10091">
        <v>3</v>
      </c>
      <c r="I10091" s="7">
        <f>IF(TableTransactions[[#This Row],[Order type]]=trackOrderType,
TableTransactions[[#This Row],[Transaction quantity]]*-1,
TableTransactions[[#This Row],[Transaction quantity]]
)</f>
        <v>-3</v>
      </c>
      <c r="J100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10091" s="7">
        <f ca="1">IF(TableTransactions[[#This Row],[Stock balance backorders]]&lt;0,
0,
TableTransactions[[#This Row],[Stock balance backorders]]
)</f>
        <v>14</v>
      </c>
      <c r="L10091" s="8" t="str">
        <f>VLOOKUP(TableTransactions[[#This Row],[Material]],TableStockBalance[],
MATCH(TableStockBalance[[#Headers],[Supplier name]],TableStockBalance[#Headers],0),
0)</f>
        <v>Solna Metal Goods AB</v>
      </c>
    </row>
    <row r="10092" spans="1:12" x14ac:dyDescent="0.25">
      <c r="A10092">
        <v>49042930</v>
      </c>
      <c r="B10092">
        <v>20</v>
      </c>
      <c r="C10092" t="s">
        <v>343</v>
      </c>
      <c r="D10092" t="s">
        <v>196</v>
      </c>
      <c r="E10092" t="s">
        <v>197</v>
      </c>
      <c r="F10092" t="s">
        <v>320</v>
      </c>
      <c r="G10092" s="1">
        <v>43706</v>
      </c>
      <c r="H10092">
        <v>1</v>
      </c>
      <c r="I10092" s="7">
        <f>IF(TableTransactions[[#This Row],[Order type]]=trackOrderType,
TableTransactions[[#This Row],[Transaction quantity]]*-1,
TableTransactions[[#This Row],[Transaction quantity]]
)</f>
        <v>-1</v>
      </c>
      <c r="J100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10092" s="7">
        <f ca="1">IF(TableTransactions[[#This Row],[Stock balance backorders]]&lt;0,
0,
TableTransactions[[#This Row],[Stock balance backorders]]
)</f>
        <v>13</v>
      </c>
      <c r="L10092" s="8" t="str">
        <f>VLOOKUP(TableTransactions[[#This Row],[Material]],TableStockBalance[],
MATCH(TableStockBalance[[#Headers],[Supplier name]],TableStockBalance[#Headers],0),
0)</f>
        <v>Solna Metal Goods AB</v>
      </c>
    </row>
    <row r="10093" spans="1:12" x14ac:dyDescent="0.25">
      <c r="A10093">
        <v>49043050</v>
      </c>
      <c r="B10093">
        <v>60</v>
      </c>
      <c r="C10093" t="s">
        <v>343</v>
      </c>
      <c r="D10093" t="s">
        <v>196</v>
      </c>
      <c r="E10093" t="s">
        <v>197</v>
      </c>
      <c r="F10093" t="s">
        <v>313</v>
      </c>
      <c r="G10093" s="1">
        <v>43718</v>
      </c>
      <c r="H10093">
        <v>1</v>
      </c>
      <c r="I10093" s="7">
        <f>IF(TableTransactions[[#This Row],[Order type]]=trackOrderType,
TableTransactions[[#This Row],[Transaction quantity]]*-1,
TableTransactions[[#This Row],[Transaction quantity]]
)</f>
        <v>-1</v>
      </c>
      <c r="J100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10093" s="7">
        <f ca="1">IF(TableTransactions[[#This Row],[Stock balance backorders]]&lt;0,
0,
TableTransactions[[#This Row],[Stock balance backorders]]
)</f>
        <v>12</v>
      </c>
      <c r="L10093" s="8" t="str">
        <f>VLOOKUP(TableTransactions[[#This Row],[Material]],TableStockBalance[],
MATCH(TableStockBalance[[#Headers],[Supplier name]],TableStockBalance[#Headers],0),
0)</f>
        <v>Solna Metal Goods AB</v>
      </c>
    </row>
    <row r="10094" spans="1:12" x14ac:dyDescent="0.25">
      <c r="A10094">
        <v>49043118</v>
      </c>
      <c r="B10094">
        <v>20</v>
      </c>
      <c r="C10094" t="s">
        <v>343</v>
      </c>
      <c r="D10094" t="s">
        <v>196</v>
      </c>
      <c r="E10094" t="s">
        <v>197</v>
      </c>
      <c r="F10094" t="s">
        <v>315</v>
      </c>
      <c r="G10094" s="1">
        <v>43724</v>
      </c>
      <c r="H10094">
        <v>1</v>
      </c>
      <c r="I10094" s="7">
        <f>IF(TableTransactions[[#This Row],[Order type]]=trackOrderType,
TableTransactions[[#This Row],[Transaction quantity]]*-1,
TableTransactions[[#This Row],[Transaction quantity]]
)</f>
        <v>-1</v>
      </c>
      <c r="J100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</v>
      </c>
      <c r="K10094" s="7">
        <f ca="1">IF(TableTransactions[[#This Row],[Stock balance backorders]]&lt;0,
0,
TableTransactions[[#This Row],[Stock balance backorders]]
)</f>
        <v>11</v>
      </c>
      <c r="L10094" s="8" t="str">
        <f>VLOOKUP(TableTransactions[[#This Row],[Material]],TableStockBalance[],
MATCH(TableStockBalance[[#Headers],[Supplier name]],TableStockBalance[#Headers],0),
0)</f>
        <v>Solna Metal Goods AB</v>
      </c>
    </row>
    <row r="10095" spans="1:12" x14ac:dyDescent="0.25">
      <c r="A10095">
        <v>49043244</v>
      </c>
      <c r="B10095">
        <v>180</v>
      </c>
      <c r="C10095" t="s">
        <v>343</v>
      </c>
      <c r="D10095" t="s">
        <v>196</v>
      </c>
      <c r="E10095" t="s">
        <v>197</v>
      </c>
      <c r="F10095" t="s">
        <v>313</v>
      </c>
      <c r="G10095" s="1">
        <v>43735</v>
      </c>
      <c r="H10095">
        <v>2</v>
      </c>
      <c r="I10095" s="7">
        <f>IF(TableTransactions[[#This Row],[Order type]]=trackOrderType,
TableTransactions[[#This Row],[Transaction quantity]]*-1,
TableTransactions[[#This Row],[Transaction quantity]]
)</f>
        <v>-2</v>
      </c>
      <c r="J100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10095" s="7">
        <f ca="1">IF(TableTransactions[[#This Row],[Stock balance backorders]]&lt;0,
0,
TableTransactions[[#This Row],[Stock balance backorders]]
)</f>
        <v>9</v>
      </c>
      <c r="L10095" s="8" t="str">
        <f>VLOOKUP(TableTransactions[[#This Row],[Material]],TableStockBalance[],
MATCH(TableStockBalance[[#Headers],[Supplier name]],TableStockBalance[#Headers],0),
0)</f>
        <v>Solna Metal Goods AB</v>
      </c>
    </row>
    <row r="10096" spans="1:12" x14ac:dyDescent="0.25">
      <c r="A10096">
        <v>49043404</v>
      </c>
      <c r="B10096">
        <v>290</v>
      </c>
      <c r="C10096" t="s">
        <v>343</v>
      </c>
      <c r="D10096" t="s">
        <v>196</v>
      </c>
      <c r="E10096" t="s">
        <v>197</v>
      </c>
      <c r="F10096" t="s">
        <v>318</v>
      </c>
      <c r="G10096" s="1">
        <v>43749</v>
      </c>
      <c r="H10096">
        <v>2</v>
      </c>
      <c r="I10096" s="7">
        <f>IF(TableTransactions[[#This Row],[Order type]]=trackOrderType,
TableTransactions[[#This Row],[Transaction quantity]]*-1,
TableTransactions[[#This Row],[Transaction quantity]]
)</f>
        <v>-2</v>
      </c>
      <c r="J100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10096" s="7">
        <f ca="1">IF(TableTransactions[[#This Row],[Stock balance backorders]]&lt;0,
0,
TableTransactions[[#This Row],[Stock balance backorders]]
)</f>
        <v>7</v>
      </c>
      <c r="L10096" s="8" t="str">
        <f>VLOOKUP(TableTransactions[[#This Row],[Material]],TableStockBalance[],
MATCH(TableStockBalance[[#Headers],[Supplier name]],TableStockBalance[#Headers],0),
0)</f>
        <v>Solna Metal Goods AB</v>
      </c>
    </row>
    <row r="10097" spans="1:12" x14ac:dyDescent="0.25">
      <c r="A10097">
        <v>49043453</v>
      </c>
      <c r="B10097">
        <v>100</v>
      </c>
      <c r="C10097" t="s">
        <v>343</v>
      </c>
      <c r="D10097" t="s">
        <v>196</v>
      </c>
      <c r="E10097" t="s">
        <v>197</v>
      </c>
      <c r="F10097" t="s">
        <v>318</v>
      </c>
      <c r="G10097" s="1">
        <v>43754</v>
      </c>
      <c r="H10097">
        <v>4</v>
      </c>
      <c r="I10097" s="7">
        <f>IF(TableTransactions[[#This Row],[Order type]]=trackOrderType,
TableTransactions[[#This Row],[Transaction quantity]]*-1,
TableTransactions[[#This Row],[Transaction quantity]]
)</f>
        <v>-4</v>
      </c>
      <c r="J100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10097" s="7">
        <f ca="1">IF(TableTransactions[[#This Row],[Stock balance backorders]]&lt;0,
0,
TableTransactions[[#This Row],[Stock balance backorders]]
)</f>
        <v>3</v>
      </c>
      <c r="L10097" s="8" t="str">
        <f>VLOOKUP(TableTransactions[[#This Row],[Material]],TableStockBalance[],
MATCH(TableStockBalance[[#Headers],[Supplier name]],TableStockBalance[#Headers],0),
0)</f>
        <v>Solna Metal Goods AB</v>
      </c>
    </row>
    <row r="10098" spans="1:12" x14ac:dyDescent="0.25">
      <c r="A10098">
        <v>49043494</v>
      </c>
      <c r="B10098">
        <v>10</v>
      </c>
      <c r="C10098" t="s">
        <v>343</v>
      </c>
      <c r="D10098" t="s">
        <v>196</v>
      </c>
      <c r="E10098" t="s">
        <v>197</v>
      </c>
      <c r="F10098" t="s">
        <v>314</v>
      </c>
      <c r="G10098" s="1">
        <v>43759</v>
      </c>
      <c r="H10098">
        <v>4</v>
      </c>
      <c r="I10098" s="7">
        <f>IF(TableTransactions[[#This Row],[Order type]]=trackOrderType,
TableTransactions[[#This Row],[Transaction quantity]]*-1,
TableTransactions[[#This Row],[Transaction quantity]]
)</f>
        <v>-4</v>
      </c>
      <c r="J100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</v>
      </c>
      <c r="K10098" s="7">
        <f ca="1">IF(TableTransactions[[#This Row],[Stock balance backorders]]&lt;0,
0,
TableTransactions[[#This Row],[Stock balance backorders]]
)</f>
        <v>0</v>
      </c>
      <c r="L10098" s="8" t="str">
        <f>VLOOKUP(TableTransactions[[#This Row],[Material]],TableStockBalance[],
MATCH(TableStockBalance[[#Headers],[Supplier name]],TableStockBalance[#Headers],0),
0)</f>
        <v>Solna Metal Goods AB</v>
      </c>
    </row>
    <row r="10099" spans="1:12" x14ac:dyDescent="0.25">
      <c r="A10099">
        <v>49043502</v>
      </c>
      <c r="B10099">
        <v>130</v>
      </c>
      <c r="C10099" t="s">
        <v>343</v>
      </c>
      <c r="D10099" t="s">
        <v>196</v>
      </c>
      <c r="E10099" t="s">
        <v>197</v>
      </c>
      <c r="F10099" t="s">
        <v>316</v>
      </c>
      <c r="G10099" s="1">
        <v>43759</v>
      </c>
      <c r="H10099">
        <v>3</v>
      </c>
      <c r="I10099" s="7">
        <f>IF(TableTransactions[[#This Row],[Order type]]=trackOrderType,
TableTransactions[[#This Row],[Transaction quantity]]*-1,
TableTransactions[[#This Row],[Transaction quantity]]
)</f>
        <v>-3</v>
      </c>
      <c r="J100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</v>
      </c>
      <c r="K10099" s="7">
        <f ca="1">IF(TableTransactions[[#This Row],[Stock balance backorders]]&lt;0,
0,
TableTransactions[[#This Row],[Stock balance backorders]]
)</f>
        <v>0</v>
      </c>
      <c r="L10099" s="8" t="str">
        <f>VLOOKUP(TableTransactions[[#This Row],[Material]],TableStockBalance[],
MATCH(TableStockBalance[[#Headers],[Supplier name]],TableStockBalance[#Headers],0),
0)</f>
        <v>Solna Metal Goods AB</v>
      </c>
    </row>
    <row r="10100" spans="1:12" x14ac:dyDescent="0.25">
      <c r="A10100" s="4">
        <v>45057515</v>
      </c>
      <c r="B10100" s="4">
        <v>10</v>
      </c>
      <c r="C10100" s="4" t="s">
        <v>344</v>
      </c>
      <c r="D10100" s="4" t="s">
        <v>196</v>
      </c>
      <c r="E10100" s="4" t="s">
        <v>197</v>
      </c>
      <c r="F10100" s="4" t="s">
        <v>180</v>
      </c>
      <c r="G10100" s="5">
        <v>43768</v>
      </c>
      <c r="H10100" s="4">
        <v>22</v>
      </c>
      <c r="I10100" s="7">
        <f>IF(TableTransactions[[#This Row],[Order type]]=trackOrderType,
TableTransactions[[#This Row],[Transaction quantity]]*-1,
TableTransactions[[#This Row],[Transaction quantity]]
)</f>
        <v>22</v>
      </c>
      <c r="J101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10100" s="7">
        <f ca="1">IF(TableTransactions[[#This Row],[Stock balance backorders]]&lt;0,
0,
TableTransactions[[#This Row],[Stock balance backorders]]
)</f>
        <v>18</v>
      </c>
      <c r="L10100" s="8" t="str">
        <f>VLOOKUP(TableTransactions[[#This Row],[Material]],TableStockBalance[],
MATCH(TableStockBalance[[#Headers],[Supplier name]],TableStockBalance[#Headers],0),
0)</f>
        <v>Solna Metal Goods AB</v>
      </c>
    </row>
    <row r="10101" spans="1:12" x14ac:dyDescent="0.25">
      <c r="A10101">
        <v>49043618</v>
      </c>
      <c r="B10101">
        <v>10</v>
      </c>
      <c r="C10101" t="s">
        <v>343</v>
      </c>
      <c r="D10101" t="s">
        <v>196</v>
      </c>
      <c r="E10101" t="s">
        <v>197</v>
      </c>
      <c r="F10101" t="s">
        <v>330</v>
      </c>
      <c r="G10101" s="1">
        <v>43769</v>
      </c>
      <c r="H10101">
        <v>4</v>
      </c>
      <c r="I10101" s="7">
        <f>IF(TableTransactions[[#This Row],[Order type]]=trackOrderType,
TableTransactions[[#This Row],[Transaction quantity]]*-1,
TableTransactions[[#This Row],[Transaction quantity]]
)</f>
        <v>-4</v>
      </c>
      <c r="J101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10101" s="7">
        <f ca="1">IF(TableTransactions[[#This Row],[Stock balance backorders]]&lt;0,
0,
TableTransactions[[#This Row],[Stock balance backorders]]
)</f>
        <v>14</v>
      </c>
      <c r="L10101" s="8" t="str">
        <f>VLOOKUP(TableTransactions[[#This Row],[Material]],TableStockBalance[],
MATCH(TableStockBalance[[#Headers],[Supplier name]],TableStockBalance[#Headers],0),
0)</f>
        <v>Solna Metal Goods AB</v>
      </c>
    </row>
    <row r="10102" spans="1:12" x14ac:dyDescent="0.25">
      <c r="A10102">
        <v>49043634</v>
      </c>
      <c r="B10102">
        <v>240</v>
      </c>
      <c r="C10102" t="s">
        <v>343</v>
      </c>
      <c r="D10102" t="s">
        <v>196</v>
      </c>
      <c r="E10102" t="s">
        <v>197</v>
      </c>
      <c r="F10102" t="s">
        <v>316</v>
      </c>
      <c r="G10102" s="1">
        <v>43770</v>
      </c>
      <c r="H10102">
        <v>1</v>
      </c>
      <c r="I10102" s="7">
        <f>IF(TableTransactions[[#This Row],[Order type]]=trackOrderType,
TableTransactions[[#This Row],[Transaction quantity]]*-1,
TableTransactions[[#This Row],[Transaction quantity]]
)</f>
        <v>-1</v>
      </c>
      <c r="J101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10102" s="7">
        <f ca="1">IF(TableTransactions[[#This Row],[Stock balance backorders]]&lt;0,
0,
TableTransactions[[#This Row],[Stock balance backorders]]
)</f>
        <v>13</v>
      </c>
      <c r="L10102" s="8" t="str">
        <f>VLOOKUP(TableTransactions[[#This Row],[Material]],TableStockBalance[],
MATCH(TableStockBalance[[#Headers],[Supplier name]],TableStockBalance[#Headers],0),
0)</f>
        <v>Solna Metal Goods AB</v>
      </c>
    </row>
    <row r="10103" spans="1:12" x14ac:dyDescent="0.25">
      <c r="A10103">
        <v>49043714</v>
      </c>
      <c r="B10103">
        <v>70</v>
      </c>
      <c r="C10103" t="s">
        <v>343</v>
      </c>
      <c r="D10103" t="s">
        <v>196</v>
      </c>
      <c r="E10103" t="s">
        <v>197</v>
      </c>
      <c r="F10103" t="s">
        <v>325</v>
      </c>
      <c r="G10103" s="1">
        <v>43777</v>
      </c>
      <c r="H10103">
        <v>4</v>
      </c>
      <c r="I10103" s="7">
        <f>IF(TableTransactions[[#This Row],[Order type]]=trackOrderType,
TableTransactions[[#This Row],[Transaction quantity]]*-1,
TableTransactions[[#This Row],[Transaction quantity]]
)</f>
        <v>-4</v>
      </c>
      <c r="J101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10103" s="7">
        <f ca="1">IF(TableTransactions[[#This Row],[Stock balance backorders]]&lt;0,
0,
TableTransactions[[#This Row],[Stock balance backorders]]
)</f>
        <v>9</v>
      </c>
      <c r="L10103" s="8" t="str">
        <f>VLOOKUP(TableTransactions[[#This Row],[Material]],TableStockBalance[],
MATCH(TableStockBalance[[#Headers],[Supplier name]],TableStockBalance[#Headers],0),
0)</f>
        <v>Solna Metal Goods AB</v>
      </c>
    </row>
    <row r="10104" spans="1:12" x14ac:dyDescent="0.25">
      <c r="A10104">
        <v>49043777</v>
      </c>
      <c r="B10104">
        <v>70</v>
      </c>
      <c r="C10104" t="s">
        <v>343</v>
      </c>
      <c r="D10104" t="s">
        <v>196</v>
      </c>
      <c r="E10104" t="s">
        <v>197</v>
      </c>
      <c r="F10104" t="s">
        <v>319</v>
      </c>
      <c r="G10104" s="1">
        <v>43783</v>
      </c>
      <c r="H10104">
        <v>1</v>
      </c>
      <c r="I10104" s="7">
        <f>IF(TableTransactions[[#This Row],[Order type]]=trackOrderType,
TableTransactions[[#This Row],[Transaction quantity]]*-1,
TableTransactions[[#This Row],[Transaction quantity]]
)</f>
        <v>-1</v>
      </c>
      <c r="J101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10104" s="7">
        <f ca="1">IF(TableTransactions[[#This Row],[Stock balance backorders]]&lt;0,
0,
TableTransactions[[#This Row],[Stock balance backorders]]
)</f>
        <v>8</v>
      </c>
      <c r="L10104" s="8" t="str">
        <f>VLOOKUP(TableTransactions[[#This Row],[Material]],TableStockBalance[],
MATCH(TableStockBalance[[#Headers],[Supplier name]],TableStockBalance[#Headers],0),
0)</f>
        <v>Solna Metal Goods AB</v>
      </c>
    </row>
    <row r="10105" spans="1:12" x14ac:dyDescent="0.25">
      <c r="A10105">
        <v>49043887</v>
      </c>
      <c r="B10105">
        <v>170</v>
      </c>
      <c r="C10105" t="s">
        <v>343</v>
      </c>
      <c r="D10105" t="s">
        <v>196</v>
      </c>
      <c r="E10105" t="s">
        <v>197</v>
      </c>
      <c r="F10105" t="s">
        <v>317</v>
      </c>
      <c r="G10105" s="1">
        <v>43794</v>
      </c>
      <c r="H10105">
        <v>1</v>
      </c>
      <c r="I10105" s="7">
        <f>IF(TableTransactions[[#This Row],[Order type]]=trackOrderType,
TableTransactions[[#This Row],[Transaction quantity]]*-1,
TableTransactions[[#This Row],[Transaction quantity]]
)</f>
        <v>-1</v>
      </c>
      <c r="J101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10105" s="7">
        <f ca="1">IF(TableTransactions[[#This Row],[Stock balance backorders]]&lt;0,
0,
TableTransactions[[#This Row],[Stock balance backorders]]
)</f>
        <v>7</v>
      </c>
      <c r="L10105" s="8" t="str">
        <f>VLOOKUP(TableTransactions[[#This Row],[Material]],TableStockBalance[],
MATCH(TableStockBalance[[#Headers],[Supplier name]],TableStockBalance[#Headers],0),
0)</f>
        <v>Solna Metal Goods AB</v>
      </c>
    </row>
    <row r="10106" spans="1:12" x14ac:dyDescent="0.25">
      <c r="A10106">
        <v>49043959</v>
      </c>
      <c r="B10106">
        <v>160</v>
      </c>
      <c r="C10106" t="s">
        <v>343</v>
      </c>
      <c r="D10106" t="s">
        <v>196</v>
      </c>
      <c r="E10106" t="s">
        <v>197</v>
      </c>
      <c r="F10106" t="s">
        <v>319</v>
      </c>
      <c r="G10106" s="1">
        <v>43798</v>
      </c>
      <c r="H10106">
        <v>2</v>
      </c>
      <c r="I10106" s="7">
        <f>IF(TableTransactions[[#This Row],[Order type]]=trackOrderType,
TableTransactions[[#This Row],[Transaction quantity]]*-1,
TableTransactions[[#This Row],[Transaction quantity]]
)</f>
        <v>-2</v>
      </c>
      <c r="J101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</v>
      </c>
      <c r="K10106" s="7">
        <f ca="1">IF(TableTransactions[[#This Row],[Stock balance backorders]]&lt;0,
0,
TableTransactions[[#This Row],[Stock balance backorders]]
)</f>
        <v>5</v>
      </c>
      <c r="L10106" s="8" t="str">
        <f>VLOOKUP(TableTransactions[[#This Row],[Material]],TableStockBalance[],
MATCH(TableStockBalance[[#Headers],[Supplier name]],TableStockBalance[#Headers],0),
0)</f>
        <v>Solna Metal Goods AB</v>
      </c>
    </row>
    <row r="10107" spans="1:12" x14ac:dyDescent="0.25">
      <c r="A10107">
        <v>49043965</v>
      </c>
      <c r="B10107">
        <v>40</v>
      </c>
      <c r="C10107" t="s">
        <v>343</v>
      </c>
      <c r="D10107" t="s">
        <v>196</v>
      </c>
      <c r="E10107" t="s">
        <v>197</v>
      </c>
      <c r="F10107" t="s">
        <v>314</v>
      </c>
      <c r="G10107" s="1">
        <v>43801</v>
      </c>
      <c r="H10107">
        <v>4</v>
      </c>
      <c r="I10107" s="7">
        <f>IF(TableTransactions[[#This Row],[Order type]]=trackOrderType,
TableTransactions[[#This Row],[Transaction quantity]]*-1,
TableTransactions[[#This Row],[Transaction quantity]]
)</f>
        <v>-4</v>
      </c>
      <c r="J101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10107" s="7">
        <f ca="1">IF(TableTransactions[[#This Row],[Stock balance backorders]]&lt;0,
0,
TableTransactions[[#This Row],[Stock balance backorders]]
)</f>
        <v>1</v>
      </c>
      <c r="L10107" s="8" t="str">
        <f>VLOOKUP(TableTransactions[[#This Row],[Material]],TableStockBalance[],
MATCH(TableStockBalance[[#Headers],[Supplier name]],TableStockBalance[#Headers],0),
0)</f>
        <v>Solna Metal Goods AB</v>
      </c>
    </row>
    <row r="10108" spans="1:12" x14ac:dyDescent="0.25">
      <c r="A10108">
        <v>49043966</v>
      </c>
      <c r="B10108">
        <v>160</v>
      </c>
      <c r="C10108" t="s">
        <v>343</v>
      </c>
      <c r="D10108" t="s">
        <v>196</v>
      </c>
      <c r="E10108" t="s">
        <v>197</v>
      </c>
      <c r="F10108" t="s">
        <v>313</v>
      </c>
      <c r="G10108" s="1">
        <v>43801</v>
      </c>
      <c r="H10108">
        <v>4</v>
      </c>
      <c r="I10108" s="7">
        <f>IF(TableTransactions[[#This Row],[Order type]]=trackOrderType,
TableTransactions[[#This Row],[Transaction quantity]]*-1,
TableTransactions[[#This Row],[Transaction quantity]]
)</f>
        <v>-4</v>
      </c>
      <c r="J101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</v>
      </c>
      <c r="K10108" s="7">
        <f ca="1">IF(TableTransactions[[#This Row],[Stock balance backorders]]&lt;0,
0,
TableTransactions[[#This Row],[Stock balance backorders]]
)</f>
        <v>0</v>
      </c>
      <c r="L10108" s="8" t="str">
        <f>VLOOKUP(TableTransactions[[#This Row],[Material]],TableStockBalance[],
MATCH(TableStockBalance[[#Headers],[Supplier name]],TableStockBalance[#Headers],0),
0)</f>
        <v>Solna Metal Goods AB</v>
      </c>
    </row>
    <row r="10109" spans="1:12" x14ac:dyDescent="0.25">
      <c r="A10109">
        <v>49043973</v>
      </c>
      <c r="B10109">
        <v>110</v>
      </c>
      <c r="C10109" t="s">
        <v>343</v>
      </c>
      <c r="D10109" t="s">
        <v>196</v>
      </c>
      <c r="E10109" t="s">
        <v>197</v>
      </c>
      <c r="F10109" t="s">
        <v>317</v>
      </c>
      <c r="G10109" s="1">
        <v>43801</v>
      </c>
      <c r="H10109">
        <v>2</v>
      </c>
      <c r="I10109" s="7">
        <f>IF(TableTransactions[[#This Row],[Order type]]=trackOrderType,
TableTransactions[[#This Row],[Transaction quantity]]*-1,
TableTransactions[[#This Row],[Transaction quantity]]
)</f>
        <v>-2</v>
      </c>
      <c r="J101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</v>
      </c>
      <c r="K10109" s="7">
        <f ca="1">IF(TableTransactions[[#This Row],[Stock balance backorders]]&lt;0,
0,
TableTransactions[[#This Row],[Stock balance backorders]]
)</f>
        <v>0</v>
      </c>
      <c r="L10109" s="8" t="str">
        <f>VLOOKUP(TableTransactions[[#This Row],[Material]],TableStockBalance[],
MATCH(TableStockBalance[[#Headers],[Supplier name]],TableStockBalance[#Headers],0),
0)</f>
        <v>Solna Metal Goods AB</v>
      </c>
    </row>
    <row r="10110" spans="1:12" x14ac:dyDescent="0.25">
      <c r="A10110">
        <v>49044004</v>
      </c>
      <c r="B10110">
        <v>150</v>
      </c>
      <c r="C10110" t="s">
        <v>343</v>
      </c>
      <c r="D10110" t="s">
        <v>196</v>
      </c>
      <c r="E10110" t="s">
        <v>197</v>
      </c>
      <c r="F10110" t="s">
        <v>317</v>
      </c>
      <c r="G10110" s="1">
        <v>43803</v>
      </c>
      <c r="H10110">
        <v>1</v>
      </c>
      <c r="I10110" s="7">
        <f>IF(TableTransactions[[#This Row],[Order type]]=trackOrderType,
TableTransactions[[#This Row],[Transaction quantity]]*-1,
TableTransactions[[#This Row],[Transaction quantity]]
)</f>
        <v>-1</v>
      </c>
      <c r="J101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</v>
      </c>
      <c r="K10110" s="7">
        <f ca="1">IF(TableTransactions[[#This Row],[Stock balance backorders]]&lt;0,
0,
TableTransactions[[#This Row],[Stock balance backorders]]
)</f>
        <v>0</v>
      </c>
      <c r="L10110" s="8" t="str">
        <f>VLOOKUP(TableTransactions[[#This Row],[Material]],TableStockBalance[],
MATCH(TableStockBalance[[#Headers],[Supplier name]],TableStockBalance[#Headers],0),
0)</f>
        <v>Solna Metal Goods AB</v>
      </c>
    </row>
    <row r="10111" spans="1:12" x14ac:dyDescent="0.25">
      <c r="A10111">
        <v>49044028</v>
      </c>
      <c r="B10111">
        <v>420</v>
      </c>
      <c r="C10111" t="s">
        <v>343</v>
      </c>
      <c r="D10111" t="s">
        <v>196</v>
      </c>
      <c r="E10111" t="s">
        <v>197</v>
      </c>
      <c r="F10111" t="s">
        <v>313</v>
      </c>
      <c r="G10111" s="1">
        <v>43805</v>
      </c>
      <c r="H10111">
        <v>4</v>
      </c>
      <c r="I10111" s="7">
        <f>IF(TableTransactions[[#This Row],[Order type]]=trackOrderType,
TableTransactions[[#This Row],[Transaction quantity]]*-1,
TableTransactions[[#This Row],[Transaction quantity]]
)</f>
        <v>-4</v>
      </c>
      <c r="J101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</v>
      </c>
      <c r="K10111" s="7">
        <f ca="1">IF(TableTransactions[[#This Row],[Stock balance backorders]]&lt;0,
0,
TableTransactions[[#This Row],[Stock balance backorders]]
)</f>
        <v>0</v>
      </c>
      <c r="L10111" s="8" t="str">
        <f>VLOOKUP(TableTransactions[[#This Row],[Material]],TableStockBalance[],
MATCH(TableStockBalance[[#Headers],[Supplier name]],TableStockBalance[#Headers],0),
0)</f>
        <v>Solna Metal Goods AB</v>
      </c>
    </row>
    <row r="10112" spans="1:12" x14ac:dyDescent="0.25">
      <c r="A10112">
        <v>49044034</v>
      </c>
      <c r="B10112">
        <v>220</v>
      </c>
      <c r="C10112" t="s">
        <v>343</v>
      </c>
      <c r="D10112" t="s">
        <v>196</v>
      </c>
      <c r="E10112" t="s">
        <v>197</v>
      </c>
      <c r="F10112" t="s">
        <v>316</v>
      </c>
      <c r="G10112" s="1">
        <v>43805</v>
      </c>
      <c r="H10112">
        <v>1</v>
      </c>
      <c r="I10112" s="7">
        <f>IF(TableTransactions[[#This Row],[Order type]]=trackOrderType,
TableTransactions[[#This Row],[Transaction quantity]]*-1,
TableTransactions[[#This Row],[Transaction quantity]]
)</f>
        <v>-1</v>
      </c>
      <c r="J101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-11</v>
      </c>
      <c r="K10112" s="7">
        <f ca="1">IF(TableTransactions[[#This Row],[Stock balance backorders]]&lt;0,
0,
TableTransactions[[#This Row],[Stock balance backorders]]
)</f>
        <v>0</v>
      </c>
      <c r="L10112" s="8" t="str">
        <f>VLOOKUP(TableTransactions[[#This Row],[Material]],TableStockBalance[],
MATCH(TableStockBalance[[#Headers],[Supplier name]],TableStockBalance[#Headers],0),
0)</f>
        <v>Solna Metal Goods AB</v>
      </c>
    </row>
    <row r="10113" spans="1:12" x14ac:dyDescent="0.25">
      <c r="A10113" s="4">
        <v>45057623</v>
      </c>
      <c r="B10113" s="4">
        <v>10</v>
      </c>
      <c r="C10113" s="4" t="s">
        <v>344</v>
      </c>
      <c r="D10113" s="4" t="s">
        <v>196</v>
      </c>
      <c r="E10113" s="4" t="s">
        <v>197</v>
      </c>
      <c r="F10113" s="4" t="s">
        <v>180</v>
      </c>
      <c r="G10113" s="5">
        <v>43810</v>
      </c>
      <c r="H10113" s="4">
        <v>22</v>
      </c>
      <c r="I10113" s="7">
        <f>IF(TableTransactions[[#This Row],[Order type]]=trackOrderType,
TableTransactions[[#This Row],[Transaction quantity]]*-1,
TableTransactions[[#This Row],[Transaction quantity]]
)</f>
        <v>22</v>
      </c>
      <c r="J101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</v>
      </c>
      <c r="K10113" s="7">
        <f ca="1">IF(TableTransactions[[#This Row],[Stock balance backorders]]&lt;0,
0,
TableTransactions[[#This Row],[Stock balance backorders]]
)</f>
        <v>11</v>
      </c>
      <c r="L10113" s="8" t="str">
        <f>VLOOKUP(TableTransactions[[#This Row],[Material]],TableStockBalance[],
MATCH(TableStockBalance[[#Headers],[Supplier name]],TableStockBalance[#Headers],0),
0)</f>
        <v>Solna Metal Goods AB</v>
      </c>
    </row>
    <row r="10114" spans="1:12" x14ac:dyDescent="0.25">
      <c r="A10114">
        <v>49044247</v>
      </c>
      <c r="B10114">
        <v>40</v>
      </c>
      <c r="C10114" t="s">
        <v>343</v>
      </c>
      <c r="D10114" t="s">
        <v>196</v>
      </c>
      <c r="E10114" t="s">
        <v>197</v>
      </c>
      <c r="F10114" t="s">
        <v>336</v>
      </c>
      <c r="G10114" s="1">
        <v>43830</v>
      </c>
      <c r="H10114">
        <v>4</v>
      </c>
      <c r="I10114" s="7">
        <f>IF(TableTransactions[[#This Row],[Order type]]=trackOrderType,
TableTransactions[[#This Row],[Transaction quantity]]*-1,
TableTransactions[[#This Row],[Transaction quantity]]
)</f>
        <v>-4</v>
      </c>
      <c r="J101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10114" s="7">
        <f ca="1">IF(TableTransactions[[#This Row],[Stock balance backorders]]&lt;0,
0,
TableTransactions[[#This Row],[Stock balance backorders]]
)</f>
        <v>7</v>
      </c>
      <c r="L10114" s="8" t="str">
        <f>VLOOKUP(TableTransactions[[#This Row],[Material]],TableStockBalance[],
MATCH(TableStockBalance[[#Headers],[Supplier name]],TableStockBalance[#Headers],0),
0)</f>
        <v>Solna Metal Goods AB</v>
      </c>
    </row>
    <row r="10115" spans="1:12" x14ac:dyDescent="0.25">
      <c r="A10115">
        <v>49040523</v>
      </c>
      <c r="B10115">
        <v>290</v>
      </c>
      <c r="C10115" t="s">
        <v>343</v>
      </c>
      <c r="D10115" t="s">
        <v>192</v>
      </c>
      <c r="E10115" t="s">
        <v>193</v>
      </c>
      <c r="F10115" t="s">
        <v>318</v>
      </c>
      <c r="G10115" s="1">
        <v>43483</v>
      </c>
      <c r="H10115">
        <v>3</v>
      </c>
      <c r="I10115" s="7">
        <f>IF(TableTransactions[[#This Row],[Order type]]=trackOrderType,
TableTransactions[[#This Row],[Transaction quantity]]*-1,
TableTransactions[[#This Row],[Transaction quantity]]
)</f>
        <v>-3</v>
      </c>
      <c r="J101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</v>
      </c>
      <c r="K10115" s="7">
        <f ca="1">IF(TableTransactions[[#This Row],[Stock balance backorders]]&lt;0,
0,
TableTransactions[[#This Row],[Stock balance backorders]]
)</f>
        <v>33</v>
      </c>
      <c r="L10115" s="8" t="str">
        <f>VLOOKUP(TableTransactions[[#This Row],[Material]],TableStockBalance[],
MATCH(TableStockBalance[[#Headers],[Supplier name]],TableStockBalance[#Headers],0),
0)</f>
        <v>Kupfer Komponenten GmbH</v>
      </c>
    </row>
    <row r="10116" spans="1:12" x14ac:dyDescent="0.25">
      <c r="A10116">
        <v>49040748</v>
      </c>
      <c r="B10116">
        <v>160</v>
      </c>
      <c r="C10116" t="s">
        <v>343</v>
      </c>
      <c r="D10116" t="s">
        <v>192</v>
      </c>
      <c r="E10116" t="s">
        <v>193</v>
      </c>
      <c r="F10116" t="s">
        <v>316</v>
      </c>
      <c r="G10116" s="1">
        <v>43504</v>
      </c>
      <c r="H10116">
        <v>4</v>
      </c>
      <c r="I10116" s="7">
        <f>IF(TableTransactions[[#This Row],[Order type]]=trackOrderType,
TableTransactions[[#This Row],[Transaction quantity]]*-1,
TableTransactions[[#This Row],[Transaction quantity]]
)</f>
        <v>-4</v>
      </c>
      <c r="J101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10116" s="7">
        <f ca="1">IF(TableTransactions[[#This Row],[Stock balance backorders]]&lt;0,
0,
TableTransactions[[#This Row],[Stock balance backorders]]
)</f>
        <v>29</v>
      </c>
      <c r="L10116" s="8" t="str">
        <f>VLOOKUP(TableTransactions[[#This Row],[Material]],TableStockBalance[],
MATCH(TableStockBalance[[#Headers],[Supplier name]],TableStockBalance[#Headers],0),
0)</f>
        <v>Kupfer Komponenten GmbH</v>
      </c>
    </row>
    <row r="10117" spans="1:12" x14ac:dyDescent="0.25">
      <c r="A10117">
        <v>49040818</v>
      </c>
      <c r="B10117">
        <v>280</v>
      </c>
      <c r="C10117" t="s">
        <v>343</v>
      </c>
      <c r="D10117" t="s">
        <v>192</v>
      </c>
      <c r="E10117" t="s">
        <v>193</v>
      </c>
      <c r="F10117" t="s">
        <v>313</v>
      </c>
      <c r="G10117" s="1">
        <v>43511</v>
      </c>
      <c r="H10117">
        <v>1</v>
      </c>
      <c r="I10117" s="7">
        <f>IF(TableTransactions[[#This Row],[Order type]]=trackOrderType,
TableTransactions[[#This Row],[Transaction quantity]]*-1,
TableTransactions[[#This Row],[Transaction quantity]]
)</f>
        <v>-1</v>
      </c>
      <c r="J101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10117" s="7">
        <f ca="1">IF(TableTransactions[[#This Row],[Stock balance backorders]]&lt;0,
0,
TableTransactions[[#This Row],[Stock balance backorders]]
)</f>
        <v>28</v>
      </c>
      <c r="L10117" s="8" t="str">
        <f>VLOOKUP(TableTransactions[[#This Row],[Material]],TableStockBalance[],
MATCH(TableStockBalance[[#Headers],[Supplier name]],TableStockBalance[#Headers],0),
0)</f>
        <v>Kupfer Komponenten GmbH</v>
      </c>
    </row>
    <row r="10118" spans="1:12" x14ac:dyDescent="0.25">
      <c r="A10118">
        <v>49040982</v>
      </c>
      <c r="B10118">
        <v>650</v>
      </c>
      <c r="C10118" t="s">
        <v>343</v>
      </c>
      <c r="D10118" t="s">
        <v>192</v>
      </c>
      <c r="E10118" t="s">
        <v>193</v>
      </c>
      <c r="F10118" t="s">
        <v>317</v>
      </c>
      <c r="G10118" s="1">
        <v>43525</v>
      </c>
      <c r="H10118">
        <v>4</v>
      </c>
      <c r="I10118" s="7">
        <f>IF(TableTransactions[[#This Row],[Order type]]=trackOrderType,
TableTransactions[[#This Row],[Transaction quantity]]*-1,
TableTransactions[[#This Row],[Transaction quantity]]
)</f>
        <v>-4</v>
      </c>
      <c r="J101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10118" s="7">
        <f ca="1">IF(TableTransactions[[#This Row],[Stock balance backorders]]&lt;0,
0,
TableTransactions[[#This Row],[Stock balance backorders]]
)</f>
        <v>24</v>
      </c>
      <c r="L10118" s="8" t="str">
        <f>VLOOKUP(TableTransactions[[#This Row],[Material]],TableStockBalance[],
MATCH(TableStockBalance[[#Headers],[Supplier name]],TableStockBalance[#Headers],0),
0)</f>
        <v>Kupfer Komponenten GmbH</v>
      </c>
    </row>
    <row r="10119" spans="1:12" x14ac:dyDescent="0.25">
      <c r="A10119">
        <v>49040986</v>
      </c>
      <c r="B10119">
        <v>220</v>
      </c>
      <c r="C10119" t="s">
        <v>343</v>
      </c>
      <c r="D10119" t="s">
        <v>192</v>
      </c>
      <c r="E10119" t="s">
        <v>193</v>
      </c>
      <c r="F10119" t="s">
        <v>318</v>
      </c>
      <c r="G10119" s="1">
        <v>43525</v>
      </c>
      <c r="H10119">
        <v>4</v>
      </c>
      <c r="I10119" s="7">
        <f>IF(TableTransactions[[#This Row],[Order type]]=trackOrderType,
TableTransactions[[#This Row],[Transaction quantity]]*-1,
TableTransactions[[#This Row],[Transaction quantity]]
)</f>
        <v>-4</v>
      </c>
      <c r="J101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10119" s="7">
        <f ca="1">IF(TableTransactions[[#This Row],[Stock balance backorders]]&lt;0,
0,
TableTransactions[[#This Row],[Stock balance backorders]]
)</f>
        <v>20</v>
      </c>
      <c r="L10119" s="8" t="str">
        <f>VLOOKUP(TableTransactions[[#This Row],[Material]],TableStockBalance[],
MATCH(TableStockBalance[[#Headers],[Supplier name]],TableStockBalance[#Headers],0),
0)</f>
        <v>Kupfer Komponenten GmbH</v>
      </c>
    </row>
    <row r="10120" spans="1:12" x14ac:dyDescent="0.25">
      <c r="A10120">
        <v>49041051</v>
      </c>
      <c r="B10120">
        <v>50</v>
      </c>
      <c r="C10120" t="s">
        <v>343</v>
      </c>
      <c r="D10120" t="s">
        <v>192</v>
      </c>
      <c r="E10120" t="s">
        <v>193</v>
      </c>
      <c r="F10120" t="s">
        <v>319</v>
      </c>
      <c r="G10120" s="1">
        <v>43531</v>
      </c>
      <c r="H10120">
        <v>1</v>
      </c>
      <c r="I10120" s="7">
        <f>IF(TableTransactions[[#This Row],[Order type]]=trackOrderType,
TableTransactions[[#This Row],[Transaction quantity]]*-1,
TableTransactions[[#This Row],[Transaction quantity]]
)</f>
        <v>-1</v>
      </c>
      <c r="J101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10120" s="7">
        <f ca="1">IF(TableTransactions[[#This Row],[Stock balance backorders]]&lt;0,
0,
TableTransactions[[#This Row],[Stock balance backorders]]
)</f>
        <v>19</v>
      </c>
      <c r="L10120" s="8" t="str">
        <f>VLOOKUP(TableTransactions[[#This Row],[Material]],TableStockBalance[],
MATCH(TableStockBalance[[#Headers],[Supplier name]],TableStockBalance[#Headers],0),
0)</f>
        <v>Kupfer Komponenten GmbH</v>
      </c>
    </row>
    <row r="10121" spans="1:12" x14ac:dyDescent="0.25">
      <c r="A10121">
        <v>49041173</v>
      </c>
      <c r="B10121">
        <v>120</v>
      </c>
      <c r="C10121" t="s">
        <v>343</v>
      </c>
      <c r="D10121" t="s">
        <v>192</v>
      </c>
      <c r="E10121" t="s">
        <v>193</v>
      </c>
      <c r="F10121" t="s">
        <v>313</v>
      </c>
      <c r="G10121" s="1">
        <v>43543</v>
      </c>
      <c r="H10121">
        <v>1</v>
      </c>
      <c r="I10121" s="7">
        <f>IF(TableTransactions[[#This Row],[Order type]]=trackOrderType,
TableTransactions[[#This Row],[Transaction quantity]]*-1,
TableTransactions[[#This Row],[Transaction quantity]]
)</f>
        <v>-1</v>
      </c>
      <c r="J101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10121" s="7">
        <f ca="1">IF(TableTransactions[[#This Row],[Stock balance backorders]]&lt;0,
0,
TableTransactions[[#This Row],[Stock balance backorders]]
)</f>
        <v>18</v>
      </c>
      <c r="L10121" s="8" t="str">
        <f>VLOOKUP(TableTransactions[[#This Row],[Material]],TableStockBalance[],
MATCH(TableStockBalance[[#Headers],[Supplier name]],TableStockBalance[#Headers],0),
0)</f>
        <v>Kupfer Komponenten GmbH</v>
      </c>
    </row>
    <row r="10122" spans="1:12" x14ac:dyDescent="0.25">
      <c r="A10122" s="4">
        <v>45056959</v>
      </c>
      <c r="B10122" s="4">
        <v>10</v>
      </c>
      <c r="C10122" s="4" t="s">
        <v>344</v>
      </c>
      <c r="D10122" s="4" t="s">
        <v>192</v>
      </c>
      <c r="E10122" s="4" t="s">
        <v>193</v>
      </c>
      <c r="F10122" s="4" t="s">
        <v>183</v>
      </c>
      <c r="G10122" s="5">
        <v>43544</v>
      </c>
      <c r="H10122" s="4">
        <v>15</v>
      </c>
      <c r="I10122" s="7">
        <f>IF(TableTransactions[[#This Row],[Order type]]=trackOrderType,
TableTransactions[[#This Row],[Transaction quantity]]*-1,
TableTransactions[[#This Row],[Transaction quantity]]
)</f>
        <v>15</v>
      </c>
      <c r="J101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</v>
      </c>
      <c r="K10122" s="7">
        <f ca="1">IF(TableTransactions[[#This Row],[Stock balance backorders]]&lt;0,
0,
TableTransactions[[#This Row],[Stock balance backorders]]
)</f>
        <v>33</v>
      </c>
      <c r="L10122" s="8" t="str">
        <f>VLOOKUP(TableTransactions[[#This Row],[Material]],TableStockBalance[],
MATCH(TableStockBalance[[#Headers],[Supplier name]],TableStockBalance[#Headers],0),
0)</f>
        <v>Kupfer Komponenten GmbH</v>
      </c>
    </row>
    <row r="10123" spans="1:12" x14ac:dyDescent="0.25">
      <c r="A10123">
        <v>49041249</v>
      </c>
      <c r="B10123">
        <v>80</v>
      </c>
      <c r="C10123" t="s">
        <v>343</v>
      </c>
      <c r="D10123" t="s">
        <v>192</v>
      </c>
      <c r="E10123" t="s">
        <v>193</v>
      </c>
      <c r="F10123" t="s">
        <v>319</v>
      </c>
      <c r="G10123" s="1">
        <v>43549</v>
      </c>
      <c r="H10123">
        <v>3</v>
      </c>
      <c r="I10123" s="7">
        <f>IF(TableTransactions[[#This Row],[Order type]]=trackOrderType,
TableTransactions[[#This Row],[Transaction quantity]]*-1,
TableTransactions[[#This Row],[Transaction quantity]]
)</f>
        <v>-3</v>
      </c>
      <c r="J101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10123" s="7">
        <f ca="1">IF(TableTransactions[[#This Row],[Stock balance backorders]]&lt;0,
0,
TableTransactions[[#This Row],[Stock balance backorders]]
)</f>
        <v>30</v>
      </c>
      <c r="L10123" s="8" t="str">
        <f>VLOOKUP(TableTransactions[[#This Row],[Material]],TableStockBalance[],
MATCH(TableStockBalance[[#Headers],[Supplier name]],TableStockBalance[#Headers],0),
0)</f>
        <v>Kupfer Komponenten GmbH</v>
      </c>
    </row>
    <row r="10124" spans="1:12" x14ac:dyDescent="0.25">
      <c r="A10124">
        <v>49041251</v>
      </c>
      <c r="B10124">
        <v>10</v>
      </c>
      <c r="C10124" t="s">
        <v>343</v>
      </c>
      <c r="D10124" t="s">
        <v>192</v>
      </c>
      <c r="E10124" t="s">
        <v>193</v>
      </c>
      <c r="F10124" t="s">
        <v>322</v>
      </c>
      <c r="G10124" s="1">
        <v>43549</v>
      </c>
      <c r="H10124">
        <v>3</v>
      </c>
      <c r="I10124" s="7">
        <f>IF(TableTransactions[[#This Row],[Order type]]=trackOrderType,
TableTransactions[[#This Row],[Transaction quantity]]*-1,
TableTransactions[[#This Row],[Transaction quantity]]
)</f>
        <v>-3</v>
      </c>
      <c r="J101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10124" s="7">
        <f ca="1">IF(TableTransactions[[#This Row],[Stock balance backorders]]&lt;0,
0,
TableTransactions[[#This Row],[Stock balance backorders]]
)</f>
        <v>27</v>
      </c>
      <c r="L10124" s="8" t="str">
        <f>VLOOKUP(TableTransactions[[#This Row],[Material]],TableStockBalance[],
MATCH(TableStockBalance[[#Headers],[Supplier name]],TableStockBalance[#Headers],0),
0)</f>
        <v>Kupfer Komponenten GmbH</v>
      </c>
    </row>
    <row r="10125" spans="1:12" x14ac:dyDescent="0.25">
      <c r="A10125">
        <v>49041268</v>
      </c>
      <c r="B10125">
        <v>20</v>
      </c>
      <c r="C10125" t="s">
        <v>343</v>
      </c>
      <c r="D10125" t="s">
        <v>192</v>
      </c>
      <c r="E10125" t="s">
        <v>193</v>
      </c>
      <c r="F10125" t="s">
        <v>322</v>
      </c>
      <c r="G10125" s="1">
        <v>43550</v>
      </c>
      <c r="H10125">
        <v>2</v>
      </c>
      <c r="I10125" s="7">
        <f>IF(TableTransactions[[#This Row],[Order type]]=trackOrderType,
TableTransactions[[#This Row],[Transaction quantity]]*-1,
TableTransactions[[#This Row],[Transaction quantity]]
)</f>
        <v>-2</v>
      </c>
      <c r="J101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</v>
      </c>
      <c r="K10125" s="7">
        <f ca="1">IF(TableTransactions[[#This Row],[Stock balance backorders]]&lt;0,
0,
TableTransactions[[#This Row],[Stock balance backorders]]
)</f>
        <v>25</v>
      </c>
      <c r="L10125" s="8" t="str">
        <f>VLOOKUP(TableTransactions[[#This Row],[Material]],TableStockBalance[],
MATCH(TableStockBalance[[#Headers],[Supplier name]],TableStockBalance[#Headers],0),
0)</f>
        <v>Kupfer Komponenten GmbH</v>
      </c>
    </row>
    <row r="10126" spans="1:12" x14ac:dyDescent="0.25">
      <c r="A10126">
        <v>49041276</v>
      </c>
      <c r="B10126">
        <v>60</v>
      </c>
      <c r="C10126" t="s">
        <v>343</v>
      </c>
      <c r="D10126" t="s">
        <v>192</v>
      </c>
      <c r="E10126" t="s">
        <v>193</v>
      </c>
      <c r="F10126" t="s">
        <v>316</v>
      </c>
      <c r="G10126" s="1">
        <v>43551</v>
      </c>
      <c r="H10126">
        <v>2</v>
      </c>
      <c r="I10126" s="7">
        <f>IF(TableTransactions[[#This Row],[Order type]]=trackOrderType,
TableTransactions[[#This Row],[Transaction quantity]]*-1,
TableTransactions[[#This Row],[Transaction quantity]]
)</f>
        <v>-2</v>
      </c>
      <c r="J101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10126" s="7">
        <f ca="1">IF(TableTransactions[[#This Row],[Stock balance backorders]]&lt;0,
0,
TableTransactions[[#This Row],[Stock balance backorders]]
)</f>
        <v>23</v>
      </c>
      <c r="L10126" s="8" t="str">
        <f>VLOOKUP(TableTransactions[[#This Row],[Material]],TableStockBalance[],
MATCH(TableStockBalance[[#Headers],[Supplier name]],TableStockBalance[#Headers],0),
0)</f>
        <v>Kupfer Komponenten GmbH</v>
      </c>
    </row>
    <row r="10127" spans="1:12" x14ac:dyDescent="0.25">
      <c r="A10127">
        <v>49041346</v>
      </c>
      <c r="B10127">
        <v>70</v>
      </c>
      <c r="C10127" t="s">
        <v>343</v>
      </c>
      <c r="D10127" t="s">
        <v>192</v>
      </c>
      <c r="E10127" t="s">
        <v>193</v>
      </c>
      <c r="F10127" t="s">
        <v>316</v>
      </c>
      <c r="G10127" s="1">
        <v>43557</v>
      </c>
      <c r="H10127">
        <v>1</v>
      </c>
      <c r="I10127" s="7">
        <f>IF(TableTransactions[[#This Row],[Order type]]=trackOrderType,
TableTransactions[[#This Row],[Transaction quantity]]*-1,
TableTransactions[[#This Row],[Transaction quantity]]
)</f>
        <v>-1</v>
      </c>
      <c r="J101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10127" s="7">
        <f ca="1">IF(TableTransactions[[#This Row],[Stock balance backorders]]&lt;0,
0,
TableTransactions[[#This Row],[Stock balance backorders]]
)</f>
        <v>22</v>
      </c>
      <c r="L10127" s="8" t="str">
        <f>VLOOKUP(TableTransactions[[#This Row],[Material]],TableStockBalance[],
MATCH(TableStockBalance[[#Headers],[Supplier name]],TableStockBalance[#Headers],0),
0)</f>
        <v>Kupfer Komponenten GmbH</v>
      </c>
    </row>
    <row r="10128" spans="1:12" x14ac:dyDescent="0.25">
      <c r="A10128">
        <v>49041418</v>
      </c>
      <c r="B10128">
        <v>30</v>
      </c>
      <c r="C10128" t="s">
        <v>343</v>
      </c>
      <c r="D10128" t="s">
        <v>192</v>
      </c>
      <c r="E10128" t="s">
        <v>193</v>
      </c>
      <c r="F10128" t="s">
        <v>315</v>
      </c>
      <c r="G10128" s="1">
        <v>43563</v>
      </c>
      <c r="H10128">
        <v>2</v>
      </c>
      <c r="I10128" s="7">
        <f>IF(TableTransactions[[#This Row],[Order type]]=trackOrderType,
TableTransactions[[#This Row],[Transaction quantity]]*-1,
TableTransactions[[#This Row],[Transaction quantity]]
)</f>
        <v>-2</v>
      </c>
      <c r="J101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10128" s="7">
        <f ca="1">IF(TableTransactions[[#This Row],[Stock balance backorders]]&lt;0,
0,
TableTransactions[[#This Row],[Stock balance backorders]]
)</f>
        <v>20</v>
      </c>
      <c r="L10128" s="8" t="str">
        <f>VLOOKUP(TableTransactions[[#This Row],[Material]],TableStockBalance[],
MATCH(TableStockBalance[[#Headers],[Supplier name]],TableStockBalance[#Headers],0),
0)</f>
        <v>Kupfer Komponenten GmbH</v>
      </c>
    </row>
    <row r="10129" spans="1:12" x14ac:dyDescent="0.25">
      <c r="A10129" s="4">
        <v>45057044</v>
      </c>
      <c r="B10129" s="4">
        <v>10</v>
      </c>
      <c r="C10129" s="4" t="s">
        <v>344</v>
      </c>
      <c r="D10129" s="4" t="s">
        <v>192</v>
      </c>
      <c r="E10129" s="4" t="s">
        <v>193</v>
      </c>
      <c r="F10129" s="4" t="s">
        <v>183</v>
      </c>
      <c r="G10129" s="5">
        <v>43584</v>
      </c>
      <c r="H10129" s="4">
        <v>11</v>
      </c>
      <c r="I10129" s="7">
        <f>IF(TableTransactions[[#This Row],[Order type]]=trackOrderType,
TableTransactions[[#This Row],[Transaction quantity]]*-1,
TableTransactions[[#This Row],[Transaction quantity]]
)</f>
        <v>11</v>
      </c>
      <c r="J101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10129" s="7">
        <f ca="1">IF(TableTransactions[[#This Row],[Stock balance backorders]]&lt;0,
0,
TableTransactions[[#This Row],[Stock balance backorders]]
)</f>
        <v>31</v>
      </c>
      <c r="L10129" s="8" t="str">
        <f>VLOOKUP(TableTransactions[[#This Row],[Material]],TableStockBalance[],
MATCH(TableStockBalance[[#Headers],[Supplier name]],TableStockBalance[#Headers],0),
0)</f>
        <v>Kupfer Komponenten GmbH</v>
      </c>
    </row>
    <row r="10130" spans="1:12" x14ac:dyDescent="0.25">
      <c r="A10130">
        <v>49041725</v>
      </c>
      <c r="B10130">
        <v>460</v>
      </c>
      <c r="C10130" t="s">
        <v>343</v>
      </c>
      <c r="D10130" t="s">
        <v>192</v>
      </c>
      <c r="E10130" t="s">
        <v>193</v>
      </c>
      <c r="F10130" t="s">
        <v>317</v>
      </c>
      <c r="G10130" s="1">
        <v>43593</v>
      </c>
      <c r="H10130">
        <v>2</v>
      </c>
      <c r="I10130" s="7">
        <f>IF(TableTransactions[[#This Row],[Order type]]=trackOrderType,
TableTransactions[[#This Row],[Transaction quantity]]*-1,
TableTransactions[[#This Row],[Transaction quantity]]
)</f>
        <v>-2</v>
      </c>
      <c r="J101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10130" s="7">
        <f ca="1">IF(TableTransactions[[#This Row],[Stock balance backorders]]&lt;0,
0,
TableTransactions[[#This Row],[Stock balance backorders]]
)</f>
        <v>29</v>
      </c>
      <c r="L10130" s="8" t="str">
        <f>VLOOKUP(TableTransactions[[#This Row],[Material]],TableStockBalance[],
MATCH(TableStockBalance[[#Headers],[Supplier name]],TableStockBalance[#Headers],0),
0)</f>
        <v>Kupfer Komponenten GmbH</v>
      </c>
    </row>
    <row r="10131" spans="1:12" x14ac:dyDescent="0.25">
      <c r="A10131">
        <v>49041763</v>
      </c>
      <c r="B10131">
        <v>380</v>
      </c>
      <c r="C10131" t="s">
        <v>343</v>
      </c>
      <c r="D10131" t="s">
        <v>192</v>
      </c>
      <c r="E10131" t="s">
        <v>193</v>
      </c>
      <c r="F10131" t="s">
        <v>318</v>
      </c>
      <c r="G10131" s="1">
        <v>43595</v>
      </c>
      <c r="H10131">
        <v>1</v>
      </c>
      <c r="I10131" s="7">
        <f>IF(TableTransactions[[#This Row],[Order type]]=trackOrderType,
TableTransactions[[#This Row],[Transaction quantity]]*-1,
TableTransactions[[#This Row],[Transaction quantity]]
)</f>
        <v>-1</v>
      </c>
      <c r="J101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10131" s="7">
        <f ca="1">IF(TableTransactions[[#This Row],[Stock balance backorders]]&lt;0,
0,
TableTransactions[[#This Row],[Stock balance backorders]]
)</f>
        <v>28</v>
      </c>
      <c r="L10131" s="8" t="str">
        <f>VLOOKUP(TableTransactions[[#This Row],[Material]],TableStockBalance[],
MATCH(TableStockBalance[[#Headers],[Supplier name]],TableStockBalance[#Headers],0),
0)</f>
        <v>Kupfer Komponenten GmbH</v>
      </c>
    </row>
    <row r="10132" spans="1:12" x14ac:dyDescent="0.25">
      <c r="A10132">
        <v>49041781</v>
      </c>
      <c r="B10132">
        <v>30</v>
      </c>
      <c r="C10132" t="s">
        <v>343</v>
      </c>
      <c r="D10132" t="s">
        <v>192</v>
      </c>
      <c r="E10132" t="s">
        <v>193</v>
      </c>
      <c r="F10132" t="s">
        <v>314</v>
      </c>
      <c r="G10132" s="1">
        <v>43599</v>
      </c>
      <c r="H10132">
        <v>3</v>
      </c>
      <c r="I10132" s="7">
        <f>IF(TableTransactions[[#This Row],[Order type]]=trackOrderType,
TableTransactions[[#This Row],[Transaction quantity]]*-1,
TableTransactions[[#This Row],[Transaction quantity]]
)</f>
        <v>-3</v>
      </c>
      <c r="J101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</v>
      </c>
      <c r="K10132" s="7">
        <f ca="1">IF(TableTransactions[[#This Row],[Stock balance backorders]]&lt;0,
0,
TableTransactions[[#This Row],[Stock balance backorders]]
)</f>
        <v>25</v>
      </c>
      <c r="L10132" s="8" t="str">
        <f>VLOOKUP(TableTransactions[[#This Row],[Material]],TableStockBalance[],
MATCH(TableStockBalance[[#Headers],[Supplier name]],TableStockBalance[#Headers],0),
0)</f>
        <v>Kupfer Komponenten GmbH</v>
      </c>
    </row>
    <row r="10133" spans="1:12" x14ac:dyDescent="0.25">
      <c r="A10133">
        <v>49041837</v>
      </c>
      <c r="B10133">
        <v>90</v>
      </c>
      <c r="C10133" t="s">
        <v>343</v>
      </c>
      <c r="D10133" t="s">
        <v>192</v>
      </c>
      <c r="E10133" t="s">
        <v>193</v>
      </c>
      <c r="F10133" t="s">
        <v>315</v>
      </c>
      <c r="G10133" s="1">
        <v>43602</v>
      </c>
      <c r="H10133">
        <v>4</v>
      </c>
      <c r="I10133" s="7">
        <f>IF(TableTransactions[[#This Row],[Order type]]=trackOrderType,
TableTransactions[[#This Row],[Transaction quantity]]*-1,
TableTransactions[[#This Row],[Transaction quantity]]
)</f>
        <v>-4</v>
      </c>
      <c r="J101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10133" s="7">
        <f ca="1">IF(TableTransactions[[#This Row],[Stock balance backorders]]&lt;0,
0,
TableTransactions[[#This Row],[Stock balance backorders]]
)</f>
        <v>21</v>
      </c>
      <c r="L10133" s="8" t="str">
        <f>VLOOKUP(TableTransactions[[#This Row],[Material]],TableStockBalance[],
MATCH(TableStockBalance[[#Headers],[Supplier name]],TableStockBalance[#Headers],0),
0)</f>
        <v>Kupfer Komponenten GmbH</v>
      </c>
    </row>
    <row r="10134" spans="1:12" x14ac:dyDescent="0.25">
      <c r="A10134">
        <v>49041884</v>
      </c>
      <c r="B10134">
        <v>30</v>
      </c>
      <c r="C10134" t="s">
        <v>343</v>
      </c>
      <c r="D10134" t="s">
        <v>192</v>
      </c>
      <c r="E10134" t="s">
        <v>193</v>
      </c>
      <c r="F10134" t="s">
        <v>315</v>
      </c>
      <c r="G10134" s="1">
        <v>43607</v>
      </c>
      <c r="H10134">
        <v>2</v>
      </c>
      <c r="I10134" s="7">
        <f>IF(TableTransactions[[#This Row],[Order type]]=trackOrderType,
TableTransactions[[#This Row],[Transaction quantity]]*-1,
TableTransactions[[#This Row],[Transaction quantity]]
)</f>
        <v>-2</v>
      </c>
      <c r="J101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10134" s="7">
        <f ca="1">IF(TableTransactions[[#This Row],[Stock balance backorders]]&lt;0,
0,
TableTransactions[[#This Row],[Stock balance backorders]]
)</f>
        <v>19</v>
      </c>
      <c r="L10134" s="8" t="str">
        <f>VLOOKUP(TableTransactions[[#This Row],[Material]],TableStockBalance[],
MATCH(TableStockBalance[[#Headers],[Supplier name]],TableStockBalance[#Headers],0),
0)</f>
        <v>Kupfer Komponenten GmbH</v>
      </c>
    </row>
    <row r="10135" spans="1:12" x14ac:dyDescent="0.25">
      <c r="A10135">
        <v>49041942</v>
      </c>
      <c r="B10135">
        <v>180</v>
      </c>
      <c r="C10135" t="s">
        <v>343</v>
      </c>
      <c r="D10135" t="s">
        <v>192</v>
      </c>
      <c r="E10135" t="s">
        <v>193</v>
      </c>
      <c r="F10135" t="s">
        <v>317</v>
      </c>
      <c r="G10135" s="1">
        <v>43613</v>
      </c>
      <c r="H10135">
        <v>2</v>
      </c>
      <c r="I10135" s="7">
        <f>IF(TableTransactions[[#This Row],[Order type]]=trackOrderType,
TableTransactions[[#This Row],[Transaction quantity]]*-1,
TableTransactions[[#This Row],[Transaction quantity]]
)</f>
        <v>-2</v>
      </c>
      <c r="J101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10135" s="7">
        <f ca="1">IF(TableTransactions[[#This Row],[Stock balance backorders]]&lt;0,
0,
TableTransactions[[#This Row],[Stock balance backorders]]
)</f>
        <v>17</v>
      </c>
      <c r="L10135" s="8" t="str">
        <f>VLOOKUP(TableTransactions[[#This Row],[Material]],TableStockBalance[],
MATCH(TableStockBalance[[#Headers],[Supplier name]],TableStockBalance[#Headers],0),
0)</f>
        <v>Kupfer Komponenten GmbH</v>
      </c>
    </row>
    <row r="10136" spans="1:12" x14ac:dyDescent="0.25">
      <c r="A10136" s="4">
        <v>45057170</v>
      </c>
      <c r="B10136" s="4">
        <v>10</v>
      </c>
      <c r="C10136" s="4" t="s">
        <v>344</v>
      </c>
      <c r="D10136" s="4" t="s">
        <v>192</v>
      </c>
      <c r="E10136" s="4" t="s">
        <v>193</v>
      </c>
      <c r="F10136" s="4" t="s">
        <v>183</v>
      </c>
      <c r="G10136" s="5">
        <v>43627</v>
      </c>
      <c r="H10136" s="4">
        <v>21</v>
      </c>
      <c r="I10136" s="7">
        <f>IF(TableTransactions[[#This Row],[Order type]]=trackOrderType,
TableTransactions[[#This Row],[Transaction quantity]]*-1,
TableTransactions[[#This Row],[Transaction quantity]]
)</f>
        <v>21</v>
      </c>
      <c r="J101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</v>
      </c>
      <c r="K10136" s="7">
        <f ca="1">IF(TableTransactions[[#This Row],[Stock balance backorders]]&lt;0,
0,
TableTransactions[[#This Row],[Stock balance backorders]]
)</f>
        <v>38</v>
      </c>
      <c r="L10136" s="8" t="str">
        <f>VLOOKUP(TableTransactions[[#This Row],[Material]],TableStockBalance[],
MATCH(TableStockBalance[[#Headers],[Supplier name]],TableStockBalance[#Headers],0),
0)</f>
        <v>Kupfer Komponenten GmbH</v>
      </c>
    </row>
    <row r="10137" spans="1:12" x14ac:dyDescent="0.25">
      <c r="A10137">
        <v>49042110</v>
      </c>
      <c r="B10137">
        <v>260</v>
      </c>
      <c r="C10137" t="s">
        <v>343</v>
      </c>
      <c r="D10137" t="s">
        <v>192</v>
      </c>
      <c r="E10137" t="s">
        <v>193</v>
      </c>
      <c r="F10137" t="s">
        <v>317</v>
      </c>
      <c r="G10137" s="1">
        <v>43629</v>
      </c>
      <c r="H10137">
        <v>4</v>
      </c>
      <c r="I10137" s="7">
        <f>IF(TableTransactions[[#This Row],[Order type]]=trackOrderType,
TableTransactions[[#This Row],[Transaction quantity]]*-1,
TableTransactions[[#This Row],[Transaction quantity]]
)</f>
        <v>-4</v>
      </c>
      <c r="J101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</v>
      </c>
      <c r="K10137" s="7">
        <f ca="1">IF(TableTransactions[[#This Row],[Stock balance backorders]]&lt;0,
0,
TableTransactions[[#This Row],[Stock balance backorders]]
)</f>
        <v>34</v>
      </c>
      <c r="L10137" s="8" t="str">
        <f>VLOOKUP(TableTransactions[[#This Row],[Material]],TableStockBalance[],
MATCH(TableStockBalance[[#Headers],[Supplier name]],TableStockBalance[#Headers],0),
0)</f>
        <v>Kupfer Komponenten GmbH</v>
      </c>
    </row>
    <row r="10138" spans="1:12" x14ac:dyDescent="0.25">
      <c r="A10138">
        <v>49042131</v>
      </c>
      <c r="B10138">
        <v>350</v>
      </c>
      <c r="C10138" t="s">
        <v>343</v>
      </c>
      <c r="D10138" t="s">
        <v>192</v>
      </c>
      <c r="E10138" t="s">
        <v>193</v>
      </c>
      <c r="F10138" t="s">
        <v>317</v>
      </c>
      <c r="G10138" s="1">
        <v>43630</v>
      </c>
      <c r="H10138">
        <v>3</v>
      </c>
      <c r="I10138" s="7">
        <f>IF(TableTransactions[[#This Row],[Order type]]=trackOrderType,
TableTransactions[[#This Row],[Transaction quantity]]*-1,
TableTransactions[[#This Row],[Transaction quantity]]
)</f>
        <v>-3</v>
      </c>
      <c r="J101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10138" s="7">
        <f ca="1">IF(TableTransactions[[#This Row],[Stock balance backorders]]&lt;0,
0,
TableTransactions[[#This Row],[Stock balance backorders]]
)</f>
        <v>31</v>
      </c>
      <c r="L10138" s="8" t="str">
        <f>VLOOKUP(TableTransactions[[#This Row],[Material]],TableStockBalance[],
MATCH(TableStockBalance[[#Headers],[Supplier name]],TableStockBalance[#Headers],0),
0)</f>
        <v>Kupfer Komponenten GmbH</v>
      </c>
    </row>
    <row r="10139" spans="1:12" x14ac:dyDescent="0.25">
      <c r="A10139">
        <v>49042519</v>
      </c>
      <c r="B10139">
        <v>10</v>
      </c>
      <c r="C10139" t="s">
        <v>343</v>
      </c>
      <c r="D10139" t="s">
        <v>192</v>
      </c>
      <c r="E10139" t="s">
        <v>193</v>
      </c>
      <c r="F10139" t="s">
        <v>321</v>
      </c>
      <c r="G10139" s="1">
        <v>43668</v>
      </c>
      <c r="H10139">
        <v>2</v>
      </c>
      <c r="I10139" s="7">
        <f>IF(TableTransactions[[#This Row],[Order type]]=trackOrderType,
TableTransactions[[#This Row],[Transaction quantity]]*-1,
TableTransactions[[#This Row],[Transaction quantity]]
)</f>
        <v>-2</v>
      </c>
      <c r="J101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10139" s="7">
        <f ca="1">IF(TableTransactions[[#This Row],[Stock balance backorders]]&lt;0,
0,
TableTransactions[[#This Row],[Stock balance backorders]]
)</f>
        <v>29</v>
      </c>
      <c r="L10139" s="8" t="str">
        <f>VLOOKUP(TableTransactions[[#This Row],[Material]],TableStockBalance[],
MATCH(TableStockBalance[[#Headers],[Supplier name]],TableStockBalance[#Headers],0),
0)</f>
        <v>Kupfer Komponenten GmbH</v>
      </c>
    </row>
    <row r="10140" spans="1:12" x14ac:dyDescent="0.25">
      <c r="A10140">
        <v>49042644</v>
      </c>
      <c r="B10140">
        <v>110</v>
      </c>
      <c r="C10140" t="s">
        <v>343</v>
      </c>
      <c r="D10140" t="s">
        <v>192</v>
      </c>
      <c r="E10140" t="s">
        <v>193</v>
      </c>
      <c r="F10140" t="s">
        <v>319</v>
      </c>
      <c r="G10140" s="1">
        <v>43679</v>
      </c>
      <c r="H10140">
        <v>3</v>
      </c>
      <c r="I10140" s="7">
        <f>IF(TableTransactions[[#This Row],[Order type]]=trackOrderType,
TableTransactions[[#This Row],[Transaction quantity]]*-1,
TableTransactions[[#This Row],[Transaction quantity]]
)</f>
        <v>-3</v>
      </c>
      <c r="J101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</v>
      </c>
      <c r="K10140" s="7">
        <f ca="1">IF(TableTransactions[[#This Row],[Stock balance backorders]]&lt;0,
0,
TableTransactions[[#This Row],[Stock balance backorders]]
)</f>
        <v>26</v>
      </c>
      <c r="L10140" s="8" t="str">
        <f>VLOOKUP(TableTransactions[[#This Row],[Material]],TableStockBalance[],
MATCH(TableStockBalance[[#Headers],[Supplier name]],TableStockBalance[#Headers],0),
0)</f>
        <v>Kupfer Komponenten GmbH</v>
      </c>
    </row>
    <row r="10141" spans="1:12" x14ac:dyDescent="0.25">
      <c r="A10141">
        <v>49043026</v>
      </c>
      <c r="B10141">
        <v>230</v>
      </c>
      <c r="C10141" t="s">
        <v>343</v>
      </c>
      <c r="D10141" t="s">
        <v>192</v>
      </c>
      <c r="E10141" t="s">
        <v>193</v>
      </c>
      <c r="F10141" t="s">
        <v>318</v>
      </c>
      <c r="G10141" s="1">
        <v>43714</v>
      </c>
      <c r="H10141">
        <v>2</v>
      </c>
      <c r="I10141" s="7">
        <f>IF(TableTransactions[[#This Row],[Order type]]=trackOrderType,
TableTransactions[[#This Row],[Transaction quantity]]*-1,
TableTransactions[[#This Row],[Transaction quantity]]
)</f>
        <v>-2</v>
      </c>
      <c r="J101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10141" s="7">
        <f ca="1">IF(TableTransactions[[#This Row],[Stock balance backorders]]&lt;0,
0,
TableTransactions[[#This Row],[Stock balance backorders]]
)</f>
        <v>24</v>
      </c>
      <c r="L10141" s="8" t="str">
        <f>VLOOKUP(TableTransactions[[#This Row],[Material]],TableStockBalance[],
MATCH(TableStockBalance[[#Headers],[Supplier name]],TableStockBalance[#Headers],0),
0)</f>
        <v>Kupfer Komponenten GmbH</v>
      </c>
    </row>
    <row r="10142" spans="1:12" x14ac:dyDescent="0.25">
      <c r="A10142">
        <v>49043101</v>
      </c>
      <c r="B10142">
        <v>190</v>
      </c>
      <c r="C10142" t="s">
        <v>343</v>
      </c>
      <c r="D10142" t="s">
        <v>192</v>
      </c>
      <c r="E10142" t="s">
        <v>193</v>
      </c>
      <c r="F10142" t="s">
        <v>318</v>
      </c>
      <c r="G10142" s="1">
        <v>43721</v>
      </c>
      <c r="H10142">
        <v>2</v>
      </c>
      <c r="I10142" s="7">
        <f>IF(TableTransactions[[#This Row],[Order type]]=trackOrderType,
TableTransactions[[#This Row],[Transaction quantity]]*-1,
TableTransactions[[#This Row],[Transaction quantity]]
)</f>
        <v>-2</v>
      </c>
      <c r="J101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10142" s="7">
        <f ca="1">IF(TableTransactions[[#This Row],[Stock balance backorders]]&lt;0,
0,
TableTransactions[[#This Row],[Stock balance backorders]]
)</f>
        <v>22</v>
      </c>
      <c r="L10142" s="8" t="str">
        <f>VLOOKUP(TableTransactions[[#This Row],[Material]],TableStockBalance[],
MATCH(TableStockBalance[[#Headers],[Supplier name]],TableStockBalance[#Headers],0),
0)</f>
        <v>Kupfer Komponenten GmbH</v>
      </c>
    </row>
    <row r="10143" spans="1:12" x14ac:dyDescent="0.25">
      <c r="A10143">
        <v>49043244</v>
      </c>
      <c r="B10143">
        <v>190</v>
      </c>
      <c r="C10143" t="s">
        <v>343</v>
      </c>
      <c r="D10143" t="s">
        <v>192</v>
      </c>
      <c r="E10143" t="s">
        <v>193</v>
      </c>
      <c r="F10143" t="s">
        <v>313</v>
      </c>
      <c r="G10143" s="1">
        <v>43735</v>
      </c>
      <c r="H10143">
        <v>2</v>
      </c>
      <c r="I10143" s="7">
        <f>IF(TableTransactions[[#This Row],[Order type]]=trackOrderType,
TableTransactions[[#This Row],[Transaction quantity]]*-1,
TableTransactions[[#This Row],[Transaction quantity]]
)</f>
        <v>-2</v>
      </c>
      <c r="J101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10143" s="7">
        <f ca="1">IF(TableTransactions[[#This Row],[Stock balance backorders]]&lt;0,
0,
TableTransactions[[#This Row],[Stock balance backorders]]
)</f>
        <v>20</v>
      </c>
      <c r="L10143" s="8" t="str">
        <f>VLOOKUP(TableTransactions[[#This Row],[Material]],TableStockBalance[],
MATCH(TableStockBalance[[#Headers],[Supplier name]],TableStockBalance[#Headers],0),
0)</f>
        <v>Kupfer Komponenten GmbH</v>
      </c>
    </row>
    <row r="10144" spans="1:12" x14ac:dyDescent="0.25">
      <c r="A10144" s="4">
        <v>45057433</v>
      </c>
      <c r="B10144" s="4">
        <v>10</v>
      </c>
      <c r="C10144" s="4" t="s">
        <v>344</v>
      </c>
      <c r="D10144" s="4" t="s">
        <v>192</v>
      </c>
      <c r="E10144" s="4" t="s">
        <v>193</v>
      </c>
      <c r="F10144" s="4" t="s">
        <v>183</v>
      </c>
      <c r="G10144" s="5">
        <v>43740</v>
      </c>
      <c r="H10144" s="4">
        <v>21</v>
      </c>
      <c r="I10144" s="7">
        <f>IF(TableTransactions[[#This Row],[Order type]]=trackOrderType,
TableTransactions[[#This Row],[Transaction quantity]]*-1,
TableTransactions[[#This Row],[Transaction quantity]]
)</f>
        <v>21</v>
      </c>
      <c r="J101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</v>
      </c>
      <c r="K10144" s="7">
        <f ca="1">IF(TableTransactions[[#This Row],[Stock balance backorders]]&lt;0,
0,
TableTransactions[[#This Row],[Stock balance backorders]]
)</f>
        <v>41</v>
      </c>
      <c r="L10144" s="8" t="str">
        <f>VLOOKUP(TableTransactions[[#This Row],[Material]],TableStockBalance[],
MATCH(TableStockBalance[[#Headers],[Supplier name]],TableStockBalance[#Headers],0),
0)</f>
        <v>Kupfer Komponenten GmbH</v>
      </c>
    </row>
    <row r="10145" spans="1:12" x14ac:dyDescent="0.25">
      <c r="A10145">
        <v>49043401</v>
      </c>
      <c r="B10145">
        <v>450</v>
      </c>
      <c r="C10145" t="s">
        <v>343</v>
      </c>
      <c r="D10145" t="s">
        <v>192</v>
      </c>
      <c r="E10145" t="s">
        <v>193</v>
      </c>
      <c r="F10145" t="s">
        <v>317</v>
      </c>
      <c r="G10145" s="1">
        <v>43749</v>
      </c>
      <c r="H10145">
        <v>2</v>
      </c>
      <c r="I10145" s="7">
        <f>IF(TableTransactions[[#This Row],[Order type]]=trackOrderType,
TableTransactions[[#This Row],[Transaction quantity]]*-1,
TableTransactions[[#This Row],[Transaction quantity]]
)</f>
        <v>-2</v>
      </c>
      <c r="J101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</v>
      </c>
      <c r="K10145" s="7">
        <f ca="1">IF(TableTransactions[[#This Row],[Stock balance backorders]]&lt;0,
0,
TableTransactions[[#This Row],[Stock balance backorders]]
)</f>
        <v>39</v>
      </c>
      <c r="L10145" s="8" t="str">
        <f>VLOOKUP(TableTransactions[[#This Row],[Material]],TableStockBalance[],
MATCH(TableStockBalance[[#Headers],[Supplier name]],TableStockBalance[#Headers],0),
0)</f>
        <v>Kupfer Komponenten GmbH</v>
      </c>
    </row>
    <row r="10146" spans="1:12" x14ac:dyDescent="0.25">
      <c r="A10146">
        <v>49043515</v>
      </c>
      <c r="B10146">
        <v>120</v>
      </c>
      <c r="C10146" t="s">
        <v>343</v>
      </c>
      <c r="D10146" t="s">
        <v>192</v>
      </c>
      <c r="E10146" t="s">
        <v>193</v>
      </c>
      <c r="F10146" t="s">
        <v>318</v>
      </c>
      <c r="G10146" s="1">
        <v>43760</v>
      </c>
      <c r="H10146">
        <v>4</v>
      </c>
      <c r="I10146" s="7">
        <f>IF(TableTransactions[[#This Row],[Order type]]=trackOrderType,
TableTransactions[[#This Row],[Transaction quantity]]*-1,
TableTransactions[[#This Row],[Transaction quantity]]
)</f>
        <v>-4</v>
      </c>
      <c r="J101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</v>
      </c>
      <c r="K10146" s="7">
        <f ca="1">IF(TableTransactions[[#This Row],[Stock balance backorders]]&lt;0,
0,
TableTransactions[[#This Row],[Stock balance backorders]]
)</f>
        <v>35</v>
      </c>
      <c r="L10146" s="8" t="str">
        <f>VLOOKUP(TableTransactions[[#This Row],[Material]],TableStockBalance[],
MATCH(TableStockBalance[[#Headers],[Supplier name]],TableStockBalance[#Headers],0),
0)</f>
        <v>Kupfer Komponenten GmbH</v>
      </c>
    </row>
    <row r="10147" spans="1:12" x14ac:dyDescent="0.25">
      <c r="A10147">
        <v>49043696</v>
      </c>
      <c r="B10147">
        <v>150</v>
      </c>
      <c r="C10147" t="s">
        <v>343</v>
      </c>
      <c r="D10147" t="s">
        <v>192</v>
      </c>
      <c r="E10147" t="s">
        <v>193</v>
      </c>
      <c r="F10147" t="s">
        <v>317</v>
      </c>
      <c r="G10147" s="1">
        <v>43776</v>
      </c>
      <c r="H10147">
        <v>4</v>
      </c>
      <c r="I10147" s="7">
        <f>IF(TableTransactions[[#This Row],[Order type]]=trackOrderType,
TableTransactions[[#This Row],[Transaction quantity]]*-1,
TableTransactions[[#This Row],[Transaction quantity]]
)</f>
        <v>-4</v>
      </c>
      <c r="J101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10147" s="7">
        <f ca="1">IF(TableTransactions[[#This Row],[Stock balance backorders]]&lt;0,
0,
TableTransactions[[#This Row],[Stock balance backorders]]
)</f>
        <v>31</v>
      </c>
      <c r="L10147" s="8" t="str">
        <f>VLOOKUP(TableTransactions[[#This Row],[Material]],TableStockBalance[],
MATCH(TableStockBalance[[#Headers],[Supplier name]],TableStockBalance[#Headers],0),
0)</f>
        <v>Kupfer Komponenten GmbH</v>
      </c>
    </row>
    <row r="10148" spans="1:12" x14ac:dyDescent="0.25">
      <c r="A10148">
        <v>49043719</v>
      </c>
      <c r="B10148">
        <v>340</v>
      </c>
      <c r="C10148" t="s">
        <v>343</v>
      </c>
      <c r="D10148" t="s">
        <v>192</v>
      </c>
      <c r="E10148" t="s">
        <v>193</v>
      </c>
      <c r="F10148" t="s">
        <v>318</v>
      </c>
      <c r="G10148" s="1">
        <v>43777</v>
      </c>
      <c r="H10148">
        <v>4</v>
      </c>
      <c r="I10148" s="7">
        <f>IF(TableTransactions[[#This Row],[Order type]]=trackOrderType,
TableTransactions[[#This Row],[Transaction quantity]]*-1,
TableTransactions[[#This Row],[Transaction quantity]]
)</f>
        <v>-4</v>
      </c>
      <c r="J101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10148" s="7">
        <f ca="1">IF(TableTransactions[[#This Row],[Stock balance backorders]]&lt;0,
0,
TableTransactions[[#This Row],[Stock balance backorders]]
)</f>
        <v>27</v>
      </c>
      <c r="L10148" s="8" t="str">
        <f>VLOOKUP(TableTransactions[[#This Row],[Material]],TableStockBalance[],
MATCH(TableStockBalance[[#Headers],[Supplier name]],TableStockBalance[#Headers],0),
0)</f>
        <v>Kupfer Komponenten GmbH</v>
      </c>
    </row>
    <row r="10149" spans="1:12" x14ac:dyDescent="0.25">
      <c r="A10149">
        <v>49043803</v>
      </c>
      <c r="B10149">
        <v>70</v>
      </c>
      <c r="C10149" t="s">
        <v>343</v>
      </c>
      <c r="D10149" t="s">
        <v>192</v>
      </c>
      <c r="E10149" t="s">
        <v>193</v>
      </c>
      <c r="F10149" t="s">
        <v>313</v>
      </c>
      <c r="G10149" s="1">
        <v>43787</v>
      </c>
      <c r="H10149">
        <v>4</v>
      </c>
      <c r="I10149" s="7">
        <f>IF(TableTransactions[[#This Row],[Order type]]=trackOrderType,
TableTransactions[[#This Row],[Transaction quantity]]*-1,
TableTransactions[[#This Row],[Transaction quantity]]
)</f>
        <v>-4</v>
      </c>
      <c r="J101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10149" s="7">
        <f ca="1">IF(TableTransactions[[#This Row],[Stock balance backorders]]&lt;0,
0,
TableTransactions[[#This Row],[Stock balance backorders]]
)</f>
        <v>23</v>
      </c>
      <c r="L10149" s="8" t="str">
        <f>VLOOKUP(TableTransactions[[#This Row],[Material]],TableStockBalance[],
MATCH(TableStockBalance[[#Headers],[Supplier name]],TableStockBalance[#Headers],0),
0)</f>
        <v>Kupfer Komponenten GmbH</v>
      </c>
    </row>
    <row r="10150" spans="1:12" x14ac:dyDescent="0.25">
      <c r="A10150">
        <v>49043813</v>
      </c>
      <c r="B10150">
        <v>160</v>
      </c>
      <c r="C10150" t="s">
        <v>343</v>
      </c>
      <c r="D10150" t="s">
        <v>192</v>
      </c>
      <c r="E10150" t="s">
        <v>193</v>
      </c>
      <c r="F10150" t="s">
        <v>318</v>
      </c>
      <c r="G10150" s="1">
        <v>43787</v>
      </c>
      <c r="H10150">
        <v>4</v>
      </c>
      <c r="I10150" s="7">
        <f>IF(TableTransactions[[#This Row],[Order type]]=trackOrderType,
TableTransactions[[#This Row],[Transaction quantity]]*-1,
TableTransactions[[#This Row],[Transaction quantity]]
)</f>
        <v>-4</v>
      </c>
      <c r="J101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10150" s="7">
        <f ca="1">IF(TableTransactions[[#This Row],[Stock balance backorders]]&lt;0,
0,
TableTransactions[[#This Row],[Stock balance backorders]]
)</f>
        <v>19</v>
      </c>
      <c r="L10150" s="8" t="str">
        <f>VLOOKUP(TableTransactions[[#This Row],[Material]],TableStockBalance[],
MATCH(TableStockBalance[[#Headers],[Supplier name]],TableStockBalance[#Headers],0),
0)</f>
        <v>Kupfer Komponenten GmbH</v>
      </c>
    </row>
    <row r="10151" spans="1:12" x14ac:dyDescent="0.25">
      <c r="A10151">
        <v>49043848</v>
      </c>
      <c r="B10151">
        <v>250</v>
      </c>
      <c r="C10151" t="s">
        <v>343</v>
      </c>
      <c r="D10151" t="s">
        <v>192</v>
      </c>
      <c r="E10151" t="s">
        <v>193</v>
      </c>
      <c r="F10151" t="s">
        <v>313</v>
      </c>
      <c r="G10151" s="1">
        <v>43790</v>
      </c>
      <c r="H10151">
        <v>2</v>
      </c>
      <c r="I10151" s="7">
        <f>IF(TableTransactions[[#This Row],[Order type]]=trackOrderType,
TableTransactions[[#This Row],[Transaction quantity]]*-1,
TableTransactions[[#This Row],[Transaction quantity]]
)</f>
        <v>-2</v>
      </c>
      <c r="J101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10151" s="7">
        <f ca="1">IF(TableTransactions[[#This Row],[Stock balance backorders]]&lt;0,
0,
TableTransactions[[#This Row],[Stock balance backorders]]
)</f>
        <v>17</v>
      </c>
      <c r="L10151" s="8" t="str">
        <f>VLOOKUP(TableTransactions[[#This Row],[Material]],TableStockBalance[],
MATCH(TableStockBalance[[#Headers],[Supplier name]],TableStockBalance[#Headers],0),
0)</f>
        <v>Kupfer Komponenten GmbH</v>
      </c>
    </row>
    <row r="10152" spans="1:12" x14ac:dyDescent="0.25">
      <c r="A10152">
        <v>49044036</v>
      </c>
      <c r="B10152">
        <v>560</v>
      </c>
      <c r="C10152" t="s">
        <v>343</v>
      </c>
      <c r="D10152" t="s">
        <v>192</v>
      </c>
      <c r="E10152" t="s">
        <v>193</v>
      </c>
      <c r="F10152" t="s">
        <v>317</v>
      </c>
      <c r="G10152" s="1">
        <v>43805</v>
      </c>
      <c r="H10152">
        <v>3</v>
      </c>
      <c r="I10152" s="7">
        <f>IF(TableTransactions[[#This Row],[Order type]]=trackOrderType,
TableTransactions[[#This Row],[Transaction quantity]]*-1,
TableTransactions[[#This Row],[Transaction quantity]]
)</f>
        <v>-3</v>
      </c>
      <c r="J101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10152" s="7">
        <f ca="1">IF(TableTransactions[[#This Row],[Stock balance backorders]]&lt;0,
0,
TableTransactions[[#This Row],[Stock balance backorders]]
)</f>
        <v>14</v>
      </c>
      <c r="L10152" s="8" t="str">
        <f>VLOOKUP(TableTransactions[[#This Row],[Material]],TableStockBalance[],
MATCH(TableStockBalance[[#Headers],[Supplier name]],TableStockBalance[#Headers],0),
0)</f>
        <v>Kupfer Komponenten GmbH</v>
      </c>
    </row>
    <row r="10153" spans="1:12" x14ac:dyDescent="0.25">
      <c r="A10153" s="4">
        <v>45057601</v>
      </c>
      <c r="B10153" s="4">
        <v>10</v>
      </c>
      <c r="C10153" s="4" t="s">
        <v>344</v>
      </c>
      <c r="D10153" s="4" t="s">
        <v>192</v>
      </c>
      <c r="E10153" s="4" t="s">
        <v>193</v>
      </c>
      <c r="F10153" s="4" t="s">
        <v>183</v>
      </c>
      <c r="G10153" s="5">
        <v>43809</v>
      </c>
      <c r="H10153" s="4">
        <v>7</v>
      </c>
      <c r="I10153" s="7">
        <f>IF(TableTransactions[[#This Row],[Order type]]=trackOrderType,
TableTransactions[[#This Row],[Transaction quantity]]*-1,
TableTransactions[[#This Row],[Transaction quantity]]
)</f>
        <v>7</v>
      </c>
      <c r="J101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10153" s="7">
        <f ca="1">IF(TableTransactions[[#This Row],[Stock balance backorders]]&lt;0,
0,
TableTransactions[[#This Row],[Stock balance backorders]]
)</f>
        <v>21</v>
      </c>
      <c r="L10153" s="8" t="str">
        <f>VLOOKUP(TableTransactions[[#This Row],[Material]],TableStockBalance[],
MATCH(TableStockBalance[[#Headers],[Supplier name]],TableStockBalance[#Headers],0),
0)</f>
        <v>Kupfer Komponenten GmbH</v>
      </c>
    </row>
    <row r="10154" spans="1:12" x14ac:dyDescent="0.25">
      <c r="A10154">
        <v>49044116</v>
      </c>
      <c r="B10154">
        <v>40</v>
      </c>
      <c r="C10154" t="s">
        <v>343</v>
      </c>
      <c r="D10154" t="s">
        <v>192</v>
      </c>
      <c r="E10154" t="s">
        <v>193</v>
      </c>
      <c r="F10154" t="s">
        <v>315</v>
      </c>
      <c r="G10154" s="1">
        <v>43812</v>
      </c>
      <c r="H10154">
        <v>3</v>
      </c>
      <c r="I10154" s="7">
        <f>IF(TableTransactions[[#This Row],[Order type]]=trackOrderType,
TableTransactions[[#This Row],[Transaction quantity]]*-1,
TableTransactions[[#This Row],[Transaction quantity]]
)</f>
        <v>-3</v>
      </c>
      <c r="J101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10154" s="7">
        <f ca="1">IF(TableTransactions[[#This Row],[Stock balance backorders]]&lt;0,
0,
TableTransactions[[#This Row],[Stock balance backorders]]
)</f>
        <v>18</v>
      </c>
      <c r="L10154" s="8" t="str">
        <f>VLOOKUP(TableTransactions[[#This Row],[Material]],TableStockBalance[],
MATCH(TableStockBalance[[#Headers],[Supplier name]],TableStockBalance[#Headers],0),
0)</f>
        <v>Kupfer Komponenten GmbH</v>
      </c>
    </row>
    <row r="10155" spans="1:12" x14ac:dyDescent="0.25">
      <c r="A10155">
        <v>49044182</v>
      </c>
      <c r="B10155">
        <v>250</v>
      </c>
      <c r="C10155" t="s">
        <v>343</v>
      </c>
      <c r="D10155" t="s">
        <v>192</v>
      </c>
      <c r="E10155" t="s">
        <v>193</v>
      </c>
      <c r="F10155" t="s">
        <v>318</v>
      </c>
      <c r="G10155" s="1">
        <v>43819</v>
      </c>
      <c r="H10155">
        <v>1</v>
      </c>
      <c r="I10155" s="7">
        <f>IF(TableTransactions[[#This Row],[Order type]]=trackOrderType,
TableTransactions[[#This Row],[Transaction quantity]]*-1,
TableTransactions[[#This Row],[Transaction quantity]]
)</f>
        <v>-1</v>
      </c>
      <c r="J101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10155" s="7">
        <f ca="1">IF(TableTransactions[[#This Row],[Stock balance backorders]]&lt;0,
0,
TableTransactions[[#This Row],[Stock balance backorders]]
)</f>
        <v>17</v>
      </c>
      <c r="L10155" s="8" t="str">
        <f>VLOOKUP(TableTransactions[[#This Row],[Material]],TableStockBalance[],
MATCH(TableStockBalance[[#Headers],[Supplier name]],TableStockBalance[#Headers],0),
0)</f>
        <v>Kupfer Komponenten GmbH</v>
      </c>
    </row>
    <row r="10156" spans="1:12" x14ac:dyDescent="0.25">
      <c r="A10156">
        <v>49044228</v>
      </c>
      <c r="B10156">
        <v>10</v>
      </c>
      <c r="C10156" t="s">
        <v>343</v>
      </c>
      <c r="D10156" t="s">
        <v>192</v>
      </c>
      <c r="E10156" t="s">
        <v>193</v>
      </c>
      <c r="F10156" t="s">
        <v>320</v>
      </c>
      <c r="G10156" s="1">
        <v>43829</v>
      </c>
      <c r="H10156">
        <v>2</v>
      </c>
      <c r="I10156" s="7">
        <f>IF(TableTransactions[[#This Row],[Order type]]=trackOrderType,
TableTransactions[[#This Row],[Transaction quantity]]*-1,
TableTransactions[[#This Row],[Transaction quantity]]
)</f>
        <v>-2</v>
      </c>
      <c r="J101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</v>
      </c>
      <c r="K10156" s="7">
        <f ca="1">IF(TableTransactions[[#This Row],[Stock balance backorders]]&lt;0,
0,
TableTransactions[[#This Row],[Stock balance backorders]]
)</f>
        <v>15</v>
      </c>
      <c r="L10156" s="8" t="str">
        <f>VLOOKUP(TableTransactions[[#This Row],[Material]],TableStockBalance[],
MATCH(TableStockBalance[[#Headers],[Supplier name]],TableStockBalance[#Headers],0),
0)</f>
        <v>Kupfer Komponenten GmbH</v>
      </c>
    </row>
    <row r="10157" spans="1:12" x14ac:dyDescent="0.25">
      <c r="A10157">
        <v>49044252</v>
      </c>
      <c r="B10157">
        <v>190</v>
      </c>
      <c r="C10157" t="s">
        <v>343</v>
      </c>
      <c r="D10157" t="s">
        <v>192</v>
      </c>
      <c r="E10157" t="s">
        <v>193</v>
      </c>
      <c r="F10157" t="s">
        <v>319</v>
      </c>
      <c r="G10157" s="1">
        <v>43830</v>
      </c>
      <c r="H10157">
        <v>3</v>
      </c>
      <c r="I10157" s="7">
        <f>IF(TableTransactions[[#This Row],[Order type]]=trackOrderType,
TableTransactions[[#This Row],[Transaction quantity]]*-1,
TableTransactions[[#This Row],[Transaction quantity]]
)</f>
        <v>-3</v>
      </c>
      <c r="J101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10157" s="7">
        <f ca="1">IF(TableTransactions[[#This Row],[Stock balance backorders]]&lt;0,
0,
TableTransactions[[#This Row],[Stock balance backorders]]
)</f>
        <v>12</v>
      </c>
      <c r="L10157" s="8" t="str">
        <f>VLOOKUP(TableTransactions[[#This Row],[Material]],TableStockBalance[],
MATCH(TableStockBalance[[#Headers],[Supplier name]],TableStockBalance[#Headers],0),
0)</f>
        <v>Kupfer Komponenten GmbH</v>
      </c>
    </row>
    <row r="10158" spans="1:12" x14ac:dyDescent="0.25">
      <c r="A10158">
        <v>49040585</v>
      </c>
      <c r="B10158">
        <v>240</v>
      </c>
      <c r="C10158" t="s">
        <v>343</v>
      </c>
      <c r="D10158" t="s">
        <v>184</v>
      </c>
      <c r="E10158" t="s">
        <v>185</v>
      </c>
      <c r="F10158" t="s">
        <v>313</v>
      </c>
      <c r="G10158" s="1">
        <v>43490</v>
      </c>
      <c r="H10158">
        <v>3</v>
      </c>
      <c r="I10158" s="7">
        <f>IF(TableTransactions[[#This Row],[Order type]]=trackOrderType,
TableTransactions[[#This Row],[Transaction quantity]]*-1,
TableTransactions[[#This Row],[Transaction quantity]]
)</f>
        <v>-3</v>
      </c>
      <c r="J101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</v>
      </c>
      <c r="K10158" s="7">
        <f ca="1">IF(TableTransactions[[#This Row],[Stock balance backorders]]&lt;0,
0,
TableTransactions[[#This Row],[Stock balance backorders]]
)</f>
        <v>33</v>
      </c>
      <c r="L10158" s="8" t="str">
        <f>VLOOKUP(TableTransactions[[#This Row],[Material]],TableStockBalance[],
MATCH(TableStockBalance[[#Headers],[Supplier name]],TableStockBalance[#Headers],0),
0)</f>
        <v>Kupfer Komponenten GmbH</v>
      </c>
    </row>
    <row r="10159" spans="1:12" x14ac:dyDescent="0.25">
      <c r="A10159">
        <v>49040591</v>
      </c>
      <c r="B10159">
        <v>140</v>
      </c>
      <c r="C10159" t="s">
        <v>343</v>
      </c>
      <c r="D10159" t="s">
        <v>184</v>
      </c>
      <c r="E10159" t="s">
        <v>185</v>
      </c>
      <c r="F10159" t="s">
        <v>316</v>
      </c>
      <c r="G10159" s="1">
        <v>43490</v>
      </c>
      <c r="H10159">
        <v>2</v>
      </c>
      <c r="I10159" s="7">
        <f>IF(TableTransactions[[#This Row],[Order type]]=trackOrderType,
TableTransactions[[#This Row],[Transaction quantity]]*-1,
TableTransactions[[#This Row],[Transaction quantity]]
)</f>
        <v>-2</v>
      </c>
      <c r="J101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10159" s="7">
        <f ca="1">IF(TableTransactions[[#This Row],[Stock balance backorders]]&lt;0,
0,
TableTransactions[[#This Row],[Stock balance backorders]]
)</f>
        <v>31</v>
      </c>
      <c r="L10159" s="8" t="str">
        <f>VLOOKUP(TableTransactions[[#This Row],[Material]],TableStockBalance[],
MATCH(TableStockBalance[[#Headers],[Supplier name]],TableStockBalance[#Headers],0),
0)</f>
        <v>Kupfer Komponenten GmbH</v>
      </c>
    </row>
    <row r="10160" spans="1:12" x14ac:dyDescent="0.25">
      <c r="A10160">
        <v>49040599</v>
      </c>
      <c r="B10160">
        <v>60</v>
      </c>
      <c r="C10160" t="s">
        <v>343</v>
      </c>
      <c r="D10160" t="s">
        <v>184</v>
      </c>
      <c r="E10160" t="s">
        <v>185</v>
      </c>
      <c r="F10160" t="s">
        <v>315</v>
      </c>
      <c r="G10160" s="1">
        <v>43490</v>
      </c>
      <c r="H10160">
        <v>4</v>
      </c>
      <c r="I10160" s="7">
        <f>IF(TableTransactions[[#This Row],[Order type]]=trackOrderType,
TableTransactions[[#This Row],[Transaction quantity]]*-1,
TableTransactions[[#This Row],[Transaction quantity]]
)</f>
        <v>-4</v>
      </c>
      <c r="J101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10160" s="7">
        <f ca="1">IF(TableTransactions[[#This Row],[Stock balance backorders]]&lt;0,
0,
TableTransactions[[#This Row],[Stock balance backorders]]
)</f>
        <v>27</v>
      </c>
      <c r="L10160" s="8" t="str">
        <f>VLOOKUP(TableTransactions[[#This Row],[Material]],TableStockBalance[],
MATCH(TableStockBalance[[#Headers],[Supplier name]],TableStockBalance[#Headers],0),
0)</f>
        <v>Kupfer Komponenten GmbH</v>
      </c>
    </row>
    <row r="10161" spans="1:12" x14ac:dyDescent="0.25">
      <c r="A10161">
        <v>49040690</v>
      </c>
      <c r="B10161">
        <v>160</v>
      </c>
      <c r="C10161" t="s">
        <v>343</v>
      </c>
      <c r="D10161" t="s">
        <v>184</v>
      </c>
      <c r="E10161" t="s">
        <v>185</v>
      </c>
      <c r="F10161" t="s">
        <v>317</v>
      </c>
      <c r="G10161" s="1">
        <v>43500</v>
      </c>
      <c r="H10161">
        <v>2</v>
      </c>
      <c r="I10161" s="7">
        <f>IF(TableTransactions[[#This Row],[Order type]]=trackOrderType,
TableTransactions[[#This Row],[Transaction quantity]]*-1,
TableTransactions[[#This Row],[Transaction quantity]]
)</f>
        <v>-2</v>
      </c>
      <c r="J101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</v>
      </c>
      <c r="K10161" s="7">
        <f ca="1">IF(TableTransactions[[#This Row],[Stock balance backorders]]&lt;0,
0,
TableTransactions[[#This Row],[Stock balance backorders]]
)</f>
        <v>25</v>
      </c>
      <c r="L10161" s="8" t="str">
        <f>VLOOKUP(TableTransactions[[#This Row],[Material]],TableStockBalance[],
MATCH(TableStockBalance[[#Headers],[Supplier name]],TableStockBalance[#Headers],0),
0)</f>
        <v>Kupfer Komponenten GmbH</v>
      </c>
    </row>
    <row r="10162" spans="1:12" x14ac:dyDescent="0.25">
      <c r="A10162">
        <v>49040802</v>
      </c>
      <c r="B10162">
        <v>30</v>
      </c>
      <c r="C10162" t="s">
        <v>343</v>
      </c>
      <c r="D10162" t="s">
        <v>184</v>
      </c>
      <c r="E10162" t="s">
        <v>185</v>
      </c>
      <c r="F10162" t="s">
        <v>314</v>
      </c>
      <c r="G10162" s="1">
        <v>43510</v>
      </c>
      <c r="H10162">
        <v>1</v>
      </c>
      <c r="I10162" s="7">
        <f>IF(TableTransactions[[#This Row],[Order type]]=trackOrderType,
TableTransactions[[#This Row],[Transaction quantity]]*-1,
TableTransactions[[#This Row],[Transaction quantity]]
)</f>
        <v>-1</v>
      </c>
      <c r="J101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10162" s="7">
        <f ca="1">IF(TableTransactions[[#This Row],[Stock balance backorders]]&lt;0,
0,
TableTransactions[[#This Row],[Stock balance backorders]]
)</f>
        <v>24</v>
      </c>
      <c r="L10162" s="8" t="str">
        <f>VLOOKUP(TableTransactions[[#This Row],[Material]],TableStockBalance[],
MATCH(TableStockBalance[[#Headers],[Supplier name]],TableStockBalance[#Headers],0),
0)</f>
        <v>Kupfer Komponenten GmbH</v>
      </c>
    </row>
    <row r="10163" spans="1:12" x14ac:dyDescent="0.25">
      <c r="A10163">
        <v>49041067</v>
      </c>
      <c r="B10163">
        <v>880</v>
      </c>
      <c r="C10163" t="s">
        <v>343</v>
      </c>
      <c r="D10163" t="s">
        <v>184</v>
      </c>
      <c r="E10163" t="s">
        <v>185</v>
      </c>
      <c r="F10163" t="s">
        <v>317</v>
      </c>
      <c r="G10163" s="1">
        <v>43532</v>
      </c>
      <c r="H10163">
        <v>2</v>
      </c>
      <c r="I10163" s="7">
        <f>IF(TableTransactions[[#This Row],[Order type]]=trackOrderType,
TableTransactions[[#This Row],[Transaction quantity]]*-1,
TableTransactions[[#This Row],[Transaction quantity]]
)</f>
        <v>-2</v>
      </c>
      <c r="J101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10163" s="7">
        <f ca="1">IF(TableTransactions[[#This Row],[Stock balance backorders]]&lt;0,
0,
TableTransactions[[#This Row],[Stock balance backorders]]
)</f>
        <v>22</v>
      </c>
      <c r="L10163" s="8" t="str">
        <f>VLOOKUP(TableTransactions[[#This Row],[Material]],TableStockBalance[],
MATCH(TableStockBalance[[#Headers],[Supplier name]],TableStockBalance[#Headers],0),
0)</f>
        <v>Kupfer Komponenten GmbH</v>
      </c>
    </row>
    <row r="10164" spans="1:12" x14ac:dyDescent="0.25">
      <c r="A10164">
        <v>49041094</v>
      </c>
      <c r="B10164">
        <v>40</v>
      </c>
      <c r="C10164" t="s">
        <v>343</v>
      </c>
      <c r="D10164" t="s">
        <v>184</v>
      </c>
      <c r="E10164" t="s">
        <v>185</v>
      </c>
      <c r="F10164" t="s">
        <v>314</v>
      </c>
      <c r="G10164" s="1">
        <v>43536</v>
      </c>
      <c r="H10164">
        <v>4</v>
      </c>
      <c r="I10164" s="7">
        <f>IF(TableTransactions[[#This Row],[Order type]]=trackOrderType,
TableTransactions[[#This Row],[Transaction quantity]]*-1,
TableTransactions[[#This Row],[Transaction quantity]]
)</f>
        <v>-4</v>
      </c>
      <c r="J101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10164" s="7">
        <f ca="1">IF(TableTransactions[[#This Row],[Stock balance backorders]]&lt;0,
0,
TableTransactions[[#This Row],[Stock balance backorders]]
)</f>
        <v>18</v>
      </c>
      <c r="L10164" s="8" t="str">
        <f>VLOOKUP(TableTransactions[[#This Row],[Material]],TableStockBalance[],
MATCH(TableStockBalance[[#Headers],[Supplier name]],TableStockBalance[#Headers],0),
0)</f>
        <v>Kupfer Komponenten GmbH</v>
      </c>
    </row>
    <row r="10165" spans="1:12" x14ac:dyDescent="0.25">
      <c r="A10165">
        <v>49041125</v>
      </c>
      <c r="B10165">
        <v>100</v>
      </c>
      <c r="C10165" t="s">
        <v>343</v>
      </c>
      <c r="D10165" t="s">
        <v>184</v>
      </c>
      <c r="E10165" t="s">
        <v>185</v>
      </c>
      <c r="F10165" t="s">
        <v>313</v>
      </c>
      <c r="G10165" s="1">
        <v>43538</v>
      </c>
      <c r="H10165">
        <v>2</v>
      </c>
      <c r="I10165" s="7">
        <f>IF(TableTransactions[[#This Row],[Order type]]=trackOrderType,
TableTransactions[[#This Row],[Transaction quantity]]*-1,
TableTransactions[[#This Row],[Transaction quantity]]
)</f>
        <v>-2</v>
      </c>
      <c r="J101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10165" s="7">
        <f ca="1">IF(TableTransactions[[#This Row],[Stock balance backorders]]&lt;0,
0,
TableTransactions[[#This Row],[Stock balance backorders]]
)</f>
        <v>16</v>
      </c>
      <c r="L10165" s="8" t="str">
        <f>VLOOKUP(TableTransactions[[#This Row],[Material]],TableStockBalance[],
MATCH(TableStockBalance[[#Headers],[Supplier name]],TableStockBalance[#Headers],0),
0)</f>
        <v>Kupfer Komponenten GmbH</v>
      </c>
    </row>
    <row r="10166" spans="1:12" x14ac:dyDescent="0.25">
      <c r="A10166">
        <v>49041150</v>
      </c>
      <c r="B10166">
        <v>360</v>
      </c>
      <c r="C10166" t="s">
        <v>343</v>
      </c>
      <c r="D10166" t="s">
        <v>184</v>
      </c>
      <c r="E10166" t="s">
        <v>185</v>
      </c>
      <c r="F10166" t="s">
        <v>317</v>
      </c>
      <c r="G10166" s="1">
        <v>43539</v>
      </c>
      <c r="H10166">
        <v>4</v>
      </c>
      <c r="I10166" s="7">
        <f>IF(TableTransactions[[#This Row],[Order type]]=trackOrderType,
TableTransactions[[#This Row],[Transaction quantity]]*-1,
TableTransactions[[#This Row],[Transaction quantity]]
)</f>
        <v>-4</v>
      </c>
      <c r="J101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10166" s="7">
        <f ca="1">IF(TableTransactions[[#This Row],[Stock balance backorders]]&lt;0,
0,
TableTransactions[[#This Row],[Stock balance backorders]]
)</f>
        <v>12</v>
      </c>
      <c r="L10166" s="8" t="str">
        <f>VLOOKUP(TableTransactions[[#This Row],[Material]],TableStockBalance[],
MATCH(TableStockBalance[[#Headers],[Supplier name]],TableStockBalance[#Headers],0),
0)</f>
        <v>Kupfer Komponenten GmbH</v>
      </c>
    </row>
    <row r="10167" spans="1:12" x14ac:dyDescent="0.25">
      <c r="A10167">
        <v>49041195</v>
      </c>
      <c r="B10167">
        <v>100</v>
      </c>
      <c r="C10167" t="s">
        <v>343</v>
      </c>
      <c r="D10167" t="s">
        <v>184</v>
      </c>
      <c r="E10167" t="s">
        <v>185</v>
      </c>
      <c r="F10167" t="s">
        <v>316</v>
      </c>
      <c r="G10167" s="1">
        <v>43544</v>
      </c>
      <c r="H10167">
        <v>3</v>
      </c>
      <c r="I10167" s="7">
        <f>IF(TableTransactions[[#This Row],[Order type]]=trackOrderType,
TableTransactions[[#This Row],[Transaction quantity]]*-1,
TableTransactions[[#This Row],[Transaction quantity]]
)</f>
        <v>-3</v>
      </c>
      <c r="J101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10167" s="7">
        <f ca="1">IF(TableTransactions[[#This Row],[Stock balance backorders]]&lt;0,
0,
TableTransactions[[#This Row],[Stock balance backorders]]
)</f>
        <v>9</v>
      </c>
      <c r="L10167" s="8" t="str">
        <f>VLOOKUP(TableTransactions[[#This Row],[Material]],TableStockBalance[],
MATCH(TableStockBalance[[#Headers],[Supplier name]],TableStockBalance[#Headers],0),
0)</f>
        <v>Kupfer Komponenten GmbH</v>
      </c>
    </row>
    <row r="10168" spans="1:12" x14ac:dyDescent="0.25">
      <c r="A10168" s="4">
        <v>45056983</v>
      </c>
      <c r="B10168" s="4">
        <v>20</v>
      </c>
      <c r="C10168" s="4" t="s">
        <v>344</v>
      </c>
      <c r="D10168" s="4" t="s">
        <v>184</v>
      </c>
      <c r="E10168" s="4" t="s">
        <v>185</v>
      </c>
      <c r="F10168" s="4" t="s">
        <v>183</v>
      </c>
      <c r="G10168" s="5">
        <v>43552</v>
      </c>
      <c r="H10168" s="4">
        <v>7</v>
      </c>
      <c r="I10168" s="7">
        <f>IF(TableTransactions[[#This Row],[Order type]]=trackOrderType,
TableTransactions[[#This Row],[Transaction quantity]]*-1,
TableTransactions[[#This Row],[Transaction quantity]]
)</f>
        <v>7</v>
      </c>
      <c r="J101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10168" s="7">
        <f ca="1">IF(TableTransactions[[#This Row],[Stock balance backorders]]&lt;0,
0,
TableTransactions[[#This Row],[Stock balance backorders]]
)</f>
        <v>16</v>
      </c>
      <c r="L10168" s="8" t="str">
        <f>VLOOKUP(TableTransactions[[#This Row],[Material]],TableStockBalance[],
MATCH(TableStockBalance[[#Headers],[Supplier name]],TableStockBalance[#Headers],0),
0)</f>
        <v>Kupfer Komponenten GmbH</v>
      </c>
    </row>
    <row r="10169" spans="1:12" x14ac:dyDescent="0.25">
      <c r="A10169">
        <v>49041385</v>
      </c>
      <c r="B10169">
        <v>340</v>
      </c>
      <c r="C10169" t="s">
        <v>343</v>
      </c>
      <c r="D10169" t="s">
        <v>184</v>
      </c>
      <c r="E10169" t="s">
        <v>185</v>
      </c>
      <c r="F10169" t="s">
        <v>313</v>
      </c>
      <c r="G10169" s="1">
        <v>43560</v>
      </c>
      <c r="H10169">
        <v>3</v>
      </c>
      <c r="I10169" s="7">
        <f>IF(TableTransactions[[#This Row],[Order type]]=trackOrderType,
TableTransactions[[#This Row],[Transaction quantity]]*-1,
TableTransactions[[#This Row],[Transaction quantity]]
)</f>
        <v>-3</v>
      </c>
      <c r="J101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10169" s="7">
        <f ca="1">IF(TableTransactions[[#This Row],[Stock balance backorders]]&lt;0,
0,
TableTransactions[[#This Row],[Stock balance backorders]]
)</f>
        <v>13</v>
      </c>
      <c r="L10169" s="8" t="str">
        <f>VLOOKUP(TableTransactions[[#This Row],[Material]],TableStockBalance[],
MATCH(TableStockBalance[[#Headers],[Supplier name]],TableStockBalance[#Headers],0),
0)</f>
        <v>Kupfer Komponenten GmbH</v>
      </c>
    </row>
    <row r="10170" spans="1:12" x14ac:dyDescent="0.25">
      <c r="A10170">
        <v>49041515</v>
      </c>
      <c r="B10170">
        <v>90</v>
      </c>
      <c r="C10170" t="s">
        <v>343</v>
      </c>
      <c r="D10170" t="s">
        <v>184</v>
      </c>
      <c r="E10170" t="s">
        <v>185</v>
      </c>
      <c r="F10170" t="s">
        <v>313</v>
      </c>
      <c r="G10170" s="1">
        <v>43572</v>
      </c>
      <c r="H10170">
        <v>2</v>
      </c>
      <c r="I10170" s="7">
        <f>IF(TableTransactions[[#This Row],[Order type]]=trackOrderType,
TableTransactions[[#This Row],[Transaction quantity]]*-1,
TableTransactions[[#This Row],[Transaction quantity]]
)</f>
        <v>-2</v>
      </c>
      <c r="J101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</v>
      </c>
      <c r="K10170" s="7">
        <f ca="1">IF(TableTransactions[[#This Row],[Stock balance backorders]]&lt;0,
0,
TableTransactions[[#This Row],[Stock balance backorders]]
)</f>
        <v>11</v>
      </c>
      <c r="L10170" s="8" t="str">
        <f>VLOOKUP(TableTransactions[[#This Row],[Material]],TableStockBalance[],
MATCH(TableStockBalance[[#Headers],[Supplier name]],TableStockBalance[#Headers],0),
0)</f>
        <v>Kupfer Komponenten GmbH</v>
      </c>
    </row>
    <row r="10171" spans="1:12" x14ac:dyDescent="0.25">
      <c r="A10171">
        <v>49041588</v>
      </c>
      <c r="B10171">
        <v>200</v>
      </c>
      <c r="C10171" t="s">
        <v>343</v>
      </c>
      <c r="D10171" t="s">
        <v>184</v>
      </c>
      <c r="E10171" t="s">
        <v>185</v>
      </c>
      <c r="F10171" t="s">
        <v>317</v>
      </c>
      <c r="G10171" s="1">
        <v>43580</v>
      </c>
      <c r="H10171">
        <v>4</v>
      </c>
      <c r="I10171" s="7">
        <f>IF(TableTransactions[[#This Row],[Order type]]=trackOrderType,
TableTransactions[[#This Row],[Transaction quantity]]*-1,
TableTransactions[[#This Row],[Transaction quantity]]
)</f>
        <v>-4</v>
      </c>
      <c r="J101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10171" s="7">
        <f ca="1">IF(TableTransactions[[#This Row],[Stock balance backorders]]&lt;0,
0,
TableTransactions[[#This Row],[Stock balance backorders]]
)</f>
        <v>7</v>
      </c>
      <c r="L10171" s="8" t="str">
        <f>VLOOKUP(TableTransactions[[#This Row],[Material]],TableStockBalance[],
MATCH(TableStockBalance[[#Headers],[Supplier name]],TableStockBalance[#Headers],0),
0)</f>
        <v>Kupfer Komponenten GmbH</v>
      </c>
    </row>
    <row r="10172" spans="1:12" x14ac:dyDescent="0.25">
      <c r="A10172">
        <v>49041627</v>
      </c>
      <c r="B10172">
        <v>550</v>
      </c>
      <c r="C10172" t="s">
        <v>343</v>
      </c>
      <c r="D10172" t="s">
        <v>184</v>
      </c>
      <c r="E10172" t="s">
        <v>185</v>
      </c>
      <c r="F10172" t="s">
        <v>318</v>
      </c>
      <c r="G10172" s="1">
        <v>43584</v>
      </c>
      <c r="H10172">
        <v>3</v>
      </c>
      <c r="I10172" s="7">
        <f>IF(TableTransactions[[#This Row],[Order type]]=trackOrderType,
TableTransactions[[#This Row],[Transaction quantity]]*-1,
TableTransactions[[#This Row],[Transaction quantity]]
)</f>
        <v>-3</v>
      </c>
      <c r="J101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10172" s="7">
        <f ca="1">IF(TableTransactions[[#This Row],[Stock balance backorders]]&lt;0,
0,
TableTransactions[[#This Row],[Stock balance backorders]]
)</f>
        <v>4</v>
      </c>
      <c r="L10172" s="8" t="str">
        <f>VLOOKUP(TableTransactions[[#This Row],[Material]],TableStockBalance[],
MATCH(TableStockBalance[[#Headers],[Supplier name]],TableStockBalance[#Headers],0),
0)</f>
        <v>Kupfer Komponenten GmbH</v>
      </c>
    </row>
    <row r="10173" spans="1:12" x14ac:dyDescent="0.25">
      <c r="A10173">
        <v>49041639</v>
      </c>
      <c r="B10173">
        <v>210</v>
      </c>
      <c r="C10173" t="s">
        <v>343</v>
      </c>
      <c r="D10173" t="s">
        <v>184</v>
      </c>
      <c r="E10173" t="s">
        <v>185</v>
      </c>
      <c r="F10173" t="s">
        <v>317</v>
      </c>
      <c r="G10173" s="1">
        <v>43585</v>
      </c>
      <c r="H10173">
        <v>2</v>
      </c>
      <c r="I10173" s="7">
        <f>IF(TableTransactions[[#This Row],[Order type]]=trackOrderType,
TableTransactions[[#This Row],[Transaction quantity]]*-1,
TableTransactions[[#This Row],[Transaction quantity]]
)</f>
        <v>-2</v>
      </c>
      <c r="J101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10173" s="7">
        <f ca="1">IF(TableTransactions[[#This Row],[Stock balance backorders]]&lt;0,
0,
TableTransactions[[#This Row],[Stock balance backorders]]
)</f>
        <v>2</v>
      </c>
      <c r="L10173" s="8" t="str">
        <f>VLOOKUP(TableTransactions[[#This Row],[Material]],TableStockBalance[],
MATCH(TableStockBalance[[#Headers],[Supplier name]],TableStockBalance[#Headers],0),
0)</f>
        <v>Kupfer Komponenten GmbH</v>
      </c>
    </row>
    <row r="10174" spans="1:12" x14ac:dyDescent="0.25">
      <c r="A10174">
        <v>49041676</v>
      </c>
      <c r="B10174">
        <v>110</v>
      </c>
      <c r="C10174" t="s">
        <v>343</v>
      </c>
      <c r="D10174" t="s">
        <v>184</v>
      </c>
      <c r="E10174" t="s">
        <v>185</v>
      </c>
      <c r="F10174" t="s">
        <v>314</v>
      </c>
      <c r="G10174" s="1">
        <v>43591</v>
      </c>
      <c r="H10174">
        <v>3</v>
      </c>
      <c r="I10174" s="7">
        <f>IF(TableTransactions[[#This Row],[Order type]]=trackOrderType,
TableTransactions[[#This Row],[Transaction quantity]]*-1,
TableTransactions[[#This Row],[Transaction quantity]]
)</f>
        <v>-3</v>
      </c>
      <c r="J101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</v>
      </c>
      <c r="K10174" s="7">
        <f ca="1">IF(TableTransactions[[#This Row],[Stock balance backorders]]&lt;0,
0,
TableTransactions[[#This Row],[Stock balance backorders]]
)</f>
        <v>0</v>
      </c>
      <c r="L10174" s="8" t="str">
        <f>VLOOKUP(TableTransactions[[#This Row],[Material]],TableStockBalance[],
MATCH(TableStockBalance[[#Headers],[Supplier name]],TableStockBalance[#Headers],0),
0)</f>
        <v>Kupfer Komponenten GmbH</v>
      </c>
    </row>
    <row r="10175" spans="1:12" x14ac:dyDescent="0.25">
      <c r="A10175">
        <v>49041729</v>
      </c>
      <c r="B10175">
        <v>330</v>
      </c>
      <c r="C10175" t="s">
        <v>343</v>
      </c>
      <c r="D10175" t="s">
        <v>184</v>
      </c>
      <c r="E10175" t="s">
        <v>185</v>
      </c>
      <c r="F10175" t="s">
        <v>318</v>
      </c>
      <c r="G10175" s="1">
        <v>43593</v>
      </c>
      <c r="H10175">
        <v>4</v>
      </c>
      <c r="I10175" s="7">
        <f>IF(TableTransactions[[#This Row],[Order type]]=trackOrderType,
TableTransactions[[#This Row],[Transaction quantity]]*-1,
TableTransactions[[#This Row],[Transaction quantity]]
)</f>
        <v>-4</v>
      </c>
      <c r="J101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</v>
      </c>
      <c r="K10175" s="7">
        <f ca="1">IF(TableTransactions[[#This Row],[Stock balance backorders]]&lt;0,
0,
TableTransactions[[#This Row],[Stock balance backorders]]
)</f>
        <v>0</v>
      </c>
      <c r="L10175" s="8" t="str">
        <f>VLOOKUP(TableTransactions[[#This Row],[Material]],TableStockBalance[],
MATCH(TableStockBalance[[#Headers],[Supplier name]],TableStockBalance[#Headers],0),
0)</f>
        <v>Kupfer Komponenten GmbH</v>
      </c>
    </row>
    <row r="10176" spans="1:12" x14ac:dyDescent="0.25">
      <c r="A10176">
        <v>49041760</v>
      </c>
      <c r="B10176">
        <v>450</v>
      </c>
      <c r="C10176" t="s">
        <v>343</v>
      </c>
      <c r="D10176" t="s">
        <v>184</v>
      </c>
      <c r="E10176" t="s">
        <v>185</v>
      </c>
      <c r="F10176" t="s">
        <v>317</v>
      </c>
      <c r="G10176" s="1">
        <v>43595</v>
      </c>
      <c r="H10176">
        <v>4</v>
      </c>
      <c r="I10176" s="7">
        <f>IF(TableTransactions[[#This Row],[Order type]]=trackOrderType,
TableTransactions[[#This Row],[Transaction quantity]]*-1,
TableTransactions[[#This Row],[Transaction quantity]]
)</f>
        <v>-4</v>
      </c>
      <c r="J101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</v>
      </c>
      <c r="K10176" s="7">
        <f ca="1">IF(TableTransactions[[#This Row],[Stock balance backorders]]&lt;0,
0,
TableTransactions[[#This Row],[Stock balance backorders]]
)</f>
        <v>0</v>
      </c>
      <c r="L10176" s="8" t="str">
        <f>VLOOKUP(TableTransactions[[#This Row],[Material]],TableStockBalance[],
MATCH(TableStockBalance[[#Headers],[Supplier name]],TableStockBalance[#Headers],0),
0)</f>
        <v>Kupfer Komponenten GmbH</v>
      </c>
    </row>
    <row r="10177" spans="1:12" x14ac:dyDescent="0.25">
      <c r="A10177" s="4">
        <v>45057082</v>
      </c>
      <c r="B10177" s="4">
        <v>10</v>
      </c>
      <c r="C10177" s="4" t="s">
        <v>344</v>
      </c>
      <c r="D10177" s="4" t="s">
        <v>184</v>
      </c>
      <c r="E10177" s="4" t="s">
        <v>185</v>
      </c>
      <c r="F10177" s="4" t="s">
        <v>183</v>
      </c>
      <c r="G10177" s="5">
        <v>43595</v>
      </c>
      <c r="H10177" s="4">
        <v>20</v>
      </c>
      <c r="I10177" s="7">
        <f>IF(TableTransactions[[#This Row],[Order type]]=trackOrderType,
TableTransactions[[#This Row],[Transaction quantity]]*-1,
TableTransactions[[#This Row],[Transaction quantity]]
)</f>
        <v>20</v>
      </c>
      <c r="J101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</v>
      </c>
      <c r="K10177" s="7">
        <f ca="1">IF(TableTransactions[[#This Row],[Stock balance backorders]]&lt;0,
0,
TableTransactions[[#This Row],[Stock balance backorders]]
)</f>
        <v>11</v>
      </c>
      <c r="L10177" s="8" t="str">
        <f>VLOOKUP(TableTransactions[[#This Row],[Material]],TableStockBalance[],
MATCH(TableStockBalance[[#Headers],[Supplier name]],TableStockBalance[#Headers],0),
0)</f>
        <v>Kupfer Komponenten GmbH</v>
      </c>
    </row>
    <row r="10178" spans="1:12" x14ac:dyDescent="0.25">
      <c r="A10178">
        <v>49041921</v>
      </c>
      <c r="B10178">
        <v>60</v>
      </c>
      <c r="C10178" t="s">
        <v>343</v>
      </c>
      <c r="D10178" t="s">
        <v>184</v>
      </c>
      <c r="E10178" t="s">
        <v>185</v>
      </c>
      <c r="F10178" t="s">
        <v>315</v>
      </c>
      <c r="G10178" s="1">
        <v>43609</v>
      </c>
      <c r="H10178">
        <v>3</v>
      </c>
      <c r="I10178" s="7">
        <f>IF(TableTransactions[[#This Row],[Order type]]=trackOrderType,
TableTransactions[[#This Row],[Transaction quantity]]*-1,
TableTransactions[[#This Row],[Transaction quantity]]
)</f>
        <v>-3</v>
      </c>
      <c r="J101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10178" s="7">
        <f ca="1">IF(TableTransactions[[#This Row],[Stock balance backorders]]&lt;0,
0,
TableTransactions[[#This Row],[Stock balance backorders]]
)</f>
        <v>8</v>
      </c>
      <c r="L10178" s="8" t="str">
        <f>VLOOKUP(TableTransactions[[#This Row],[Material]],TableStockBalance[],
MATCH(TableStockBalance[[#Headers],[Supplier name]],TableStockBalance[#Headers],0),
0)</f>
        <v>Kupfer Komponenten GmbH</v>
      </c>
    </row>
    <row r="10179" spans="1:12" x14ac:dyDescent="0.25">
      <c r="A10179">
        <v>49042005</v>
      </c>
      <c r="B10179">
        <v>10</v>
      </c>
      <c r="C10179" t="s">
        <v>343</v>
      </c>
      <c r="D10179" t="s">
        <v>184</v>
      </c>
      <c r="E10179" t="s">
        <v>185</v>
      </c>
      <c r="F10179" t="s">
        <v>333</v>
      </c>
      <c r="G10179" s="1">
        <v>43620</v>
      </c>
      <c r="H10179">
        <v>3</v>
      </c>
      <c r="I10179" s="7">
        <f>IF(TableTransactions[[#This Row],[Order type]]=trackOrderType,
TableTransactions[[#This Row],[Transaction quantity]]*-1,
TableTransactions[[#This Row],[Transaction quantity]]
)</f>
        <v>-3</v>
      </c>
      <c r="J101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</v>
      </c>
      <c r="K10179" s="7">
        <f ca="1">IF(TableTransactions[[#This Row],[Stock balance backorders]]&lt;0,
0,
TableTransactions[[#This Row],[Stock balance backorders]]
)</f>
        <v>5</v>
      </c>
      <c r="L10179" s="8" t="str">
        <f>VLOOKUP(TableTransactions[[#This Row],[Material]],TableStockBalance[],
MATCH(TableStockBalance[[#Headers],[Supplier name]],TableStockBalance[#Headers],0),
0)</f>
        <v>Kupfer Komponenten GmbH</v>
      </c>
    </row>
    <row r="10180" spans="1:12" x14ac:dyDescent="0.25">
      <c r="A10180">
        <v>49042055</v>
      </c>
      <c r="B10180">
        <v>310</v>
      </c>
      <c r="C10180" t="s">
        <v>343</v>
      </c>
      <c r="D10180" t="s">
        <v>184</v>
      </c>
      <c r="E10180" t="s">
        <v>185</v>
      </c>
      <c r="F10180" t="s">
        <v>313</v>
      </c>
      <c r="G10180" s="1">
        <v>43626</v>
      </c>
      <c r="H10180">
        <v>4</v>
      </c>
      <c r="I10180" s="7">
        <f>IF(TableTransactions[[#This Row],[Order type]]=trackOrderType,
TableTransactions[[#This Row],[Transaction quantity]]*-1,
TableTransactions[[#This Row],[Transaction quantity]]
)</f>
        <v>-4</v>
      </c>
      <c r="J101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10180" s="7">
        <f ca="1">IF(TableTransactions[[#This Row],[Stock balance backorders]]&lt;0,
0,
TableTransactions[[#This Row],[Stock balance backorders]]
)</f>
        <v>1</v>
      </c>
      <c r="L10180" s="8" t="str">
        <f>VLOOKUP(TableTransactions[[#This Row],[Material]],TableStockBalance[],
MATCH(TableStockBalance[[#Headers],[Supplier name]],TableStockBalance[#Headers],0),
0)</f>
        <v>Kupfer Komponenten GmbH</v>
      </c>
    </row>
    <row r="10181" spans="1:12" x14ac:dyDescent="0.25">
      <c r="A10181" s="4">
        <v>45057177</v>
      </c>
      <c r="B10181" s="4">
        <v>10</v>
      </c>
      <c r="C10181" s="4" t="s">
        <v>344</v>
      </c>
      <c r="D10181" s="4" t="s">
        <v>184</v>
      </c>
      <c r="E10181" s="4" t="s">
        <v>185</v>
      </c>
      <c r="F10181" s="4" t="s">
        <v>183</v>
      </c>
      <c r="G10181" s="5">
        <v>43630</v>
      </c>
      <c r="H10181" s="4">
        <v>20</v>
      </c>
      <c r="I10181" s="7">
        <f>IF(TableTransactions[[#This Row],[Order type]]=trackOrderType,
TableTransactions[[#This Row],[Transaction quantity]]*-1,
TableTransactions[[#This Row],[Transaction quantity]]
)</f>
        <v>20</v>
      </c>
      <c r="J101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10181" s="7">
        <f ca="1">IF(TableTransactions[[#This Row],[Stock balance backorders]]&lt;0,
0,
TableTransactions[[#This Row],[Stock balance backorders]]
)</f>
        <v>21</v>
      </c>
      <c r="L10181" s="8" t="str">
        <f>VLOOKUP(TableTransactions[[#This Row],[Material]],TableStockBalance[],
MATCH(TableStockBalance[[#Headers],[Supplier name]],TableStockBalance[#Headers],0),
0)</f>
        <v>Kupfer Komponenten GmbH</v>
      </c>
    </row>
    <row r="10182" spans="1:12" x14ac:dyDescent="0.25">
      <c r="A10182">
        <v>49042224</v>
      </c>
      <c r="B10182">
        <v>100</v>
      </c>
      <c r="C10182" t="s">
        <v>343</v>
      </c>
      <c r="D10182" t="s">
        <v>184</v>
      </c>
      <c r="E10182" t="s">
        <v>185</v>
      </c>
      <c r="F10182" t="s">
        <v>317</v>
      </c>
      <c r="G10182" s="1">
        <v>43640</v>
      </c>
      <c r="H10182">
        <v>4</v>
      </c>
      <c r="I10182" s="7">
        <f>IF(TableTransactions[[#This Row],[Order type]]=trackOrderType,
TableTransactions[[#This Row],[Transaction quantity]]*-1,
TableTransactions[[#This Row],[Transaction quantity]]
)</f>
        <v>-4</v>
      </c>
      <c r="J101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10182" s="7">
        <f ca="1">IF(TableTransactions[[#This Row],[Stock balance backorders]]&lt;0,
0,
TableTransactions[[#This Row],[Stock balance backorders]]
)</f>
        <v>17</v>
      </c>
      <c r="L10182" s="8" t="str">
        <f>VLOOKUP(TableTransactions[[#This Row],[Material]],TableStockBalance[],
MATCH(TableStockBalance[[#Headers],[Supplier name]],TableStockBalance[#Headers],0),
0)</f>
        <v>Kupfer Komponenten GmbH</v>
      </c>
    </row>
    <row r="10183" spans="1:12" x14ac:dyDescent="0.25">
      <c r="A10183">
        <v>49042282</v>
      </c>
      <c r="B10183">
        <v>320</v>
      </c>
      <c r="C10183" t="s">
        <v>343</v>
      </c>
      <c r="D10183" t="s">
        <v>184</v>
      </c>
      <c r="E10183" t="s">
        <v>185</v>
      </c>
      <c r="F10183" t="s">
        <v>317</v>
      </c>
      <c r="G10183" s="1">
        <v>43644</v>
      </c>
      <c r="H10183">
        <v>1</v>
      </c>
      <c r="I10183" s="7">
        <f>IF(TableTransactions[[#This Row],[Order type]]=trackOrderType,
TableTransactions[[#This Row],[Transaction quantity]]*-1,
TableTransactions[[#This Row],[Transaction quantity]]
)</f>
        <v>-1</v>
      </c>
      <c r="J101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10183" s="7">
        <f ca="1">IF(TableTransactions[[#This Row],[Stock balance backorders]]&lt;0,
0,
TableTransactions[[#This Row],[Stock balance backorders]]
)</f>
        <v>16</v>
      </c>
      <c r="L10183" s="8" t="str">
        <f>VLOOKUP(TableTransactions[[#This Row],[Material]],TableStockBalance[],
MATCH(TableStockBalance[[#Headers],[Supplier name]],TableStockBalance[#Headers],0),
0)</f>
        <v>Kupfer Komponenten GmbH</v>
      </c>
    </row>
    <row r="10184" spans="1:12" x14ac:dyDescent="0.25">
      <c r="A10184">
        <v>49042363</v>
      </c>
      <c r="B10184">
        <v>220</v>
      </c>
      <c r="C10184" t="s">
        <v>343</v>
      </c>
      <c r="D10184" t="s">
        <v>184</v>
      </c>
      <c r="E10184" t="s">
        <v>185</v>
      </c>
      <c r="F10184" t="s">
        <v>318</v>
      </c>
      <c r="G10184" s="1">
        <v>43651</v>
      </c>
      <c r="H10184">
        <v>3</v>
      </c>
      <c r="I10184" s="7">
        <f>IF(TableTransactions[[#This Row],[Order type]]=trackOrderType,
TableTransactions[[#This Row],[Transaction quantity]]*-1,
TableTransactions[[#This Row],[Transaction quantity]]
)</f>
        <v>-3</v>
      </c>
      <c r="J101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10184" s="7">
        <f ca="1">IF(TableTransactions[[#This Row],[Stock balance backorders]]&lt;0,
0,
TableTransactions[[#This Row],[Stock balance backorders]]
)</f>
        <v>13</v>
      </c>
      <c r="L10184" s="8" t="str">
        <f>VLOOKUP(TableTransactions[[#This Row],[Material]],TableStockBalance[],
MATCH(TableStockBalance[[#Headers],[Supplier name]],TableStockBalance[#Headers],0),
0)</f>
        <v>Kupfer Komponenten GmbH</v>
      </c>
    </row>
    <row r="10185" spans="1:12" x14ac:dyDescent="0.25">
      <c r="A10185">
        <v>49042377</v>
      </c>
      <c r="B10185">
        <v>220</v>
      </c>
      <c r="C10185" t="s">
        <v>343</v>
      </c>
      <c r="D10185" t="s">
        <v>184</v>
      </c>
      <c r="E10185" t="s">
        <v>185</v>
      </c>
      <c r="F10185" t="s">
        <v>317</v>
      </c>
      <c r="G10185" s="1">
        <v>43654</v>
      </c>
      <c r="H10185">
        <v>3</v>
      </c>
      <c r="I10185" s="7">
        <f>IF(TableTransactions[[#This Row],[Order type]]=trackOrderType,
TableTransactions[[#This Row],[Transaction quantity]]*-1,
TableTransactions[[#This Row],[Transaction quantity]]
)</f>
        <v>-3</v>
      </c>
      <c r="J101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</v>
      </c>
      <c r="K10185" s="7">
        <f ca="1">IF(TableTransactions[[#This Row],[Stock balance backorders]]&lt;0,
0,
TableTransactions[[#This Row],[Stock balance backorders]]
)</f>
        <v>10</v>
      </c>
      <c r="L10185" s="8" t="str">
        <f>VLOOKUP(TableTransactions[[#This Row],[Material]],TableStockBalance[],
MATCH(TableStockBalance[[#Headers],[Supplier name]],TableStockBalance[#Headers],0),
0)</f>
        <v>Kupfer Komponenten GmbH</v>
      </c>
    </row>
    <row r="10186" spans="1:12" x14ac:dyDescent="0.25">
      <c r="A10186">
        <v>49042377</v>
      </c>
      <c r="B10186">
        <v>230</v>
      </c>
      <c r="C10186" t="s">
        <v>343</v>
      </c>
      <c r="D10186" t="s">
        <v>184</v>
      </c>
      <c r="E10186" t="s">
        <v>185</v>
      </c>
      <c r="F10186" t="s">
        <v>317</v>
      </c>
      <c r="G10186" s="1">
        <v>43654</v>
      </c>
      <c r="H10186">
        <v>3</v>
      </c>
      <c r="I10186" s="7">
        <f>IF(TableTransactions[[#This Row],[Order type]]=trackOrderType,
TableTransactions[[#This Row],[Transaction quantity]]*-1,
TableTransactions[[#This Row],[Transaction quantity]]
)</f>
        <v>-3</v>
      </c>
      <c r="J101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10186" s="7">
        <f ca="1">IF(TableTransactions[[#This Row],[Stock balance backorders]]&lt;0,
0,
TableTransactions[[#This Row],[Stock balance backorders]]
)</f>
        <v>7</v>
      </c>
      <c r="L10186" s="8" t="str">
        <f>VLOOKUP(TableTransactions[[#This Row],[Material]],TableStockBalance[],
MATCH(TableStockBalance[[#Headers],[Supplier name]],TableStockBalance[#Headers],0),
0)</f>
        <v>Kupfer Komponenten GmbH</v>
      </c>
    </row>
    <row r="10187" spans="1:12" x14ac:dyDescent="0.25">
      <c r="A10187">
        <v>49042393</v>
      </c>
      <c r="B10187">
        <v>100</v>
      </c>
      <c r="C10187" t="s">
        <v>343</v>
      </c>
      <c r="D10187" t="s">
        <v>184</v>
      </c>
      <c r="E10187" t="s">
        <v>185</v>
      </c>
      <c r="F10187" t="s">
        <v>318</v>
      </c>
      <c r="G10187" s="1">
        <v>43655</v>
      </c>
      <c r="H10187">
        <v>4</v>
      </c>
      <c r="I10187" s="7">
        <f>IF(TableTransactions[[#This Row],[Order type]]=trackOrderType,
TableTransactions[[#This Row],[Transaction quantity]]*-1,
TableTransactions[[#This Row],[Transaction quantity]]
)</f>
        <v>-4</v>
      </c>
      <c r="J101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10187" s="7">
        <f ca="1">IF(TableTransactions[[#This Row],[Stock balance backorders]]&lt;0,
0,
TableTransactions[[#This Row],[Stock balance backorders]]
)</f>
        <v>3</v>
      </c>
      <c r="L10187" s="8" t="str">
        <f>VLOOKUP(TableTransactions[[#This Row],[Material]],TableStockBalance[],
MATCH(TableStockBalance[[#Headers],[Supplier name]],TableStockBalance[#Headers],0),
0)</f>
        <v>Kupfer Komponenten GmbH</v>
      </c>
    </row>
    <row r="10188" spans="1:12" x14ac:dyDescent="0.25">
      <c r="A10188">
        <v>49042403</v>
      </c>
      <c r="B10188">
        <v>100</v>
      </c>
      <c r="C10188" t="s">
        <v>343</v>
      </c>
      <c r="D10188" t="s">
        <v>184</v>
      </c>
      <c r="E10188" t="s">
        <v>185</v>
      </c>
      <c r="F10188" t="s">
        <v>317</v>
      </c>
      <c r="G10188" s="1">
        <v>43656</v>
      </c>
      <c r="H10188">
        <v>4</v>
      </c>
      <c r="I10188" s="7">
        <f>IF(TableTransactions[[#This Row],[Order type]]=trackOrderType,
TableTransactions[[#This Row],[Transaction quantity]]*-1,
TableTransactions[[#This Row],[Transaction quantity]]
)</f>
        <v>-4</v>
      </c>
      <c r="J101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</v>
      </c>
      <c r="K10188" s="7">
        <f ca="1">IF(TableTransactions[[#This Row],[Stock balance backorders]]&lt;0,
0,
TableTransactions[[#This Row],[Stock balance backorders]]
)</f>
        <v>0</v>
      </c>
      <c r="L10188" s="8" t="str">
        <f>VLOOKUP(TableTransactions[[#This Row],[Material]],TableStockBalance[],
MATCH(TableStockBalance[[#Headers],[Supplier name]],TableStockBalance[#Headers],0),
0)</f>
        <v>Kupfer Komponenten GmbH</v>
      </c>
    </row>
    <row r="10189" spans="1:12" x14ac:dyDescent="0.25">
      <c r="A10189" s="4">
        <v>45057258</v>
      </c>
      <c r="B10189" s="4">
        <v>10</v>
      </c>
      <c r="C10189" s="4" t="s">
        <v>344</v>
      </c>
      <c r="D10189" s="4" t="s">
        <v>184</v>
      </c>
      <c r="E10189" s="4" t="s">
        <v>185</v>
      </c>
      <c r="F10189" s="4" t="s">
        <v>183</v>
      </c>
      <c r="G10189" s="5">
        <v>43669</v>
      </c>
      <c r="H10189" s="4">
        <v>4</v>
      </c>
      <c r="I10189" s="7">
        <f>IF(TableTransactions[[#This Row],[Order type]]=trackOrderType,
TableTransactions[[#This Row],[Transaction quantity]]*-1,
TableTransactions[[#This Row],[Transaction quantity]]
)</f>
        <v>4</v>
      </c>
      <c r="J101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10189" s="7">
        <f ca="1">IF(TableTransactions[[#This Row],[Stock balance backorders]]&lt;0,
0,
TableTransactions[[#This Row],[Stock balance backorders]]
)</f>
        <v>3</v>
      </c>
      <c r="L10189" s="8" t="str">
        <f>VLOOKUP(TableTransactions[[#This Row],[Material]],TableStockBalance[],
MATCH(TableStockBalance[[#Headers],[Supplier name]],TableStockBalance[#Headers],0),
0)</f>
        <v>Kupfer Komponenten GmbH</v>
      </c>
    </row>
    <row r="10190" spans="1:12" x14ac:dyDescent="0.25">
      <c r="A10190">
        <v>49042950</v>
      </c>
      <c r="B10190">
        <v>50</v>
      </c>
      <c r="C10190" t="s">
        <v>343</v>
      </c>
      <c r="D10190" t="s">
        <v>184</v>
      </c>
      <c r="E10190" t="s">
        <v>185</v>
      </c>
      <c r="F10190" t="s">
        <v>325</v>
      </c>
      <c r="G10190" s="1">
        <v>43707</v>
      </c>
      <c r="H10190">
        <v>1</v>
      </c>
      <c r="I10190" s="7">
        <f>IF(TableTransactions[[#This Row],[Order type]]=trackOrderType,
TableTransactions[[#This Row],[Transaction quantity]]*-1,
TableTransactions[[#This Row],[Transaction quantity]]
)</f>
        <v>-1</v>
      </c>
      <c r="J101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10190" s="7">
        <f ca="1">IF(TableTransactions[[#This Row],[Stock balance backorders]]&lt;0,
0,
TableTransactions[[#This Row],[Stock balance backorders]]
)</f>
        <v>2</v>
      </c>
      <c r="L10190" s="8" t="str">
        <f>VLOOKUP(TableTransactions[[#This Row],[Material]],TableStockBalance[],
MATCH(TableStockBalance[[#Headers],[Supplier name]],TableStockBalance[#Headers],0),
0)</f>
        <v>Kupfer Komponenten GmbH</v>
      </c>
    </row>
    <row r="10191" spans="1:12" x14ac:dyDescent="0.25">
      <c r="A10191">
        <v>49043121</v>
      </c>
      <c r="B10191">
        <v>110</v>
      </c>
      <c r="C10191" t="s">
        <v>343</v>
      </c>
      <c r="D10191" t="s">
        <v>184</v>
      </c>
      <c r="E10191" t="s">
        <v>185</v>
      </c>
      <c r="F10191" t="s">
        <v>313</v>
      </c>
      <c r="G10191" s="1">
        <v>43725</v>
      </c>
      <c r="H10191">
        <v>3</v>
      </c>
      <c r="I10191" s="7">
        <f>IF(TableTransactions[[#This Row],[Order type]]=trackOrderType,
TableTransactions[[#This Row],[Transaction quantity]]*-1,
TableTransactions[[#This Row],[Transaction quantity]]
)</f>
        <v>-3</v>
      </c>
      <c r="J101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</v>
      </c>
      <c r="K10191" s="7">
        <f ca="1">IF(TableTransactions[[#This Row],[Stock balance backorders]]&lt;0,
0,
TableTransactions[[#This Row],[Stock balance backorders]]
)</f>
        <v>0</v>
      </c>
      <c r="L10191" s="8" t="str">
        <f>VLOOKUP(TableTransactions[[#This Row],[Material]],TableStockBalance[],
MATCH(TableStockBalance[[#Headers],[Supplier name]],TableStockBalance[#Headers],0),
0)</f>
        <v>Kupfer Komponenten GmbH</v>
      </c>
    </row>
    <row r="10192" spans="1:12" x14ac:dyDescent="0.25">
      <c r="A10192">
        <v>49043161</v>
      </c>
      <c r="B10192">
        <v>100</v>
      </c>
      <c r="C10192" t="s">
        <v>343</v>
      </c>
      <c r="D10192" t="s">
        <v>184</v>
      </c>
      <c r="E10192" t="s">
        <v>185</v>
      </c>
      <c r="F10192" t="s">
        <v>318</v>
      </c>
      <c r="G10192" s="1">
        <v>43727</v>
      </c>
      <c r="H10192">
        <v>4</v>
      </c>
      <c r="I10192" s="7">
        <f>IF(TableTransactions[[#This Row],[Order type]]=trackOrderType,
TableTransactions[[#This Row],[Transaction quantity]]*-1,
TableTransactions[[#This Row],[Transaction quantity]]
)</f>
        <v>-4</v>
      </c>
      <c r="J101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</v>
      </c>
      <c r="K10192" s="7">
        <f ca="1">IF(TableTransactions[[#This Row],[Stock balance backorders]]&lt;0,
0,
TableTransactions[[#This Row],[Stock balance backorders]]
)</f>
        <v>0</v>
      </c>
      <c r="L10192" s="8" t="str">
        <f>VLOOKUP(TableTransactions[[#This Row],[Material]],TableStockBalance[],
MATCH(TableStockBalance[[#Headers],[Supplier name]],TableStockBalance[#Headers],0),
0)</f>
        <v>Kupfer Komponenten GmbH</v>
      </c>
    </row>
    <row r="10193" spans="1:12" x14ac:dyDescent="0.25">
      <c r="A10193">
        <v>49043204</v>
      </c>
      <c r="B10193">
        <v>130</v>
      </c>
      <c r="C10193" t="s">
        <v>343</v>
      </c>
      <c r="D10193" t="s">
        <v>184</v>
      </c>
      <c r="E10193" t="s">
        <v>185</v>
      </c>
      <c r="F10193" t="s">
        <v>317</v>
      </c>
      <c r="G10193" s="1">
        <v>43732</v>
      </c>
      <c r="H10193">
        <v>3</v>
      </c>
      <c r="I10193" s="7">
        <f>IF(TableTransactions[[#This Row],[Order type]]=trackOrderType,
TableTransactions[[#This Row],[Transaction quantity]]*-1,
TableTransactions[[#This Row],[Transaction quantity]]
)</f>
        <v>-3</v>
      </c>
      <c r="J101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</v>
      </c>
      <c r="K10193" s="7">
        <f ca="1">IF(TableTransactions[[#This Row],[Stock balance backorders]]&lt;0,
0,
TableTransactions[[#This Row],[Stock balance backorders]]
)</f>
        <v>0</v>
      </c>
      <c r="L10193" s="8" t="str">
        <f>VLOOKUP(TableTransactions[[#This Row],[Material]],TableStockBalance[],
MATCH(TableStockBalance[[#Headers],[Supplier name]],TableStockBalance[#Headers],0),
0)</f>
        <v>Kupfer Komponenten GmbH</v>
      </c>
    </row>
    <row r="10194" spans="1:12" x14ac:dyDescent="0.25">
      <c r="A10194">
        <v>49043263</v>
      </c>
      <c r="B10194">
        <v>60</v>
      </c>
      <c r="C10194" t="s">
        <v>343</v>
      </c>
      <c r="D10194" t="s">
        <v>184</v>
      </c>
      <c r="E10194" t="s">
        <v>185</v>
      </c>
      <c r="F10194" t="s">
        <v>313</v>
      </c>
      <c r="G10194" s="1">
        <v>43738</v>
      </c>
      <c r="H10194">
        <v>4</v>
      </c>
      <c r="I10194" s="7">
        <f>IF(TableTransactions[[#This Row],[Order type]]=trackOrderType,
TableTransactions[[#This Row],[Transaction quantity]]*-1,
TableTransactions[[#This Row],[Transaction quantity]]
)</f>
        <v>-4</v>
      </c>
      <c r="J101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</v>
      </c>
      <c r="K10194" s="7">
        <f ca="1">IF(TableTransactions[[#This Row],[Stock balance backorders]]&lt;0,
0,
TableTransactions[[#This Row],[Stock balance backorders]]
)</f>
        <v>0</v>
      </c>
      <c r="L10194" s="8" t="str">
        <f>VLOOKUP(TableTransactions[[#This Row],[Material]],TableStockBalance[],
MATCH(TableStockBalance[[#Headers],[Supplier name]],TableStockBalance[#Headers],0),
0)</f>
        <v>Kupfer Komponenten GmbH</v>
      </c>
    </row>
    <row r="10195" spans="1:12" x14ac:dyDescent="0.25">
      <c r="A10195" s="4">
        <v>45057439</v>
      </c>
      <c r="B10195" s="4">
        <v>10</v>
      </c>
      <c r="C10195" s="4" t="s">
        <v>344</v>
      </c>
      <c r="D10195" s="4" t="s">
        <v>184</v>
      </c>
      <c r="E10195" s="4" t="s">
        <v>185</v>
      </c>
      <c r="F10195" s="4" t="s">
        <v>183</v>
      </c>
      <c r="G10195" s="5">
        <v>43742</v>
      </c>
      <c r="H10195" s="4">
        <v>20</v>
      </c>
      <c r="I10195" s="7">
        <f>IF(TableTransactions[[#This Row],[Order type]]=trackOrderType,
TableTransactions[[#This Row],[Transaction quantity]]*-1,
TableTransactions[[#This Row],[Transaction quantity]]
)</f>
        <v>20</v>
      </c>
      <c r="J101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10195" s="7">
        <f ca="1">IF(TableTransactions[[#This Row],[Stock balance backorders]]&lt;0,
0,
TableTransactions[[#This Row],[Stock balance backorders]]
)</f>
        <v>8</v>
      </c>
      <c r="L10195" s="8" t="str">
        <f>VLOOKUP(TableTransactions[[#This Row],[Material]],TableStockBalance[],
MATCH(TableStockBalance[[#Headers],[Supplier name]],TableStockBalance[#Headers],0),
0)</f>
        <v>Kupfer Komponenten GmbH</v>
      </c>
    </row>
    <row r="10196" spans="1:12" x14ac:dyDescent="0.25">
      <c r="A10196">
        <v>49043526</v>
      </c>
      <c r="B10196">
        <v>120</v>
      </c>
      <c r="C10196" t="s">
        <v>343</v>
      </c>
      <c r="D10196" t="s">
        <v>184</v>
      </c>
      <c r="E10196" t="s">
        <v>185</v>
      </c>
      <c r="F10196" t="s">
        <v>317</v>
      </c>
      <c r="G10196" s="1">
        <v>43761</v>
      </c>
      <c r="H10196">
        <v>3</v>
      </c>
      <c r="I10196" s="7">
        <f>IF(TableTransactions[[#This Row],[Order type]]=trackOrderType,
TableTransactions[[#This Row],[Transaction quantity]]*-1,
TableTransactions[[#This Row],[Transaction quantity]]
)</f>
        <v>-3</v>
      </c>
      <c r="J101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</v>
      </c>
      <c r="K10196" s="7">
        <f ca="1">IF(TableTransactions[[#This Row],[Stock balance backorders]]&lt;0,
0,
TableTransactions[[#This Row],[Stock balance backorders]]
)</f>
        <v>5</v>
      </c>
      <c r="L10196" s="8" t="str">
        <f>VLOOKUP(TableTransactions[[#This Row],[Material]],TableStockBalance[],
MATCH(TableStockBalance[[#Headers],[Supplier name]],TableStockBalance[#Headers],0),
0)</f>
        <v>Kupfer Komponenten GmbH</v>
      </c>
    </row>
    <row r="10197" spans="1:12" x14ac:dyDescent="0.25">
      <c r="A10197">
        <v>49043755</v>
      </c>
      <c r="B10197">
        <v>110</v>
      </c>
      <c r="C10197" t="s">
        <v>343</v>
      </c>
      <c r="D10197" t="s">
        <v>184</v>
      </c>
      <c r="E10197" t="s">
        <v>185</v>
      </c>
      <c r="F10197" t="s">
        <v>313</v>
      </c>
      <c r="G10197" s="1">
        <v>43782</v>
      </c>
      <c r="H10197">
        <v>2</v>
      </c>
      <c r="I10197" s="7">
        <f>IF(TableTransactions[[#This Row],[Order type]]=trackOrderType,
TableTransactions[[#This Row],[Transaction quantity]]*-1,
TableTransactions[[#This Row],[Transaction quantity]]
)</f>
        <v>-2</v>
      </c>
      <c r="J101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10197" s="7">
        <f ca="1">IF(TableTransactions[[#This Row],[Stock balance backorders]]&lt;0,
0,
TableTransactions[[#This Row],[Stock balance backorders]]
)</f>
        <v>3</v>
      </c>
      <c r="L10197" s="8" t="str">
        <f>VLOOKUP(TableTransactions[[#This Row],[Material]],TableStockBalance[],
MATCH(TableStockBalance[[#Headers],[Supplier name]],TableStockBalance[#Headers],0),
0)</f>
        <v>Kupfer Komponenten GmbH</v>
      </c>
    </row>
    <row r="10198" spans="1:12" x14ac:dyDescent="0.25">
      <c r="A10198">
        <v>49043820</v>
      </c>
      <c r="B10198">
        <v>200</v>
      </c>
      <c r="C10198" t="s">
        <v>343</v>
      </c>
      <c r="D10198" t="s">
        <v>184</v>
      </c>
      <c r="E10198" t="s">
        <v>185</v>
      </c>
      <c r="F10198" t="s">
        <v>313</v>
      </c>
      <c r="G10198" s="1">
        <v>43788</v>
      </c>
      <c r="H10198">
        <v>1</v>
      </c>
      <c r="I10198" s="7">
        <f>IF(TableTransactions[[#This Row],[Order type]]=trackOrderType,
TableTransactions[[#This Row],[Transaction quantity]]*-1,
TableTransactions[[#This Row],[Transaction quantity]]
)</f>
        <v>-1</v>
      </c>
      <c r="J101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10198" s="7">
        <f ca="1">IF(TableTransactions[[#This Row],[Stock balance backorders]]&lt;0,
0,
TableTransactions[[#This Row],[Stock balance backorders]]
)</f>
        <v>2</v>
      </c>
      <c r="L10198" s="8" t="str">
        <f>VLOOKUP(TableTransactions[[#This Row],[Material]],TableStockBalance[],
MATCH(TableStockBalance[[#Headers],[Supplier name]],TableStockBalance[#Headers],0),
0)</f>
        <v>Kupfer Komponenten GmbH</v>
      </c>
    </row>
    <row r="10199" spans="1:12" x14ac:dyDescent="0.25">
      <c r="A10199">
        <v>49043824</v>
      </c>
      <c r="B10199">
        <v>140</v>
      </c>
      <c r="C10199" t="s">
        <v>343</v>
      </c>
      <c r="D10199" t="s">
        <v>184</v>
      </c>
      <c r="E10199" t="s">
        <v>185</v>
      </c>
      <c r="F10199" t="s">
        <v>316</v>
      </c>
      <c r="G10199" s="1">
        <v>43788</v>
      </c>
      <c r="H10199">
        <v>1</v>
      </c>
      <c r="I10199" s="7">
        <f>IF(TableTransactions[[#This Row],[Order type]]=trackOrderType,
TableTransactions[[#This Row],[Transaction quantity]]*-1,
TableTransactions[[#This Row],[Transaction quantity]]
)</f>
        <v>-1</v>
      </c>
      <c r="J101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10199" s="7">
        <f ca="1">IF(TableTransactions[[#This Row],[Stock balance backorders]]&lt;0,
0,
TableTransactions[[#This Row],[Stock balance backorders]]
)</f>
        <v>1</v>
      </c>
      <c r="L10199" s="8" t="str">
        <f>VLOOKUP(TableTransactions[[#This Row],[Material]],TableStockBalance[],
MATCH(TableStockBalance[[#Headers],[Supplier name]],TableStockBalance[#Headers],0),
0)</f>
        <v>Kupfer Komponenten GmbH</v>
      </c>
    </row>
    <row r="10200" spans="1:12" x14ac:dyDescent="0.25">
      <c r="A10200">
        <v>49043849</v>
      </c>
      <c r="B10200">
        <v>20</v>
      </c>
      <c r="C10200" t="s">
        <v>343</v>
      </c>
      <c r="D10200" t="s">
        <v>184</v>
      </c>
      <c r="E10200" t="s">
        <v>185</v>
      </c>
      <c r="F10200" t="s">
        <v>321</v>
      </c>
      <c r="G10200" s="1">
        <v>43790</v>
      </c>
      <c r="H10200">
        <v>3</v>
      </c>
      <c r="I10200" s="7">
        <f>IF(TableTransactions[[#This Row],[Order type]]=trackOrderType,
TableTransactions[[#This Row],[Transaction quantity]]*-1,
TableTransactions[[#This Row],[Transaction quantity]]
)</f>
        <v>-3</v>
      </c>
      <c r="J102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</v>
      </c>
      <c r="K10200" s="7">
        <f ca="1">IF(TableTransactions[[#This Row],[Stock balance backorders]]&lt;0,
0,
TableTransactions[[#This Row],[Stock balance backorders]]
)</f>
        <v>0</v>
      </c>
      <c r="L10200" s="8" t="str">
        <f>VLOOKUP(TableTransactions[[#This Row],[Material]],TableStockBalance[],
MATCH(TableStockBalance[[#Headers],[Supplier name]],TableStockBalance[#Headers],0),
0)</f>
        <v>Kupfer Komponenten GmbH</v>
      </c>
    </row>
    <row r="10201" spans="1:12" x14ac:dyDescent="0.25">
      <c r="A10201">
        <v>49043872</v>
      </c>
      <c r="B10201">
        <v>60</v>
      </c>
      <c r="C10201" t="s">
        <v>343</v>
      </c>
      <c r="D10201" t="s">
        <v>184</v>
      </c>
      <c r="E10201" t="s">
        <v>185</v>
      </c>
      <c r="F10201" t="s">
        <v>325</v>
      </c>
      <c r="G10201" s="1">
        <v>43791</v>
      </c>
      <c r="H10201">
        <v>3</v>
      </c>
      <c r="I10201" s="7">
        <f>IF(TableTransactions[[#This Row],[Order type]]=trackOrderType,
TableTransactions[[#This Row],[Transaction quantity]]*-1,
TableTransactions[[#This Row],[Transaction quantity]]
)</f>
        <v>-3</v>
      </c>
      <c r="J102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</v>
      </c>
      <c r="K10201" s="7">
        <f ca="1">IF(TableTransactions[[#This Row],[Stock balance backorders]]&lt;0,
0,
TableTransactions[[#This Row],[Stock balance backorders]]
)</f>
        <v>0</v>
      </c>
      <c r="L10201" s="8" t="str">
        <f>VLOOKUP(TableTransactions[[#This Row],[Material]],TableStockBalance[],
MATCH(TableStockBalance[[#Headers],[Supplier name]],TableStockBalance[#Headers],0),
0)</f>
        <v>Kupfer Komponenten GmbH</v>
      </c>
    </row>
    <row r="10202" spans="1:12" x14ac:dyDescent="0.25">
      <c r="A10202" s="4">
        <v>45057592</v>
      </c>
      <c r="B10202" s="4">
        <v>10</v>
      </c>
      <c r="C10202" s="4" t="s">
        <v>344</v>
      </c>
      <c r="D10202" s="4" t="s">
        <v>184</v>
      </c>
      <c r="E10202" s="4" t="s">
        <v>185</v>
      </c>
      <c r="F10202" s="4" t="s">
        <v>183</v>
      </c>
      <c r="G10202" s="5">
        <v>43802</v>
      </c>
      <c r="H10202" s="4">
        <v>20</v>
      </c>
      <c r="I10202" s="7">
        <f>IF(TableTransactions[[#This Row],[Order type]]=trackOrderType,
TableTransactions[[#This Row],[Transaction quantity]]*-1,
TableTransactions[[#This Row],[Transaction quantity]]
)</f>
        <v>20</v>
      </c>
      <c r="J102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</v>
      </c>
      <c r="K10202" s="7">
        <f ca="1">IF(TableTransactions[[#This Row],[Stock balance backorders]]&lt;0,
0,
TableTransactions[[#This Row],[Stock balance backorders]]
)</f>
        <v>15</v>
      </c>
      <c r="L10202" s="8" t="str">
        <f>VLOOKUP(TableTransactions[[#This Row],[Material]],TableStockBalance[],
MATCH(TableStockBalance[[#Headers],[Supplier name]],TableStockBalance[#Headers],0),
0)</f>
        <v>Kupfer Komponenten GmbH</v>
      </c>
    </row>
    <row r="10203" spans="1:12" x14ac:dyDescent="0.25">
      <c r="A10203">
        <v>49044006</v>
      </c>
      <c r="B10203">
        <v>170</v>
      </c>
      <c r="C10203" t="s">
        <v>343</v>
      </c>
      <c r="D10203" t="s">
        <v>184</v>
      </c>
      <c r="E10203" t="s">
        <v>185</v>
      </c>
      <c r="F10203" t="s">
        <v>318</v>
      </c>
      <c r="G10203" s="1">
        <v>43803</v>
      </c>
      <c r="H10203">
        <v>2</v>
      </c>
      <c r="I10203" s="7">
        <f>IF(TableTransactions[[#This Row],[Order type]]=trackOrderType,
TableTransactions[[#This Row],[Transaction quantity]]*-1,
TableTransactions[[#This Row],[Transaction quantity]]
)</f>
        <v>-2</v>
      </c>
      <c r="J102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10203" s="7">
        <f ca="1">IF(TableTransactions[[#This Row],[Stock balance backorders]]&lt;0,
0,
TableTransactions[[#This Row],[Stock balance backorders]]
)</f>
        <v>13</v>
      </c>
      <c r="L10203" s="8" t="str">
        <f>VLOOKUP(TableTransactions[[#This Row],[Material]],TableStockBalance[],
MATCH(TableStockBalance[[#Headers],[Supplier name]],TableStockBalance[#Headers],0),
0)</f>
        <v>Kupfer Komponenten GmbH</v>
      </c>
    </row>
    <row r="10204" spans="1:12" x14ac:dyDescent="0.25">
      <c r="A10204">
        <v>49044034</v>
      </c>
      <c r="B10204">
        <v>230</v>
      </c>
      <c r="C10204" t="s">
        <v>343</v>
      </c>
      <c r="D10204" t="s">
        <v>184</v>
      </c>
      <c r="E10204" t="s">
        <v>185</v>
      </c>
      <c r="F10204" t="s">
        <v>316</v>
      </c>
      <c r="G10204" s="1">
        <v>43805</v>
      </c>
      <c r="H10204">
        <v>3</v>
      </c>
      <c r="I10204" s="7">
        <f>IF(TableTransactions[[#This Row],[Order type]]=trackOrderType,
TableTransactions[[#This Row],[Transaction quantity]]*-1,
TableTransactions[[#This Row],[Transaction quantity]]
)</f>
        <v>-3</v>
      </c>
      <c r="J102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</v>
      </c>
      <c r="K10204" s="7">
        <f ca="1">IF(TableTransactions[[#This Row],[Stock balance backorders]]&lt;0,
0,
TableTransactions[[#This Row],[Stock balance backorders]]
)</f>
        <v>10</v>
      </c>
      <c r="L10204" s="8" t="str">
        <f>VLOOKUP(TableTransactions[[#This Row],[Material]],TableStockBalance[],
MATCH(TableStockBalance[[#Headers],[Supplier name]],TableStockBalance[#Headers],0),
0)</f>
        <v>Kupfer Komponenten GmbH</v>
      </c>
    </row>
    <row r="10205" spans="1:12" x14ac:dyDescent="0.25">
      <c r="A10205">
        <v>49044138</v>
      </c>
      <c r="B10205">
        <v>110</v>
      </c>
      <c r="C10205" t="s">
        <v>343</v>
      </c>
      <c r="D10205" t="s">
        <v>184</v>
      </c>
      <c r="E10205" t="s">
        <v>185</v>
      </c>
      <c r="F10205" t="s">
        <v>317</v>
      </c>
      <c r="G10205" s="1">
        <v>43816</v>
      </c>
      <c r="H10205">
        <v>2</v>
      </c>
      <c r="I10205" s="7">
        <f>IF(TableTransactions[[#This Row],[Order type]]=trackOrderType,
TableTransactions[[#This Row],[Transaction quantity]]*-1,
TableTransactions[[#This Row],[Transaction quantity]]
)</f>
        <v>-2</v>
      </c>
      <c r="J102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10205" s="7">
        <f ca="1">IF(TableTransactions[[#This Row],[Stock balance backorders]]&lt;0,
0,
TableTransactions[[#This Row],[Stock balance backorders]]
)</f>
        <v>8</v>
      </c>
      <c r="L10205" s="8" t="str">
        <f>VLOOKUP(TableTransactions[[#This Row],[Material]],TableStockBalance[],
MATCH(TableStockBalance[[#Headers],[Supplier name]],TableStockBalance[#Headers],0),
0)</f>
        <v>Kupfer Komponenten GmbH</v>
      </c>
    </row>
    <row r="10206" spans="1:12" x14ac:dyDescent="0.25">
      <c r="A10206">
        <v>49040339</v>
      </c>
      <c r="B10206">
        <v>150</v>
      </c>
      <c r="C10206" t="s">
        <v>343</v>
      </c>
      <c r="D10206" t="s">
        <v>198</v>
      </c>
      <c r="E10206" t="s">
        <v>199</v>
      </c>
      <c r="F10206" t="s">
        <v>313</v>
      </c>
      <c r="G10206" s="1">
        <v>43468</v>
      </c>
      <c r="H10206">
        <v>3</v>
      </c>
      <c r="I10206" s="7">
        <f>IF(TableTransactions[[#This Row],[Order type]]=trackOrderType,
TableTransactions[[#This Row],[Transaction quantity]]*-1,
TableTransactions[[#This Row],[Transaction quantity]]
)</f>
        <v>-3</v>
      </c>
      <c r="J102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10206" s="7">
        <f ca="1">IF(TableTransactions[[#This Row],[Stock balance backorders]]&lt;0,
0,
TableTransactions[[#This Row],[Stock balance backorders]]
)</f>
        <v>27</v>
      </c>
      <c r="L10206" s="8" t="str">
        <f>VLOOKUP(TableTransactions[[#This Row],[Material]],TableStockBalance[],
MATCH(TableStockBalance[[#Headers],[Supplier name]],TableStockBalance[#Headers],0),
0)</f>
        <v>Kupfer Komponenten GmbH</v>
      </c>
    </row>
    <row r="10207" spans="1:12" x14ac:dyDescent="0.25">
      <c r="A10207">
        <v>49040625</v>
      </c>
      <c r="B10207">
        <v>190</v>
      </c>
      <c r="C10207" t="s">
        <v>343</v>
      </c>
      <c r="D10207" t="s">
        <v>198</v>
      </c>
      <c r="E10207" t="s">
        <v>199</v>
      </c>
      <c r="F10207" t="s">
        <v>317</v>
      </c>
      <c r="G10207" s="1">
        <v>43494</v>
      </c>
      <c r="H10207">
        <v>3</v>
      </c>
      <c r="I10207" s="7">
        <f>IF(TableTransactions[[#This Row],[Order type]]=trackOrderType,
TableTransactions[[#This Row],[Transaction quantity]]*-1,
TableTransactions[[#This Row],[Transaction quantity]]
)</f>
        <v>-3</v>
      </c>
      <c r="J102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10207" s="7">
        <f ca="1">IF(TableTransactions[[#This Row],[Stock balance backorders]]&lt;0,
0,
TableTransactions[[#This Row],[Stock balance backorders]]
)</f>
        <v>24</v>
      </c>
      <c r="L10207" s="8" t="str">
        <f>VLOOKUP(TableTransactions[[#This Row],[Material]],TableStockBalance[],
MATCH(TableStockBalance[[#Headers],[Supplier name]],TableStockBalance[#Headers],0),
0)</f>
        <v>Kupfer Komponenten GmbH</v>
      </c>
    </row>
    <row r="10208" spans="1:12" x14ac:dyDescent="0.25">
      <c r="A10208">
        <v>49040671</v>
      </c>
      <c r="B10208">
        <v>360</v>
      </c>
      <c r="C10208" t="s">
        <v>343</v>
      </c>
      <c r="D10208" t="s">
        <v>198</v>
      </c>
      <c r="E10208" t="s">
        <v>199</v>
      </c>
      <c r="F10208" t="s">
        <v>317</v>
      </c>
      <c r="G10208" s="1">
        <v>43497</v>
      </c>
      <c r="H10208">
        <v>3</v>
      </c>
      <c r="I10208" s="7">
        <f>IF(TableTransactions[[#This Row],[Order type]]=trackOrderType,
TableTransactions[[#This Row],[Transaction quantity]]*-1,
TableTransactions[[#This Row],[Transaction quantity]]
)</f>
        <v>-3</v>
      </c>
      <c r="J102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10208" s="7">
        <f ca="1">IF(TableTransactions[[#This Row],[Stock balance backorders]]&lt;0,
0,
TableTransactions[[#This Row],[Stock balance backorders]]
)</f>
        <v>21</v>
      </c>
      <c r="L10208" s="8" t="str">
        <f>VLOOKUP(TableTransactions[[#This Row],[Material]],TableStockBalance[],
MATCH(TableStockBalance[[#Headers],[Supplier name]],TableStockBalance[#Headers],0),
0)</f>
        <v>Kupfer Komponenten GmbH</v>
      </c>
    </row>
    <row r="10209" spans="1:12" x14ac:dyDescent="0.25">
      <c r="A10209">
        <v>49040809</v>
      </c>
      <c r="B10209">
        <v>90</v>
      </c>
      <c r="C10209" t="s">
        <v>343</v>
      </c>
      <c r="D10209" t="s">
        <v>198</v>
      </c>
      <c r="E10209" t="s">
        <v>199</v>
      </c>
      <c r="F10209" t="s">
        <v>317</v>
      </c>
      <c r="G10209" s="1">
        <v>43510</v>
      </c>
      <c r="H10209">
        <v>4</v>
      </c>
      <c r="I10209" s="7">
        <f>IF(TableTransactions[[#This Row],[Order type]]=trackOrderType,
TableTransactions[[#This Row],[Transaction quantity]]*-1,
TableTransactions[[#This Row],[Transaction quantity]]
)</f>
        <v>-4</v>
      </c>
      <c r="J102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10209" s="7">
        <f ca="1">IF(TableTransactions[[#This Row],[Stock balance backorders]]&lt;0,
0,
TableTransactions[[#This Row],[Stock balance backorders]]
)</f>
        <v>17</v>
      </c>
      <c r="L10209" s="8" t="str">
        <f>VLOOKUP(TableTransactions[[#This Row],[Material]],TableStockBalance[],
MATCH(TableStockBalance[[#Headers],[Supplier name]],TableStockBalance[#Headers],0),
0)</f>
        <v>Kupfer Komponenten GmbH</v>
      </c>
    </row>
    <row r="10210" spans="1:12" x14ac:dyDescent="0.25">
      <c r="A10210" s="4">
        <v>45056887</v>
      </c>
      <c r="B10210" s="4">
        <v>10</v>
      </c>
      <c r="C10210" s="4" t="s">
        <v>344</v>
      </c>
      <c r="D10210" s="4" t="s">
        <v>198</v>
      </c>
      <c r="E10210" s="4" t="s">
        <v>199</v>
      </c>
      <c r="F10210" s="4" t="s">
        <v>183</v>
      </c>
      <c r="G10210" s="5">
        <v>43516</v>
      </c>
      <c r="H10210" s="4">
        <v>5</v>
      </c>
      <c r="I10210" s="7">
        <f>IF(TableTransactions[[#This Row],[Order type]]=trackOrderType,
TableTransactions[[#This Row],[Transaction quantity]]*-1,
TableTransactions[[#This Row],[Transaction quantity]]
)</f>
        <v>5</v>
      </c>
      <c r="J102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10210" s="7">
        <f ca="1">IF(TableTransactions[[#This Row],[Stock balance backorders]]&lt;0,
0,
TableTransactions[[#This Row],[Stock balance backorders]]
)</f>
        <v>22</v>
      </c>
      <c r="L10210" s="8" t="str">
        <f>VLOOKUP(TableTransactions[[#This Row],[Material]],TableStockBalance[],
MATCH(TableStockBalance[[#Headers],[Supplier name]],TableStockBalance[#Headers],0),
0)</f>
        <v>Kupfer Komponenten GmbH</v>
      </c>
    </row>
    <row r="10211" spans="1:12" x14ac:dyDescent="0.25">
      <c r="A10211">
        <v>49040953</v>
      </c>
      <c r="B10211">
        <v>10</v>
      </c>
      <c r="C10211" t="s">
        <v>343</v>
      </c>
      <c r="D10211" t="s">
        <v>198</v>
      </c>
      <c r="E10211" t="s">
        <v>199</v>
      </c>
      <c r="F10211" t="s">
        <v>332</v>
      </c>
      <c r="G10211" s="1">
        <v>43523</v>
      </c>
      <c r="H10211">
        <v>3</v>
      </c>
      <c r="I10211" s="7">
        <f>IF(TableTransactions[[#This Row],[Order type]]=trackOrderType,
TableTransactions[[#This Row],[Transaction quantity]]*-1,
TableTransactions[[#This Row],[Transaction quantity]]
)</f>
        <v>-3</v>
      </c>
      <c r="J102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10211" s="7">
        <f ca="1">IF(TableTransactions[[#This Row],[Stock balance backorders]]&lt;0,
0,
TableTransactions[[#This Row],[Stock balance backorders]]
)</f>
        <v>19</v>
      </c>
      <c r="L10211" s="8" t="str">
        <f>VLOOKUP(TableTransactions[[#This Row],[Material]],TableStockBalance[],
MATCH(TableStockBalance[[#Headers],[Supplier name]],TableStockBalance[#Headers],0),
0)</f>
        <v>Kupfer Komponenten GmbH</v>
      </c>
    </row>
    <row r="10212" spans="1:12" x14ac:dyDescent="0.25">
      <c r="A10212">
        <v>49040963</v>
      </c>
      <c r="B10212">
        <v>40</v>
      </c>
      <c r="C10212" t="s">
        <v>343</v>
      </c>
      <c r="D10212" t="s">
        <v>198</v>
      </c>
      <c r="E10212" t="s">
        <v>199</v>
      </c>
      <c r="F10212" t="s">
        <v>316</v>
      </c>
      <c r="G10212" s="1">
        <v>43524</v>
      </c>
      <c r="H10212">
        <v>2</v>
      </c>
      <c r="I10212" s="7">
        <f>IF(TableTransactions[[#This Row],[Order type]]=trackOrderType,
TableTransactions[[#This Row],[Transaction quantity]]*-1,
TableTransactions[[#This Row],[Transaction quantity]]
)</f>
        <v>-2</v>
      </c>
      <c r="J102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10212" s="7">
        <f ca="1">IF(TableTransactions[[#This Row],[Stock balance backorders]]&lt;0,
0,
TableTransactions[[#This Row],[Stock balance backorders]]
)</f>
        <v>17</v>
      </c>
      <c r="L10212" s="8" t="str">
        <f>VLOOKUP(TableTransactions[[#This Row],[Material]],TableStockBalance[],
MATCH(TableStockBalance[[#Headers],[Supplier name]],TableStockBalance[#Headers],0),
0)</f>
        <v>Kupfer Komponenten GmbH</v>
      </c>
    </row>
    <row r="10213" spans="1:12" x14ac:dyDescent="0.25">
      <c r="A10213">
        <v>49041067</v>
      </c>
      <c r="B10213">
        <v>890</v>
      </c>
      <c r="C10213" t="s">
        <v>343</v>
      </c>
      <c r="D10213" t="s">
        <v>198</v>
      </c>
      <c r="E10213" t="s">
        <v>199</v>
      </c>
      <c r="F10213" t="s">
        <v>317</v>
      </c>
      <c r="G10213" s="1">
        <v>43532</v>
      </c>
      <c r="H10213">
        <v>2</v>
      </c>
      <c r="I10213" s="7">
        <f>IF(TableTransactions[[#This Row],[Order type]]=trackOrderType,
TableTransactions[[#This Row],[Transaction quantity]]*-1,
TableTransactions[[#This Row],[Transaction quantity]]
)</f>
        <v>-2</v>
      </c>
      <c r="J102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</v>
      </c>
      <c r="K10213" s="7">
        <f ca="1">IF(TableTransactions[[#This Row],[Stock balance backorders]]&lt;0,
0,
TableTransactions[[#This Row],[Stock balance backorders]]
)</f>
        <v>15</v>
      </c>
      <c r="L10213" s="8" t="str">
        <f>VLOOKUP(TableTransactions[[#This Row],[Material]],TableStockBalance[],
MATCH(TableStockBalance[[#Headers],[Supplier name]],TableStockBalance[#Headers],0),
0)</f>
        <v>Kupfer Komponenten GmbH</v>
      </c>
    </row>
    <row r="10214" spans="1:12" x14ac:dyDescent="0.25">
      <c r="A10214">
        <v>49041070</v>
      </c>
      <c r="B10214">
        <v>390</v>
      </c>
      <c r="C10214" t="s">
        <v>343</v>
      </c>
      <c r="D10214" t="s">
        <v>198</v>
      </c>
      <c r="E10214" t="s">
        <v>199</v>
      </c>
      <c r="F10214" t="s">
        <v>319</v>
      </c>
      <c r="G10214" s="1">
        <v>43532</v>
      </c>
      <c r="H10214">
        <v>3</v>
      </c>
      <c r="I10214" s="7">
        <f>IF(TableTransactions[[#This Row],[Order type]]=trackOrderType,
TableTransactions[[#This Row],[Transaction quantity]]*-1,
TableTransactions[[#This Row],[Transaction quantity]]
)</f>
        <v>-3</v>
      </c>
      <c r="J102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10214" s="7">
        <f ca="1">IF(TableTransactions[[#This Row],[Stock balance backorders]]&lt;0,
0,
TableTransactions[[#This Row],[Stock balance backorders]]
)</f>
        <v>12</v>
      </c>
      <c r="L10214" s="8" t="str">
        <f>VLOOKUP(TableTransactions[[#This Row],[Material]],TableStockBalance[],
MATCH(TableStockBalance[[#Headers],[Supplier name]],TableStockBalance[#Headers],0),
0)</f>
        <v>Kupfer Komponenten GmbH</v>
      </c>
    </row>
    <row r="10215" spans="1:12" x14ac:dyDescent="0.25">
      <c r="A10215">
        <v>49041150</v>
      </c>
      <c r="B10215">
        <v>370</v>
      </c>
      <c r="C10215" t="s">
        <v>343</v>
      </c>
      <c r="D10215" t="s">
        <v>198</v>
      </c>
      <c r="E10215" t="s">
        <v>199</v>
      </c>
      <c r="F10215" t="s">
        <v>317</v>
      </c>
      <c r="G10215" s="1">
        <v>43539</v>
      </c>
      <c r="H10215">
        <v>4</v>
      </c>
      <c r="I10215" s="7">
        <f>IF(TableTransactions[[#This Row],[Order type]]=trackOrderType,
TableTransactions[[#This Row],[Transaction quantity]]*-1,
TableTransactions[[#This Row],[Transaction quantity]]
)</f>
        <v>-4</v>
      </c>
      <c r="J102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</v>
      </c>
      <c r="K10215" s="7">
        <f ca="1">IF(TableTransactions[[#This Row],[Stock balance backorders]]&lt;0,
0,
TableTransactions[[#This Row],[Stock balance backorders]]
)</f>
        <v>8</v>
      </c>
      <c r="L10215" s="8" t="str">
        <f>VLOOKUP(TableTransactions[[#This Row],[Material]],TableStockBalance[],
MATCH(TableStockBalance[[#Headers],[Supplier name]],TableStockBalance[#Headers],0),
0)</f>
        <v>Kupfer Komponenten GmbH</v>
      </c>
    </row>
    <row r="10216" spans="1:12" x14ac:dyDescent="0.25">
      <c r="A10216">
        <v>49041150</v>
      </c>
      <c r="B10216">
        <v>380</v>
      </c>
      <c r="C10216" t="s">
        <v>343</v>
      </c>
      <c r="D10216" t="s">
        <v>198</v>
      </c>
      <c r="E10216" t="s">
        <v>199</v>
      </c>
      <c r="F10216" t="s">
        <v>317</v>
      </c>
      <c r="G10216" s="1">
        <v>43539</v>
      </c>
      <c r="H10216">
        <v>3</v>
      </c>
      <c r="I10216" s="7">
        <f>IF(TableTransactions[[#This Row],[Order type]]=trackOrderType,
TableTransactions[[#This Row],[Transaction quantity]]*-1,
TableTransactions[[#This Row],[Transaction quantity]]
)</f>
        <v>-3</v>
      </c>
      <c r="J102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</v>
      </c>
      <c r="K10216" s="7">
        <f ca="1">IF(TableTransactions[[#This Row],[Stock balance backorders]]&lt;0,
0,
TableTransactions[[#This Row],[Stock balance backorders]]
)</f>
        <v>5</v>
      </c>
      <c r="L10216" s="8" t="str">
        <f>VLOOKUP(TableTransactions[[#This Row],[Material]],TableStockBalance[],
MATCH(TableStockBalance[[#Headers],[Supplier name]],TableStockBalance[#Headers],0),
0)</f>
        <v>Kupfer Komponenten GmbH</v>
      </c>
    </row>
    <row r="10217" spans="1:12" x14ac:dyDescent="0.25">
      <c r="A10217" s="4">
        <v>45056959</v>
      </c>
      <c r="B10217" s="4">
        <v>20</v>
      </c>
      <c r="C10217" s="4" t="s">
        <v>344</v>
      </c>
      <c r="D10217" s="4" t="s">
        <v>198</v>
      </c>
      <c r="E10217" s="4" t="s">
        <v>199</v>
      </c>
      <c r="F10217" s="4" t="s">
        <v>183</v>
      </c>
      <c r="G10217" s="5">
        <v>43544</v>
      </c>
      <c r="H10217" s="4">
        <v>19</v>
      </c>
      <c r="I10217" s="7">
        <f>IF(TableTransactions[[#This Row],[Order type]]=trackOrderType,
TableTransactions[[#This Row],[Transaction quantity]]*-1,
TableTransactions[[#This Row],[Transaction quantity]]
)</f>
        <v>19</v>
      </c>
      <c r="J102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10217" s="7">
        <f ca="1">IF(TableTransactions[[#This Row],[Stock balance backorders]]&lt;0,
0,
TableTransactions[[#This Row],[Stock balance backorders]]
)</f>
        <v>24</v>
      </c>
      <c r="L10217" s="8" t="str">
        <f>VLOOKUP(TableTransactions[[#This Row],[Material]],TableStockBalance[],
MATCH(TableStockBalance[[#Headers],[Supplier name]],TableStockBalance[#Headers],0),
0)</f>
        <v>Kupfer Komponenten GmbH</v>
      </c>
    </row>
    <row r="10218" spans="1:12" x14ac:dyDescent="0.25">
      <c r="A10218">
        <v>49041293</v>
      </c>
      <c r="B10218">
        <v>90</v>
      </c>
      <c r="C10218" t="s">
        <v>343</v>
      </c>
      <c r="D10218" t="s">
        <v>198</v>
      </c>
      <c r="E10218" t="s">
        <v>199</v>
      </c>
      <c r="F10218" t="s">
        <v>316</v>
      </c>
      <c r="G10218" s="1">
        <v>43552</v>
      </c>
      <c r="H10218">
        <v>2</v>
      </c>
      <c r="I10218" s="7">
        <f>IF(TableTransactions[[#This Row],[Order type]]=trackOrderType,
TableTransactions[[#This Row],[Transaction quantity]]*-1,
TableTransactions[[#This Row],[Transaction quantity]]
)</f>
        <v>-2</v>
      </c>
      <c r="J102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10218" s="7">
        <f ca="1">IF(TableTransactions[[#This Row],[Stock balance backorders]]&lt;0,
0,
TableTransactions[[#This Row],[Stock balance backorders]]
)</f>
        <v>22</v>
      </c>
      <c r="L10218" s="8" t="str">
        <f>VLOOKUP(TableTransactions[[#This Row],[Material]],TableStockBalance[],
MATCH(TableStockBalance[[#Headers],[Supplier name]],TableStockBalance[#Headers],0),
0)</f>
        <v>Kupfer Komponenten GmbH</v>
      </c>
    </row>
    <row r="10219" spans="1:12" x14ac:dyDescent="0.25">
      <c r="A10219">
        <v>49041468</v>
      </c>
      <c r="B10219">
        <v>470</v>
      </c>
      <c r="C10219" t="s">
        <v>343</v>
      </c>
      <c r="D10219" t="s">
        <v>198</v>
      </c>
      <c r="E10219" t="s">
        <v>199</v>
      </c>
      <c r="F10219" t="s">
        <v>313</v>
      </c>
      <c r="G10219" s="1">
        <v>43567</v>
      </c>
      <c r="H10219">
        <v>2</v>
      </c>
      <c r="I10219" s="7">
        <f>IF(TableTransactions[[#This Row],[Order type]]=trackOrderType,
TableTransactions[[#This Row],[Transaction quantity]]*-1,
TableTransactions[[#This Row],[Transaction quantity]]
)</f>
        <v>-2</v>
      </c>
      <c r="J102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10219" s="7">
        <f ca="1">IF(TableTransactions[[#This Row],[Stock balance backorders]]&lt;0,
0,
TableTransactions[[#This Row],[Stock balance backorders]]
)</f>
        <v>20</v>
      </c>
      <c r="L10219" s="8" t="str">
        <f>VLOOKUP(TableTransactions[[#This Row],[Material]],TableStockBalance[],
MATCH(TableStockBalance[[#Headers],[Supplier name]],TableStockBalance[#Headers],0),
0)</f>
        <v>Kupfer Komponenten GmbH</v>
      </c>
    </row>
    <row r="10220" spans="1:12" x14ac:dyDescent="0.25">
      <c r="A10220">
        <v>49041537</v>
      </c>
      <c r="B10220">
        <v>230</v>
      </c>
      <c r="C10220" t="s">
        <v>343</v>
      </c>
      <c r="D10220" t="s">
        <v>198</v>
      </c>
      <c r="E10220" t="s">
        <v>199</v>
      </c>
      <c r="F10220" t="s">
        <v>317</v>
      </c>
      <c r="G10220" s="1">
        <v>43573</v>
      </c>
      <c r="H10220">
        <v>1</v>
      </c>
      <c r="I10220" s="7">
        <f>IF(TableTransactions[[#This Row],[Order type]]=trackOrderType,
TableTransactions[[#This Row],[Transaction quantity]]*-1,
TableTransactions[[#This Row],[Transaction quantity]]
)</f>
        <v>-1</v>
      </c>
      <c r="J102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10220" s="7">
        <f ca="1">IF(TableTransactions[[#This Row],[Stock balance backorders]]&lt;0,
0,
TableTransactions[[#This Row],[Stock balance backorders]]
)</f>
        <v>19</v>
      </c>
      <c r="L10220" s="8" t="str">
        <f>VLOOKUP(TableTransactions[[#This Row],[Material]],TableStockBalance[],
MATCH(TableStockBalance[[#Headers],[Supplier name]],TableStockBalance[#Headers],0),
0)</f>
        <v>Kupfer Komponenten GmbH</v>
      </c>
    </row>
    <row r="10221" spans="1:12" x14ac:dyDescent="0.25">
      <c r="A10221" s="4">
        <v>45057068</v>
      </c>
      <c r="B10221" s="4">
        <v>10</v>
      </c>
      <c r="C10221" s="4" t="s">
        <v>344</v>
      </c>
      <c r="D10221" s="4" t="s">
        <v>198</v>
      </c>
      <c r="E10221" s="4" t="s">
        <v>199</v>
      </c>
      <c r="F10221" s="4" t="s">
        <v>183</v>
      </c>
      <c r="G10221" s="5">
        <v>43591</v>
      </c>
      <c r="H10221" s="4">
        <v>19</v>
      </c>
      <c r="I10221" s="7">
        <f>IF(TableTransactions[[#This Row],[Order type]]=trackOrderType,
TableTransactions[[#This Row],[Transaction quantity]]*-1,
TableTransactions[[#This Row],[Transaction quantity]]
)</f>
        <v>19</v>
      </c>
      <c r="J102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</v>
      </c>
      <c r="K10221" s="7">
        <f ca="1">IF(TableTransactions[[#This Row],[Stock balance backorders]]&lt;0,
0,
TableTransactions[[#This Row],[Stock balance backorders]]
)</f>
        <v>38</v>
      </c>
      <c r="L10221" s="8" t="str">
        <f>VLOOKUP(TableTransactions[[#This Row],[Material]],TableStockBalance[],
MATCH(TableStockBalance[[#Headers],[Supplier name]],TableStockBalance[#Headers],0),
0)</f>
        <v>Kupfer Komponenten GmbH</v>
      </c>
    </row>
    <row r="10222" spans="1:12" x14ac:dyDescent="0.25">
      <c r="A10222">
        <v>49041702</v>
      </c>
      <c r="B10222">
        <v>30</v>
      </c>
      <c r="C10222" t="s">
        <v>343</v>
      </c>
      <c r="D10222" t="s">
        <v>198</v>
      </c>
      <c r="E10222" t="s">
        <v>199</v>
      </c>
      <c r="F10222" t="s">
        <v>325</v>
      </c>
      <c r="G10222" s="1">
        <v>43592</v>
      </c>
      <c r="H10222">
        <v>4</v>
      </c>
      <c r="I10222" s="7">
        <f>IF(TableTransactions[[#This Row],[Order type]]=trackOrderType,
TableTransactions[[#This Row],[Transaction quantity]]*-1,
TableTransactions[[#This Row],[Transaction quantity]]
)</f>
        <v>-4</v>
      </c>
      <c r="J102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</v>
      </c>
      <c r="K10222" s="7">
        <f ca="1">IF(TableTransactions[[#This Row],[Stock balance backorders]]&lt;0,
0,
TableTransactions[[#This Row],[Stock balance backorders]]
)</f>
        <v>34</v>
      </c>
      <c r="L10222" s="8" t="str">
        <f>VLOOKUP(TableTransactions[[#This Row],[Material]],TableStockBalance[],
MATCH(TableStockBalance[[#Headers],[Supplier name]],TableStockBalance[#Headers],0),
0)</f>
        <v>Kupfer Komponenten GmbH</v>
      </c>
    </row>
    <row r="10223" spans="1:12" x14ac:dyDescent="0.25">
      <c r="A10223">
        <v>49041879</v>
      </c>
      <c r="B10223">
        <v>220</v>
      </c>
      <c r="C10223" t="s">
        <v>343</v>
      </c>
      <c r="D10223" t="s">
        <v>198</v>
      </c>
      <c r="E10223" t="s">
        <v>199</v>
      </c>
      <c r="F10223" t="s">
        <v>317</v>
      </c>
      <c r="G10223" s="1">
        <v>43607</v>
      </c>
      <c r="H10223">
        <v>1</v>
      </c>
      <c r="I10223" s="7">
        <f>IF(TableTransactions[[#This Row],[Order type]]=trackOrderType,
TableTransactions[[#This Row],[Transaction quantity]]*-1,
TableTransactions[[#This Row],[Transaction quantity]]
)</f>
        <v>-1</v>
      </c>
      <c r="J102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</v>
      </c>
      <c r="K10223" s="7">
        <f ca="1">IF(TableTransactions[[#This Row],[Stock balance backorders]]&lt;0,
0,
TableTransactions[[#This Row],[Stock balance backorders]]
)</f>
        <v>33</v>
      </c>
      <c r="L10223" s="8" t="str">
        <f>VLOOKUP(TableTransactions[[#This Row],[Material]],TableStockBalance[],
MATCH(TableStockBalance[[#Headers],[Supplier name]],TableStockBalance[#Headers],0),
0)</f>
        <v>Kupfer Komponenten GmbH</v>
      </c>
    </row>
    <row r="10224" spans="1:12" x14ac:dyDescent="0.25">
      <c r="A10224">
        <v>49041905</v>
      </c>
      <c r="B10224">
        <v>370</v>
      </c>
      <c r="C10224" t="s">
        <v>343</v>
      </c>
      <c r="D10224" t="s">
        <v>198</v>
      </c>
      <c r="E10224" t="s">
        <v>199</v>
      </c>
      <c r="F10224" t="s">
        <v>313</v>
      </c>
      <c r="G10224" s="1">
        <v>43609</v>
      </c>
      <c r="H10224">
        <v>3</v>
      </c>
      <c r="I10224" s="7">
        <f>IF(TableTransactions[[#This Row],[Order type]]=trackOrderType,
TableTransactions[[#This Row],[Transaction quantity]]*-1,
TableTransactions[[#This Row],[Transaction quantity]]
)</f>
        <v>-3</v>
      </c>
      <c r="J102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10224" s="7">
        <f ca="1">IF(TableTransactions[[#This Row],[Stock balance backorders]]&lt;0,
0,
TableTransactions[[#This Row],[Stock balance backorders]]
)</f>
        <v>30</v>
      </c>
      <c r="L10224" s="8" t="str">
        <f>VLOOKUP(TableTransactions[[#This Row],[Material]],TableStockBalance[],
MATCH(TableStockBalance[[#Headers],[Supplier name]],TableStockBalance[#Headers],0),
0)</f>
        <v>Kupfer Komponenten GmbH</v>
      </c>
    </row>
    <row r="10225" spans="1:12" x14ac:dyDescent="0.25">
      <c r="A10225">
        <v>49041913</v>
      </c>
      <c r="B10225">
        <v>210</v>
      </c>
      <c r="C10225" t="s">
        <v>343</v>
      </c>
      <c r="D10225" t="s">
        <v>198</v>
      </c>
      <c r="E10225" t="s">
        <v>199</v>
      </c>
      <c r="F10225" t="s">
        <v>316</v>
      </c>
      <c r="G10225" s="1">
        <v>43609</v>
      </c>
      <c r="H10225">
        <v>4</v>
      </c>
      <c r="I10225" s="7">
        <f>IF(TableTransactions[[#This Row],[Order type]]=trackOrderType,
TableTransactions[[#This Row],[Transaction quantity]]*-1,
TableTransactions[[#This Row],[Transaction quantity]]
)</f>
        <v>-4</v>
      </c>
      <c r="J102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</v>
      </c>
      <c r="K10225" s="7">
        <f ca="1">IF(TableTransactions[[#This Row],[Stock balance backorders]]&lt;0,
0,
TableTransactions[[#This Row],[Stock balance backorders]]
)</f>
        <v>26</v>
      </c>
      <c r="L10225" s="8" t="str">
        <f>VLOOKUP(TableTransactions[[#This Row],[Material]],TableStockBalance[],
MATCH(TableStockBalance[[#Headers],[Supplier name]],TableStockBalance[#Headers],0),
0)</f>
        <v>Kupfer Komponenten GmbH</v>
      </c>
    </row>
    <row r="10226" spans="1:12" x14ac:dyDescent="0.25">
      <c r="A10226">
        <v>49042063</v>
      </c>
      <c r="B10226">
        <v>360</v>
      </c>
      <c r="C10226" t="s">
        <v>343</v>
      </c>
      <c r="D10226" t="s">
        <v>198</v>
      </c>
      <c r="E10226" t="s">
        <v>199</v>
      </c>
      <c r="F10226" t="s">
        <v>317</v>
      </c>
      <c r="G10226" s="1">
        <v>43626</v>
      </c>
      <c r="H10226">
        <v>4</v>
      </c>
      <c r="I10226" s="7">
        <f>IF(TableTransactions[[#This Row],[Order type]]=trackOrderType,
TableTransactions[[#This Row],[Transaction quantity]]*-1,
TableTransactions[[#This Row],[Transaction quantity]]
)</f>
        <v>-4</v>
      </c>
      <c r="J102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10226" s="7">
        <f ca="1">IF(TableTransactions[[#This Row],[Stock balance backorders]]&lt;0,
0,
TableTransactions[[#This Row],[Stock balance backorders]]
)</f>
        <v>22</v>
      </c>
      <c r="L10226" s="8" t="str">
        <f>VLOOKUP(TableTransactions[[#This Row],[Material]],TableStockBalance[],
MATCH(TableStockBalance[[#Headers],[Supplier name]],TableStockBalance[#Headers],0),
0)</f>
        <v>Kupfer Komponenten GmbH</v>
      </c>
    </row>
    <row r="10227" spans="1:12" x14ac:dyDescent="0.25">
      <c r="A10227">
        <v>49042482</v>
      </c>
      <c r="B10227">
        <v>40</v>
      </c>
      <c r="C10227" t="s">
        <v>343</v>
      </c>
      <c r="D10227" t="s">
        <v>198</v>
      </c>
      <c r="E10227" t="s">
        <v>199</v>
      </c>
      <c r="F10227" t="s">
        <v>313</v>
      </c>
      <c r="G10227" s="1">
        <v>43664</v>
      </c>
      <c r="H10227">
        <v>1</v>
      </c>
      <c r="I10227" s="7">
        <f>IF(TableTransactions[[#This Row],[Order type]]=trackOrderType,
TableTransactions[[#This Row],[Transaction quantity]]*-1,
TableTransactions[[#This Row],[Transaction quantity]]
)</f>
        <v>-1</v>
      </c>
      <c r="J102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10227" s="7">
        <f ca="1">IF(TableTransactions[[#This Row],[Stock balance backorders]]&lt;0,
0,
TableTransactions[[#This Row],[Stock balance backorders]]
)</f>
        <v>21</v>
      </c>
      <c r="L10227" s="8" t="str">
        <f>VLOOKUP(TableTransactions[[#This Row],[Material]],TableStockBalance[],
MATCH(TableStockBalance[[#Headers],[Supplier name]],TableStockBalance[#Headers],0),
0)</f>
        <v>Kupfer Komponenten GmbH</v>
      </c>
    </row>
    <row r="10228" spans="1:12" x14ac:dyDescent="0.25">
      <c r="A10228">
        <v>49042553</v>
      </c>
      <c r="B10228">
        <v>10</v>
      </c>
      <c r="C10228" t="s">
        <v>343</v>
      </c>
      <c r="D10228" t="s">
        <v>198</v>
      </c>
      <c r="E10228" t="s">
        <v>199</v>
      </c>
      <c r="F10228" t="s">
        <v>321</v>
      </c>
      <c r="G10228" s="1">
        <v>43671</v>
      </c>
      <c r="H10228">
        <v>4</v>
      </c>
      <c r="I10228" s="7">
        <f>IF(TableTransactions[[#This Row],[Order type]]=trackOrderType,
TableTransactions[[#This Row],[Transaction quantity]]*-1,
TableTransactions[[#This Row],[Transaction quantity]]
)</f>
        <v>-4</v>
      </c>
      <c r="J102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10228" s="7">
        <f ca="1">IF(TableTransactions[[#This Row],[Stock balance backorders]]&lt;0,
0,
TableTransactions[[#This Row],[Stock balance backorders]]
)</f>
        <v>17</v>
      </c>
      <c r="L10228" s="8" t="str">
        <f>VLOOKUP(TableTransactions[[#This Row],[Material]],TableStockBalance[],
MATCH(TableStockBalance[[#Headers],[Supplier name]],TableStockBalance[#Headers],0),
0)</f>
        <v>Kupfer Komponenten GmbH</v>
      </c>
    </row>
    <row r="10229" spans="1:12" x14ac:dyDescent="0.25">
      <c r="A10229">
        <v>49042634</v>
      </c>
      <c r="B10229">
        <v>80</v>
      </c>
      <c r="C10229" t="s">
        <v>343</v>
      </c>
      <c r="D10229" t="s">
        <v>198</v>
      </c>
      <c r="E10229" t="s">
        <v>199</v>
      </c>
      <c r="F10229" t="s">
        <v>313</v>
      </c>
      <c r="G10229" s="1">
        <v>43679</v>
      </c>
      <c r="H10229">
        <v>3</v>
      </c>
      <c r="I10229" s="7">
        <f>IF(TableTransactions[[#This Row],[Order type]]=trackOrderType,
TableTransactions[[#This Row],[Transaction quantity]]*-1,
TableTransactions[[#This Row],[Transaction quantity]]
)</f>
        <v>-3</v>
      </c>
      <c r="J102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10229" s="7">
        <f ca="1">IF(TableTransactions[[#This Row],[Stock balance backorders]]&lt;0,
0,
TableTransactions[[#This Row],[Stock balance backorders]]
)</f>
        <v>14</v>
      </c>
      <c r="L10229" s="8" t="str">
        <f>VLOOKUP(TableTransactions[[#This Row],[Material]],TableStockBalance[],
MATCH(TableStockBalance[[#Headers],[Supplier name]],TableStockBalance[#Headers],0),
0)</f>
        <v>Kupfer Komponenten GmbH</v>
      </c>
    </row>
    <row r="10230" spans="1:12" x14ac:dyDescent="0.25">
      <c r="A10230" s="4">
        <v>45057304</v>
      </c>
      <c r="B10230" s="4">
        <v>10</v>
      </c>
      <c r="C10230" s="4" t="s">
        <v>344</v>
      </c>
      <c r="D10230" s="4" t="s">
        <v>198</v>
      </c>
      <c r="E10230" s="4" t="s">
        <v>199</v>
      </c>
      <c r="F10230" s="4" t="s">
        <v>183</v>
      </c>
      <c r="G10230" s="5">
        <v>43686</v>
      </c>
      <c r="H10230" s="4">
        <v>19</v>
      </c>
      <c r="I10230" s="7">
        <f>IF(TableTransactions[[#This Row],[Order type]]=trackOrderType,
TableTransactions[[#This Row],[Transaction quantity]]*-1,
TableTransactions[[#This Row],[Transaction quantity]]
)</f>
        <v>19</v>
      </c>
      <c r="J102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</v>
      </c>
      <c r="K10230" s="7">
        <f ca="1">IF(TableTransactions[[#This Row],[Stock balance backorders]]&lt;0,
0,
TableTransactions[[#This Row],[Stock balance backorders]]
)</f>
        <v>33</v>
      </c>
      <c r="L10230" s="8" t="str">
        <f>VLOOKUP(TableTransactions[[#This Row],[Material]],TableStockBalance[],
MATCH(TableStockBalance[[#Headers],[Supplier name]],TableStockBalance[#Headers],0),
0)</f>
        <v>Kupfer Komponenten GmbH</v>
      </c>
    </row>
    <row r="10231" spans="1:12" x14ac:dyDescent="0.25">
      <c r="A10231">
        <v>49043062</v>
      </c>
      <c r="B10231">
        <v>80</v>
      </c>
      <c r="C10231" t="s">
        <v>343</v>
      </c>
      <c r="D10231" t="s">
        <v>198</v>
      </c>
      <c r="E10231" t="s">
        <v>199</v>
      </c>
      <c r="F10231" t="s">
        <v>313</v>
      </c>
      <c r="G10231" s="1">
        <v>43719</v>
      </c>
      <c r="H10231">
        <v>3</v>
      </c>
      <c r="I10231" s="7">
        <f>IF(TableTransactions[[#This Row],[Order type]]=trackOrderType,
TableTransactions[[#This Row],[Transaction quantity]]*-1,
TableTransactions[[#This Row],[Transaction quantity]]
)</f>
        <v>-3</v>
      </c>
      <c r="J102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10231" s="7">
        <f ca="1">IF(TableTransactions[[#This Row],[Stock balance backorders]]&lt;0,
0,
TableTransactions[[#This Row],[Stock balance backorders]]
)</f>
        <v>30</v>
      </c>
      <c r="L10231" s="8" t="str">
        <f>VLOOKUP(TableTransactions[[#This Row],[Material]],TableStockBalance[],
MATCH(TableStockBalance[[#Headers],[Supplier name]],TableStockBalance[#Headers],0),
0)</f>
        <v>Kupfer Komponenten GmbH</v>
      </c>
    </row>
    <row r="10232" spans="1:12" x14ac:dyDescent="0.25">
      <c r="A10232">
        <v>49043084</v>
      </c>
      <c r="B10232">
        <v>100</v>
      </c>
      <c r="C10232" t="s">
        <v>343</v>
      </c>
      <c r="D10232" t="s">
        <v>198</v>
      </c>
      <c r="E10232" t="s">
        <v>199</v>
      </c>
      <c r="F10232" t="s">
        <v>318</v>
      </c>
      <c r="G10232" s="1">
        <v>43720</v>
      </c>
      <c r="H10232">
        <v>3</v>
      </c>
      <c r="I10232" s="7">
        <f>IF(TableTransactions[[#This Row],[Order type]]=trackOrderType,
TableTransactions[[#This Row],[Transaction quantity]]*-1,
TableTransactions[[#This Row],[Transaction quantity]]
)</f>
        <v>-3</v>
      </c>
      <c r="J102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10232" s="7">
        <f ca="1">IF(TableTransactions[[#This Row],[Stock balance backorders]]&lt;0,
0,
TableTransactions[[#This Row],[Stock balance backorders]]
)</f>
        <v>27</v>
      </c>
      <c r="L10232" s="8" t="str">
        <f>VLOOKUP(TableTransactions[[#This Row],[Material]],TableStockBalance[],
MATCH(TableStockBalance[[#Headers],[Supplier name]],TableStockBalance[#Headers],0),
0)</f>
        <v>Kupfer Komponenten GmbH</v>
      </c>
    </row>
    <row r="10233" spans="1:12" x14ac:dyDescent="0.25">
      <c r="A10233">
        <v>49043102</v>
      </c>
      <c r="B10233">
        <v>30</v>
      </c>
      <c r="C10233" t="s">
        <v>343</v>
      </c>
      <c r="D10233" t="s">
        <v>198</v>
      </c>
      <c r="E10233" t="s">
        <v>199</v>
      </c>
      <c r="F10233" t="s">
        <v>322</v>
      </c>
      <c r="G10233" s="1">
        <v>43721</v>
      </c>
      <c r="H10233">
        <v>3</v>
      </c>
      <c r="I10233" s="7">
        <f>IF(TableTransactions[[#This Row],[Order type]]=trackOrderType,
TableTransactions[[#This Row],[Transaction quantity]]*-1,
TableTransactions[[#This Row],[Transaction quantity]]
)</f>
        <v>-3</v>
      </c>
      <c r="J102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10233" s="7">
        <f ca="1">IF(TableTransactions[[#This Row],[Stock balance backorders]]&lt;0,
0,
TableTransactions[[#This Row],[Stock balance backorders]]
)</f>
        <v>24</v>
      </c>
      <c r="L10233" s="8" t="str">
        <f>VLOOKUP(TableTransactions[[#This Row],[Material]],TableStockBalance[],
MATCH(TableStockBalance[[#Headers],[Supplier name]],TableStockBalance[#Headers],0),
0)</f>
        <v>Kupfer Komponenten GmbH</v>
      </c>
    </row>
    <row r="10234" spans="1:12" x14ac:dyDescent="0.25">
      <c r="A10234">
        <v>49043353</v>
      </c>
      <c r="B10234">
        <v>210</v>
      </c>
      <c r="C10234" t="s">
        <v>343</v>
      </c>
      <c r="D10234" t="s">
        <v>198</v>
      </c>
      <c r="E10234" t="s">
        <v>199</v>
      </c>
      <c r="F10234" t="s">
        <v>318</v>
      </c>
      <c r="G10234" s="1">
        <v>43746</v>
      </c>
      <c r="H10234">
        <v>2</v>
      </c>
      <c r="I10234" s="7">
        <f>IF(TableTransactions[[#This Row],[Order type]]=trackOrderType,
TableTransactions[[#This Row],[Transaction quantity]]*-1,
TableTransactions[[#This Row],[Transaction quantity]]
)</f>
        <v>-2</v>
      </c>
      <c r="J102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10234" s="7">
        <f ca="1">IF(TableTransactions[[#This Row],[Stock balance backorders]]&lt;0,
0,
TableTransactions[[#This Row],[Stock balance backorders]]
)</f>
        <v>22</v>
      </c>
      <c r="L10234" s="8" t="str">
        <f>VLOOKUP(TableTransactions[[#This Row],[Material]],TableStockBalance[],
MATCH(TableStockBalance[[#Headers],[Supplier name]],TableStockBalance[#Headers],0),
0)</f>
        <v>Kupfer Komponenten GmbH</v>
      </c>
    </row>
    <row r="10235" spans="1:12" x14ac:dyDescent="0.25">
      <c r="A10235">
        <v>49043443</v>
      </c>
      <c r="B10235">
        <v>180</v>
      </c>
      <c r="C10235" t="s">
        <v>343</v>
      </c>
      <c r="D10235" t="s">
        <v>198</v>
      </c>
      <c r="E10235" t="s">
        <v>199</v>
      </c>
      <c r="F10235" t="s">
        <v>313</v>
      </c>
      <c r="G10235" s="1">
        <v>43754</v>
      </c>
      <c r="H10235">
        <v>3</v>
      </c>
      <c r="I10235" s="7">
        <f>IF(TableTransactions[[#This Row],[Order type]]=trackOrderType,
TableTransactions[[#This Row],[Transaction quantity]]*-1,
TableTransactions[[#This Row],[Transaction quantity]]
)</f>
        <v>-3</v>
      </c>
      <c r="J102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10235" s="7">
        <f ca="1">IF(TableTransactions[[#This Row],[Stock balance backorders]]&lt;0,
0,
TableTransactions[[#This Row],[Stock balance backorders]]
)</f>
        <v>19</v>
      </c>
      <c r="L10235" s="8" t="str">
        <f>VLOOKUP(TableTransactions[[#This Row],[Material]],TableStockBalance[],
MATCH(TableStockBalance[[#Headers],[Supplier name]],TableStockBalance[#Headers],0),
0)</f>
        <v>Kupfer Komponenten GmbH</v>
      </c>
    </row>
    <row r="10236" spans="1:12" x14ac:dyDescent="0.25">
      <c r="A10236" s="4">
        <v>45057497</v>
      </c>
      <c r="B10236" s="4">
        <v>10</v>
      </c>
      <c r="C10236" s="4" t="s">
        <v>344</v>
      </c>
      <c r="D10236" s="4" t="s">
        <v>198</v>
      </c>
      <c r="E10236" s="4" t="s">
        <v>199</v>
      </c>
      <c r="F10236" s="4" t="s">
        <v>183</v>
      </c>
      <c r="G10236" s="5">
        <v>43766</v>
      </c>
      <c r="H10236" s="4">
        <v>19</v>
      </c>
      <c r="I10236" s="7">
        <f>IF(TableTransactions[[#This Row],[Order type]]=trackOrderType,
TableTransactions[[#This Row],[Transaction quantity]]*-1,
TableTransactions[[#This Row],[Transaction quantity]]
)</f>
        <v>19</v>
      </c>
      <c r="J102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</v>
      </c>
      <c r="K10236" s="7">
        <f ca="1">IF(TableTransactions[[#This Row],[Stock balance backorders]]&lt;0,
0,
TableTransactions[[#This Row],[Stock balance backorders]]
)</f>
        <v>38</v>
      </c>
      <c r="L10236" s="8" t="str">
        <f>VLOOKUP(TableTransactions[[#This Row],[Material]],TableStockBalance[],
MATCH(TableStockBalance[[#Headers],[Supplier name]],TableStockBalance[#Headers],0),
0)</f>
        <v>Kupfer Komponenten GmbH</v>
      </c>
    </row>
    <row r="10237" spans="1:12" x14ac:dyDescent="0.25">
      <c r="A10237">
        <v>49043723</v>
      </c>
      <c r="B10237">
        <v>60</v>
      </c>
      <c r="C10237" t="s">
        <v>343</v>
      </c>
      <c r="D10237" t="s">
        <v>198</v>
      </c>
      <c r="E10237" t="s">
        <v>199</v>
      </c>
      <c r="F10237" t="s">
        <v>315</v>
      </c>
      <c r="G10237" s="1">
        <v>43777</v>
      </c>
      <c r="H10237">
        <v>2</v>
      </c>
      <c r="I10237" s="7">
        <f>IF(TableTransactions[[#This Row],[Order type]]=trackOrderType,
TableTransactions[[#This Row],[Transaction quantity]]*-1,
TableTransactions[[#This Row],[Transaction quantity]]
)</f>
        <v>-2</v>
      </c>
      <c r="J102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</v>
      </c>
      <c r="K10237" s="7">
        <f ca="1">IF(TableTransactions[[#This Row],[Stock balance backorders]]&lt;0,
0,
TableTransactions[[#This Row],[Stock balance backorders]]
)</f>
        <v>36</v>
      </c>
      <c r="L10237" s="8" t="str">
        <f>VLOOKUP(TableTransactions[[#This Row],[Material]],TableStockBalance[],
MATCH(TableStockBalance[[#Headers],[Supplier name]],TableStockBalance[#Headers],0),
0)</f>
        <v>Kupfer Komponenten GmbH</v>
      </c>
    </row>
    <row r="10238" spans="1:12" x14ac:dyDescent="0.25">
      <c r="A10238">
        <v>49043800</v>
      </c>
      <c r="B10238">
        <v>60</v>
      </c>
      <c r="C10238" t="s">
        <v>343</v>
      </c>
      <c r="D10238" t="s">
        <v>198</v>
      </c>
      <c r="E10238" t="s">
        <v>199</v>
      </c>
      <c r="F10238" t="s">
        <v>315</v>
      </c>
      <c r="G10238" s="1">
        <v>43784</v>
      </c>
      <c r="H10238">
        <v>1</v>
      </c>
      <c r="I10238" s="7">
        <f>IF(TableTransactions[[#This Row],[Order type]]=trackOrderType,
TableTransactions[[#This Row],[Transaction quantity]]*-1,
TableTransactions[[#This Row],[Transaction quantity]]
)</f>
        <v>-1</v>
      </c>
      <c r="J102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</v>
      </c>
      <c r="K10238" s="7">
        <f ca="1">IF(TableTransactions[[#This Row],[Stock balance backorders]]&lt;0,
0,
TableTransactions[[#This Row],[Stock balance backorders]]
)</f>
        <v>35</v>
      </c>
      <c r="L10238" s="8" t="str">
        <f>VLOOKUP(TableTransactions[[#This Row],[Material]],TableStockBalance[],
MATCH(TableStockBalance[[#Headers],[Supplier name]],TableStockBalance[#Headers],0),
0)</f>
        <v>Kupfer Komponenten GmbH</v>
      </c>
    </row>
    <row r="10239" spans="1:12" x14ac:dyDescent="0.25">
      <c r="A10239">
        <v>49043890</v>
      </c>
      <c r="B10239">
        <v>70</v>
      </c>
      <c r="C10239" t="s">
        <v>343</v>
      </c>
      <c r="D10239" t="s">
        <v>198</v>
      </c>
      <c r="E10239" t="s">
        <v>199</v>
      </c>
      <c r="F10239" t="s">
        <v>319</v>
      </c>
      <c r="G10239" s="1">
        <v>43794</v>
      </c>
      <c r="H10239">
        <v>3</v>
      </c>
      <c r="I10239" s="7">
        <f>IF(TableTransactions[[#This Row],[Order type]]=trackOrderType,
TableTransactions[[#This Row],[Transaction quantity]]*-1,
TableTransactions[[#This Row],[Transaction quantity]]
)</f>
        <v>-3</v>
      </c>
      <c r="J102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</v>
      </c>
      <c r="K10239" s="7">
        <f ca="1">IF(TableTransactions[[#This Row],[Stock balance backorders]]&lt;0,
0,
TableTransactions[[#This Row],[Stock balance backorders]]
)</f>
        <v>32</v>
      </c>
      <c r="L10239" s="8" t="str">
        <f>VLOOKUP(TableTransactions[[#This Row],[Material]],TableStockBalance[],
MATCH(TableStockBalance[[#Headers],[Supplier name]],TableStockBalance[#Headers],0),
0)</f>
        <v>Kupfer Komponenten GmbH</v>
      </c>
    </row>
    <row r="10240" spans="1:12" x14ac:dyDescent="0.25">
      <c r="A10240">
        <v>49043985</v>
      </c>
      <c r="B10240">
        <v>70</v>
      </c>
      <c r="C10240" t="s">
        <v>343</v>
      </c>
      <c r="D10240" t="s">
        <v>198</v>
      </c>
      <c r="E10240" t="s">
        <v>199</v>
      </c>
      <c r="F10240" t="s">
        <v>316</v>
      </c>
      <c r="G10240" s="1">
        <v>43802</v>
      </c>
      <c r="H10240">
        <v>3</v>
      </c>
      <c r="I10240" s="7">
        <f>IF(TableTransactions[[#This Row],[Order type]]=trackOrderType,
TableTransactions[[#This Row],[Transaction quantity]]*-1,
TableTransactions[[#This Row],[Transaction quantity]]
)</f>
        <v>-3</v>
      </c>
      <c r="J102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10240" s="7">
        <f ca="1">IF(TableTransactions[[#This Row],[Stock balance backorders]]&lt;0,
0,
TableTransactions[[#This Row],[Stock balance backorders]]
)</f>
        <v>29</v>
      </c>
      <c r="L10240" s="8" t="str">
        <f>VLOOKUP(TableTransactions[[#This Row],[Material]],TableStockBalance[],
MATCH(TableStockBalance[[#Headers],[Supplier name]],TableStockBalance[#Headers],0),
0)</f>
        <v>Kupfer Komponenten GmbH</v>
      </c>
    </row>
    <row r="10241" spans="1:12" x14ac:dyDescent="0.25">
      <c r="A10241">
        <v>49044105</v>
      </c>
      <c r="B10241">
        <v>20</v>
      </c>
      <c r="C10241" t="s">
        <v>343</v>
      </c>
      <c r="D10241" t="s">
        <v>198</v>
      </c>
      <c r="E10241" t="s">
        <v>199</v>
      </c>
      <c r="F10241" t="s">
        <v>326</v>
      </c>
      <c r="G10241" s="1">
        <v>43812</v>
      </c>
      <c r="H10241">
        <v>3</v>
      </c>
      <c r="I10241" s="7">
        <f>IF(TableTransactions[[#This Row],[Order type]]=trackOrderType,
TableTransactions[[#This Row],[Transaction quantity]]*-1,
TableTransactions[[#This Row],[Transaction quantity]]
)</f>
        <v>-3</v>
      </c>
      <c r="J102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</v>
      </c>
      <c r="K10241" s="7">
        <f ca="1">IF(TableTransactions[[#This Row],[Stock balance backorders]]&lt;0,
0,
TableTransactions[[#This Row],[Stock balance backorders]]
)</f>
        <v>26</v>
      </c>
      <c r="L10241" s="8" t="str">
        <f>VLOOKUP(TableTransactions[[#This Row],[Material]],TableStockBalance[],
MATCH(TableStockBalance[[#Headers],[Supplier name]],TableStockBalance[#Headers],0),
0)</f>
        <v>Kupfer Komponenten GmbH</v>
      </c>
    </row>
    <row r="10242" spans="1:12" x14ac:dyDescent="0.25">
      <c r="A10242">
        <v>49044126</v>
      </c>
      <c r="B10242">
        <v>140</v>
      </c>
      <c r="C10242" t="s">
        <v>343</v>
      </c>
      <c r="D10242" t="s">
        <v>198</v>
      </c>
      <c r="E10242" t="s">
        <v>199</v>
      </c>
      <c r="F10242" t="s">
        <v>317</v>
      </c>
      <c r="G10242" s="1">
        <v>43815</v>
      </c>
      <c r="H10242">
        <v>4</v>
      </c>
      <c r="I10242" s="7">
        <f>IF(TableTransactions[[#This Row],[Order type]]=trackOrderType,
TableTransactions[[#This Row],[Transaction quantity]]*-1,
TableTransactions[[#This Row],[Transaction quantity]]
)</f>
        <v>-4</v>
      </c>
      <c r="J102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10242" s="7">
        <f ca="1">IF(TableTransactions[[#This Row],[Stock balance backorders]]&lt;0,
0,
TableTransactions[[#This Row],[Stock balance backorders]]
)</f>
        <v>22</v>
      </c>
      <c r="L10242" s="8" t="str">
        <f>VLOOKUP(TableTransactions[[#This Row],[Material]],TableStockBalance[],
MATCH(TableStockBalance[[#Headers],[Supplier name]],TableStockBalance[#Headers],0),
0)</f>
        <v>Kupfer Komponenten GmbH</v>
      </c>
    </row>
    <row r="10243" spans="1:12" x14ac:dyDescent="0.25">
      <c r="A10243">
        <v>49044252</v>
      </c>
      <c r="B10243">
        <v>200</v>
      </c>
      <c r="C10243" t="s">
        <v>343</v>
      </c>
      <c r="D10243" t="s">
        <v>198</v>
      </c>
      <c r="E10243" t="s">
        <v>199</v>
      </c>
      <c r="F10243" t="s">
        <v>319</v>
      </c>
      <c r="G10243" s="1">
        <v>43830</v>
      </c>
      <c r="H10243">
        <v>2</v>
      </c>
      <c r="I10243" s="7">
        <f>IF(TableTransactions[[#This Row],[Order type]]=trackOrderType,
TableTransactions[[#This Row],[Transaction quantity]]*-1,
TableTransactions[[#This Row],[Transaction quantity]]
)</f>
        <v>-2</v>
      </c>
      <c r="J102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10243" s="7">
        <f ca="1">IF(TableTransactions[[#This Row],[Stock balance backorders]]&lt;0,
0,
TableTransactions[[#This Row],[Stock balance backorders]]
)</f>
        <v>20</v>
      </c>
      <c r="L10243" s="8" t="str">
        <f>VLOOKUP(TableTransactions[[#This Row],[Material]],TableStockBalance[],
MATCH(TableStockBalance[[#Headers],[Supplier name]],TableStockBalance[#Headers],0),
0)</f>
        <v>Kupfer Komponenten GmbH</v>
      </c>
    </row>
    <row r="10244" spans="1:12" x14ac:dyDescent="0.25">
      <c r="A10244">
        <v>49040463</v>
      </c>
      <c r="B10244">
        <v>100</v>
      </c>
      <c r="C10244" t="s">
        <v>343</v>
      </c>
      <c r="D10244" t="s">
        <v>206</v>
      </c>
      <c r="E10244" t="s">
        <v>207</v>
      </c>
      <c r="F10244" t="s">
        <v>313</v>
      </c>
      <c r="G10244" s="1">
        <v>43480</v>
      </c>
      <c r="H10244">
        <v>2</v>
      </c>
      <c r="I10244" s="7">
        <f>IF(TableTransactions[[#This Row],[Order type]]=trackOrderType,
TableTransactions[[#This Row],[Transaction quantity]]*-1,
TableTransactions[[#This Row],[Transaction quantity]]
)</f>
        <v>-2</v>
      </c>
      <c r="J102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10244" s="7">
        <f ca="1">IF(TableTransactions[[#This Row],[Stock balance backorders]]&lt;0,
0,
TableTransactions[[#This Row],[Stock balance backorders]]
)</f>
        <v>31</v>
      </c>
      <c r="L10244" s="8" t="str">
        <f>VLOOKUP(TableTransactions[[#This Row],[Material]],TableStockBalance[],
MATCH(TableStockBalance[[#Headers],[Supplier name]],TableStockBalance[#Headers],0),
0)</f>
        <v>Kupfer Komponenten GmbH</v>
      </c>
    </row>
    <row r="10245" spans="1:12" x14ac:dyDescent="0.25">
      <c r="A10245">
        <v>49040559</v>
      </c>
      <c r="B10245">
        <v>10</v>
      </c>
      <c r="C10245" t="s">
        <v>343</v>
      </c>
      <c r="D10245" t="s">
        <v>206</v>
      </c>
      <c r="E10245" t="s">
        <v>207</v>
      </c>
      <c r="F10245" t="s">
        <v>333</v>
      </c>
      <c r="G10245" s="1">
        <v>43488</v>
      </c>
      <c r="H10245">
        <v>1</v>
      </c>
      <c r="I10245" s="7">
        <f>IF(TableTransactions[[#This Row],[Order type]]=trackOrderType,
TableTransactions[[#This Row],[Transaction quantity]]*-1,
TableTransactions[[#This Row],[Transaction quantity]]
)</f>
        <v>-1</v>
      </c>
      <c r="J102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10245" s="7">
        <f ca="1">IF(TableTransactions[[#This Row],[Stock balance backorders]]&lt;0,
0,
TableTransactions[[#This Row],[Stock balance backorders]]
)</f>
        <v>30</v>
      </c>
      <c r="L10245" s="8" t="str">
        <f>VLOOKUP(TableTransactions[[#This Row],[Material]],TableStockBalance[],
MATCH(TableStockBalance[[#Headers],[Supplier name]],TableStockBalance[#Headers],0),
0)</f>
        <v>Kupfer Komponenten GmbH</v>
      </c>
    </row>
    <row r="10246" spans="1:12" x14ac:dyDescent="0.25">
      <c r="A10246">
        <v>49040671</v>
      </c>
      <c r="B10246">
        <v>370</v>
      </c>
      <c r="C10246" t="s">
        <v>343</v>
      </c>
      <c r="D10246" t="s">
        <v>206</v>
      </c>
      <c r="E10246" t="s">
        <v>207</v>
      </c>
      <c r="F10246" t="s">
        <v>317</v>
      </c>
      <c r="G10246" s="1">
        <v>43497</v>
      </c>
      <c r="H10246">
        <v>4</v>
      </c>
      <c r="I10246" s="7">
        <f>IF(TableTransactions[[#This Row],[Order type]]=trackOrderType,
TableTransactions[[#This Row],[Transaction quantity]]*-1,
TableTransactions[[#This Row],[Transaction quantity]]
)</f>
        <v>-4</v>
      </c>
      <c r="J102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</v>
      </c>
      <c r="K10246" s="7">
        <f ca="1">IF(TableTransactions[[#This Row],[Stock balance backorders]]&lt;0,
0,
TableTransactions[[#This Row],[Stock balance backorders]]
)</f>
        <v>26</v>
      </c>
      <c r="L10246" s="8" t="str">
        <f>VLOOKUP(TableTransactions[[#This Row],[Material]],TableStockBalance[],
MATCH(TableStockBalance[[#Headers],[Supplier name]],TableStockBalance[#Headers],0),
0)</f>
        <v>Kupfer Komponenten GmbH</v>
      </c>
    </row>
    <row r="10247" spans="1:12" x14ac:dyDescent="0.25">
      <c r="A10247">
        <v>49040816</v>
      </c>
      <c r="B10247">
        <v>110</v>
      </c>
      <c r="C10247" t="s">
        <v>343</v>
      </c>
      <c r="D10247" t="s">
        <v>206</v>
      </c>
      <c r="E10247" t="s">
        <v>207</v>
      </c>
      <c r="F10247" t="s">
        <v>314</v>
      </c>
      <c r="G10247" s="1">
        <v>43511</v>
      </c>
      <c r="H10247">
        <v>4</v>
      </c>
      <c r="I10247" s="7">
        <f>IF(TableTransactions[[#This Row],[Order type]]=trackOrderType,
TableTransactions[[#This Row],[Transaction quantity]]*-1,
TableTransactions[[#This Row],[Transaction quantity]]
)</f>
        <v>-4</v>
      </c>
      <c r="J102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10247" s="7">
        <f ca="1">IF(TableTransactions[[#This Row],[Stock balance backorders]]&lt;0,
0,
TableTransactions[[#This Row],[Stock balance backorders]]
)</f>
        <v>22</v>
      </c>
      <c r="L10247" s="8" t="str">
        <f>VLOOKUP(TableTransactions[[#This Row],[Material]],TableStockBalance[],
MATCH(TableStockBalance[[#Headers],[Supplier name]],TableStockBalance[#Headers],0),
0)</f>
        <v>Kupfer Komponenten GmbH</v>
      </c>
    </row>
    <row r="10248" spans="1:12" x14ac:dyDescent="0.25">
      <c r="A10248">
        <v>49040829</v>
      </c>
      <c r="B10248">
        <v>270</v>
      </c>
      <c r="C10248" t="s">
        <v>343</v>
      </c>
      <c r="D10248" t="s">
        <v>206</v>
      </c>
      <c r="E10248" t="s">
        <v>207</v>
      </c>
      <c r="F10248" t="s">
        <v>318</v>
      </c>
      <c r="G10248" s="1">
        <v>43511</v>
      </c>
      <c r="H10248">
        <v>2</v>
      </c>
      <c r="I10248" s="7">
        <f>IF(TableTransactions[[#This Row],[Order type]]=trackOrderType,
TableTransactions[[#This Row],[Transaction quantity]]*-1,
TableTransactions[[#This Row],[Transaction quantity]]
)</f>
        <v>-2</v>
      </c>
      <c r="J102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10248" s="7">
        <f ca="1">IF(TableTransactions[[#This Row],[Stock balance backorders]]&lt;0,
0,
TableTransactions[[#This Row],[Stock balance backorders]]
)</f>
        <v>20</v>
      </c>
      <c r="L10248" s="8" t="str">
        <f>VLOOKUP(TableTransactions[[#This Row],[Material]],TableStockBalance[],
MATCH(TableStockBalance[[#Headers],[Supplier name]],TableStockBalance[#Headers],0),
0)</f>
        <v>Kupfer Komponenten GmbH</v>
      </c>
    </row>
    <row r="10249" spans="1:12" x14ac:dyDescent="0.25">
      <c r="A10249">
        <v>49040875</v>
      </c>
      <c r="B10249">
        <v>50</v>
      </c>
      <c r="C10249" t="s">
        <v>343</v>
      </c>
      <c r="D10249" t="s">
        <v>206</v>
      </c>
      <c r="E10249" t="s">
        <v>207</v>
      </c>
      <c r="F10249" t="s">
        <v>319</v>
      </c>
      <c r="G10249" s="1">
        <v>43516</v>
      </c>
      <c r="H10249">
        <v>4</v>
      </c>
      <c r="I10249" s="7">
        <f>IF(TableTransactions[[#This Row],[Order type]]=trackOrderType,
TableTransactions[[#This Row],[Transaction quantity]]*-1,
TableTransactions[[#This Row],[Transaction quantity]]
)</f>
        <v>-4</v>
      </c>
      <c r="J102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10249" s="7">
        <f ca="1">IF(TableTransactions[[#This Row],[Stock balance backorders]]&lt;0,
0,
TableTransactions[[#This Row],[Stock balance backorders]]
)</f>
        <v>16</v>
      </c>
      <c r="L10249" s="8" t="str">
        <f>VLOOKUP(TableTransactions[[#This Row],[Material]],TableStockBalance[],
MATCH(TableStockBalance[[#Headers],[Supplier name]],TableStockBalance[#Headers],0),
0)</f>
        <v>Kupfer Komponenten GmbH</v>
      </c>
    </row>
    <row r="10250" spans="1:12" x14ac:dyDescent="0.25">
      <c r="A10250">
        <v>49040951</v>
      </c>
      <c r="B10250">
        <v>70</v>
      </c>
      <c r="C10250" t="s">
        <v>343</v>
      </c>
      <c r="D10250" t="s">
        <v>206</v>
      </c>
      <c r="E10250" t="s">
        <v>207</v>
      </c>
      <c r="F10250" t="s">
        <v>318</v>
      </c>
      <c r="G10250" s="1">
        <v>43523</v>
      </c>
      <c r="H10250">
        <v>4</v>
      </c>
      <c r="I10250" s="7">
        <f>IF(TableTransactions[[#This Row],[Order type]]=trackOrderType,
TableTransactions[[#This Row],[Transaction quantity]]*-1,
TableTransactions[[#This Row],[Transaction quantity]]
)</f>
        <v>-4</v>
      </c>
      <c r="J102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10250" s="7">
        <f ca="1">IF(TableTransactions[[#This Row],[Stock balance backorders]]&lt;0,
0,
TableTransactions[[#This Row],[Stock balance backorders]]
)</f>
        <v>12</v>
      </c>
      <c r="L10250" s="8" t="str">
        <f>VLOOKUP(TableTransactions[[#This Row],[Material]],TableStockBalance[],
MATCH(TableStockBalance[[#Headers],[Supplier name]],TableStockBalance[#Headers],0),
0)</f>
        <v>Kupfer Komponenten GmbH</v>
      </c>
    </row>
    <row r="10251" spans="1:12" x14ac:dyDescent="0.25">
      <c r="A10251" s="4">
        <v>45056926</v>
      </c>
      <c r="B10251" s="4">
        <v>10</v>
      </c>
      <c r="C10251" s="4" t="s">
        <v>344</v>
      </c>
      <c r="D10251" s="4" t="s">
        <v>206</v>
      </c>
      <c r="E10251" s="4" t="s">
        <v>207</v>
      </c>
      <c r="F10251" s="4" t="s">
        <v>183</v>
      </c>
      <c r="G10251" s="5">
        <v>43530</v>
      </c>
      <c r="H10251" s="4">
        <v>21</v>
      </c>
      <c r="I10251" s="7">
        <f>IF(TableTransactions[[#This Row],[Order type]]=trackOrderType,
TableTransactions[[#This Row],[Transaction quantity]]*-1,
TableTransactions[[#This Row],[Transaction quantity]]
)</f>
        <v>21</v>
      </c>
      <c r="J102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</v>
      </c>
      <c r="K10251" s="7">
        <f ca="1">IF(TableTransactions[[#This Row],[Stock balance backorders]]&lt;0,
0,
TableTransactions[[#This Row],[Stock balance backorders]]
)</f>
        <v>33</v>
      </c>
      <c r="L10251" s="8" t="str">
        <f>VLOOKUP(TableTransactions[[#This Row],[Material]],TableStockBalance[],
MATCH(TableStockBalance[[#Headers],[Supplier name]],TableStockBalance[#Headers],0),
0)</f>
        <v>Kupfer Komponenten GmbH</v>
      </c>
    </row>
    <row r="10252" spans="1:12" x14ac:dyDescent="0.25">
      <c r="A10252">
        <v>49041175</v>
      </c>
      <c r="B10252">
        <v>10</v>
      </c>
      <c r="C10252" t="s">
        <v>343</v>
      </c>
      <c r="D10252" t="s">
        <v>206</v>
      </c>
      <c r="E10252" t="s">
        <v>207</v>
      </c>
      <c r="F10252" t="s">
        <v>331</v>
      </c>
      <c r="G10252" s="1">
        <v>43543</v>
      </c>
      <c r="H10252">
        <v>1</v>
      </c>
      <c r="I10252" s="7">
        <f>IF(TableTransactions[[#This Row],[Order type]]=trackOrderType,
TableTransactions[[#This Row],[Transaction quantity]]*-1,
TableTransactions[[#This Row],[Transaction quantity]]
)</f>
        <v>-1</v>
      </c>
      <c r="J102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</v>
      </c>
      <c r="K10252" s="7">
        <f ca="1">IF(TableTransactions[[#This Row],[Stock balance backorders]]&lt;0,
0,
TableTransactions[[#This Row],[Stock balance backorders]]
)</f>
        <v>32</v>
      </c>
      <c r="L10252" s="8" t="str">
        <f>VLOOKUP(TableTransactions[[#This Row],[Material]],TableStockBalance[],
MATCH(TableStockBalance[[#Headers],[Supplier name]],TableStockBalance[#Headers],0),
0)</f>
        <v>Kupfer Komponenten GmbH</v>
      </c>
    </row>
    <row r="10253" spans="1:12" x14ac:dyDescent="0.25">
      <c r="A10253">
        <v>49041270</v>
      </c>
      <c r="B10253">
        <v>30</v>
      </c>
      <c r="C10253" t="s">
        <v>343</v>
      </c>
      <c r="D10253" t="s">
        <v>206</v>
      </c>
      <c r="E10253" t="s">
        <v>207</v>
      </c>
      <c r="F10253" t="s">
        <v>315</v>
      </c>
      <c r="G10253" s="1">
        <v>43550</v>
      </c>
      <c r="H10253">
        <v>2</v>
      </c>
      <c r="I10253" s="7">
        <f>IF(TableTransactions[[#This Row],[Order type]]=trackOrderType,
TableTransactions[[#This Row],[Transaction quantity]]*-1,
TableTransactions[[#This Row],[Transaction quantity]]
)</f>
        <v>-2</v>
      </c>
      <c r="J102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10253" s="7">
        <f ca="1">IF(TableTransactions[[#This Row],[Stock balance backorders]]&lt;0,
0,
TableTransactions[[#This Row],[Stock balance backorders]]
)</f>
        <v>30</v>
      </c>
      <c r="L10253" s="8" t="str">
        <f>VLOOKUP(TableTransactions[[#This Row],[Material]],TableStockBalance[],
MATCH(TableStockBalance[[#Headers],[Supplier name]],TableStockBalance[#Headers],0),
0)</f>
        <v>Kupfer Komponenten GmbH</v>
      </c>
    </row>
    <row r="10254" spans="1:12" x14ac:dyDescent="0.25">
      <c r="A10254">
        <v>49041421</v>
      </c>
      <c r="B10254">
        <v>160</v>
      </c>
      <c r="C10254" t="s">
        <v>343</v>
      </c>
      <c r="D10254" t="s">
        <v>206</v>
      </c>
      <c r="E10254" t="s">
        <v>207</v>
      </c>
      <c r="F10254" t="s">
        <v>313</v>
      </c>
      <c r="G10254" s="1">
        <v>43564</v>
      </c>
      <c r="H10254">
        <v>2</v>
      </c>
      <c r="I10254" s="7">
        <f>IF(TableTransactions[[#This Row],[Order type]]=trackOrderType,
TableTransactions[[#This Row],[Transaction quantity]]*-1,
TableTransactions[[#This Row],[Transaction quantity]]
)</f>
        <v>-2</v>
      </c>
      <c r="J102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10254" s="7">
        <f ca="1">IF(TableTransactions[[#This Row],[Stock balance backorders]]&lt;0,
0,
TableTransactions[[#This Row],[Stock balance backorders]]
)</f>
        <v>28</v>
      </c>
      <c r="L10254" s="8" t="str">
        <f>VLOOKUP(TableTransactions[[#This Row],[Material]],TableStockBalance[],
MATCH(TableStockBalance[[#Headers],[Supplier name]],TableStockBalance[#Headers],0),
0)</f>
        <v>Kupfer Komponenten GmbH</v>
      </c>
    </row>
    <row r="10255" spans="1:12" x14ac:dyDescent="0.25">
      <c r="A10255">
        <v>49041501</v>
      </c>
      <c r="B10255">
        <v>120</v>
      </c>
      <c r="C10255" t="s">
        <v>343</v>
      </c>
      <c r="D10255" t="s">
        <v>206</v>
      </c>
      <c r="E10255" t="s">
        <v>207</v>
      </c>
      <c r="F10255" t="s">
        <v>313</v>
      </c>
      <c r="G10255" s="1">
        <v>43571</v>
      </c>
      <c r="H10255">
        <v>1</v>
      </c>
      <c r="I10255" s="7">
        <f>IF(TableTransactions[[#This Row],[Order type]]=trackOrderType,
TableTransactions[[#This Row],[Transaction quantity]]*-1,
TableTransactions[[#This Row],[Transaction quantity]]
)</f>
        <v>-1</v>
      </c>
      <c r="J102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10255" s="7">
        <f ca="1">IF(TableTransactions[[#This Row],[Stock balance backorders]]&lt;0,
0,
TableTransactions[[#This Row],[Stock balance backorders]]
)</f>
        <v>27</v>
      </c>
      <c r="L10255" s="8" t="str">
        <f>VLOOKUP(TableTransactions[[#This Row],[Material]],TableStockBalance[],
MATCH(TableStockBalance[[#Headers],[Supplier name]],TableStockBalance[#Headers],0),
0)</f>
        <v>Kupfer Komponenten GmbH</v>
      </c>
    </row>
    <row r="10256" spans="1:12" x14ac:dyDescent="0.25">
      <c r="A10256">
        <v>49041522</v>
      </c>
      <c r="B10256">
        <v>110</v>
      </c>
      <c r="C10256" t="s">
        <v>343</v>
      </c>
      <c r="D10256" t="s">
        <v>206</v>
      </c>
      <c r="E10256" t="s">
        <v>207</v>
      </c>
      <c r="F10256" t="s">
        <v>317</v>
      </c>
      <c r="G10256" s="1">
        <v>43572</v>
      </c>
      <c r="H10256">
        <v>4</v>
      </c>
      <c r="I10256" s="7">
        <f>IF(TableTransactions[[#This Row],[Order type]]=trackOrderType,
TableTransactions[[#This Row],[Transaction quantity]]*-1,
TableTransactions[[#This Row],[Transaction quantity]]
)</f>
        <v>-4</v>
      </c>
      <c r="J102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10256" s="7">
        <f ca="1">IF(TableTransactions[[#This Row],[Stock balance backorders]]&lt;0,
0,
TableTransactions[[#This Row],[Stock balance backorders]]
)</f>
        <v>23</v>
      </c>
      <c r="L10256" s="8" t="str">
        <f>VLOOKUP(TableTransactions[[#This Row],[Material]],TableStockBalance[],
MATCH(TableStockBalance[[#Headers],[Supplier name]],TableStockBalance[#Headers],0),
0)</f>
        <v>Kupfer Komponenten GmbH</v>
      </c>
    </row>
    <row r="10257" spans="1:12" x14ac:dyDescent="0.25">
      <c r="A10257">
        <v>49041824</v>
      </c>
      <c r="B10257">
        <v>20</v>
      </c>
      <c r="C10257" t="s">
        <v>343</v>
      </c>
      <c r="D10257" t="s">
        <v>206</v>
      </c>
      <c r="E10257" t="s">
        <v>207</v>
      </c>
      <c r="F10257" t="s">
        <v>331</v>
      </c>
      <c r="G10257" s="1">
        <v>43602</v>
      </c>
      <c r="H10257">
        <v>4</v>
      </c>
      <c r="I10257" s="7">
        <f>IF(TableTransactions[[#This Row],[Order type]]=trackOrderType,
TableTransactions[[#This Row],[Transaction quantity]]*-1,
TableTransactions[[#This Row],[Transaction quantity]]
)</f>
        <v>-4</v>
      </c>
      <c r="J102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10257" s="7">
        <f ca="1">IF(TableTransactions[[#This Row],[Stock balance backorders]]&lt;0,
0,
TableTransactions[[#This Row],[Stock balance backorders]]
)</f>
        <v>19</v>
      </c>
      <c r="L10257" s="8" t="str">
        <f>VLOOKUP(TableTransactions[[#This Row],[Material]],TableStockBalance[],
MATCH(TableStockBalance[[#Headers],[Supplier name]],TableStockBalance[#Headers],0),
0)</f>
        <v>Kupfer Komponenten GmbH</v>
      </c>
    </row>
    <row r="10258" spans="1:12" x14ac:dyDescent="0.25">
      <c r="A10258" s="4">
        <v>45057158</v>
      </c>
      <c r="B10258" s="4">
        <v>10</v>
      </c>
      <c r="C10258" s="4" t="s">
        <v>344</v>
      </c>
      <c r="D10258" s="4" t="s">
        <v>206</v>
      </c>
      <c r="E10258" s="4" t="s">
        <v>207</v>
      </c>
      <c r="F10258" s="4" t="s">
        <v>183</v>
      </c>
      <c r="G10258" s="5">
        <v>43623</v>
      </c>
      <c r="H10258" s="4">
        <v>21</v>
      </c>
      <c r="I10258" s="7">
        <f>IF(TableTransactions[[#This Row],[Order type]]=trackOrderType,
TableTransactions[[#This Row],[Transaction quantity]]*-1,
TableTransactions[[#This Row],[Transaction quantity]]
)</f>
        <v>21</v>
      </c>
      <c r="J102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10258" s="7">
        <f ca="1">IF(TableTransactions[[#This Row],[Stock balance backorders]]&lt;0,
0,
TableTransactions[[#This Row],[Stock balance backorders]]
)</f>
        <v>40</v>
      </c>
      <c r="L10258" s="8" t="str">
        <f>VLOOKUP(TableTransactions[[#This Row],[Material]],TableStockBalance[],
MATCH(TableStockBalance[[#Headers],[Supplier name]],TableStockBalance[#Headers],0),
0)</f>
        <v>Kupfer Komponenten GmbH</v>
      </c>
    </row>
    <row r="10259" spans="1:12" x14ac:dyDescent="0.25">
      <c r="A10259">
        <v>49042055</v>
      </c>
      <c r="B10259">
        <v>320</v>
      </c>
      <c r="C10259" t="s">
        <v>343</v>
      </c>
      <c r="D10259" t="s">
        <v>206</v>
      </c>
      <c r="E10259" t="s">
        <v>207</v>
      </c>
      <c r="F10259" t="s">
        <v>313</v>
      </c>
      <c r="G10259" s="1">
        <v>43626</v>
      </c>
      <c r="H10259">
        <v>3</v>
      </c>
      <c r="I10259" s="7">
        <f>IF(TableTransactions[[#This Row],[Order type]]=trackOrderType,
TableTransactions[[#This Row],[Transaction quantity]]*-1,
TableTransactions[[#This Row],[Transaction quantity]]
)</f>
        <v>-3</v>
      </c>
      <c r="J102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</v>
      </c>
      <c r="K10259" s="7">
        <f ca="1">IF(TableTransactions[[#This Row],[Stock balance backorders]]&lt;0,
0,
TableTransactions[[#This Row],[Stock balance backorders]]
)</f>
        <v>37</v>
      </c>
      <c r="L10259" s="8" t="str">
        <f>VLOOKUP(TableTransactions[[#This Row],[Material]],TableStockBalance[],
MATCH(TableStockBalance[[#Headers],[Supplier name]],TableStockBalance[#Headers],0),
0)</f>
        <v>Kupfer Komponenten GmbH</v>
      </c>
    </row>
    <row r="10260" spans="1:12" x14ac:dyDescent="0.25">
      <c r="A10260">
        <v>49042063</v>
      </c>
      <c r="B10260">
        <v>370</v>
      </c>
      <c r="C10260" t="s">
        <v>343</v>
      </c>
      <c r="D10260" t="s">
        <v>206</v>
      </c>
      <c r="E10260" t="s">
        <v>207</v>
      </c>
      <c r="F10260" t="s">
        <v>317</v>
      </c>
      <c r="G10260" s="1">
        <v>43626</v>
      </c>
      <c r="H10260">
        <v>2</v>
      </c>
      <c r="I10260" s="7">
        <f>IF(TableTransactions[[#This Row],[Order type]]=trackOrderType,
TableTransactions[[#This Row],[Transaction quantity]]*-1,
TableTransactions[[#This Row],[Transaction quantity]]
)</f>
        <v>-2</v>
      </c>
      <c r="J102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</v>
      </c>
      <c r="K10260" s="7">
        <f ca="1">IF(TableTransactions[[#This Row],[Stock balance backorders]]&lt;0,
0,
TableTransactions[[#This Row],[Stock balance backorders]]
)</f>
        <v>35</v>
      </c>
      <c r="L10260" s="8" t="str">
        <f>VLOOKUP(TableTransactions[[#This Row],[Material]],TableStockBalance[],
MATCH(TableStockBalance[[#Headers],[Supplier name]],TableStockBalance[#Headers],0),
0)</f>
        <v>Kupfer Komponenten GmbH</v>
      </c>
    </row>
    <row r="10261" spans="1:12" x14ac:dyDescent="0.25">
      <c r="A10261">
        <v>49042258</v>
      </c>
      <c r="B10261">
        <v>100</v>
      </c>
      <c r="C10261" t="s">
        <v>343</v>
      </c>
      <c r="D10261" t="s">
        <v>206</v>
      </c>
      <c r="E10261" t="s">
        <v>207</v>
      </c>
      <c r="F10261" t="s">
        <v>313</v>
      </c>
      <c r="G10261" s="1">
        <v>43643</v>
      </c>
      <c r="H10261">
        <v>2</v>
      </c>
      <c r="I10261" s="7">
        <f>IF(TableTransactions[[#This Row],[Order type]]=trackOrderType,
TableTransactions[[#This Row],[Transaction quantity]]*-1,
TableTransactions[[#This Row],[Transaction quantity]]
)</f>
        <v>-2</v>
      </c>
      <c r="J102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</v>
      </c>
      <c r="K10261" s="7">
        <f ca="1">IF(TableTransactions[[#This Row],[Stock balance backorders]]&lt;0,
0,
TableTransactions[[#This Row],[Stock balance backorders]]
)</f>
        <v>33</v>
      </c>
      <c r="L10261" s="8" t="str">
        <f>VLOOKUP(TableTransactions[[#This Row],[Material]],TableStockBalance[],
MATCH(TableStockBalance[[#Headers],[Supplier name]],TableStockBalance[#Headers],0),
0)</f>
        <v>Kupfer Komponenten GmbH</v>
      </c>
    </row>
    <row r="10262" spans="1:12" x14ac:dyDescent="0.25">
      <c r="A10262">
        <v>49042351</v>
      </c>
      <c r="B10262">
        <v>30</v>
      </c>
      <c r="C10262" t="s">
        <v>343</v>
      </c>
      <c r="D10262" t="s">
        <v>206</v>
      </c>
      <c r="E10262" t="s">
        <v>207</v>
      </c>
      <c r="F10262" t="s">
        <v>321</v>
      </c>
      <c r="G10262" s="1">
        <v>43651</v>
      </c>
      <c r="H10262">
        <v>1</v>
      </c>
      <c r="I10262" s="7">
        <f>IF(TableTransactions[[#This Row],[Order type]]=trackOrderType,
TableTransactions[[#This Row],[Transaction quantity]]*-1,
TableTransactions[[#This Row],[Transaction quantity]]
)</f>
        <v>-1</v>
      </c>
      <c r="J102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</v>
      </c>
      <c r="K10262" s="7">
        <f ca="1">IF(TableTransactions[[#This Row],[Stock balance backorders]]&lt;0,
0,
TableTransactions[[#This Row],[Stock balance backorders]]
)</f>
        <v>32</v>
      </c>
      <c r="L10262" s="8" t="str">
        <f>VLOOKUP(TableTransactions[[#This Row],[Material]],TableStockBalance[],
MATCH(TableStockBalance[[#Headers],[Supplier name]],TableStockBalance[#Headers],0),
0)</f>
        <v>Kupfer Komponenten GmbH</v>
      </c>
    </row>
    <row r="10263" spans="1:12" x14ac:dyDescent="0.25">
      <c r="A10263">
        <v>49042362</v>
      </c>
      <c r="B10263">
        <v>120</v>
      </c>
      <c r="C10263" t="s">
        <v>343</v>
      </c>
      <c r="D10263" t="s">
        <v>206</v>
      </c>
      <c r="E10263" t="s">
        <v>207</v>
      </c>
      <c r="F10263" t="s">
        <v>319</v>
      </c>
      <c r="G10263" s="1">
        <v>43651</v>
      </c>
      <c r="H10263">
        <v>1</v>
      </c>
      <c r="I10263" s="7">
        <f>IF(TableTransactions[[#This Row],[Order type]]=trackOrderType,
TableTransactions[[#This Row],[Transaction quantity]]*-1,
TableTransactions[[#This Row],[Transaction quantity]]
)</f>
        <v>-1</v>
      </c>
      <c r="J102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10263" s="7">
        <f ca="1">IF(TableTransactions[[#This Row],[Stock balance backorders]]&lt;0,
0,
TableTransactions[[#This Row],[Stock balance backorders]]
)</f>
        <v>31</v>
      </c>
      <c r="L10263" s="8" t="str">
        <f>VLOOKUP(TableTransactions[[#This Row],[Material]],TableStockBalance[],
MATCH(TableStockBalance[[#Headers],[Supplier name]],TableStockBalance[#Headers],0),
0)</f>
        <v>Kupfer Komponenten GmbH</v>
      </c>
    </row>
    <row r="10264" spans="1:12" x14ac:dyDescent="0.25">
      <c r="A10264">
        <v>49042530</v>
      </c>
      <c r="B10264">
        <v>50</v>
      </c>
      <c r="C10264" t="s">
        <v>343</v>
      </c>
      <c r="D10264" t="s">
        <v>206</v>
      </c>
      <c r="E10264" t="s">
        <v>207</v>
      </c>
      <c r="F10264" t="s">
        <v>313</v>
      </c>
      <c r="G10264" s="1">
        <v>43669</v>
      </c>
      <c r="H10264">
        <v>3</v>
      </c>
      <c r="I10264" s="7">
        <f>IF(TableTransactions[[#This Row],[Order type]]=trackOrderType,
TableTransactions[[#This Row],[Transaction quantity]]*-1,
TableTransactions[[#This Row],[Transaction quantity]]
)</f>
        <v>-3</v>
      </c>
      <c r="J102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10264" s="7">
        <f ca="1">IF(TableTransactions[[#This Row],[Stock balance backorders]]&lt;0,
0,
TableTransactions[[#This Row],[Stock balance backorders]]
)</f>
        <v>28</v>
      </c>
      <c r="L10264" s="8" t="str">
        <f>VLOOKUP(TableTransactions[[#This Row],[Material]],TableStockBalance[],
MATCH(TableStockBalance[[#Headers],[Supplier name]],TableStockBalance[#Headers],0),
0)</f>
        <v>Kupfer Komponenten GmbH</v>
      </c>
    </row>
    <row r="10265" spans="1:12" x14ac:dyDescent="0.25">
      <c r="A10265">
        <v>49042720</v>
      </c>
      <c r="B10265">
        <v>220</v>
      </c>
      <c r="C10265" t="s">
        <v>343</v>
      </c>
      <c r="D10265" t="s">
        <v>206</v>
      </c>
      <c r="E10265" t="s">
        <v>207</v>
      </c>
      <c r="F10265" t="s">
        <v>316</v>
      </c>
      <c r="G10265" s="1">
        <v>43686</v>
      </c>
      <c r="H10265">
        <v>4</v>
      </c>
      <c r="I10265" s="7">
        <f>IF(TableTransactions[[#This Row],[Order type]]=trackOrderType,
TableTransactions[[#This Row],[Transaction quantity]]*-1,
TableTransactions[[#This Row],[Transaction quantity]]
)</f>
        <v>-4</v>
      </c>
      <c r="J102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10265" s="7">
        <f ca="1">IF(TableTransactions[[#This Row],[Stock balance backorders]]&lt;0,
0,
TableTransactions[[#This Row],[Stock balance backorders]]
)</f>
        <v>24</v>
      </c>
      <c r="L10265" s="8" t="str">
        <f>VLOOKUP(TableTransactions[[#This Row],[Material]],TableStockBalance[],
MATCH(TableStockBalance[[#Headers],[Supplier name]],TableStockBalance[#Headers],0),
0)</f>
        <v>Kupfer Komponenten GmbH</v>
      </c>
    </row>
    <row r="10266" spans="1:12" x14ac:dyDescent="0.25">
      <c r="A10266">
        <v>49042818</v>
      </c>
      <c r="B10266">
        <v>50</v>
      </c>
      <c r="C10266" t="s">
        <v>343</v>
      </c>
      <c r="D10266" t="s">
        <v>206</v>
      </c>
      <c r="E10266" t="s">
        <v>207</v>
      </c>
      <c r="F10266" t="s">
        <v>314</v>
      </c>
      <c r="G10266" s="1">
        <v>43697</v>
      </c>
      <c r="H10266">
        <v>1</v>
      </c>
      <c r="I10266" s="7">
        <f>IF(TableTransactions[[#This Row],[Order type]]=trackOrderType,
TableTransactions[[#This Row],[Transaction quantity]]*-1,
TableTransactions[[#This Row],[Transaction quantity]]
)</f>
        <v>-1</v>
      </c>
      <c r="J102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10266" s="7">
        <f ca="1">IF(TableTransactions[[#This Row],[Stock balance backorders]]&lt;0,
0,
TableTransactions[[#This Row],[Stock balance backorders]]
)</f>
        <v>23</v>
      </c>
      <c r="L10266" s="8" t="str">
        <f>VLOOKUP(TableTransactions[[#This Row],[Material]],TableStockBalance[],
MATCH(TableStockBalance[[#Headers],[Supplier name]],TableStockBalance[#Headers],0),
0)</f>
        <v>Kupfer Komponenten GmbH</v>
      </c>
    </row>
    <row r="10267" spans="1:12" x14ac:dyDescent="0.25">
      <c r="A10267">
        <v>49042821</v>
      </c>
      <c r="B10267">
        <v>40</v>
      </c>
      <c r="C10267" t="s">
        <v>343</v>
      </c>
      <c r="D10267" t="s">
        <v>206</v>
      </c>
      <c r="E10267" t="s">
        <v>207</v>
      </c>
      <c r="F10267" t="s">
        <v>326</v>
      </c>
      <c r="G10267" s="1">
        <v>43697</v>
      </c>
      <c r="H10267">
        <v>2</v>
      </c>
      <c r="I10267" s="7">
        <f>IF(TableTransactions[[#This Row],[Order type]]=trackOrderType,
TableTransactions[[#This Row],[Transaction quantity]]*-1,
TableTransactions[[#This Row],[Transaction quantity]]
)</f>
        <v>-2</v>
      </c>
      <c r="J102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10267" s="7">
        <f ca="1">IF(TableTransactions[[#This Row],[Stock balance backorders]]&lt;0,
0,
TableTransactions[[#This Row],[Stock balance backorders]]
)</f>
        <v>21</v>
      </c>
      <c r="L10267" s="8" t="str">
        <f>VLOOKUP(TableTransactions[[#This Row],[Material]],TableStockBalance[],
MATCH(TableStockBalance[[#Headers],[Supplier name]],TableStockBalance[#Headers],0),
0)</f>
        <v>Kupfer Komponenten GmbH</v>
      </c>
    </row>
    <row r="10268" spans="1:12" x14ac:dyDescent="0.25">
      <c r="A10268">
        <v>49043025</v>
      </c>
      <c r="B10268">
        <v>140</v>
      </c>
      <c r="C10268" t="s">
        <v>343</v>
      </c>
      <c r="D10268" t="s">
        <v>206</v>
      </c>
      <c r="E10268" t="s">
        <v>207</v>
      </c>
      <c r="F10268" t="s">
        <v>319</v>
      </c>
      <c r="G10268" s="1">
        <v>43714</v>
      </c>
      <c r="H10268">
        <v>1</v>
      </c>
      <c r="I10268" s="7">
        <f>IF(TableTransactions[[#This Row],[Order type]]=trackOrderType,
TableTransactions[[#This Row],[Transaction quantity]]*-1,
TableTransactions[[#This Row],[Transaction quantity]]
)</f>
        <v>-1</v>
      </c>
      <c r="J102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10268" s="7">
        <f ca="1">IF(TableTransactions[[#This Row],[Stock balance backorders]]&lt;0,
0,
TableTransactions[[#This Row],[Stock balance backorders]]
)</f>
        <v>20</v>
      </c>
      <c r="L10268" s="8" t="str">
        <f>VLOOKUP(TableTransactions[[#This Row],[Material]],TableStockBalance[],
MATCH(TableStockBalance[[#Headers],[Supplier name]],TableStockBalance[#Headers],0),
0)</f>
        <v>Kupfer Komponenten GmbH</v>
      </c>
    </row>
    <row r="10269" spans="1:12" x14ac:dyDescent="0.25">
      <c r="A10269" s="4">
        <v>45057372</v>
      </c>
      <c r="B10269" s="4">
        <v>10</v>
      </c>
      <c r="C10269" s="4" t="s">
        <v>344</v>
      </c>
      <c r="D10269" s="4" t="s">
        <v>206</v>
      </c>
      <c r="E10269" s="4" t="s">
        <v>207</v>
      </c>
      <c r="F10269" s="4" t="s">
        <v>183</v>
      </c>
      <c r="G10269" s="5">
        <v>43714</v>
      </c>
      <c r="H10269" s="4">
        <v>21</v>
      </c>
      <c r="I10269" s="7">
        <f>IF(TableTransactions[[#This Row],[Order type]]=trackOrderType,
TableTransactions[[#This Row],[Transaction quantity]]*-1,
TableTransactions[[#This Row],[Transaction quantity]]
)</f>
        <v>21</v>
      </c>
      <c r="J102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</v>
      </c>
      <c r="K10269" s="7">
        <f ca="1">IF(TableTransactions[[#This Row],[Stock balance backorders]]&lt;0,
0,
TableTransactions[[#This Row],[Stock balance backorders]]
)</f>
        <v>41</v>
      </c>
      <c r="L10269" s="8" t="str">
        <f>VLOOKUP(TableTransactions[[#This Row],[Material]],TableStockBalance[],
MATCH(TableStockBalance[[#Headers],[Supplier name]],TableStockBalance[#Headers],0),
0)</f>
        <v>Kupfer Komponenten GmbH</v>
      </c>
    </row>
    <row r="10270" spans="1:12" x14ac:dyDescent="0.25">
      <c r="A10270">
        <v>49043091</v>
      </c>
      <c r="B10270">
        <v>30</v>
      </c>
      <c r="C10270" t="s">
        <v>343</v>
      </c>
      <c r="D10270" t="s">
        <v>206</v>
      </c>
      <c r="E10270" t="s">
        <v>207</v>
      </c>
      <c r="F10270" t="s">
        <v>320</v>
      </c>
      <c r="G10270" s="1">
        <v>43721</v>
      </c>
      <c r="H10270">
        <v>1</v>
      </c>
      <c r="I10270" s="7">
        <f>IF(TableTransactions[[#This Row],[Order type]]=trackOrderType,
TableTransactions[[#This Row],[Transaction quantity]]*-1,
TableTransactions[[#This Row],[Transaction quantity]]
)</f>
        <v>-1</v>
      </c>
      <c r="J102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10270" s="7">
        <f ca="1">IF(TableTransactions[[#This Row],[Stock balance backorders]]&lt;0,
0,
TableTransactions[[#This Row],[Stock balance backorders]]
)</f>
        <v>40</v>
      </c>
      <c r="L10270" s="8" t="str">
        <f>VLOOKUP(TableTransactions[[#This Row],[Material]],TableStockBalance[],
MATCH(TableStockBalance[[#Headers],[Supplier name]],TableStockBalance[#Headers],0),
0)</f>
        <v>Kupfer Komponenten GmbH</v>
      </c>
    </row>
    <row r="10271" spans="1:12" x14ac:dyDescent="0.25">
      <c r="A10271">
        <v>49043128</v>
      </c>
      <c r="B10271">
        <v>170</v>
      </c>
      <c r="C10271" t="s">
        <v>343</v>
      </c>
      <c r="D10271" t="s">
        <v>206</v>
      </c>
      <c r="E10271" t="s">
        <v>207</v>
      </c>
      <c r="F10271" t="s">
        <v>317</v>
      </c>
      <c r="G10271" s="1">
        <v>43725</v>
      </c>
      <c r="H10271">
        <v>2</v>
      </c>
      <c r="I10271" s="7">
        <f>IF(TableTransactions[[#This Row],[Order type]]=trackOrderType,
TableTransactions[[#This Row],[Transaction quantity]]*-1,
TableTransactions[[#This Row],[Transaction quantity]]
)</f>
        <v>-2</v>
      </c>
      <c r="J102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</v>
      </c>
      <c r="K10271" s="7">
        <f ca="1">IF(TableTransactions[[#This Row],[Stock balance backorders]]&lt;0,
0,
TableTransactions[[#This Row],[Stock balance backorders]]
)</f>
        <v>38</v>
      </c>
      <c r="L10271" s="8" t="str">
        <f>VLOOKUP(TableTransactions[[#This Row],[Material]],TableStockBalance[],
MATCH(TableStockBalance[[#Headers],[Supplier name]],TableStockBalance[#Headers],0),
0)</f>
        <v>Kupfer Komponenten GmbH</v>
      </c>
    </row>
    <row r="10272" spans="1:12" x14ac:dyDescent="0.25">
      <c r="A10272">
        <v>49043151</v>
      </c>
      <c r="B10272">
        <v>120</v>
      </c>
      <c r="C10272" t="s">
        <v>343</v>
      </c>
      <c r="D10272" t="s">
        <v>206</v>
      </c>
      <c r="E10272" t="s">
        <v>207</v>
      </c>
      <c r="F10272" t="s">
        <v>313</v>
      </c>
      <c r="G10272" s="1">
        <v>43727</v>
      </c>
      <c r="H10272">
        <v>4</v>
      </c>
      <c r="I10272" s="7">
        <f>IF(TableTransactions[[#This Row],[Order type]]=trackOrderType,
TableTransactions[[#This Row],[Transaction quantity]]*-1,
TableTransactions[[#This Row],[Transaction quantity]]
)</f>
        <v>-4</v>
      </c>
      <c r="J102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</v>
      </c>
      <c r="K10272" s="7">
        <f ca="1">IF(TableTransactions[[#This Row],[Stock balance backorders]]&lt;0,
0,
TableTransactions[[#This Row],[Stock balance backorders]]
)</f>
        <v>34</v>
      </c>
      <c r="L10272" s="8" t="str">
        <f>VLOOKUP(TableTransactions[[#This Row],[Material]],TableStockBalance[],
MATCH(TableStockBalance[[#Headers],[Supplier name]],TableStockBalance[#Headers],0),
0)</f>
        <v>Kupfer Komponenten GmbH</v>
      </c>
    </row>
    <row r="10273" spans="1:12" x14ac:dyDescent="0.25">
      <c r="A10273">
        <v>49043227</v>
      </c>
      <c r="B10273">
        <v>90</v>
      </c>
      <c r="C10273" t="s">
        <v>343</v>
      </c>
      <c r="D10273" t="s">
        <v>206</v>
      </c>
      <c r="E10273" t="s">
        <v>207</v>
      </c>
      <c r="F10273" t="s">
        <v>313</v>
      </c>
      <c r="G10273" s="1">
        <v>43734</v>
      </c>
      <c r="H10273">
        <v>2</v>
      </c>
      <c r="I10273" s="7">
        <f>IF(TableTransactions[[#This Row],[Order type]]=trackOrderType,
TableTransactions[[#This Row],[Transaction quantity]]*-1,
TableTransactions[[#This Row],[Transaction quantity]]
)</f>
        <v>-2</v>
      </c>
      <c r="J102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</v>
      </c>
      <c r="K10273" s="7">
        <f ca="1">IF(TableTransactions[[#This Row],[Stock balance backorders]]&lt;0,
0,
TableTransactions[[#This Row],[Stock balance backorders]]
)</f>
        <v>32</v>
      </c>
      <c r="L10273" s="8" t="str">
        <f>VLOOKUP(TableTransactions[[#This Row],[Material]],TableStockBalance[],
MATCH(TableStockBalance[[#Headers],[Supplier name]],TableStockBalance[#Headers],0),
0)</f>
        <v>Kupfer Komponenten GmbH</v>
      </c>
    </row>
    <row r="10274" spans="1:12" x14ac:dyDescent="0.25">
      <c r="A10274">
        <v>49043418</v>
      </c>
      <c r="B10274">
        <v>20</v>
      </c>
      <c r="C10274" t="s">
        <v>343</v>
      </c>
      <c r="D10274" t="s">
        <v>206</v>
      </c>
      <c r="E10274" t="s">
        <v>207</v>
      </c>
      <c r="F10274" t="s">
        <v>325</v>
      </c>
      <c r="G10274" s="1">
        <v>43752</v>
      </c>
      <c r="H10274">
        <v>2</v>
      </c>
      <c r="I10274" s="7">
        <f>IF(TableTransactions[[#This Row],[Order type]]=trackOrderType,
TableTransactions[[#This Row],[Transaction quantity]]*-1,
TableTransactions[[#This Row],[Transaction quantity]]
)</f>
        <v>-2</v>
      </c>
      <c r="J102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10274" s="7">
        <f ca="1">IF(TableTransactions[[#This Row],[Stock balance backorders]]&lt;0,
0,
TableTransactions[[#This Row],[Stock balance backorders]]
)</f>
        <v>30</v>
      </c>
      <c r="L10274" s="8" t="str">
        <f>VLOOKUP(TableTransactions[[#This Row],[Material]],TableStockBalance[],
MATCH(TableStockBalance[[#Headers],[Supplier name]],TableStockBalance[#Headers],0),
0)</f>
        <v>Kupfer Komponenten GmbH</v>
      </c>
    </row>
    <row r="10275" spans="1:12" x14ac:dyDescent="0.25">
      <c r="A10275">
        <v>49043480</v>
      </c>
      <c r="B10275">
        <v>10</v>
      </c>
      <c r="C10275" t="s">
        <v>343</v>
      </c>
      <c r="D10275" t="s">
        <v>206</v>
      </c>
      <c r="E10275" t="s">
        <v>207</v>
      </c>
      <c r="F10275" t="s">
        <v>328</v>
      </c>
      <c r="G10275" s="1">
        <v>43756</v>
      </c>
      <c r="H10275">
        <v>3</v>
      </c>
      <c r="I10275" s="7">
        <f>IF(TableTransactions[[#This Row],[Order type]]=trackOrderType,
TableTransactions[[#This Row],[Transaction quantity]]*-1,
TableTransactions[[#This Row],[Transaction quantity]]
)</f>
        <v>-3</v>
      </c>
      <c r="J102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10275" s="7">
        <f ca="1">IF(TableTransactions[[#This Row],[Stock balance backorders]]&lt;0,
0,
TableTransactions[[#This Row],[Stock balance backorders]]
)</f>
        <v>27</v>
      </c>
      <c r="L10275" s="8" t="str">
        <f>VLOOKUP(TableTransactions[[#This Row],[Material]],TableStockBalance[],
MATCH(TableStockBalance[[#Headers],[Supplier name]],TableStockBalance[#Headers],0),
0)</f>
        <v>Kupfer Komponenten GmbH</v>
      </c>
    </row>
    <row r="10276" spans="1:12" x14ac:dyDescent="0.25">
      <c r="A10276">
        <v>49043561</v>
      </c>
      <c r="B10276">
        <v>150</v>
      </c>
      <c r="C10276" t="s">
        <v>343</v>
      </c>
      <c r="D10276" t="s">
        <v>206</v>
      </c>
      <c r="E10276" t="s">
        <v>207</v>
      </c>
      <c r="F10276" t="s">
        <v>319</v>
      </c>
      <c r="G10276" s="1">
        <v>43763</v>
      </c>
      <c r="H10276">
        <v>3</v>
      </c>
      <c r="I10276" s="7">
        <f>IF(TableTransactions[[#This Row],[Order type]]=trackOrderType,
TableTransactions[[#This Row],[Transaction quantity]]*-1,
TableTransactions[[#This Row],[Transaction quantity]]
)</f>
        <v>-3</v>
      </c>
      <c r="J102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10276" s="7">
        <f ca="1">IF(TableTransactions[[#This Row],[Stock balance backorders]]&lt;0,
0,
TableTransactions[[#This Row],[Stock balance backorders]]
)</f>
        <v>24</v>
      </c>
      <c r="L10276" s="8" t="str">
        <f>VLOOKUP(TableTransactions[[#This Row],[Material]],TableStockBalance[],
MATCH(TableStockBalance[[#Headers],[Supplier name]],TableStockBalance[#Headers],0),
0)</f>
        <v>Kupfer Komponenten GmbH</v>
      </c>
    </row>
    <row r="10277" spans="1:12" x14ac:dyDescent="0.25">
      <c r="A10277">
        <v>49043591</v>
      </c>
      <c r="B10277">
        <v>70</v>
      </c>
      <c r="C10277" t="s">
        <v>343</v>
      </c>
      <c r="D10277" t="s">
        <v>206</v>
      </c>
      <c r="E10277" t="s">
        <v>207</v>
      </c>
      <c r="F10277" t="s">
        <v>318</v>
      </c>
      <c r="G10277" s="1">
        <v>43767</v>
      </c>
      <c r="H10277">
        <v>1</v>
      </c>
      <c r="I10277" s="7">
        <f>IF(TableTransactions[[#This Row],[Order type]]=trackOrderType,
TableTransactions[[#This Row],[Transaction quantity]]*-1,
TableTransactions[[#This Row],[Transaction quantity]]
)</f>
        <v>-1</v>
      </c>
      <c r="J102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10277" s="7">
        <f ca="1">IF(TableTransactions[[#This Row],[Stock balance backorders]]&lt;0,
0,
TableTransactions[[#This Row],[Stock balance backorders]]
)</f>
        <v>23</v>
      </c>
      <c r="L10277" s="8" t="str">
        <f>VLOOKUP(TableTransactions[[#This Row],[Material]],TableStockBalance[],
MATCH(TableStockBalance[[#Headers],[Supplier name]],TableStockBalance[#Headers],0),
0)</f>
        <v>Kupfer Komponenten GmbH</v>
      </c>
    </row>
    <row r="10278" spans="1:12" x14ac:dyDescent="0.25">
      <c r="A10278" s="4">
        <v>45057549</v>
      </c>
      <c r="B10278" s="4">
        <v>10</v>
      </c>
      <c r="C10278" s="4" t="s">
        <v>344</v>
      </c>
      <c r="D10278" s="4" t="s">
        <v>206</v>
      </c>
      <c r="E10278" s="4" t="s">
        <v>207</v>
      </c>
      <c r="F10278" s="4" t="s">
        <v>183</v>
      </c>
      <c r="G10278" s="5">
        <v>43784</v>
      </c>
      <c r="H10278" s="4">
        <v>21</v>
      </c>
      <c r="I10278" s="7">
        <f>IF(TableTransactions[[#This Row],[Order type]]=trackOrderType,
TableTransactions[[#This Row],[Transaction quantity]]*-1,
TableTransactions[[#This Row],[Transaction quantity]]
)</f>
        <v>21</v>
      </c>
      <c r="J102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</v>
      </c>
      <c r="K10278" s="7">
        <f ca="1">IF(TableTransactions[[#This Row],[Stock balance backorders]]&lt;0,
0,
TableTransactions[[#This Row],[Stock balance backorders]]
)</f>
        <v>44</v>
      </c>
      <c r="L10278" s="8" t="str">
        <f>VLOOKUP(TableTransactions[[#This Row],[Material]],TableStockBalance[],
MATCH(TableStockBalance[[#Headers],[Supplier name]],TableStockBalance[#Headers],0),
0)</f>
        <v>Kupfer Komponenten GmbH</v>
      </c>
    </row>
    <row r="10279" spans="1:12" x14ac:dyDescent="0.25">
      <c r="A10279">
        <v>49043924</v>
      </c>
      <c r="B10279">
        <v>70</v>
      </c>
      <c r="C10279" t="s">
        <v>343</v>
      </c>
      <c r="D10279" t="s">
        <v>206</v>
      </c>
      <c r="E10279" t="s">
        <v>207</v>
      </c>
      <c r="F10279" t="s">
        <v>319</v>
      </c>
      <c r="G10279" s="1">
        <v>43796</v>
      </c>
      <c r="H10279">
        <v>4</v>
      </c>
      <c r="I10279" s="7">
        <f>IF(TableTransactions[[#This Row],[Order type]]=trackOrderType,
TableTransactions[[#This Row],[Transaction quantity]]*-1,
TableTransactions[[#This Row],[Transaction quantity]]
)</f>
        <v>-4</v>
      </c>
      <c r="J102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10279" s="7">
        <f ca="1">IF(TableTransactions[[#This Row],[Stock balance backorders]]&lt;0,
0,
TableTransactions[[#This Row],[Stock balance backorders]]
)</f>
        <v>40</v>
      </c>
      <c r="L10279" s="8" t="str">
        <f>VLOOKUP(TableTransactions[[#This Row],[Material]],TableStockBalance[],
MATCH(TableStockBalance[[#Headers],[Supplier name]],TableStockBalance[#Headers],0),
0)</f>
        <v>Kupfer Komponenten GmbH</v>
      </c>
    </row>
    <row r="10280" spans="1:12" x14ac:dyDescent="0.25">
      <c r="A10280">
        <v>49044028</v>
      </c>
      <c r="B10280">
        <v>430</v>
      </c>
      <c r="C10280" t="s">
        <v>343</v>
      </c>
      <c r="D10280" t="s">
        <v>206</v>
      </c>
      <c r="E10280" t="s">
        <v>207</v>
      </c>
      <c r="F10280" t="s">
        <v>313</v>
      </c>
      <c r="G10280" s="1">
        <v>43805</v>
      </c>
      <c r="H10280">
        <v>3</v>
      </c>
      <c r="I10280" s="7">
        <f>IF(TableTransactions[[#This Row],[Order type]]=trackOrderType,
TableTransactions[[#This Row],[Transaction quantity]]*-1,
TableTransactions[[#This Row],[Transaction quantity]]
)</f>
        <v>-3</v>
      </c>
      <c r="J102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</v>
      </c>
      <c r="K10280" s="7">
        <f ca="1">IF(TableTransactions[[#This Row],[Stock balance backorders]]&lt;0,
0,
TableTransactions[[#This Row],[Stock balance backorders]]
)</f>
        <v>37</v>
      </c>
      <c r="L10280" s="8" t="str">
        <f>VLOOKUP(TableTransactions[[#This Row],[Material]],TableStockBalance[],
MATCH(TableStockBalance[[#Headers],[Supplier name]],TableStockBalance[#Headers],0),
0)</f>
        <v>Kupfer Komponenten GmbH</v>
      </c>
    </row>
    <row r="10281" spans="1:12" x14ac:dyDescent="0.25">
      <c r="A10281">
        <v>49044040</v>
      </c>
      <c r="B10281">
        <v>340</v>
      </c>
      <c r="C10281" t="s">
        <v>343</v>
      </c>
      <c r="D10281" t="s">
        <v>206</v>
      </c>
      <c r="E10281" t="s">
        <v>207</v>
      </c>
      <c r="F10281" t="s">
        <v>318</v>
      </c>
      <c r="G10281" s="1">
        <v>43805</v>
      </c>
      <c r="H10281">
        <v>3</v>
      </c>
      <c r="I10281" s="7">
        <f>IF(TableTransactions[[#This Row],[Order type]]=trackOrderType,
TableTransactions[[#This Row],[Transaction quantity]]*-1,
TableTransactions[[#This Row],[Transaction quantity]]
)</f>
        <v>-3</v>
      </c>
      <c r="J102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</v>
      </c>
      <c r="K10281" s="7">
        <f ca="1">IF(TableTransactions[[#This Row],[Stock balance backorders]]&lt;0,
0,
TableTransactions[[#This Row],[Stock balance backorders]]
)</f>
        <v>34</v>
      </c>
      <c r="L10281" s="8" t="str">
        <f>VLOOKUP(TableTransactions[[#This Row],[Material]],TableStockBalance[],
MATCH(TableStockBalance[[#Headers],[Supplier name]],TableStockBalance[#Headers],0),
0)</f>
        <v>Kupfer Komponenten GmbH</v>
      </c>
    </row>
    <row r="10282" spans="1:12" x14ac:dyDescent="0.25">
      <c r="A10282">
        <v>49044218</v>
      </c>
      <c r="B10282">
        <v>180</v>
      </c>
      <c r="C10282" t="s">
        <v>343</v>
      </c>
      <c r="D10282" t="s">
        <v>206</v>
      </c>
      <c r="E10282" t="s">
        <v>207</v>
      </c>
      <c r="F10282" t="s">
        <v>317</v>
      </c>
      <c r="G10282" s="1">
        <v>43826</v>
      </c>
      <c r="H10282">
        <v>3</v>
      </c>
      <c r="I10282" s="7">
        <f>IF(TableTransactions[[#This Row],[Order type]]=trackOrderType,
TableTransactions[[#This Row],[Transaction quantity]]*-1,
TableTransactions[[#This Row],[Transaction quantity]]
)</f>
        <v>-3</v>
      </c>
      <c r="J102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10282" s="7">
        <f ca="1">IF(TableTransactions[[#This Row],[Stock balance backorders]]&lt;0,
0,
TableTransactions[[#This Row],[Stock balance backorders]]
)</f>
        <v>31</v>
      </c>
      <c r="L10282" s="8" t="str">
        <f>VLOOKUP(TableTransactions[[#This Row],[Material]],TableStockBalance[],
MATCH(TableStockBalance[[#Headers],[Supplier name]],TableStockBalance[#Headers],0),
0)</f>
        <v>Kupfer Komponenten GmbH</v>
      </c>
    </row>
    <row r="10283" spans="1:12" x14ac:dyDescent="0.25">
      <c r="A10283">
        <v>49044248</v>
      </c>
      <c r="B10283">
        <v>200</v>
      </c>
      <c r="C10283" t="s">
        <v>343</v>
      </c>
      <c r="D10283" t="s">
        <v>206</v>
      </c>
      <c r="E10283" t="s">
        <v>207</v>
      </c>
      <c r="F10283" t="s">
        <v>316</v>
      </c>
      <c r="G10283" s="1">
        <v>43830</v>
      </c>
      <c r="H10283">
        <v>2</v>
      </c>
      <c r="I10283" s="7">
        <f>IF(TableTransactions[[#This Row],[Order type]]=trackOrderType,
TableTransactions[[#This Row],[Transaction quantity]]*-1,
TableTransactions[[#This Row],[Transaction quantity]]
)</f>
        <v>-2</v>
      </c>
      <c r="J102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10283" s="7">
        <f ca="1">IF(TableTransactions[[#This Row],[Stock balance backorders]]&lt;0,
0,
TableTransactions[[#This Row],[Stock balance backorders]]
)</f>
        <v>29</v>
      </c>
      <c r="L10283" s="8" t="str">
        <f>VLOOKUP(TableTransactions[[#This Row],[Material]],TableStockBalance[],
MATCH(TableStockBalance[[#Headers],[Supplier name]],TableStockBalance[#Headers],0),
0)</f>
        <v>Kupfer Komponenten GmbH</v>
      </c>
    </row>
    <row r="10284" spans="1:12" x14ac:dyDescent="0.25">
      <c r="A10284">
        <v>49040361</v>
      </c>
      <c r="B10284">
        <v>80</v>
      </c>
      <c r="C10284" t="s">
        <v>343</v>
      </c>
      <c r="D10284" t="s">
        <v>202</v>
      </c>
      <c r="E10284" t="s">
        <v>203</v>
      </c>
      <c r="F10284" t="s">
        <v>314</v>
      </c>
      <c r="G10284" s="1">
        <v>43472</v>
      </c>
      <c r="H10284">
        <v>3</v>
      </c>
      <c r="I10284" s="7">
        <f>IF(TableTransactions[[#This Row],[Order type]]=trackOrderType,
TableTransactions[[#This Row],[Transaction quantity]]*-1,
TableTransactions[[#This Row],[Transaction quantity]]
)</f>
        <v>-3</v>
      </c>
      <c r="J102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10284" s="7">
        <f ca="1">IF(TableTransactions[[#This Row],[Stock balance backorders]]&lt;0,
0,
TableTransactions[[#This Row],[Stock balance backorders]]
)</f>
        <v>29</v>
      </c>
      <c r="L10284" s="8" t="str">
        <f>VLOOKUP(TableTransactions[[#This Row],[Material]],TableStockBalance[],
MATCH(TableStockBalance[[#Headers],[Supplier name]],TableStockBalance[#Headers],0),
0)</f>
        <v>Kupfer Komponenten GmbH</v>
      </c>
    </row>
    <row r="10285" spans="1:12" x14ac:dyDescent="0.25">
      <c r="A10285">
        <v>49040596</v>
      </c>
      <c r="B10285">
        <v>200</v>
      </c>
      <c r="C10285" t="s">
        <v>343</v>
      </c>
      <c r="D10285" t="s">
        <v>202</v>
      </c>
      <c r="E10285" t="s">
        <v>203</v>
      </c>
      <c r="F10285" t="s">
        <v>318</v>
      </c>
      <c r="G10285" s="1">
        <v>43490</v>
      </c>
      <c r="H10285">
        <v>4</v>
      </c>
      <c r="I10285" s="7">
        <f>IF(TableTransactions[[#This Row],[Order type]]=trackOrderType,
TableTransactions[[#This Row],[Transaction quantity]]*-1,
TableTransactions[[#This Row],[Transaction quantity]]
)</f>
        <v>-4</v>
      </c>
      <c r="J102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</v>
      </c>
      <c r="K10285" s="7">
        <f ca="1">IF(TableTransactions[[#This Row],[Stock balance backorders]]&lt;0,
0,
TableTransactions[[#This Row],[Stock balance backorders]]
)</f>
        <v>25</v>
      </c>
      <c r="L10285" s="8" t="str">
        <f>VLOOKUP(TableTransactions[[#This Row],[Material]],TableStockBalance[],
MATCH(TableStockBalance[[#Headers],[Supplier name]],TableStockBalance[#Headers],0),
0)</f>
        <v>Kupfer Komponenten GmbH</v>
      </c>
    </row>
    <row r="10286" spans="1:12" x14ac:dyDescent="0.25">
      <c r="A10286">
        <v>49040669</v>
      </c>
      <c r="B10286">
        <v>220</v>
      </c>
      <c r="C10286" t="s">
        <v>343</v>
      </c>
      <c r="D10286" t="s">
        <v>202</v>
      </c>
      <c r="E10286" t="s">
        <v>203</v>
      </c>
      <c r="F10286" t="s">
        <v>316</v>
      </c>
      <c r="G10286" s="1">
        <v>43497</v>
      </c>
      <c r="H10286">
        <v>3</v>
      </c>
      <c r="I10286" s="7">
        <f>IF(TableTransactions[[#This Row],[Order type]]=trackOrderType,
TableTransactions[[#This Row],[Transaction quantity]]*-1,
TableTransactions[[#This Row],[Transaction quantity]]
)</f>
        <v>-3</v>
      </c>
      <c r="J102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10286" s="7">
        <f ca="1">IF(TableTransactions[[#This Row],[Stock balance backorders]]&lt;0,
0,
TableTransactions[[#This Row],[Stock balance backorders]]
)</f>
        <v>22</v>
      </c>
      <c r="L10286" s="8" t="str">
        <f>VLOOKUP(TableTransactions[[#This Row],[Material]],TableStockBalance[],
MATCH(TableStockBalance[[#Headers],[Supplier name]],TableStockBalance[#Headers],0),
0)</f>
        <v>Kupfer Komponenten GmbH</v>
      </c>
    </row>
    <row r="10287" spans="1:12" x14ac:dyDescent="0.25">
      <c r="A10287">
        <v>49040718</v>
      </c>
      <c r="B10287">
        <v>120</v>
      </c>
      <c r="C10287" t="s">
        <v>343</v>
      </c>
      <c r="D10287" t="s">
        <v>202</v>
      </c>
      <c r="E10287" t="s">
        <v>203</v>
      </c>
      <c r="F10287" t="s">
        <v>318</v>
      </c>
      <c r="G10287" s="1">
        <v>43502</v>
      </c>
      <c r="H10287">
        <v>3</v>
      </c>
      <c r="I10287" s="7">
        <f>IF(TableTransactions[[#This Row],[Order type]]=trackOrderType,
TableTransactions[[#This Row],[Transaction quantity]]*-1,
TableTransactions[[#This Row],[Transaction quantity]]
)</f>
        <v>-3</v>
      </c>
      <c r="J102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10287" s="7">
        <f ca="1">IF(TableTransactions[[#This Row],[Stock balance backorders]]&lt;0,
0,
TableTransactions[[#This Row],[Stock balance backorders]]
)</f>
        <v>19</v>
      </c>
      <c r="L10287" s="8" t="str">
        <f>VLOOKUP(TableTransactions[[#This Row],[Material]],TableStockBalance[],
MATCH(TableStockBalance[[#Headers],[Supplier name]],TableStockBalance[#Headers],0),
0)</f>
        <v>Kupfer Komponenten GmbH</v>
      </c>
    </row>
    <row r="10288" spans="1:12" x14ac:dyDescent="0.25">
      <c r="A10288">
        <v>49040747</v>
      </c>
      <c r="B10288">
        <v>30</v>
      </c>
      <c r="C10288" t="s">
        <v>343</v>
      </c>
      <c r="D10288" t="s">
        <v>202</v>
      </c>
      <c r="E10288" t="s">
        <v>203</v>
      </c>
      <c r="F10288" t="s">
        <v>326</v>
      </c>
      <c r="G10288" s="1">
        <v>43504</v>
      </c>
      <c r="H10288">
        <v>4</v>
      </c>
      <c r="I10288" s="7">
        <f>IF(TableTransactions[[#This Row],[Order type]]=trackOrderType,
TableTransactions[[#This Row],[Transaction quantity]]*-1,
TableTransactions[[#This Row],[Transaction quantity]]
)</f>
        <v>-4</v>
      </c>
      <c r="J102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</v>
      </c>
      <c r="K10288" s="7">
        <f ca="1">IF(TableTransactions[[#This Row],[Stock balance backorders]]&lt;0,
0,
TableTransactions[[#This Row],[Stock balance backorders]]
)</f>
        <v>15</v>
      </c>
      <c r="L10288" s="8" t="str">
        <f>VLOOKUP(TableTransactions[[#This Row],[Material]],TableStockBalance[],
MATCH(TableStockBalance[[#Headers],[Supplier name]],TableStockBalance[#Headers],0),
0)</f>
        <v>Kupfer Komponenten GmbH</v>
      </c>
    </row>
    <row r="10289" spans="1:12" x14ac:dyDescent="0.25">
      <c r="A10289">
        <v>49040828</v>
      </c>
      <c r="B10289">
        <v>160</v>
      </c>
      <c r="C10289" t="s">
        <v>343</v>
      </c>
      <c r="D10289" t="s">
        <v>202</v>
      </c>
      <c r="E10289" t="s">
        <v>203</v>
      </c>
      <c r="F10289" t="s">
        <v>319</v>
      </c>
      <c r="G10289" s="1">
        <v>43511</v>
      </c>
      <c r="H10289">
        <v>3</v>
      </c>
      <c r="I10289" s="7">
        <f>IF(TableTransactions[[#This Row],[Order type]]=trackOrderType,
TableTransactions[[#This Row],[Transaction quantity]]*-1,
TableTransactions[[#This Row],[Transaction quantity]]
)</f>
        <v>-3</v>
      </c>
      <c r="J102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10289" s="7">
        <f ca="1">IF(TableTransactions[[#This Row],[Stock balance backorders]]&lt;0,
0,
TableTransactions[[#This Row],[Stock balance backorders]]
)</f>
        <v>12</v>
      </c>
      <c r="L10289" s="8" t="str">
        <f>VLOOKUP(TableTransactions[[#This Row],[Material]],TableStockBalance[],
MATCH(TableStockBalance[[#Headers],[Supplier name]],TableStockBalance[#Headers],0),
0)</f>
        <v>Kupfer Komponenten GmbH</v>
      </c>
    </row>
    <row r="10290" spans="1:12" x14ac:dyDescent="0.25">
      <c r="A10290">
        <v>49040903</v>
      </c>
      <c r="B10290">
        <v>50</v>
      </c>
      <c r="C10290" t="s">
        <v>343</v>
      </c>
      <c r="D10290" t="s">
        <v>202</v>
      </c>
      <c r="E10290" t="s">
        <v>203</v>
      </c>
      <c r="F10290" t="s">
        <v>325</v>
      </c>
      <c r="G10290" s="1">
        <v>43518</v>
      </c>
      <c r="H10290">
        <v>3</v>
      </c>
      <c r="I10290" s="7">
        <f>IF(TableTransactions[[#This Row],[Order type]]=trackOrderType,
TableTransactions[[#This Row],[Transaction quantity]]*-1,
TableTransactions[[#This Row],[Transaction quantity]]
)</f>
        <v>-3</v>
      </c>
      <c r="J102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10290" s="7">
        <f ca="1">IF(TableTransactions[[#This Row],[Stock balance backorders]]&lt;0,
0,
TableTransactions[[#This Row],[Stock balance backorders]]
)</f>
        <v>9</v>
      </c>
      <c r="L10290" s="8" t="str">
        <f>VLOOKUP(TableTransactions[[#This Row],[Material]],TableStockBalance[],
MATCH(TableStockBalance[[#Headers],[Supplier name]],TableStockBalance[#Headers],0),
0)</f>
        <v>Kupfer Komponenten GmbH</v>
      </c>
    </row>
    <row r="10291" spans="1:12" x14ac:dyDescent="0.25">
      <c r="A10291">
        <v>49040980</v>
      </c>
      <c r="B10291">
        <v>230</v>
      </c>
      <c r="C10291" t="s">
        <v>343</v>
      </c>
      <c r="D10291" t="s">
        <v>202</v>
      </c>
      <c r="E10291" t="s">
        <v>203</v>
      </c>
      <c r="F10291" t="s">
        <v>316</v>
      </c>
      <c r="G10291" s="1">
        <v>43525</v>
      </c>
      <c r="H10291">
        <v>2</v>
      </c>
      <c r="I10291" s="7">
        <f>IF(TableTransactions[[#This Row],[Order type]]=trackOrderType,
TableTransactions[[#This Row],[Transaction quantity]]*-1,
TableTransactions[[#This Row],[Transaction quantity]]
)</f>
        <v>-2</v>
      </c>
      <c r="J102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10291" s="7">
        <f ca="1">IF(TableTransactions[[#This Row],[Stock balance backorders]]&lt;0,
0,
TableTransactions[[#This Row],[Stock balance backorders]]
)</f>
        <v>7</v>
      </c>
      <c r="L10291" s="8" t="str">
        <f>VLOOKUP(TableTransactions[[#This Row],[Material]],TableStockBalance[],
MATCH(TableStockBalance[[#Headers],[Supplier name]],TableStockBalance[#Headers],0),
0)</f>
        <v>Kupfer Komponenten GmbH</v>
      </c>
    </row>
    <row r="10292" spans="1:12" x14ac:dyDescent="0.25">
      <c r="A10292" s="4">
        <v>45056900</v>
      </c>
      <c r="B10292" s="4">
        <v>10</v>
      </c>
      <c r="C10292" s="4" t="s">
        <v>344</v>
      </c>
      <c r="D10292" s="4" t="s">
        <v>202</v>
      </c>
      <c r="E10292" s="4" t="s">
        <v>203</v>
      </c>
      <c r="F10292" s="4" t="s">
        <v>183</v>
      </c>
      <c r="G10292" s="5">
        <v>43525</v>
      </c>
      <c r="H10292" s="4">
        <v>26</v>
      </c>
      <c r="I10292" s="7">
        <f>IF(TableTransactions[[#This Row],[Order type]]=trackOrderType,
TableTransactions[[#This Row],[Transaction quantity]]*-1,
TableTransactions[[#This Row],[Transaction quantity]]
)</f>
        <v>26</v>
      </c>
      <c r="J102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</v>
      </c>
      <c r="K10292" s="7">
        <f ca="1">IF(TableTransactions[[#This Row],[Stock balance backorders]]&lt;0,
0,
TableTransactions[[#This Row],[Stock balance backorders]]
)</f>
        <v>33</v>
      </c>
      <c r="L10292" s="8" t="str">
        <f>VLOOKUP(TableTransactions[[#This Row],[Material]],TableStockBalance[],
MATCH(TableStockBalance[[#Headers],[Supplier name]],TableStockBalance[#Headers],0),
0)</f>
        <v>Kupfer Komponenten GmbH</v>
      </c>
    </row>
    <row r="10293" spans="1:12" x14ac:dyDescent="0.25">
      <c r="A10293">
        <v>49041035</v>
      </c>
      <c r="B10293">
        <v>150</v>
      </c>
      <c r="C10293" t="s">
        <v>343</v>
      </c>
      <c r="D10293" t="s">
        <v>202</v>
      </c>
      <c r="E10293" t="s">
        <v>203</v>
      </c>
      <c r="F10293" t="s">
        <v>317</v>
      </c>
      <c r="G10293" s="1">
        <v>43530</v>
      </c>
      <c r="H10293">
        <v>4</v>
      </c>
      <c r="I10293" s="7">
        <f>IF(TableTransactions[[#This Row],[Order type]]=trackOrderType,
TableTransactions[[#This Row],[Transaction quantity]]*-1,
TableTransactions[[#This Row],[Transaction quantity]]
)</f>
        <v>-4</v>
      </c>
      <c r="J102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10293" s="7">
        <f ca="1">IF(TableTransactions[[#This Row],[Stock balance backorders]]&lt;0,
0,
TableTransactions[[#This Row],[Stock balance backorders]]
)</f>
        <v>29</v>
      </c>
      <c r="L10293" s="8" t="str">
        <f>VLOOKUP(TableTransactions[[#This Row],[Material]],TableStockBalance[],
MATCH(TableStockBalance[[#Headers],[Supplier name]],TableStockBalance[#Headers],0),
0)</f>
        <v>Kupfer Komponenten GmbH</v>
      </c>
    </row>
    <row r="10294" spans="1:12" x14ac:dyDescent="0.25">
      <c r="A10294">
        <v>49041056</v>
      </c>
      <c r="B10294">
        <v>260</v>
      </c>
      <c r="C10294" t="s">
        <v>343</v>
      </c>
      <c r="D10294" t="s">
        <v>202</v>
      </c>
      <c r="E10294" t="s">
        <v>203</v>
      </c>
      <c r="F10294" t="s">
        <v>314</v>
      </c>
      <c r="G10294" s="1">
        <v>43532</v>
      </c>
      <c r="H10294">
        <v>4</v>
      </c>
      <c r="I10294" s="7">
        <f>IF(TableTransactions[[#This Row],[Order type]]=trackOrderType,
TableTransactions[[#This Row],[Transaction quantity]]*-1,
TableTransactions[[#This Row],[Transaction quantity]]
)</f>
        <v>-4</v>
      </c>
      <c r="J102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</v>
      </c>
      <c r="K10294" s="7">
        <f ca="1">IF(TableTransactions[[#This Row],[Stock balance backorders]]&lt;0,
0,
TableTransactions[[#This Row],[Stock balance backorders]]
)</f>
        <v>25</v>
      </c>
      <c r="L10294" s="8" t="str">
        <f>VLOOKUP(TableTransactions[[#This Row],[Material]],TableStockBalance[],
MATCH(TableStockBalance[[#Headers],[Supplier name]],TableStockBalance[#Headers],0),
0)</f>
        <v>Kupfer Komponenten GmbH</v>
      </c>
    </row>
    <row r="10295" spans="1:12" x14ac:dyDescent="0.25">
      <c r="A10295">
        <v>49041120</v>
      </c>
      <c r="B10295">
        <v>100</v>
      </c>
      <c r="C10295" t="s">
        <v>343</v>
      </c>
      <c r="D10295" t="s">
        <v>202</v>
      </c>
      <c r="E10295" t="s">
        <v>203</v>
      </c>
      <c r="F10295" t="s">
        <v>318</v>
      </c>
      <c r="G10295" s="1">
        <v>43537</v>
      </c>
      <c r="H10295">
        <v>4</v>
      </c>
      <c r="I10295" s="7">
        <f>IF(TableTransactions[[#This Row],[Order type]]=trackOrderType,
TableTransactions[[#This Row],[Transaction quantity]]*-1,
TableTransactions[[#This Row],[Transaction quantity]]
)</f>
        <v>-4</v>
      </c>
      <c r="J102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10295" s="7">
        <f ca="1">IF(TableTransactions[[#This Row],[Stock balance backorders]]&lt;0,
0,
TableTransactions[[#This Row],[Stock balance backorders]]
)</f>
        <v>21</v>
      </c>
      <c r="L10295" s="8" t="str">
        <f>VLOOKUP(TableTransactions[[#This Row],[Material]],TableStockBalance[],
MATCH(TableStockBalance[[#Headers],[Supplier name]],TableStockBalance[#Headers],0),
0)</f>
        <v>Kupfer Komponenten GmbH</v>
      </c>
    </row>
    <row r="10296" spans="1:12" x14ac:dyDescent="0.25">
      <c r="A10296">
        <v>49041148</v>
      </c>
      <c r="B10296">
        <v>190</v>
      </c>
      <c r="C10296" t="s">
        <v>343</v>
      </c>
      <c r="D10296" t="s">
        <v>202</v>
      </c>
      <c r="E10296" t="s">
        <v>203</v>
      </c>
      <c r="F10296" t="s">
        <v>316</v>
      </c>
      <c r="G10296" s="1">
        <v>43539</v>
      </c>
      <c r="H10296">
        <v>2</v>
      </c>
      <c r="I10296" s="7">
        <f>IF(TableTransactions[[#This Row],[Order type]]=trackOrderType,
TableTransactions[[#This Row],[Transaction quantity]]*-1,
TableTransactions[[#This Row],[Transaction quantity]]
)</f>
        <v>-2</v>
      </c>
      <c r="J102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10296" s="7">
        <f ca="1">IF(TableTransactions[[#This Row],[Stock balance backorders]]&lt;0,
0,
TableTransactions[[#This Row],[Stock balance backorders]]
)</f>
        <v>19</v>
      </c>
      <c r="L10296" s="8" t="str">
        <f>VLOOKUP(TableTransactions[[#This Row],[Material]],TableStockBalance[],
MATCH(TableStockBalance[[#Headers],[Supplier name]],TableStockBalance[#Headers],0),
0)</f>
        <v>Kupfer Komponenten GmbH</v>
      </c>
    </row>
    <row r="10297" spans="1:12" x14ac:dyDescent="0.25">
      <c r="A10297">
        <v>49041164</v>
      </c>
      <c r="B10297">
        <v>60</v>
      </c>
      <c r="C10297" t="s">
        <v>343</v>
      </c>
      <c r="D10297" t="s">
        <v>202</v>
      </c>
      <c r="E10297" t="s">
        <v>203</v>
      </c>
      <c r="F10297" t="s">
        <v>316</v>
      </c>
      <c r="G10297" s="1">
        <v>43542</v>
      </c>
      <c r="H10297">
        <v>3</v>
      </c>
      <c r="I10297" s="7">
        <f>IF(TableTransactions[[#This Row],[Order type]]=trackOrderType,
TableTransactions[[#This Row],[Transaction quantity]]*-1,
TableTransactions[[#This Row],[Transaction quantity]]
)</f>
        <v>-3</v>
      </c>
      <c r="J102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10297" s="7">
        <f ca="1">IF(TableTransactions[[#This Row],[Stock balance backorders]]&lt;0,
0,
TableTransactions[[#This Row],[Stock balance backorders]]
)</f>
        <v>16</v>
      </c>
      <c r="L10297" s="8" t="str">
        <f>VLOOKUP(TableTransactions[[#This Row],[Material]],TableStockBalance[],
MATCH(TableStockBalance[[#Headers],[Supplier name]],TableStockBalance[#Headers],0),
0)</f>
        <v>Kupfer Komponenten GmbH</v>
      </c>
    </row>
    <row r="10298" spans="1:12" x14ac:dyDescent="0.25">
      <c r="A10298">
        <v>49041197</v>
      </c>
      <c r="B10298">
        <v>190</v>
      </c>
      <c r="C10298" t="s">
        <v>343</v>
      </c>
      <c r="D10298" t="s">
        <v>202</v>
      </c>
      <c r="E10298" t="s">
        <v>203</v>
      </c>
      <c r="F10298" t="s">
        <v>317</v>
      </c>
      <c r="G10298" s="1">
        <v>43544</v>
      </c>
      <c r="H10298">
        <v>3</v>
      </c>
      <c r="I10298" s="7">
        <f>IF(TableTransactions[[#This Row],[Order type]]=trackOrderType,
TableTransactions[[#This Row],[Transaction quantity]]*-1,
TableTransactions[[#This Row],[Transaction quantity]]
)</f>
        <v>-3</v>
      </c>
      <c r="J102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10298" s="7">
        <f ca="1">IF(TableTransactions[[#This Row],[Stock balance backorders]]&lt;0,
0,
TableTransactions[[#This Row],[Stock balance backorders]]
)</f>
        <v>13</v>
      </c>
      <c r="L10298" s="8" t="str">
        <f>VLOOKUP(TableTransactions[[#This Row],[Material]],TableStockBalance[],
MATCH(TableStockBalance[[#Headers],[Supplier name]],TableStockBalance[#Headers],0),
0)</f>
        <v>Kupfer Komponenten GmbH</v>
      </c>
    </row>
    <row r="10299" spans="1:12" x14ac:dyDescent="0.25">
      <c r="A10299" s="4">
        <v>45056996</v>
      </c>
      <c r="B10299" s="4">
        <v>20</v>
      </c>
      <c r="C10299" s="4" t="s">
        <v>344</v>
      </c>
      <c r="D10299" s="4" t="s">
        <v>202</v>
      </c>
      <c r="E10299" s="4" t="s">
        <v>203</v>
      </c>
      <c r="F10299" s="4" t="s">
        <v>183</v>
      </c>
      <c r="G10299" s="5">
        <v>43558</v>
      </c>
      <c r="H10299" s="4">
        <v>18</v>
      </c>
      <c r="I10299" s="7">
        <f>IF(TableTransactions[[#This Row],[Order type]]=trackOrderType,
TableTransactions[[#This Row],[Transaction quantity]]*-1,
TableTransactions[[#This Row],[Transaction quantity]]
)</f>
        <v>18</v>
      </c>
      <c r="J102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10299" s="7">
        <f ca="1">IF(TableTransactions[[#This Row],[Stock balance backorders]]&lt;0,
0,
TableTransactions[[#This Row],[Stock balance backorders]]
)</f>
        <v>31</v>
      </c>
      <c r="L10299" s="8" t="str">
        <f>VLOOKUP(TableTransactions[[#This Row],[Material]],TableStockBalance[],
MATCH(TableStockBalance[[#Headers],[Supplier name]],TableStockBalance[#Headers],0),
0)</f>
        <v>Kupfer Komponenten GmbH</v>
      </c>
    </row>
    <row r="10300" spans="1:12" x14ac:dyDescent="0.25">
      <c r="A10300">
        <v>49041397</v>
      </c>
      <c r="B10300">
        <v>170</v>
      </c>
      <c r="C10300" t="s">
        <v>343</v>
      </c>
      <c r="D10300" t="s">
        <v>202</v>
      </c>
      <c r="E10300" t="s">
        <v>203</v>
      </c>
      <c r="F10300" t="s">
        <v>319</v>
      </c>
      <c r="G10300" s="1">
        <v>43560</v>
      </c>
      <c r="H10300">
        <v>1</v>
      </c>
      <c r="I10300" s="7">
        <f>IF(TableTransactions[[#This Row],[Order type]]=trackOrderType,
TableTransactions[[#This Row],[Transaction quantity]]*-1,
TableTransactions[[#This Row],[Transaction quantity]]
)</f>
        <v>-1</v>
      </c>
      <c r="J103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10300" s="7">
        <f ca="1">IF(TableTransactions[[#This Row],[Stock balance backorders]]&lt;0,
0,
TableTransactions[[#This Row],[Stock balance backorders]]
)</f>
        <v>30</v>
      </c>
      <c r="L10300" s="8" t="str">
        <f>VLOOKUP(TableTransactions[[#This Row],[Material]],TableStockBalance[],
MATCH(TableStockBalance[[#Headers],[Supplier name]],TableStockBalance[#Headers],0),
0)</f>
        <v>Kupfer Komponenten GmbH</v>
      </c>
    </row>
    <row r="10301" spans="1:12" x14ac:dyDescent="0.25">
      <c r="A10301">
        <v>49041427</v>
      </c>
      <c r="B10301">
        <v>230</v>
      </c>
      <c r="C10301" t="s">
        <v>343</v>
      </c>
      <c r="D10301" t="s">
        <v>202</v>
      </c>
      <c r="E10301" t="s">
        <v>203</v>
      </c>
      <c r="F10301" t="s">
        <v>317</v>
      </c>
      <c r="G10301" s="1">
        <v>43564</v>
      </c>
      <c r="H10301">
        <v>3</v>
      </c>
      <c r="I10301" s="7">
        <f>IF(TableTransactions[[#This Row],[Order type]]=trackOrderType,
TableTransactions[[#This Row],[Transaction quantity]]*-1,
TableTransactions[[#This Row],[Transaction quantity]]
)</f>
        <v>-3</v>
      </c>
      <c r="J103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10301" s="7">
        <f ca="1">IF(TableTransactions[[#This Row],[Stock balance backorders]]&lt;0,
0,
TableTransactions[[#This Row],[Stock balance backorders]]
)</f>
        <v>27</v>
      </c>
      <c r="L10301" s="8" t="str">
        <f>VLOOKUP(TableTransactions[[#This Row],[Material]],TableStockBalance[],
MATCH(TableStockBalance[[#Headers],[Supplier name]],TableStockBalance[#Headers],0),
0)</f>
        <v>Kupfer Komponenten GmbH</v>
      </c>
    </row>
    <row r="10302" spans="1:12" x14ac:dyDescent="0.25">
      <c r="A10302">
        <v>49041440</v>
      </c>
      <c r="B10302">
        <v>100</v>
      </c>
      <c r="C10302" t="s">
        <v>343</v>
      </c>
      <c r="D10302" t="s">
        <v>202</v>
      </c>
      <c r="E10302" t="s">
        <v>203</v>
      </c>
      <c r="F10302" t="s">
        <v>316</v>
      </c>
      <c r="G10302" s="1">
        <v>43565</v>
      </c>
      <c r="H10302">
        <v>4</v>
      </c>
      <c r="I10302" s="7">
        <f>IF(TableTransactions[[#This Row],[Order type]]=trackOrderType,
TableTransactions[[#This Row],[Transaction quantity]]*-1,
TableTransactions[[#This Row],[Transaction quantity]]
)</f>
        <v>-4</v>
      </c>
      <c r="J103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10302" s="7">
        <f ca="1">IF(TableTransactions[[#This Row],[Stock balance backorders]]&lt;0,
0,
TableTransactions[[#This Row],[Stock balance backorders]]
)</f>
        <v>23</v>
      </c>
      <c r="L10302" s="8" t="str">
        <f>VLOOKUP(TableTransactions[[#This Row],[Material]],TableStockBalance[],
MATCH(TableStockBalance[[#Headers],[Supplier name]],TableStockBalance[#Headers],0),
0)</f>
        <v>Kupfer Komponenten GmbH</v>
      </c>
    </row>
    <row r="10303" spans="1:12" x14ac:dyDescent="0.25">
      <c r="A10303">
        <v>49041477</v>
      </c>
      <c r="B10303">
        <v>490</v>
      </c>
      <c r="C10303" t="s">
        <v>343</v>
      </c>
      <c r="D10303" t="s">
        <v>202</v>
      </c>
      <c r="E10303" t="s">
        <v>203</v>
      </c>
      <c r="F10303" t="s">
        <v>317</v>
      </c>
      <c r="G10303" s="1">
        <v>43567</v>
      </c>
      <c r="H10303">
        <v>3</v>
      </c>
      <c r="I10303" s="7">
        <f>IF(TableTransactions[[#This Row],[Order type]]=trackOrderType,
TableTransactions[[#This Row],[Transaction quantity]]*-1,
TableTransactions[[#This Row],[Transaction quantity]]
)</f>
        <v>-3</v>
      </c>
      <c r="J103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10303" s="7">
        <f ca="1">IF(TableTransactions[[#This Row],[Stock balance backorders]]&lt;0,
0,
TableTransactions[[#This Row],[Stock balance backorders]]
)</f>
        <v>20</v>
      </c>
      <c r="L10303" s="8" t="str">
        <f>VLOOKUP(TableTransactions[[#This Row],[Material]],TableStockBalance[],
MATCH(TableStockBalance[[#Headers],[Supplier name]],TableStockBalance[#Headers],0),
0)</f>
        <v>Kupfer Komponenten GmbH</v>
      </c>
    </row>
    <row r="10304" spans="1:12" x14ac:dyDescent="0.25">
      <c r="A10304">
        <v>49041612</v>
      </c>
      <c r="B10304">
        <v>180</v>
      </c>
      <c r="C10304" t="s">
        <v>343</v>
      </c>
      <c r="D10304" t="s">
        <v>202</v>
      </c>
      <c r="E10304" t="s">
        <v>203</v>
      </c>
      <c r="F10304" t="s">
        <v>314</v>
      </c>
      <c r="G10304" s="1">
        <v>43584</v>
      </c>
      <c r="H10304">
        <v>3</v>
      </c>
      <c r="I10304" s="7">
        <f>IF(TableTransactions[[#This Row],[Order type]]=trackOrderType,
TableTransactions[[#This Row],[Transaction quantity]]*-1,
TableTransactions[[#This Row],[Transaction quantity]]
)</f>
        <v>-3</v>
      </c>
      <c r="J103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10304" s="7">
        <f ca="1">IF(TableTransactions[[#This Row],[Stock balance backorders]]&lt;0,
0,
TableTransactions[[#This Row],[Stock balance backorders]]
)</f>
        <v>17</v>
      </c>
      <c r="L10304" s="8" t="str">
        <f>VLOOKUP(TableTransactions[[#This Row],[Material]],TableStockBalance[],
MATCH(TableStockBalance[[#Headers],[Supplier name]],TableStockBalance[#Headers],0),
0)</f>
        <v>Kupfer Komponenten GmbH</v>
      </c>
    </row>
    <row r="10305" spans="1:12" x14ac:dyDescent="0.25">
      <c r="A10305">
        <v>49041621</v>
      </c>
      <c r="B10305">
        <v>490</v>
      </c>
      <c r="C10305" t="s">
        <v>343</v>
      </c>
      <c r="D10305" t="s">
        <v>202</v>
      </c>
      <c r="E10305" t="s">
        <v>203</v>
      </c>
      <c r="F10305" t="s">
        <v>316</v>
      </c>
      <c r="G10305" s="1">
        <v>43584</v>
      </c>
      <c r="H10305">
        <v>3</v>
      </c>
      <c r="I10305" s="7">
        <f>IF(TableTransactions[[#This Row],[Order type]]=trackOrderType,
TableTransactions[[#This Row],[Transaction quantity]]*-1,
TableTransactions[[#This Row],[Transaction quantity]]
)</f>
        <v>-3</v>
      </c>
      <c r="J103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10305" s="7">
        <f ca="1">IF(TableTransactions[[#This Row],[Stock balance backorders]]&lt;0,
0,
TableTransactions[[#This Row],[Stock balance backorders]]
)</f>
        <v>14</v>
      </c>
      <c r="L10305" s="8" t="str">
        <f>VLOOKUP(TableTransactions[[#This Row],[Material]],TableStockBalance[],
MATCH(TableStockBalance[[#Headers],[Supplier name]],TableStockBalance[#Headers],0),
0)</f>
        <v>Kupfer Komponenten GmbH</v>
      </c>
    </row>
    <row r="10306" spans="1:12" x14ac:dyDescent="0.25">
      <c r="A10306" s="4">
        <v>45057068</v>
      </c>
      <c r="B10306" s="4">
        <v>20</v>
      </c>
      <c r="C10306" s="4" t="s">
        <v>344</v>
      </c>
      <c r="D10306" s="4" t="s">
        <v>202</v>
      </c>
      <c r="E10306" s="4" t="s">
        <v>203</v>
      </c>
      <c r="F10306" s="4" t="s">
        <v>183</v>
      </c>
      <c r="G10306" s="5">
        <v>43587</v>
      </c>
      <c r="H10306" s="4">
        <v>26</v>
      </c>
      <c r="I10306" s="7">
        <f>IF(TableTransactions[[#This Row],[Order type]]=trackOrderType,
TableTransactions[[#This Row],[Transaction quantity]]*-1,
TableTransactions[[#This Row],[Transaction quantity]]
)</f>
        <v>26</v>
      </c>
      <c r="J103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10306" s="7">
        <f ca="1">IF(TableTransactions[[#This Row],[Stock balance backorders]]&lt;0,
0,
TableTransactions[[#This Row],[Stock balance backorders]]
)</f>
        <v>40</v>
      </c>
      <c r="L10306" s="8" t="str">
        <f>VLOOKUP(TableTransactions[[#This Row],[Material]],TableStockBalance[],
MATCH(TableStockBalance[[#Headers],[Supplier name]],TableStockBalance[#Headers],0),
0)</f>
        <v>Kupfer Komponenten GmbH</v>
      </c>
    </row>
    <row r="10307" spans="1:12" x14ac:dyDescent="0.25">
      <c r="A10307">
        <v>49041905</v>
      </c>
      <c r="B10307">
        <v>390</v>
      </c>
      <c r="C10307" t="s">
        <v>343</v>
      </c>
      <c r="D10307" t="s">
        <v>202</v>
      </c>
      <c r="E10307" t="s">
        <v>203</v>
      </c>
      <c r="F10307" t="s">
        <v>313</v>
      </c>
      <c r="G10307" s="1">
        <v>43609</v>
      </c>
      <c r="H10307">
        <v>2</v>
      </c>
      <c r="I10307" s="7">
        <f>IF(TableTransactions[[#This Row],[Order type]]=trackOrderType,
TableTransactions[[#This Row],[Transaction quantity]]*-1,
TableTransactions[[#This Row],[Transaction quantity]]
)</f>
        <v>-2</v>
      </c>
      <c r="J103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</v>
      </c>
      <c r="K10307" s="7">
        <f ca="1">IF(TableTransactions[[#This Row],[Stock balance backorders]]&lt;0,
0,
TableTransactions[[#This Row],[Stock balance backorders]]
)</f>
        <v>38</v>
      </c>
      <c r="L10307" s="8" t="str">
        <f>VLOOKUP(TableTransactions[[#This Row],[Material]],TableStockBalance[],
MATCH(TableStockBalance[[#Headers],[Supplier name]],TableStockBalance[#Headers],0),
0)</f>
        <v>Kupfer Komponenten GmbH</v>
      </c>
    </row>
    <row r="10308" spans="1:12" x14ac:dyDescent="0.25">
      <c r="A10308">
        <v>49041905</v>
      </c>
      <c r="B10308">
        <v>400</v>
      </c>
      <c r="C10308" t="s">
        <v>343</v>
      </c>
      <c r="D10308" t="s">
        <v>202</v>
      </c>
      <c r="E10308" t="s">
        <v>203</v>
      </c>
      <c r="F10308" t="s">
        <v>313</v>
      </c>
      <c r="G10308" s="1">
        <v>43609</v>
      </c>
      <c r="H10308">
        <v>3</v>
      </c>
      <c r="I10308" s="7">
        <f>IF(TableTransactions[[#This Row],[Order type]]=trackOrderType,
TableTransactions[[#This Row],[Transaction quantity]]*-1,
TableTransactions[[#This Row],[Transaction quantity]]
)</f>
        <v>-3</v>
      </c>
      <c r="J103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</v>
      </c>
      <c r="K10308" s="7">
        <f ca="1">IF(TableTransactions[[#This Row],[Stock balance backorders]]&lt;0,
0,
TableTransactions[[#This Row],[Stock balance backorders]]
)</f>
        <v>35</v>
      </c>
      <c r="L10308" s="8" t="str">
        <f>VLOOKUP(TableTransactions[[#This Row],[Material]],TableStockBalance[],
MATCH(TableStockBalance[[#Headers],[Supplier name]],TableStockBalance[#Headers],0),
0)</f>
        <v>Kupfer Komponenten GmbH</v>
      </c>
    </row>
    <row r="10309" spans="1:12" x14ac:dyDescent="0.25">
      <c r="A10309">
        <v>49041988</v>
      </c>
      <c r="B10309">
        <v>420</v>
      </c>
      <c r="C10309" t="s">
        <v>343</v>
      </c>
      <c r="D10309" t="s">
        <v>202</v>
      </c>
      <c r="E10309" t="s">
        <v>203</v>
      </c>
      <c r="F10309" t="s">
        <v>317</v>
      </c>
      <c r="G10309" s="1">
        <v>43619</v>
      </c>
      <c r="H10309">
        <v>2</v>
      </c>
      <c r="I10309" s="7">
        <f>IF(TableTransactions[[#This Row],[Order type]]=trackOrderType,
TableTransactions[[#This Row],[Transaction quantity]]*-1,
TableTransactions[[#This Row],[Transaction quantity]]
)</f>
        <v>-2</v>
      </c>
      <c r="J103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</v>
      </c>
      <c r="K10309" s="7">
        <f ca="1">IF(TableTransactions[[#This Row],[Stock balance backorders]]&lt;0,
0,
TableTransactions[[#This Row],[Stock balance backorders]]
)</f>
        <v>33</v>
      </c>
      <c r="L10309" s="8" t="str">
        <f>VLOOKUP(TableTransactions[[#This Row],[Material]],TableStockBalance[],
MATCH(TableStockBalance[[#Headers],[Supplier name]],TableStockBalance[#Headers],0),
0)</f>
        <v>Kupfer Komponenten GmbH</v>
      </c>
    </row>
    <row r="10310" spans="1:12" x14ac:dyDescent="0.25">
      <c r="A10310">
        <v>49042045</v>
      </c>
      <c r="B10310">
        <v>310</v>
      </c>
      <c r="C10310" t="s">
        <v>343</v>
      </c>
      <c r="D10310" t="s">
        <v>202</v>
      </c>
      <c r="E10310" t="s">
        <v>203</v>
      </c>
      <c r="F10310" t="s">
        <v>317</v>
      </c>
      <c r="G10310" s="1">
        <v>43623</v>
      </c>
      <c r="H10310">
        <v>1</v>
      </c>
      <c r="I10310" s="7">
        <f>IF(TableTransactions[[#This Row],[Order type]]=trackOrderType,
TableTransactions[[#This Row],[Transaction quantity]]*-1,
TableTransactions[[#This Row],[Transaction quantity]]
)</f>
        <v>-1</v>
      </c>
      <c r="J103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</v>
      </c>
      <c r="K10310" s="7">
        <f ca="1">IF(TableTransactions[[#This Row],[Stock balance backorders]]&lt;0,
0,
TableTransactions[[#This Row],[Stock balance backorders]]
)</f>
        <v>32</v>
      </c>
      <c r="L10310" s="8" t="str">
        <f>VLOOKUP(TableTransactions[[#This Row],[Material]],TableStockBalance[],
MATCH(TableStockBalance[[#Headers],[Supplier name]],TableStockBalance[#Headers],0),
0)</f>
        <v>Kupfer Komponenten GmbH</v>
      </c>
    </row>
    <row r="10311" spans="1:12" x14ac:dyDescent="0.25">
      <c r="A10311">
        <v>49042108</v>
      </c>
      <c r="B10311">
        <v>130</v>
      </c>
      <c r="C10311" t="s">
        <v>343</v>
      </c>
      <c r="D10311" t="s">
        <v>202</v>
      </c>
      <c r="E10311" t="s">
        <v>203</v>
      </c>
      <c r="F10311" t="s">
        <v>316</v>
      </c>
      <c r="G10311" s="1">
        <v>43629</v>
      </c>
      <c r="H10311">
        <v>3</v>
      </c>
      <c r="I10311" s="7">
        <f>IF(TableTransactions[[#This Row],[Order type]]=trackOrderType,
TableTransactions[[#This Row],[Transaction quantity]]*-1,
TableTransactions[[#This Row],[Transaction quantity]]
)</f>
        <v>-3</v>
      </c>
      <c r="J103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10311" s="7">
        <f ca="1">IF(TableTransactions[[#This Row],[Stock balance backorders]]&lt;0,
0,
TableTransactions[[#This Row],[Stock balance backorders]]
)</f>
        <v>29</v>
      </c>
      <c r="L10311" s="8" t="str">
        <f>VLOOKUP(TableTransactions[[#This Row],[Material]],TableStockBalance[],
MATCH(TableStockBalance[[#Headers],[Supplier name]],TableStockBalance[#Headers],0),
0)</f>
        <v>Kupfer Komponenten GmbH</v>
      </c>
    </row>
    <row r="10312" spans="1:12" x14ac:dyDescent="0.25">
      <c r="A10312">
        <v>49042143</v>
      </c>
      <c r="B10312">
        <v>150</v>
      </c>
      <c r="C10312" t="s">
        <v>343</v>
      </c>
      <c r="D10312" t="s">
        <v>202</v>
      </c>
      <c r="E10312" t="s">
        <v>203</v>
      </c>
      <c r="F10312" t="s">
        <v>313</v>
      </c>
      <c r="G10312" s="1">
        <v>43633</v>
      </c>
      <c r="H10312">
        <v>1</v>
      </c>
      <c r="I10312" s="7">
        <f>IF(TableTransactions[[#This Row],[Order type]]=trackOrderType,
TableTransactions[[#This Row],[Transaction quantity]]*-1,
TableTransactions[[#This Row],[Transaction quantity]]
)</f>
        <v>-1</v>
      </c>
      <c r="J103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10312" s="7">
        <f ca="1">IF(TableTransactions[[#This Row],[Stock balance backorders]]&lt;0,
0,
TableTransactions[[#This Row],[Stock balance backorders]]
)</f>
        <v>28</v>
      </c>
      <c r="L10312" s="8" t="str">
        <f>VLOOKUP(TableTransactions[[#This Row],[Material]],TableStockBalance[],
MATCH(TableStockBalance[[#Headers],[Supplier name]],TableStockBalance[#Headers],0),
0)</f>
        <v>Kupfer Komponenten GmbH</v>
      </c>
    </row>
    <row r="10313" spans="1:12" x14ac:dyDescent="0.25">
      <c r="A10313">
        <v>49042147</v>
      </c>
      <c r="B10313">
        <v>70</v>
      </c>
      <c r="C10313" t="s">
        <v>343</v>
      </c>
      <c r="D10313" t="s">
        <v>202</v>
      </c>
      <c r="E10313" t="s">
        <v>203</v>
      </c>
      <c r="F10313" t="s">
        <v>316</v>
      </c>
      <c r="G10313" s="1">
        <v>43633</v>
      </c>
      <c r="H10313">
        <v>4</v>
      </c>
      <c r="I10313" s="7">
        <f>IF(TableTransactions[[#This Row],[Order type]]=trackOrderType,
TableTransactions[[#This Row],[Transaction quantity]]*-1,
TableTransactions[[#This Row],[Transaction quantity]]
)</f>
        <v>-4</v>
      </c>
      <c r="J103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10313" s="7">
        <f ca="1">IF(TableTransactions[[#This Row],[Stock balance backorders]]&lt;0,
0,
TableTransactions[[#This Row],[Stock balance backorders]]
)</f>
        <v>24</v>
      </c>
      <c r="L10313" s="8" t="str">
        <f>VLOOKUP(TableTransactions[[#This Row],[Material]],TableStockBalance[],
MATCH(TableStockBalance[[#Headers],[Supplier name]],TableStockBalance[#Headers],0),
0)</f>
        <v>Kupfer Komponenten GmbH</v>
      </c>
    </row>
    <row r="10314" spans="1:12" x14ac:dyDescent="0.25">
      <c r="A10314">
        <v>49042280</v>
      </c>
      <c r="B10314">
        <v>270</v>
      </c>
      <c r="C10314" t="s">
        <v>343</v>
      </c>
      <c r="D10314" t="s">
        <v>202</v>
      </c>
      <c r="E10314" t="s">
        <v>203</v>
      </c>
      <c r="F10314" t="s">
        <v>316</v>
      </c>
      <c r="G10314" s="1">
        <v>43644</v>
      </c>
      <c r="H10314">
        <v>1</v>
      </c>
      <c r="I10314" s="7">
        <f>IF(TableTransactions[[#This Row],[Order type]]=trackOrderType,
TableTransactions[[#This Row],[Transaction quantity]]*-1,
TableTransactions[[#This Row],[Transaction quantity]]
)</f>
        <v>-1</v>
      </c>
      <c r="J103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10314" s="7">
        <f ca="1">IF(TableTransactions[[#This Row],[Stock balance backorders]]&lt;0,
0,
TableTransactions[[#This Row],[Stock balance backorders]]
)</f>
        <v>23</v>
      </c>
      <c r="L10314" s="8" t="str">
        <f>VLOOKUP(TableTransactions[[#This Row],[Material]],TableStockBalance[],
MATCH(TableStockBalance[[#Headers],[Supplier name]],TableStockBalance[#Headers],0),
0)</f>
        <v>Kupfer Komponenten GmbH</v>
      </c>
    </row>
    <row r="10315" spans="1:12" x14ac:dyDescent="0.25">
      <c r="A10315">
        <v>49042308</v>
      </c>
      <c r="B10315">
        <v>90</v>
      </c>
      <c r="C10315" t="s">
        <v>343</v>
      </c>
      <c r="D10315" t="s">
        <v>202</v>
      </c>
      <c r="E10315" t="s">
        <v>203</v>
      </c>
      <c r="F10315" t="s">
        <v>313</v>
      </c>
      <c r="G10315" s="1">
        <v>43648</v>
      </c>
      <c r="H10315">
        <v>4</v>
      </c>
      <c r="I10315" s="7">
        <f>IF(TableTransactions[[#This Row],[Order type]]=trackOrderType,
TableTransactions[[#This Row],[Transaction quantity]]*-1,
TableTransactions[[#This Row],[Transaction quantity]]
)</f>
        <v>-4</v>
      </c>
      <c r="J103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10315" s="7">
        <f ca="1">IF(TableTransactions[[#This Row],[Stock balance backorders]]&lt;0,
0,
TableTransactions[[#This Row],[Stock balance backorders]]
)</f>
        <v>19</v>
      </c>
      <c r="L10315" s="8" t="str">
        <f>VLOOKUP(TableTransactions[[#This Row],[Material]],TableStockBalance[],
MATCH(TableStockBalance[[#Headers],[Supplier name]],TableStockBalance[#Headers],0),
0)</f>
        <v>Kupfer Komponenten GmbH</v>
      </c>
    </row>
    <row r="10316" spans="1:12" x14ac:dyDescent="0.25">
      <c r="A10316">
        <v>49042460</v>
      </c>
      <c r="B10316">
        <v>40</v>
      </c>
      <c r="C10316" t="s">
        <v>343</v>
      </c>
      <c r="D10316" t="s">
        <v>202</v>
      </c>
      <c r="E10316" t="s">
        <v>203</v>
      </c>
      <c r="F10316" t="s">
        <v>316</v>
      </c>
      <c r="G10316" s="1">
        <v>43662</v>
      </c>
      <c r="H10316">
        <v>3</v>
      </c>
      <c r="I10316" s="7">
        <f>IF(TableTransactions[[#This Row],[Order type]]=trackOrderType,
TableTransactions[[#This Row],[Transaction quantity]]*-1,
TableTransactions[[#This Row],[Transaction quantity]]
)</f>
        <v>-3</v>
      </c>
      <c r="J103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10316" s="7">
        <f ca="1">IF(TableTransactions[[#This Row],[Stock balance backorders]]&lt;0,
0,
TableTransactions[[#This Row],[Stock balance backorders]]
)</f>
        <v>16</v>
      </c>
      <c r="L10316" s="8" t="str">
        <f>VLOOKUP(TableTransactions[[#This Row],[Material]],TableStockBalance[],
MATCH(TableStockBalance[[#Headers],[Supplier name]],TableStockBalance[#Headers],0),
0)</f>
        <v>Kupfer Komponenten GmbH</v>
      </c>
    </row>
    <row r="10317" spans="1:12" x14ac:dyDescent="0.25">
      <c r="A10317" s="4">
        <v>45057258</v>
      </c>
      <c r="B10317" s="4">
        <v>20</v>
      </c>
      <c r="C10317" s="4" t="s">
        <v>344</v>
      </c>
      <c r="D10317" s="4" t="s">
        <v>202</v>
      </c>
      <c r="E10317" s="4" t="s">
        <v>203</v>
      </c>
      <c r="F10317" s="4" t="s">
        <v>183</v>
      </c>
      <c r="G10317" s="5">
        <v>43664</v>
      </c>
      <c r="H10317" s="4">
        <v>26</v>
      </c>
      <c r="I10317" s="7">
        <f>IF(TableTransactions[[#This Row],[Order type]]=trackOrderType,
TableTransactions[[#This Row],[Transaction quantity]]*-1,
TableTransactions[[#This Row],[Transaction quantity]]
)</f>
        <v>26</v>
      </c>
      <c r="J103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</v>
      </c>
      <c r="K10317" s="7">
        <f ca="1">IF(TableTransactions[[#This Row],[Stock balance backorders]]&lt;0,
0,
TableTransactions[[#This Row],[Stock balance backorders]]
)</f>
        <v>42</v>
      </c>
      <c r="L10317" s="8" t="str">
        <f>VLOOKUP(TableTransactions[[#This Row],[Material]],TableStockBalance[],
MATCH(TableStockBalance[[#Headers],[Supplier name]],TableStockBalance[#Headers],0),
0)</f>
        <v>Kupfer Komponenten GmbH</v>
      </c>
    </row>
    <row r="10318" spans="1:12" x14ac:dyDescent="0.25">
      <c r="A10318">
        <v>49042577</v>
      </c>
      <c r="B10318">
        <v>240</v>
      </c>
      <c r="C10318" t="s">
        <v>343</v>
      </c>
      <c r="D10318" t="s">
        <v>202</v>
      </c>
      <c r="E10318" t="s">
        <v>203</v>
      </c>
      <c r="F10318" t="s">
        <v>318</v>
      </c>
      <c r="G10318" s="1">
        <v>43672</v>
      </c>
      <c r="H10318">
        <v>3</v>
      </c>
      <c r="I10318" s="7">
        <f>IF(TableTransactions[[#This Row],[Order type]]=trackOrderType,
TableTransactions[[#This Row],[Transaction quantity]]*-1,
TableTransactions[[#This Row],[Transaction quantity]]
)</f>
        <v>-3</v>
      </c>
      <c r="J103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</v>
      </c>
      <c r="K10318" s="7">
        <f ca="1">IF(TableTransactions[[#This Row],[Stock balance backorders]]&lt;0,
0,
TableTransactions[[#This Row],[Stock balance backorders]]
)</f>
        <v>39</v>
      </c>
      <c r="L10318" s="8" t="str">
        <f>VLOOKUP(TableTransactions[[#This Row],[Material]],TableStockBalance[],
MATCH(TableStockBalance[[#Headers],[Supplier name]],TableStockBalance[#Headers],0),
0)</f>
        <v>Kupfer Komponenten GmbH</v>
      </c>
    </row>
    <row r="10319" spans="1:12" x14ac:dyDescent="0.25">
      <c r="A10319">
        <v>49042589</v>
      </c>
      <c r="B10319">
        <v>50</v>
      </c>
      <c r="C10319" t="s">
        <v>343</v>
      </c>
      <c r="D10319" t="s">
        <v>202</v>
      </c>
      <c r="E10319" t="s">
        <v>203</v>
      </c>
      <c r="F10319" t="s">
        <v>319</v>
      </c>
      <c r="G10319" s="1">
        <v>43675</v>
      </c>
      <c r="H10319">
        <v>4</v>
      </c>
      <c r="I10319" s="7">
        <f>IF(TableTransactions[[#This Row],[Order type]]=trackOrderType,
TableTransactions[[#This Row],[Transaction quantity]]*-1,
TableTransactions[[#This Row],[Transaction quantity]]
)</f>
        <v>-4</v>
      </c>
      <c r="J103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</v>
      </c>
      <c r="K10319" s="7">
        <f ca="1">IF(TableTransactions[[#This Row],[Stock balance backorders]]&lt;0,
0,
TableTransactions[[#This Row],[Stock balance backorders]]
)</f>
        <v>35</v>
      </c>
      <c r="L10319" s="8" t="str">
        <f>VLOOKUP(TableTransactions[[#This Row],[Material]],TableStockBalance[],
MATCH(TableStockBalance[[#Headers],[Supplier name]],TableStockBalance[#Headers],0),
0)</f>
        <v>Kupfer Komponenten GmbH</v>
      </c>
    </row>
    <row r="10320" spans="1:12" x14ac:dyDescent="0.25">
      <c r="A10320">
        <v>49042770</v>
      </c>
      <c r="B10320">
        <v>50</v>
      </c>
      <c r="C10320" t="s">
        <v>343</v>
      </c>
      <c r="D10320" t="s">
        <v>202</v>
      </c>
      <c r="E10320" t="s">
        <v>203</v>
      </c>
      <c r="F10320" t="s">
        <v>314</v>
      </c>
      <c r="G10320" s="1">
        <v>43692</v>
      </c>
      <c r="H10320">
        <v>1</v>
      </c>
      <c r="I10320" s="7">
        <f>IF(TableTransactions[[#This Row],[Order type]]=trackOrderType,
TableTransactions[[#This Row],[Transaction quantity]]*-1,
TableTransactions[[#This Row],[Transaction quantity]]
)</f>
        <v>-1</v>
      </c>
      <c r="J103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</v>
      </c>
      <c r="K10320" s="7">
        <f ca="1">IF(TableTransactions[[#This Row],[Stock balance backorders]]&lt;0,
0,
TableTransactions[[#This Row],[Stock balance backorders]]
)</f>
        <v>34</v>
      </c>
      <c r="L10320" s="8" t="str">
        <f>VLOOKUP(TableTransactions[[#This Row],[Material]],TableStockBalance[],
MATCH(TableStockBalance[[#Headers],[Supplier name]],TableStockBalance[#Headers],0),
0)</f>
        <v>Kupfer Komponenten GmbH</v>
      </c>
    </row>
    <row r="10321" spans="1:12" x14ac:dyDescent="0.25">
      <c r="A10321">
        <v>49042954</v>
      </c>
      <c r="B10321">
        <v>150</v>
      </c>
      <c r="C10321" t="s">
        <v>343</v>
      </c>
      <c r="D10321" t="s">
        <v>202</v>
      </c>
      <c r="E10321" t="s">
        <v>203</v>
      </c>
      <c r="F10321" t="s">
        <v>319</v>
      </c>
      <c r="G10321" s="1">
        <v>43707</v>
      </c>
      <c r="H10321">
        <v>4</v>
      </c>
      <c r="I10321" s="7">
        <f>IF(TableTransactions[[#This Row],[Order type]]=trackOrderType,
TableTransactions[[#This Row],[Transaction quantity]]*-1,
TableTransactions[[#This Row],[Transaction quantity]]
)</f>
        <v>-4</v>
      </c>
      <c r="J103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10321" s="7">
        <f ca="1">IF(TableTransactions[[#This Row],[Stock balance backorders]]&lt;0,
0,
TableTransactions[[#This Row],[Stock balance backorders]]
)</f>
        <v>30</v>
      </c>
      <c r="L10321" s="8" t="str">
        <f>VLOOKUP(TableTransactions[[#This Row],[Material]],TableStockBalance[],
MATCH(TableStockBalance[[#Headers],[Supplier name]],TableStockBalance[#Headers],0),
0)</f>
        <v>Kupfer Komponenten GmbH</v>
      </c>
    </row>
    <row r="10322" spans="1:12" x14ac:dyDescent="0.25">
      <c r="A10322">
        <v>49042959</v>
      </c>
      <c r="B10322">
        <v>30</v>
      </c>
      <c r="C10322" t="s">
        <v>343</v>
      </c>
      <c r="D10322" t="s">
        <v>202</v>
      </c>
      <c r="E10322" t="s">
        <v>203</v>
      </c>
      <c r="F10322" t="s">
        <v>315</v>
      </c>
      <c r="G10322" s="1">
        <v>43707</v>
      </c>
      <c r="H10322">
        <v>1</v>
      </c>
      <c r="I10322" s="7">
        <f>IF(TableTransactions[[#This Row],[Order type]]=trackOrderType,
TableTransactions[[#This Row],[Transaction quantity]]*-1,
TableTransactions[[#This Row],[Transaction quantity]]
)</f>
        <v>-1</v>
      </c>
      <c r="J103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10322" s="7">
        <f ca="1">IF(TableTransactions[[#This Row],[Stock balance backorders]]&lt;0,
0,
TableTransactions[[#This Row],[Stock balance backorders]]
)</f>
        <v>29</v>
      </c>
      <c r="L10322" s="8" t="str">
        <f>VLOOKUP(TableTransactions[[#This Row],[Material]],TableStockBalance[],
MATCH(TableStockBalance[[#Headers],[Supplier name]],TableStockBalance[#Headers],0),
0)</f>
        <v>Kupfer Komponenten GmbH</v>
      </c>
    </row>
    <row r="10323" spans="1:12" x14ac:dyDescent="0.25">
      <c r="A10323">
        <v>49043054</v>
      </c>
      <c r="B10323">
        <v>40</v>
      </c>
      <c r="C10323" t="s">
        <v>343</v>
      </c>
      <c r="D10323" t="s">
        <v>202</v>
      </c>
      <c r="E10323" t="s">
        <v>203</v>
      </c>
      <c r="F10323" t="s">
        <v>316</v>
      </c>
      <c r="G10323" s="1">
        <v>43718</v>
      </c>
      <c r="H10323">
        <v>1</v>
      </c>
      <c r="I10323" s="7">
        <f>IF(TableTransactions[[#This Row],[Order type]]=trackOrderType,
TableTransactions[[#This Row],[Transaction quantity]]*-1,
TableTransactions[[#This Row],[Transaction quantity]]
)</f>
        <v>-1</v>
      </c>
      <c r="J103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10323" s="7">
        <f ca="1">IF(TableTransactions[[#This Row],[Stock balance backorders]]&lt;0,
0,
TableTransactions[[#This Row],[Stock balance backorders]]
)</f>
        <v>28</v>
      </c>
      <c r="L10323" s="8" t="str">
        <f>VLOOKUP(TableTransactions[[#This Row],[Material]],TableStockBalance[],
MATCH(TableStockBalance[[#Headers],[Supplier name]],TableStockBalance[#Headers],0),
0)</f>
        <v>Kupfer Komponenten GmbH</v>
      </c>
    </row>
    <row r="10324" spans="1:12" x14ac:dyDescent="0.25">
      <c r="A10324">
        <v>49043217</v>
      </c>
      <c r="B10324">
        <v>100</v>
      </c>
      <c r="C10324" t="s">
        <v>343</v>
      </c>
      <c r="D10324" t="s">
        <v>202</v>
      </c>
      <c r="E10324" t="s">
        <v>203</v>
      </c>
      <c r="F10324" t="s">
        <v>317</v>
      </c>
      <c r="G10324" s="1">
        <v>43733</v>
      </c>
      <c r="H10324">
        <v>1</v>
      </c>
      <c r="I10324" s="7">
        <f>IF(TableTransactions[[#This Row],[Order type]]=trackOrderType,
TableTransactions[[#This Row],[Transaction quantity]]*-1,
TableTransactions[[#This Row],[Transaction quantity]]
)</f>
        <v>-1</v>
      </c>
      <c r="J103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10324" s="7">
        <f ca="1">IF(TableTransactions[[#This Row],[Stock balance backorders]]&lt;0,
0,
TableTransactions[[#This Row],[Stock balance backorders]]
)</f>
        <v>27</v>
      </c>
      <c r="L10324" s="8" t="str">
        <f>VLOOKUP(TableTransactions[[#This Row],[Material]],TableStockBalance[],
MATCH(TableStockBalance[[#Headers],[Supplier name]],TableStockBalance[#Headers],0),
0)</f>
        <v>Kupfer Komponenten GmbH</v>
      </c>
    </row>
    <row r="10325" spans="1:12" x14ac:dyDescent="0.25">
      <c r="A10325">
        <v>49043223</v>
      </c>
      <c r="B10325">
        <v>20</v>
      </c>
      <c r="C10325" t="s">
        <v>343</v>
      </c>
      <c r="D10325" t="s">
        <v>202</v>
      </c>
      <c r="E10325" t="s">
        <v>203</v>
      </c>
      <c r="F10325" t="s">
        <v>315</v>
      </c>
      <c r="G10325" s="1">
        <v>43733</v>
      </c>
      <c r="H10325">
        <v>4</v>
      </c>
      <c r="I10325" s="7">
        <f>IF(TableTransactions[[#This Row],[Order type]]=trackOrderType,
TableTransactions[[#This Row],[Transaction quantity]]*-1,
TableTransactions[[#This Row],[Transaction quantity]]
)</f>
        <v>-4</v>
      </c>
      <c r="J103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10325" s="7">
        <f ca="1">IF(TableTransactions[[#This Row],[Stock balance backorders]]&lt;0,
0,
TableTransactions[[#This Row],[Stock balance backorders]]
)</f>
        <v>23</v>
      </c>
      <c r="L10325" s="8" t="str">
        <f>VLOOKUP(TableTransactions[[#This Row],[Material]],TableStockBalance[],
MATCH(TableStockBalance[[#Headers],[Supplier name]],TableStockBalance[#Headers],0),
0)</f>
        <v>Kupfer Komponenten GmbH</v>
      </c>
    </row>
    <row r="10326" spans="1:12" x14ac:dyDescent="0.25">
      <c r="A10326">
        <v>49043263</v>
      </c>
      <c r="B10326">
        <v>70</v>
      </c>
      <c r="C10326" t="s">
        <v>343</v>
      </c>
      <c r="D10326" t="s">
        <v>202</v>
      </c>
      <c r="E10326" t="s">
        <v>203</v>
      </c>
      <c r="F10326" t="s">
        <v>313</v>
      </c>
      <c r="G10326" s="1">
        <v>43738</v>
      </c>
      <c r="H10326">
        <v>3</v>
      </c>
      <c r="I10326" s="7">
        <f>IF(TableTransactions[[#This Row],[Order type]]=trackOrderType,
TableTransactions[[#This Row],[Transaction quantity]]*-1,
TableTransactions[[#This Row],[Transaction quantity]]
)</f>
        <v>-3</v>
      </c>
      <c r="J103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10326" s="7">
        <f ca="1">IF(TableTransactions[[#This Row],[Stock balance backorders]]&lt;0,
0,
TableTransactions[[#This Row],[Stock balance backorders]]
)</f>
        <v>20</v>
      </c>
      <c r="L10326" s="8" t="str">
        <f>VLOOKUP(TableTransactions[[#This Row],[Material]],TableStockBalance[],
MATCH(TableStockBalance[[#Headers],[Supplier name]],TableStockBalance[#Headers],0),
0)</f>
        <v>Kupfer Komponenten GmbH</v>
      </c>
    </row>
    <row r="10327" spans="1:12" x14ac:dyDescent="0.25">
      <c r="A10327">
        <v>49043419</v>
      </c>
      <c r="B10327">
        <v>170</v>
      </c>
      <c r="C10327" t="s">
        <v>343</v>
      </c>
      <c r="D10327" t="s">
        <v>202</v>
      </c>
      <c r="E10327" t="s">
        <v>203</v>
      </c>
      <c r="F10327" t="s">
        <v>317</v>
      </c>
      <c r="G10327" s="1">
        <v>43752</v>
      </c>
      <c r="H10327">
        <v>3</v>
      </c>
      <c r="I10327" s="7">
        <f>IF(TableTransactions[[#This Row],[Order type]]=trackOrderType,
TableTransactions[[#This Row],[Transaction quantity]]*-1,
TableTransactions[[#This Row],[Transaction quantity]]
)</f>
        <v>-3</v>
      </c>
      <c r="J103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10327" s="7">
        <f ca="1">IF(TableTransactions[[#This Row],[Stock balance backorders]]&lt;0,
0,
TableTransactions[[#This Row],[Stock balance backorders]]
)</f>
        <v>17</v>
      </c>
      <c r="L10327" s="8" t="str">
        <f>VLOOKUP(TableTransactions[[#This Row],[Material]],TableStockBalance[],
MATCH(TableStockBalance[[#Headers],[Supplier name]],TableStockBalance[#Headers],0),
0)</f>
        <v>Kupfer Komponenten GmbH</v>
      </c>
    </row>
    <row r="10328" spans="1:12" x14ac:dyDescent="0.25">
      <c r="A10328" s="4">
        <v>45057459</v>
      </c>
      <c r="B10328" s="4">
        <v>10</v>
      </c>
      <c r="C10328" s="4" t="s">
        <v>344</v>
      </c>
      <c r="D10328" s="4" t="s">
        <v>202</v>
      </c>
      <c r="E10328" s="4" t="s">
        <v>203</v>
      </c>
      <c r="F10328" s="4" t="s">
        <v>183</v>
      </c>
      <c r="G10328" s="5">
        <v>43752</v>
      </c>
      <c r="H10328" s="4">
        <v>26</v>
      </c>
      <c r="I10328" s="7">
        <f>IF(TableTransactions[[#This Row],[Order type]]=trackOrderType,
TableTransactions[[#This Row],[Transaction quantity]]*-1,
TableTransactions[[#This Row],[Transaction quantity]]
)</f>
        <v>26</v>
      </c>
      <c r="J103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</v>
      </c>
      <c r="K10328" s="7">
        <f ca="1">IF(TableTransactions[[#This Row],[Stock balance backorders]]&lt;0,
0,
TableTransactions[[#This Row],[Stock balance backorders]]
)</f>
        <v>43</v>
      </c>
      <c r="L10328" s="8" t="str">
        <f>VLOOKUP(TableTransactions[[#This Row],[Material]],TableStockBalance[],
MATCH(TableStockBalance[[#Headers],[Supplier name]],TableStockBalance[#Headers],0),
0)</f>
        <v>Kupfer Komponenten GmbH</v>
      </c>
    </row>
    <row r="10329" spans="1:12" x14ac:dyDescent="0.25">
      <c r="A10329">
        <v>49043563</v>
      </c>
      <c r="B10329">
        <v>30</v>
      </c>
      <c r="C10329" t="s">
        <v>343</v>
      </c>
      <c r="D10329" t="s">
        <v>202</v>
      </c>
      <c r="E10329" t="s">
        <v>203</v>
      </c>
      <c r="F10329" t="s">
        <v>322</v>
      </c>
      <c r="G10329" s="1">
        <v>43763</v>
      </c>
      <c r="H10329">
        <v>2</v>
      </c>
      <c r="I10329" s="7">
        <f>IF(TableTransactions[[#This Row],[Order type]]=trackOrderType,
TableTransactions[[#This Row],[Transaction quantity]]*-1,
TableTransactions[[#This Row],[Transaction quantity]]
)</f>
        <v>-2</v>
      </c>
      <c r="J103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</v>
      </c>
      <c r="K10329" s="7">
        <f ca="1">IF(TableTransactions[[#This Row],[Stock balance backorders]]&lt;0,
0,
TableTransactions[[#This Row],[Stock balance backorders]]
)</f>
        <v>41</v>
      </c>
      <c r="L10329" s="8" t="str">
        <f>VLOOKUP(TableTransactions[[#This Row],[Material]],TableStockBalance[],
MATCH(TableStockBalance[[#Headers],[Supplier name]],TableStockBalance[#Headers],0),
0)</f>
        <v>Kupfer Komponenten GmbH</v>
      </c>
    </row>
    <row r="10330" spans="1:12" x14ac:dyDescent="0.25">
      <c r="A10330">
        <v>49043570</v>
      </c>
      <c r="B10330">
        <v>30</v>
      </c>
      <c r="C10330" t="s">
        <v>343</v>
      </c>
      <c r="D10330" t="s">
        <v>202</v>
      </c>
      <c r="E10330" t="s">
        <v>203</v>
      </c>
      <c r="F10330" t="s">
        <v>321</v>
      </c>
      <c r="G10330" s="1">
        <v>43766</v>
      </c>
      <c r="H10330">
        <v>4</v>
      </c>
      <c r="I10330" s="7">
        <f>IF(TableTransactions[[#This Row],[Order type]]=trackOrderType,
TableTransactions[[#This Row],[Transaction quantity]]*-1,
TableTransactions[[#This Row],[Transaction quantity]]
)</f>
        <v>-4</v>
      </c>
      <c r="J103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</v>
      </c>
      <c r="K10330" s="7">
        <f ca="1">IF(TableTransactions[[#This Row],[Stock balance backorders]]&lt;0,
0,
TableTransactions[[#This Row],[Stock balance backorders]]
)</f>
        <v>37</v>
      </c>
      <c r="L10330" s="8" t="str">
        <f>VLOOKUP(TableTransactions[[#This Row],[Material]],TableStockBalance[],
MATCH(TableStockBalance[[#Headers],[Supplier name]],TableStockBalance[#Headers],0),
0)</f>
        <v>Kupfer Komponenten GmbH</v>
      </c>
    </row>
    <row r="10331" spans="1:12" x14ac:dyDescent="0.25">
      <c r="A10331">
        <v>49043582</v>
      </c>
      <c r="B10331">
        <v>70</v>
      </c>
      <c r="C10331" t="s">
        <v>343</v>
      </c>
      <c r="D10331" t="s">
        <v>202</v>
      </c>
      <c r="E10331" t="s">
        <v>203</v>
      </c>
      <c r="F10331" t="s">
        <v>314</v>
      </c>
      <c r="G10331" s="1">
        <v>43767</v>
      </c>
      <c r="H10331">
        <v>3</v>
      </c>
      <c r="I10331" s="7">
        <f>IF(TableTransactions[[#This Row],[Order type]]=trackOrderType,
TableTransactions[[#This Row],[Transaction quantity]]*-1,
TableTransactions[[#This Row],[Transaction quantity]]
)</f>
        <v>-3</v>
      </c>
      <c r="J103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</v>
      </c>
      <c r="K10331" s="7">
        <f ca="1">IF(TableTransactions[[#This Row],[Stock balance backorders]]&lt;0,
0,
TableTransactions[[#This Row],[Stock balance backorders]]
)</f>
        <v>34</v>
      </c>
      <c r="L10331" s="8" t="str">
        <f>VLOOKUP(TableTransactions[[#This Row],[Material]],TableStockBalance[],
MATCH(TableStockBalance[[#Headers],[Supplier name]],TableStockBalance[#Headers],0),
0)</f>
        <v>Kupfer Komponenten GmbH</v>
      </c>
    </row>
    <row r="10332" spans="1:12" x14ac:dyDescent="0.25">
      <c r="A10332">
        <v>49043635</v>
      </c>
      <c r="B10332">
        <v>50</v>
      </c>
      <c r="C10332" t="s">
        <v>343</v>
      </c>
      <c r="D10332" t="s">
        <v>202</v>
      </c>
      <c r="E10332" t="s">
        <v>203</v>
      </c>
      <c r="F10332" t="s">
        <v>325</v>
      </c>
      <c r="G10332" s="1">
        <v>43770</v>
      </c>
      <c r="H10332">
        <v>1</v>
      </c>
      <c r="I10332" s="7">
        <f>IF(TableTransactions[[#This Row],[Order type]]=trackOrderType,
TableTransactions[[#This Row],[Transaction quantity]]*-1,
TableTransactions[[#This Row],[Transaction quantity]]
)</f>
        <v>-1</v>
      </c>
      <c r="J103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</v>
      </c>
      <c r="K10332" s="7">
        <f ca="1">IF(TableTransactions[[#This Row],[Stock balance backorders]]&lt;0,
0,
TableTransactions[[#This Row],[Stock balance backorders]]
)</f>
        <v>33</v>
      </c>
      <c r="L10332" s="8" t="str">
        <f>VLOOKUP(TableTransactions[[#This Row],[Material]],TableStockBalance[],
MATCH(TableStockBalance[[#Headers],[Supplier name]],TableStockBalance[#Headers],0),
0)</f>
        <v>Kupfer Komponenten GmbH</v>
      </c>
    </row>
    <row r="10333" spans="1:12" x14ac:dyDescent="0.25">
      <c r="A10333">
        <v>49043635</v>
      </c>
      <c r="B10333">
        <v>60</v>
      </c>
      <c r="C10333" t="s">
        <v>343</v>
      </c>
      <c r="D10333" t="s">
        <v>202</v>
      </c>
      <c r="E10333" t="s">
        <v>203</v>
      </c>
      <c r="F10333" t="s">
        <v>325</v>
      </c>
      <c r="G10333" s="1">
        <v>43770</v>
      </c>
      <c r="H10333">
        <v>2</v>
      </c>
      <c r="I10333" s="7">
        <f>IF(TableTransactions[[#This Row],[Order type]]=trackOrderType,
TableTransactions[[#This Row],[Transaction quantity]]*-1,
TableTransactions[[#This Row],[Transaction quantity]]
)</f>
        <v>-2</v>
      </c>
      <c r="J103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10333" s="7">
        <f ca="1">IF(TableTransactions[[#This Row],[Stock balance backorders]]&lt;0,
0,
TableTransactions[[#This Row],[Stock balance backorders]]
)</f>
        <v>31</v>
      </c>
      <c r="L10333" s="8" t="str">
        <f>VLOOKUP(TableTransactions[[#This Row],[Material]],TableStockBalance[],
MATCH(TableStockBalance[[#Headers],[Supplier name]],TableStockBalance[#Headers],0),
0)</f>
        <v>Kupfer Komponenten GmbH</v>
      </c>
    </row>
    <row r="10334" spans="1:12" x14ac:dyDescent="0.25">
      <c r="A10334">
        <v>49043740</v>
      </c>
      <c r="B10334">
        <v>20</v>
      </c>
      <c r="C10334" t="s">
        <v>343</v>
      </c>
      <c r="D10334" t="s">
        <v>202</v>
      </c>
      <c r="E10334" t="s">
        <v>203</v>
      </c>
      <c r="F10334" t="s">
        <v>320</v>
      </c>
      <c r="G10334" s="1">
        <v>43781</v>
      </c>
      <c r="H10334">
        <v>3</v>
      </c>
      <c r="I10334" s="7">
        <f>IF(TableTransactions[[#This Row],[Order type]]=trackOrderType,
TableTransactions[[#This Row],[Transaction quantity]]*-1,
TableTransactions[[#This Row],[Transaction quantity]]
)</f>
        <v>-3</v>
      </c>
      <c r="J103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10334" s="7">
        <f ca="1">IF(TableTransactions[[#This Row],[Stock balance backorders]]&lt;0,
0,
TableTransactions[[#This Row],[Stock balance backorders]]
)</f>
        <v>28</v>
      </c>
      <c r="L10334" s="8" t="str">
        <f>VLOOKUP(TableTransactions[[#This Row],[Material]],TableStockBalance[],
MATCH(TableStockBalance[[#Headers],[Supplier name]],TableStockBalance[#Headers],0),
0)</f>
        <v>Kupfer Komponenten GmbH</v>
      </c>
    </row>
    <row r="10335" spans="1:12" x14ac:dyDescent="0.25">
      <c r="A10335">
        <v>49044017</v>
      </c>
      <c r="B10335">
        <v>70</v>
      </c>
      <c r="C10335" t="s">
        <v>343</v>
      </c>
      <c r="D10335" t="s">
        <v>202</v>
      </c>
      <c r="E10335" t="s">
        <v>203</v>
      </c>
      <c r="F10335" t="s">
        <v>316</v>
      </c>
      <c r="G10335" s="1">
        <v>43804</v>
      </c>
      <c r="H10335">
        <v>4</v>
      </c>
      <c r="I10335" s="7">
        <f>IF(TableTransactions[[#This Row],[Order type]]=trackOrderType,
TableTransactions[[#This Row],[Transaction quantity]]*-1,
TableTransactions[[#This Row],[Transaction quantity]]
)</f>
        <v>-4</v>
      </c>
      <c r="J103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10335" s="7">
        <f ca="1">IF(TableTransactions[[#This Row],[Stock balance backorders]]&lt;0,
0,
TableTransactions[[#This Row],[Stock balance backorders]]
)</f>
        <v>24</v>
      </c>
      <c r="L10335" s="8" t="str">
        <f>VLOOKUP(TableTransactions[[#This Row],[Material]],TableStockBalance[],
MATCH(TableStockBalance[[#Headers],[Supplier name]],TableStockBalance[#Headers],0),
0)</f>
        <v>Kupfer Komponenten GmbH</v>
      </c>
    </row>
    <row r="10336" spans="1:12" x14ac:dyDescent="0.25">
      <c r="A10336">
        <v>49044017</v>
      </c>
      <c r="B10336">
        <v>80</v>
      </c>
      <c r="C10336" t="s">
        <v>343</v>
      </c>
      <c r="D10336" t="s">
        <v>202</v>
      </c>
      <c r="E10336" t="s">
        <v>203</v>
      </c>
      <c r="F10336" t="s">
        <v>316</v>
      </c>
      <c r="G10336" s="1">
        <v>43804</v>
      </c>
      <c r="H10336">
        <v>3</v>
      </c>
      <c r="I10336" s="7">
        <f>IF(TableTransactions[[#This Row],[Order type]]=trackOrderType,
TableTransactions[[#This Row],[Transaction quantity]]*-1,
TableTransactions[[#This Row],[Transaction quantity]]
)</f>
        <v>-3</v>
      </c>
      <c r="J103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10336" s="7">
        <f ca="1">IF(TableTransactions[[#This Row],[Stock balance backorders]]&lt;0,
0,
TableTransactions[[#This Row],[Stock balance backorders]]
)</f>
        <v>21</v>
      </c>
      <c r="L10336" s="8" t="str">
        <f>VLOOKUP(TableTransactions[[#This Row],[Material]],TableStockBalance[],
MATCH(TableStockBalance[[#Headers],[Supplier name]],TableStockBalance[#Headers],0),
0)</f>
        <v>Kupfer Komponenten GmbH</v>
      </c>
    </row>
    <row r="10337" spans="1:12" x14ac:dyDescent="0.25">
      <c r="A10337">
        <v>49044040</v>
      </c>
      <c r="B10337">
        <v>350</v>
      </c>
      <c r="C10337" t="s">
        <v>343</v>
      </c>
      <c r="D10337" t="s">
        <v>202</v>
      </c>
      <c r="E10337" t="s">
        <v>203</v>
      </c>
      <c r="F10337" t="s">
        <v>318</v>
      </c>
      <c r="G10337" s="1">
        <v>43805</v>
      </c>
      <c r="H10337">
        <v>4</v>
      </c>
      <c r="I10337" s="7">
        <f>IF(TableTransactions[[#This Row],[Order type]]=trackOrderType,
TableTransactions[[#This Row],[Transaction quantity]]*-1,
TableTransactions[[#This Row],[Transaction quantity]]
)</f>
        <v>-4</v>
      </c>
      <c r="J103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10337" s="7">
        <f ca="1">IF(TableTransactions[[#This Row],[Stock balance backorders]]&lt;0,
0,
TableTransactions[[#This Row],[Stock balance backorders]]
)</f>
        <v>17</v>
      </c>
      <c r="L10337" s="8" t="str">
        <f>VLOOKUP(TableTransactions[[#This Row],[Material]],TableStockBalance[],
MATCH(TableStockBalance[[#Headers],[Supplier name]],TableStockBalance[#Headers],0),
0)</f>
        <v>Kupfer Komponenten GmbH</v>
      </c>
    </row>
    <row r="10338" spans="1:12" x14ac:dyDescent="0.25">
      <c r="A10338">
        <v>49044102</v>
      </c>
      <c r="B10338">
        <v>10</v>
      </c>
      <c r="C10338" t="s">
        <v>343</v>
      </c>
      <c r="D10338" t="s">
        <v>202</v>
      </c>
      <c r="E10338" t="s">
        <v>203</v>
      </c>
      <c r="F10338" t="s">
        <v>320</v>
      </c>
      <c r="G10338" s="1">
        <v>43812</v>
      </c>
      <c r="H10338">
        <v>2</v>
      </c>
      <c r="I10338" s="7">
        <f>IF(TableTransactions[[#This Row],[Order type]]=trackOrderType,
TableTransactions[[#This Row],[Transaction quantity]]*-1,
TableTransactions[[#This Row],[Transaction quantity]]
)</f>
        <v>-2</v>
      </c>
      <c r="J103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</v>
      </c>
      <c r="K10338" s="7">
        <f ca="1">IF(TableTransactions[[#This Row],[Stock balance backorders]]&lt;0,
0,
TableTransactions[[#This Row],[Stock balance backorders]]
)</f>
        <v>15</v>
      </c>
      <c r="L10338" s="8" t="str">
        <f>VLOOKUP(TableTransactions[[#This Row],[Material]],TableStockBalance[],
MATCH(TableStockBalance[[#Headers],[Supplier name]],TableStockBalance[#Headers],0),
0)</f>
        <v>Kupfer Komponenten GmbH</v>
      </c>
    </row>
    <row r="10339" spans="1:12" x14ac:dyDescent="0.25">
      <c r="A10339">
        <v>49044232</v>
      </c>
      <c r="B10339">
        <v>150</v>
      </c>
      <c r="C10339" t="s">
        <v>343</v>
      </c>
      <c r="D10339" t="s">
        <v>202</v>
      </c>
      <c r="E10339" t="s">
        <v>203</v>
      </c>
      <c r="F10339" t="s">
        <v>317</v>
      </c>
      <c r="G10339" s="1">
        <v>43829</v>
      </c>
      <c r="H10339">
        <v>1</v>
      </c>
      <c r="I10339" s="7">
        <f>IF(TableTransactions[[#This Row],[Order type]]=trackOrderType,
TableTransactions[[#This Row],[Transaction quantity]]*-1,
TableTransactions[[#This Row],[Transaction quantity]]
)</f>
        <v>-1</v>
      </c>
      <c r="J103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10339" s="7">
        <f ca="1">IF(TableTransactions[[#This Row],[Stock balance backorders]]&lt;0,
0,
TableTransactions[[#This Row],[Stock balance backorders]]
)</f>
        <v>14</v>
      </c>
      <c r="L10339" s="8" t="str">
        <f>VLOOKUP(TableTransactions[[#This Row],[Material]],TableStockBalance[],
MATCH(TableStockBalance[[#Headers],[Supplier name]],TableStockBalance[#Headers],0),
0)</f>
        <v>Kupfer Komponenten GmbH</v>
      </c>
    </row>
    <row r="10340" spans="1:12" x14ac:dyDescent="0.25">
      <c r="A10340">
        <v>49044253</v>
      </c>
      <c r="B10340">
        <v>180</v>
      </c>
      <c r="C10340" t="s">
        <v>343</v>
      </c>
      <c r="D10340" t="s">
        <v>202</v>
      </c>
      <c r="E10340" t="s">
        <v>203</v>
      </c>
      <c r="F10340" t="s">
        <v>318</v>
      </c>
      <c r="G10340" s="1">
        <v>43830</v>
      </c>
      <c r="H10340">
        <v>3</v>
      </c>
      <c r="I10340" s="7">
        <f>IF(TableTransactions[[#This Row],[Order type]]=trackOrderType,
TableTransactions[[#This Row],[Transaction quantity]]*-1,
TableTransactions[[#This Row],[Transaction quantity]]
)</f>
        <v>-3</v>
      </c>
      <c r="J103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</v>
      </c>
      <c r="K10340" s="7">
        <f ca="1">IF(TableTransactions[[#This Row],[Stock balance backorders]]&lt;0,
0,
TableTransactions[[#This Row],[Stock balance backorders]]
)</f>
        <v>11</v>
      </c>
      <c r="L10340" s="8" t="str">
        <f>VLOOKUP(TableTransactions[[#This Row],[Material]],TableStockBalance[],
MATCH(TableStockBalance[[#Headers],[Supplier name]],TableStockBalance[#Headers],0),
0)</f>
        <v>Kupfer Komponenten GmbH</v>
      </c>
    </row>
    <row r="10341" spans="1:12" x14ac:dyDescent="0.25">
      <c r="A10341">
        <v>49040414</v>
      </c>
      <c r="B10341">
        <v>80</v>
      </c>
      <c r="C10341" t="s">
        <v>343</v>
      </c>
      <c r="D10341" t="s">
        <v>186</v>
      </c>
      <c r="E10341" t="s">
        <v>187</v>
      </c>
      <c r="F10341" t="s">
        <v>313</v>
      </c>
      <c r="G10341" s="1">
        <v>43475</v>
      </c>
      <c r="H10341">
        <v>4</v>
      </c>
      <c r="I10341" s="7">
        <f>IF(TableTransactions[[#This Row],[Order type]]=trackOrderType,
TableTransactions[[#This Row],[Transaction quantity]]*-1,
TableTransactions[[#This Row],[Transaction quantity]]
)</f>
        <v>-4</v>
      </c>
      <c r="J103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10341" s="7">
        <f ca="1">IF(TableTransactions[[#This Row],[Stock balance backorders]]&lt;0,
0,
TableTransactions[[#This Row],[Stock balance backorders]]
)</f>
        <v>27</v>
      </c>
      <c r="L10341" s="8" t="str">
        <f>VLOOKUP(TableTransactions[[#This Row],[Material]],TableStockBalance[],
MATCH(TableStockBalance[[#Headers],[Supplier name]],TableStockBalance[#Headers],0),
0)</f>
        <v>Kupfer Komponenten GmbH</v>
      </c>
    </row>
    <row r="10342" spans="1:12" x14ac:dyDescent="0.25">
      <c r="A10342">
        <v>49040797</v>
      </c>
      <c r="B10342">
        <v>220</v>
      </c>
      <c r="C10342" t="s">
        <v>343</v>
      </c>
      <c r="D10342" t="s">
        <v>186</v>
      </c>
      <c r="E10342" t="s">
        <v>187</v>
      </c>
      <c r="F10342" t="s">
        <v>317</v>
      </c>
      <c r="G10342" s="1">
        <v>43509</v>
      </c>
      <c r="H10342">
        <v>3</v>
      </c>
      <c r="I10342" s="7">
        <f>IF(TableTransactions[[#This Row],[Order type]]=trackOrderType,
TableTransactions[[#This Row],[Transaction quantity]]*-1,
TableTransactions[[#This Row],[Transaction quantity]]
)</f>
        <v>-3</v>
      </c>
      <c r="J103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10342" s="7">
        <f ca="1">IF(TableTransactions[[#This Row],[Stock balance backorders]]&lt;0,
0,
TableTransactions[[#This Row],[Stock balance backorders]]
)</f>
        <v>24</v>
      </c>
      <c r="L10342" s="8" t="str">
        <f>VLOOKUP(TableTransactions[[#This Row],[Material]],TableStockBalance[],
MATCH(TableStockBalance[[#Headers],[Supplier name]],TableStockBalance[#Headers],0),
0)</f>
        <v>Kupfer Komponenten GmbH</v>
      </c>
    </row>
    <row r="10343" spans="1:12" x14ac:dyDescent="0.25">
      <c r="A10343">
        <v>49040840</v>
      </c>
      <c r="B10343">
        <v>80</v>
      </c>
      <c r="C10343" t="s">
        <v>343</v>
      </c>
      <c r="D10343" t="s">
        <v>186</v>
      </c>
      <c r="E10343" t="s">
        <v>187</v>
      </c>
      <c r="F10343" t="s">
        <v>316</v>
      </c>
      <c r="G10343" s="1">
        <v>43514</v>
      </c>
      <c r="H10343">
        <v>1</v>
      </c>
      <c r="I10343" s="7">
        <f>IF(TableTransactions[[#This Row],[Order type]]=trackOrderType,
TableTransactions[[#This Row],[Transaction quantity]]*-1,
TableTransactions[[#This Row],[Transaction quantity]]
)</f>
        <v>-1</v>
      </c>
      <c r="J103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10343" s="7">
        <f ca="1">IF(TableTransactions[[#This Row],[Stock balance backorders]]&lt;0,
0,
TableTransactions[[#This Row],[Stock balance backorders]]
)</f>
        <v>23</v>
      </c>
      <c r="L10343" s="8" t="str">
        <f>VLOOKUP(TableTransactions[[#This Row],[Material]],TableStockBalance[],
MATCH(TableStockBalance[[#Headers],[Supplier name]],TableStockBalance[#Headers],0),
0)</f>
        <v>Kupfer Komponenten GmbH</v>
      </c>
    </row>
    <row r="10344" spans="1:12" x14ac:dyDescent="0.25">
      <c r="A10344">
        <v>49040967</v>
      </c>
      <c r="B10344">
        <v>60</v>
      </c>
      <c r="C10344" t="s">
        <v>343</v>
      </c>
      <c r="D10344" t="s">
        <v>186</v>
      </c>
      <c r="E10344" t="s">
        <v>187</v>
      </c>
      <c r="F10344" t="s">
        <v>319</v>
      </c>
      <c r="G10344" s="1">
        <v>43524</v>
      </c>
      <c r="H10344">
        <v>3</v>
      </c>
      <c r="I10344" s="7">
        <f>IF(TableTransactions[[#This Row],[Order type]]=trackOrderType,
TableTransactions[[#This Row],[Transaction quantity]]*-1,
TableTransactions[[#This Row],[Transaction quantity]]
)</f>
        <v>-3</v>
      </c>
      <c r="J103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10344" s="7">
        <f ca="1">IF(TableTransactions[[#This Row],[Stock balance backorders]]&lt;0,
0,
TableTransactions[[#This Row],[Stock balance backorders]]
)</f>
        <v>20</v>
      </c>
      <c r="L10344" s="8" t="str">
        <f>VLOOKUP(TableTransactions[[#This Row],[Material]],TableStockBalance[],
MATCH(TableStockBalance[[#Headers],[Supplier name]],TableStockBalance[#Headers],0),
0)</f>
        <v>Kupfer Komponenten GmbH</v>
      </c>
    </row>
    <row r="10345" spans="1:12" x14ac:dyDescent="0.25">
      <c r="A10345">
        <v>49040980</v>
      </c>
      <c r="B10345">
        <v>240</v>
      </c>
      <c r="C10345" t="s">
        <v>343</v>
      </c>
      <c r="D10345" t="s">
        <v>186</v>
      </c>
      <c r="E10345" t="s">
        <v>187</v>
      </c>
      <c r="F10345" t="s">
        <v>316</v>
      </c>
      <c r="G10345" s="1">
        <v>43525</v>
      </c>
      <c r="H10345">
        <v>4</v>
      </c>
      <c r="I10345" s="7">
        <f>IF(TableTransactions[[#This Row],[Order type]]=trackOrderType,
TableTransactions[[#This Row],[Transaction quantity]]*-1,
TableTransactions[[#This Row],[Transaction quantity]]
)</f>
        <v>-4</v>
      </c>
      <c r="J103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10345" s="7">
        <f ca="1">IF(TableTransactions[[#This Row],[Stock balance backorders]]&lt;0,
0,
TableTransactions[[#This Row],[Stock balance backorders]]
)</f>
        <v>16</v>
      </c>
      <c r="L10345" s="8" t="str">
        <f>VLOOKUP(TableTransactions[[#This Row],[Material]],TableStockBalance[],
MATCH(TableStockBalance[[#Headers],[Supplier name]],TableStockBalance[#Headers],0),
0)</f>
        <v>Kupfer Komponenten GmbH</v>
      </c>
    </row>
    <row r="10346" spans="1:12" x14ac:dyDescent="0.25">
      <c r="A10346">
        <v>49041065</v>
      </c>
      <c r="B10346">
        <v>420</v>
      </c>
      <c r="C10346" t="s">
        <v>343</v>
      </c>
      <c r="D10346" t="s">
        <v>186</v>
      </c>
      <c r="E10346" t="s">
        <v>187</v>
      </c>
      <c r="F10346" t="s">
        <v>316</v>
      </c>
      <c r="G10346" s="1">
        <v>43532</v>
      </c>
      <c r="H10346">
        <v>3</v>
      </c>
      <c r="I10346" s="7">
        <f>IF(TableTransactions[[#This Row],[Order type]]=trackOrderType,
TableTransactions[[#This Row],[Transaction quantity]]*-1,
TableTransactions[[#This Row],[Transaction quantity]]
)</f>
        <v>-3</v>
      </c>
      <c r="J103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10346" s="7">
        <f ca="1">IF(TableTransactions[[#This Row],[Stock balance backorders]]&lt;0,
0,
TableTransactions[[#This Row],[Stock balance backorders]]
)</f>
        <v>13</v>
      </c>
      <c r="L10346" s="8" t="str">
        <f>VLOOKUP(TableTransactions[[#This Row],[Material]],TableStockBalance[],
MATCH(TableStockBalance[[#Headers],[Supplier name]],TableStockBalance[#Headers],0),
0)</f>
        <v>Kupfer Komponenten GmbH</v>
      </c>
    </row>
    <row r="10347" spans="1:12" x14ac:dyDescent="0.25">
      <c r="A10347" s="4">
        <v>45056932</v>
      </c>
      <c r="B10347" s="4">
        <v>10</v>
      </c>
      <c r="C10347" s="4" t="s">
        <v>344</v>
      </c>
      <c r="D10347" s="4" t="s">
        <v>186</v>
      </c>
      <c r="E10347" s="4" t="s">
        <v>187</v>
      </c>
      <c r="F10347" s="4" t="s">
        <v>183</v>
      </c>
      <c r="G10347" s="5">
        <v>43532</v>
      </c>
      <c r="H10347" s="4">
        <v>18</v>
      </c>
      <c r="I10347" s="7">
        <f>IF(TableTransactions[[#This Row],[Order type]]=trackOrderType,
TableTransactions[[#This Row],[Transaction quantity]]*-1,
TableTransactions[[#This Row],[Transaction quantity]]
)</f>
        <v>18</v>
      </c>
      <c r="J103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10347" s="7">
        <f ca="1">IF(TableTransactions[[#This Row],[Stock balance backorders]]&lt;0,
0,
TableTransactions[[#This Row],[Stock balance backorders]]
)</f>
        <v>31</v>
      </c>
      <c r="L10347" s="8" t="str">
        <f>VLOOKUP(TableTransactions[[#This Row],[Material]],TableStockBalance[],
MATCH(TableStockBalance[[#Headers],[Supplier name]],TableStockBalance[#Headers],0),
0)</f>
        <v>Kupfer Komponenten GmbH</v>
      </c>
    </row>
    <row r="10348" spans="1:12" x14ac:dyDescent="0.25">
      <c r="A10348">
        <v>49041091</v>
      </c>
      <c r="B10348">
        <v>10</v>
      </c>
      <c r="C10348" t="s">
        <v>343</v>
      </c>
      <c r="D10348" t="s">
        <v>186</v>
      </c>
      <c r="E10348" t="s">
        <v>187</v>
      </c>
      <c r="F10348" t="s">
        <v>322</v>
      </c>
      <c r="G10348" s="1">
        <v>43535</v>
      </c>
      <c r="H10348">
        <v>4</v>
      </c>
      <c r="I10348" s="7">
        <f>IF(TableTransactions[[#This Row],[Order type]]=trackOrderType,
TableTransactions[[#This Row],[Transaction quantity]]*-1,
TableTransactions[[#This Row],[Transaction quantity]]
)</f>
        <v>-4</v>
      </c>
      <c r="J103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10348" s="7">
        <f ca="1">IF(TableTransactions[[#This Row],[Stock balance backorders]]&lt;0,
0,
TableTransactions[[#This Row],[Stock balance backorders]]
)</f>
        <v>27</v>
      </c>
      <c r="L10348" s="8" t="str">
        <f>VLOOKUP(TableTransactions[[#This Row],[Material]],TableStockBalance[],
MATCH(TableStockBalance[[#Headers],[Supplier name]],TableStockBalance[#Headers],0),
0)</f>
        <v>Kupfer Komponenten GmbH</v>
      </c>
    </row>
    <row r="10349" spans="1:12" x14ac:dyDescent="0.25">
      <c r="A10349">
        <v>49041220</v>
      </c>
      <c r="B10349">
        <v>290</v>
      </c>
      <c r="C10349" t="s">
        <v>343</v>
      </c>
      <c r="D10349" t="s">
        <v>186</v>
      </c>
      <c r="E10349" t="s">
        <v>187</v>
      </c>
      <c r="F10349" t="s">
        <v>313</v>
      </c>
      <c r="G10349" s="1">
        <v>43546</v>
      </c>
      <c r="H10349">
        <v>4</v>
      </c>
      <c r="I10349" s="7">
        <f>IF(TableTransactions[[#This Row],[Order type]]=trackOrderType,
TableTransactions[[#This Row],[Transaction quantity]]*-1,
TableTransactions[[#This Row],[Transaction quantity]]
)</f>
        <v>-4</v>
      </c>
      <c r="J103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10349" s="7">
        <f ca="1">IF(TableTransactions[[#This Row],[Stock balance backorders]]&lt;0,
0,
TableTransactions[[#This Row],[Stock balance backorders]]
)</f>
        <v>23</v>
      </c>
      <c r="L10349" s="8" t="str">
        <f>VLOOKUP(TableTransactions[[#This Row],[Material]],TableStockBalance[],
MATCH(TableStockBalance[[#Headers],[Supplier name]],TableStockBalance[#Headers],0),
0)</f>
        <v>Kupfer Komponenten GmbH</v>
      </c>
    </row>
    <row r="10350" spans="1:12" x14ac:dyDescent="0.25">
      <c r="A10350">
        <v>49041234</v>
      </c>
      <c r="B10350">
        <v>300</v>
      </c>
      <c r="C10350" t="s">
        <v>343</v>
      </c>
      <c r="D10350" t="s">
        <v>186</v>
      </c>
      <c r="E10350" t="s">
        <v>187</v>
      </c>
      <c r="F10350" t="s">
        <v>318</v>
      </c>
      <c r="G10350" s="1">
        <v>43546</v>
      </c>
      <c r="H10350">
        <v>2</v>
      </c>
      <c r="I10350" s="7">
        <f>IF(TableTransactions[[#This Row],[Order type]]=trackOrderType,
TableTransactions[[#This Row],[Transaction quantity]]*-1,
TableTransactions[[#This Row],[Transaction quantity]]
)</f>
        <v>-2</v>
      </c>
      <c r="J103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10350" s="7">
        <f ca="1">IF(TableTransactions[[#This Row],[Stock balance backorders]]&lt;0,
0,
TableTransactions[[#This Row],[Stock balance backorders]]
)</f>
        <v>21</v>
      </c>
      <c r="L10350" s="8" t="str">
        <f>VLOOKUP(TableTransactions[[#This Row],[Material]],TableStockBalance[],
MATCH(TableStockBalance[[#Headers],[Supplier name]],TableStockBalance[#Headers],0),
0)</f>
        <v>Kupfer Komponenten GmbH</v>
      </c>
    </row>
    <row r="10351" spans="1:12" x14ac:dyDescent="0.25">
      <c r="A10351">
        <v>49041293</v>
      </c>
      <c r="B10351">
        <v>100</v>
      </c>
      <c r="C10351" t="s">
        <v>343</v>
      </c>
      <c r="D10351" t="s">
        <v>186</v>
      </c>
      <c r="E10351" t="s">
        <v>187</v>
      </c>
      <c r="F10351" t="s">
        <v>316</v>
      </c>
      <c r="G10351" s="1">
        <v>43552</v>
      </c>
      <c r="H10351">
        <v>3</v>
      </c>
      <c r="I10351" s="7">
        <f>IF(TableTransactions[[#This Row],[Order type]]=trackOrderType,
TableTransactions[[#This Row],[Transaction quantity]]*-1,
TableTransactions[[#This Row],[Transaction quantity]]
)</f>
        <v>-3</v>
      </c>
      <c r="J103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10351" s="7">
        <f ca="1">IF(TableTransactions[[#This Row],[Stock balance backorders]]&lt;0,
0,
TableTransactions[[#This Row],[Stock balance backorders]]
)</f>
        <v>18</v>
      </c>
      <c r="L10351" s="8" t="str">
        <f>VLOOKUP(TableTransactions[[#This Row],[Material]],TableStockBalance[],
MATCH(TableStockBalance[[#Headers],[Supplier name]],TableStockBalance[#Headers],0),
0)</f>
        <v>Kupfer Komponenten GmbH</v>
      </c>
    </row>
    <row r="10352" spans="1:12" x14ac:dyDescent="0.25">
      <c r="A10352">
        <v>49041321</v>
      </c>
      <c r="B10352">
        <v>50</v>
      </c>
      <c r="C10352" t="s">
        <v>343</v>
      </c>
      <c r="D10352" t="s">
        <v>186</v>
      </c>
      <c r="E10352" t="s">
        <v>187</v>
      </c>
      <c r="F10352" t="s">
        <v>332</v>
      </c>
      <c r="G10352" s="1">
        <v>43553</v>
      </c>
      <c r="H10352">
        <v>2</v>
      </c>
      <c r="I10352" s="7">
        <f>IF(TableTransactions[[#This Row],[Order type]]=trackOrderType,
TableTransactions[[#This Row],[Transaction quantity]]*-1,
TableTransactions[[#This Row],[Transaction quantity]]
)</f>
        <v>-2</v>
      </c>
      <c r="J103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10352" s="7">
        <f ca="1">IF(TableTransactions[[#This Row],[Stock balance backorders]]&lt;0,
0,
TableTransactions[[#This Row],[Stock balance backorders]]
)</f>
        <v>16</v>
      </c>
      <c r="L10352" s="8" t="str">
        <f>VLOOKUP(TableTransactions[[#This Row],[Material]],TableStockBalance[],
MATCH(TableStockBalance[[#Headers],[Supplier name]],TableStockBalance[#Headers],0),
0)</f>
        <v>Kupfer Komponenten GmbH</v>
      </c>
    </row>
    <row r="10353" spans="1:12" x14ac:dyDescent="0.25">
      <c r="A10353" s="4">
        <v>45057019</v>
      </c>
      <c r="B10353" s="4">
        <v>10</v>
      </c>
      <c r="C10353" s="4" t="s">
        <v>344</v>
      </c>
      <c r="D10353" s="4" t="s">
        <v>186</v>
      </c>
      <c r="E10353" s="4" t="s">
        <v>187</v>
      </c>
      <c r="F10353" s="4" t="s">
        <v>183</v>
      </c>
      <c r="G10353" s="5">
        <v>43566</v>
      </c>
      <c r="H10353" s="4">
        <v>11</v>
      </c>
      <c r="I10353" s="7">
        <f>IF(TableTransactions[[#This Row],[Order type]]=trackOrderType,
TableTransactions[[#This Row],[Transaction quantity]]*-1,
TableTransactions[[#This Row],[Transaction quantity]]
)</f>
        <v>11</v>
      </c>
      <c r="J103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10353" s="7">
        <f ca="1">IF(TableTransactions[[#This Row],[Stock balance backorders]]&lt;0,
0,
TableTransactions[[#This Row],[Stock balance backorders]]
)</f>
        <v>27</v>
      </c>
      <c r="L10353" s="8" t="str">
        <f>VLOOKUP(TableTransactions[[#This Row],[Material]],TableStockBalance[],
MATCH(TableStockBalance[[#Headers],[Supplier name]],TableStockBalance[#Headers],0),
0)</f>
        <v>Kupfer Komponenten GmbH</v>
      </c>
    </row>
    <row r="10354" spans="1:12" x14ac:dyDescent="0.25">
      <c r="A10354">
        <v>49041475</v>
      </c>
      <c r="B10354">
        <v>290</v>
      </c>
      <c r="C10354" t="s">
        <v>343</v>
      </c>
      <c r="D10354" t="s">
        <v>186</v>
      </c>
      <c r="E10354" t="s">
        <v>187</v>
      </c>
      <c r="F10354" t="s">
        <v>316</v>
      </c>
      <c r="G10354" s="1">
        <v>43567</v>
      </c>
      <c r="H10354">
        <v>4</v>
      </c>
      <c r="I10354" s="7">
        <f>IF(TableTransactions[[#This Row],[Order type]]=trackOrderType,
TableTransactions[[#This Row],[Transaction quantity]]*-1,
TableTransactions[[#This Row],[Transaction quantity]]
)</f>
        <v>-4</v>
      </c>
      <c r="J103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10354" s="7">
        <f ca="1">IF(TableTransactions[[#This Row],[Stock balance backorders]]&lt;0,
0,
TableTransactions[[#This Row],[Stock balance backorders]]
)</f>
        <v>23</v>
      </c>
      <c r="L10354" s="8" t="str">
        <f>VLOOKUP(TableTransactions[[#This Row],[Material]],TableStockBalance[],
MATCH(TableStockBalance[[#Headers],[Supplier name]],TableStockBalance[#Headers],0),
0)</f>
        <v>Kupfer Komponenten GmbH</v>
      </c>
    </row>
    <row r="10355" spans="1:12" x14ac:dyDescent="0.25">
      <c r="A10355">
        <v>49041515</v>
      </c>
      <c r="B10355">
        <v>100</v>
      </c>
      <c r="C10355" t="s">
        <v>343</v>
      </c>
      <c r="D10355" t="s">
        <v>186</v>
      </c>
      <c r="E10355" t="s">
        <v>187</v>
      </c>
      <c r="F10355" t="s">
        <v>313</v>
      </c>
      <c r="G10355" s="1">
        <v>43572</v>
      </c>
      <c r="H10355">
        <v>4</v>
      </c>
      <c r="I10355" s="7">
        <f>IF(TableTransactions[[#This Row],[Order type]]=trackOrderType,
TableTransactions[[#This Row],[Transaction quantity]]*-1,
TableTransactions[[#This Row],[Transaction quantity]]
)</f>
        <v>-4</v>
      </c>
      <c r="J103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10355" s="7">
        <f ca="1">IF(TableTransactions[[#This Row],[Stock balance backorders]]&lt;0,
0,
TableTransactions[[#This Row],[Stock balance backorders]]
)</f>
        <v>19</v>
      </c>
      <c r="L10355" s="8" t="str">
        <f>VLOOKUP(TableTransactions[[#This Row],[Material]],TableStockBalance[],
MATCH(TableStockBalance[[#Headers],[Supplier name]],TableStockBalance[#Headers],0),
0)</f>
        <v>Kupfer Komponenten GmbH</v>
      </c>
    </row>
    <row r="10356" spans="1:12" x14ac:dyDescent="0.25">
      <c r="A10356">
        <v>49041537</v>
      </c>
      <c r="B10356">
        <v>240</v>
      </c>
      <c r="C10356" t="s">
        <v>343</v>
      </c>
      <c r="D10356" t="s">
        <v>186</v>
      </c>
      <c r="E10356" t="s">
        <v>187</v>
      </c>
      <c r="F10356" t="s">
        <v>317</v>
      </c>
      <c r="G10356" s="1">
        <v>43573</v>
      </c>
      <c r="H10356">
        <v>1</v>
      </c>
      <c r="I10356" s="7">
        <f>IF(TableTransactions[[#This Row],[Order type]]=trackOrderType,
TableTransactions[[#This Row],[Transaction quantity]]*-1,
TableTransactions[[#This Row],[Transaction quantity]]
)</f>
        <v>-1</v>
      </c>
      <c r="J103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10356" s="7">
        <f ca="1">IF(TableTransactions[[#This Row],[Stock balance backorders]]&lt;0,
0,
TableTransactions[[#This Row],[Stock balance backorders]]
)</f>
        <v>18</v>
      </c>
      <c r="L10356" s="8" t="str">
        <f>VLOOKUP(TableTransactions[[#This Row],[Material]],TableStockBalance[],
MATCH(TableStockBalance[[#Headers],[Supplier name]],TableStockBalance[#Headers],0),
0)</f>
        <v>Kupfer Komponenten GmbH</v>
      </c>
    </row>
    <row r="10357" spans="1:12" x14ac:dyDescent="0.25">
      <c r="A10357" s="4">
        <v>45057082</v>
      </c>
      <c r="B10357" s="4">
        <v>20</v>
      </c>
      <c r="C10357" s="4" t="s">
        <v>344</v>
      </c>
      <c r="D10357" s="4" t="s">
        <v>186</v>
      </c>
      <c r="E10357" s="4" t="s">
        <v>187</v>
      </c>
      <c r="F10357" s="4" t="s">
        <v>183</v>
      </c>
      <c r="G10357" s="5">
        <v>43593</v>
      </c>
      <c r="H10357" s="4">
        <v>11</v>
      </c>
      <c r="I10357" s="7">
        <f>IF(TableTransactions[[#This Row],[Order type]]=trackOrderType,
TableTransactions[[#This Row],[Transaction quantity]]*-1,
TableTransactions[[#This Row],[Transaction quantity]]
)</f>
        <v>11</v>
      </c>
      <c r="J103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10357" s="7">
        <f ca="1">IF(TableTransactions[[#This Row],[Stock balance backorders]]&lt;0,
0,
TableTransactions[[#This Row],[Stock balance backorders]]
)</f>
        <v>29</v>
      </c>
      <c r="L10357" s="8" t="str">
        <f>VLOOKUP(TableTransactions[[#This Row],[Material]],TableStockBalance[],
MATCH(TableStockBalance[[#Headers],[Supplier name]],TableStockBalance[#Headers],0),
0)</f>
        <v>Kupfer Komponenten GmbH</v>
      </c>
    </row>
    <row r="10358" spans="1:12" x14ac:dyDescent="0.25">
      <c r="A10358">
        <v>49041742</v>
      </c>
      <c r="B10358">
        <v>110</v>
      </c>
      <c r="C10358" t="s">
        <v>343</v>
      </c>
      <c r="D10358" t="s">
        <v>186</v>
      </c>
      <c r="E10358" t="s">
        <v>187</v>
      </c>
      <c r="F10358" t="s">
        <v>317</v>
      </c>
      <c r="G10358" s="1">
        <v>43594</v>
      </c>
      <c r="H10358">
        <v>4</v>
      </c>
      <c r="I10358" s="7">
        <f>IF(TableTransactions[[#This Row],[Order type]]=trackOrderType,
TableTransactions[[#This Row],[Transaction quantity]]*-1,
TableTransactions[[#This Row],[Transaction quantity]]
)</f>
        <v>-4</v>
      </c>
      <c r="J103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</v>
      </c>
      <c r="K10358" s="7">
        <f ca="1">IF(TableTransactions[[#This Row],[Stock balance backorders]]&lt;0,
0,
TableTransactions[[#This Row],[Stock balance backorders]]
)</f>
        <v>25</v>
      </c>
      <c r="L10358" s="8" t="str">
        <f>VLOOKUP(TableTransactions[[#This Row],[Material]],TableStockBalance[],
MATCH(TableStockBalance[[#Headers],[Supplier name]],TableStockBalance[#Headers],0),
0)</f>
        <v>Kupfer Komponenten GmbH</v>
      </c>
    </row>
    <row r="10359" spans="1:12" x14ac:dyDescent="0.25">
      <c r="A10359">
        <v>49041877</v>
      </c>
      <c r="B10359">
        <v>70</v>
      </c>
      <c r="C10359" t="s">
        <v>343</v>
      </c>
      <c r="D10359" t="s">
        <v>186</v>
      </c>
      <c r="E10359" t="s">
        <v>187</v>
      </c>
      <c r="F10359" t="s">
        <v>316</v>
      </c>
      <c r="G10359" s="1">
        <v>43607</v>
      </c>
      <c r="H10359">
        <v>3</v>
      </c>
      <c r="I10359" s="7">
        <f>IF(TableTransactions[[#This Row],[Order type]]=trackOrderType,
TableTransactions[[#This Row],[Transaction quantity]]*-1,
TableTransactions[[#This Row],[Transaction quantity]]
)</f>
        <v>-3</v>
      </c>
      <c r="J103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10359" s="7">
        <f ca="1">IF(TableTransactions[[#This Row],[Stock balance backorders]]&lt;0,
0,
TableTransactions[[#This Row],[Stock balance backorders]]
)</f>
        <v>22</v>
      </c>
      <c r="L10359" s="8" t="str">
        <f>VLOOKUP(TableTransactions[[#This Row],[Material]],TableStockBalance[],
MATCH(TableStockBalance[[#Headers],[Supplier name]],TableStockBalance[#Headers],0),
0)</f>
        <v>Kupfer Komponenten GmbH</v>
      </c>
    </row>
    <row r="10360" spans="1:12" x14ac:dyDescent="0.25">
      <c r="A10360">
        <v>49041879</v>
      </c>
      <c r="B10360">
        <v>230</v>
      </c>
      <c r="C10360" t="s">
        <v>343</v>
      </c>
      <c r="D10360" t="s">
        <v>186</v>
      </c>
      <c r="E10360" t="s">
        <v>187</v>
      </c>
      <c r="F10360" t="s">
        <v>317</v>
      </c>
      <c r="G10360" s="1">
        <v>43607</v>
      </c>
      <c r="H10360">
        <v>4</v>
      </c>
      <c r="I10360" s="7">
        <f>IF(TableTransactions[[#This Row],[Order type]]=trackOrderType,
TableTransactions[[#This Row],[Transaction quantity]]*-1,
TableTransactions[[#This Row],[Transaction quantity]]
)</f>
        <v>-4</v>
      </c>
      <c r="J103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10360" s="7">
        <f ca="1">IF(TableTransactions[[#This Row],[Stock balance backorders]]&lt;0,
0,
TableTransactions[[#This Row],[Stock balance backorders]]
)</f>
        <v>18</v>
      </c>
      <c r="L10360" s="8" t="str">
        <f>VLOOKUP(TableTransactions[[#This Row],[Material]],TableStockBalance[],
MATCH(TableStockBalance[[#Headers],[Supplier name]],TableStockBalance[#Headers],0),
0)</f>
        <v>Kupfer Komponenten GmbH</v>
      </c>
    </row>
    <row r="10361" spans="1:12" x14ac:dyDescent="0.25">
      <c r="A10361">
        <v>49041915</v>
      </c>
      <c r="B10361">
        <v>510</v>
      </c>
      <c r="C10361" t="s">
        <v>343</v>
      </c>
      <c r="D10361" t="s">
        <v>186</v>
      </c>
      <c r="E10361" t="s">
        <v>187</v>
      </c>
      <c r="F10361" t="s">
        <v>317</v>
      </c>
      <c r="G10361" s="1">
        <v>43609</v>
      </c>
      <c r="H10361">
        <v>2</v>
      </c>
      <c r="I10361" s="7">
        <f>IF(TableTransactions[[#This Row],[Order type]]=trackOrderType,
TableTransactions[[#This Row],[Transaction quantity]]*-1,
TableTransactions[[#This Row],[Transaction quantity]]
)</f>
        <v>-2</v>
      </c>
      <c r="J103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10361" s="7">
        <f ca="1">IF(TableTransactions[[#This Row],[Stock balance backorders]]&lt;0,
0,
TableTransactions[[#This Row],[Stock balance backorders]]
)</f>
        <v>16</v>
      </c>
      <c r="L10361" s="8" t="str">
        <f>VLOOKUP(TableTransactions[[#This Row],[Material]],TableStockBalance[],
MATCH(TableStockBalance[[#Headers],[Supplier name]],TableStockBalance[#Headers],0),
0)</f>
        <v>Kupfer Komponenten GmbH</v>
      </c>
    </row>
    <row r="10362" spans="1:12" x14ac:dyDescent="0.25">
      <c r="A10362">
        <v>49041980</v>
      </c>
      <c r="B10362">
        <v>430</v>
      </c>
      <c r="C10362" t="s">
        <v>343</v>
      </c>
      <c r="D10362" t="s">
        <v>186</v>
      </c>
      <c r="E10362" t="s">
        <v>187</v>
      </c>
      <c r="F10362" t="s">
        <v>313</v>
      </c>
      <c r="G10362" s="1">
        <v>43619</v>
      </c>
      <c r="H10362">
        <v>1</v>
      </c>
      <c r="I10362" s="7">
        <f>IF(TableTransactions[[#This Row],[Order type]]=trackOrderType,
TableTransactions[[#This Row],[Transaction quantity]]*-1,
TableTransactions[[#This Row],[Transaction quantity]]
)</f>
        <v>-1</v>
      </c>
      <c r="J103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</v>
      </c>
      <c r="K10362" s="7">
        <f ca="1">IF(TableTransactions[[#This Row],[Stock balance backorders]]&lt;0,
0,
TableTransactions[[#This Row],[Stock balance backorders]]
)</f>
        <v>15</v>
      </c>
      <c r="L10362" s="8" t="str">
        <f>VLOOKUP(TableTransactions[[#This Row],[Material]],TableStockBalance[],
MATCH(TableStockBalance[[#Headers],[Supplier name]],TableStockBalance[#Headers],0),
0)</f>
        <v>Kupfer Komponenten GmbH</v>
      </c>
    </row>
    <row r="10363" spans="1:12" x14ac:dyDescent="0.25">
      <c r="A10363">
        <v>49042014</v>
      </c>
      <c r="B10363">
        <v>90</v>
      </c>
      <c r="C10363" t="s">
        <v>343</v>
      </c>
      <c r="D10363" t="s">
        <v>186</v>
      </c>
      <c r="E10363" t="s">
        <v>187</v>
      </c>
      <c r="F10363" t="s">
        <v>318</v>
      </c>
      <c r="G10363" s="1">
        <v>43620</v>
      </c>
      <c r="H10363">
        <v>1</v>
      </c>
      <c r="I10363" s="7">
        <f>IF(TableTransactions[[#This Row],[Order type]]=trackOrderType,
TableTransactions[[#This Row],[Transaction quantity]]*-1,
TableTransactions[[#This Row],[Transaction quantity]]
)</f>
        <v>-1</v>
      </c>
      <c r="J103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10363" s="7">
        <f ca="1">IF(TableTransactions[[#This Row],[Stock balance backorders]]&lt;0,
0,
TableTransactions[[#This Row],[Stock balance backorders]]
)</f>
        <v>14</v>
      </c>
      <c r="L10363" s="8" t="str">
        <f>VLOOKUP(TableTransactions[[#This Row],[Material]],TableStockBalance[],
MATCH(TableStockBalance[[#Headers],[Supplier name]],TableStockBalance[#Headers],0),
0)</f>
        <v>Kupfer Komponenten GmbH</v>
      </c>
    </row>
    <row r="10364" spans="1:12" x14ac:dyDescent="0.25">
      <c r="A10364">
        <v>49042014</v>
      </c>
      <c r="B10364">
        <v>100</v>
      </c>
      <c r="C10364" t="s">
        <v>343</v>
      </c>
      <c r="D10364" t="s">
        <v>186</v>
      </c>
      <c r="E10364" t="s">
        <v>187</v>
      </c>
      <c r="F10364" t="s">
        <v>318</v>
      </c>
      <c r="G10364" s="1">
        <v>43620</v>
      </c>
      <c r="H10364">
        <v>1</v>
      </c>
      <c r="I10364" s="7">
        <f>IF(TableTransactions[[#This Row],[Order type]]=trackOrderType,
TableTransactions[[#This Row],[Transaction quantity]]*-1,
TableTransactions[[#This Row],[Transaction quantity]]
)</f>
        <v>-1</v>
      </c>
      <c r="J103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10364" s="7">
        <f ca="1">IF(TableTransactions[[#This Row],[Stock balance backorders]]&lt;0,
0,
TableTransactions[[#This Row],[Stock balance backorders]]
)</f>
        <v>13</v>
      </c>
      <c r="L10364" s="8" t="str">
        <f>VLOOKUP(TableTransactions[[#This Row],[Material]],TableStockBalance[],
MATCH(TableStockBalance[[#Headers],[Supplier name]],TableStockBalance[#Headers],0),
0)</f>
        <v>Kupfer Komponenten GmbH</v>
      </c>
    </row>
    <row r="10365" spans="1:12" x14ac:dyDescent="0.25">
      <c r="A10365">
        <v>49042067</v>
      </c>
      <c r="B10365">
        <v>180</v>
      </c>
      <c r="C10365" t="s">
        <v>343</v>
      </c>
      <c r="D10365" t="s">
        <v>186</v>
      </c>
      <c r="E10365" t="s">
        <v>187</v>
      </c>
      <c r="F10365" t="s">
        <v>318</v>
      </c>
      <c r="G10365" s="1">
        <v>43626</v>
      </c>
      <c r="H10365">
        <v>1</v>
      </c>
      <c r="I10365" s="7">
        <f>IF(TableTransactions[[#This Row],[Order type]]=trackOrderType,
TableTransactions[[#This Row],[Transaction quantity]]*-1,
TableTransactions[[#This Row],[Transaction quantity]]
)</f>
        <v>-1</v>
      </c>
      <c r="J103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10365" s="7">
        <f ca="1">IF(TableTransactions[[#This Row],[Stock balance backorders]]&lt;0,
0,
TableTransactions[[#This Row],[Stock balance backorders]]
)</f>
        <v>12</v>
      </c>
      <c r="L10365" s="8" t="str">
        <f>VLOOKUP(TableTransactions[[#This Row],[Material]],TableStockBalance[],
MATCH(TableStockBalance[[#Headers],[Supplier name]],TableStockBalance[#Headers],0),
0)</f>
        <v>Kupfer Komponenten GmbH</v>
      </c>
    </row>
    <row r="10366" spans="1:12" x14ac:dyDescent="0.25">
      <c r="A10366" s="4">
        <v>45057170</v>
      </c>
      <c r="B10366" s="4">
        <v>20</v>
      </c>
      <c r="C10366" s="4" t="s">
        <v>344</v>
      </c>
      <c r="D10366" s="4" t="s">
        <v>186</v>
      </c>
      <c r="E10366" s="4" t="s">
        <v>187</v>
      </c>
      <c r="F10366" s="4" t="s">
        <v>183</v>
      </c>
      <c r="G10366" s="5">
        <v>43627</v>
      </c>
      <c r="H10366" s="4">
        <v>18</v>
      </c>
      <c r="I10366" s="7">
        <f>IF(TableTransactions[[#This Row],[Order type]]=trackOrderType,
TableTransactions[[#This Row],[Transaction quantity]]*-1,
TableTransactions[[#This Row],[Transaction quantity]]
)</f>
        <v>18</v>
      </c>
      <c r="J103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10366" s="7">
        <f ca="1">IF(TableTransactions[[#This Row],[Stock balance backorders]]&lt;0,
0,
TableTransactions[[#This Row],[Stock balance backorders]]
)</f>
        <v>30</v>
      </c>
      <c r="L10366" s="8" t="str">
        <f>VLOOKUP(TableTransactions[[#This Row],[Material]],TableStockBalance[],
MATCH(TableStockBalance[[#Headers],[Supplier name]],TableStockBalance[#Headers],0),
0)</f>
        <v>Kupfer Komponenten GmbH</v>
      </c>
    </row>
    <row r="10367" spans="1:12" x14ac:dyDescent="0.25">
      <c r="A10367">
        <v>49042280</v>
      </c>
      <c r="B10367">
        <v>280</v>
      </c>
      <c r="C10367" t="s">
        <v>343</v>
      </c>
      <c r="D10367" t="s">
        <v>186</v>
      </c>
      <c r="E10367" t="s">
        <v>187</v>
      </c>
      <c r="F10367" t="s">
        <v>316</v>
      </c>
      <c r="G10367" s="1">
        <v>43644</v>
      </c>
      <c r="H10367">
        <v>2</v>
      </c>
      <c r="I10367" s="7">
        <f>IF(TableTransactions[[#This Row],[Order type]]=trackOrderType,
TableTransactions[[#This Row],[Transaction quantity]]*-1,
TableTransactions[[#This Row],[Transaction quantity]]
)</f>
        <v>-2</v>
      </c>
      <c r="J103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10367" s="7">
        <f ca="1">IF(TableTransactions[[#This Row],[Stock balance backorders]]&lt;0,
0,
TableTransactions[[#This Row],[Stock balance backorders]]
)</f>
        <v>28</v>
      </c>
      <c r="L10367" s="8" t="str">
        <f>VLOOKUP(TableTransactions[[#This Row],[Material]],TableStockBalance[],
MATCH(TableStockBalance[[#Headers],[Supplier name]],TableStockBalance[#Headers],0),
0)</f>
        <v>Kupfer Komponenten GmbH</v>
      </c>
    </row>
    <row r="10368" spans="1:12" x14ac:dyDescent="0.25">
      <c r="A10368">
        <v>49042349</v>
      </c>
      <c r="B10368">
        <v>280</v>
      </c>
      <c r="C10368" t="s">
        <v>343</v>
      </c>
      <c r="D10368" t="s">
        <v>186</v>
      </c>
      <c r="E10368" t="s">
        <v>187</v>
      </c>
      <c r="F10368" t="s">
        <v>313</v>
      </c>
      <c r="G10368" s="1">
        <v>43651</v>
      </c>
      <c r="H10368">
        <v>4</v>
      </c>
      <c r="I10368" s="7">
        <f>IF(TableTransactions[[#This Row],[Order type]]=trackOrderType,
TableTransactions[[#This Row],[Transaction quantity]]*-1,
TableTransactions[[#This Row],[Transaction quantity]]
)</f>
        <v>-4</v>
      </c>
      <c r="J103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10368" s="7">
        <f ca="1">IF(TableTransactions[[#This Row],[Stock balance backorders]]&lt;0,
0,
TableTransactions[[#This Row],[Stock balance backorders]]
)</f>
        <v>24</v>
      </c>
      <c r="L10368" s="8" t="str">
        <f>VLOOKUP(TableTransactions[[#This Row],[Material]],TableStockBalance[],
MATCH(TableStockBalance[[#Headers],[Supplier name]],TableStockBalance[#Headers],0),
0)</f>
        <v>Kupfer Komponenten GmbH</v>
      </c>
    </row>
    <row r="10369" spans="1:12" x14ac:dyDescent="0.25">
      <c r="A10369">
        <v>49042359</v>
      </c>
      <c r="B10369">
        <v>300</v>
      </c>
      <c r="C10369" t="s">
        <v>343</v>
      </c>
      <c r="D10369" t="s">
        <v>186</v>
      </c>
      <c r="E10369" t="s">
        <v>187</v>
      </c>
      <c r="F10369" t="s">
        <v>317</v>
      </c>
      <c r="G10369" s="1">
        <v>43651</v>
      </c>
      <c r="H10369">
        <v>4</v>
      </c>
      <c r="I10369" s="7">
        <f>IF(TableTransactions[[#This Row],[Order type]]=trackOrderType,
TableTransactions[[#This Row],[Transaction quantity]]*-1,
TableTransactions[[#This Row],[Transaction quantity]]
)</f>
        <v>-4</v>
      </c>
      <c r="J103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10369" s="7">
        <f ca="1">IF(TableTransactions[[#This Row],[Stock balance backorders]]&lt;0,
0,
TableTransactions[[#This Row],[Stock balance backorders]]
)</f>
        <v>20</v>
      </c>
      <c r="L10369" s="8" t="str">
        <f>VLOOKUP(TableTransactions[[#This Row],[Material]],TableStockBalance[],
MATCH(TableStockBalance[[#Headers],[Supplier name]],TableStockBalance[#Headers],0),
0)</f>
        <v>Kupfer Komponenten GmbH</v>
      </c>
    </row>
    <row r="10370" spans="1:12" x14ac:dyDescent="0.25">
      <c r="A10370">
        <v>49042390</v>
      </c>
      <c r="B10370">
        <v>140</v>
      </c>
      <c r="C10370" t="s">
        <v>343</v>
      </c>
      <c r="D10370" t="s">
        <v>186</v>
      </c>
      <c r="E10370" t="s">
        <v>187</v>
      </c>
      <c r="F10370" t="s">
        <v>317</v>
      </c>
      <c r="G10370" s="1">
        <v>43655</v>
      </c>
      <c r="H10370">
        <v>1</v>
      </c>
      <c r="I10370" s="7">
        <f>IF(TableTransactions[[#This Row],[Order type]]=trackOrderType,
TableTransactions[[#This Row],[Transaction quantity]]*-1,
TableTransactions[[#This Row],[Transaction quantity]]
)</f>
        <v>-1</v>
      </c>
      <c r="J103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10370" s="7">
        <f ca="1">IF(TableTransactions[[#This Row],[Stock balance backorders]]&lt;0,
0,
TableTransactions[[#This Row],[Stock balance backorders]]
)</f>
        <v>19</v>
      </c>
      <c r="L10370" s="8" t="str">
        <f>VLOOKUP(TableTransactions[[#This Row],[Material]],TableStockBalance[],
MATCH(TableStockBalance[[#Headers],[Supplier name]],TableStockBalance[#Headers],0),
0)</f>
        <v>Kupfer Komponenten GmbH</v>
      </c>
    </row>
    <row r="10371" spans="1:12" x14ac:dyDescent="0.25">
      <c r="A10371">
        <v>49042555</v>
      </c>
      <c r="B10371">
        <v>90</v>
      </c>
      <c r="C10371" t="s">
        <v>343</v>
      </c>
      <c r="D10371" t="s">
        <v>186</v>
      </c>
      <c r="E10371" t="s">
        <v>187</v>
      </c>
      <c r="F10371" t="s">
        <v>316</v>
      </c>
      <c r="G10371" s="1">
        <v>43671</v>
      </c>
      <c r="H10371">
        <v>1</v>
      </c>
      <c r="I10371" s="7">
        <f>IF(TableTransactions[[#This Row],[Order type]]=trackOrderType,
TableTransactions[[#This Row],[Transaction quantity]]*-1,
TableTransactions[[#This Row],[Transaction quantity]]
)</f>
        <v>-1</v>
      </c>
      <c r="J103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10371" s="7">
        <f ca="1">IF(TableTransactions[[#This Row],[Stock balance backorders]]&lt;0,
0,
TableTransactions[[#This Row],[Stock balance backorders]]
)</f>
        <v>18</v>
      </c>
      <c r="L10371" s="8" t="str">
        <f>VLOOKUP(TableTransactions[[#This Row],[Material]],TableStockBalance[],
MATCH(TableStockBalance[[#Headers],[Supplier name]],TableStockBalance[#Headers],0),
0)</f>
        <v>Kupfer Komponenten GmbH</v>
      </c>
    </row>
    <row r="10372" spans="1:12" x14ac:dyDescent="0.25">
      <c r="A10372">
        <v>49042573</v>
      </c>
      <c r="B10372">
        <v>340</v>
      </c>
      <c r="C10372" t="s">
        <v>343</v>
      </c>
      <c r="D10372" t="s">
        <v>186</v>
      </c>
      <c r="E10372" t="s">
        <v>187</v>
      </c>
      <c r="F10372" t="s">
        <v>317</v>
      </c>
      <c r="G10372" s="1">
        <v>43672</v>
      </c>
      <c r="H10372">
        <v>3</v>
      </c>
      <c r="I10372" s="7">
        <f>IF(TableTransactions[[#This Row],[Order type]]=trackOrderType,
TableTransactions[[#This Row],[Transaction quantity]]*-1,
TableTransactions[[#This Row],[Transaction quantity]]
)</f>
        <v>-3</v>
      </c>
      <c r="J103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</v>
      </c>
      <c r="K10372" s="7">
        <f ca="1">IF(TableTransactions[[#This Row],[Stock balance backorders]]&lt;0,
0,
TableTransactions[[#This Row],[Stock balance backorders]]
)</f>
        <v>15</v>
      </c>
      <c r="L10372" s="8" t="str">
        <f>VLOOKUP(TableTransactions[[#This Row],[Material]],TableStockBalance[],
MATCH(TableStockBalance[[#Headers],[Supplier name]],TableStockBalance[#Headers],0),
0)</f>
        <v>Kupfer Komponenten GmbH</v>
      </c>
    </row>
    <row r="10373" spans="1:12" x14ac:dyDescent="0.25">
      <c r="A10373" s="4">
        <v>45057270</v>
      </c>
      <c r="B10373" s="4">
        <v>30</v>
      </c>
      <c r="C10373" s="4" t="s">
        <v>344</v>
      </c>
      <c r="D10373" s="4" t="s">
        <v>186</v>
      </c>
      <c r="E10373" s="4" t="s">
        <v>187</v>
      </c>
      <c r="F10373" s="4" t="s">
        <v>183</v>
      </c>
      <c r="G10373" s="5">
        <v>43675</v>
      </c>
      <c r="H10373" s="4">
        <v>17</v>
      </c>
      <c r="I10373" s="7">
        <f>IF(TableTransactions[[#This Row],[Order type]]=trackOrderType,
TableTransactions[[#This Row],[Transaction quantity]]*-1,
TableTransactions[[#This Row],[Transaction quantity]]
)</f>
        <v>17</v>
      </c>
      <c r="J103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</v>
      </c>
      <c r="K10373" s="7">
        <f ca="1">IF(TableTransactions[[#This Row],[Stock balance backorders]]&lt;0,
0,
TableTransactions[[#This Row],[Stock balance backorders]]
)</f>
        <v>32</v>
      </c>
      <c r="L10373" s="8" t="str">
        <f>VLOOKUP(TableTransactions[[#This Row],[Material]],TableStockBalance[],
MATCH(TableStockBalance[[#Headers],[Supplier name]],TableStockBalance[#Headers],0),
0)</f>
        <v>Kupfer Komponenten GmbH</v>
      </c>
    </row>
    <row r="10374" spans="1:12" x14ac:dyDescent="0.25">
      <c r="A10374">
        <v>49042624</v>
      </c>
      <c r="B10374">
        <v>60</v>
      </c>
      <c r="C10374" t="s">
        <v>343</v>
      </c>
      <c r="D10374" t="s">
        <v>186</v>
      </c>
      <c r="E10374" t="s">
        <v>187</v>
      </c>
      <c r="F10374" t="s">
        <v>313</v>
      </c>
      <c r="G10374" s="1">
        <v>43678</v>
      </c>
      <c r="H10374">
        <v>1</v>
      </c>
      <c r="I10374" s="7">
        <f>IF(TableTransactions[[#This Row],[Order type]]=trackOrderType,
TableTransactions[[#This Row],[Transaction quantity]]*-1,
TableTransactions[[#This Row],[Transaction quantity]]
)</f>
        <v>-1</v>
      </c>
      <c r="J103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10374" s="7">
        <f ca="1">IF(TableTransactions[[#This Row],[Stock balance backorders]]&lt;0,
0,
TableTransactions[[#This Row],[Stock balance backorders]]
)</f>
        <v>31</v>
      </c>
      <c r="L10374" s="8" t="str">
        <f>VLOOKUP(TableTransactions[[#This Row],[Material]],TableStockBalance[],
MATCH(TableStockBalance[[#Headers],[Supplier name]],TableStockBalance[#Headers],0),
0)</f>
        <v>Kupfer Komponenten GmbH</v>
      </c>
    </row>
    <row r="10375" spans="1:12" x14ac:dyDescent="0.25">
      <c r="A10375">
        <v>49042783</v>
      </c>
      <c r="B10375">
        <v>60</v>
      </c>
      <c r="C10375" t="s">
        <v>343</v>
      </c>
      <c r="D10375" t="s">
        <v>186</v>
      </c>
      <c r="E10375" t="s">
        <v>187</v>
      </c>
      <c r="F10375" t="s">
        <v>314</v>
      </c>
      <c r="G10375" s="1">
        <v>43693</v>
      </c>
      <c r="H10375">
        <v>4</v>
      </c>
      <c r="I10375" s="7">
        <f>IF(TableTransactions[[#This Row],[Order type]]=trackOrderType,
TableTransactions[[#This Row],[Transaction quantity]]*-1,
TableTransactions[[#This Row],[Transaction quantity]]
)</f>
        <v>-4</v>
      </c>
      <c r="J103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10375" s="7">
        <f ca="1">IF(TableTransactions[[#This Row],[Stock balance backorders]]&lt;0,
0,
TableTransactions[[#This Row],[Stock balance backorders]]
)</f>
        <v>27</v>
      </c>
      <c r="L10375" s="8" t="str">
        <f>VLOOKUP(TableTransactions[[#This Row],[Material]],TableStockBalance[],
MATCH(TableStockBalance[[#Headers],[Supplier name]],TableStockBalance[#Headers],0),
0)</f>
        <v>Kupfer Komponenten GmbH</v>
      </c>
    </row>
    <row r="10376" spans="1:12" x14ac:dyDescent="0.25">
      <c r="A10376">
        <v>49042793</v>
      </c>
      <c r="B10376">
        <v>160</v>
      </c>
      <c r="C10376" t="s">
        <v>343</v>
      </c>
      <c r="D10376" t="s">
        <v>186</v>
      </c>
      <c r="E10376" t="s">
        <v>187</v>
      </c>
      <c r="F10376" t="s">
        <v>316</v>
      </c>
      <c r="G10376" s="1">
        <v>43693</v>
      </c>
      <c r="H10376">
        <v>3</v>
      </c>
      <c r="I10376" s="7">
        <f>IF(TableTransactions[[#This Row],[Order type]]=trackOrderType,
TableTransactions[[#This Row],[Transaction quantity]]*-1,
TableTransactions[[#This Row],[Transaction quantity]]
)</f>
        <v>-3</v>
      </c>
      <c r="J103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10376" s="7">
        <f ca="1">IF(TableTransactions[[#This Row],[Stock balance backorders]]&lt;0,
0,
TableTransactions[[#This Row],[Stock balance backorders]]
)</f>
        <v>24</v>
      </c>
      <c r="L10376" s="8" t="str">
        <f>VLOOKUP(TableTransactions[[#This Row],[Material]],TableStockBalance[],
MATCH(TableStockBalance[[#Headers],[Supplier name]],TableStockBalance[#Headers],0),
0)</f>
        <v>Kupfer Komponenten GmbH</v>
      </c>
    </row>
    <row r="10377" spans="1:12" x14ac:dyDescent="0.25">
      <c r="A10377">
        <v>49042798</v>
      </c>
      <c r="B10377">
        <v>190</v>
      </c>
      <c r="C10377" t="s">
        <v>343</v>
      </c>
      <c r="D10377" t="s">
        <v>186</v>
      </c>
      <c r="E10377" t="s">
        <v>187</v>
      </c>
      <c r="F10377" t="s">
        <v>318</v>
      </c>
      <c r="G10377" s="1">
        <v>43693</v>
      </c>
      <c r="H10377">
        <v>1</v>
      </c>
      <c r="I10377" s="7">
        <f>IF(TableTransactions[[#This Row],[Order type]]=trackOrderType,
TableTransactions[[#This Row],[Transaction quantity]]*-1,
TableTransactions[[#This Row],[Transaction quantity]]
)</f>
        <v>-1</v>
      </c>
      <c r="J103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10377" s="7">
        <f ca="1">IF(TableTransactions[[#This Row],[Stock balance backorders]]&lt;0,
0,
TableTransactions[[#This Row],[Stock balance backorders]]
)</f>
        <v>23</v>
      </c>
      <c r="L10377" s="8" t="str">
        <f>VLOOKUP(TableTransactions[[#This Row],[Material]],TableStockBalance[],
MATCH(TableStockBalance[[#Headers],[Supplier name]],TableStockBalance[#Headers],0),
0)</f>
        <v>Kupfer Komponenten GmbH</v>
      </c>
    </row>
    <row r="10378" spans="1:12" x14ac:dyDescent="0.25">
      <c r="A10378">
        <v>49042805</v>
      </c>
      <c r="B10378">
        <v>10</v>
      </c>
      <c r="C10378" t="s">
        <v>343</v>
      </c>
      <c r="D10378" t="s">
        <v>186</v>
      </c>
      <c r="E10378" t="s">
        <v>187</v>
      </c>
      <c r="F10378" t="s">
        <v>320</v>
      </c>
      <c r="G10378" s="1">
        <v>43696</v>
      </c>
      <c r="H10378">
        <v>4</v>
      </c>
      <c r="I10378" s="7">
        <f>IF(TableTransactions[[#This Row],[Order type]]=trackOrderType,
TableTransactions[[#This Row],[Transaction quantity]]*-1,
TableTransactions[[#This Row],[Transaction quantity]]
)</f>
        <v>-4</v>
      </c>
      <c r="J103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10378" s="7">
        <f ca="1">IF(TableTransactions[[#This Row],[Stock balance backorders]]&lt;0,
0,
TableTransactions[[#This Row],[Stock balance backorders]]
)</f>
        <v>19</v>
      </c>
      <c r="L10378" s="8" t="str">
        <f>VLOOKUP(TableTransactions[[#This Row],[Material]],TableStockBalance[],
MATCH(TableStockBalance[[#Headers],[Supplier name]],TableStockBalance[#Headers],0),
0)</f>
        <v>Kupfer Komponenten GmbH</v>
      </c>
    </row>
    <row r="10379" spans="1:12" x14ac:dyDescent="0.25">
      <c r="A10379">
        <v>49042854</v>
      </c>
      <c r="B10379">
        <v>50</v>
      </c>
      <c r="C10379" t="s">
        <v>343</v>
      </c>
      <c r="D10379" t="s">
        <v>186</v>
      </c>
      <c r="E10379" t="s">
        <v>187</v>
      </c>
      <c r="F10379" t="s">
        <v>319</v>
      </c>
      <c r="G10379" s="1">
        <v>43699</v>
      </c>
      <c r="H10379">
        <v>3</v>
      </c>
      <c r="I10379" s="7">
        <f>IF(TableTransactions[[#This Row],[Order type]]=trackOrderType,
TableTransactions[[#This Row],[Transaction quantity]]*-1,
TableTransactions[[#This Row],[Transaction quantity]]
)</f>
        <v>-3</v>
      </c>
      <c r="J103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10379" s="7">
        <f ca="1">IF(TableTransactions[[#This Row],[Stock balance backorders]]&lt;0,
0,
TableTransactions[[#This Row],[Stock balance backorders]]
)</f>
        <v>16</v>
      </c>
      <c r="L10379" s="8" t="str">
        <f>VLOOKUP(TableTransactions[[#This Row],[Material]],TableStockBalance[],
MATCH(TableStockBalance[[#Headers],[Supplier name]],TableStockBalance[#Headers],0),
0)</f>
        <v>Kupfer Komponenten GmbH</v>
      </c>
    </row>
    <row r="10380" spans="1:12" x14ac:dyDescent="0.25">
      <c r="A10380">
        <v>49042863</v>
      </c>
      <c r="B10380">
        <v>30</v>
      </c>
      <c r="C10380" t="s">
        <v>343</v>
      </c>
      <c r="D10380" t="s">
        <v>186</v>
      </c>
      <c r="E10380" t="s">
        <v>187</v>
      </c>
      <c r="F10380" t="s">
        <v>331</v>
      </c>
      <c r="G10380" s="1">
        <v>43700</v>
      </c>
      <c r="H10380">
        <v>1</v>
      </c>
      <c r="I10380" s="7">
        <f>IF(TableTransactions[[#This Row],[Order type]]=trackOrderType,
TableTransactions[[#This Row],[Transaction quantity]]*-1,
TableTransactions[[#This Row],[Transaction quantity]]
)</f>
        <v>-1</v>
      </c>
      <c r="J103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</v>
      </c>
      <c r="K10380" s="7">
        <f ca="1">IF(TableTransactions[[#This Row],[Stock balance backorders]]&lt;0,
0,
TableTransactions[[#This Row],[Stock balance backorders]]
)</f>
        <v>15</v>
      </c>
      <c r="L10380" s="8" t="str">
        <f>VLOOKUP(TableTransactions[[#This Row],[Material]],TableStockBalance[],
MATCH(TableStockBalance[[#Headers],[Supplier name]],TableStockBalance[#Headers],0),
0)</f>
        <v>Kupfer Komponenten GmbH</v>
      </c>
    </row>
    <row r="10381" spans="1:12" x14ac:dyDescent="0.25">
      <c r="A10381">
        <v>49042872</v>
      </c>
      <c r="B10381">
        <v>90</v>
      </c>
      <c r="C10381" t="s">
        <v>343</v>
      </c>
      <c r="D10381" t="s">
        <v>186</v>
      </c>
      <c r="E10381" t="s">
        <v>187</v>
      </c>
      <c r="F10381" t="s">
        <v>319</v>
      </c>
      <c r="G10381" s="1">
        <v>43700</v>
      </c>
      <c r="H10381">
        <v>4</v>
      </c>
      <c r="I10381" s="7">
        <f>IF(TableTransactions[[#This Row],[Order type]]=trackOrderType,
TableTransactions[[#This Row],[Transaction quantity]]*-1,
TableTransactions[[#This Row],[Transaction quantity]]
)</f>
        <v>-4</v>
      </c>
      <c r="J103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</v>
      </c>
      <c r="K10381" s="7">
        <f ca="1">IF(TableTransactions[[#This Row],[Stock balance backorders]]&lt;0,
0,
TableTransactions[[#This Row],[Stock balance backorders]]
)</f>
        <v>11</v>
      </c>
      <c r="L10381" s="8" t="str">
        <f>VLOOKUP(TableTransactions[[#This Row],[Material]],TableStockBalance[],
MATCH(TableStockBalance[[#Headers],[Supplier name]],TableStockBalance[#Headers],0),
0)</f>
        <v>Kupfer Komponenten GmbH</v>
      </c>
    </row>
    <row r="10382" spans="1:12" x14ac:dyDescent="0.25">
      <c r="A10382">
        <v>49042903</v>
      </c>
      <c r="B10382">
        <v>90</v>
      </c>
      <c r="C10382" t="s">
        <v>343</v>
      </c>
      <c r="D10382" t="s">
        <v>186</v>
      </c>
      <c r="E10382" t="s">
        <v>187</v>
      </c>
      <c r="F10382" t="s">
        <v>317</v>
      </c>
      <c r="G10382" s="1">
        <v>43704</v>
      </c>
      <c r="H10382">
        <v>4</v>
      </c>
      <c r="I10382" s="7">
        <f>IF(TableTransactions[[#This Row],[Order type]]=trackOrderType,
TableTransactions[[#This Row],[Transaction quantity]]*-1,
TableTransactions[[#This Row],[Transaction quantity]]
)</f>
        <v>-4</v>
      </c>
      <c r="J103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10382" s="7">
        <f ca="1">IF(TableTransactions[[#This Row],[Stock balance backorders]]&lt;0,
0,
TableTransactions[[#This Row],[Stock balance backorders]]
)</f>
        <v>7</v>
      </c>
      <c r="L10382" s="8" t="str">
        <f>VLOOKUP(TableTransactions[[#This Row],[Material]],TableStockBalance[],
MATCH(TableStockBalance[[#Headers],[Supplier name]],TableStockBalance[#Headers],0),
0)</f>
        <v>Kupfer Komponenten GmbH</v>
      </c>
    </row>
    <row r="10383" spans="1:12" x14ac:dyDescent="0.25">
      <c r="A10383">
        <v>49042923</v>
      </c>
      <c r="B10383">
        <v>30</v>
      </c>
      <c r="C10383" t="s">
        <v>343</v>
      </c>
      <c r="D10383" t="s">
        <v>186</v>
      </c>
      <c r="E10383" t="s">
        <v>187</v>
      </c>
      <c r="F10383" t="s">
        <v>315</v>
      </c>
      <c r="G10383" s="1">
        <v>43705</v>
      </c>
      <c r="H10383">
        <v>3</v>
      </c>
      <c r="I10383" s="7">
        <f>IF(TableTransactions[[#This Row],[Order type]]=trackOrderType,
TableTransactions[[#This Row],[Transaction quantity]]*-1,
TableTransactions[[#This Row],[Transaction quantity]]
)</f>
        <v>-3</v>
      </c>
      <c r="J103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10383" s="7">
        <f ca="1">IF(TableTransactions[[#This Row],[Stock balance backorders]]&lt;0,
0,
TableTransactions[[#This Row],[Stock balance backorders]]
)</f>
        <v>4</v>
      </c>
      <c r="L10383" s="8" t="str">
        <f>VLOOKUP(TableTransactions[[#This Row],[Material]],TableStockBalance[],
MATCH(TableStockBalance[[#Headers],[Supplier name]],TableStockBalance[#Headers],0),
0)</f>
        <v>Kupfer Komponenten GmbH</v>
      </c>
    </row>
    <row r="10384" spans="1:12" x14ac:dyDescent="0.25">
      <c r="A10384">
        <v>49042934</v>
      </c>
      <c r="B10384">
        <v>40</v>
      </c>
      <c r="C10384" t="s">
        <v>343</v>
      </c>
      <c r="D10384" t="s">
        <v>186</v>
      </c>
      <c r="E10384" t="s">
        <v>187</v>
      </c>
      <c r="F10384" t="s">
        <v>325</v>
      </c>
      <c r="G10384" s="1">
        <v>43706</v>
      </c>
      <c r="H10384">
        <v>3</v>
      </c>
      <c r="I10384" s="7">
        <f>IF(TableTransactions[[#This Row],[Order type]]=trackOrderType,
TableTransactions[[#This Row],[Transaction quantity]]*-1,
TableTransactions[[#This Row],[Transaction quantity]]
)</f>
        <v>-3</v>
      </c>
      <c r="J103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10384" s="7">
        <f ca="1">IF(TableTransactions[[#This Row],[Stock balance backorders]]&lt;0,
0,
TableTransactions[[#This Row],[Stock balance backorders]]
)</f>
        <v>1</v>
      </c>
      <c r="L10384" s="8" t="str">
        <f>VLOOKUP(TableTransactions[[#This Row],[Material]],TableStockBalance[],
MATCH(TableStockBalance[[#Headers],[Supplier name]],TableStockBalance[#Headers],0),
0)</f>
        <v>Kupfer Komponenten GmbH</v>
      </c>
    </row>
    <row r="10385" spans="1:12" x14ac:dyDescent="0.25">
      <c r="A10385">
        <v>49042971</v>
      </c>
      <c r="B10385">
        <v>10</v>
      </c>
      <c r="C10385" t="s">
        <v>343</v>
      </c>
      <c r="D10385" t="s">
        <v>186</v>
      </c>
      <c r="E10385" t="s">
        <v>187</v>
      </c>
      <c r="F10385" t="s">
        <v>327</v>
      </c>
      <c r="G10385" s="1">
        <v>43710</v>
      </c>
      <c r="H10385">
        <v>3</v>
      </c>
      <c r="I10385" s="7">
        <f>IF(TableTransactions[[#This Row],[Order type]]=trackOrderType,
TableTransactions[[#This Row],[Transaction quantity]]*-1,
TableTransactions[[#This Row],[Transaction quantity]]
)</f>
        <v>-3</v>
      </c>
      <c r="J103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</v>
      </c>
      <c r="K10385" s="7">
        <f ca="1">IF(TableTransactions[[#This Row],[Stock balance backorders]]&lt;0,
0,
TableTransactions[[#This Row],[Stock balance backorders]]
)</f>
        <v>0</v>
      </c>
      <c r="L10385" s="8" t="str">
        <f>VLOOKUP(TableTransactions[[#This Row],[Material]],TableStockBalance[],
MATCH(TableStockBalance[[#Headers],[Supplier name]],TableStockBalance[#Headers],0),
0)</f>
        <v>Kupfer Komponenten GmbH</v>
      </c>
    </row>
    <row r="10386" spans="1:12" x14ac:dyDescent="0.25">
      <c r="A10386">
        <v>49043025</v>
      </c>
      <c r="B10386">
        <v>150</v>
      </c>
      <c r="C10386" t="s">
        <v>343</v>
      </c>
      <c r="D10386" t="s">
        <v>186</v>
      </c>
      <c r="E10386" t="s">
        <v>187</v>
      </c>
      <c r="F10386" t="s">
        <v>319</v>
      </c>
      <c r="G10386" s="1">
        <v>43714</v>
      </c>
      <c r="H10386">
        <v>2</v>
      </c>
      <c r="I10386" s="7">
        <f>IF(TableTransactions[[#This Row],[Order type]]=trackOrderType,
TableTransactions[[#This Row],[Transaction quantity]]*-1,
TableTransactions[[#This Row],[Transaction quantity]]
)</f>
        <v>-2</v>
      </c>
      <c r="J103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</v>
      </c>
      <c r="K10386" s="7">
        <f ca="1">IF(TableTransactions[[#This Row],[Stock balance backorders]]&lt;0,
0,
TableTransactions[[#This Row],[Stock balance backorders]]
)</f>
        <v>0</v>
      </c>
      <c r="L10386" s="8" t="str">
        <f>VLOOKUP(TableTransactions[[#This Row],[Material]],TableStockBalance[],
MATCH(TableStockBalance[[#Headers],[Supplier name]],TableStockBalance[#Headers],0),
0)</f>
        <v>Kupfer Komponenten GmbH</v>
      </c>
    </row>
    <row r="10387" spans="1:12" x14ac:dyDescent="0.25">
      <c r="A10387" s="4">
        <v>45057372</v>
      </c>
      <c r="B10387" s="4">
        <v>20</v>
      </c>
      <c r="C10387" s="4" t="s">
        <v>344</v>
      </c>
      <c r="D10387" s="4" t="s">
        <v>186</v>
      </c>
      <c r="E10387" s="4" t="s">
        <v>187</v>
      </c>
      <c r="F10387" s="4" t="s">
        <v>183</v>
      </c>
      <c r="G10387" s="5">
        <v>43714</v>
      </c>
      <c r="H10387" s="4">
        <v>4</v>
      </c>
      <c r="I10387" s="7">
        <f>IF(TableTransactions[[#This Row],[Order type]]=trackOrderType,
TableTransactions[[#This Row],[Transaction quantity]]*-1,
TableTransactions[[#This Row],[Transaction quantity]]
)</f>
        <v>4</v>
      </c>
      <c r="J103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0</v>
      </c>
      <c r="K10387" s="7">
        <f ca="1">IF(TableTransactions[[#This Row],[Stock balance backorders]]&lt;0,
0,
TableTransactions[[#This Row],[Stock balance backorders]]
)</f>
        <v>0</v>
      </c>
      <c r="L10387" s="8" t="str">
        <f>VLOOKUP(TableTransactions[[#This Row],[Material]],TableStockBalance[],
MATCH(TableStockBalance[[#Headers],[Supplier name]],TableStockBalance[#Headers],0),
0)</f>
        <v>Kupfer Komponenten GmbH</v>
      </c>
    </row>
    <row r="10388" spans="1:12" x14ac:dyDescent="0.25">
      <c r="A10388">
        <v>49043157</v>
      </c>
      <c r="B10388">
        <v>100</v>
      </c>
      <c r="C10388" t="s">
        <v>343</v>
      </c>
      <c r="D10388" t="s">
        <v>186</v>
      </c>
      <c r="E10388" t="s">
        <v>187</v>
      </c>
      <c r="F10388" t="s">
        <v>317</v>
      </c>
      <c r="G10388" s="1">
        <v>43727</v>
      </c>
      <c r="H10388">
        <v>2</v>
      </c>
      <c r="I10388" s="7">
        <f>IF(TableTransactions[[#This Row],[Order type]]=trackOrderType,
TableTransactions[[#This Row],[Transaction quantity]]*-1,
TableTransactions[[#This Row],[Transaction quantity]]
)</f>
        <v>-2</v>
      </c>
      <c r="J103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</v>
      </c>
      <c r="K10388" s="7">
        <f ca="1">IF(TableTransactions[[#This Row],[Stock balance backorders]]&lt;0,
0,
TableTransactions[[#This Row],[Stock balance backorders]]
)</f>
        <v>0</v>
      </c>
      <c r="L10388" s="8" t="str">
        <f>VLOOKUP(TableTransactions[[#This Row],[Material]],TableStockBalance[],
MATCH(TableStockBalance[[#Headers],[Supplier name]],TableStockBalance[#Headers],0),
0)</f>
        <v>Kupfer Komponenten GmbH</v>
      </c>
    </row>
    <row r="10389" spans="1:12" x14ac:dyDescent="0.25">
      <c r="A10389">
        <v>49043293</v>
      </c>
      <c r="B10389">
        <v>80</v>
      </c>
      <c r="C10389" t="s">
        <v>343</v>
      </c>
      <c r="D10389" t="s">
        <v>186</v>
      </c>
      <c r="E10389" t="s">
        <v>187</v>
      </c>
      <c r="F10389" t="s">
        <v>316</v>
      </c>
      <c r="G10389" s="1">
        <v>43740</v>
      </c>
      <c r="H10389">
        <v>3</v>
      </c>
      <c r="I10389" s="7">
        <f>IF(TableTransactions[[#This Row],[Order type]]=trackOrderType,
TableTransactions[[#This Row],[Transaction quantity]]*-1,
TableTransactions[[#This Row],[Transaction quantity]]
)</f>
        <v>-3</v>
      </c>
      <c r="J103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</v>
      </c>
      <c r="K10389" s="7">
        <f ca="1">IF(TableTransactions[[#This Row],[Stock balance backorders]]&lt;0,
0,
TableTransactions[[#This Row],[Stock balance backorders]]
)</f>
        <v>0</v>
      </c>
      <c r="L10389" s="8" t="str">
        <f>VLOOKUP(TableTransactions[[#This Row],[Material]],TableStockBalance[],
MATCH(TableStockBalance[[#Headers],[Supplier name]],TableStockBalance[#Headers],0),
0)</f>
        <v>Kupfer Komponenten GmbH</v>
      </c>
    </row>
    <row r="10390" spans="1:12" x14ac:dyDescent="0.25">
      <c r="A10390">
        <v>49043306</v>
      </c>
      <c r="B10390">
        <v>110</v>
      </c>
      <c r="C10390" t="s">
        <v>343</v>
      </c>
      <c r="D10390" t="s">
        <v>186</v>
      </c>
      <c r="E10390" t="s">
        <v>187</v>
      </c>
      <c r="F10390" t="s">
        <v>318</v>
      </c>
      <c r="G10390" s="1">
        <v>43741</v>
      </c>
      <c r="H10390">
        <v>2</v>
      </c>
      <c r="I10390" s="7">
        <f>IF(TableTransactions[[#This Row],[Order type]]=trackOrderType,
TableTransactions[[#This Row],[Transaction quantity]]*-1,
TableTransactions[[#This Row],[Transaction quantity]]
)</f>
        <v>-2</v>
      </c>
      <c r="J103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</v>
      </c>
      <c r="K10390" s="7">
        <f ca="1">IF(TableTransactions[[#This Row],[Stock balance backorders]]&lt;0,
0,
TableTransactions[[#This Row],[Stock balance backorders]]
)</f>
        <v>0</v>
      </c>
      <c r="L10390" s="8" t="str">
        <f>VLOOKUP(TableTransactions[[#This Row],[Material]],TableStockBalance[],
MATCH(TableStockBalance[[#Headers],[Supplier name]],TableStockBalance[#Headers],0),
0)</f>
        <v>Kupfer Komponenten GmbH</v>
      </c>
    </row>
    <row r="10391" spans="1:12" x14ac:dyDescent="0.25">
      <c r="A10391">
        <v>49043321</v>
      </c>
      <c r="B10391">
        <v>10</v>
      </c>
      <c r="C10391" t="s">
        <v>343</v>
      </c>
      <c r="D10391" t="s">
        <v>186</v>
      </c>
      <c r="E10391" t="s">
        <v>187</v>
      </c>
      <c r="F10391" t="s">
        <v>330</v>
      </c>
      <c r="G10391" s="1">
        <v>43742</v>
      </c>
      <c r="H10391">
        <v>4</v>
      </c>
      <c r="I10391" s="7">
        <f>IF(TableTransactions[[#This Row],[Order type]]=trackOrderType,
TableTransactions[[#This Row],[Transaction quantity]]*-1,
TableTransactions[[#This Row],[Transaction quantity]]
)</f>
        <v>-4</v>
      </c>
      <c r="J103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-11</v>
      </c>
      <c r="K10391" s="7">
        <f ca="1">IF(TableTransactions[[#This Row],[Stock balance backorders]]&lt;0,
0,
TableTransactions[[#This Row],[Stock balance backorders]]
)</f>
        <v>0</v>
      </c>
      <c r="L10391" s="8" t="str">
        <f>VLOOKUP(TableTransactions[[#This Row],[Material]],TableStockBalance[],
MATCH(TableStockBalance[[#Headers],[Supplier name]],TableStockBalance[#Headers],0),
0)</f>
        <v>Kupfer Komponenten GmbH</v>
      </c>
    </row>
    <row r="10392" spans="1:12" x14ac:dyDescent="0.25">
      <c r="A10392" s="4">
        <v>45057445</v>
      </c>
      <c r="B10392" s="4">
        <v>10</v>
      </c>
      <c r="C10392" s="4" t="s">
        <v>344</v>
      </c>
      <c r="D10392" s="4" t="s">
        <v>186</v>
      </c>
      <c r="E10392" s="4" t="s">
        <v>187</v>
      </c>
      <c r="F10392" s="4" t="s">
        <v>183</v>
      </c>
      <c r="G10392" s="5">
        <v>43746</v>
      </c>
      <c r="H10392" s="4">
        <v>17</v>
      </c>
      <c r="I10392" s="7">
        <f>IF(TableTransactions[[#This Row],[Order type]]=trackOrderType,
TableTransactions[[#This Row],[Transaction quantity]]*-1,
TableTransactions[[#This Row],[Transaction quantity]]
)</f>
        <v>17</v>
      </c>
      <c r="J103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10392" s="7">
        <f ca="1">IF(TableTransactions[[#This Row],[Stock balance backorders]]&lt;0,
0,
TableTransactions[[#This Row],[Stock balance backorders]]
)</f>
        <v>6</v>
      </c>
      <c r="L10392" s="8" t="str">
        <f>VLOOKUP(TableTransactions[[#This Row],[Material]],TableStockBalance[],
MATCH(TableStockBalance[[#Headers],[Supplier name]],TableStockBalance[#Headers],0),
0)</f>
        <v>Kupfer Komponenten GmbH</v>
      </c>
    </row>
    <row r="10393" spans="1:12" x14ac:dyDescent="0.25">
      <c r="A10393">
        <v>49043475</v>
      </c>
      <c r="B10393">
        <v>210</v>
      </c>
      <c r="C10393" t="s">
        <v>343</v>
      </c>
      <c r="D10393" t="s">
        <v>186</v>
      </c>
      <c r="E10393" t="s">
        <v>187</v>
      </c>
      <c r="F10393" t="s">
        <v>313</v>
      </c>
      <c r="G10393" s="1">
        <v>43756</v>
      </c>
      <c r="H10393">
        <v>3</v>
      </c>
      <c r="I10393" s="7">
        <f>IF(TableTransactions[[#This Row],[Order type]]=trackOrderType,
TableTransactions[[#This Row],[Transaction quantity]]*-1,
TableTransactions[[#This Row],[Transaction quantity]]
)</f>
        <v>-3</v>
      </c>
      <c r="J103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10393" s="7">
        <f ca="1">IF(TableTransactions[[#This Row],[Stock balance backorders]]&lt;0,
0,
TableTransactions[[#This Row],[Stock balance backorders]]
)</f>
        <v>3</v>
      </c>
      <c r="L10393" s="8" t="str">
        <f>VLOOKUP(TableTransactions[[#This Row],[Material]],TableStockBalance[],
MATCH(TableStockBalance[[#Headers],[Supplier name]],TableStockBalance[#Headers],0),
0)</f>
        <v>Kupfer Komponenten GmbH</v>
      </c>
    </row>
    <row r="10394" spans="1:12" x14ac:dyDescent="0.25">
      <c r="A10394">
        <v>49043489</v>
      </c>
      <c r="B10394">
        <v>280</v>
      </c>
      <c r="C10394" t="s">
        <v>343</v>
      </c>
      <c r="D10394" t="s">
        <v>186</v>
      </c>
      <c r="E10394" t="s">
        <v>187</v>
      </c>
      <c r="F10394" t="s">
        <v>318</v>
      </c>
      <c r="G10394" s="1">
        <v>43756</v>
      </c>
      <c r="H10394">
        <v>1</v>
      </c>
      <c r="I10394" s="7">
        <f>IF(TableTransactions[[#This Row],[Order type]]=trackOrderType,
TableTransactions[[#This Row],[Transaction quantity]]*-1,
TableTransactions[[#This Row],[Transaction quantity]]
)</f>
        <v>-1</v>
      </c>
      <c r="J103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10394" s="7">
        <f ca="1">IF(TableTransactions[[#This Row],[Stock balance backorders]]&lt;0,
0,
TableTransactions[[#This Row],[Stock balance backorders]]
)</f>
        <v>2</v>
      </c>
      <c r="L10394" s="8" t="str">
        <f>VLOOKUP(TableTransactions[[#This Row],[Material]],TableStockBalance[],
MATCH(TableStockBalance[[#Headers],[Supplier name]],TableStockBalance[#Headers],0),
0)</f>
        <v>Kupfer Komponenten GmbH</v>
      </c>
    </row>
    <row r="10395" spans="1:12" x14ac:dyDescent="0.25">
      <c r="A10395">
        <v>49043617</v>
      </c>
      <c r="B10395">
        <v>160</v>
      </c>
      <c r="C10395" t="s">
        <v>343</v>
      </c>
      <c r="D10395" t="s">
        <v>186</v>
      </c>
      <c r="E10395" t="s">
        <v>187</v>
      </c>
      <c r="F10395" t="s">
        <v>317</v>
      </c>
      <c r="G10395" s="1">
        <v>43769</v>
      </c>
      <c r="H10395">
        <v>1</v>
      </c>
      <c r="I10395" s="7">
        <f>IF(TableTransactions[[#This Row],[Order type]]=trackOrderType,
TableTransactions[[#This Row],[Transaction quantity]]*-1,
TableTransactions[[#This Row],[Transaction quantity]]
)</f>
        <v>-1</v>
      </c>
      <c r="J103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10395" s="7">
        <f ca="1">IF(TableTransactions[[#This Row],[Stock balance backorders]]&lt;0,
0,
TableTransactions[[#This Row],[Stock balance backorders]]
)</f>
        <v>1</v>
      </c>
      <c r="L10395" s="8" t="str">
        <f>VLOOKUP(TableTransactions[[#This Row],[Material]],TableStockBalance[],
MATCH(TableStockBalance[[#Headers],[Supplier name]],TableStockBalance[#Headers],0),
0)</f>
        <v>Kupfer Komponenten GmbH</v>
      </c>
    </row>
    <row r="10396" spans="1:12" x14ac:dyDescent="0.25">
      <c r="A10396">
        <v>49043623</v>
      </c>
      <c r="B10396">
        <v>30</v>
      </c>
      <c r="C10396" t="s">
        <v>343</v>
      </c>
      <c r="D10396" t="s">
        <v>186</v>
      </c>
      <c r="E10396" t="s">
        <v>187</v>
      </c>
      <c r="F10396" t="s">
        <v>315</v>
      </c>
      <c r="G10396" s="1">
        <v>43769</v>
      </c>
      <c r="H10396">
        <v>1</v>
      </c>
      <c r="I10396" s="7">
        <f>IF(TableTransactions[[#This Row],[Order type]]=trackOrderType,
TableTransactions[[#This Row],[Transaction quantity]]*-1,
TableTransactions[[#This Row],[Transaction quantity]]
)</f>
        <v>-1</v>
      </c>
      <c r="J103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0</v>
      </c>
      <c r="K10396" s="7">
        <f ca="1">IF(TableTransactions[[#This Row],[Stock balance backorders]]&lt;0,
0,
TableTransactions[[#This Row],[Stock balance backorders]]
)</f>
        <v>0</v>
      </c>
      <c r="L10396" s="8" t="str">
        <f>VLOOKUP(TableTransactions[[#This Row],[Material]],TableStockBalance[],
MATCH(TableStockBalance[[#Headers],[Supplier name]],TableStockBalance[#Headers],0),
0)</f>
        <v>Kupfer Komponenten GmbH</v>
      </c>
    </row>
    <row r="10397" spans="1:12" x14ac:dyDescent="0.25">
      <c r="A10397" s="4">
        <v>45057524</v>
      </c>
      <c r="B10397" s="4">
        <v>10</v>
      </c>
      <c r="C10397" s="4" t="s">
        <v>344</v>
      </c>
      <c r="D10397" s="4" t="s">
        <v>186</v>
      </c>
      <c r="E10397" s="4" t="s">
        <v>187</v>
      </c>
      <c r="F10397" s="4" t="s">
        <v>183</v>
      </c>
      <c r="G10397" s="5">
        <v>43780</v>
      </c>
      <c r="H10397" s="4">
        <v>18</v>
      </c>
      <c r="I10397" s="7">
        <f>IF(TableTransactions[[#This Row],[Order type]]=trackOrderType,
TableTransactions[[#This Row],[Transaction quantity]]*-1,
TableTransactions[[#This Row],[Transaction quantity]]
)</f>
        <v>18</v>
      </c>
      <c r="J103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10397" s="7">
        <f ca="1">IF(TableTransactions[[#This Row],[Stock balance backorders]]&lt;0,
0,
TableTransactions[[#This Row],[Stock balance backorders]]
)</f>
        <v>18</v>
      </c>
      <c r="L10397" s="8" t="str">
        <f>VLOOKUP(TableTransactions[[#This Row],[Material]],TableStockBalance[],
MATCH(TableStockBalance[[#Headers],[Supplier name]],TableStockBalance[#Headers],0),
0)</f>
        <v>Kupfer Komponenten GmbH</v>
      </c>
    </row>
    <row r="10398" spans="1:12" x14ac:dyDescent="0.25">
      <c r="A10398">
        <v>49043808</v>
      </c>
      <c r="B10398">
        <v>140</v>
      </c>
      <c r="C10398" t="s">
        <v>343</v>
      </c>
      <c r="D10398" t="s">
        <v>186</v>
      </c>
      <c r="E10398" t="s">
        <v>187</v>
      </c>
      <c r="F10398" t="s">
        <v>316</v>
      </c>
      <c r="G10398" s="1">
        <v>43787</v>
      </c>
      <c r="H10398">
        <v>1</v>
      </c>
      <c r="I10398" s="7">
        <f>IF(TableTransactions[[#This Row],[Order type]]=trackOrderType,
TableTransactions[[#This Row],[Transaction quantity]]*-1,
TableTransactions[[#This Row],[Transaction quantity]]
)</f>
        <v>-1</v>
      </c>
      <c r="J103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10398" s="7">
        <f ca="1">IF(TableTransactions[[#This Row],[Stock balance backorders]]&lt;0,
0,
TableTransactions[[#This Row],[Stock balance backorders]]
)</f>
        <v>17</v>
      </c>
      <c r="L10398" s="8" t="str">
        <f>VLOOKUP(TableTransactions[[#This Row],[Material]],TableStockBalance[],
MATCH(TableStockBalance[[#Headers],[Supplier name]],TableStockBalance[#Headers],0),
0)</f>
        <v>Kupfer Komponenten GmbH</v>
      </c>
    </row>
    <row r="10399" spans="1:12" x14ac:dyDescent="0.25">
      <c r="A10399">
        <v>49043843</v>
      </c>
      <c r="B10399">
        <v>160</v>
      </c>
      <c r="C10399" t="s">
        <v>343</v>
      </c>
      <c r="D10399" t="s">
        <v>186</v>
      </c>
      <c r="E10399" t="s">
        <v>187</v>
      </c>
      <c r="F10399" t="s">
        <v>318</v>
      </c>
      <c r="G10399" s="1">
        <v>43789</v>
      </c>
      <c r="H10399">
        <v>3</v>
      </c>
      <c r="I10399" s="7">
        <f>IF(TableTransactions[[#This Row],[Order type]]=trackOrderType,
TableTransactions[[#This Row],[Transaction quantity]]*-1,
TableTransactions[[#This Row],[Transaction quantity]]
)</f>
        <v>-3</v>
      </c>
      <c r="J103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10399" s="7">
        <f ca="1">IF(TableTransactions[[#This Row],[Stock balance backorders]]&lt;0,
0,
TableTransactions[[#This Row],[Stock balance backorders]]
)</f>
        <v>14</v>
      </c>
      <c r="L10399" s="8" t="str">
        <f>VLOOKUP(TableTransactions[[#This Row],[Material]],TableStockBalance[],
MATCH(TableStockBalance[[#Headers],[Supplier name]],TableStockBalance[#Headers],0),
0)</f>
        <v>Kupfer Komponenten GmbH</v>
      </c>
    </row>
    <row r="10400" spans="1:12" x14ac:dyDescent="0.25">
      <c r="A10400" s="4">
        <v>45057607</v>
      </c>
      <c r="B10400" s="4">
        <v>10</v>
      </c>
      <c r="C10400" s="4" t="s">
        <v>344</v>
      </c>
      <c r="D10400" s="4" t="s">
        <v>186</v>
      </c>
      <c r="E10400" s="4" t="s">
        <v>187</v>
      </c>
      <c r="F10400" s="4" t="s">
        <v>183</v>
      </c>
      <c r="G10400" s="5">
        <v>43808</v>
      </c>
      <c r="H10400" s="4">
        <v>18</v>
      </c>
      <c r="I10400" s="7">
        <f>IF(TableTransactions[[#This Row],[Order type]]=trackOrderType,
TableTransactions[[#This Row],[Transaction quantity]]*-1,
TableTransactions[[#This Row],[Transaction quantity]]
)</f>
        <v>18</v>
      </c>
      <c r="J104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</v>
      </c>
      <c r="K10400" s="7">
        <f ca="1">IF(TableTransactions[[#This Row],[Stock balance backorders]]&lt;0,
0,
TableTransactions[[#This Row],[Stock balance backorders]]
)</f>
        <v>32</v>
      </c>
      <c r="L10400" s="8" t="str">
        <f>VLOOKUP(TableTransactions[[#This Row],[Material]],TableStockBalance[],
MATCH(TableStockBalance[[#Headers],[Supplier name]],TableStockBalance[#Headers],0),
0)</f>
        <v>Kupfer Komponenten GmbH</v>
      </c>
    </row>
    <row r="10401" spans="1:12" x14ac:dyDescent="0.25">
      <c r="A10401">
        <v>49044181</v>
      </c>
      <c r="B10401">
        <v>100</v>
      </c>
      <c r="C10401" t="s">
        <v>343</v>
      </c>
      <c r="D10401" t="s">
        <v>186</v>
      </c>
      <c r="E10401" t="s">
        <v>187</v>
      </c>
      <c r="F10401" t="s">
        <v>319</v>
      </c>
      <c r="G10401" s="1">
        <v>43819</v>
      </c>
      <c r="H10401">
        <v>1</v>
      </c>
      <c r="I10401" s="7">
        <f>IF(TableTransactions[[#This Row],[Order type]]=trackOrderType,
TableTransactions[[#This Row],[Transaction quantity]]*-1,
TableTransactions[[#This Row],[Transaction quantity]]
)</f>
        <v>-1</v>
      </c>
      <c r="J104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10401" s="7">
        <f ca="1">IF(TableTransactions[[#This Row],[Stock balance backorders]]&lt;0,
0,
TableTransactions[[#This Row],[Stock balance backorders]]
)</f>
        <v>31</v>
      </c>
      <c r="L10401" s="8" t="str">
        <f>VLOOKUP(TableTransactions[[#This Row],[Material]],TableStockBalance[],
MATCH(TableStockBalance[[#Headers],[Supplier name]],TableStockBalance[#Headers],0),
0)</f>
        <v>Kupfer Komponenten GmbH</v>
      </c>
    </row>
    <row r="10402" spans="1:12" x14ac:dyDescent="0.25">
      <c r="A10402">
        <v>49040363</v>
      </c>
      <c r="B10402">
        <v>240</v>
      </c>
      <c r="C10402" t="s">
        <v>343</v>
      </c>
      <c r="D10402" t="s">
        <v>208</v>
      </c>
      <c r="E10402" t="s">
        <v>209</v>
      </c>
      <c r="F10402" t="s">
        <v>313</v>
      </c>
      <c r="G10402" s="1">
        <v>43472</v>
      </c>
      <c r="H10402">
        <v>4</v>
      </c>
      <c r="I10402" s="7">
        <f>IF(TableTransactions[[#This Row],[Order type]]=trackOrderType,
TableTransactions[[#This Row],[Transaction quantity]]*-1,
TableTransactions[[#This Row],[Transaction quantity]]
)</f>
        <v>-4</v>
      </c>
      <c r="J104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10402" s="7">
        <f ca="1">IF(TableTransactions[[#This Row],[Stock balance backorders]]&lt;0,
0,
TableTransactions[[#This Row],[Stock balance backorders]]
)</f>
        <v>2</v>
      </c>
      <c r="L10402" s="8" t="str">
        <f>VLOOKUP(TableTransactions[[#This Row],[Material]],TableStockBalance[],
MATCH(TableStockBalance[[#Headers],[Supplier name]],TableStockBalance[#Headers],0),
0)</f>
        <v>Solna Metal Goods AB</v>
      </c>
    </row>
    <row r="10403" spans="1:12" x14ac:dyDescent="0.25">
      <c r="A10403">
        <v>49040442</v>
      </c>
      <c r="B10403">
        <v>10</v>
      </c>
      <c r="C10403" t="s">
        <v>343</v>
      </c>
      <c r="D10403" t="s">
        <v>208</v>
      </c>
      <c r="E10403" t="s">
        <v>209</v>
      </c>
      <c r="F10403" t="s">
        <v>327</v>
      </c>
      <c r="G10403" s="1">
        <v>43476</v>
      </c>
      <c r="H10403">
        <v>1</v>
      </c>
      <c r="I10403" s="7">
        <f>IF(TableTransactions[[#This Row],[Order type]]=trackOrderType,
TableTransactions[[#This Row],[Transaction quantity]]*-1,
TableTransactions[[#This Row],[Transaction quantity]]
)</f>
        <v>-1</v>
      </c>
      <c r="J104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10403" s="7">
        <f ca="1">IF(TableTransactions[[#This Row],[Stock balance backorders]]&lt;0,
0,
TableTransactions[[#This Row],[Stock balance backorders]]
)</f>
        <v>1</v>
      </c>
      <c r="L10403" s="8" t="str">
        <f>VLOOKUP(TableTransactions[[#This Row],[Material]],TableStockBalance[],
MATCH(TableStockBalance[[#Headers],[Supplier name]],TableStockBalance[#Headers],0),
0)</f>
        <v>Solna Metal Goods AB</v>
      </c>
    </row>
    <row r="10404" spans="1:12" x14ac:dyDescent="0.25">
      <c r="A10404" s="4">
        <v>45056823</v>
      </c>
      <c r="B10404" s="4">
        <v>20</v>
      </c>
      <c r="C10404" s="4" t="s">
        <v>344</v>
      </c>
      <c r="D10404" s="4" t="s">
        <v>208</v>
      </c>
      <c r="E10404" s="4" t="s">
        <v>209</v>
      </c>
      <c r="F10404" s="4" t="s">
        <v>180</v>
      </c>
      <c r="G10404" s="5">
        <v>43486</v>
      </c>
      <c r="H10404" s="4">
        <v>15</v>
      </c>
      <c r="I10404" s="7">
        <f>IF(TableTransactions[[#This Row],[Order type]]=trackOrderType,
TableTransactions[[#This Row],[Transaction quantity]]*-1,
TableTransactions[[#This Row],[Transaction quantity]]
)</f>
        <v>15</v>
      </c>
      <c r="J104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10404" s="7">
        <f ca="1">IF(TableTransactions[[#This Row],[Stock balance backorders]]&lt;0,
0,
TableTransactions[[#This Row],[Stock balance backorders]]
)</f>
        <v>16</v>
      </c>
      <c r="L10404" s="8" t="str">
        <f>VLOOKUP(TableTransactions[[#This Row],[Material]],TableStockBalance[],
MATCH(TableStockBalance[[#Headers],[Supplier name]],TableStockBalance[#Headers],0),
0)</f>
        <v>Solna Metal Goods AB</v>
      </c>
    </row>
    <row r="10405" spans="1:12" x14ac:dyDescent="0.25">
      <c r="A10405">
        <v>49040665</v>
      </c>
      <c r="B10405">
        <v>40</v>
      </c>
      <c r="C10405" t="s">
        <v>343</v>
      </c>
      <c r="D10405" t="s">
        <v>208</v>
      </c>
      <c r="E10405" t="s">
        <v>209</v>
      </c>
      <c r="F10405" t="s">
        <v>320</v>
      </c>
      <c r="G10405" s="1">
        <v>43497</v>
      </c>
      <c r="H10405">
        <v>3</v>
      </c>
      <c r="I10405" s="7">
        <f>IF(TableTransactions[[#This Row],[Order type]]=trackOrderType,
TableTransactions[[#This Row],[Transaction quantity]]*-1,
TableTransactions[[#This Row],[Transaction quantity]]
)</f>
        <v>-3</v>
      </c>
      <c r="J104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10405" s="7">
        <f ca="1">IF(TableTransactions[[#This Row],[Stock balance backorders]]&lt;0,
0,
TableTransactions[[#This Row],[Stock balance backorders]]
)</f>
        <v>13</v>
      </c>
      <c r="L10405" s="8" t="str">
        <f>VLOOKUP(TableTransactions[[#This Row],[Material]],TableStockBalance[],
MATCH(TableStockBalance[[#Headers],[Supplier name]],TableStockBalance[#Headers],0),
0)</f>
        <v>Solna Metal Goods AB</v>
      </c>
    </row>
    <row r="10406" spans="1:12" x14ac:dyDescent="0.25">
      <c r="A10406">
        <v>49040802</v>
      </c>
      <c r="B10406">
        <v>40</v>
      </c>
      <c r="C10406" t="s">
        <v>343</v>
      </c>
      <c r="D10406" t="s">
        <v>208</v>
      </c>
      <c r="E10406" t="s">
        <v>209</v>
      </c>
      <c r="F10406" t="s">
        <v>314</v>
      </c>
      <c r="G10406" s="1">
        <v>43510</v>
      </c>
      <c r="H10406">
        <v>1</v>
      </c>
      <c r="I10406" s="7">
        <f>IF(TableTransactions[[#This Row],[Order type]]=trackOrderType,
TableTransactions[[#This Row],[Transaction quantity]]*-1,
TableTransactions[[#This Row],[Transaction quantity]]
)</f>
        <v>-1</v>
      </c>
      <c r="J104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10406" s="7">
        <f ca="1">IF(TableTransactions[[#This Row],[Stock balance backorders]]&lt;0,
0,
TableTransactions[[#This Row],[Stock balance backorders]]
)</f>
        <v>12</v>
      </c>
      <c r="L10406" s="8" t="str">
        <f>VLOOKUP(TableTransactions[[#This Row],[Material]],TableStockBalance[],
MATCH(TableStockBalance[[#Headers],[Supplier name]],TableStockBalance[#Headers],0),
0)</f>
        <v>Solna Metal Goods AB</v>
      </c>
    </row>
    <row r="10407" spans="1:12" x14ac:dyDescent="0.25">
      <c r="A10407">
        <v>49040833</v>
      </c>
      <c r="B10407">
        <v>70</v>
      </c>
      <c r="C10407" t="s">
        <v>343</v>
      </c>
      <c r="D10407" t="s">
        <v>208</v>
      </c>
      <c r="E10407" t="s">
        <v>209</v>
      </c>
      <c r="F10407" t="s">
        <v>315</v>
      </c>
      <c r="G10407" s="1">
        <v>43511</v>
      </c>
      <c r="H10407">
        <v>2</v>
      </c>
      <c r="I10407" s="7">
        <f>IF(TableTransactions[[#This Row],[Order type]]=trackOrderType,
TableTransactions[[#This Row],[Transaction quantity]]*-1,
TableTransactions[[#This Row],[Transaction quantity]]
)</f>
        <v>-2</v>
      </c>
      <c r="J104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</v>
      </c>
      <c r="K10407" s="7">
        <f ca="1">IF(TableTransactions[[#This Row],[Stock balance backorders]]&lt;0,
0,
TableTransactions[[#This Row],[Stock balance backorders]]
)</f>
        <v>10</v>
      </c>
      <c r="L10407" s="8" t="str">
        <f>VLOOKUP(TableTransactions[[#This Row],[Material]],TableStockBalance[],
MATCH(TableStockBalance[[#Headers],[Supplier name]],TableStockBalance[#Headers],0),
0)</f>
        <v>Solna Metal Goods AB</v>
      </c>
    </row>
    <row r="10408" spans="1:12" x14ac:dyDescent="0.25">
      <c r="A10408">
        <v>49040969</v>
      </c>
      <c r="B10408">
        <v>30</v>
      </c>
      <c r="C10408" t="s">
        <v>343</v>
      </c>
      <c r="D10408" t="s">
        <v>208</v>
      </c>
      <c r="E10408" t="s">
        <v>209</v>
      </c>
      <c r="F10408" t="s">
        <v>315</v>
      </c>
      <c r="G10408" s="1">
        <v>43524</v>
      </c>
      <c r="H10408">
        <v>3</v>
      </c>
      <c r="I10408" s="7">
        <f>IF(TableTransactions[[#This Row],[Order type]]=trackOrderType,
TableTransactions[[#This Row],[Transaction quantity]]*-1,
TableTransactions[[#This Row],[Transaction quantity]]
)</f>
        <v>-3</v>
      </c>
      <c r="J104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10408" s="7">
        <f ca="1">IF(TableTransactions[[#This Row],[Stock balance backorders]]&lt;0,
0,
TableTransactions[[#This Row],[Stock balance backorders]]
)</f>
        <v>7</v>
      </c>
      <c r="L10408" s="8" t="str">
        <f>VLOOKUP(TableTransactions[[#This Row],[Material]],TableStockBalance[],
MATCH(TableStockBalance[[#Headers],[Supplier name]],TableStockBalance[#Headers],0),
0)</f>
        <v>Solna Metal Goods AB</v>
      </c>
    </row>
    <row r="10409" spans="1:12" x14ac:dyDescent="0.25">
      <c r="A10409">
        <v>49041062</v>
      </c>
      <c r="B10409">
        <v>20</v>
      </c>
      <c r="C10409" t="s">
        <v>343</v>
      </c>
      <c r="D10409" t="s">
        <v>208</v>
      </c>
      <c r="E10409" t="s">
        <v>209</v>
      </c>
      <c r="F10409" t="s">
        <v>328</v>
      </c>
      <c r="G10409" s="1">
        <v>43532</v>
      </c>
      <c r="H10409">
        <v>1</v>
      </c>
      <c r="I10409" s="7">
        <f>IF(TableTransactions[[#This Row],[Order type]]=trackOrderType,
TableTransactions[[#This Row],[Transaction quantity]]*-1,
TableTransactions[[#This Row],[Transaction quantity]]
)</f>
        <v>-1</v>
      </c>
      <c r="J104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10409" s="7">
        <f ca="1">IF(TableTransactions[[#This Row],[Stock balance backorders]]&lt;0,
0,
TableTransactions[[#This Row],[Stock balance backorders]]
)</f>
        <v>6</v>
      </c>
      <c r="L10409" s="8" t="str">
        <f>VLOOKUP(TableTransactions[[#This Row],[Material]],TableStockBalance[],
MATCH(TableStockBalance[[#Headers],[Supplier name]],TableStockBalance[#Headers],0),
0)</f>
        <v>Solna Metal Goods AB</v>
      </c>
    </row>
    <row r="10410" spans="1:12" x14ac:dyDescent="0.25">
      <c r="A10410">
        <v>49041167</v>
      </c>
      <c r="B10410">
        <v>80</v>
      </c>
      <c r="C10410" t="s">
        <v>343</v>
      </c>
      <c r="D10410" t="s">
        <v>208</v>
      </c>
      <c r="E10410" t="s">
        <v>209</v>
      </c>
      <c r="F10410" t="s">
        <v>318</v>
      </c>
      <c r="G10410" s="1">
        <v>43542</v>
      </c>
      <c r="H10410">
        <v>2</v>
      </c>
      <c r="I10410" s="7">
        <f>IF(TableTransactions[[#This Row],[Order type]]=trackOrderType,
TableTransactions[[#This Row],[Transaction quantity]]*-1,
TableTransactions[[#This Row],[Transaction quantity]]
)</f>
        <v>-2</v>
      </c>
      <c r="J104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10410" s="7">
        <f ca="1">IF(TableTransactions[[#This Row],[Stock balance backorders]]&lt;0,
0,
TableTransactions[[#This Row],[Stock balance backorders]]
)</f>
        <v>4</v>
      </c>
      <c r="L10410" s="8" t="str">
        <f>VLOOKUP(TableTransactions[[#This Row],[Material]],TableStockBalance[],
MATCH(TableStockBalance[[#Headers],[Supplier name]],TableStockBalance[#Headers],0),
0)</f>
        <v>Solna Metal Goods AB</v>
      </c>
    </row>
    <row r="10411" spans="1:12" x14ac:dyDescent="0.25">
      <c r="A10411" s="4">
        <v>45056976</v>
      </c>
      <c r="B10411" s="4">
        <v>40</v>
      </c>
      <c r="C10411" s="4" t="s">
        <v>344</v>
      </c>
      <c r="D10411" s="4" t="s">
        <v>208</v>
      </c>
      <c r="E10411" s="4" t="s">
        <v>209</v>
      </c>
      <c r="F10411" s="4" t="s">
        <v>180</v>
      </c>
      <c r="G10411" s="5">
        <v>43546</v>
      </c>
      <c r="H10411" s="4">
        <v>20</v>
      </c>
      <c r="I10411" s="7">
        <f>IF(TableTransactions[[#This Row],[Order type]]=trackOrderType,
TableTransactions[[#This Row],[Transaction quantity]]*-1,
TableTransactions[[#This Row],[Transaction quantity]]
)</f>
        <v>20</v>
      </c>
      <c r="J104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10411" s="7">
        <f ca="1">IF(TableTransactions[[#This Row],[Stock balance backorders]]&lt;0,
0,
TableTransactions[[#This Row],[Stock balance backorders]]
)</f>
        <v>24</v>
      </c>
      <c r="L10411" s="8" t="str">
        <f>VLOOKUP(TableTransactions[[#This Row],[Material]],TableStockBalance[],
MATCH(TableStockBalance[[#Headers],[Supplier name]],TableStockBalance[#Headers],0),
0)</f>
        <v>Solna Metal Goods AB</v>
      </c>
    </row>
    <row r="10412" spans="1:12" x14ac:dyDescent="0.25">
      <c r="A10412">
        <v>49041374</v>
      </c>
      <c r="B10412">
        <v>90</v>
      </c>
      <c r="C10412" t="s">
        <v>343</v>
      </c>
      <c r="D10412" t="s">
        <v>208</v>
      </c>
      <c r="E10412" t="s">
        <v>209</v>
      </c>
      <c r="F10412" t="s">
        <v>317</v>
      </c>
      <c r="G10412" s="1">
        <v>43559</v>
      </c>
      <c r="H10412">
        <v>1</v>
      </c>
      <c r="I10412" s="7">
        <f>IF(TableTransactions[[#This Row],[Order type]]=trackOrderType,
TableTransactions[[#This Row],[Transaction quantity]]*-1,
TableTransactions[[#This Row],[Transaction quantity]]
)</f>
        <v>-1</v>
      </c>
      <c r="J104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10412" s="7">
        <f ca="1">IF(TableTransactions[[#This Row],[Stock balance backorders]]&lt;0,
0,
TableTransactions[[#This Row],[Stock balance backorders]]
)</f>
        <v>23</v>
      </c>
      <c r="L10412" s="8" t="str">
        <f>VLOOKUP(TableTransactions[[#This Row],[Material]],TableStockBalance[],
MATCH(TableStockBalance[[#Headers],[Supplier name]],TableStockBalance[#Headers],0),
0)</f>
        <v>Solna Metal Goods AB</v>
      </c>
    </row>
    <row r="10413" spans="1:12" x14ac:dyDescent="0.25">
      <c r="A10413">
        <v>49041392</v>
      </c>
      <c r="B10413">
        <v>130</v>
      </c>
      <c r="C10413" t="s">
        <v>343</v>
      </c>
      <c r="D10413" t="s">
        <v>208</v>
      </c>
      <c r="E10413" t="s">
        <v>209</v>
      </c>
      <c r="F10413" t="s">
        <v>316</v>
      </c>
      <c r="G10413" s="1">
        <v>43560</v>
      </c>
      <c r="H10413">
        <v>1</v>
      </c>
      <c r="I10413" s="7">
        <f>IF(TableTransactions[[#This Row],[Order type]]=trackOrderType,
TableTransactions[[#This Row],[Transaction quantity]]*-1,
TableTransactions[[#This Row],[Transaction quantity]]
)</f>
        <v>-1</v>
      </c>
      <c r="J104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10413" s="7">
        <f ca="1">IF(TableTransactions[[#This Row],[Stock balance backorders]]&lt;0,
0,
TableTransactions[[#This Row],[Stock balance backorders]]
)</f>
        <v>22</v>
      </c>
      <c r="L10413" s="8" t="str">
        <f>VLOOKUP(TableTransactions[[#This Row],[Material]],TableStockBalance[],
MATCH(TableStockBalance[[#Headers],[Supplier name]],TableStockBalance[#Headers],0),
0)</f>
        <v>Solna Metal Goods AB</v>
      </c>
    </row>
    <row r="10414" spans="1:12" x14ac:dyDescent="0.25">
      <c r="A10414">
        <v>49041556</v>
      </c>
      <c r="B10414">
        <v>460</v>
      </c>
      <c r="C10414" t="s">
        <v>343</v>
      </c>
      <c r="D10414" t="s">
        <v>208</v>
      </c>
      <c r="E10414" t="s">
        <v>209</v>
      </c>
      <c r="F10414" t="s">
        <v>317</v>
      </c>
      <c r="G10414" s="1">
        <v>43578</v>
      </c>
      <c r="H10414">
        <v>1</v>
      </c>
      <c r="I10414" s="7">
        <f>IF(TableTransactions[[#This Row],[Order type]]=trackOrderType,
TableTransactions[[#This Row],[Transaction quantity]]*-1,
TableTransactions[[#This Row],[Transaction quantity]]
)</f>
        <v>-1</v>
      </c>
      <c r="J104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10414" s="7">
        <f ca="1">IF(TableTransactions[[#This Row],[Stock balance backorders]]&lt;0,
0,
TableTransactions[[#This Row],[Stock balance backorders]]
)</f>
        <v>21</v>
      </c>
      <c r="L10414" s="8" t="str">
        <f>VLOOKUP(TableTransactions[[#This Row],[Material]],TableStockBalance[],
MATCH(TableStockBalance[[#Headers],[Supplier name]],TableStockBalance[#Headers],0),
0)</f>
        <v>Solna Metal Goods AB</v>
      </c>
    </row>
    <row r="10415" spans="1:12" x14ac:dyDescent="0.25">
      <c r="A10415">
        <v>49041565</v>
      </c>
      <c r="B10415">
        <v>110</v>
      </c>
      <c r="C10415" t="s">
        <v>343</v>
      </c>
      <c r="D10415" t="s">
        <v>208</v>
      </c>
      <c r="E10415" t="s">
        <v>209</v>
      </c>
      <c r="F10415" t="s">
        <v>315</v>
      </c>
      <c r="G10415" s="1">
        <v>43578</v>
      </c>
      <c r="H10415">
        <v>4</v>
      </c>
      <c r="I10415" s="7">
        <f>IF(TableTransactions[[#This Row],[Order type]]=trackOrderType,
TableTransactions[[#This Row],[Transaction quantity]]*-1,
TableTransactions[[#This Row],[Transaction quantity]]
)</f>
        <v>-4</v>
      </c>
      <c r="J104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10415" s="7">
        <f ca="1">IF(TableTransactions[[#This Row],[Stock balance backorders]]&lt;0,
0,
TableTransactions[[#This Row],[Stock balance backorders]]
)</f>
        <v>17</v>
      </c>
      <c r="L10415" s="8" t="str">
        <f>VLOOKUP(TableTransactions[[#This Row],[Material]],TableStockBalance[],
MATCH(TableStockBalance[[#Headers],[Supplier name]],TableStockBalance[#Headers],0),
0)</f>
        <v>Solna Metal Goods AB</v>
      </c>
    </row>
    <row r="10416" spans="1:12" x14ac:dyDescent="0.25">
      <c r="A10416">
        <v>49041689</v>
      </c>
      <c r="B10416">
        <v>180</v>
      </c>
      <c r="C10416" t="s">
        <v>343</v>
      </c>
      <c r="D10416" t="s">
        <v>208</v>
      </c>
      <c r="E10416" t="s">
        <v>209</v>
      </c>
      <c r="F10416" t="s">
        <v>319</v>
      </c>
      <c r="G10416" s="1">
        <v>43591</v>
      </c>
      <c r="H10416">
        <v>3</v>
      </c>
      <c r="I10416" s="7">
        <f>IF(TableTransactions[[#This Row],[Order type]]=trackOrderType,
TableTransactions[[#This Row],[Transaction quantity]]*-1,
TableTransactions[[#This Row],[Transaction quantity]]
)</f>
        <v>-3</v>
      </c>
      <c r="J104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10416" s="7">
        <f ca="1">IF(TableTransactions[[#This Row],[Stock balance backorders]]&lt;0,
0,
TableTransactions[[#This Row],[Stock balance backorders]]
)</f>
        <v>14</v>
      </c>
      <c r="L10416" s="8" t="str">
        <f>VLOOKUP(TableTransactions[[#This Row],[Material]],TableStockBalance[],
MATCH(TableStockBalance[[#Headers],[Supplier name]],TableStockBalance[#Headers],0),
0)</f>
        <v>Solna Metal Goods AB</v>
      </c>
    </row>
    <row r="10417" spans="1:12" x14ac:dyDescent="0.25">
      <c r="A10417">
        <v>49041942</v>
      </c>
      <c r="B10417">
        <v>190</v>
      </c>
      <c r="C10417" t="s">
        <v>343</v>
      </c>
      <c r="D10417" t="s">
        <v>208</v>
      </c>
      <c r="E10417" t="s">
        <v>209</v>
      </c>
      <c r="F10417" t="s">
        <v>317</v>
      </c>
      <c r="G10417" s="1">
        <v>43613</v>
      </c>
      <c r="H10417">
        <v>4</v>
      </c>
      <c r="I10417" s="7">
        <f>IF(TableTransactions[[#This Row],[Order type]]=trackOrderType,
TableTransactions[[#This Row],[Transaction quantity]]*-1,
TableTransactions[[#This Row],[Transaction quantity]]
)</f>
        <v>-4</v>
      </c>
      <c r="J104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</v>
      </c>
      <c r="K10417" s="7">
        <f ca="1">IF(TableTransactions[[#This Row],[Stock balance backorders]]&lt;0,
0,
TableTransactions[[#This Row],[Stock balance backorders]]
)</f>
        <v>10</v>
      </c>
      <c r="L10417" s="8" t="str">
        <f>VLOOKUP(TableTransactions[[#This Row],[Material]],TableStockBalance[],
MATCH(TableStockBalance[[#Headers],[Supplier name]],TableStockBalance[#Headers],0),
0)</f>
        <v>Solna Metal Goods AB</v>
      </c>
    </row>
    <row r="10418" spans="1:12" x14ac:dyDescent="0.25">
      <c r="A10418">
        <v>49041972</v>
      </c>
      <c r="B10418">
        <v>20</v>
      </c>
      <c r="C10418" t="s">
        <v>343</v>
      </c>
      <c r="D10418" t="s">
        <v>208</v>
      </c>
      <c r="E10418" t="s">
        <v>209</v>
      </c>
      <c r="F10418" t="s">
        <v>325</v>
      </c>
      <c r="G10418" s="1">
        <v>43616</v>
      </c>
      <c r="H10418">
        <v>1</v>
      </c>
      <c r="I10418" s="7">
        <f>IF(TableTransactions[[#This Row],[Order type]]=trackOrderType,
TableTransactions[[#This Row],[Transaction quantity]]*-1,
TableTransactions[[#This Row],[Transaction quantity]]
)</f>
        <v>-1</v>
      </c>
      <c r="J104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10418" s="7">
        <f ca="1">IF(TableTransactions[[#This Row],[Stock balance backorders]]&lt;0,
0,
TableTransactions[[#This Row],[Stock balance backorders]]
)</f>
        <v>9</v>
      </c>
      <c r="L10418" s="8" t="str">
        <f>VLOOKUP(TableTransactions[[#This Row],[Material]],TableStockBalance[],
MATCH(TableStockBalance[[#Headers],[Supplier name]],TableStockBalance[#Headers],0),
0)</f>
        <v>Solna Metal Goods AB</v>
      </c>
    </row>
    <row r="10419" spans="1:12" x14ac:dyDescent="0.25">
      <c r="A10419">
        <v>49042034</v>
      </c>
      <c r="B10419">
        <v>10</v>
      </c>
      <c r="C10419" t="s">
        <v>343</v>
      </c>
      <c r="D10419" t="s">
        <v>208</v>
      </c>
      <c r="E10419" t="s">
        <v>209</v>
      </c>
      <c r="F10419" t="s">
        <v>334</v>
      </c>
      <c r="G10419" s="1">
        <v>43621</v>
      </c>
      <c r="H10419">
        <v>3</v>
      </c>
      <c r="I10419" s="7">
        <f>IF(TableTransactions[[#This Row],[Order type]]=trackOrderType,
TableTransactions[[#This Row],[Transaction quantity]]*-1,
TableTransactions[[#This Row],[Transaction quantity]]
)</f>
        <v>-3</v>
      </c>
      <c r="J104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10419" s="7">
        <f ca="1">IF(TableTransactions[[#This Row],[Stock balance backorders]]&lt;0,
0,
TableTransactions[[#This Row],[Stock balance backorders]]
)</f>
        <v>6</v>
      </c>
      <c r="L10419" s="8" t="str">
        <f>VLOOKUP(TableTransactions[[#This Row],[Material]],TableStockBalance[],
MATCH(TableStockBalance[[#Headers],[Supplier name]],TableStockBalance[#Headers],0),
0)</f>
        <v>Solna Metal Goods AB</v>
      </c>
    </row>
    <row r="10420" spans="1:12" x14ac:dyDescent="0.25">
      <c r="A10420">
        <v>49042179</v>
      </c>
      <c r="B10420">
        <v>90</v>
      </c>
      <c r="C10420" t="s">
        <v>343</v>
      </c>
      <c r="D10420" t="s">
        <v>208</v>
      </c>
      <c r="E10420" t="s">
        <v>209</v>
      </c>
      <c r="F10420" t="s">
        <v>318</v>
      </c>
      <c r="G10420" s="1">
        <v>43635</v>
      </c>
      <c r="H10420">
        <v>4</v>
      </c>
      <c r="I10420" s="7">
        <f>IF(TableTransactions[[#This Row],[Order type]]=trackOrderType,
TableTransactions[[#This Row],[Transaction quantity]]*-1,
TableTransactions[[#This Row],[Transaction quantity]]
)</f>
        <v>-4</v>
      </c>
      <c r="J104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10420" s="7">
        <f ca="1">IF(TableTransactions[[#This Row],[Stock balance backorders]]&lt;0,
0,
TableTransactions[[#This Row],[Stock balance backorders]]
)</f>
        <v>2</v>
      </c>
      <c r="L10420" s="8" t="str">
        <f>VLOOKUP(TableTransactions[[#This Row],[Material]],TableStockBalance[],
MATCH(TableStockBalance[[#Headers],[Supplier name]],TableStockBalance[#Headers],0),
0)</f>
        <v>Solna Metal Goods AB</v>
      </c>
    </row>
    <row r="10421" spans="1:12" x14ac:dyDescent="0.25">
      <c r="A10421">
        <v>49042226</v>
      </c>
      <c r="B10421">
        <v>120</v>
      </c>
      <c r="C10421" t="s">
        <v>343</v>
      </c>
      <c r="D10421" t="s">
        <v>208</v>
      </c>
      <c r="E10421" t="s">
        <v>209</v>
      </c>
      <c r="F10421" t="s">
        <v>318</v>
      </c>
      <c r="G10421" s="1">
        <v>43640</v>
      </c>
      <c r="H10421">
        <v>2</v>
      </c>
      <c r="I10421" s="7">
        <f>IF(TableTransactions[[#This Row],[Order type]]=trackOrderType,
TableTransactions[[#This Row],[Transaction quantity]]*-1,
TableTransactions[[#This Row],[Transaction quantity]]
)</f>
        <v>-2</v>
      </c>
      <c r="J104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0</v>
      </c>
      <c r="K10421" s="7">
        <f ca="1">IF(TableTransactions[[#This Row],[Stock balance backorders]]&lt;0,
0,
TableTransactions[[#This Row],[Stock balance backorders]]
)</f>
        <v>0</v>
      </c>
      <c r="L10421" s="8" t="str">
        <f>VLOOKUP(TableTransactions[[#This Row],[Material]],TableStockBalance[],
MATCH(TableStockBalance[[#Headers],[Supplier name]],TableStockBalance[#Headers],0),
0)</f>
        <v>Solna Metal Goods AB</v>
      </c>
    </row>
    <row r="10422" spans="1:12" x14ac:dyDescent="0.25">
      <c r="A10422">
        <v>49042242</v>
      </c>
      <c r="B10422">
        <v>20</v>
      </c>
      <c r="C10422" t="s">
        <v>343</v>
      </c>
      <c r="D10422" t="s">
        <v>208</v>
      </c>
      <c r="E10422" t="s">
        <v>209</v>
      </c>
      <c r="F10422" t="s">
        <v>315</v>
      </c>
      <c r="G10422" s="1">
        <v>43641</v>
      </c>
      <c r="H10422">
        <v>3</v>
      </c>
      <c r="I10422" s="7">
        <f>IF(TableTransactions[[#This Row],[Order type]]=trackOrderType,
TableTransactions[[#This Row],[Transaction quantity]]*-1,
TableTransactions[[#This Row],[Transaction quantity]]
)</f>
        <v>-3</v>
      </c>
      <c r="J104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</v>
      </c>
      <c r="K10422" s="7">
        <f ca="1">IF(TableTransactions[[#This Row],[Stock balance backorders]]&lt;0,
0,
TableTransactions[[#This Row],[Stock balance backorders]]
)</f>
        <v>0</v>
      </c>
      <c r="L10422" s="8" t="str">
        <f>VLOOKUP(TableTransactions[[#This Row],[Material]],TableStockBalance[],
MATCH(TableStockBalance[[#Headers],[Supplier name]],TableStockBalance[#Headers],0),
0)</f>
        <v>Solna Metal Goods AB</v>
      </c>
    </row>
    <row r="10423" spans="1:12" x14ac:dyDescent="0.25">
      <c r="A10423" s="4">
        <v>45057236</v>
      </c>
      <c r="B10423" s="4">
        <v>20</v>
      </c>
      <c r="C10423" s="4" t="s">
        <v>344</v>
      </c>
      <c r="D10423" s="4" t="s">
        <v>208</v>
      </c>
      <c r="E10423" s="4" t="s">
        <v>209</v>
      </c>
      <c r="F10423" s="4" t="s">
        <v>180</v>
      </c>
      <c r="G10423" s="5">
        <v>43651</v>
      </c>
      <c r="H10423" s="4">
        <v>20</v>
      </c>
      <c r="I10423" s="7">
        <f>IF(TableTransactions[[#This Row],[Order type]]=trackOrderType,
TableTransactions[[#This Row],[Transaction quantity]]*-1,
TableTransactions[[#This Row],[Transaction quantity]]
)</f>
        <v>20</v>
      </c>
      <c r="J104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10423" s="7">
        <f ca="1">IF(TableTransactions[[#This Row],[Stock balance backorders]]&lt;0,
0,
TableTransactions[[#This Row],[Stock balance backorders]]
)</f>
        <v>17</v>
      </c>
      <c r="L10423" s="8" t="str">
        <f>VLOOKUP(TableTransactions[[#This Row],[Material]],TableStockBalance[],
MATCH(TableStockBalance[[#Headers],[Supplier name]],TableStockBalance[#Headers],0),
0)</f>
        <v>Solna Metal Goods AB</v>
      </c>
    </row>
    <row r="10424" spans="1:12" x14ac:dyDescent="0.25">
      <c r="A10424">
        <v>49042738</v>
      </c>
      <c r="B10424">
        <v>70</v>
      </c>
      <c r="C10424" t="s">
        <v>343</v>
      </c>
      <c r="D10424" t="s">
        <v>208</v>
      </c>
      <c r="E10424" t="s">
        <v>209</v>
      </c>
      <c r="F10424" t="s">
        <v>317</v>
      </c>
      <c r="G10424" s="1">
        <v>43689</v>
      </c>
      <c r="H10424">
        <v>4</v>
      </c>
      <c r="I10424" s="7">
        <f>IF(TableTransactions[[#This Row],[Order type]]=trackOrderType,
TableTransactions[[#This Row],[Transaction quantity]]*-1,
TableTransactions[[#This Row],[Transaction quantity]]
)</f>
        <v>-4</v>
      </c>
      <c r="J104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10424" s="7">
        <f ca="1">IF(TableTransactions[[#This Row],[Stock balance backorders]]&lt;0,
0,
TableTransactions[[#This Row],[Stock balance backorders]]
)</f>
        <v>13</v>
      </c>
      <c r="L10424" s="8" t="str">
        <f>VLOOKUP(TableTransactions[[#This Row],[Material]],TableStockBalance[],
MATCH(TableStockBalance[[#Headers],[Supplier name]],TableStockBalance[#Headers],0),
0)</f>
        <v>Solna Metal Goods AB</v>
      </c>
    </row>
    <row r="10425" spans="1:12" x14ac:dyDescent="0.25">
      <c r="A10425">
        <v>49042770</v>
      </c>
      <c r="B10425">
        <v>60</v>
      </c>
      <c r="C10425" t="s">
        <v>343</v>
      </c>
      <c r="D10425" t="s">
        <v>208</v>
      </c>
      <c r="E10425" t="s">
        <v>209</v>
      </c>
      <c r="F10425" t="s">
        <v>314</v>
      </c>
      <c r="G10425" s="1">
        <v>43692</v>
      </c>
      <c r="H10425">
        <v>4</v>
      </c>
      <c r="I10425" s="7">
        <f>IF(TableTransactions[[#This Row],[Order type]]=trackOrderType,
TableTransactions[[#This Row],[Transaction quantity]]*-1,
TableTransactions[[#This Row],[Transaction quantity]]
)</f>
        <v>-4</v>
      </c>
      <c r="J104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10425" s="7">
        <f ca="1">IF(TableTransactions[[#This Row],[Stock balance backorders]]&lt;0,
0,
TableTransactions[[#This Row],[Stock balance backorders]]
)</f>
        <v>9</v>
      </c>
      <c r="L10425" s="8" t="str">
        <f>VLOOKUP(TableTransactions[[#This Row],[Material]],TableStockBalance[],
MATCH(TableStockBalance[[#Headers],[Supplier name]],TableStockBalance[#Headers],0),
0)</f>
        <v>Solna Metal Goods AB</v>
      </c>
    </row>
    <row r="10426" spans="1:12" x14ac:dyDescent="0.25">
      <c r="A10426">
        <v>49042950</v>
      </c>
      <c r="B10426">
        <v>60</v>
      </c>
      <c r="C10426" t="s">
        <v>343</v>
      </c>
      <c r="D10426" t="s">
        <v>208</v>
      </c>
      <c r="E10426" t="s">
        <v>209</v>
      </c>
      <c r="F10426" t="s">
        <v>325</v>
      </c>
      <c r="G10426" s="1">
        <v>43707</v>
      </c>
      <c r="H10426">
        <v>2</v>
      </c>
      <c r="I10426" s="7">
        <f>IF(TableTransactions[[#This Row],[Order type]]=trackOrderType,
TableTransactions[[#This Row],[Transaction quantity]]*-1,
TableTransactions[[#This Row],[Transaction quantity]]
)</f>
        <v>-2</v>
      </c>
      <c r="J104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10426" s="7">
        <f ca="1">IF(TableTransactions[[#This Row],[Stock balance backorders]]&lt;0,
0,
TableTransactions[[#This Row],[Stock balance backorders]]
)</f>
        <v>7</v>
      </c>
      <c r="L10426" s="8" t="str">
        <f>VLOOKUP(TableTransactions[[#This Row],[Material]],TableStockBalance[],
MATCH(TableStockBalance[[#Headers],[Supplier name]],TableStockBalance[#Headers],0),
0)</f>
        <v>Solna Metal Goods AB</v>
      </c>
    </row>
    <row r="10427" spans="1:12" x14ac:dyDescent="0.25">
      <c r="A10427">
        <v>49043084</v>
      </c>
      <c r="B10427">
        <v>110</v>
      </c>
      <c r="C10427" t="s">
        <v>343</v>
      </c>
      <c r="D10427" t="s">
        <v>208</v>
      </c>
      <c r="E10427" t="s">
        <v>209</v>
      </c>
      <c r="F10427" t="s">
        <v>318</v>
      </c>
      <c r="G10427" s="1">
        <v>43720</v>
      </c>
      <c r="H10427">
        <v>2</v>
      </c>
      <c r="I10427" s="7">
        <f>IF(TableTransactions[[#This Row],[Order type]]=trackOrderType,
TableTransactions[[#This Row],[Transaction quantity]]*-1,
TableTransactions[[#This Row],[Transaction quantity]]
)</f>
        <v>-2</v>
      </c>
      <c r="J104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</v>
      </c>
      <c r="K10427" s="7">
        <f ca="1">IF(TableTransactions[[#This Row],[Stock balance backorders]]&lt;0,
0,
TableTransactions[[#This Row],[Stock balance backorders]]
)</f>
        <v>5</v>
      </c>
      <c r="L10427" s="8" t="str">
        <f>VLOOKUP(TableTransactions[[#This Row],[Material]],TableStockBalance[],
MATCH(TableStockBalance[[#Headers],[Supplier name]],TableStockBalance[#Headers],0),
0)</f>
        <v>Solna Metal Goods AB</v>
      </c>
    </row>
    <row r="10428" spans="1:12" x14ac:dyDescent="0.25">
      <c r="A10428">
        <v>49043174</v>
      </c>
      <c r="B10428">
        <v>200</v>
      </c>
      <c r="C10428" t="s">
        <v>343</v>
      </c>
      <c r="D10428" t="s">
        <v>208</v>
      </c>
      <c r="E10428" t="s">
        <v>209</v>
      </c>
      <c r="F10428" t="s">
        <v>316</v>
      </c>
      <c r="G10428" s="1">
        <v>43728</v>
      </c>
      <c r="H10428">
        <v>2</v>
      </c>
      <c r="I10428" s="7">
        <f>IF(TableTransactions[[#This Row],[Order type]]=trackOrderType,
TableTransactions[[#This Row],[Transaction quantity]]*-1,
TableTransactions[[#This Row],[Transaction quantity]]
)</f>
        <v>-2</v>
      </c>
      <c r="J104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10428" s="7">
        <f ca="1">IF(TableTransactions[[#This Row],[Stock balance backorders]]&lt;0,
0,
TableTransactions[[#This Row],[Stock balance backorders]]
)</f>
        <v>3</v>
      </c>
      <c r="L10428" s="8" t="str">
        <f>VLOOKUP(TableTransactions[[#This Row],[Material]],TableStockBalance[],
MATCH(TableStockBalance[[#Headers],[Supplier name]],TableStockBalance[#Headers],0),
0)</f>
        <v>Solna Metal Goods AB</v>
      </c>
    </row>
    <row r="10429" spans="1:12" x14ac:dyDescent="0.25">
      <c r="A10429" s="4">
        <v>45057430</v>
      </c>
      <c r="B10429" s="4">
        <v>20</v>
      </c>
      <c r="C10429" s="4" t="s">
        <v>344</v>
      </c>
      <c r="D10429" s="4" t="s">
        <v>208</v>
      </c>
      <c r="E10429" s="4" t="s">
        <v>209</v>
      </c>
      <c r="F10429" s="4" t="s">
        <v>180</v>
      </c>
      <c r="G10429" s="5">
        <v>43735</v>
      </c>
      <c r="H10429" s="4">
        <v>20</v>
      </c>
      <c r="I10429" s="7">
        <f>IF(TableTransactions[[#This Row],[Order type]]=trackOrderType,
TableTransactions[[#This Row],[Transaction quantity]]*-1,
TableTransactions[[#This Row],[Transaction quantity]]
)</f>
        <v>20</v>
      </c>
      <c r="J104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10429" s="7">
        <f ca="1">IF(TableTransactions[[#This Row],[Stock balance backorders]]&lt;0,
0,
TableTransactions[[#This Row],[Stock balance backorders]]
)</f>
        <v>23</v>
      </c>
      <c r="L10429" s="8" t="str">
        <f>VLOOKUP(TableTransactions[[#This Row],[Material]],TableStockBalance[],
MATCH(TableStockBalance[[#Headers],[Supplier name]],TableStockBalance[#Headers],0),
0)</f>
        <v>Solna Metal Goods AB</v>
      </c>
    </row>
    <row r="10430" spans="1:12" x14ac:dyDescent="0.25">
      <c r="A10430">
        <v>49043311</v>
      </c>
      <c r="B10430">
        <v>260</v>
      </c>
      <c r="C10430" t="s">
        <v>343</v>
      </c>
      <c r="D10430" t="s">
        <v>208</v>
      </c>
      <c r="E10430" t="s">
        <v>209</v>
      </c>
      <c r="F10430" t="s">
        <v>313</v>
      </c>
      <c r="G10430" s="1">
        <v>43742</v>
      </c>
      <c r="H10430">
        <v>3</v>
      </c>
      <c r="I10430" s="7">
        <f>IF(TableTransactions[[#This Row],[Order type]]=trackOrderType,
TableTransactions[[#This Row],[Transaction quantity]]*-1,
TableTransactions[[#This Row],[Transaction quantity]]
)</f>
        <v>-3</v>
      </c>
      <c r="J104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10430" s="7">
        <f ca="1">IF(TableTransactions[[#This Row],[Stock balance backorders]]&lt;0,
0,
TableTransactions[[#This Row],[Stock balance backorders]]
)</f>
        <v>20</v>
      </c>
      <c r="L10430" s="8" t="str">
        <f>VLOOKUP(TableTransactions[[#This Row],[Material]],TableStockBalance[],
MATCH(TableStockBalance[[#Headers],[Supplier name]],TableStockBalance[#Headers],0),
0)</f>
        <v>Solna Metal Goods AB</v>
      </c>
    </row>
    <row r="10431" spans="1:12" x14ac:dyDescent="0.25">
      <c r="A10431">
        <v>49043353</v>
      </c>
      <c r="B10431">
        <v>220</v>
      </c>
      <c r="C10431" t="s">
        <v>343</v>
      </c>
      <c r="D10431" t="s">
        <v>208</v>
      </c>
      <c r="E10431" t="s">
        <v>209</v>
      </c>
      <c r="F10431" t="s">
        <v>318</v>
      </c>
      <c r="G10431" s="1">
        <v>43746</v>
      </c>
      <c r="H10431">
        <v>4</v>
      </c>
      <c r="I10431" s="7">
        <f>IF(TableTransactions[[#This Row],[Order type]]=trackOrderType,
TableTransactions[[#This Row],[Transaction quantity]]*-1,
TableTransactions[[#This Row],[Transaction quantity]]
)</f>
        <v>-4</v>
      </c>
      <c r="J104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10431" s="7">
        <f ca="1">IF(TableTransactions[[#This Row],[Stock balance backorders]]&lt;0,
0,
TableTransactions[[#This Row],[Stock balance backorders]]
)</f>
        <v>16</v>
      </c>
      <c r="L10431" s="8" t="str">
        <f>VLOOKUP(TableTransactions[[#This Row],[Material]],TableStockBalance[],
MATCH(TableStockBalance[[#Headers],[Supplier name]],TableStockBalance[#Headers],0),
0)</f>
        <v>Solna Metal Goods AB</v>
      </c>
    </row>
    <row r="10432" spans="1:12" x14ac:dyDescent="0.25">
      <c r="A10432">
        <v>49043443</v>
      </c>
      <c r="B10432">
        <v>190</v>
      </c>
      <c r="C10432" t="s">
        <v>343</v>
      </c>
      <c r="D10432" t="s">
        <v>208</v>
      </c>
      <c r="E10432" t="s">
        <v>209</v>
      </c>
      <c r="F10432" t="s">
        <v>313</v>
      </c>
      <c r="G10432" s="1">
        <v>43754</v>
      </c>
      <c r="H10432">
        <v>3</v>
      </c>
      <c r="I10432" s="7">
        <f>IF(TableTransactions[[#This Row],[Order type]]=trackOrderType,
TableTransactions[[#This Row],[Transaction quantity]]*-1,
TableTransactions[[#This Row],[Transaction quantity]]
)</f>
        <v>-3</v>
      </c>
      <c r="J104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10432" s="7">
        <f ca="1">IF(TableTransactions[[#This Row],[Stock balance backorders]]&lt;0,
0,
TableTransactions[[#This Row],[Stock balance backorders]]
)</f>
        <v>13</v>
      </c>
      <c r="L10432" s="8" t="str">
        <f>VLOOKUP(TableTransactions[[#This Row],[Material]],TableStockBalance[],
MATCH(TableStockBalance[[#Headers],[Supplier name]],TableStockBalance[#Headers],0),
0)</f>
        <v>Solna Metal Goods AB</v>
      </c>
    </row>
    <row r="10433" spans="1:12" x14ac:dyDescent="0.25">
      <c r="A10433">
        <v>49043519</v>
      </c>
      <c r="B10433">
        <v>170</v>
      </c>
      <c r="C10433" t="s">
        <v>343</v>
      </c>
      <c r="D10433" t="s">
        <v>208</v>
      </c>
      <c r="E10433" t="s">
        <v>209</v>
      </c>
      <c r="F10433" t="s">
        <v>313</v>
      </c>
      <c r="G10433" s="1">
        <v>43761</v>
      </c>
      <c r="H10433">
        <v>3</v>
      </c>
      <c r="I10433" s="7">
        <f>IF(TableTransactions[[#This Row],[Order type]]=trackOrderType,
TableTransactions[[#This Row],[Transaction quantity]]*-1,
TableTransactions[[#This Row],[Transaction quantity]]
)</f>
        <v>-3</v>
      </c>
      <c r="J104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</v>
      </c>
      <c r="K10433" s="7">
        <f ca="1">IF(TableTransactions[[#This Row],[Stock balance backorders]]&lt;0,
0,
TableTransactions[[#This Row],[Stock balance backorders]]
)</f>
        <v>10</v>
      </c>
      <c r="L10433" s="8" t="str">
        <f>VLOOKUP(TableTransactions[[#This Row],[Material]],TableStockBalance[],
MATCH(TableStockBalance[[#Headers],[Supplier name]],TableStockBalance[#Headers],0),
0)</f>
        <v>Solna Metal Goods AB</v>
      </c>
    </row>
    <row r="10434" spans="1:12" x14ac:dyDescent="0.25">
      <c r="A10434">
        <v>49043897</v>
      </c>
      <c r="B10434">
        <v>40</v>
      </c>
      <c r="C10434" t="s">
        <v>343</v>
      </c>
      <c r="D10434" t="s">
        <v>208</v>
      </c>
      <c r="E10434" t="s">
        <v>209</v>
      </c>
      <c r="F10434" t="s">
        <v>314</v>
      </c>
      <c r="G10434" s="1">
        <v>43795</v>
      </c>
      <c r="H10434">
        <v>1</v>
      </c>
      <c r="I10434" s="7">
        <f>IF(TableTransactions[[#This Row],[Order type]]=trackOrderType,
TableTransactions[[#This Row],[Transaction quantity]]*-1,
TableTransactions[[#This Row],[Transaction quantity]]
)</f>
        <v>-1</v>
      </c>
      <c r="J104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10434" s="7">
        <f ca="1">IF(TableTransactions[[#This Row],[Stock balance backorders]]&lt;0,
0,
TableTransactions[[#This Row],[Stock balance backorders]]
)</f>
        <v>9</v>
      </c>
      <c r="L10434" s="8" t="str">
        <f>VLOOKUP(TableTransactions[[#This Row],[Material]],TableStockBalance[],
MATCH(TableStockBalance[[#Headers],[Supplier name]],TableStockBalance[#Headers],0),
0)</f>
        <v>Solna Metal Goods AB</v>
      </c>
    </row>
    <row r="10435" spans="1:12" x14ac:dyDescent="0.25">
      <c r="A10435">
        <v>49044040</v>
      </c>
      <c r="B10435">
        <v>360</v>
      </c>
      <c r="C10435" t="s">
        <v>343</v>
      </c>
      <c r="D10435" t="s">
        <v>208</v>
      </c>
      <c r="E10435" t="s">
        <v>209</v>
      </c>
      <c r="F10435" t="s">
        <v>318</v>
      </c>
      <c r="G10435" s="1">
        <v>43805</v>
      </c>
      <c r="H10435">
        <v>3</v>
      </c>
      <c r="I10435" s="7">
        <f>IF(TableTransactions[[#This Row],[Order type]]=trackOrderType,
TableTransactions[[#This Row],[Transaction quantity]]*-1,
TableTransactions[[#This Row],[Transaction quantity]]
)</f>
        <v>-3</v>
      </c>
      <c r="J104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10435" s="7">
        <f ca="1">IF(TableTransactions[[#This Row],[Stock balance backorders]]&lt;0,
0,
TableTransactions[[#This Row],[Stock balance backorders]]
)</f>
        <v>6</v>
      </c>
      <c r="L10435" s="8" t="str">
        <f>VLOOKUP(TableTransactions[[#This Row],[Material]],TableStockBalance[],
MATCH(TableStockBalance[[#Headers],[Supplier name]],TableStockBalance[#Headers],0),
0)</f>
        <v>Solna Metal Goods AB</v>
      </c>
    </row>
    <row r="10436" spans="1:12" x14ac:dyDescent="0.25">
      <c r="A10436">
        <v>49044191</v>
      </c>
      <c r="B10436">
        <v>120</v>
      </c>
      <c r="C10436" t="s">
        <v>343</v>
      </c>
      <c r="D10436" t="s">
        <v>208</v>
      </c>
      <c r="E10436" t="s">
        <v>209</v>
      </c>
      <c r="F10436" t="s">
        <v>317</v>
      </c>
      <c r="G10436" s="1">
        <v>43822</v>
      </c>
      <c r="H10436">
        <v>1</v>
      </c>
      <c r="I10436" s="7">
        <f>IF(TableTransactions[[#This Row],[Order type]]=trackOrderType,
TableTransactions[[#This Row],[Transaction quantity]]*-1,
TableTransactions[[#This Row],[Transaction quantity]]
)</f>
        <v>-1</v>
      </c>
      <c r="J104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</v>
      </c>
      <c r="K10436" s="7">
        <f ca="1">IF(TableTransactions[[#This Row],[Stock balance backorders]]&lt;0,
0,
TableTransactions[[#This Row],[Stock balance backorders]]
)</f>
        <v>5</v>
      </c>
      <c r="L10436" s="8" t="str">
        <f>VLOOKUP(TableTransactions[[#This Row],[Material]],TableStockBalance[],
MATCH(TableStockBalance[[#Headers],[Supplier name]],TableStockBalance[#Headers],0),
0)</f>
        <v>Solna Metal Goods AB</v>
      </c>
    </row>
    <row r="10437" spans="1:12" x14ac:dyDescent="0.25">
      <c r="A10437">
        <v>49040396</v>
      </c>
      <c r="B10437">
        <v>30</v>
      </c>
      <c r="C10437" t="s">
        <v>343</v>
      </c>
      <c r="D10437" t="s">
        <v>204</v>
      </c>
      <c r="E10437" t="s">
        <v>205</v>
      </c>
      <c r="F10437" t="s">
        <v>314</v>
      </c>
      <c r="G10437" s="1">
        <v>43474</v>
      </c>
      <c r="H10437">
        <v>2</v>
      </c>
      <c r="I10437" s="7">
        <f>IF(TableTransactions[[#This Row],[Order type]]=trackOrderType,
TableTransactions[[#This Row],[Transaction quantity]]*-1,
TableTransactions[[#This Row],[Transaction quantity]]
)</f>
        <v>-2</v>
      </c>
      <c r="J104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</v>
      </c>
      <c r="K10437" s="7">
        <f ca="1">IF(TableTransactions[[#This Row],[Stock balance backorders]]&lt;0,
0,
TableTransactions[[#This Row],[Stock balance backorders]]
)</f>
        <v>15</v>
      </c>
      <c r="L10437" s="8" t="str">
        <f>VLOOKUP(TableTransactions[[#This Row],[Material]],TableStockBalance[],
MATCH(TableStockBalance[[#Headers],[Supplier name]],TableStockBalance[#Headers],0),
0)</f>
        <v>Solna Metal Goods AB</v>
      </c>
    </row>
    <row r="10438" spans="1:12" x14ac:dyDescent="0.25">
      <c r="A10438">
        <v>49040413</v>
      </c>
      <c r="B10438">
        <v>30</v>
      </c>
      <c r="C10438" t="s">
        <v>343</v>
      </c>
      <c r="D10438" t="s">
        <v>204</v>
      </c>
      <c r="E10438" t="s">
        <v>205</v>
      </c>
      <c r="F10438" t="s">
        <v>314</v>
      </c>
      <c r="G10438" s="1">
        <v>43475</v>
      </c>
      <c r="H10438">
        <v>4</v>
      </c>
      <c r="I10438" s="7">
        <f>IF(TableTransactions[[#This Row],[Order type]]=trackOrderType,
TableTransactions[[#This Row],[Transaction quantity]]*-1,
TableTransactions[[#This Row],[Transaction quantity]]
)</f>
        <v>-4</v>
      </c>
      <c r="J104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</v>
      </c>
      <c r="K10438" s="7">
        <f ca="1">IF(TableTransactions[[#This Row],[Stock balance backorders]]&lt;0,
0,
TableTransactions[[#This Row],[Stock balance backorders]]
)</f>
        <v>11</v>
      </c>
      <c r="L10438" s="8" t="str">
        <f>VLOOKUP(TableTransactions[[#This Row],[Material]],TableStockBalance[],
MATCH(TableStockBalance[[#Headers],[Supplier name]],TableStockBalance[#Headers],0),
0)</f>
        <v>Solna Metal Goods AB</v>
      </c>
    </row>
    <row r="10439" spans="1:12" x14ac:dyDescent="0.25">
      <c r="A10439">
        <v>49040536</v>
      </c>
      <c r="B10439">
        <v>240</v>
      </c>
      <c r="C10439" t="s">
        <v>343</v>
      </c>
      <c r="D10439" t="s">
        <v>204</v>
      </c>
      <c r="E10439" t="s">
        <v>205</v>
      </c>
      <c r="F10439" t="s">
        <v>317</v>
      </c>
      <c r="G10439" s="1">
        <v>43486</v>
      </c>
      <c r="H10439">
        <v>1</v>
      </c>
      <c r="I10439" s="7">
        <f>IF(TableTransactions[[#This Row],[Order type]]=trackOrderType,
TableTransactions[[#This Row],[Transaction quantity]]*-1,
TableTransactions[[#This Row],[Transaction quantity]]
)</f>
        <v>-1</v>
      </c>
      <c r="J104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</v>
      </c>
      <c r="K10439" s="7">
        <f ca="1">IF(TableTransactions[[#This Row],[Stock balance backorders]]&lt;0,
0,
TableTransactions[[#This Row],[Stock balance backorders]]
)</f>
        <v>10</v>
      </c>
      <c r="L10439" s="8" t="str">
        <f>VLOOKUP(TableTransactions[[#This Row],[Material]],TableStockBalance[],
MATCH(TableStockBalance[[#Headers],[Supplier name]],TableStockBalance[#Headers],0),
0)</f>
        <v>Solna Metal Goods AB</v>
      </c>
    </row>
    <row r="10440" spans="1:12" x14ac:dyDescent="0.25">
      <c r="A10440">
        <v>49040632</v>
      </c>
      <c r="B10440">
        <v>150</v>
      </c>
      <c r="C10440" t="s">
        <v>343</v>
      </c>
      <c r="D10440" t="s">
        <v>204</v>
      </c>
      <c r="E10440" t="s">
        <v>205</v>
      </c>
      <c r="F10440" t="s">
        <v>313</v>
      </c>
      <c r="G10440" s="1">
        <v>43495</v>
      </c>
      <c r="H10440">
        <v>1</v>
      </c>
      <c r="I10440" s="7">
        <f>IF(TableTransactions[[#This Row],[Order type]]=trackOrderType,
TableTransactions[[#This Row],[Transaction quantity]]*-1,
TableTransactions[[#This Row],[Transaction quantity]]
)</f>
        <v>-1</v>
      </c>
      <c r="J104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10440" s="7">
        <f ca="1">IF(TableTransactions[[#This Row],[Stock balance backorders]]&lt;0,
0,
TableTransactions[[#This Row],[Stock balance backorders]]
)</f>
        <v>9</v>
      </c>
      <c r="L10440" s="8" t="str">
        <f>VLOOKUP(TableTransactions[[#This Row],[Material]],TableStockBalance[],
MATCH(TableStockBalance[[#Headers],[Supplier name]],TableStockBalance[#Headers],0),
0)</f>
        <v>Solna Metal Goods AB</v>
      </c>
    </row>
    <row r="10441" spans="1:12" x14ac:dyDescent="0.25">
      <c r="A10441">
        <v>49040706</v>
      </c>
      <c r="B10441">
        <v>160</v>
      </c>
      <c r="C10441" t="s">
        <v>343</v>
      </c>
      <c r="D10441" t="s">
        <v>204</v>
      </c>
      <c r="E10441" t="s">
        <v>205</v>
      </c>
      <c r="F10441" t="s">
        <v>318</v>
      </c>
      <c r="G10441" s="1">
        <v>43501</v>
      </c>
      <c r="H10441">
        <v>2</v>
      </c>
      <c r="I10441" s="7">
        <f>IF(TableTransactions[[#This Row],[Order type]]=trackOrderType,
TableTransactions[[#This Row],[Transaction quantity]]*-1,
TableTransactions[[#This Row],[Transaction quantity]]
)</f>
        <v>-2</v>
      </c>
      <c r="J104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10441" s="7">
        <f ca="1">IF(TableTransactions[[#This Row],[Stock balance backorders]]&lt;0,
0,
TableTransactions[[#This Row],[Stock balance backorders]]
)</f>
        <v>7</v>
      </c>
      <c r="L10441" s="8" t="str">
        <f>VLOOKUP(TableTransactions[[#This Row],[Material]],TableStockBalance[],
MATCH(TableStockBalance[[#Headers],[Supplier name]],TableStockBalance[#Headers],0),
0)</f>
        <v>Solna Metal Goods AB</v>
      </c>
    </row>
    <row r="10442" spans="1:12" x14ac:dyDescent="0.25">
      <c r="A10442">
        <v>49041181</v>
      </c>
      <c r="B10442">
        <v>110</v>
      </c>
      <c r="C10442" t="s">
        <v>343</v>
      </c>
      <c r="D10442" t="s">
        <v>204</v>
      </c>
      <c r="E10442" t="s">
        <v>205</v>
      </c>
      <c r="F10442" t="s">
        <v>317</v>
      </c>
      <c r="G10442" s="1">
        <v>43543</v>
      </c>
      <c r="H10442">
        <v>2</v>
      </c>
      <c r="I10442" s="7">
        <f>IF(TableTransactions[[#This Row],[Order type]]=trackOrderType,
TableTransactions[[#This Row],[Transaction quantity]]*-1,
TableTransactions[[#This Row],[Transaction quantity]]
)</f>
        <v>-2</v>
      </c>
      <c r="J104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</v>
      </c>
      <c r="K10442" s="7">
        <f ca="1">IF(TableTransactions[[#This Row],[Stock balance backorders]]&lt;0,
0,
TableTransactions[[#This Row],[Stock balance backorders]]
)</f>
        <v>5</v>
      </c>
      <c r="L10442" s="8" t="str">
        <f>VLOOKUP(TableTransactions[[#This Row],[Material]],TableStockBalance[],
MATCH(TableStockBalance[[#Headers],[Supplier name]],TableStockBalance[#Headers],0),
0)</f>
        <v>Solna Metal Goods AB</v>
      </c>
    </row>
    <row r="10443" spans="1:12" x14ac:dyDescent="0.25">
      <c r="A10443">
        <v>49041226</v>
      </c>
      <c r="B10443">
        <v>40</v>
      </c>
      <c r="C10443" t="s">
        <v>343</v>
      </c>
      <c r="D10443" t="s">
        <v>204</v>
      </c>
      <c r="E10443" t="s">
        <v>205</v>
      </c>
      <c r="F10443" t="s">
        <v>336</v>
      </c>
      <c r="G10443" s="1">
        <v>43546</v>
      </c>
      <c r="H10443">
        <v>2</v>
      </c>
      <c r="I10443" s="7">
        <f>IF(TableTransactions[[#This Row],[Order type]]=trackOrderType,
TableTransactions[[#This Row],[Transaction quantity]]*-1,
TableTransactions[[#This Row],[Transaction quantity]]
)</f>
        <v>-2</v>
      </c>
      <c r="J104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10443" s="7">
        <f ca="1">IF(TableTransactions[[#This Row],[Stock balance backorders]]&lt;0,
0,
TableTransactions[[#This Row],[Stock balance backorders]]
)</f>
        <v>3</v>
      </c>
      <c r="L10443" s="8" t="str">
        <f>VLOOKUP(TableTransactions[[#This Row],[Material]],TableStockBalance[],
MATCH(TableStockBalance[[#Headers],[Supplier name]],TableStockBalance[#Headers],0),
0)</f>
        <v>Solna Metal Goods AB</v>
      </c>
    </row>
    <row r="10444" spans="1:12" x14ac:dyDescent="0.25">
      <c r="A10444">
        <v>49041317</v>
      </c>
      <c r="B10444">
        <v>160</v>
      </c>
      <c r="C10444" t="s">
        <v>343</v>
      </c>
      <c r="D10444" t="s">
        <v>204</v>
      </c>
      <c r="E10444" t="s">
        <v>205</v>
      </c>
      <c r="F10444" t="s">
        <v>319</v>
      </c>
      <c r="G10444" s="1">
        <v>43553</v>
      </c>
      <c r="H10444">
        <v>2</v>
      </c>
      <c r="I10444" s="7">
        <f>IF(TableTransactions[[#This Row],[Order type]]=trackOrderType,
TableTransactions[[#This Row],[Transaction quantity]]*-1,
TableTransactions[[#This Row],[Transaction quantity]]
)</f>
        <v>-2</v>
      </c>
      <c r="J104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</v>
      </c>
      <c r="K10444" s="7">
        <f ca="1">IF(TableTransactions[[#This Row],[Stock balance backorders]]&lt;0,
0,
TableTransactions[[#This Row],[Stock balance backorders]]
)</f>
        <v>1</v>
      </c>
      <c r="L10444" s="8" t="str">
        <f>VLOOKUP(TableTransactions[[#This Row],[Material]],TableStockBalance[],
MATCH(TableStockBalance[[#Headers],[Supplier name]],TableStockBalance[#Headers],0),
0)</f>
        <v>Solna Metal Goods AB</v>
      </c>
    </row>
    <row r="10445" spans="1:12" x14ac:dyDescent="0.25">
      <c r="A10445" s="4">
        <v>45057009</v>
      </c>
      <c r="B10445" s="4">
        <v>10</v>
      </c>
      <c r="C10445" s="4" t="s">
        <v>344</v>
      </c>
      <c r="D10445" s="4" t="s">
        <v>204</v>
      </c>
      <c r="E10445" s="4" t="s">
        <v>205</v>
      </c>
      <c r="F10445" s="4" t="s">
        <v>180</v>
      </c>
      <c r="G10445" s="5">
        <v>43558</v>
      </c>
      <c r="H10445" s="4">
        <v>23</v>
      </c>
      <c r="I10445" s="7">
        <f>IF(TableTransactions[[#This Row],[Order type]]=trackOrderType,
TableTransactions[[#This Row],[Transaction quantity]]*-1,
TableTransactions[[#This Row],[Transaction quantity]]
)</f>
        <v>23</v>
      </c>
      <c r="J104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10445" s="7">
        <f ca="1">IF(TableTransactions[[#This Row],[Stock balance backorders]]&lt;0,
0,
TableTransactions[[#This Row],[Stock balance backorders]]
)</f>
        <v>24</v>
      </c>
      <c r="L10445" s="8" t="str">
        <f>VLOOKUP(TableTransactions[[#This Row],[Material]],TableStockBalance[],
MATCH(TableStockBalance[[#Headers],[Supplier name]],TableStockBalance[#Headers],0),
0)</f>
        <v>Solna Metal Goods AB</v>
      </c>
    </row>
    <row r="10446" spans="1:12" x14ac:dyDescent="0.25">
      <c r="A10446">
        <v>49041394</v>
      </c>
      <c r="B10446">
        <v>450</v>
      </c>
      <c r="C10446" t="s">
        <v>343</v>
      </c>
      <c r="D10446" t="s">
        <v>204</v>
      </c>
      <c r="E10446" t="s">
        <v>205</v>
      </c>
      <c r="F10446" t="s">
        <v>317</v>
      </c>
      <c r="G10446" s="1">
        <v>43560</v>
      </c>
      <c r="H10446">
        <v>3</v>
      </c>
      <c r="I10446" s="7">
        <f>IF(TableTransactions[[#This Row],[Order type]]=trackOrderType,
TableTransactions[[#This Row],[Transaction quantity]]*-1,
TableTransactions[[#This Row],[Transaction quantity]]
)</f>
        <v>-3</v>
      </c>
      <c r="J104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10446" s="7">
        <f ca="1">IF(TableTransactions[[#This Row],[Stock balance backorders]]&lt;0,
0,
TableTransactions[[#This Row],[Stock balance backorders]]
)</f>
        <v>21</v>
      </c>
      <c r="L10446" s="8" t="str">
        <f>VLOOKUP(TableTransactions[[#This Row],[Material]],TableStockBalance[],
MATCH(TableStockBalance[[#Headers],[Supplier name]],TableStockBalance[#Headers],0),
0)</f>
        <v>Solna Metal Goods AB</v>
      </c>
    </row>
    <row r="10447" spans="1:12" x14ac:dyDescent="0.25">
      <c r="A10447">
        <v>49041477</v>
      </c>
      <c r="B10447">
        <v>520</v>
      </c>
      <c r="C10447" t="s">
        <v>343</v>
      </c>
      <c r="D10447" t="s">
        <v>204</v>
      </c>
      <c r="E10447" t="s">
        <v>205</v>
      </c>
      <c r="F10447" t="s">
        <v>317</v>
      </c>
      <c r="G10447" s="1">
        <v>43567</v>
      </c>
      <c r="H10447">
        <v>3</v>
      </c>
      <c r="I10447" s="7">
        <f>IF(TableTransactions[[#This Row],[Order type]]=trackOrderType,
TableTransactions[[#This Row],[Transaction quantity]]*-1,
TableTransactions[[#This Row],[Transaction quantity]]
)</f>
        <v>-3</v>
      </c>
      <c r="J104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10447" s="7">
        <f ca="1">IF(TableTransactions[[#This Row],[Stock balance backorders]]&lt;0,
0,
TableTransactions[[#This Row],[Stock balance backorders]]
)</f>
        <v>18</v>
      </c>
      <c r="L10447" s="8" t="str">
        <f>VLOOKUP(TableTransactions[[#This Row],[Material]],TableStockBalance[],
MATCH(TableStockBalance[[#Headers],[Supplier name]],TableStockBalance[#Headers],0),
0)</f>
        <v>Solna Metal Goods AB</v>
      </c>
    </row>
    <row r="10448" spans="1:12" x14ac:dyDescent="0.25">
      <c r="A10448">
        <v>49041481</v>
      </c>
      <c r="B10448">
        <v>360</v>
      </c>
      <c r="C10448" t="s">
        <v>343</v>
      </c>
      <c r="D10448" t="s">
        <v>204</v>
      </c>
      <c r="E10448" t="s">
        <v>205</v>
      </c>
      <c r="F10448" t="s">
        <v>318</v>
      </c>
      <c r="G10448" s="1">
        <v>43567</v>
      </c>
      <c r="H10448">
        <v>2</v>
      </c>
      <c r="I10448" s="7">
        <f>IF(TableTransactions[[#This Row],[Order type]]=trackOrderType,
TableTransactions[[#This Row],[Transaction quantity]]*-1,
TableTransactions[[#This Row],[Transaction quantity]]
)</f>
        <v>-2</v>
      </c>
      <c r="J104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10448" s="7">
        <f ca="1">IF(TableTransactions[[#This Row],[Stock balance backorders]]&lt;0,
0,
TableTransactions[[#This Row],[Stock balance backorders]]
)</f>
        <v>16</v>
      </c>
      <c r="L10448" s="8" t="str">
        <f>VLOOKUP(TableTransactions[[#This Row],[Material]],TableStockBalance[],
MATCH(TableStockBalance[[#Headers],[Supplier name]],TableStockBalance[#Headers],0),
0)</f>
        <v>Solna Metal Goods AB</v>
      </c>
    </row>
    <row r="10449" spans="1:12" x14ac:dyDescent="0.25">
      <c r="A10449">
        <v>49041803</v>
      </c>
      <c r="B10449">
        <v>130</v>
      </c>
      <c r="C10449" t="s">
        <v>343</v>
      </c>
      <c r="D10449" t="s">
        <v>204</v>
      </c>
      <c r="E10449" t="s">
        <v>205</v>
      </c>
      <c r="F10449" t="s">
        <v>318</v>
      </c>
      <c r="G10449" s="1">
        <v>43600</v>
      </c>
      <c r="H10449">
        <v>4</v>
      </c>
      <c r="I10449" s="7">
        <f>IF(TableTransactions[[#This Row],[Order type]]=trackOrderType,
TableTransactions[[#This Row],[Transaction quantity]]*-1,
TableTransactions[[#This Row],[Transaction quantity]]
)</f>
        <v>-4</v>
      </c>
      <c r="J104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10449" s="7">
        <f ca="1">IF(TableTransactions[[#This Row],[Stock balance backorders]]&lt;0,
0,
TableTransactions[[#This Row],[Stock balance backorders]]
)</f>
        <v>12</v>
      </c>
      <c r="L10449" s="8" t="str">
        <f>VLOOKUP(TableTransactions[[#This Row],[Material]],TableStockBalance[],
MATCH(TableStockBalance[[#Headers],[Supplier name]],TableStockBalance[#Headers],0),
0)</f>
        <v>Solna Metal Goods AB</v>
      </c>
    </row>
    <row r="10450" spans="1:12" x14ac:dyDescent="0.25">
      <c r="A10450">
        <v>49041928</v>
      </c>
      <c r="B10450">
        <v>110</v>
      </c>
      <c r="C10450" t="s">
        <v>343</v>
      </c>
      <c r="D10450" t="s">
        <v>204</v>
      </c>
      <c r="E10450" t="s">
        <v>205</v>
      </c>
      <c r="F10450" t="s">
        <v>316</v>
      </c>
      <c r="G10450" s="1">
        <v>43612</v>
      </c>
      <c r="H10450">
        <v>2</v>
      </c>
      <c r="I10450" s="7">
        <f>IF(TableTransactions[[#This Row],[Order type]]=trackOrderType,
TableTransactions[[#This Row],[Transaction quantity]]*-1,
TableTransactions[[#This Row],[Transaction quantity]]
)</f>
        <v>-2</v>
      </c>
      <c r="J104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</v>
      </c>
      <c r="K10450" s="7">
        <f ca="1">IF(TableTransactions[[#This Row],[Stock balance backorders]]&lt;0,
0,
TableTransactions[[#This Row],[Stock balance backorders]]
)</f>
        <v>10</v>
      </c>
      <c r="L10450" s="8" t="str">
        <f>VLOOKUP(TableTransactions[[#This Row],[Material]],TableStockBalance[],
MATCH(TableStockBalance[[#Headers],[Supplier name]],TableStockBalance[#Headers],0),
0)</f>
        <v>Solna Metal Goods AB</v>
      </c>
    </row>
    <row r="10451" spans="1:12" x14ac:dyDescent="0.25">
      <c r="A10451">
        <v>49042045</v>
      </c>
      <c r="B10451">
        <v>320</v>
      </c>
      <c r="C10451" t="s">
        <v>343</v>
      </c>
      <c r="D10451" t="s">
        <v>204</v>
      </c>
      <c r="E10451" t="s">
        <v>205</v>
      </c>
      <c r="F10451" t="s">
        <v>317</v>
      </c>
      <c r="G10451" s="1">
        <v>43623</v>
      </c>
      <c r="H10451">
        <v>4</v>
      </c>
      <c r="I10451" s="7">
        <f>IF(TableTransactions[[#This Row],[Order type]]=trackOrderType,
TableTransactions[[#This Row],[Transaction quantity]]*-1,
TableTransactions[[#This Row],[Transaction quantity]]
)</f>
        <v>-4</v>
      </c>
      <c r="J104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10451" s="7">
        <f ca="1">IF(TableTransactions[[#This Row],[Stock balance backorders]]&lt;0,
0,
TableTransactions[[#This Row],[Stock balance backorders]]
)</f>
        <v>6</v>
      </c>
      <c r="L10451" s="8" t="str">
        <f>VLOOKUP(TableTransactions[[#This Row],[Material]],TableStockBalance[],
MATCH(TableStockBalance[[#Headers],[Supplier name]],TableStockBalance[#Headers],0),
0)</f>
        <v>Solna Metal Goods AB</v>
      </c>
    </row>
    <row r="10452" spans="1:12" x14ac:dyDescent="0.25">
      <c r="A10452">
        <v>49042053</v>
      </c>
      <c r="B10452">
        <v>110</v>
      </c>
      <c r="C10452" t="s">
        <v>343</v>
      </c>
      <c r="D10452" t="s">
        <v>204</v>
      </c>
      <c r="E10452" t="s">
        <v>205</v>
      </c>
      <c r="F10452" t="s">
        <v>314</v>
      </c>
      <c r="G10452" s="1">
        <v>43626</v>
      </c>
      <c r="H10452">
        <v>2</v>
      </c>
      <c r="I10452" s="7">
        <f>IF(TableTransactions[[#This Row],[Order type]]=trackOrderType,
TableTransactions[[#This Row],[Transaction quantity]]*-1,
TableTransactions[[#This Row],[Transaction quantity]]
)</f>
        <v>-2</v>
      </c>
      <c r="J104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10452" s="7">
        <f ca="1">IF(TableTransactions[[#This Row],[Stock balance backorders]]&lt;0,
0,
TableTransactions[[#This Row],[Stock balance backorders]]
)</f>
        <v>4</v>
      </c>
      <c r="L10452" s="8" t="str">
        <f>VLOOKUP(TableTransactions[[#This Row],[Material]],TableStockBalance[],
MATCH(TableStockBalance[[#Headers],[Supplier name]],TableStockBalance[#Headers],0),
0)</f>
        <v>Solna Metal Goods AB</v>
      </c>
    </row>
    <row r="10453" spans="1:12" x14ac:dyDescent="0.25">
      <c r="A10453">
        <v>49042080</v>
      </c>
      <c r="B10453">
        <v>120</v>
      </c>
      <c r="C10453" t="s">
        <v>343</v>
      </c>
      <c r="D10453" t="s">
        <v>204</v>
      </c>
      <c r="E10453" t="s">
        <v>205</v>
      </c>
      <c r="F10453" t="s">
        <v>318</v>
      </c>
      <c r="G10453" s="1">
        <v>43627</v>
      </c>
      <c r="H10453">
        <v>4</v>
      </c>
      <c r="I10453" s="7">
        <f>IF(TableTransactions[[#This Row],[Order type]]=trackOrderType,
TableTransactions[[#This Row],[Transaction quantity]]*-1,
TableTransactions[[#This Row],[Transaction quantity]]
)</f>
        <v>-4</v>
      </c>
      <c r="J104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0</v>
      </c>
      <c r="K10453" s="7">
        <f ca="1">IF(TableTransactions[[#This Row],[Stock balance backorders]]&lt;0,
0,
TableTransactions[[#This Row],[Stock balance backorders]]
)</f>
        <v>0</v>
      </c>
      <c r="L10453" s="8" t="str">
        <f>VLOOKUP(TableTransactions[[#This Row],[Material]],TableStockBalance[],
MATCH(TableStockBalance[[#Headers],[Supplier name]],TableStockBalance[#Headers],0),
0)</f>
        <v>Solna Metal Goods AB</v>
      </c>
    </row>
    <row r="10454" spans="1:12" x14ac:dyDescent="0.25">
      <c r="A10454">
        <v>49042239</v>
      </c>
      <c r="B10454">
        <v>90</v>
      </c>
      <c r="C10454" t="s">
        <v>343</v>
      </c>
      <c r="D10454" t="s">
        <v>204</v>
      </c>
      <c r="E10454" t="s">
        <v>205</v>
      </c>
      <c r="F10454" t="s">
        <v>318</v>
      </c>
      <c r="G10454" s="1">
        <v>43641</v>
      </c>
      <c r="H10454">
        <v>4</v>
      </c>
      <c r="I10454" s="7">
        <f>IF(TableTransactions[[#This Row],[Order type]]=trackOrderType,
TableTransactions[[#This Row],[Transaction quantity]]*-1,
TableTransactions[[#This Row],[Transaction quantity]]
)</f>
        <v>-4</v>
      </c>
      <c r="J104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</v>
      </c>
      <c r="K10454" s="7">
        <f ca="1">IF(TableTransactions[[#This Row],[Stock balance backorders]]&lt;0,
0,
TableTransactions[[#This Row],[Stock balance backorders]]
)</f>
        <v>0</v>
      </c>
      <c r="L10454" s="8" t="str">
        <f>VLOOKUP(TableTransactions[[#This Row],[Material]],TableStockBalance[],
MATCH(TableStockBalance[[#Headers],[Supplier name]],TableStockBalance[#Headers],0),
0)</f>
        <v>Solna Metal Goods AB</v>
      </c>
    </row>
    <row r="10455" spans="1:12" x14ac:dyDescent="0.25">
      <c r="A10455">
        <v>49042265</v>
      </c>
      <c r="B10455">
        <v>100</v>
      </c>
      <c r="C10455" t="s">
        <v>343</v>
      </c>
      <c r="D10455" t="s">
        <v>204</v>
      </c>
      <c r="E10455" t="s">
        <v>205</v>
      </c>
      <c r="F10455" t="s">
        <v>317</v>
      </c>
      <c r="G10455" s="1">
        <v>43643</v>
      </c>
      <c r="H10455">
        <v>2</v>
      </c>
      <c r="I10455" s="7">
        <f>IF(TableTransactions[[#This Row],[Order type]]=trackOrderType,
TableTransactions[[#This Row],[Transaction quantity]]*-1,
TableTransactions[[#This Row],[Transaction quantity]]
)</f>
        <v>-2</v>
      </c>
      <c r="J104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</v>
      </c>
      <c r="K10455" s="7">
        <f ca="1">IF(TableTransactions[[#This Row],[Stock balance backorders]]&lt;0,
0,
TableTransactions[[#This Row],[Stock balance backorders]]
)</f>
        <v>0</v>
      </c>
      <c r="L10455" s="8" t="str">
        <f>VLOOKUP(TableTransactions[[#This Row],[Material]],TableStockBalance[],
MATCH(TableStockBalance[[#Headers],[Supplier name]],TableStockBalance[#Headers],0),
0)</f>
        <v>Solna Metal Goods AB</v>
      </c>
    </row>
    <row r="10456" spans="1:12" x14ac:dyDescent="0.25">
      <c r="A10456" s="4">
        <v>45057215</v>
      </c>
      <c r="B10456" s="4">
        <v>30</v>
      </c>
      <c r="C10456" s="4" t="s">
        <v>344</v>
      </c>
      <c r="D10456" s="4" t="s">
        <v>204</v>
      </c>
      <c r="E10456" s="4" t="s">
        <v>205</v>
      </c>
      <c r="F10456" s="4" t="s">
        <v>180</v>
      </c>
      <c r="G10456" s="5">
        <v>43644</v>
      </c>
      <c r="H10456" s="4">
        <v>17</v>
      </c>
      <c r="I10456" s="7">
        <f>IF(TableTransactions[[#This Row],[Order type]]=trackOrderType,
TableTransactions[[#This Row],[Transaction quantity]]*-1,
TableTransactions[[#This Row],[Transaction quantity]]
)</f>
        <v>17</v>
      </c>
      <c r="J104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</v>
      </c>
      <c r="K10456" s="7">
        <f ca="1">IF(TableTransactions[[#This Row],[Stock balance backorders]]&lt;0,
0,
TableTransactions[[#This Row],[Stock balance backorders]]
)</f>
        <v>11</v>
      </c>
      <c r="L10456" s="8" t="str">
        <f>VLOOKUP(TableTransactions[[#This Row],[Material]],TableStockBalance[],
MATCH(TableStockBalance[[#Headers],[Supplier name]],TableStockBalance[#Headers],0),
0)</f>
        <v>Solna Metal Goods AB</v>
      </c>
    </row>
    <row r="10457" spans="1:12" x14ac:dyDescent="0.25">
      <c r="A10457">
        <v>49042441</v>
      </c>
      <c r="B10457">
        <v>280</v>
      </c>
      <c r="C10457" t="s">
        <v>343</v>
      </c>
      <c r="D10457" t="s">
        <v>204</v>
      </c>
      <c r="E10457" t="s">
        <v>205</v>
      </c>
      <c r="F10457" t="s">
        <v>318</v>
      </c>
      <c r="G10457" s="1">
        <v>43658</v>
      </c>
      <c r="H10457">
        <v>2</v>
      </c>
      <c r="I10457" s="7">
        <f>IF(TableTransactions[[#This Row],[Order type]]=trackOrderType,
TableTransactions[[#This Row],[Transaction quantity]]*-1,
TableTransactions[[#This Row],[Transaction quantity]]
)</f>
        <v>-2</v>
      </c>
      <c r="J104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10457" s="7">
        <f ca="1">IF(TableTransactions[[#This Row],[Stock balance backorders]]&lt;0,
0,
TableTransactions[[#This Row],[Stock balance backorders]]
)</f>
        <v>9</v>
      </c>
      <c r="L10457" s="8" t="str">
        <f>VLOOKUP(TableTransactions[[#This Row],[Material]],TableStockBalance[],
MATCH(TableStockBalance[[#Headers],[Supplier name]],TableStockBalance[#Headers],0),
0)</f>
        <v>Solna Metal Goods AB</v>
      </c>
    </row>
    <row r="10458" spans="1:12" x14ac:dyDescent="0.25">
      <c r="A10458">
        <v>49042544</v>
      </c>
      <c r="B10458">
        <v>120</v>
      </c>
      <c r="C10458" t="s">
        <v>343</v>
      </c>
      <c r="D10458" t="s">
        <v>204</v>
      </c>
      <c r="E10458" t="s">
        <v>205</v>
      </c>
      <c r="F10458" t="s">
        <v>316</v>
      </c>
      <c r="G10458" s="1">
        <v>43670</v>
      </c>
      <c r="H10458">
        <v>3</v>
      </c>
      <c r="I10458" s="7">
        <f>IF(TableTransactions[[#This Row],[Order type]]=trackOrderType,
TableTransactions[[#This Row],[Transaction quantity]]*-1,
TableTransactions[[#This Row],[Transaction quantity]]
)</f>
        <v>-3</v>
      </c>
      <c r="J104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10458" s="7">
        <f ca="1">IF(TableTransactions[[#This Row],[Stock balance backorders]]&lt;0,
0,
TableTransactions[[#This Row],[Stock balance backorders]]
)</f>
        <v>6</v>
      </c>
      <c r="L10458" s="8" t="str">
        <f>VLOOKUP(TableTransactions[[#This Row],[Material]],TableStockBalance[],
MATCH(TableStockBalance[[#Headers],[Supplier name]],TableStockBalance[#Headers],0),
0)</f>
        <v>Solna Metal Goods AB</v>
      </c>
    </row>
    <row r="10459" spans="1:12" x14ac:dyDescent="0.25">
      <c r="A10459">
        <v>49042795</v>
      </c>
      <c r="B10459">
        <v>400</v>
      </c>
      <c r="C10459" t="s">
        <v>343</v>
      </c>
      <c r="D10459" t="s">
        <v>204</v>
      </c>
      <c r="E10459" t="s">
        <v>205</v>
      </c>
      <c r="F10459" t="s">
        <v>317</v>
      </c>
      <c r="G10459" s="1">
        <v>43693</v>
      </c>
      <c r="H10459">
        <v>2</v>
      </c>
      <c r="I10459" s="7">
        <f>IF(TableTransactions[[#This Row],[Order type]]=trackOrderType,
TableTransactions[[#This Row],[Transaction quantity]]*-1,
TableTransactions[[#This Row],[Transaction quantity]]
)</f>
        <v>-2</v>
      </c>
      <c r="J104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10459" s="7">
        <f ca="1">IF(TableTransactions[[#This Row],[Stock balance backorders]]&lt;0,
0,
TableTransactions[[#This Row],[Stock balance backorders]]
)</f>
        <v>4</v>
      </c>
      <c r="L10459" s="8" t="str">
        <f>VLOOKUP(TableTransactions[[#This Row],[Material]],TableStockBalance[],
MATCH(TableStockBalance[[#Headers],[Supplier name]],TableStockBalance[#Headers],0),
0)</f>
        <v>Solna Metal Goods AB</v>
      </c>
    </row>
    <row r="10460" spans="1:12" x14ac:dyDescent="0.25">
      <c r="A10460">
        <v>49042895</v>
      </c>
      <c r="B10460">
        <v>60</v>
      </c>
      <c r="C10460" t="s">
        <v>343</v>
      </c>
      <c r="D10460" t="s">
        <v>204</v>
      </c>
      <c r="E10460" t="s">
        <v>205</v>
      </c>
      <c r="F10460" t="s">
        <v>313</v>
      </c>
      <c r="G10460" s="1">
        <v>43704</v>
      </c>
      <c r="H10460">
        <v>2</v>
      </c>
      <c r="I10460" s="7">
        <f>IF(TableTransactions[[#This Row],[Order type]]=trackOrderType,
TableTransactions[[#This Row],[Transaction quantity]]*-1,
TableTransactions[[#This Row],[Transaction quantity]]
)</f>
        <v>-2</v>
      </c>
      <c r="J104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10460" s="7">
        <f ca="1">IF(TableTransactions[[#This Row],[Stock balance backorders]]&lt;0,
0,
TableTransactions[[#This Row],[Stock balance backorders]]
)</f>
        <v>2</v>
      </c>
      <c r="L10460" s="8" t="str">
        <f>VLOOKUP(TableTransactions[[#This Row],[Material]],TableStockBalance[],
MATCH(TableStockBalance[[#Headers],[Supplier name]],TableStockBalance[#Headers],0),
0)</f>
        <v>Solna Metal Goods AB</v>
      </c>
    </row>
    <row r="10461" spans="1:12" x14ac:dyDescent="0.25">
      <c r="A10461" s="4">
        <v>45057365</v>
      </c>
      <c r="B10461" s="4">
        <v>10</v>
      </c>
      <c r="C10461" s="4" t="s">
        <v>344</v>
      </c>
      <c r="D10461" s="4" t="s">
        <v>204</v>
      </c>
      <c r="E10461" s="4" t="s">
        <v>205</v>
      </c>
      <c r="F10461" s="4" t="s">
        <v>180</v>
      </c>
      <c r="G10461" s="5">
        <v>43707</v>
      </c>
      <c r="H10461" s="4">
        <v>12</v>
      </c>
      <c r="I10461" s="7">
        <f>IF(TableTransactions[[#This Row],[Order type]]=trackOrderType,
TableTransactions[[#This Row],[Transaction quantity]]*-1,
TableTransactions[[#This Row],[Transaction quantity]]
)</f>
        <v>12</v>
      </c>
      <c r="J104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10461" s="7">
        <f ca="1">IF(TableTransactions[[#This Row],[Stock balance backorders]]&lt;0,
0,
TableTransactions[[#This Row],[Stock balance backorders]]
)</f>
        <v>14</v>
      </c>
      <c r="L10461" s="8" t="str">
        <f>VLOOKUP(TableTransactions[[#This Row],[Material]],TableStockBalance[],
MATCH(TableStockBalance[[#Headers],[Supplier name]],TableStockBalance[#Headers],0),
0)</f>
        <v>Solna Metal Goods AB</v>
      </c>
    </row>
    <row r="10462" spans="1:12" x14ac:dyDescent="0.25">
      <c r="A10462">
        <v>49043046</v>
      </c>
      <c r="B10462">
        <v>20</v>
      </c>
      <c r="C10462" t="s">
        <v>343</v>
      </c>
      <c r="D10462" t="s">
        <v>204</v>
      </c>
      <c r="E10462" t="s">
        <v>205</v>
      </c>
      <c r="F10462" t="s">
        <v>327</v>
      </c>
      <c r="G10462" s="1">
        <v>43717</v>
      </c>
      <c r="H10462">
        <v>4</v>
      </c>
      <c r="I10462" s="7">
        <f>IF(TableTransactions[[#This Row],[Order type]]=trackOrderType,
TableTransactions[[#This Row],[Transaction quantity]]*-1,
TableTransactions[[#This Row],[Transaction quantity]]
)</f>
        <v>-4</v>
      </c>
      <c r="J104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</v>
      </c>
      <c r="K10462" s="7">
        <f ca="1">IF(TableTransactions[[#This Row],[Stock balance backorders]]&lt;0,
0,
TableTransactions[[#This Row],[Stock balance backorders]]
)</f>
        <v>10</v>
      </c>
      <c r="L10462" s="8" t="str">
        <f>VLOOKUP(TableTransactions[[#This Row],[Material]],TableStockBalance[],
MATCH(TableStockBalance[[#Headers],[Supplier name]],TableStockBalance[#Headers],0),
0)</f>
        <v>Solna Metal Goods AB</v>
      </c>
    </row>
    <row r="10463" spans="1:12" x14ac:dyDescent="0.25">
      <c r="A10463">
        <v>49043087</v>
      </c>
      <c r="B10463">
        <v>190</v>
      </c>
      <c r="C10463" t="s">
        <v>343</v>
      </c>
      <c r="D10463" t="s">
        <v>204</v>
      </c>
      <c r="E10463" t="s">
        <v>205</v>
      </c>
      <c r="F10463" t="s">
        <v>313</v>
      </c>
      <c r="G10463" s="1">
        <v>43721</v>
      </c>
      <c r="H10463">
        <v>4</v>
      </c>
      <c r="I10463" s="7">
        <f>IF(TableTransactions[[#This Row],[Order type]]=trackOrderType,
TableTransactions[[#This Row],[Transaction quantity]]*-1,
TableTransactions[[#This Row],[Transaction quantity]]
)</f>
        <v>-4</v>
      </c>
      <c r="J104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</v>
      </c>
      <c r="K10463" s="7">
        <f ca="1">IF(TableTransactions[[#This Row],[Stock balance backorders]]&lt;0,
0,
TableTransactions[[#This Row],[Stock balance backorders]]
)</f>
        <v>6</v>
      </c>
      <c r="L10463" s="8" t="str">
        <f>VLOOKUP(TableTransactions[[#This Row],[Material]],TableStockBalance[],
MATCH(TableStockBalance[[#Headers],[Supplier name]],TableStockBalance[#Headers],0),
0)</f>
        <v>Solna Metal Goods AB</v>
      </c>
    </row>
    <row r="10464" spans="1:12" x14ac:dyDescent="0.25">
      <c r="A10464">
        <v>49043640</v>
      </c>
      <c r="B10464">
        <v>30</v>
      </c>
      <c r="C10464" t="s">
        <v>343</v>
      </c>
      <c r="D10464" t="s">
        <v>204</v>
      </c>
      <c r="E10464" t="s">
        <v>205</v>
      </c>
      <c r="F10464" t="s">
        <v>322</v>
      </c>
      <c r="G10464" s="1">
        <v>43770</v>
      </c>
      <c r="H10464">
        <v>2</v>
      </c>
      <c r="I10464" s="7">
        <f>IF(TableTransactions[[#This Row],[Order type]]=trackOrderType,
TableTransactions[[#This Row],[Transaction quantity]]*-1,
TableTransactions[[#This Row],[Transaction quantity]]
)</f>
        <v>-2</v>
      </c>
      <c r="J104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10464" s="7">
        <f ca="1">IF(TableTransactions[[#This Row],[Stock balance backorders]]&lt;0,
0,
TableTransactions[[#This Row],[Stock balance backorders]]
)</f>
        <v>4</v>
      </c>
      <c r="L10464" s="8" t="str">
        <f>VLOOKUP(TableTransactions[[#This Row],[Material]],TableStockBalance[],
MATCH(TableStockBalance[[#Headers],[Supplier name]],TableStockBalance[#Headers],0),
0)</f>
        <v>Solna Metal Goods AB</v>
      </c>
    </row>
    <row r="10465" spans="1:12" x14ac:dyDescent="0.25">
      <c r="A10465">
        <v>49043713</v>
      </c>
      <c r="B10465">
        <v>220</v>
      </c>
      <c r="C10465" t="s">
        <v>343</v>
      </c>
      <c r="D10465" t="s">
        <v>204</v>
      </c>
      <c r="E10465" t="s">
        <v>205</v>
      </c>
      <c r="F10465" t="s">
        <v>316</v>
      </c>
      <c r="G10465" s="1">
        <v>43777</v>
      </c>
      <c r="H10465">
        <v>2</v>
      </c>
      <c r="I10465" s="7">
        <f>IF(TableTransactions[[#This Row],[Order type]]=trackOrderType,
TableTransactions[[#This Row],[Transaction quantity]]*-1,
TableTransactions[[#This Row],[Transaction quantity]]
)</f>
        <v>-2</v>
      </c>
      <c r="J104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10465" s="7">
        <f ca="1">IF(TableTransactions[[#This Row],[Stock balance backorders]]&lt;0,
0,
TableTransactions[[#This Row],[Stock balance backorders]]
)</f>
        <v>2</v>
      </c>
      <c r="L10465" s="8" t="str">
        <f>VLOOKUP(TableTransactions[[#This Row],[Material]],TableStockBalance[],
MATCH(TableStockBalance[[#Headers],[Supplier name]],TableStockBalance[#Headers],0),
0)</f>
        <v>Solna Metal Goods AB</v>
      </c>
    </row>
    <row r="10466" spans="1:12" x14ac:dyDescent="0.25">
      <c r="A10466" s="4">
        <v>45057564</v>
      </c>
      <c r="B10466" s="4">
        <v>30</v>
      </c>
      <c r="C10466" s="4" t="s">
        <v>344</v>
      </c>
      <c r="D10466" s="4" t="s">
        <v>204</v>
      </c>
      <c r="E10466" s="4" t="s">
        <v>205</v>
      </c>
      <c r="F10466" s="4" t="s">
        <v>180</v>
      </c>
      <c r="G10466" s="5">
        <v>43784</v>
      </c>
      <c r="H10466" s="4">
        <v>23</v>
      </c>
      <c r="I10466" s="7">
        <f>IF(TableTransactions[[#This Row],[Order type]]=trackOrderType,
TableTransactions[[#This Row],[Transaction quantity]]*-1,
TableTransactions[[#This Row],[Transaction quantity]]
)</f>
        <v>23</v>
      </c>
      <c r="J104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</v>
      </c>
      <c r="K10466" s="7">
        <f ca="1">IF(TableTransactions[[#This Row],[Stock balance backorders]]&lt;0,
0,
TableTransactions[[#This Row],[Stock balance backorders]]
)</f>
        <v>25</v>
      </c>
      <c r="L10466" s="8" t="str">
        <f>VLOOKUP(TableTransactions[[#This Row],[Material]],TableStockBalance[],
MATCH(TableStockBalance[[#Headers],[Supplier name]],TableStockBalance[#Headers],0),
0)</f>
        <v>Solna Metal Goods AB</v>
      </c>
    </row>
    <row r="10467" spans="1:12" x14ac:dyDescent="0.25">
      <c r="A10467">
        <v>49044222</v>
      </c>
      <c r="B10467">
        <v>110</v>
      </c>
      <c r="C10467" t="s">
        <v>343</v>
      </c>
      <c r="D10467" t="s">
        <v>204</v>
      </c>
      <c r="E10467" t="s">
        <v>205</v>
      </c>
      <c r="F10467" t="s">
        <v>318</v>
      </c>
      <c r="G10467" s="1">
        <v>43826</v>
      </c>
      <c r="H10467">
        <v>2</v>
      </c>
      <c r="I10467" s="7">
        <f>IF(TableTransactions[[#This Row],[Order type]]=trackOrderType,
TableTransactions[[#This Row],[Transaction quantity]]*-1,
TableTransactions[[#This Row],[Transaction quantity]]
)</f>
        <v>-2</v>
      </c>
      <c r="J104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10467" s="7">
        <f ca="1">IF(TableTransactions[[#This Row],[Stock balance backorders]]&lt;0,
0,
TableTransactions[[#This Row],[Stock balance backorders]]
)</f>
        <v>23</v>
      </c>
      <c r="L10467" s="8" t="str">
        <f>VLOOKUP(TableTransactions[[#This Row],[Material]],TableStockBalance[],
MATCH(TableStockBalance[[#Headers],[Supplier name]],TableStockBalance[#Headers],0),
0)</f>
        <v>Solna Metal Goods AB</v>
      </c>
    </row>
    <row r="10468" spans="1:12" x14ac:dyDescent="0.25">
      <c r="A10468">
        <v>49040502</v>
      </c>
      <c r="B10468">
        <v>50</v>
      </c>
      <c r="C10468" t="s">
        <v>343</v>
      </c>
      <c r="D10468" t="s">
        <v>300</v>
      </c>
      <c r="E10468" t="s">
        <v>301</v>
      </c>
      <c r="F10468" t="s">
        <v>319</v>
      </c>
      <c r="G10468" s="1">
        <v>43482</v>
      </c>
      <c r="H10468">
        <v>6</v>
      </c>
      <c r="I10468" s="7">
        <f>IF(TableTransactions[[#This Row],[Order type]]=trackOrderType,
TableTransactions[[#This Row],[Transaction quantity]]*-1,
TableTransactions[[#This Row],[Transaction quantity]]
)</f>
        <v>-6</v>
      </c>
      <c r="J104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</v>
      </c>
      <c r="K10468" s="7">
        <f ca="1">IF(TableTransactions[[#This Row],[Stock balance backorders]]&lt;0,
0,
TableTransactions[[#This Row],[Stock balance backorders]]
)</f>
        <v>56</v>
      </c>
      <c r="L10468" s="8" t="str">
        <f>VLOOKUP(TableTransactions[[#This Row],[Material]],TableStockBalance[],
MATCH(TableStockBalance[[#Headers],[Supplier name]],TableStockBalance[#Headers],0),
0)</f>
        <v>Mexcitronics Elektronika Plc.</v>
      </c>
    </row>
    <row r="10469" spans="1:12" x14ac:dyDescent="0.25">
      <c r="A10469">
        <v>49040508</v>
      </c>
      <c r="B10469">
        <v>310</v>
      </c>
      <c r="C10469" t="s">
        <v>343</v>
      </c>
      <c r="D10469" t="s">
        <v>300</v>
      </c>
      <c r="E10469" t="s">
        <v>301</v>
      </c>
      <c r="F10469" t="s">
        <v>313</v>
      </c>
      <c r="G10469" s="1">
        <v>43483</v>
      </c>
      <c r="H10469">
        <v>3</v>
      </c>
      <c r="I10469" s="7">
        <f>IF(TableTransactions[[#This Row],[Order type]]=trackOrderType,
TableTransactions[[#This Row],[Transaction quantity]]*-1,
TableTransactions[[#This Row],[Transaction quantity]]
)</f>
        <v>-3</v>
      </c>
      <c r="J104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</v>
      </c>
      <c r="K10469" s="7">
        <f ca="1">IF(TableTransactions[[#This Row],[Stock balance backorders]]&lt;0,
0,
TableTransactions[[#This Row],[Stock balance backorders]]
)</f>
        <v>53</v>
      </c>
      <c r="L10469" s="8" t="str">
        <f>VLOOKUP(TableTransactions[[#This Row],[Material]],TableStockBalance[],
MATCH(TableStockBalance[[#Headers],[Supplier name]],TableStockBalance[#Headers],0),
0)</f>
        <v>Mexcitronics Elektronika Plc.</v>
      </c>
    </row>
    <row r="10470" spans="1:12" x14ac:dyDescent="0.25">
      <c r="A10470">
        <v>49040538</v>
      </c>
      <c r="B10470">
        <v>120</v>
      </c>
      <c r="C10470" t="s">
        <v>343</v>
      </c>
      <c r="D10470" t="s">
        <v>300</v>
      </c>
      <c r="E10470" t="s">
        <v>301</v>
      </c>
      <c r="F10470" t="s">
        <v>318</v>
      </c>
      <c r="G10470" s="1">
        <v>43486</v>
      </c>
      <c r="H10470">
        <v>6</v>
      </c>
      <c r="I10470" s="7">
        <f>IF(TableTransactions[[#This Row],[Order type]]=trackOrderType,
TableTransactions[[#This Row],[Transaction quantity]]*-1,
TableTransactions[[#This Row],[Transaction quantity]]
)</f>
        <v>-6</v>
      </c>
      <c r="J104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</v>
      </c>
      <c r="K10470" s="7">
        <f ca="1">IF(TableTransactions[[#This Row],[Stock balance backorders]]&lt;0,
0,
TableTransactions[[#This Row],[Stock balance backorders]]
)</f>
        <v>47</v>
      </c>
      <c r="L10470" s="8" t="str">
        <f>VLOOKUP(TableTransactions[[#This Row],[Material]],TableStockBalance[],
MATCH(TableStockBalance[[#Headers],[Supplier name]],TableStockBalance[#Headers],0),
0)</f>
        <v>Mexcitronics Elektronika Plc.</v>
      </c>
    </row>
    <row r="10471" spans="1:12" x14ac:dyDescent="0.25">
      <c r="A10471">
        <v>49040593</v>
      </c>
      <c r="B10471">
        <v>410</v>
      </c>
      <c r="C10471" t="s">
        <v>343</v>
      </c>
      <c r="D10471" t="s">
        <v>300</v>
      </c>
      <c r="E10471" t="s">
        <v>301</v>
      </c>
      <c r="F10471" t="s">
        <v>317</v>
      </c>
      <c r="G10471" s="1">
        <v>43490</v>
      </c>
      <c r="H10471">
        <v>6</v>
      </c>
      <c r="I10471" s="7">
        <f>IF(TableTransactions[[#This Row],[Order type]]=trackOrderType,
TableTransactions[[#This Row],[Transaction quantity]]*-1,
TableTransactions[[#This Row],[Transaction quantity]]
)</f>
        <v>-6</v>
      </c>
      <c r="J104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</v>
      </c>
      <c r="K10471" s="7">
        <f ca="1">IF(TableTransactions[[#This Row],[Stock balance backorders]]&lt;0,
0,
TableTransactions[[#This Row],[Stock balance backorders]]
)</f>
        <v>41</v>
      </c>
      <c r="L10471" s="8" t="str">
        <f>VLOOKUP(TableTransactions[[#This Row],[Material]],TableStockBalance[],
MATCH(TableStockBalance[[#Headers],[Supplier name]],TableStockBalance[#Headers],0),
0)</f>
        <v>Mexcitronics Elektronika Plc.</v>
      </c>
    </row>
    <row r="10472" spans="1:12" x14ac:dyDescent="0.25">
      <c r="A10472">
        <v>49040703</v>
      </c>
      <c r="B10472">
        <v>120</v>
      </c>
      <c r="C10472" t="s">
        <v>343</v>
      </c>
      <c r="D10472" t="s">
        <v>300</v>
      </c>
      <c r="E10472" t="s">
        <v>301</v>
      </c>
      <c r="F10472" t="s">
        <v>317</v>
      </c>
      <c r="G10472" s="1">
        <v>43501</v>
      </c>
      <c r="H10472">
        <v>3</v>
      </c>
      <c r="I10472" s="7">
        <f>IF(TableTransactions[[#This Row],[Order type]]=trackOrderType,
TableTransactions[[#This Row],[Transaction quantity]]*-1,
TableTransactions[[#This Row],[Transaction quantity]]
)</f>
        <v>-3</v>
      </c>
      <c r="J104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</v>
      </c>
      <c r="K10472" s="7">
        <f ca="1">IF(TableTransactions[[#This Row],[Stock balance backorders]]&lt;0,
0,
TableTransactions[[#This Row],[Stock balance backorders]]
)</f>
        <v>38</v>
      </c>
      <c r="L10472" s="8" t="str">
        <f>VLOOKUP(TableTransactions[[#This Row],[Material]],TableStockBalance[],
MATCH(TableStockBalance[[#Headers],[Supplier name]],TableStockBalance[#Headers],0),
0)</f>
        <v>Mexcitronics Elektronika Plc.</v>
      </c>
    </row>
    <row r="10473" spans="1:12" x14ac:dyDescent="0.25">
      <c r="A10473">
        <v>49040799</v>
      </c>
      <c r="B10473">
        <v>80</v>
      </c>
      <c r="C10473" t="s">
        <v>343</v>
      </c>
      <c r="D10473" t="s">
        <v>300</v>
      </c>
      <c r="E10473" t="s">
        <v>301</v>
      </c>
      <c r="F10473" t="s">
        <v>318</v>
      </c>
      <c r="G10473" s="1">
        <v>43509</v>
      </c>
      <c r="H10473">
        <v>6</v>
      </c>
      <c r="I10473" s="7">
        <f>IF(TableTransactions[[#This Row],[Order type]]=trackOrderType,
TableTransactions[[#This Row],[Transaction quantity]]*-1,
TableTransactions[[#This Row],[Transaction quantity]]
)</f>
        <v>-6</v>
      </c>
      <c r="J104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</v>
      </c>
      <c r="K10473" s="7">
        <f ca="1">IF(TableTransactions[[#This Row],[Stock balance backorders]]&lt;0,
0,
TableTransactions[[#This Row],[Stock balance backorders]]
)</f>
        <v>32</v>
      </c>
      <c r="L10473" s="8" t="str">
        <f>VLOOKUP(TableTransactions[[#This Row],[Material]],TableStockBalance[],
MATCH(TableStockBalance[[#Headers],[Supplier name]],TableStockBalance[#Headers],0),
0)</f>
        <v>Mexcitronics Elektronika Plc.</v>
      </c>
    </row>
    <row r="10474" spans="1:12" x14ac:dyDescent="0.25">
      <c r="A10474">
        <v>49040829</v>
      </c>
      <c r="B10474">
        <v>290</v>
      </c>
      <c r="C10474" t="s">
        <v>343</v>
      </c>
      <c r="D10474" t="s">
        <v>300</v>
      </c>
      <c r="E10474" t="s">
        <v>301</v>
      </c>
      <c r="F10474" t="s">
        <v>318</v>
      </c>
      <c r="G10474" s="1">
        <v>43511</v>
      </c>
      <c r="H10474">
        <v>2</v>
      </c>
      <c r="I10474" s="7">
        <f>IF(TableTransactions[[#This Row],[Order type]]=trackOrderType,
TableTransactions[[#This Row],[Transaction quantity]]*-1,
TableTransactions[[#This Row],[Transaction quantity]]
)</f>
        <v>-2</v>
      </c>
      <c r="J104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10474" s="7">
        <f ca="1">IF(TableTransactions[[#This Row],[Stock balance backorders]]&lt;0,
0,
TableTransactions[[#This Row],[Stock balance backorders]]
)</f>
        <v>30</v>
      </c>
      <c r="L10474" s="8" t="str">
        <f>VLOOKUP(TableTransactions[[#This Row],[Material]],TableStockBalance[],
MATCH(TableStockBalance[[#Headers],[Supplier name]],TableStockBalance[#Headers],0),
0)</f>
        <v>Mexcitronics Elektronika Plc.</v>
      </c>
    </row>
    <row r="10475" spans="1:12" x14ac:dyDescent="0.25">
      <c r="A10475" s="4">
        <v>45056876</v>
      </c>
      <c r="B10475" s="4">
        <v>10</v>
      </c>
      <c r="C10475" s="4" t="s">
        <v>344</v>
      </c>
      <c r="D10475" s="4" t="s">
        <v>300</v>
      </c>
      <c r="E10475" s="4" t="s">
        <v>301</v>
      </c>
      <c r="F10475" s="4" t="s">
        <v>302</v>
      </c>
      <c r="G10475" s="5">
        <v>43511</v>
      </c>
      <c r="H10475" s="4">
        <v>44</v>
      </c>
      <c r="I10475" s="7">
        <f>IF(TableTransactions[[#This Row],[Order type]]=trackOrderType,
TableTransactions[[#This Row],[Transaction quantity]]*-1,
TableTransactions[[#This Row],[Transaction quantity]]
)</f>
        <v>44</v>
      </c>
      <c r="J104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</v>
      </c>
      <c r="K10475" s="7">
        <f ca="1">IF(TableTransactions[[#This Row],[Stock balance backorders]]&lt;0,
0,
TableTransactions[[#This Row],[Stock balance backorders]]
)</f>
        <v>74</v>
      </c>
      <c r="L10475" s="8" t="str">
        <f>VLOOKUP(TableTransactions[[#This Row],[Material]],TableStockBalance[],
MATCH(TableStockBalance[[#Headers],[Supplier name]],TableStockBalance[#Headers],0),
0)</f>
        <v>Mexcitronics Elektronika Plc.</v>
      </c>
    </row>
    <row r="10476" spans="1:12" x14ac:dyDescent="0.25">
      <c r="A10476">
        <v>49040855</v>
      </c>
      <c r="B10476">
        <v>210</v>
      </c>
      <c r="C10476" t="s">
        <v>343</v>
      </c>
      <c r="D10476" t="s">
        <v>300</v>
      </c>
      <c r="E10476" t="s">
        <v>301</v>
      </c>
      <c r="F10476" t="s">
        <v>317</v>
      </c>
      <c r="G10476" s="1">
        <v>43515</v>
      </c>
      <c r="H10476">
        <v>3</v>
      </c>
      <c r="I10476" s="7">
        <f>IF(TableTransactions[[#This Row],[Order type]]=trackOrderType,
TableTransactions[[#This Row],[Transaction quantity]]*-1,
TableTransactions[[#This Row],[Transaction quantity]]
)</f>
        <v>-3</v>
      </c>
      <c r="J104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</v>
      </c>
      <c r="K10476" s="7">
        <f ca="1">IF(TableTransactions[[#This Row],[Stock balance backorders]]&lt;0,
0,
TableTransactions[[#This Row],[Stock balance backorders]]
)</f>
        <v>71</v>
      </c>
      <c r="L10476" s="8" t="str">
        <f>VLOOKUP(TableTransactions[[#This Row],[Material]],TableStockBalance[],
MATCH(TableStockBalance[[#Headers],[Supplier name]],TableStockBalance[#Headers],0),
0)</f>
        <v>Mexcitronics Elektronika Plc.</v>
      </c>
    </row>
    <row r="10477" spans="1:12" x14ac:dyDescent="0.25">
      <c r="A10477">
        <v>49040904</v>
      </c>
      <c r="B10477">
        <v>470</v>
      </c>
      <c r="C10477" t="s">
        <v>343</v>
      </c>
      <c r="D10477" t="s">
        <v>300</v>
      </c>
      <c r="E10477" t="s">
        <v>301</v>
      </c>
      <c r="F10477" t="s">
        <v>317</v>
      </c>
      <c r="G10477" s="1">
        <v>43518</v>
      </c>
      <c r="H10477">
        <v>6</v>
      </c>
      <c r="I10477" s="7">
        <f>IF(TableTransactions[[#This Row],[Order type]]=trackOrderType,
TableTransactions[[#This Row],[Transaction quantity]]*-1,
TableTransactions[[#This Row],[Transaction quantity]]
)</f>
        <v>-6</v>
      </c>
      <c r="J104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</v>
      </c>
      <c r="K10477" s="7">
        <f ca="1">IF(TableTransactions[[#This Row],[Stock balance backorders]]&lt;0,
0,
TableTransactions[[#This Row],[Stock balance backorders]]
)</f>
        <v>65</v>
      </c>
      <c r="L10477" s="8" t="str">
        <f>VLOOKUP(TableTransactions[[#This Row],[Material]],TableStockBalance[],
MATCH(TableStockBalance[[#Headers],[Supplier name]],TableStockBalance[#Headers],0),
0)</f>
        <v>Mexcitronics Elektronika Plc.</v>
      </c>
    </row>
    <row r="10478" spans="1:12" x14ac:dyDescent="0.25">
      <c r="A10478">
        <v>49040931</v>
      </c>
      <c r="B10478">
        <v>100</v>
      </c>
      <c r="C10478" t="s">
        <v>343</v>
      </c>
      <c r="D10478" t="s">
        <v>300</v>
      </c>
      <c r="E10478" t="s">
        <v>301</v>
      </c>
      <c r="F10478" t="s">
        <v>316</v>
      </c>
      <c r="G10478" s="1">
        <v>43522</v>
      </c>
      <c r="H10478">
        <v>6</v>
      </c>
      <c r="I10478" s="7">
        <f>IF(TableTransactions[[#This Row],[Order type]]=trackOrderType,
TableTransactions[[#This Row],[Transaction quantity]]*-1,
TableTransactions[[#This Row],[Transaction quantity]]
)</f>
        <v>-6</v>
      </c>
      <c r="J104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</v>
      </c>
      <c r="K10478" s="7">
        <f ca="1">IF(TableTransactions[[#This Row],[Stock balance backorders]]&lt;0,
0,
TableTransactions[[#This Row],[Stock balance backorders]]
)</f>
        <v>59</v>
      </c>
      <c r="L10478" s="8" t="str">
        <f>VLOOKUP(TableTransactions[[#This Row],[Material]],TableStockBalance[],
MATCH(TableStockBalance[[#Headers],[Supplier name]],TableStockBalance[#Headers],0),
0)</f>
        <v>Mexcitronics Elektronika Plc.</v>
      </c>
    </row>
    <row r="10479" spans="1:12" x14ac:dyDescent="0.25">
      <c r="A10479">
        <v>49040957</v>
      </c>
      <c r="B10479">
        <v>120</v>
      </c>
      <c r="C10479" t="s">
        <v>343</v>
      </c>
      <c r="D10479" t="s">
        <v>300</v>
      </c>
      <c r="E10479" t="s">
        <v>301</v>
      </c>
      <c r="F10479" t="s">
        <v>313</v>
      </c>
      <c r="G10479" s="1">
        <v>43524</v>
      </c>
      <c r="H10479">
        <v>5</v>
      </c>
      <c r="I10479" s="7">
        <f>IF(TableTransactions[[#This Row],[Order type]]=trackOrderType,
TableTransactions[[#This Row],[Transaction quantity]]*-1,
TableTransactions[[#This Row],[Transaction quantity]]
)</f>
        <v>-5</v>
      </c>
      <c r="J104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10479" s="7">
        <f ca="1">IF(TableTransactions[[#This Row],[Stock balance backorders]]&lt;0,
0,
TableTransactions[[#This Row],[Stock balance backorders]]
)</f>
        <v>54</v>
      </c>
      <c r="L10479" s="8" t="str">
        <f>VLOOKUP(TableTransactions[[#This Row],[Material]],TableStockBalance[],
MATCH(TableStockBalance[[#Headers],[Supplier name]],TableStockBalance[#Headers],0),
0)</f>
        <v>Mexcitronics Elektronika Plc.</v>
      </c>
    </row>
    <row r="10480" spans="1:12" x14ac:dyDescent="0.25">
      <c r="A10480">
        <v>49040985</v>
      </c>
      <c r="B10480">
        <v>190</v>
      </c>
      <c r="C10480" t="s">
        <v>343</v>
      </c>
      <c r="D10480" t="s">
        <v>300</v>
      </c>
      <c r="E10480" t="s">
        <v>301</v>
      </c>
      <c r="F10480" t="s">
        <v>319</v>
      </c>
      <c r="G10480" s="1">
        <v>43525</v>
      </c>
      <c r="H10480">
        <v>7</v>
      </c>
      <c r="I10480" s="7">
        <f>IF(TableTransactions[[#This Row],[Order type]]=trackOrderType,
TableTransactions[[#This Row],[Transaction quantity]]*-1,
TableTransactions[[#This Row],[Transaction quantity]]
)</f>
        <v>-7</v>
      </c>
      <c r="J104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</v>
      </c>
      <c r="K10480" s="7">
        <f ca="1">IF(TableTransactions[[#This Row],[Stock balance backorders]]&lt;0,
0,
TableTransactions[[#This Row],[Stock balance backorders]]
)</f>
        <v>47</v>
      </c>
      <c r="L10480" s="8" t="str">
        <f>VLOOKUP(TableTransactions[[#This Row],[Material]],TableStockBalance[],
MATCH(TableStockBalance[[#Headers],[Supplier name]],TableStockBalance[#Headers],0),
0)</f>
        <v>Mexcitronics Elektronika Plc.</v>
      </c>
    </row>
    <row r="10481" spans="1:12" x14ac:dyDescent="0.25">
      <c r="A10481">
        <v>49041056</v>
      </c>
      <c r="B10481">
        <v>280</v>
      </c>
      <c r="C10481" t="s">
        <v>343</v>
      </c>
      <c r="D10481" t="s">
        <v>300</v>
      </c>
      <c r="E10481" t="s">
        <v>301</v>
      </c>
      <c r="F10481" t="s">
        <v>314</v>
      </c>
      <c r="G10481" s="1">
        <v>43532</v>
      </c>
      <c r="H10481">
        <v>3</v>
      </c>
      <c r="I10481" s="7">
        <f>IF(TableTransactions[[#This Row],[Order type]]=trackOrderType,
TableTransactions[[#This Row],[Transaction quantity]]*-1,
TableTransactions[[#This Row],[Transaction quantity]]
)</f>
        <v>-3</v>
      </c>
      <c r="J104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</v>
      </c>
      <c r="K10481" s="7">
        <f ca="1">IF(TableTransactions[[#This Row],[Stock balance backorders]]&lt;0,
0,
TableTransactions[[#This Row],[Stock balance backorders]]
)</f>
        <v>44</v>
      </c>
      <c r="L10481" s="8" t="str">
        <f>VLOOKUP(TableTransactions[[#This Row],[Material]],TableStockBalance[],
MATCH(TableStockBalance[[#Headers],[Supplier name]],TableStockBalance[#Headers],0),
0)</f>
        <v>Mexcitronics Elektronika Plc.</v>
      </c>
    </row>
    <row r="10482" spans="1:12" x14ac:dyDescent="0.25">
      <c r="A10482">
        <v>49041057</v>
      </c>
      <c r="B10482">
        <v>670</v>
      </c>
      <c r="C10482" t="s">
        <v>343</v>
      </c>
      <c r="D10482" t="s">
        <v>300</v>
      </c>
      <c r="E10482" t="s">
        <v>301</v>
      </c>
      <c r="F10482" t="s">
        <v>313</v>
      </c>
      <c r="G10482" s="1">
        <v>43532</v>
      </c>
      <c r="H10482">
        <v>2</v>
      </c>
      <c r="I10482" s="7">
        <f>IF(TableTransactions[[#This Row],[Order type]]=trackOrderType,
TableTransactions[[#This Row],[Transaction quantity]]*-1,
TableTransactions[[#This Row],[Transaction quantity]]
)</f>
        <v>-2</v>
      </c>
      <c r="J104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</v>
      </c>
      <c r="K10482" s="7">
        <f ca="1">IF(TableTransactions[[#This Row],[Stock balance backorders]]&lt;0,
0,
TableTransactions[[#This Row],[Stock balance backorders]]
)</f>
        <v>42</v>
      </c>
      <c r="L10482" s="8" t="str">
        <f>VLOOKUP(TableTransactions[[#This Row],[Material]],TableStockBalance[],
MATCH(TableStockBalance[[#Headers],[Supplier name]],TableStockBalance[#Headers],0),
0)</f>
        <v>Mexcitronics Elektronika Plc.</v>
      </c>
    </row>
    <row r="10483" spans="1:12" x14ac:dyDescent="0.25">
      <c r="A10483">
        <v>49041140</v>
      </c>
      <c r="B10483">
        <v>430</v>
      </c>
      <c r="C10483" t="s">
        <v>343</v>
      </c>
      <c r="D10483" t="s">
        <v>300</v>
      </c>
      <c r="E10483" t="s">
        <v>301</v>
      </c>
      <c r="F10483" t="s">
        <v>313</v>
      </c>
      <c r="G10483" s="1">
        <v>43539</v>
      </c>
      <c r="H10483">
        <v>2</v>
      </c>
      <c r="I10483" s="7">
        <f>IF(TableTransactions[[#This Row],[Order type]]=trackOrderType,
TableTransactions[[#This Row],[Transaction quantity]]*-1,
TableTransactions[[#This Row],[Transaction quantity]]
)</f>
        <v>-2</v>
      </c>
      <c r="J104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10483" s="7">
        <f ca="1">IF(TableTransactions[[#This Row],[Stock balance backorders]]&lt;0,
0,
TableTransactions[[#This Row],[Stock balance backorders]]
)</f>
        <v>40</v>
      </c>
      <c r="L10483" s="8" t="str">
        <f>VLOOKUP(TableTransactions[[#This Row],[Material]],TableStockBalance[],
MATCH(TableStockBalance[[#Headers],[Supplier name]],TableStockBalance[#Headers],0),
0)</f>
        <v>Mexcitronics Elektronika Plc.</v>
      </c>
    </row>
    <row r="10484" spans="1:12" x14ac:dyDescent="0.25">
      <c r="A10484">
        <v>49041197</v>
      </c>
      <c r="B10484">
        <v>200</v>
      </c>
      <c r="C10484" t="s">
        <v>343</v>
      </c>
      <c r="D10484" t="s">
        <v>300</v>
      </c>
      <c r="E10484" t="s">
        <v>301</v>
      </c>
      <c r="F10484" t="s">
        <v>317</v>
      </c>
      <c r="G10484" s="1">
        <v>43544</v>
      </c>
      <c r="H10484">
        <v>1</v>
      </c>
      <c r="I10484" s="7">
        <f>IF(TableTransactions[[#This Row],[Order type]]=trackOrderType,
TableTransactions[[#This Row],[Transaction quantity]]*-1,
TableTransactions[[#This Row],[Transaction quantity]]
)</f>
        <v>-1</v>
      </c>
      <c r="J104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</v>
      </c>
      <c r="K10484" s="7">
        <f ca="1">IF(TableTransactions[[#This Row],[Stock balance backorders]]&lt;0,
0,
TableTransactions[[#This Row],[Stock balance backorders]]
)</f>
        <v>39</v>
      </c>
      <c r="L10484" s="8" t="str">
        <f>VLOOKUP(TableTransactions[[#This Row],[Material]],TableStockBalance[],
MATCH(TableStockBalance[[#Headers],[Supplier name]],TableStockBalance[#Headers],0),
0)</f>
        <v>Mexcitronics Elektronika Plc.</v>
      </c>
    </row>
    <row r="10485" spans="1:12" x14ac:dyDescent="0.25">
      <c r="A10485">
        <v>49041214</v>
      </c>
      <c r="B10485">
        <v>120</v>
      </c>
      <c r="C10485" t="s">
        <v>343</v>
      </c>
      <c r="D10485" t="s">
        <v>300</v>
      </c>
      <c r="E10485" t="s">
        <v>301</v>
      </c>
      <c r="F10485" t="s">
        <v>318</v>
      </c>
      <c r="G10485" s="1">
        <v>43545</v>
      </c>
      <c r="H10485">
        <v>4</v>
      </c>
      <c r="I10485" s="7">
        <f>IF(TableTransactions[[#This Row],[Order type]]=trackOrderType,
TableTransactions[[#This Row],[Transaction quantity]]*-1,
TableTransactions[[#This Row],[Transaction quantity]]
)</f>
        <v>-4</v>
      </c>
      <c r="J104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</v>
      </c>
      <c r="K10485" s="7">
        <f ca="1">IF(TableTransactions[[#This Row],[Stock balance backorders]]&lt;0,
0,
TableTransactions[[#This Row],[Stock balance backorders]]
)</f>
        <v>35</v>
      </c>
      <c r="L10485" s="8" t="str">
        <f>VLOOKUP(TableTransactions[[#This Row],[Material]],TableStockBalance[],
MATCH(TableStockBalance[[#Headers],[Supplier name]],TableStockBalance[#Headers],0),
0)</f>
        <v>Mexcitronics Elektronika Plc.</v>
      </c>
    </row>
    <row r="10486" spans="1:12" x14ac:dyDescent="0.25">
      <c r="A10486" s="4">
        <v>45056984</v>
      </c>
      <c r="B10486" s="4">
        <v>10</v>
      </c>
      <c r="C10486" s="4" t="s">
        <v>344</v>
      </c>
      <c r="D10486" s="4" t="s">
        <v>300</v>
      </c>
      <c r="E10486" s="4" t="s">
        <v>301</v>
      </c>
      <c r="F10486" s="4" t="s">
        <v>302</v>
      </c>
      <c r="G10486" s="5">
        <v>43553</v>
      </c>
      <c r="H10486" s="4">
        <v>44</v>
      </c>
      <c r="I10486" s="7">
        <f>IF(TableTransactions[[#This Row],[Order type]]=trackOrderType,
TableTransactions[[#This Row],[Transaction quantity]]*-1,
TableTransactions[[#This Row],[Transaction quantity]]
)</f>
        <v>44</v>
      </c>
      <c r="J104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</v>
      </c>
      <c r="K10486" s="7">
        <f ca="1">IF(TableTransactions[[#This Row],[Stock balance backorders]]&lt;0,
0,
TableTransactions[[#This Row],[Stock balance backorders]]
)</f>
        <v>79</v>
      </c>
      <c r="L10486" s="8" t="str">
        <f>VLOOKUP(TableTransactions[[#This Row],[Material]],TableStockBalance[],
MATCH(TableStockBalance[[#Headers],[Supplier name]],TableStockBalance[#Headers],0),
0)</f>
        <v>Mexcitronics Elektronika Plc.</v>
      </c>
    </row>
    <row r="10487" spans="1:12" x14ac:dyDescent="0.25">
      <c r="A10487">
        <v>49041335</v>
      </c>
      <c r="B10487">
        <v>40</v>
      </c>
      <c r="C10487" t="s">
        <v>343</v>
      </c>
      <c r="D10487" t="s">
        <v>300</v>
      </c>
      <c r="E10487" t="s">
        <v>301</v>
      </c>
      <c r="F10487" t="s">
        <v>319</v>
      </c>
      <c r="G10487" s="1">
        <v>43556</v>
      </c>
      <c r="H10487">
        <v>3</v>
      </c>
      <c r="I10487" s="7">
        <f>IF(TableTransactions[[#This Row],[Order type]]=trackOrderType,
TableTransactions[[#This Row],[Transaction quantity]]*-1,
TableTransactions[[#This Row],[Transaction quantity]]
)</f>
        <v>-3</v>
      </c>
      <c r="J104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</v>
      </c>
      <c r="K10487" s="7">
        <f ca="1">IF(TableTransactions[[#This Row],[Stock balance backorders]]&lt;0,
0,
TableTransactions[[#This Row],[Stock balance backorders]]
)</f>
        <v>76</v>
      </c>
      <c r="L10487" s="8" t="str">
        <f>VLOOKUP(TableTransactions[[#This Row],[Material]],TableStockBalance[],
MATCH(TableStockBalance[[#Headers],[Supplier name]],TableStockBalance[#Headers],0),
0)</f>
        <v>Mexcitronics Elektronika Plc.</v>
      </c>
    </row>
    <row r="10488" spans="1:12" x14ac:dyDescent="0.25">
      <c r="A10488">
        <v>49041409</v>
      </c>
      <c r="B10488">
        <v>50</v>
      </c>
      <c r="C10488" t="s">
        <v>343</v>
      </c>
      <c r="D10488" t="s">
        <v>300</v>
      </c>
      <c r="E10488" t="s">
        <v>301</v>
      </c>
      <c r="F10488" t="s">
        <v>316</v>
      </c>
      <c r="G10488" s="1">
        <v>43563</v>
      </c>
      <c r="H10488">
        <v>2</v>
      </c>
      <c r="I10488" s="7">
        <f>IF(TableTransactions[[#This Row],[Order type]]=trackOrderType,
TableTransactions[[#This Row],[Transaction quantity]]*-1,
TableTransactions[[#This Row],[Transaction quantity]]
)</f>
        <v>-2</v>
      </c>
      <c r="J104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</v>
      </c>
      <c r="K10488" s="7">
        <f ca="1">IF(TableTransactions[[#This Row],[Stock balance backorders]]&lt;0,
0,
TableTransactions[[#This Row],[Stock balance backorders]]
)</f>
        <v>74</v>
      </c>
      <c r="L10488" s="8" t="str">
        <f>VLOOKUP(TableTransactions[[#This Row],[Material]],TableStockBalance[],
MATCH(TableStockBalance[[#Headers],[Supplier name]],TableStockBalance[#Headers],0),
0)</f>
        <v>Mexcitronics Elektronika Plc.</v>
      </c>
    </row>
    <row r="10489" spans="1:12" x14ac:dyDescent="0.25">
      <c r="A10489">
        <v>49041421</v>
      </c>
      <c r="B10489">
        <v>170</v>
      </c>
      <c r="C10489" t="s">
        <v>343</v>
      </c>
      <c r="D10489" t="s">
        <v>300</v>
      </c>
      <c r="E10489" t="s">
        <v>301</v>
      </c>
      <c r="F10489" t="s">
        <v>313</v>
      </c>
      <c r="G10489" s="1">
        <v>43564</v>
      </c>
      <c r="H10489">
        <v>3</v>
      </c>
      <c r="I10489" s="7">
        <f>IF(TableTransactions[[#This Row],[Order type]]=trackOrderType,
TableTransactions[[#This Row],[Transaction quantity]]*-1,
TableTransactions[[#This Row],[Transaction quantity]]
)</f>
        <v>-3</v>
      </c>
      <c r="J104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</v>
      </c>
      <c r="K10489" s="7">
        <f ca="1">IF(TableTransactions[[#This Row],[Stock balance backorders]]&lt;0,
0,
TableTransactions[[#This Row],[Stock balance backorders]]
)</f>
        <v>71</v>
      </c>
      <c r="L10489" s="8" t="str">
        <f>VLOOKUP(TableTransactions[[#This Row],[Material]],TableStockBalance[],
MATCH(TableStockBalance[[#Headers],[Supplier name]],TableStockBalance[#Headers],0),
0)</f>
        <v>Mexcitronics Elektronika Plc.</v>
      </c>
    </row>
    <row r="10490" spans="1:12" x14ac:dyDescent="0.25">
      <c r="A10490">
        <v>49041521</v>
      </c>
      <c r="B10490">
        <v>40</v>
      </c>
      <c r="C10490" t="s">
        <v>343</v>
      </c>
      <c r="D10490" t="s">
        <v>300</v>
      </c>
      <c r="E10490" t="s">
        <v>301</v>
      </c>
      <c r="F10490" t="s">
        <v>325</v>
      </c>
      <c r="G10490" s="1">
        <v>43572</v>
      </c>
      <c r="H10490">
        <v>4</v>
      </c>
      <c r="I10490" s="7">
        <f>IF(TableTransactions[[#This Row],[Order type]]=trackOrderType,
TableTransactions[[#This Row],[Transaction quantity]]*-1,
TableTransactions[[#This Row],[Transaction quantity]]
)</f>
        <v>-4</v>
      </c>
      <c r="J104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</v>
      </c>
      <c r="K10490" s="7">
        <f ca="1">IF(TableTransactions[[#This Row],[Stock balance backorders]]&lt;0,
0,
TableTransactions[[#This Row],[Stock balance backorders]]
)</f>
        <v>67</v>
      </c>
      <c r="L10490" s="8" t="str">
        <f>VLOOKUP(TableTransactions[[#This Row],[Material]],TableStockBalance[],
MATCH(TableStockBalance[[#Headers],[Supplier name]],TableStockBalance[#Headers],0),
0)</f>
        <v>Mexcitronics Elektronika Plc.</v>
      </c>
    </row>
    <row r="10491" spans="1:12" x14ac:dyDescent="0.25">
      <c r="A10491">
        <v>49041588</v>
      </c>
      <c r="B10491">
        <v>230</v>
      </c>
      <c r="C10491" t="s">
        <v>343</v>
      </c>
      <c r="D10491" t="s">
        <v>300</v>
      </c>
      <c r="E10491" t="s">
        <v>301</v>
      </c>
      <c r="F10491" t="s">
        <v>317</v>
      </c>
      <c r="G10491" s="1">
        <v>43580</v>
      </c>
      <c r="H10491">
        <v>6</v>
      </c>
      <c r="I10491" s="7">
        <f>IF(TableTransactions[[#This Row],[Order type]]=trackOrderType,
TableTransactions[[#This Row],[Transaction quantity]]*-1,
TableTransactions[[#This Row],[Transaction quantity]]
)</f>
        <v>-6</v>
      </c>
      <c r="J104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</v>
      </c>
      <c r="K10491" s="7">
        <f ca="1">IF(TableTransactions[[#This Row],[Stock balance backorders]]&lt;0,
0,
TableTransactions[[#This Row],[Stock balance backorders]]
)</f>
        <v>61</v>
      </c>
      <c r="L10491" s="8" t="str">
        <f>VLOOKUP(TableTransactions[[#This Row],[Material]],TableStockBalance[],
MATCH(TableStockBalance[[#Headers],[Supplier name]],TableStockBalance[#Headers],0),
0)</f>
        <v>Mexcitronics Elektronika Plc.</v>
      </c>
    </row>
    <row r="10492" spans="1:12" x14ac:dyDescent="0.25">
      <c r="A10492">
        <v>49041613</v>
      </c>
      <c r="B10492">
        <v>650</v>
      </c>
      <c r="C10492" t="s">
        <v>343</v>
      </c>
      <c r="D10492" t="s">
        <v>300</v>
      </c>
      <c r="E10492" t="s">
        <v>301</v>
      </c>
      <c r="F10492" t="s">
        <v>313</v>
      </c>
      <c r="G10492" s="1">
        <v>43584</v>
      </c>
      <c r="H10492">
        <v>3</v>
      </c>
      <c r="I10492" s="7">
        <f>IF(TableTransactions[[#This Row],[Order type]]=trackOrderType,
TableTransactions[[#This Row],[Transaction quantity]]*-1,
TableTransactions[[#This Row],[Transaction quantity]]
)</f>
        <v>-3</v>
      </c>
      <c r="J104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</v>
      </c>
      <c r="K10492" s="7">
        <f ca="1">IF(TableTransactions[[#This Row],[Stock balance backorders]]&lt;0,
0,
TableTransactions[[#This Row],[Stock balance backorders]]
)</f>
        <v>58</v>
      </c>
      <c r="L10492" s="8" t="str">
        <f>VLOOKUP(TableTransactions[[#This Row],[Material]],TableStockBalance[],
MATCH(TableStockBalance[[#Headers],[Supplier name]],TableStockBalance[#Headers],0),
0)</f>
        <v>Mexcitronics Elektronika Plc.</v>
      </c>
    </row>
    <row r="10493" spans="1:12" x14ac:dyDescent="0.25">
      <c r="A10493">
        <v>49041631</v>
      </c>
      <c r="B10493">
        <v>210</v>
      </c>
      <c r="C10493" t="s">
        <v>343</v>
      </c>
      <c r="D10493" t="s">
        <v>300</v>
      </c>
      <c r="E10493" t="s">
        <v>301</v>
      </c>
      <c r="F10493" t="s">
        <v>315</v>
      </c>
      <c r="G10493" s="1">
        <v>43584</v>
      </c>
      <c r="H10493">
        <v>5</v>
      </c>
      <c r="I10493" s="7">
        <f>IF(TableTransactions[[#This Row],[Order type]]=trackOrderType,
TableTransactions[[#This Row],[Transaction quantity]]*-1,
TableTransactions[[#This Row],[Transaction quantity]]
)</f>
        <v>-5</v>
      </c>
      <c r="J104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</v>
      </c>
      <c r="K10493" s="7">
        <f ca="1">IF(TableTransactions[[#This Row],[Stock balance backorders]]&lt;0,
0,
TableTransactions[[#This Row],[Stock balance backorders]]
)</f>
        <v>53</v>
      </c>
      <c r="L10493" s="8" t="str">
        <f>VLOOKUP(TableTransactions[[#This Row],[Material]],TableStockBalance[],
MATCH(TableStockBalance[[#Headers],[Supplier name]],TableStockBalance[#Headers],0),
0)</f>
        <v>Mexcitronics Elektronika Plc.</v>
      </c>
    </row>
    <row r="10494" spans="1:12" x14ac:dyDescent="0.25">
      <c r="A10494">
        <v>49041634</v>
      </c>
      <c r="B10494">
        <v>150</v>
      </c>
      <c r="C10494" t="s">
        <v>343</v>
      </c>
      <c r="D10494" t="s">
        <v>300</v>
      </c>
      <c r="E10494" t="s">
        <v>301</v>
      </c>
      <c r="F10494" t="s">
        <v>313</v>
      </c>
      <c r="G10494" s="1">
        <v>43585</v>
      </c>
      <c r="H10494">
        <v>4</v>
      </c>
      <c r="I10494" s="7">
        <f>IF(TableTransactions[[#This Row],[Order type]]=trackOrderType,
TableTransactions[[#This Row],[Transaction quantity]]*-1,
TableTransactions[[#This Row],[Transaction quantity]]
)</f>
        <v>-4</v>
      </c>
      <c r="J104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</v>
      </c>
      <c r="K10494" s="7">
        <f ca="1">IF(TableTransactions[[#This Row],[Stock balance backorders]]&lt;0,
0,
TableTransactions[[#This Row],[Stock balance backorders]]
)</f>
        <v>49</v>
      </c>
      <c r="L10494" s="8" t="str">
        <f>VLOOKUP(TableTransactions[[#This Row],[Material]],TableStockBalance[],
MATCH(TableStockBalance[[#Headers],[Supplier name]],TableStockBalance[#Headers],0),
0)</f>
        <v>Mexcitronics Elektronika Plc.</v>
      </c>
    </row>
    <row r="10495" spans="1:12" x14ac:dyDescent="0.25">
      <c r="A10495">
        <v>49041694</v>
      </c>
      <c r="B10495">
        <v>110</v>
      </c>
      <c r="C10495" t="s">
        <v>343</v>
      </c>
      <c r="D10495" t="s">
        <v>300</v>
      </c>
      <c r="E10495" t="s">
        <v>301</v>
      </c>
      <c r="F10495" t="s">
        <v>315</v>
      </c>
      <c r="G10495" s="1">
        <v>43591</v>
      </c>
      <c r="H10495">
        <v>5</v>
      </c>
      <c r="I10495" s="7">
        <f>IF(TableTransactions[[#This Row],[Order type]]=trackOrderType,
TableTransactions[[#This Row],[Transaction quantity]]*-1,
TableTransactions[[#This Row],[Transaction quantity]]
)</f>
        <v>-5</v>
      </c>
      <c r="J104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</v>
      </c>
      <c r="K10495" s="7">
        <f ca="1">IF(TableTransactions[[#This Row],[Stock balance backorders]]&lt;0,
0,
TableTransactions[[#This Row],[Stock balance backorders]]
)</f>
        <v>44</v>
      </c>
      <c r="L10495" s="8" t="str">
        <f>VLOOKUP(TableTransactions[[#This Row],[Material]],TableStockBalance[],
MATCH(TableStockBalance[[#Headers],[Supplier name]],TableStockBalance[#Headers],0),
0)</f>
        <v>Mexcitronics Elektronika Plc.</v>
      </c>
    </row>
    <row r="10496" spans="1:12" x14ac:dyDescent="0.25">
      <c r="A10496">
        <v>49041728</v>
      </c>
      <c r="B10496">
        <v>150</v>
      </c>
      <c r="C10496" t="s">
        <v>343</v>
      </c>
      <c r="D10496" t="s">
        <v>300</v>
      </c>
      <c r="E10496" t="s">
        <v>301</v>
      </c>
      <c r="F10496" t="s">
        <v>319</v>
      </c>
      <c r="G10496" s="1">
        <v>43593</v>
      </c>
      <c r="H10496">
        <v>5</v>
      </c>
      <c r="I10496" s="7">
        <f>IF(TableTransactions[[#This Row],[Order type]]=trackOrderType,
TableTransactions[[#This Row],[Transaction quantity]]*-1,
TableTransactions[[#This Row],[Transaction quantity]]
)</f>
        <v>-5</v>
      </c>
      <c r="J104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</v>
      </c>
      <c r="K10496" s="7">
        <f ca="1">IF(TableTransactions[[#This Row],[Stock balance backorders]]&lt;0,
0,
TableTransactions[[#This Row],[Stock balance backorders]]
)</f>
        <v>39</v>
      </c>
      <c r="L10496" s="8" t="str">
        <f>VLOOKUP(TableTransactions[[#This Row],[Material]],TableStockBalance[],
MATCH(TableStockBalance[[#Headers],[Supplier name]],TableStockBalance[#Headers],0),
0)</f>
        <v>Mexcitronics Elektronika Plc.</v>
      </c>
    </row>
    <row r="10497" spans="1:12" x14ac:dyDescent="0.25">
      <c r="A10497">
        <v>49041795</v>
      </c>
      <c r="B10497">
        <v>160</v>
      </c>
      <c r="C10497" t="s">
        <v>343</v>
      </c>
      <c r="D10497" t="s">
        <v>300</v>
      </c>
      <c r="E10497" t="s">
        <v>301</v>
      </c>
      <c r="F10497" t="s">
        <v>313</v>
      </c>
      <c r="G10497" s="1">
        <v>43600</v>
      </c>
      <c r="H10497">
        <v>3</v>
      </c>
      <c r="I10497" s="7">
        <f>IF(TableTransactions[[#This Row],[Order type]]=trackOrderType,
TableTransactions[[#This Row],[Transaction quantity]]*-1,
TableTransactions[[#This Row],[Transaction quantity]]
)</f>
        <v>-3</v>
      </c>
      <c r="J104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</v>
      </c>
      <c r="K10497" s="7">
        <f ca="1">IF(TableTransactions[[#This Row],[Stock balance backorders]]&lt;0,
0,
TableTransactions[[#This Row],[Stock balance backorders]]
)</f>
        <v>36</v>
      </c>
      <c r="L10497" s="8" t="str">
        <f>VLOOKUP(TableTransactions[[#This Row],[Material]],TableStockBalance[],
MATCH(TableStockBalance[[#Headers],[Supplier name]],TableStockBalance[#Headers],0),
0)</f>
        <v>Mexcitronics Elektronika Plc.</v>
      </c>
    </row>
    <row r="10498" spans="1:12" x14ac:dyDescent="0.25">
      <c r="A10498">
        <v>49041930</v>
      </c>
      <c r="B10498">
        <v>130</v>
      </c>
      <c r="C10498" t="s">
        <v>343</v>
      </c>
      <c r="D10498" t="s">
        <v>300</v>
      </c>
      <c r="E10498" t="s">
        <v>301</v>
      </c>
      <c r="F10498" t="s">
        <v>317</v>
      </c>
      <c r="G10498" s="1">
        <v>43612</v>
      </c>
      <c r="H10498">
        <v>2</v>
      </c>
      <c r="I10498" s="7">
        <f>IF(TableTransactions[[#This Row],[Order type]]=trackOrderType,
TableTransactions[[#This Row],[Transaction quantity]]*-1,
TableTransactions[[#This Row],[Transaction quantity]]
)</f>
        <v>-2</v>
      </c>
      <c r="J104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</v>
      </c>
      <c r="K10498" s="7">
        <f ca="1">IF(TableTransactions[[#This Row],[Stock balance backorders]]&lt;0,
0,
TableTransactions[[#This Row],[Stock balance backorders]]
)</f>
        <v>34</v>
      </c>
      <c r="L10498" s="8" t="str">
        <f>VLOOKUP(TableTransactions[[#This Row],[Material]],TableStockBalance[],
MATCH(TableStockBalance[[#Headers],[Supplier name]],TableStockBalance[#Headers],0),
0)</f>
        <v>Mexcitronics Elektronika Plc.</v>
      </c>
    </row>
    <row r="10499" spans="1:12" x14ac:dyDescent="0.25">
      <c r="A10499" s="4">
        <v>45057129</v>
      </c>
      <c r="B10499" s="4">
        <v>10</v>
      </c>
      <c r="C10499" s="4" t="s">
        <v>344</v>
      </c>
      <c r="D10499" s="4" t="s">
        <v>300</v>
      </c>
      <c r="E10499" s="4" t="s">
        <v>301</v>
      </c>
      <c r="F10499" s="4" t="s">
        <v>302</v>
      </c>
      <c r="G10499" s="5">
        <v>43612</v>
      </c>
      <c r="H10499" s="4">
        <v>44</v>
      </c>
      <c r="I10499" s="7">
        <f>IF(TableTransactions[[#This Row],[Order type]]=trackOrderType,
TableTransactions[[#This Row],[Transaction quantity]]*-1,
TableTransactions[[#This Row],[Transaction quantity]]
)</f>
        <v>44</v>
      </c>
      <c r="J104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</v>
      </c>
      <c r="K10499" s="7">
        <f ca="1">IF(TableTransactions[[#This Row],[Stock balance backorders]]&lt;0,
0,
TableTransactions[[#This Row],[Stock balance backorders]]
)</f>
        <v>78</v>
      </c>
      <c r="L10499" s="8" t="str">
        <f>VLOOKUP(TableTransactions[[#This Row],[Material]],TableStockBalance[],
MATCH(TableStockBalance[[#Headers],[Supplier name]],TableStockBalance[#Headers],0),
0)</f>
        <v>Mexcitronics Elektronika Plc.</v>
      </c>
    </row>
    <row r="10500" spans="1:12" x14ac:dyDescent="0.25">
      <c r="A10500">
        <v>49041979</v>
      </c>
      <c r="B10500">
        <v>180</v>
      </c>
      <c r="C10500" t="s">
        <v>343</v>
      </c>
      <c r="D10500" t="s">
        <v>300</v>
      </c>
      <c r="E10500" t="s">
        <v>301</v>
      </c>
      <c r="F10500" t="s">
        <v>314</v>
      </c>
      <c r="G10500" s="1">
        <v>43619</v>
      </c>
      <c r="H10500">
        <v>1</v>
      </c>
      <c r="I10500" s="7">
        <f>IF(TableTransactions[[#This Row],[Order type]]=trackOrderType,
TableTransactions[[#This Row],[Transaction quantity]]*-1,
TableTransactions[[#This Row],[Transaction quantity]]
)</f>
        <v>-1</v>
      </c>
      <c r="J105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</v>
      </c>
      <c r="K10500" s="7">
        <f ca="1">IF(TableTransactions[[#This Row],[Stock balance backorders]]&lt;0,
0,
TableTransactions[[#This Row],[Stock balance backorders]]
)</f>
        <v>77</v>
      </c>
      <c r="L10500" s="8" t="str">
        <f>VLOOKUP(TableTransactions[[#This Row],[Material]],TableStockBalance[],
MATCH(TableStockBalance[[#Headers],[Supplier name]],TableStockBalance[#Headers],0),
0)</f>
        <v>Mexcitronics Elektronika Plc.</v>
      </c>
    </row>
    <row r="10501" spans="1:12" x14ac:dyDescent="0.25">
      <c r="A10501">
        <v>49041980</v>
      </c>
      <c r="B10501">
        <v>440</v>
      </c>
      <c r="C10501" t="s">
        <v>343</v>
      </c>
      <c r="D10501" t="s">
        <v>300</v>
      </c>
      <c r="E10501" t="s">
        <v>301</v>
      </c>
      <c r="F10501" t="s">
        <v>313</v>
      </c>
      <c r="G10501" s="1">
        <v>43619</v>
      </c>
      <c r="H10501">
        <v>1</v>
      </c>
      <c r="I10501" s="7">
        <f>IF(TableTransactions[[#This Row],[Order type]]=trackOrderType,
TableTransactions[[#This Row],[Transaction quantity]]*-1,
TableTransactions[[#This Row],[Transaction quantity]]
)</f>
        <v>-1</v>
      </c>
      <c r="J105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</v>
      </c>
      <c r="K10501" s="7">
        <f ca="1">IF(TableTransactions[[#This Row],[Stock balance backorders]]&lt;0,
0,
TableTransactions[[#This Row],[Stock balance backorders]]
)</f>
        <v>76</v>
      </c>
      <c r="L10501" s="8" t="str">
        <f>VLOOKUP(TableTransactions[[#This Row],[Material]],TableStockBalance[],
MATCH(TableStockBalance[[#Headers],[Supplier name]],TableStockBalance[#Headers],0),
0)</f>
        <v>Mexcitronics Elektronika Plc.</v>
      </c>
    </row>
    <row r="10502" spans="1:12" x14ac:dyDescent="0.25">
      <c r="A10502">
        <v>49042061</v>
      </c>
      <c r="B10502">
        <v>220</v>
      </c>
      <c r="C10502" t="s">
        <v>343</v>
      </c>
      <c r="D10502" t="s">
        <v>300</v>
      </c>
      <c r="E10502" t="s">
        <v>301</v>
      </c>
      <c r="F10502" t="s">
        <v>316</v>
      </c>
      <c r="G10502" s="1">
        <v>43626</v>
      </c>
      <c r="H10502">
        <v>3</v>
      </c>
      <c r="I10502" s="7">
        <f>IF(TableTransactions[[#This Row],[Order type]]=trackOrderType,
TableTransactions[[#This Row],[Transaction quantity]]*-1,
TableTransactions[[#This Row],[Transaction quantity]]
)</f>
        <v>-3</v>
      </c>
      <c r="J105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</v>
      </c>
      <c r="K10502" s="7">
        <f ca="1">IF(TableTransactions[[#This Row],[Stock balance backorders]]&lt;0,
0,
TableTransactions[[#This Row],[Stock balance backorders]]
)</f>
        <v>73</v>
      </c>
      <c r="L10502" s="8" t="str">
        <f>VLOOKUP(TableTransactions[[#This Row],[Material]],TableStockBalance[],
MATCH(TableStockBalance[[#Headers],[Supplier name]],TableStockBalance[#Headers],0),
0)</f>
        <v>Mexcitronics Elektronika Plc.</v>
      </c>
    </row>
    <row r="10503" spans="1:12" x14ac:dyDescent="0.25">
      <c r="A10503">
        <v>49042131</v>
      </c>
      <c r="B10503">
        <v>360</v>
      </c>
      <c r="C10503" t="s">
        <v>343</v>
      </c>
      <c r="D10503" t="s">
        <v>300</v>
      </c>
      <c r="E10503" t="s">
        <v>301</v>
      </c>
      <c r="F10503" t="s">
        <v>317</v>
      </c>
      <c r="G10503" s="1">
        <v>43630</v>
      </c>
      <c r="H10503">
        <v>3</v>
      </c>
      <c r="I10503" s="7">
        <f>IF(TableTransactions[[#This Row],[Order type]]=trackOrderType,
TableTransactions[[#This Row],[Transaction quantity]]*-1,
TableTransactions[[#This Row],[Transaction quantity]]
)</f>
        <v>-3</v>
      </c>
      <c r="J105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</v>
      </c>
      <c r="K10503" s="7">
        <f ca="1">IF(TableTransactions[[#This Row],[Stock balance backorders]]&lt;0,
0,
TableTransactions[[#This Row],[Stock balance backorders]]
)</f>
        <v>70</v>
      </c>
      <c r="L10503" s="8" t="str">
        <f>VLOOKUP(TableTransactions[[#This Row],[Material]],TableStockBalance[],
MATCH(TableStockBalance[[#Headers],[Supplier name]],TableStockBalance[#Headers],0),
0)</f>
        <v>Mexcitronics Elektronika Plc.</v>
      </c>
    </row>
    <row r="10504" spans="1:12" x14ac:dyDescent="0.25">
      <c r="A10504">
        <v>49042226</v>
      </c>
      <c r="B10504">
        <v>130</v>
      </c>
      <c r="C10504" t="s">
        <v>343</v>
      </c>
      <c r="D10504" t="s">
        <v>300</v>
      </c>
      <c r="E10504" t="s">
        <v>301</v>
      </c>
      <c r="F10504" t="s">
        <v>318</v>
      </c>
      <c r="G10504" s="1">
        <v>43640</v>
      </c>
      <c r="H10504">
        <v>7</v>
      </c>
      <c r="I10504" s="7">
        <f>IF(TableTransactions[[#This Row],[Order type]]=trackOrderType,
TableTransactions[[#This Row],[Transaction quantity]]*-1,
TableTransactions[[#This Row],[Transaction quantity]]
)</f>
        <v>-7</v>
      </c>
      <c r="J105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</v>
      </c>
      <c r="K10504" s="7">
        <f ca="1">IF(TableTransactions[[#This Row],[Stock balance backorders]]&lt;0,
0,
TableTransactions[[#This Row],[Stock balance backorders]]
)</f>
        <v>63</v>
      </c>
      <c r="L10504" s="8" t="str">
        <f>VLOOKUP(TableTransactions[[#This Row],[Material]],TableStockBalance[],
MATCH(TableStockBalance[[#Headers],[Supplier name]],TableStockBalance[#Headers],0),
0)</f>
        <v>Mexcitronics Elektronika Plc.</v>
      </c>
    </row>
    <row r="10505" spans="1:12" x14ac:dyDescent="0.25">
      <c r="A10505">
        <v>49042285</v>
      </c>
      <c r="B10505">
        <v>280</v>
      </c>
      <c r="C10505" t="s">
        <v>343</v>
      </c>
      <c r="D10505" t="s">
        <v>300</v>
      </c>
      <c r="E10505" t="s">
        <v>301</v>
      </c>
      <c r="F10505" t="s">
        <v>318</v>
      </c>
      <c r="G10505" s="1">
        <v>43644</v>
      </c>
      <c r="H10505">
        <v>4</v>
      </c>
      <c r="I10505" s="7">
        <f>IF(TableTransactions[[#This Row],[Order type]]=trackOrderType,
TableTransactions[[#This Row],[Transaction quantity]]*-1,
TableTransactions[[#This Row],[Transaction quantity]]
)</f>
        <v>-4</v>
      </c>
      <c r="J105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</v>
      </c>
      <c r="K10505" s="7">
        <f ca="1">IF(TableTransactions[[#This Row],[Stock balance backorders]]&lt;0,
0,
TableTransactions[[#This Row],[Stock balance backorders]]
)</f>
        <v>59</v>
      </c>
      <c r="L10505" s="8" t="str">
        <f>VLOOKUP(TableTransactions[[#This Row],[Material]],TableStockBalance[],
MATCH(TableStockBalance[[#Headers],[Supplier name]],TableStockBalance[#Headers],0),
0)</f>
        <v>Mexcitronics Elektronika Plc.</v>
      </c>
    </row>
    <row r="10506" spans="1:12" x14ac:dyDescent="0.25">
      <c r="A10506">
        <v>49042497</v>
      </c>
      <c r="B10506">
        <v>150</v>
      </c>
      <c r="C10506" t="s">
        <v>343</v>
      </c>
      <c r="D10506" t="s">
        <v>300</v>
      </c>
      <c r="E10506" t="s">
        <v>301</v>
      </c>
      <c r="F10506" t="s">
        <v>313</v>
      </c>
      <c r="G10506" s="1">
        <v>43665</v>
      </c>
      <c r="H10506">
        <v>2</v>
      </c>
      <c r="I10506" s="7">
        <f>IF(TableTransactions[[#This Row],[Order type]]=trackOrderType,
TableTransactions[[#This Row],[Transaction quantity]]*-1,
TableTransactions[[#This Row],[Transaction quantity]]
)</f>
        <v>-2</v>
      </c>
      <c r="J105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</v>
      </c>
      <c r="K10506" s="7">
        <f ca="1">IF(TableTransactions[[#This Row],[Stock balance backorders]]&lt;0,
0,
TableTransactions[[#This Row],[Stock balance backorders]]
)</f>
        <v>57</v>
      </c>
      <c r="L10506" s="8" t="str">
        <f>VLOOKUP(TableTransactions[[#This Row],[Material]],TableStockBalance[],
MATCH(TableStockBalance[[#Headers],[Supplier name]],TableStockBalance[#Headers],0),
0)</f>
        <v>Mexcitronics Elektronika Plc.</v>
      </c>
    </row>
    <row r="10507" spans="1:12" x14ac:dyDescent="0.25">
      <c r="A10507">
        <v>49042504</v>
      </c>
      <c r="B10507">
        <v>20</v>
      </c>
      <c r="C10507" t="s">
        <v>343</v>
      </c>
      <c r="D10507" t="s">
        <v>300</v>
      </c>
      <c r="E10507" t="s">
        <v>301</v>
      </c>
      <c r="F10507" t="s">
        <v>326</v>
      </c>
      <c r="G10507" s="1">
        <v>43665</v>
      </c>
      <c r="H10507">
        <v>5</v>
      </c>
      <c r="I10507" s="7">
        <f>IF(TableTransactions[[#This Row],[Order type]]=trackOrderType,
TableTransactions[[#This Row],[Transaction quantity]]*-1,
TableTransactions[[#This Row],[Transaction quantity]]
)</f>
        <v>-5</v>
      </c>
      <c r="J105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</v>
      </c>
      <c r="K10507" s="7">
        <f ca="1">IF(TableTransactions[[#This Row],[Stock balance backorders]]&lt;0,
0,
TableTransactions[[#This Row],[Stock balance backorders]]
)</f>
        <v>52</v>
      </c>
      <c r="L10507" s="8" t="str">
        <f>VLOOKUP(TableTransactions[[#This Row],[Material]],TableStockBalance[],
MATCH(TableStockBalance[[#Headers],[Supplier name]],TableStockBalance[#Headers],0),
0)</f>
        <v>Mexcitronics Elektronika Plc.</v>
      </c>
    </row>
    <row r="10508" spans="1:12" x14ac:dyDescent="0.25">
      <c r="A10508">
        <v>49042580</v>
      </c>
      <c r="B10508">
        <v>30</v>
      </c>
      <c r="C10508" t="s">
        <v>343</v>
      </c>
      <c r="D10508" t="s">
        <v>300</v>
      </c>
      <c r="E10508" t="s">
        <v>301</v>
      </c>
      <c r="F10508" t="s">
        <v>323</v>
      </c>
      <c r="G10508" s="1">
        <v>43672</v>
      </c>
      <c r="H10508">
        <v>4</v>
      </c>
      <c r="I10508" s="7">
        <f>IF(TableTransactions[[#This Row],[Order type]]=trackOrderType,
TableTransactions[[#This Row],[Transaction quantity]]*-1,
TableTransactions[[#This Row],[Transaction quantity]]
)</f>
        <v>-4</v>
      </c>
      <c r="J105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</v>
      </c>
      <c r="K10508" s="7">
        <f ca="1">IF(TableTransactions[[#This Row],[Stock balance backorders]]&lt;0,
0,
TableTransactions[[#This Row],[Stock balance backorders]]
)</f>
        <v>48</v>
      </c>
      <c r="L10508" s="8" t="str">
        <f>VLOOKUP(TableTransactions[[#This Row],[Material]],TableStockBalance[],
MATCH(TableStockBalance[[#Headers],[Supplier name]],TableStockBalance[#Headers],0),
0)</f>
        <v>Mexcitronics Elektronika Plc.</v>
      </c>
    </row>
    <row r="10509" spans="1:12" x14ac:dyDescent="0.25">
      <c r="A10509">
        <v>49042693</v>
      </c>
      <c r="B10509">
        <v>100</v>
      </c>
      <c r="C10509" t="s">
        <v>343</v>
      </c>
      <c r="D10509" t="s">
        <v>300</v>
      </c>
      <c r="E10509" t="s">
        <v>301</v>
      </c>
      <c r="F10509" t="s">
        <v>318</v>
      </c>
      <c r="G10509" s="1">
        <v>43684</v>
      </c>
      <c r="H10509">
        <v>6</v>
      </c>
      <c r="I10509" s="7">
        <f>IF(TableTransactions[[#This Row],[Order type]]=trackOrderType,
TableTransactions[[#This Row],[Transaction quantity]]*-1,
TableTransactions[[#This Row],[Transaction quantity]]
)</f>
        <v>-6</v>
      </c>
      <c r="J105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</v>
      </c>
      <c r="K10509" s="7">
        <f ca="1">IF(TableTransactions[[#This Row],[Stock balance backorders]]&lt;0,
0,
TableTransactions[[#This Row],[Stock balance backorders]]
)</f>
        <v>42</v>
      </c>
      <c r="L10509" s="8" t="str">
        <f>VLOOKUP(TableTransactions[[#This Row],[Material]],TableStockBalance[],
MATCH(TableStockBalance[[#Headers],[Supplier name]],TableStockBalance[#Headers],0),
0)</f>
        <v>Mexcitronics Elektronika Plc.</v>
      </c>
    </row>
    <row r="10510" spans="1:12" x14ac:dyDescent="0.25">
      <c r="A10510">
        <v>49042738</v>
      </c>
      <c r="B10510">
        <v>80</v>
      </c>
      <c r="C10510" t="s">
        <v>343</v>
      </c>
      <c r="D10510" t="s">
        <v>300</v>
      </c>
      <c r="E10510" t="s">
        <v>301</v>
      </c>
      <c r="F10510" t="s">
        <v>317</v>
      </c>
      <c r="G10510" s="1">
        <v>43689</v>
      </c>
      <c r="H10510">
        <v>1</v>
      </c>
      <c r="I10510" s="7">
        <f>IF(TableTransactions[[#This Row],[Order type]]=trackOrderType,
TableTransactions[[#This Row],[Transaction quantity]]*-1,
TableTransactions[[#This Row],[Transaction quantity]]
)</f>
        <v>-1</v>
      </c>
      <c r="J105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</v>
      </c>
      <c r="K10510" s="7">
        <f ca="1">IF(TableTransactions[[#This Row],[Stock balance backorders]]&lt;0,
0,
TableTransactions[[#This Row],[Stock balance backorders]]
)</f>
        <v>41</v>
      </c>
      <c r="L10510" s="8" t="str">
        <f>VLOOKUP(TableTransactions[[#This Row],[Material]],TableStockBalance[],
MATCH(TableStockBalance[[#Headers],[Supplier name]],TableStockBalance[#Headers],0),
0)</f>
        <v>Mexcitronics Elektronika Plc.</v>
      </c>
    </row>
    <row r="10511" spans="1:12" x14ac:dyDescent="0.25">
      <c r="A10511">
        <v>49042827</v>
      </c>
      <c r="B10511">
        <v>130</v>
      </c>
      <c r="C10511" t="s">
        <v>343</v>
      </c>
      <c r="D10511" t="s">
        <v>300</v>
      </c>
      <c r="E10511" t="s">
        <v>301</v>
      </c>
      <c r="F10511" t="s">
        <v>318</v>
      </c>
      <c r="G10511" s="1">
        <v>43697</v>
      </c>
      <c r="H10511">
        <v>4</v>
      </c>
      <c r="I10511" s="7">
        <f>IF(TableTransactions[[#This Row],[Order type]]=trackOrderType,
TableTransactions[[#This Row],[Transaction quantity]]*-1,
TableTransactions[[#This Row],[Transaction quantity]]
)</f>
        <v>-4</v>
      </c>
      <c r="J105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</v>
      </c>
      <c r="K10511" s="7">
        <f ca="1">IF(TableTransactions[[#This Row],[Stock balance backorders]]&lt;0,
0,
TableTransactions[[#This Row],[Stock balance backorders]]
)</f>
        <v>37</v>
      </c>
      <c r="L10511" s="8" t="str">
        <f>VLOOKUP(TableTransactions[[#This Row],[Material]],TableStockBalance[],
MATCH(TableStockBalance[[#Headers],[Supplier name]],TableStockBalance[#Headers],0),
0)</f>
        <v>Mexcitronics Elektronika Plc.</v>
      </c>
    </row>
    <row r="10512" spans="1:12" x14ac:dyDescent="0.25">
      <c r="A10512" s="4">
        <v>45057348</v>
      </c>
      <c r="B10512" s="4">
        <v>10</v>
      </c>
      <c r="C10512" s="4" t="s">
        <v>344</v>
      </c>
      <c r="D10512" s="4" t="s">
        <v>300</v>
      </c>
      <c r="E10512" s="4" t="s">
        <v>301</v>
      </c>
      <c r="F10512" s="4" t="s">
        <v>302</v>
      </c>
      <c r="G10512" s="5">
        <v>43705</v>
      </c>
      <c r="H10512" s="4">
        <v>44</v>
      </c>
      <c r="I10512" s="7">
        <f>IF(TableTransactions[[#This Row],[Order type]]=trackOrderType,
TableTransactions[[#This Row],[Transaction quantity]]*-1,
TableTransactions[[#This Row],[Transaction quantity]]
)</f>
        <v>44</v>
      </c>
      <c r="J105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81</v>
      </c>
      <c r="K10512" s="7">
        <f ca="1">IF(TableTransactions[[#This Row],[Stock balance backorders]]&lt;0,
0,
TableTransactions[[#This Row],[Stock balance backorders]]
)</f>
        <v>81</v>
      </c>
      <c r="L10512" s="8" t="str">
        <f>VLOOKUP(TableTransactions[[#This Row],[Material]],TableStockBalance[],
MATCH(TableStockBalance[[#Headers],[Supplier name]],TableStockBalance[#Headers],0),
0)</f>
        <v>Mexcitronics Elektronika Plc.</v>
      </c>
    </row>
    <row r="10513" spans="1:12" x14ac:dyDescent="0.25">
      <c r="A10513">
        <v>49043087</v>
      </c>
      <c r="B10513">
        <v>200</v>
      </c>
      <c r="C10513" t="s">
        <v>343</v>
      </c>
      <c r="D10513" t="s">
        <v>300</v>
      </c>
      <c r="E10513" t="s">
        <v>301</v>
      </c>
      <c r="F10513" t="s">
        <v>313</v>
      </c>
      <c r="G10513" s="1">
        <v>43721</v>
      </c>
      <c r="H10513">
        <v>2</v>
      </c>
      <c r="I10513" s="7">
        <f>IF(TableTransactions[[#This Row],[Order type]]=trackOrderType,
TableTransactions[[#This Row],[Transaction quantity]]*-1,
TableTransactions[[#This Row],[Transaction quantity]]
)</f>
        <v>-2</v>
      </c>
      <c r="J105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79</v>
      </c>
      <c r="K10513" s="7">
        <f ca="1">IF(TableTransactions[[#This Row],[Stock balance backorders]]&lt;0,
0,
TableTransactions[[#This Row],[Stock balance backorders]]
)</f>
        <v>79</v>
      </c>
      <c r="L10513" s="8" t="str">
        <f>VLOOKUP(TableTransactions[[#This Row],[Material]],TableStockBalance[],
MATCH(TableStockBalance[[#Headers],[Supplier name]],TableStockBalance[#Headers],0),
0)</f>
        <v>Mexcitronics Elektronika Plc.</v>
      </c>
    </row>
    <row r="10514" spans="1:12" x14ac:dyDescent="0.25">
      <c r="A10514">
        <v>49043128</v>
      </c>
      <c r="B10514">
        <v>180</v>
      </c>
      <c r="C10514" t="s">
        <v>343</v>
      </c>
      <c r="D10514" t="s">
        <v>300</v>
      </c>
      <c r="E10514" t="s">
        <v>301</v>
      </c>
      <c r="F10514" t="s">
        <v>317</v>
      </c>
      <c r="G10514" s="1">
        <v>43725</v>
      </c>
      <c r="H10514">
        <v>3</v>
      </c>
      <c r="I10514" s="7">
        <f>IF(TableTransactions[[#This Row],[Order type]]=trackOrderType,
TableTransactions[[#This Row],[Transaction quantity]]*-1,
TableTransactions[[#This Row],[Transaction quantity]]
)</f>
        <v>-3</v>
      </c>
      <c r="J105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</v>
      </c>
      <c r="K10514" s="7">
        <f ca="1">IF(TableTransactions[[#This Row],[Stock balance backorders]]&lt;0,
0,
TableTransactions[[#This Row],[Stock balance backorders]]
)</f>
        <v>76</v>
      </c>
      <c r="L10514" s="8" t="str">
        <f>VLOOKUP(TableTransactions[[#This Row],[Material]],TableStockBalance[],
MATCH(TableStockBalance[[#Headers],[Supplier name]],TableStockBalance[#Headers],0),
0)</f>
        <v>Mexcitronics Elektronika Plc.</v>
      </c>
    </row>
    <row r="10515" spans="1:12" x14ac:dyDescent="0.25">
      <c r="A10515">
        <v>49043175</v>
      </c>
      <c r="B10515">
        <v>90</v>
      </c>
      <c r="C10515" t="s">
        <v>343</v>
      </c>
      <c r="D10515" t="s">
        <v>300</v>
      </c>
      <c r="E10515" t="s">
        <v>301</v>
      </c>
      <c r="F10515" t="s">
        <v>325</v>
      </c>
      <c r="G10515" s="1">
        <v>43728</v>
      </c>
      <c r="H10515">
        <v>3</v>
      </c>
      <c r="I10515" s="7">
        <f>IF(TableTransactions[[#This Row],[Order type]]=trackOrderType,
TableTransactions[[#This Row],[Transaction quantity]]*-1,
TableTransactions[[#This Row],[Transaction quantity]]
)</f>
        <v>-3</v>
      </c>
      <c r="J105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</v>
      </c>
      <c r="K10515" s="7">
        <f ca="1">IF(TableTransactions[[#This Row],[Stock balance backorders]]&lt;0,
0,
TableTransactions[[#This Row],[Stock balance backorders]]
)</f>
        <v>73</v>
      </c>
      <c r="L10515" s="8" t="str">
        <f>VLOOKUP(TableTransactions[[#This Row],[Material]],TableStockBalance[],
MATCH(TableStockBalance[[#Headers],[Supplier name]],TableStockBalance[#Headers],0),
0)</f>
        <v>Mexcitronics Elektronika Plc.</v>
      </c>
    </row>
    <row r="10516" spans="1:12" x14ac:dyDescent="0.25">
      <c r="A10516">
        <v>49043280</v>
      </c>
      <c r="B10516">
        <v>90</v>
      </c>
      <c r="C10516" t="s">
        <v>343</v>
      </c>
      <c r="D10516" t="s">
        <v>300</v>
      </c>
      <c r="E10516" t="s">
        <v>301</v>
      </c>
      <c r="F10516" t="s">
        <v>317</v>
      </c>
      <c r="G10516" s="1">
        <v>43739</v>
      </c>
      <c r="H10516">
        <v>7</v>
      </c>
      <c r="I10516" s="7">
        <f>IF(TableTransactions[[#This Row],[Order type]]=trackOrderType,
TableTransactions[[#This Row],[Transaction quantity]]*-1,
TableTransactions[[#This Row],[Transaction quantity]]
)</f>
        <v>-7</v>
      </c>
      <c r="J105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</v>
      </c>
      <c r="K10516" s="7">
        <f ca="1">IF(TableTransactions[[#This Row],[Stock balance backorders]]&lt;0,
0,
TableTransactions[[#This Row],[Stock balance backorders]]
)</f>
        <v>66</v>
      </c>
      <c r="L10516" s="8" t="str">
        <f>VLOOKUP(TableTransactions[[#This Row],[Material]],TableStockBalance[],
MATCH(TableStockBalance[[#Headers],[Supplier name]],TableStockBalance[#Headers],0),
0)</f>
        <v>Mexcitronics Elektronika Plc.</v>
      </c>
    </row>
    <row r="10517" spans="1:12" x14ac:dyDescent="0.25">
      <c r="A10517">
        <v>49043342</v>
      </c>
      <c r="B10517">
        <v>160</v>
      </c>
      <c r="C10517" t="s">
        <v>343</v>
      </c>
      <c r="D10517" t="s">
        <v>300</v>
      </c>
      <c r="E10517" t="s">
        <v>301</v>
      </c>
      <c r="F10517" t="s">
        <v>313</v>
      </c>
      <c r="G10517" s="1">
        <v>43746</v>
      </c>
      <c r="H10517">
        <v>1</v>
      </c>
      <c r="I10517" s="7">
        <f>IF(TableTransactions[[#This Row],[Order type]]=trackOrderType,
TableTransactions[[#This Row],[Transaction quantity]]*-1,
TableTransactions[[#This Row],[Transaction quantity]]
)</f>
        <v>-1</v>
      </c>
      <c r="J105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</v>
      </c>
      <c r="K10517" s="7">
        <f ca="1">IF(TableTransactions[[#This Row],[Stock balance backorders]]&lt;0,
0,
TableTransactions[[#This Row],[Stock balance backorders]]
)</f>
        <v>65</v>
      </c>
      <c r="L10517" s="8" t="str">
        <f>VLOOKUP(TableTransactions[[#This Row],[Material]],TableStockBalance[],
MATCH(TableStockBalance[[#Headers],[Supplier name]],TableStockBalance[#Headers],0),
0)</f>
        <v>Mexcitronics Elektronika Plc.</v>
      </c>
    </row>
    <row r="10518" spans="1:12" x14ac:dyDescent="0.25">
      <c r="A10518">
        <v>49043519</v>
      </c>
      <c r="B10518">
        <v>180</v>
      </c>
      <c r="C10518" t="s">
        <v>343</v>
      </c>
      <c r="D10518" t="s">
        <v>300</v>
      </c>
      <c r="E10518" t="s">
        <v>301</v>
      </c>
      <c r="F10518" t="s">
        <v>313</v>
      </c>
      <c r="G10518" s="1">
        <v>43761</v>
      </c>
      <c r="H10518">
        <v>4</v>
      </c>
      <c r="I10518" s="7">
        <f>IF(TableTransactions[[#This Row],[Order type]]=trackOrderType,
TableTransactions[[#This Row],[Transaction quantity]]*-1,
TableTransactions[[#This Row],[Transaction quantity]]
)</f>
        <v>-4</v>
      </c>
      <c r="J105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</v>
      </c>
      <c r="K10518" s="7">
        <f ca="1">IF(TableTransactions[[#This Row],[Stock balance backorders]]&lt;0,
0,
TableTransactions[[#This Row],[Stock balance backorders]]
)</f>
        <v>61</v>
      </c>
      <c r="L10518" s="8" t="str">
        <f>VLOOKUP(TableTransactions[[#This Row],[Material]],TableStockBalance[],
MATCH(TableStockBalance[[#Headers],[Supplier name]],TableStockBalance[#Headers],0),
0)</f>
        <v>Mexcitronics Elektronika Plc.</v>
      </c>
    </row>
    <row r="10519" spans="1:12" x14ac:dyDescent="0.25">
      <c r="A10519">
        <v>49043524</v>
      </c>
      <c r="B10519">
        <v>60</v>
      </c>
      <c r="C10519" t="s">
        <v>343</v>
      </c>
      <c r="D10519" t="s">
        <v>300</v>
      </c>
      <c r="E10519" t="s">
        <v>301</v>
      </c>
      <c r="F10519" t="s">
        <v>316</v>
      </c>
      <c r="G10519" s="1">
        <v>43761</v>
      </c>
      <c r="H10519">
        <v>4</v>
      </c>
      <c r="I10519" s="7">
        <f>IF(TableTransactions[[#This Row],[Order type]]=trackOrderType,
TableTransactions[[#This Row],[Transaction quantity]]*-1,
TableTransactions[[#This Row],[Transaction quantity]]
)</f>
        <v>-4</v>
      </c>
      <c r="J105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</v>
      </c>
      <c r="K10519" s="7">
        <f ca="1">IF(TableTransactions[[#This Row],[Stock balance backorders]]&lt;0,
0,
TableTransactions[[#This Row],[Stock balance backorders]]
)</f>
        <v>57</v>
      </c>
      <c r="L10519" s="8" t="str">
        <f>VLOOKUP(TableTransactions[[#This Row],[Material]],TableStockBalance[],
MATCH(TableStockBalance[[#Headers],[Supplier name]],TableStockBalance[#Headers],0),
0)</f>
        <v>Mexcitronics Elektronika Plc.</v>
      </c>
    </row>
    <row r="10520" spans="1:12" x14ac:dyDescent="0.25">
      <c r="A10520">
        <v>49043538</v>
      </c>
      <c r="B10520">
        <v>120</v>
      </c>
      <c r="C10520" t="s">
        <v>343</v>
      </c>
      <c r="D10520" t="s">
        <v>300</v>
      </c>
      <c r="E10520" t="s">
        <v>301</v>
      </c>
      <c r="F10520" t="s">
        <v>317</v>
      </c>
      <c r="G10520" s="1">
        <v>43762</v>
      </c>
      <c r="H10520">
        <v>6</v>
      </c>
      <c r="I10520" s="7">
        <f>IF(TableTransactions[[#This Row],[Order type]]=trackOrderType,
TableTransactions[[#This Row],[Transaction quantity]]*-1,
TableTransactions[[#This Row],[Transaction quantity]]
)</f>
        <v>-6</v>
      </c>
      <c r="J105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</v>
      </c>
      <c r="K10520" s="7">
        <f ca="1">IF(TableTransactions[[#This Row],[Stock balance backorders]]&lt;0,
0,
TableTransactions[[#This Row],[Stock balance backorders]]
)</f>
        <v>51</v>
      </c>
      <c r="L10520" s="8" t="str">
        <f>VLOOKUP(TableTransactions[[#This Row],[Material]],TableStockBalance[],
MATCH(TableStockBalance[[#Headers],[Supplier name]],TableStockBalance[#Headers],0),
0)</f>
        <v>Mexcitronics Elektronika Plc.</v>
      </c>
    </row>
    <row r="10521" spans="1:12" x14ac:dyDescent="0.25">
      <c r="A10521">
        <v>49043579</v>
      </c>
      <c r="B10521">
        <v>30</v>
      </c>
      <c r="C10521" t="s">
        <v>343</v>
      </c>
      <c r="D10521" t="s">
        <v>300</v>
      </c>
      <c r="E10521" t="s">
        <v>301</v>
      </c>
      <c r="F10521" t="s">
        <v>322</v>
      </c>
      <c r="G10521" s="1">
        <v>43766</v>
      </c>
      <c r="H10521">
        <v>3</v>
      </c>
      <c r="I10521" s="7">
        <f>IF(TableTransactions[[#This Row],[Order type]]=trackOrderType,
TableTransactions[[#This Row],[Transaction quantity]]*-1,
TableTransactions[[#This Row],[Transaction quantity]]
)</f>
        <v>-3</v>
      </c>
      <c r="J105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</v>
      </c>
      <c r="K10521" s="7">
        <f ca="1">IF(TableTransactions[[#This Row],[Stock balance backorders]]&lt;0,
0,
TableTransactions[[#This Row],[Stock balance backorders]]
)</f>
        <v>48</v>
      </c>
      <c r="L10521" s="8" t="str">
        <f>VLOOKUP(TableTransactions[[#This Row],[Material]],TableStockBalance[],
MATCH(TableStockBalance[[#Headers],[Supplier name]],TableStockBalance[#Headers],0),
0)</f>
        <v>Mexcitronics Elektronika Plc.</v>
      </c>
    </row>
    <row r="10522" spans="1:12" x14ac:dyDescent="0.25">
      <c r="A10522">
        <v>49043597</v>
      </c>
      <c r="B10522">
        <v>70</v>
      </c>
      <c r="C10522" t="s">
        <v>343</v>
      </c>
      <c r="D10522" t="s">
        <v>300</v>
      </c>
      <c r="E10522" t="s">
        <v>301</v>
      </c>
      <c r="F10522" t="s">
        <v>313</v>
      </c>
      <c r="G10522" s="1">
        <v>43768</v>
      </c>
      <c r="H10522">
        <v>4</v>
      </c>
      <c r="I10522" s="7">
        <f>IF(TableTransactions[[#This Row],[Order type]]=trackOrderType,
TableTransactions[[#This Row],[Transaction quantity]]*-1,
TableTransactions[[#This Row],[Transaction quantity]]
)</f>
        <v>-4</v>
      </c>
      <c r="J105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</v>
      </c>
      <c r="K10522" s="7">
        <f ca="1">IF(TableTransactions[[#This Row],[Stock balance backorders]]&lt;0,
0,
TableTransactions[[#This Row],[Stock balance backorders]]
)</f>
        <v>44</v>
      </c>
      <c r="L10522" s="8" t="str">
        <f>VLOOKUP(TableTransactions[[#This Row],[Material]],TableStockBalance[],
MATCH(TableStockBalance[[#Headers],[Supplier name]],TableStockBalance[#Headers],0),
0)</f>
        <v>Mexcitronics Elektronika Plc.</v>
      </c>
    </row>
    <row r="10523" spans="1:12" x14ac:dyDescent="0.25">
      <c r="A10523">
        <v>49043601</v>
      </c>
      <c r="B10523">
        <v>160</v>
      </c>
      <c r="C10523" t="s">
        <v>343</v>
      </c>
      <c r="D10523" t="s">
        <v>300</v>
      </c>
      <c r="E10523" t="s">
        <v>301</v>
      </c>
      <c r="F10523" t="s">
        <v>317</v>
      </c>
      <c r="G10523" s="1">
        <v>43768</v>
      </c>
      <c r="H10523">
        <v>1</v>
      </c>
      <c r="I10523" s="7">
        <f>IF(TableTransactions[[#This Row],[Order type]]=trackOrderType,
TableTransactions[[#This Row],[Transaction quantity]]*-1,
TableTransactions[[#This Row],[Transaction quantity]]
)</f>
        <v>-1</v>
      </c>
      <c r="J105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</v>
      </c>
      <c r="K10523" s="7">
        <f ca="1">IF(TableTransactions[[#This Row],[Stock balance backorders]]&lt;0,
0,
TableTransactions[[#This Row],[Stock balance backorders]]
)</f>
        <v>43</v>
      </c>
      <c r="L10523" s="8" t="str">
        <f>VLOOKUP(TableTransactions[[#This Row],[Material]],TableStockBalance[],
MATCH(TableStockBalance[[#Headers],[Supplier name]],TableStockBalance[#Headers],0),
0)</f>
        <v>Mexcitronics Elektronika Plc.</v>
      </c>
    </row>
    <row r="10524" spans="1:12" x14ac:dyDescent="0.25">
      <c r="A10524">
        <v>49043803</v>
      </c>
      <c r="B10524">
        <v>110</v>
      </c>
      <c r="C10524" t="s">
        <v>343</v>
      </c>
      <c r="D10524" t="s">
        <v>300</v>
      </c>
      <c r="E10524" t="s">
        <v>301</v>
      </c>
      <c r="F10524" t="s">
        <v>313</v>
      </c>
      <c r="G10524" s="1">
        <v>43787</v>
      </c>
      <c r="H10524">
        <v>2</v>
      </c>
      <c r="I10524" s="7">
        <f>IF(TableTransactions[[#This Row],[Order type]]=trackOrderType,
TableTransactions[[#This Row],[Transaction quantity]]*-1,
TableTransactions[[#This Row],[Transaction quantity]]
)</f>
        <v>-2</v>
      </c>
      <c r="J105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</v>
      </c>
      <c r="K10524" s="7">
        <f ca="1">IF(TableTransactions[[#This Row],[Stock balance backorders]]&lt;0,
0,
TableTransactions[[#This Row],[Stock balance backorders]]
)</f>
        <v>41</v>
      </c>
      <c r="L10524" s="8" t="str">
        <f>VLOOKUP(TableTransactions[[#This Row],[Material]],TableStockBalance[],
MATCH(TableStockBalance[[#Headers],[Supplier name]],TableStockBalance[#Headers],0),
0)</f>
        <v>Mexcitronics Elektronika Plc.</v>
      </c>
    </row>
    <row r="10525" spans="1:12" x14ac:dyDescent="0.25">
      <c r="A10525">
        <v>49043833</v>
      </c>
      <c r="B10525">
        <v>150</v>
      </c>
      <c r="C10525" t="s">
        <v>343</v>
      </c>
      <c r="D10525" t="s">
        <v>300</v>
      </c>
      <c r="E10525" t="s">
        <v>301</v>
      </c>
      <c r="F10525" t="s">
        <v>313</v>
      </c>
      <c r="G10525" s="1">
        <v>43789</v>
      </c>
      <c r="H10525">
        <v>1</v>
      </c>
      <c r="I10525" s="7">
        <f>IF(TableTransactions[[#This Row],[Order type]]=trackOrderType,
TableTransactions[[#This Row],[Transaction quantity]]*-1,
TableTransactions[[#This Row],[Transaction quantity]]
)</f>
        <v>-1</v>
      </c>
      <c r="J105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10525" s="7">
        <f ca="1">IF(TableTransactions[[#This Row],[Stock balance backorders]]&lt;0,
0,
TableTransactions[[#This Row],[Stock balance backorders]]
)</f>
        <v>40</v>
      </c>
      <c r="L10525" s="8" t="str">
        <f>VLOOKUP(TableTransactions[[#This Row],[Material]],TableStockBalance[],
MATCH(TableStockBalance[[#Headers],[Supplier name]],TableStockBalance[#Headers],0),
0)</f>
        <v>Mexcitronics Elektronika Plc.</v>
      </c>
    </row>
    <row r="10526" spans="1:12" x14ac:dyDescent="0.25">
      <c r="A10526">
        <v>49043842</v>
      </c>
      <c r="B10526">
        <v>40</v>
      </c>
      <c r="C10526" t="s">
        <v>343</v>
      </c>
      <c r="D10526" t="s">
        <v>300</v>
      </c>
      <c r="E10526" t="s">
        <v>301</v>
      </c>
      <c r="F10526" t="s">
        <v>319</v>
      </c>
      <c r="G10526" s="1">
        <v>43789</v>
      </c>
      <c r="H10526">
        <v>3</v>
      </c>
      <c r="I10526" s="7">
        <f>IF(TableTransactions[[#This Row],[Order type]]=trackOrderType,
TableTransactions[[#This Row],[Transaction quantity]]*-1,
TableTransactions[[#This Row],[Transaction quantity]]
)</f>
        <v>-3</v>
      </c>
      <c r="J105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</v>
      </c>
      <c r="K10526" s="7">
        <f ca="1">IF(TableTransactions[[#This Row],[Stock balance backorders]]&lt;0,
0,
TableTransactions[[#This Row],[Stock balance backorders]]
)</f>
        <v>37</v>
      </c>
      <c r="L10526" s="8" t="str">
        <f>VLOOKUP(TableTransactions[[#This Row],[Material]],TableStockBalance[],
MATCH(TableStockBalance[[#Headers],[Supplier name]],TableStockBalance[#Headers],0),
0)</f>
        <v>Mexcitronics Elektronika Plc.</v>
      </c>
    </row>
    <row r="10527" spans="1:12" x14ac:dyDescent="0.25">
      <c r="A10527" s="4">
        <v>45057559</v>
      </c>
      <c r="B10527" s="4">
        <v>10</v>
      </c>
      <c r="C10527" s="4" t="s">
        <v>344</v>
      </c>
      <c r="D10527" s="4" t="s">
        <v>300</v>
      </c>
      <c r="E10527" s="4" t="s">
        <v>301</v>
      </c>
      <c r="F10527" s="4" t="s">
        <v>302</v>
      </c>
      <c r="G10527" s="5">
        <v>43789</v>
      </c>
      <c r="H10527" s="4">
        <v>44</v>
      </c>
      <c r="I10527" s="7">
        <f>IF(TableTransactions[[#This Row],[Order type]]=trackOrderType,
TableTransactions[[#This Row],[Transaction quantity]]*-1,
TableTransactions[[#This Row],[Transaction quantity]]
)</f>
        <v>44</v>
      </c>
      <c r="J105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81</v>
      </c>
      <c r="K10527" s="7">
        <f ca="1">IF(TableTransactions[[#This Row],[Stock balance backorders]]&lt;0,
0,
TableTransactions[[#This Row],[Stock balance backorders]]
)</f>
        <v>81</v>
      </c>
      <c r="L10527" s="8" t="str">
        <f>VLOOKUP(TableTransactions[[#This Row],[Material]],TableStockBalance[],
MATCH(TableStockBalance[[#Headers],[Supplier name]],TableStockBalance[#Headers],0),
0)</f>
        <v>Mexcitronics Elektronika Plc.</v>
      </c>
    </row>
    <row r="10528" spans="1:12" x14ac:dyDescent="0.25">
      <c r="A10528">
        <v>49043898</v>
      </c>
      <c r="B10528">
        <v>150</v>
      </c>
      <c r="C10528" t="s">
        <v>343</v>
      </c>
      <c r="D10528" t="s">
        <v>300</v>
      </c>
      <c r="E10528" t="s">
        <v>301</v>
      </c>
      <c r="F10528" t="s">
        <v>313</v>
      </c>
      <c r="G10528" s="1">
        <v>43795</v>
      </c>
      <c r="H10528">
        <v>6</v>
      </c>
      <c r="I10528" s="7">
        <f>IF(TableTransactions[[#This Row],[Order type]]=trackOrderType,
TableTransactions[[#This Row],[Transaction quantity]]*-1,
TableTransactions[[#This Row],[Transaction quantity]]
)</f>
        <v>-6</v>
      </c>
      <c r="J105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</v>
      </c>
      <c r="K10528" s="7">
        <f ca="1">IF(TableTransactions[[#This Row],[Stock balance backorders]]&lt;0,
0,
TableTransactions[[#This Row],[Stock balance backorders]]
)</f>
        <v>75</v>
      </c>
      <c r="L10528" s="8" t="str">
        <f>VLOOKUP(TableTransactions[[#This Row],[Material]],TableStockBalance[],
MATCH(TableStockBalance[[#Headers],[Supplier name]],TableStockBalance[#Headers],0),
0)</f>
        <v>Mexcitronics Elektronika Plc.</v>
      </c>
    </row>
    <row r="10529" spans="1:12" x14ac:dyDescent="0.25">
      <c r="A10529">
        <v>49043898</v>
      </c>
      <c r="B10529">
        <v>160</v>
      </c>
      <c r="C10529" t="s">
        <v>343</v>
      </c>
      <c r="D10529" t="s">
        <v>300</v>
      </c>
      <c r="E10529" t="s">
        <v>301</v>
      </c>
      <c r="F10529" t="s">
        <v>313</v>
      </c>
      <c r="G10529" s="1">
        <v>43795</v>
      </c>
      <c r="H10529">
        <v>2</v>
      </c>
      <c r="I10529" s="7">
        <f>IF(TableTransactions[[#This Row],[Order type]]=trackOrderType,
TableTransactions[[#This Row],[Transaction quantity]]*-1,
TableTransactions[[#This Row],[Transaction quantity]]
)</f>
        <v>-2</v>
      </c>
      <c r="J105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</v>
      </c>
      <c r="K10529" s="7">
        <f ca="1">IF(TableTransactions[[#This Row],[Stock balance backorders]]&lt;0,
0,
TableTransactions[[#This Row],[Stock balance backorders]]
)</f>
        <v>73</v>
      </c>
      <c r="L10529" s="8" t="str">
        <f>VLOOKUP(TableTransactions[[#This Row],[Material]],TableStockBalance[],
MATCH(TableStockBalance[[#Headers],[Supplier name]],TableStockBalance[#Headers],0),
0)</f>
        <v>Mexcitronics Elektronika Plc.</v>
      </c>
    </row>
    <row r="10530" spans="1:12" x14ac:dyDescent="0.25">
      <c r="A10530">
        <v>49043907</v>
      </c>
      <c r="B10530">
        <v>160</v>
      </c>
      <c r="C10530" t="s">
        <v>343</v>
      </c>
      <c r="D10530" t="s">
        <v>300</v>
      </c>
      <c r="E10530" t="s">
        <v>301</v>
      </c>
      <c r="F10530" t="s">
        <v>317</v>
      </c>
      <c r="G10530" s="1">
        <v>43795</v>
      </c>
      <c r="H10530">
        <v>6</v>
      </c>
      <c r="I10530" s="7">
        <f>IF(TableTransactions[[#This Row],[Order type]]=trackOrderType,
TableTransactions[[#This Row],[Transaction quantity]]*-1,
TableTransactions[[#This Row],[Transaction quantity]]
)</f>
        <v>-6</v>
      </c>
      <c r="J105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</v>
      </c>
      <c r="K10530" s="7">
        <f ca="1">IF(TableTransactions[[#This Row],[Stock balance backorders]]&lt;0,
0,
TableTransactions[[#This Row],[Stock balance backorders]]
)</f>
        <v>67</v>
      </c>
      <c r="L10530" s="8" t="str">
        <f>VLOOKUP(TableTransactions[[#This Row],[Material]],TableStockBalance[],
MATCH(TableStockBalance[[#Headers],[Supplier name]],TableStockBalance[#Headers],0),
0)</f>
        <v>Mexcitronics Elektronika Plc.</v>
      </c>
    </row>
    <row r="10531" spans="1:12" x14ac:dyDescent="0.25">
      <c r="A10531">
        <v>49044036</v>
      </c>
      <c r="B10531">
        <v>590</v>
      </c>
      <c r="C10531" t="s">
        <v>343</v>
      </c>
      <c r="D10531" t="s">
        <v>300</v>
      </c>
      <c r="E10531" t="s">
        <v>301</v>
      </c>
      <c r="F10531" t="s">
        <v>317</v>
      </c>
      <c r="G10531" s="1">
        <v>43805</v>
      </c>
      <c r="H10531">
        <v>1</v>
      </c>
      <c r="I10531" s="7">
        <f>IF(TableTransactions[[#This Row],[Order type]]=trackOrderType,
TableTransactions[[#This Row],[Transaction quantity]]*-1,
TableTransactions[[#This Row],[Transaction quantity]]
)</f>
        <v>-1</v>
      </c>
      <c r="J105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</v>
      </c>
      <c r="K10531" s="7">
        <f ca="1">IF(TableTransactions[[#This Row],[Stock balance backorders]]&lt;0,
0,
TableTransactions[[#This Row],[Stock balance backorders]]
)</f>
        <v>66</v>
      </c>
      <c r="L10531" s="8" t="str">
        <f>VLOOKUP(TableTransactions[[#This Row],[Material]],TableStockBalance[],
MATCH(TableStockBalance[[#Headers],[Supplier name]],TableStockBalance[#Headers],0),
0)</f>
        <v>Mexcitronics Elektronika Plc.</v>
      </c>
    </row>
    <row r="10532" spans="1:12" x14ac:dyDescent="0.25">
      <c r="A10532">
        <v>49044080</v>
      </c>
      <c r="B10532">
        <v>60</v>
      </c>
      <c r="C10532" t="s">
        <v>343</v>
      </c>
      <c r="D10532" t="s">
        <v>300</v>
      </c>
      <c r="E10532" t="s">
        <v>301</v>
      </c>
      <c r="F10532" t="s">
        <v>319</v>
      </c>
      <c r="G10532" s="1">
        <v>43810</v>
      </c>
      <c r="H10532">
        <v>7</v>
      </c>
      <c r="I10532" s="7">
        <f>IF(TableTransactions[[#This Row],[Order type]]=trackOrderType,
TableTransactions[[#This Row],[Transaction quantity]]*-1,
TableTransactions[[#This Row],[Transaction quantity]]
)</f>
        <v>-7</v>
      </c>
      <c r="J105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</v>
      </c>
      <c r="K10532" s="7">
        <f ca="1">IF(TableTransactions[[#This Row],[Stock balance backorders]]&lt;0,
0,
TableTransactions[[#This Row],[Stock balance backorders]]
)</f>
        <v>59</v>
      </c>
      <c r="L10532" s="8" t="str">
        <f>VLOOKUP(TableTransactions[[#This Row],[Material]],TableStockBalance[],
MATCH(TableStockBalance[[#Headers],[Supplier name]],TableStockBalance[#Headers],0),
0)</f>
        <v>Mexcitronics Elektronika Plc.</v>
      </c>
    </row>
    <row r="10533" spans="1:12" x14ac:dyDescent="0.25">
      <c r="A10533">
        <v>49044151</v>
      </c>
      <c r="B10533">
        <v>50</v>
      </c>
      <c r="C10533" t="s">
        <v>343</v>
      </c>
      <c r="D10533" t="s">
        <v>300</v>
      </c>
      <c r="E10533" t="s">
        <v>301</v>
      </c>
      <c r="F10533" t="s">
        <v>317</v>
      </c>
      <c r="G10533" s="1">
        <v>43817</v>
      </c>
      <c r="H10533">
        <v>7</v>
      </c>
      <c r="I10533" s="7">
        <f>IF(TableTransactions[[#This Row],[Order type]]=trackOrderType,
TableTransactions[[#This Row],[Transaction quantity]]*-1,
TableTransactions[[#This Row],[Transaction quantity]]
)</f>
        <v>-7</v>
      </c>
      <c r="J105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</v>
      </c>
      <c r="K10533" s="7">
        <f ca="1">IF(TableTransactions[[#This Row],[Stock balance backorders]]&lt;0,
0,
TableTransactions[[#This Row],[Stock balance backorders]]
)</f>
        <v>52</v>
      </c>
      <c r="L10533" s="8" t="str">
        <f>VLOOKUP(TableTransactions[[#This Row],[Material]],TableStockBalance[],
MATCH(TableStockBalance[[#Headers],[Supplier name]],TableStockBalance[#Headers],0),
0)</f>
        <v>Mexcitronics Elektronika Plc.</v>
      </c>
    </row>
    <row r="10534" spans="1:12" x14ac:dyDescent="0.25">
      <c r="A10534">
        <v>49040430</v>
      </c>
      <c r="B10534">
        <v>50</v>
      </c>
      <c r="C10534" t="s">
        <v>343</v>
      </c>
      <c r="D10534" t="s">
        <v>305</v>
      </c>
      <c r="E10534" t="s">
        <v>306</v>
      </c>
      <c r="F10534" t="s">
        <v>329</v>
      </c>
      <c r="G10534" s="1">
        <v>43476</v>
      </c>
      <c r="H10534">
        <v>3</v>
      </c>
      <c r="I10534" s="7">
        <f>IF(TableTransactions[[#This Row],[Order type]]=trackOrderType,
TableTransactions[[#This Row],[Transaction quantity]]*-1,
TableTransactions[[#This Row],[Transaction quantity]]
)</f>
        <v>-3</v>
      </c>
      <c r="J105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</v>
      </c>
      <c r="K10534" s="7">
        <f ca="1">IF(TableTransactions[[#This Row],[Stock balance backorders]]&lt;0,
0,
TableTransactions[[#This Row],[Stock balance backorders]]
)</f>
        <v>49</v>
      </c>
      <c r="L10534" s="8" t="str">
        <f>VLOOKUP(TableTransactions[[#This Row],[Material]],TableStockBalance[],
MATCH(TableStockBalance[[#Headers],[Supplier name]],TableStockBalance[#Headers],0),
0)</f>
        <v>Mexcitronics Elektronika Plc.</v>
      </c>
    </row>
    <row r="10535" spans="1:12" x14ac:dyDescent="0.25">
      <c r="A10535">
        <v>49040438</v>
      </c>
      <c r="B10535">
        <v>10</v>
      </c>
      <c r="C10535" t="s">
        <v>343</v>
      </c>
      <c r="D10535" t="s">
        <v>305</v>
      </c>
      <c r="E10535" t="s">
        <v>306</v>
      </c>
      <c r="F10535" t="s">
        <v>330</v>
      </c>
      <c r="G10535" s="1">
        <v>43476</v>
      </c>
      <c r="H10535">
        <v>2</v>
      </c>
      <c r="I10535" s="7">
        <f>IF(TableTransactions[[#This Row],[Order type]]=trackOrderType,
TableTransactions[[#This Row],[Transaction quantity]]*-1,
TableTransactions[[#This Row],[Transaction quantity]]
)</f>
        <v>-2</v>
      </c>
      <c r="J105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</v>
      </c>
      <c r="K10535" s="7">
        <f ca="1">IF(TableTransactions[[#This Row],[Stock balance backorders]]&lt;0,
0,
TableTransactions[[#This Row],[Stock balance backorders]]
)</f>
        <v>47</v>
      </c>
      <c r="L10535" s="8" t="str">
        <f>VLOOKUP(TableTransactions[[#This Row],[Material]],TableStockBalance[],
MATCH(TableStockBalance[[#Headers],[Supplier name]],TableStockBalance[#Headers],0),
0)</f>
        <v>Mexcitronics Elektronika Plc.</v>
      </c>
    </row>
    <row r="10536" spans="1:12" x14ac:dyDescent="0.25">
      <c r="A10536">
        <v>49040456</v>
      </c>
      <c r="B10536">
        <v>110</v>
      </c>
      <c r="C10536" t="s">
        <v>343</v>
      </c>
      <c r="D10536" t="s">
        <v>305</v>
      </c>
      <c r="E10536" t="s">
        <v>306</v>
      </c>
      <c r="F10536" t="s">
        <v>318</v>
      </c>
      <c r="G10536" s="1">
        <v>43479</v>
      </c>
      <c r="H10536">
        <v>2</v>
      </c>
      <c r="I10536" s="7">
        <f>IF(TableTransactions[[#This Row],[Order type]]=trackOrderType,
TableTransactions[[#This Row],[Transaction quantity]]*-1,
TableTransactions[[#This Row],[Transaction quantity]]
)</f>
        <v>-2</v>
      </c>
      <c r="J105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</v>
      </c>
      <c r="K10536" s="7">
        <f ca="1">IF(TableTransactions[[#This Row],[Stock balance backorders]]&lt;0,
0,
TableTransactions[[#This Row],[Stock balance backorders]]
)</f>
        <v>45</v>
      </c>
      <c r="L10536" s="8" t="str">
        <f>VLOOKUP(TableTransactions[[#This Row],[Material]],TableStockBalance[],
MATCH(TableStockBalance[[#Headers],[Supplier name]],TableStockBalance[#Headers],0),
0)</f>
        <v>Mexcitronics Elektronika Plc.</v>
      </c>
    </row>
    <row r="10537" spans="1:12" x14ac:dyDescent="0.25">
      <c r="A10537">
        <v>49040503</v>
      </c>
      <c r="B10537">
        <v>60</v>
      </c>
      <c r="C10537" t="s">
        <v>343</v>
      </c>
      <c r="D10537" t="s">
        <v>305</v>
      </c>
      <c r="E10537" t="s">
        <v>306</v>
      </c>
      <c r="F10537" t="s">
        <v>318</v>
      </c>
      <c r="G10537" s="1">
        <v>43482</v>
      </c>
      <c r="H10537">
        <v>7</v>
      </c>
      <c r="I10537" s="7">
        <f>IF(TableTransactions[[#This Row],[Order type]]=trackOrderType,
TableTransactions[[#This Row],[Transaction quantity]]*-1,
TableTransactions[[#This Row],[Transaction quantity]]
)</f>
        <v>-7</v>
      </c>
      <c r="J105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</v>
      </c>
      <c r="K10537" s="7">
        <f ca="1">IF(TableTransactions[[#This Row],[Stock balance backorders]]&lt;0,
0,
TableTransactions[[#This Row],[Stock balance backorders]]
)</f>
        <v>38</v>
      </c>
      <c r="L10537" s="8" t="str">
        <f>VLOOKUP(TableTransactions[[#This Row],[Material]],TableStockBalance[],
MATCH(TableStockBalance[[#Headers],[Supplier name]],TableStockBalance[#Headers],0),
0)</f>
        <v>Mexcitronics Elektronika Plc.</v>
      </c>
    </row>
    <row r="10538" spans="1:12" x14ac:dyDescent="0.25">
      <c r="A10538">
        <v>49040515</v>
      </c>
      <c r="B10538">
        <v>20</v>
      </c>
      <c r="C10538" t="s">
        <v>343</v>
      </c>
      <c r="D10538" t="s">
        <v>305</v>
      </c>
      <c r="E10538" t="s">
        <v>306</v>
      </c>
      <c r="F10538" t="s">
        <v>336</v>
      </c>
      <c r="G10538" s="1">
        <v>43483</v>
      </c>
      <c r="H10538">
        <v>7</v>
      </c>
      <c r="I10538" s="7">
        <f>IF(TableTransactions[[#This Row],[Order type]]=trackOrderType,
TableTransactions[[#This Row],[Transaction quantity]]*-1,
TableTransactions[[#This Row],[Transaction quantity]]
)</f>
        <v>-7</v>
      </c>
      <c r="J105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10538" s="7">
        <f ca="1">IF(TableTransactions[[#This Row],[Stock balance backorders]]&lt;0,
0,
TableTransactions[[#This Row],[Stock balance backorders]]
)</f>
        <v>31</v>
      </c>
      <c r="L10538" s="8" t="str">
        <f>VLOOKUP(TableTransactions[[#This Row],[Material]],TableStockBalance[],
MATCH(TableStockBalance[[#Headers],[Supplier name]],TableStockBalance[#Headers],0),
0)</f>
        <v>Mexcitronics Elektronika Plc.</v>
      </c>
    </row>
    <row r="10539" spans="1:12" x14ac:dyDescent="0.25">
      <c r="A10539">
        <v>49040661</v>
      </c>
      <c r="B10539">
        <v>310</v>
      </c>
      <c r="C10539" t="s">
        <v>343</v>
      </c>
      <c r="D10539" t="s">
        <v>305</v>
      </c>
      <c r="E10539" t="s">
        <v>306</v>
      </c>
      <c r="F10539" t="s">
        <v>313</v>
      </c>
      <c r="G10539" s="1">
        <v>43497</v>
      </c>
      <c r="H10539">
        <v>4</v>
      </c>
      <c r="I10539" s="7">
        <f>IF(TableTransactions[[#This Row],[Order type]]=trackOrderType,
TableTransactions[[#This Row],[Transaction quantity]]*-1,
TableTransactions[[#This Row],[Transaction quantity]]
)</f>
        <v>-4</v>
      </c>
      <c r="J105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10539" s="7">
        <f ca="1">IF(TableTransactions[[#This Row],[Stock balance backorders]]&lt;0,
0,
TableTransactions[[#This Row],[Stock balance backorders]]
)</f>
        <v>27</v>
      </c>
      <c r="L10539" s="8" t="str">
        <f>VLOOKUP(TableTransactions[[#This Row],[Material]],TableStockBalance[],
MATCH(TableStockBalance[[#Headers],[Supplier name]],TableStockBalance[#Headers],0),
0)</f>
        <v>Mexcitronics Elektronika Plc.</v>
      </c>
    </row>
    <row r="10540" spans="1:12" x14ac:dyDescent="0.25">
      <c r="A10540" s="4">
        <v>45056839</v>
      </c>
      <c r="B10540" s="4">
        <v>10</v>
      </c>
      <c r="C10540" s="4" t="s">
        <v>344</v>
      </c>
      <c r="D10540" s="4" t="s">
        <v>305</v>
      </c>
      <c r="E10540" s="4" t="s">
        <v>306</v>
      </c>
      <c r="F10540" s="4" t="s">
        <v>302</v>
      </c>
      <c r="G10540" s="5">
        <v>43497</v>
      </c>
      <c r="H10540" s="4">
        <v>47</v>
      </c>
      <c r="I10540" s="7">
        <f>IF(TableTransactions[[#This Row],[Order type]]=trackOrderType,
TableTransactions[[#This Row],[Transaction quantity]]*-1,
TableTransactions[[#This Row],[Transaction quantity]]
)</f>
        <v>47</v>
      </c>
      <c r="J105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</v>
      </c>
      <c r="K10540" s="7">
        <f ca="1">IF(TableTransactions[[#This Row],[Stock balance backorders]]&lt;0,
0,
TableTransactions[[#This Row],[Stock balance backorders]]
)</f>
        <v>74</v>
      </c>
      <c r="L10540" s="8" t="str">
        <f>VLOOKUP(TableTransactions[[#This Row],[Material]],TableStockBalance[],
MATCH(TableStockBalance[[#Headers],[Supplier name]],TableStockBalance[#Headers],0),
0)</f>
        <v>Mexcitronics Elektronika Plc.</v>
      </c>
    </row>
    <row r="10541" spans="1:12" x14ac:dyDescent="0.25">
      <c r="A10541">
        <v>49040816</v>
      </c>
      <c r="B10541">
        <v>120</v>
      </c>
      <c r="C10541" t="s">
        <v>343</v>
      </c>
      <c r="D10541" t="s">
        <v>305</v>
      </c>
      <c r="E10541" t="s">
        <v>306</v>
      </c>
      <c r="F10541" t="s">
        <v>314</v>
      </c>
      <c r="G10541" s="1">
        <v>43511</v>
      </c>
      <c r="H10541">
        <v>4</v>
      </c>
      <c r="I10541" s="7">
        <f>IF(TableTransactions[[#This Row],[Order type]]=trackOrderType,
TableTransactions[[#This Row],[Transaction quantity]]*-1,
TableTransactions[[#This Row],[Transaction quantity]]
)</f>
        <v>-4</v>
      </c>
      <c r="J105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</v>
      </c>
      <c r="K10541" s="7">
        <f ca="1">IF(TableTransactions[[#This Row],[Stock balance backorders]]&lt;0,
0,
TableTransactions[[#This Row],[Stock balance backorders]]
)</f>
        <v>70</v>
      </c>
      <c r="L10541" s="8" t="str">
        <f>VLOOKUP(TableTransactions[[#This Row],[Material]],TableStockBalance[],
MATCH(TableStockBalance[[#Headers],[Supplier name]],TableStockBalance[#Headers],0),
0)</f>
        <v>Mexcitronics Elektronika Plc.</v>
      </c>
    </row>
    <row r="10542" spans="1:12" x14ac:dyDescent="0.25">
      <c r="A10542">
        <v>49040826</v>
      </c>
      <c r="B10542">
        <v>480</v>
      </c>
      <c r="C10542" t="s">
        <v>343</v>
      </c>
      <c r="D10542" t="s">
        <v>305</v>
      </c>
      <c r="E10542" t="s">
        <v>306</v>
      </c>
      <c r="F10542" t="s">
        <v>317</v>
      </c>
      <c r="G10542" s="1">
        <v>43511</v>
      </c>
      <c r="H10542">
        <v>5</v>
      </c>
      <c r="I10542" s="7">
        <f>IF(TableTransactions[[#This Row],[Order type]]=trackOrderType,
TableTransactions[[#This Row],[Transaction quantity]]*-1,
TableTransactions[[#This Row],[Transaction quantity]]
)</f>
        <v>-5</v>
      </c>
      <c r="J105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65</v>
      </c>
      <c r="K10542" s="7">
        <f ca="1">IF(TableTransactions[[#This Row],[Stock balance backorders]]&lt;0,
0,
TableTransactions[[#This Row],[Stock balance backorders]]
)</f>
        <v>65</v>
      </c>
      <c r="L10542" s="8" t="str">
        <f>VLOOKUP(TableTransactions[[#This Row],[Material]],TableStockBalance[],
MATCH(TableStockBalance[[#Headers],[Supplier name]],TableStockBalance[#Headers],0),
0)</f>
        <v>Mexcitronics Elektronika Plc.</v>
      </c>
    </row>
    <row r="10543" spans="1:12" x14ac:dyDescent="0.25">
      <c r="A10543">
        <v>49040845</v>
      </c>
      <c r="B10543">
        <v>50</v>
      </c>
      <c r="C10543" t="s">
        <v>343</v>
      </c>
      <c r="D10543" t="s">
        <v>305</v>
      </c>
      <c r="E10543" t="s">
        <v>306</v>
      </c>
      <c r="F10543" t="s">
        <v>318</v>
      </c>
      <c r="G10543" s="1">
        <v>43514</v>
      </c>
      <c r="H10543">
        <v>2</v>
      </c>
      <c r="I10543" s="7">
        <f>IF(TableTransactions[[#This Row],[Order type]]=trackOrderType,
TableTransactions[[#This Row],[Transaction quantity]]*-1,
TableTransactions[[#This Row],[Transaction quantity]]
)</f>
        <v>-2</v>
      </c>
      <c r="J105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</v>
      </c>
      <c r="K10543" s="7">
        <f ca="1">IF(TableTransactions[[#This Row],[Stock balance backorders]]&lt;0,
0,
TableTransactions[[#This Row],[Stock balance backorders]]
)</f>
        <v>63</v>
      </c>
      <c r="L10543" s="8" t="str">
        <f>VLOOKUP(TableTransactions[[#This Row],[Material]],TableStockBalance[],
MATCH(TableStockBalance[[#Headers],[Supplier name]],TableStockBalance[#Headers],0),
0)</f>
        <v>Mexcitronics Elektronika Plc.</v>
      </c>
    </row>
    <row r="10544" spans="1:12" x14ac:dyDescent="0.25">
      <c r="A10544">
        <v>49040902</v>
      </c>
      <c r="B10544">
        <v>270</v>
      </c>
      <c r="C10544" t="s">
        <v>343</v>
      </c>
      <c r="D10544" t="s">
        <v>305</v>
      </c>
      <c r="E10544" t="s">
        <v>306</v>
      </c>
      <c r="F10544" t="s">
        <v>316</v>
      </c>
      <c r="G10544" s="1">
        <v>43518</v>
      </c>
      <c r="H10544">
        <v>6</v>
      </c>
      <c r="I10544" s="7">
        <f>IF(TableTransactions[[#This Row],[Order type]]=trackOrderType,
TableTransactions[[#This Row],[Transaction quantity]]*-1,
TableTransactions[[#This Row],[Transaction quantity]]
)</f>
        <v>-6</v>
      </c>
      <c r="J105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</v>
      </c>
      <c r="K10544" s="7">
        <f ca="1">IF(TableTransactions[[#This Row],[Stock balance backorders]]&lt;0,
0,
TableTransactions[[#This Row],[Stock balance backorders]]
)</f>
        <v>57</v>
      </c>
      <c r="L10544" s="8" t="str">
        <f>VLOOKUP(TableTransactions[[#This Row],[Material]],TableStockBalance[],
MATCH(TableStockBalance[[#Headers],[Supplier name]],TableStockBalance[#Headers],0),
0)</f>
        <v>Mexcitronics Elektronika Plc.</v>
      </c>
    </row>
    <row r="10545" spans="1:12" x14ac:dyDescent="0.25">
      <c r="A10545">
        <v>49040972</v>
      </c>
      <c r="B10545">
        <v>240</v>
      </c>
      <c r="C10545" t="s">
        <v>343</v>
      </c>
      <c r="D10545" t="s">
        <v>305</v>
      </c>
      <c r="E10545" t="s">
        <v>306</v>
      </c>
      <c r="F10545" t="s">
        <v>313</v>
      </c>
      <c r="G10545" s="1">
        <v>43525</v>
      </c>
      <c r="H10545">
        <v>5</v>
      </c>
      <c r="I10545" s="7">
        <f>IF(TableTransactions[[#This Row],[Order type]]=trackOrderType,
TableTransactions[[#This Row],[Transaction quantity]]*-1,
TableTransactions[[#This Row],[Transaction quantity]]
)</f>
        <v>-5</v>
      </c>
      <c r="J105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</v>
      </c>
      <c r="K10545" s="7">
        <f ca="1">IF(TableTransactions[[#This Row],[Stock balance backorders]]&lt;0,
0,
TableTransactions[[#This Row],[Stock balance backorders]]
)</f>
        <v>52</v>
      </c>
      <c r="L10545" s="8" t="str">
        <f>VLOOKUP(TableTransactions[[#This Row],[Material]],TableStockBalance[],
MATCH(TableStockBalance[[#Headers],[Supplier name]],TableStockBalance[#Headers],0),
0)</f>
        <v>Mexcitronics Elektronika Plc.</v>
      </c>
    </row>
    <row r="10546" spans="1:12" x14ac:dyDescent="0.25">
      <c r="A10546">
        <v>49041041</v>
      </c>
      <c r="B10546">
        <v>80</v>
      </c>
      <c r="C10546" t="s">
        <v>343</v>
      </c>
      <c r="D10546" t="s">
        <v>305</v>
      </c>
      <c r="E10546" t="s">
        <v>306</v>
      </c>
      <c r="F10546" t="s">
        <v>314</v>
      </c>
      <c r="G10546" s="1">
        <v>43531</v>
      </c>
      <c r="H10546">
        <v>7</v>
      </c>
      <c r="I10546" s="7">
        <f>IF(TableTransactions[[#This Row],[Order type]]=trackOrderType,
TableTransactions[[#This Row],[Transaction quantity]]*-1,
TableTransactions[[#This Row],[Transaction quantity]]
)</f>
        <v>-7</v>
      </c>
      <c r="J105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</v>
      </c>
      <c r="K10546" s="7">
        <f ca="1">IF(TableTransactions[[#This Row],[Stock balance backorders]]&lt;0,
0,
TableTransactions[[#This Row],[Stock balance backorders]]
)</f>
        <v>45</v>
      </c>
      <c r="L10546" s="8" t="str">
        <f>VLOOKUP(TableTransactions[[#This Row],[Material]],TableStockBalance[],
MATCH(TableStockBalance[[#Headers],[Supplier name]],TableStockBalance[#Headers],0),
0)</f>
        <v>Mexcitronics Elektronika Plc.</v>
      </c>
    </row>
    <row r="10547" spans="1:12" x14ac:dyDescent="0.25">
      <c r="A10547">
        <v>49041048</v>
      </c>
      <c r="B10547">
        <v>20</v>
      </c>
      <c r="C10547" t="s">
        <v>343</v>
      </c>
      <c r="D10547" t="s">
        <v>305</v>
      </c>
      <c r="E10547" t="s">
        <v>306</v>
      </c>
      <c r="F10547" t="s">
        <v>325</v>
      </c>
      <c r="G10547" s="1">
        <v>43531</v>
      </c>
      <c r="H10547">
        <v>4</v>
      </c>
      <c r="I10547" s="7">
        <f>IF(TableTransactions[[#This Row],[Order type]]=trackOrderType,
TableTransactions[[#This Row],[Transaction quantity]]*-1,
TableTransactions[[#This Row],[Transaction quantity]]
)</f>
        <v>-4</v>
      </c>
      <c r="J105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</v>
      </c>
      <c r="K10547" s="7">
        <f ca="1">IF(TableTransactions[[#This Row],[Stock balance backorders]]&lt;0,
0,
TableTransactions[[#This Row],[Stock balance backorders]]
)</f>
        <v>41</v>
      </c>
      <c r="L10547" s="8" t="str">
        <f>VLOOKUP(TableTransactions[[#This Row],[Material]],TableStockBalance[],
MATCH(TableStockBalance[[#Headers],[Supplier name]],TableStockBalance[#Headers],0),
0)</f>
        <v>Mexcitronics Elektronika Plc.</v>
      </c>
    </row>
    <row r="10548" spans="1:12" x14ac:dyDescent="0.25">
      <c r="A10548" s="4">
        <v>45056977</v>
      </c>
      <c r="B10548" s="4">
        <v>10</v>
      </c>
      <c r="C10548" s="4" t="s">
        <v>344</v>
      </c>
      <c r="D10548" s="4" t="s">
        <v>305</v>
      </c>
      <c r="E10548" s="4" t="s">
        <v>306</v>
      </c>
      <c r="F10548" s="4" t="s">
        <v>302</v>
      </c>
      <c r="G10548" s="5">
        <v>43552</v>
      </c>
      <c r="H10548" s="4">
        <v>47</v>
      </c>
      <c r="I10548" s="7">
        <f>IF(TableTransactions[[#This Row],[Order type]]=trackOrderType,
TableTransactions[[#This Row],[Transaction quantity]]*-1,
TableTransactions[[#This Row],[Transaction quantity]]
)</f>
        <v>47</v>
      </c>
      <c r="J105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</v>
      </c>
      <c r="K10548" s="7">
        <f ca="1">IF(TableTransactions[[#This Row],[Stock balance backorders]]&lt;0,
0,
TableTransactions[[#This Row],[Stock balance backorders]]
)</f>
        <v>88</v>
      </c>
      <c r="L10548" s="8" t="str">
        <f>VLOOKUP(TableTransactions[[#This Row],[Material]],TableStockBalance[],
MATCH(TableStockBalance[[#Headers],[Supplier name]],TableStockBalance[#Headers],0),
0)</f>
        <v>Mexcitronics Elektronika Plc.</v>
      </c>
    </row>
    <row r="10549" spans="1:12" x14ac:dyDescent="0.25">
      <c r="A10549">
        <v>49041311</v>
      </c>
      <c r="B10549">
        <v>20</v>
      </c>
      <c r="C10549" t="s">
        <v>343</v>
      </c>
      <c r="D10549" t="s">
        <v>305</v>
      </c>
      <c r="E10549" t="s">
        <v>306</v>
      </c>
      <c r="F10549" t="s">
        <v>336</v>
      </c>
      <c r="G10549" s="1">
        <v>43553</v>
      </c>
      <c r="H10549">
        <v>7</v>
      </c>
      <c r="I10549" s="7">
        <f>IF(TableTransactions[[#This Row],[Order type]]=trackOrderType,
TableTransactions[[#This Row],[Transaction quantity]]*-1,
TableTransactions[[#This Row],[Transaction quantity]]
)</f>
        <v>-7</v>
      </c>
      <c r="J105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81</v>
      </c>
      <c r="K10549" s="7">
        <f ca="1">IF(TableTransactions[[#This Row],[Stock balance backorders]]&lt;0,
0,
TableTransactions[[#This Row],[Stock balance backorders]]
)</f>
        <v>81</v>
      </c>
      <c r="L10549" s="8" t="str">
        <f>VLOOKUP(TableTransactions[[#This Row],[Material]],TableStockBalance[],
MATCH(TableStockBalance[[#Headers],[Supplier name]],TableStockBalance[#Headers],0),
0)</f>
        <v>Mexcitronics Elektronika Plc.</v>
      </c>
    </row>
    <row r="10550" spans="1:12" x14ac:dyDescent="0.25">
      <c r="A10550">
        <v>49041358</v>
      </c>
      <c r="B10550">
        <v>100</v>
      </c>
      <c r="C10550" t="s">
        <v>343</v>
      </c>
      <c r="D10550" t="s">
        <v>305</v>
      </c>
      <c r="E10550" t="s">
        <v>306</v>
      </c>
      <c r="F10550" t="s">
        <v>316</v>
      </c>
      <c r="G10550" s="1">
        <v>43558</v>
      </c>
      <c r="H10550">
        <v>5</v>
      </c>
      <c r="I10550" s="7">
        <f>IF(TableTransactions[[#This Row],[Order type]]=trackOrderType,
TableTransactions[[#This Row],[Transaction quantity]]*-1,
TableTransactions[[#This Row],[Transaction quantity]]
)</f>
        <v>-5</v>
      </c>
      <c r="J105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</v>
      </c>
      <c r="K10550" s="7">
        <f ca="1">IF(TableTransactions[[#This Row],[Stock balance backorders]]&lt;0,
0,
TableTransactions[[#This Row],[Stock balance backorders]]
)</f>
        <v>76</v>
      </c>
      <c r="L10550" s="8" t="str">
        <f>VLOOKUP(TableTransactions[[#This Row],[Material]],TableStockBalance[],
MATCH(TableStockBalance[[#Headers],[Supplier name]],TableStockBalance[#Headers],0),
0)</f>
        <v>Mexcitronics Elektronika Plc.</v>
      </c>
    </row>
    <row r="10551" spans="1:12" x14ac:dyDescent="0.25">
      <c r="A10551">
        <v>49041397</v>
      </c>
      <c r="B10551">
        <v>200</v>
      </c>
      <c r="C10551" t="s">
        <v>343</v>
      </c>
      <c r="D10551" t="s">
        <v>305</v>
      </c>
      <c r="E10551" t="s">
        <v>306</v>
      </c>
      <c r="F10551" t="s">
        <v>319</v>
      </c>
      <c r="G10551" s="1">
        <v>43560</v>
      </c>
      <c r="H10551">
        <v>2</v>
      </c>
      <c r="I10551" s="7">
        <f>IF(TableTransactions[[#This Row],[Order type]]=trackOrderType,
TableTransactions[[#This Row],[Transaction quantity]]*-1,
TableTransactions[[#This Row],[Transaction quantity]]
)</f>
        <v>-2</v>
      </c>
      <c r="J105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</v>
      </c>
      <c r="K10551" s="7">
        <f ca="1">IF(TableTransactions[[#This Row],[Stock balance backorders]]&lt;0,
0,
TableTransactions[[#This Row],[Stock balance backorders]]
)</f>
        <v>74</v>
      </c>
      <c r="L10551" s="8" t="str">
        <f>VLOOKUP(TableTransactions[[#This Row],[Material]],TableStockBalance[],
MATCH(TableStockBalance[[#Headers],[Supplier name]],TableStockBalance[#Headers],0),
0)</f>
        <v>Mexcitronics Elektronika Plc.</v>
      </c>
    </row>
    <row r="10552" spans="1:12" x14ac:dyDescent="0.25">
      <c r="A10552">
        <v>49041501</v>
      </c>
      <c r="B10552">
        <v>140</v>
      </c>
      <c r="C10552" t="s">
        <v>343</v>
      </c>
      <c r="D10552" t="s">
        <v>305</v>
      </c>
      <c r="E10552" t="s">
        <v>306</v>
      </c>
      <c r="F10552" t="s">
        <v>313</v>
      </c>
      <c r="G10552" s="1">
        <v>43571</v>
      </c>
      <c r="H10552">
        <v>3</v>
      </c>
      <c r="I10552" s="7">
        <f>IF(TableTransactions[[#This Row],[Order type]]=trackOrderType,
TableTransactions[[#This Row],[Transaction quantity]]*-1,
TableTransactions[[#This Row],[Transaction quantity]]
)</f>
        <v>-3</v>
      </c>
      <c r="J105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</v>
      </c>
      <c r="K10552" s="7">
        <f ca="1">IF(TableTransactions[[#This Row],[Stock balance backorders]]&lt;0,
0,
TableTransactions[[#This Row],[Stock balance backorders]]
)</f>
        <v>71</v>
      </c>
      <c r="L10552" s="8" t="str">
        <f>VLOOKUP(TableTransactions[[#This Row],[Material]],TableStockBalance[],
MATCH(TableStockBalance[[#Headers],[Supplier name]],TableStockBalance[#Headers],0),
0)</f>
        <v>Mexcitronics Elektronika Plc.</v>
      </c>
    </row>
    <row r="10553" spans="1:12" x14ac:dyDescent="0.25">
      <c r="A10553">
        <v>49041522</v>
      </c>
      <c r="B10553">
        <v>120</v>
      </c>
      <c r="C10553" t="s">
        <v>343</v>
      </c>
      <c r="D10553" t="s">
        <v>305</v>
      </c>
      <c r="E10553" t="s">
        <v>306</v>
      </c>
      <c r="F10553" t="s">
        <v>317</v>
      </c>
      <c r="G10553" s="1">
        <v>43572</v>
      </c>
      <c r="H10553">
        <v>5</v>
      </c>
      <c r="I10553" s="7">
        <f>IF(TableTransactions[[#This Row],[Order type]]=trackOrderType,
TableTransactions[[#This Row],[Transaction quantity]]*-1,
TableTransactions[[#This Row],[Transaction quantity]]
)</f>
        <v>-5</v>
      </c>
      <c r="J105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</v>
      </c>
      <c r="K10553" s="7">
        <f ca="1">IF(TableTransactions[[#This Row],[Stock balance backorders]]&lt;0,
0,
TableTransactions[[#This Row],[Stock balance backorders]]
)</f>
        <v>66</v>
      </c>
      <c r="L10553" s="8" t="str">
        <f>VLOOKUP(TableTransactions[[#This Row],[Material]],TableStockBalance[],
MATCH(TableStockBalance[[#Headers],[Supplier name]],TableStockBalance[#Headers],0),
0)</f>
        <v>Mexcitronics Elektronika Plc.</v>
      </c>
    </row>
    <row r="10554" spans="1:12" x14ac:dyDescent="0.25">
      <c r="A10554">
        <v>49041547</v>
      </c>
      <c r="B10554">
        <v>470</v>
      </c>
      <c r="C10554" t="s">
        <v>343</v>
      </c>
      <c r="D10554" t="s">
        <v>305</v>
      </c>
      <c r="E10554" t="s">
        <v>306</v>
      </c>
      <c r="F10554" t="s">
        <v>313</v>
      </c>
      <c r="G10554" s="1">
        <v>43578</v>
      </c>
      <c r="H10554">
        <v>5</v>
      </c>
      <c r="I10554" s="7">
        <f>IF(TableTransactions[[#This Row],[Order type]]=trackOrderType,
TableTransactions[[#This Row],[Transaction quantity]]*-1,
TableTransactions[[#This Row],[Transaction quantity]]
)</f>
        <v>-5</v>
      </c>
      <c r="J105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</v>
      </c>
      <c r="K10554" s="7">
        <f ca="1">IF(TableTransactions[[#This Row],[Stock balance backorders]]&lt;0,
0,
TableTransactions[[#This Row],[Stock balance backorders]]
)</f>
        <v>61</v>
      </c>
      <c r="L10554" s="8" t="str">
        <f>VLOOKUP(TableTransactions[[#This Row],[Material]],TableStockBalance[],
MATCH(TableStockBalance[[#Headers],[Supplier name]],TableStockBalance[#Headers],0),
0)</f>
        <v>Mexcitronics Elektronika Plc.</v>
      </c>
    </row>
    <row r="10555" spans="1:12" x14ac:dyDescent="0.25">
      <c r="A10555">
        <v>49041626</v>
      </c>
      <c r="B10555">
        <v>240</v>
      </c>
      <c r="C10555" t="s">
        <v>343</v>
      </c>
      <c r="D10555" t="s">
        <v>305</v>
      </c>
      <c r="E10555" t="s">
        <v>306</v>
      </c>
      <c r="F10555" t="s">
        <v>319</v>
      </c>
      <c r="G10555" s="1">
        <v>43584</v>
      </c>
      <c r="H10555">
        <v>5</v>
      </c>
      <c r="I10555" s="7">
        <f>IF(TableTransactions[[#This Row],[Order type]]=trackOrderType,
TableTransactions[[#This Row],[Transaction quantity]]*-1,
TableTransactions[[#This Row],[Transaction quantity]]
)</f>
        <v>-5</v>
      </c>
      <c r="J105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</v>
      </c>
      <c r="K10555" s="7">
        <f ca="1">IF(TableTransactions[[#This Row],[Stock balance backorders]]&lt;0,
0,
TableTransactions[[#This Row],[Stock balance backorders]]
)</f>
        <v>56</v>
      </c>
      <c r="L10555" s="8" t="str">
        <f>VLOOKUP(TableTransactions[[#This Row],[Material]],TableStockBalance[],
MATCH(TableStockBalance[[#Headers],[Supplier name]],TableStockBalance[#Headers],0),
0)</f>
        <v>Mexcitronics Elektronika Plc.</v>
      </c>
    </row>
    <row r="10556" spans="1:12" x14ac:dyDescent="0.25">
      <c r="A10556">
        <v>49041649</v>
      </c>
      <c r="B10556">
        <v>20</v>
      </c>
      <c r="C10556" t="s">
        <v>343</v>
      </c>
      <c r="D10556" t="s">
        <v>305</v>
      </c>
      <c r="E10556" t="s">
        <v>306</v>
      </c>
      <c r="F10556" t="s">
        <v>329</v>
      </c>
      <c r="G10556" s="1">
        <v>43587</v>
      </c>
      <c r="H10556">
        <v>1</v>
      </c>
      <c r="I10556" s="7">
        <f>IF(TableTransactions[[#This Row],[Order type]]=trackOrderType,
TableTransactions[[#This Row],[Transaction quantity]]*-1,
TableTransactions[[#This Row],[Transaction quantity]]
)</f>
        <v>-1</v>
      </c>
      <c r="J105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</v>
      </c>
      <c r="K10556" s="7">
        <f ca="1">IF(TableTransactions[[#This Row],[Stock balance backorders]]&lt;0,
0,
TableTransactions[[#This Row],[Stock balance backorders]]
)</f>
        <v>55</v>
      </c>
      <c r="L10556" s="8" t="str">
        <f>VLOOKUP(TableTransactions[[#This Row],[Material]],TableStockBalance[],
MATCH(TableStockBalance[[#Headers],[Supplier name]],TableStockBalance[#Headers],0),
0)</f>
        <v>Mexcitronics Elektronika Plc.</v>
      </c>
    </row>
    <row r="10557" spans="1:12" x14ac:dyDescent="0.25">
      <c r="A10557">
        <v>49041728</v>
      </c>
      <c r="B10557">
        <v>160</v>
      </c>
      <c r="C10557" t="s">
        <v>343</v>
      </c>
      <c r="D10557" t="s">
        <v>305</v>
      </c>
      <c r="E10557" t="s">
        <v>306</v>
      </c>
      <c r="F10557" t="s">
        <v>319</v>
      </c>
      <c r="G10557" s="1">
        <v>43593</v>
      </c>
      <c r="H10557">
        <v>3</v>
      </c>
      <c r="I10557" s="7">
        <f>IF(TableTransactions[[#This Row],[Order type]]=trackOrderType,
TableTransactions[[#This Row],[Transaction quantity]]*-1,
TableTransactions[[#This Row],[Transaction quantity]]
)</f>
        <v>-3</v>
      </c>
      <c r="J105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</v>
      </c>
      <c r="K10557" s="7">
        <f ca="1">IF(TableTransactions[[#This Row],[Stock balance backorders]]&lt;0,
0,
TableTransactions[[#This Row],[Stock balance backorders]]
)</f>
        <v>52</v>
      </c>
      <c r="L10557" s="8" t="str">
        <f>VLOOKUP(TableTransactions[[#This Row],[Material]],TableStockBalance[],
MATCH(TableStockBalance[[#Headers],[Supplier name]],TableStockBalance[#Headers],0),
0)</f>
        <v>Mexcitronics Elektronika Plc.</v>
      </c>
    </row>
    <row r="10558" spans="1:12" x14ac:dyDescent="0.25">
      <c r="A10558">
        <v>49041808</v>
      </c>
      <c r="B10558">
        <v>170</v>
      </c>
      <c r="C10558" t="s">
        <v>343</v>
      </c>
      <c r="D10558" t="s">
        <v>305</v>
      </c>
      <c r="E10558" t="s">
        <v>306</v>
      </c>
      <c r="F10558" t="s">
        <v>313</v>
      </c>
      <c r="G10558" s="1">
        <v>43601</v>
      </c>
      <c r="H10558">
        <v>5</v>
      </c>
      <c r="I10558" s="7">
        <f>IF(TableTransactions[[#This Row],[Order type]]=trackOrderType,
TableTransactions[[#This Row],[Transaction quantity]]*-1,
TableTransactions[[#This Row],[Transaction quantity]]
)</f>
        <v>-5</v>
      </c>
      <c r="J105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</v>
      </c>
      <c r="K10558" s="7">
        <f ca="1">IF(TableTransactions[[#This Row],[Stock balance backorders]]&lt;0,
0,
TableTransactions[[#This Row],[Stock balance backorders]]
)</f>
        <v>47</v>
      </c>
      <c r="L10558" s="8" t="str">
        <f>VLOOKUP(TableTransactions[[#This Row],[Material]],TableStockBalance[],
MATCH(TableStockBalance[[#Headers],[Supplier name]],TableStockBalance[#Headers],0),
0)</f>
        <v>Mexcitronics Elektronika Plc.</v>
      </c>
    </row>
    <row r="10559" spans="1:12" x14ac:dyDescent="0.25">
      <c r="A10559">
        <v>49041830</v>
      </c>
      <c r="B10559">
        <v>380</v>
      </c>
      <c r="C10559" t="s">
        <v>343</v>
      </c>
      <c r="D10559" t="s">
        <v>305</v>
      </c>
      <c r="E10559" t="s">
        <v>306</v>
      </c>
      <c r="F10559" t="s">
        <v>317</v>
      </c>
      <c r="G10559" s="1">
        <v>43602</v>
      </c>
      <c r="H10559">
        <v>5</v>
      </c>
      <c r="I10559" s="7">
        <f>IF(TableTransactions[[#This Row],[Order type]]=trackOrderType,
TableTransactions[[#This Row],[Transaction quantity]]*-1,
TableTransactions[[#This Row],[Transaction quantity]]
)</f>
        <v>-5</v>
      </c>
      <c r="J105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</v>
      </c>
      <c r="K10559" s="7">
        <f ca="1">IF(TableTransactions[[#This Row],[Stock balance backorders]]&lt;0,
0,
TableTransactions[[#This Row],[Stock balance backorders]]
)</f>
        <v>42</v>
      </c>
      <c r="L10559" s="8" t="str">
        <f>VLOOKUP(TableTransactions[[#This Row],[Material]],TableStockBalance[],
MATCH(TableStockBalance[[#Headers],[Supplier name]],TableStockBalance[#Headers],0),
0)</f>
        <v>Mexcitronics Elektronika Plc.</v>
      </c>
    </row>
    <row r="10560" spans="1:12" x14ac:dyDescent="0.25">
      <c r="A10560">
        <v>49042008</v>
      </c>
      <c r="B10560">
        <v>70</v>
      </c>
      <c r="C10560" t="s">
        <v>343</v>
      </c>
      <c r="D10560" t="s">
        <v>305</v>
      </c>
      <c r="E10560" t="s">
        <v>306</v>
      </c>
      <c r="F10560" t="s">
        <v>316</v>
      </c>
      <c r="G10560" s="1">
        <v>43620</v>
      </c>
      <c r="H10560">
        <v>4</v>
      </c>
      <c r="I10560" s="7">
        <f>IF(TableTransactions[[#This Row],[Order type]]=trackOrderType,
TableTransactions[[#This Row],[Transaction quantity]]*-1,
TableTransactions[[#This Row],[Transaction quantity]]
)</f>
        <v>-4</v>
      </c>
      <c r="J105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</v>
      </c>
      <c r="K10560" s="7">
        <f ca="1">IF(TableTransactions[[#This Row],[Stock balance backorders]]&lt;0,
0,
TableTransactions[[#This Row],[Stock balance backorders]]
)</f>
        <v>38</v>
      </c>
      <c r="L10560" s="8" t="str">
        <f>VLOOKUP(TableTransactions[[#This Row],[Material]],TableStockBalance[],
MATCH(TableStockBalance[[#Headers],[Supplier name]],TableStockBalance[#Headers],0),
0)</f>
        <v>Mexcitronics Elektronika Plc.</v>
      </c>
    </row>
    <row r="10561" spans="1:12" x14ac:dyDescent="0.25">
      <c r="A10561">
        <v>49042047</v>
      </c>
      <c r="B10561">
        <v>30</v>
      </c>
      <c r="C10561" t="s">
        <v>343</v>
      </c>
      <c r="D10561" t="s">
        <v>305</v>
      </c>
      <c r="E10561" t="s">
        <v>306</v>
      </c>
      <c r="F10561" t="s">
        <v>335</v>
      </c>
      <c r="G10561" s="1">
        <v>43623</v>
      </c>
      <c r="H10561">
        <v>2</v>
      </c>
      <c r="I10561" s="7">
        <f>IF(TableTransactions[[#This Row],[Order type]]=trackOrderType,
TableTransactions[[#This Row],[Transaction quantity]]*-1,
TableTransactions[[#This Row],[Transaction quantity]]
)</f>
        <v>-2</v>
      </c>
      <c r="J105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</v>
      </c>
      <c r="K10561" s="7">
        <f ca="1">IF(TableTransactions[[#This Row],[Stock balance backorders]]&lt;0,
0,
TableTransactions[[#This Row],[Stock balance backorders]]
)</f>
        <v>36</v>
      </c>
      <c r="L10561" s="8" t="str">
        <f>VLOOKUP(TableTransactions[[#This Row],[Material]],TableStockBalance[],
MATCH(TableStockBalance[[#Headers],[Supplier name]],TableStockBalance[#Headers],0),
0)</f>
        <v>Mexcitronics Elektronika Plc.</v>
      </c>
    </row>
    <row r="10562" spans="1:12" x14ac:dyDescent="0.25">
      <c r="A10562">
        <v>49042063</v>
      </c>
      <c r="B10562">
        <v>380</v>
      </c>
      <c r="C10562" t="s">
        <v>343</v>
      </c>
      <c r="D10562" t="s">
        <v>305</v>
      </c>
      <c r="E10562" t="s">
        <v>306</v>
      </c>
      <c r="F10562" t="s">
        <v>317</v>
      </c>
      <c r="G10562" s="1">
        <v>43626</v>
      </c>
      <c r="H10562">
        <v>3</v>
      </c>
      <c r="I10562" s="7">
        <f>IF(TableTransactions[[#This Row],[Order type]]=trackOrderType,
TableTransactions[[#This Row],[Transaction quantity]]*-1,
TableTransactions[[#This Row],[Transaction quantity]]
)</f>
        <v>-3</v>
      </c>
      <c r="J105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</v>
      </c>
      <c r="K10562" s="7">
        <f ca="1">IF(TableTransactions[[#This Row],[Stock balance backorders]]&lt;0,
0,
TableTransactions[[#This Row],[Stock balance backorders]]
)</f>
        <v>33</v>
      </c>
      <c r="L10562" s="8" t="str">
        <f>VLOOKUP(TableTransactions[[#This Row],[Material]],TableStockBalance[],
MATCH(TableStockBalance[[#Headers],[Supplier name]],TableStockBalance[#Headers],0),
0)</f>
        <v>Mexcitronics Elektronika Plc.</v>
      </c>
    </row>
    <row r="10563" spans="1:12" x14ac:dyDescent="0.25">
      <c r="A10563" s="4">
        <v>45057160</v>
      </c>
      <c r="B10563" s="4">
        <v>10</v>
      </c>
      <c r="C10563" s="4" t="s">
        <v>344</v>
      </c>
      <c r="D10563" s="4" t="s">
        <v>305</v>
      </c>
      <c r="E10563" s="4" t="s">
        <v>306</v>
      </c>
      <c r="F10563" s="4" t="s">
        <v>302</v>
      </c>
      <c r="G10563" s="5">
        <v>43626</v>
      </c>
      <c r="H10563" s="4">
        <v>47</v>
      </c>
      <c r="I10563" s="7">
        <f>IF(TableTransactions[[#This Row],[Order type]]=trackOrderType,
TableTransactions[[#This Row],[Transaction quantity]]*-1,
TableTransactions[[#This Row],[Transaction quantity]]
)</f>
        <v>47</v>
      </c>
      <c r="J105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</v>
      </c>
      <c r="K10563" s="7">
        <f ca="1">IF(TableTransactions[[#This Row],[Stock balance backorders]]&lt;0,
0,
TableTransactions[[#This Row],[Stock balance backorders]]
)</f>
        <v>80</v>
      </c>
      <c r="L10563" s="8" t="str">
        <f>VLOOKUP(TableTransactions[[#This Row],[Material]],TableStockBalance[],
MATCH(TableStockBalance[[#Headers],[Supplier name]],TableStockBalance[#Headers],0),
0)</f>
        <v>Mexcitronics Elektronika Plc.</v>
      </c>
    </row>
    <row r="10564" spans="1:12" x14ac:dyDescent="0.25">
      <c r="A10564">
        <v>49042121</v>
      </c>
      <c r="B10564">
        <v>230</v>
      </c>
      <c r="C10564" t="s">
        <v>343</v>
      </c>
      <c r="D10564" t="s">
        <v>305</v>
      </c>
      <c r="E10564" t="s">
        <v>306</v>
      </c>
      <c r="F10564" t="s">
        <v>313</v>
      </c>
      <c r="G10564" s="1">
        <v>43630</v>
      </c>
      <c r="H10564">
        <v>4</v>
      </c>
      <c r="I10564" s="7">
        <f>IF(TableTransactions[[#This Row],[Order type]]=trackOrderType,
TableTransactions[[#This Row],[Transaction quantity]]*-1,
TableTransactions[[#This Row],[Transaction quantity]]
)</f>
        <v>-4</v>
      </c>
      <c r="J105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</v>
      </c>
      <c r="K10564" s="7">
        <f ca="1">IF(TableTransactions[[#This Row],[Stock balance backorders]]&lt;0,
0,
TableTransactions[[#This Row],[Stock balance backorders]]
)</f>
        <v>76</v>
      </c>
      <c r="L10564" s="8" t="str">
        <f>VLOOKUP(TableTransactions[[#This Row],[Material]],TableStockBalance[],
MATCH(TableStockBalance[[#Headers],[Supplier name]],TableStockBalance[#Headers],0),
0)</f>
        <v>Mexcitronics Elektronika Plc.</v>
      </c>
    </row>
    <row r="10565" spans="1:12" x14ac:dyDescent="0.25">
      <c r="A10565">
        <v>49042127</v>
      </c>
      <c r="B10565">
        <v>20</v>
      </c>
      <c r="C10565" t="s">
        <v>343</v>
      </c>
      <c r="D10565" t="s">
        <v>305</v>
      </c>
      <c r="E10565" t="s">
        <v>306</v>
      </c>
      <c r="F10565" t="s">
        <v>336</v>
      </c>
      <c r="G10565" s="1">
        <v>43630</v>
      </c>
      <c r="H10565">
        <v>6</v>
      </c>
      <c r="I10565" s="7">
        <f>IF(TableTransactions[[#This Row],[Order type]]=trackOrderType,
TableTransactions[[#This Row],[Transaction quantity]]*-1,
TableTransactions[[#This Row],[Transaction quantity]]
)</f>
        <v>-6</v>
      </c>
      <c r="J105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</v>
      </c>
      <c r="K10565" s="7">
        <f ca="1">IF(TableTransactions[[#This Row],[Stock balance backorders]]&lt;0,
0,
TableTransactions[[#This Row],[Stock balance backorders]]
)</f>
        <v>70</v>
      </c>
      <c r="L10565" s="8" t="str">
        <f>VLOOKUP(TableTransactions[[#This Row],[Material]],TableStockBalance[],
MATCH(TableStockBalance[[#Headers],[Supplier name]],TableStockBalance[#Headers],0),
0)</f>
        <v>Mexcitronics Elektronika Plc.</v>
      </c>
    </row>
    <row r="10566" spans="1:12" x14ac:dyDescent="0.25">
      <c r="A10566">
        <v>49042129</v>
      </c>
      <c r="B10566">
        <v>300</v>
      </c>
      <c r="C10566" t="s">
        <v>343</v>
      </c>
      <c r="D10566" t="s">
        <v>305</v>
      </c>
      <c r="E10566" t="s">
        <v>306</v>
      </c>
      <c r="F10566" t="s">
        <v>316</v>
      </c>
      <c r="G10566" s="1">
        <v>43630</v>
      </c>
      <c r="H10566">
        <v>3</v>
      </c>
      <c r="I10566" s="7">
        <f>IF(TableTransactions[[#This Row],[Order type]]=trackOrderType,
TableTransactions[[#This Row],[Transaction quantity]]*-1,
TableTransactions[[#This Row],[Transaction quantity]]
)</f>
        <v>-3</v>
      </c>
      <c r="J105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</v>
      </c>
      <c r="K10566" s="7">
        <f ca="1">IF(TableTransactions[[#This Row],[Stock balance backorders]]&lt;0,
0,
TableTransactions[[#This Row],[Stock balance backorders]]
)</f>
        <v>67</v>
      </c>
      <c r="L10566" s="8" t="str">
        <f>VLOOKUP(TableTransactions[[#This Row],[Material]],TableStockBalance[],
MATCH(TableStockBalance[[#Headers],[Supplier name]],TableStockBalance[#Headers],0),
0)</f>
        <v>Mexcitronics Elektronika Plc.</v>
      </c>
    </row>
    <row r="10567" spans="1:12" x14ac:dyDescent="0.25">
      <c r="A10567">
        <v>49042282</v>
      </c>
      <c r="B10567">
        <v>340</v>
      </c>
      <c r="C10567" t="s">
        <v>343</v>
      </c>
      <c r="D10567" t="s">
        <v>305</v>
      </c>
      <c r="E10567" t="s">
        <v>306</v>
      </c>
      <c r="F10567" t="s">
        <v>317</v>
      </c>
      <c r="G10567" s="1">
        <v>43644</v>
      </c>
      <c r="H10567">
        <v>7</v>
      </c>
      <c r="I10567" s="7">
        <f>IF(TableTransactions[[#This Row],[Order type]]=trackOrderType,
TableTransactions[[#This Row],[Transaction quantity]]*-1,
TableTransactions[[#This Row],[Transaction quantity]]
)</f>
        <v>-7</v>
      </c>
      <c r="J105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</v>
      </c>
      <c r="K10567" s="7">
        <f ca="1">IF(TableTransactions[[#This Row],[Stock balance backorders]]&lt;0,
0,
TableTransactions[[#This Row],[Stock balance backorders]]
)</f>
        <v>60</v>
      </c>
      <c r="L10567" s="8" t="str">
        <f>VLOOKUP(TableTransactions[[#This Row],[Material]],TableStockBalance[],
MATCH(TableStockBalance[[#Headers],[Supplier name]],TableStockBalance[#Headers],0),
0)</f>
        <v>Mexcitronics Elektronika Plc.</v>
      </c>
    </row>
    <row r="10568" spans="1:12" x14ac:dyDescent="0.25">
      <c r="A10568">
        <v>49042352</v>
      </c>
      <c r="B10568">
        <v>10</v>
      </c>
      <c r="C10568" t="s">
        <v>343</v>
      </c>
      <c r="D10568" t="s">
        <v>305</v>
      </c>
      <c r="E10568" t="s">
        <v>306</v>
      </c>
      <c r="F10568" t="s">
        <v>331</v>
      </c>
      <c r="G10568" s="1">
        <v>43651</v>
      </c>
      <c r="H10568">
        <v>1</v>
      </c>
      <c r="I10568" s="7">
        <f>IF(TableTransactions[[#This Row],[Order type]]=trackOrderType,
TableTransactions[[#This Row],[Transaction quantity]]*-1,
TableTransactions[[#This Row],[Transaction quantity]]
)</f>
        <v>-1</v>
      </c>
      <c r="J105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</v>
      </c>
      <c r="K10568" s="7">
        <f ca="1">IF(TableTransactions[[#This Row],[Stock balance backorders]]&lt;0,
0,
TableTransactions[[#This Row],[Stock balance backorders]]
)</f>
        <v>59</v>
      </c>
      <c r="L10568" s="8" t="str">
        <f>VLOOKUP(TableTransactions[[#This Row],[Material]],TableStockBalance[],
MATCH(TableStockBalance[[#Headers],[Supplier name]],TableStockBalance[#Headers],0),
0)</f>
        <v>Mexcitronics Elektronika Plc.</v>
      </c>
    </row>
    <row r="10569" spans="1:12" x14ac:dyDescent="0.25">
      <c r="A10569">
        <v>49042438</v>
      </c>
      <c r="B10569">
        <v>390</v>
      </c>
      <c r="C10569" t="s">
        <v>343</v>
      </c>
      <c r="D10569" t="s">
        <v>305</v>
      </c>
      <c r="E10569" t="s">
        <v>306</v>
      </c>
      <c r="F10569" t="s">
        <v>317</v>
      </c>
      <c r="G10569" s="1">
        <v>43658</v>
      </c>
      <c r="H10569">
        <v>5</v>
      </c>
      <c r="I10569" s="7">
        <f>IF(TableTransactions[[#This Row],[Order type]]=trackOrderType,
TableTransactions[[#This Row],[Transaction quantity]]*-1,
TableTransactions[[#This Row],[Transaction quantity]]
)</f>
        <v>-5</v>
      </c>
      <c r="J105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10569" s="7">
        <f ca="1">IF(TableTransactions[[#This Row],[Stock balance backorders]]&lt;0,
0,
TableTransactions[[#This Row],[Stock balance backorders]]
)</f>
        <v>54</v>
      </c>
      <c r="L10569" s="8" t="str">
        <f>VLOOKUP(TableTransactions[[#This Row],[Material]],TableStockBalance[],
MATCH(TableStockBalance[[#Headers],[Supplier name]],TableStockBalance[#Headers],0),
0)</f>
        <v>Mexcitronics Elektronika Plc.</v>
      </c>
    </row>
    <row r="10570" spans="1:12" x14ac:dyDescent="0.25">
      <c r="A10570">
        <v>49042500</v>
      </c>
      <c r="B10570">
        <v>20</v>
      </c>
      <c r="C10570" t="s">
        <v>343</v>
      </c>
      <c r="D10570" t="s">
        <v>305</v>
      </c>
      <c r="E10570" t="s">
        <v>306</v>
      </c>
      <c r="F10570" t="s">
        <v>331</v>
      </c>
      <c r="G10570" s="1">
        <v>43665</v>
      </c>
      <c r="H10570">
        <v>3</v>
      </c>
      <c r="I10570" s="7">
        <f>IF(TableTransactions[[#This Row],[Order type]]=trackOrderType,
TableTransactions[[#This Row],[Transaction quantity]]*-1,
TableTransactions[[#This Row],[Transaction quantity]]
)</f>
        <v>-3</v>
      </c>
      <c r="J105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</v>
      </c>
      <c r="K10570" s="7">
        <f ca="1">IF(TableTransactions[[#This Row],[Stock balance backorders]]&lt;0,
0,
TableTransactions[[#This Row],[Stock balance backorders]]
)</f>
        <v>51</v>
      </c>
      <c r="L10570" s="8" t="str">
        <f>VLOOKUP(TableTransactions[[#This Row],[Material]],TableStockBalance[],
MATCH(TableStockBalance[[#Headers],[Supplier name]],TableStockBalance[#Headers],0),
0)</f>
        <v>Mexcitronics Elektronika Plc.</v>
      </c>
    </row>
    <row r="10571" spans="1:12" x14ac:dyDescent="0.25">
      <c r="A10571">
        <v>49042575</v>
      </c>
      <c r="B10571">
        <v>20</v>
      </c>
      <c r="C10571" t="s">
        <v>343</v>
      </c>
      <c r="D10571" t="s">
        <v>305</v>
      </c>
      <c r="E10571" t="s">
        <v>306</v>
      </c>
      <c r="F10571" t="s">
        <v>335</v>
      </c>
      <c r="G10571" s="1">
        <v>43672</v>
      </c>
      <c r="H10571">
        <v>7</v>
      </c>
      <c r="I10571" s="7">
        <f>IF(TableTransactions[[#This Row],[Order type]]=trackOrderType,
TableTransactions[[#This Row],[Transaction quantity]]*-1,
TableTransactions[[#This Row],[Transaction quantity]]
)</f>
        <v>-7</v>
      </c>
      <c r="J105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</v>
      </c>
      <c r="K10571" s="7">
        <f ca="1">IF(TableTransactions[[#This Row],[Stock balance backorders]]&lt;0,
0,
TableTransactions[[#This Row],[Stock balance backorders]]
)</f>
        <v>44</v>
      </c>
      <c r="L10571" s="8" t="str">
        <f>VLOOKUP(TableTransactions[[#This Row],[Material]],TableStockBalance[],
MATCH(TableStockBalance[[#Headers],[Supplier name]],TableStockBalance[#Headers],0),
0)</f>
        <v>Mexcitronics Elektronika Plc.</v>
      </c>
    </row>
    <row r="10572" spans="1:12" x14ac:dyDescent="0.25">
      <c r="A10572">
        <v>49042593</v>
      </c>
      <c r="B10572">
        <v>10</v>
      </c>
      <c r="C10572" t="s">
        <v>343</v>
      </c>
      <c r="D10572" t="s">
        <v>305</v>
      </c>
      <c r="E10572" t="s">
        <v>306</v>
      </c>
      <c r="F10572" t="s">
        <v>315</v>
      </c>
      <c r="G10572" s="1">
        <v>43675</v>
      </c>
      <c r="H10572">
        <v>4</v>
      </c>
      <c r="I10572" s="7">
        <f>IF(TableTransactions[[#This Row],[Order type]]=trackOrderType,
TableTransactions[[#This Row],[Transaction quantity]]*-1,
TableTransactions[[#This Row],[Transaction quantity]]
)</f>
        <v>-4</v>
      </c>
      <c r="J105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10572" s="7">
        <f ca="1">IF(TableTransactions[[#This Row],[Stock balance backorders]]&lt;0,
0,
TableTransactions[[#This Row],[Stock balance backorders]]
)</f>
        <v>40</v>
      </c>
      <c r="L10572" s="8" t="str">
        <f>VLOOKUP(TableTransactions[[#This Row],[Material]],TableStockBalance[],
MATCH(TableStockBalance[[#Headers],[Supplier name]],TableStockBalance[#Headers],0),
0)</f>
        <v>Mexcitronics Elektronika Plc.</v>
      </c>
    </row>
    <row r="10573" spans="1:12" x14ac:dyDescent="0.25">
      <c r="A10573">
        <v>49042688</v>
      </c>
      <c r="B10573">
        <v>70</v>
      </c>
      <c r="C10573" t="s">
        <v>343</v>
      </c>
      <c r="D10573" t="s">
        <v>305</v>
      </c>
      <c r="E10573" t="s">
        <v>306</v>
      </c>
      <c r="F10573" t="s">
        <v>316</v>
      </c>
      <c r="G10573" s="1">
        <v>43684</v>
      </c>
      <c r="H10573">
        <v>7</v>
      </c>
      <c r="I10573" s="7">
        <f>IF(TableTransactions[[#This Row],[Order type]]=trackOrderType,
TableTransactions[[#This Row],[Transaction quantity]]*-1,
TableTransactions[[#This Row],[Transaction quantity]]
)</f>
        <v>-7</v>
      </c>
      <c r="J105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</v>
      </c>
      <c r="K10573" s="7">
        <f ca="1">IF(TableTransactions[[#This Row],[Stock balance backorders]]&lt;0,
0,
TableTransactions[[#This Row],[Stock balance backorders]]
)</f>
        <v>33</v>
      </c>
      <c r="L10573" s="8" t="str">
        <f>VLOOKUP(TableTransactions[[#This Row],[Material]],TableStockBalance[],
MATCH(TableStockBalance[[#Headers],[Supplier name]],TableStockBalance[#Headers],0),
0)</f>
        <v>Mexcitronics Elektronika Plc.</v>
      </c>
    </row>
    <row r="10574" spans="1:12" x14ac:dyDescent="0.25">
      <c r="A10574">
        <v>49042762</v>
      </c>
      <c r="B10574">
        <v>60</v>
      </c>
      <c r="C10574" t="s">
        <v>343</v>
      </c>
      <c r="D10574" t="s">
        <v>305</v>
      </c>
      <c r="E10574" t="s">
        <v>306</v>
      </c>
      <c r="F10574" t="s">
        <v>316</v>
      </c>
      <c r="G10574" s="1">
        <v>43691</v>
      </c>
      <c r="H10574">
        <v>3</v>
      </c>
      <c r="I10574" s="7">
        <f>IF(TableTransactions[[#This Row],[Order type]]=trackOrderType,
TableTransactions[[#This Row],[Transaction quantity]]*-1,
TableTransactions[[#This Row],[Transaction quantity]]
)</f>
        <v>-3</v>
      </c>
      <c r="J105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10574" s="7">
        <f ca="1">IF(TableTransactions[[#This Row],[Stock balance backorders]]&lt;0,
0,
TableTransactions[[#This Row],[Stock balance backorders]]
)</f>
        <v>30</v>
      </c>
      <c r="L10574" s="8" t="str">
        <f>VLOOKUP(TableTransactions[[#This Row],[Material]],TableStockBalance[],
MATCH(TableStockBalance[[#Headers],[Supplier name]],TableStockBalance[#Headers],0),
0)</f>
        <v>Mexcitronics Elektronika Plc.</v>
      </c>
    </row>
    <row r="10575" spans="1:12" x14ac:dyDescent="0.25">
      <c r="A10575">
        <v>49042797</v>
      </c>
      <c r="B10575">
        <v>140</v>
      </c>
      <c r="C10575" t="s">
        <v>343</v>
      </c>
      <c r="D10575" t="s">
        <v>305</v>
      </c>
      <c r="E10575" t="s">
        <v>306</v>
      </c>
      <c r="F10575" t="s">
        <v>319</v>
      </c>
      <c r="G10575" s="1">
        <v>43693</v>
      </c>
      <c r="H10575">
        <v>7</v>
      </c>
      <c r="I10575" s="7">
        <f>IF(TableTransactions[[#This Row],[Order type]]=trackOrderType,
TableTransactions[[#This Row],[Transaction quantity]]*-1,
TableTransactions[[#This Row],[Transaction quantity]]
)</f>
        <v>-7</v>
      </c>
      <c r="J105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10575" s="7">
        <f ca="1">IF(TableTransactions[[#This Row],[Stock balance backorders]]&lt;0,
0,
TableTransactions[[#This Row],[Stock balance backorders]]
)</f>
        <v>23</v>
      </c>
      <c r="L10575" s="8" t="str">
        <f>VLOOKUP(TableTransactions[[#This Row],[Material]],TableStockBalance[],
MATCH(TableStockBalance[[#Headers],[Supplier name]],TableStockBalance[#Headers],0),
0)</f>
        <v>Mexcitronics Elektronika Plc.</v>
      </c>
    </row>
    <row r="10576" spans="1:12" x14ac:dyDescent="0.25">
      <c r="A10576" s="4">
        <v>45057327</v>
      </c>
      <c r="B10576" s="4">
        <v>10</v>
      </c>
      <c r="C10576" s="4" t="s">
        <v>344</v>
      </c>
      <c r="D10576" s="4" t="s">
        <v>305</v>
      </c>
      <c r="E10576" s="4" t="s">
        <v>306</v>
      </c>
      <c r="F10576" s="4" t="s">
        <v>302</v>
      </c>
      <c r="G10576" s="5">
        <v>43696</v>
      </c>
      <c r="H10576" s="4">
        <v>47</v>
      </c>
      <c r="I10576" s="7">
        <f>IF(TableTransactions[[#This Row],[Order type]]=trackOrderType,
TableTransactions[[#This Row],[Transaction quantity]]*-1,
TableTransactions[[#This Row],[Transaction quantity]]
)</f>
        <v>47</v>
      </c>
      <c r="J105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</v>
      </c>
      <c r="K10576" s="7">
        <f ca="1">IF(TableTransactions[[#This Row],[Stock balance backorders]]&lt;0,
0,
TableTransactions[[#This Row],[Stock balance backorders]]
)</f>
        <v>70</v>
      </c>
      <c r="L10576" s="8" t="str">
        <f>VLOOKUP(TableTransactions[[#This Row],[Material]],TableStockBalance[],
MATCH(TableStockBalance[[#Headers],[Supplier name]],TableStockBalance[#Headers],0),
0)</f>
        <v>Mexcitronics Elektronika Plc.</v>
      </c>
    </row>
    <row r="10577" spans="1:12" x14ac:dyDescent="0.25">
      <c r="A10577">
        <v>49042875</v>
      </c>
      <c r="B10577">
        <v>30</v>
      </c>
      <c r="C10577" t="s">
        <v>343</v>
      </c>
      <c r="D10577" t="s">
        <v>305</v>
      </c>
      <c r="E10577" t="s">
        <v>306</v>
      </c>
      <c r="F10577" t="s">
        <v>332</v>
      </c>
      <c r="G10577" s="1">
        <v>43700</v>
      </c>
      <c r="H10577">
        <v>2</v>
      </c>
      <c r="I10577" s="7">
        <f>IF(TableTransactions[[#This Row],[Order type]]=trackOrderType,
TableTransactions[[#This Row],[Transaction quantity]]*-1,
TableTransactions[[#This Row],[Transaction quantity]]
)</f>
        <v>-2</v>
      </c>
      <c r="J105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</v>
      </c>
      <c r="K10577" s="7">
        <f ca="1">IF(TableTransactions[[#This Row],[Stock balance backorders]]&lt;0,
0,
TableTransactions[[#This Row],[Stock balance backorders]]
)</f>
        <v>68</v>
      </c>
      <c r="L10577" s="8" t="str">
        <f>VLOOKUP(TableTransactions[[#This Row],[Material]],TableStockBalance[],
MATCH(TableStockBalance[[#Headers],[Supplier name]],TableStockBalance[#Headers],0),
0)</f>
        <v>Mexcitronics Elektronika Plc.</v>
      </c>
    </row>
    <row r="10578" spans="1:12" x14ac:dyDescent="0.25">
      <c r="A10578">
        <v>49043008</v>
      </c>
      <c r="B10578">
        <v>60</v>
      </c>
      <c r="C10578" t="s">
        <v>343</v>
      </c>
      <c r="D10578" t="s">
        <v>305</v>
      </c>
      <c r="E10578" t="s">
        <v>306</v>
      </c>
      <c r="F10578" t="s">
        <v>318</v>
      </c>
      <c r="G10578" s="1">
        <v>43713</v>
      </c>
      <c r="H10578">
        <v>2</v>
      </c>
      <c r="I10578" s="7">
        <f>IF(TableTransactions[[#This Row],[Order type]]=trackOrderType,
TableTransactions[[#This Row],[Transaction quantity]]*-1,
TableTransactions[[#This Row],[Transaction quantity]]
)</f>
        <v>-2</v>
      </c>
      <c r="J105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</v>
      </c>
      <c r="K10578" s="7">
        <f ca="1">IF(TableTransactions[[#This Row],[Stock balance backorders]]&lt;0,
0,
TableTransactions[[#This Row],[Stock balance backorders]]
)</f>
        <v>66</v>
      </c>
      <c r="L10578" s="8" t="str">
        <f>VLOOKUP(TableTransactions[[#This Row],[Material]],TableStockBalance[],
MATCH(TableStockBalance[[#Headers],[Supplier name]],TableStockBalance[#Headers],0),
0)</f>
        <v>Mexcitronics Elektronika Plc.</v>
      </c>
    </row>
    <row r="10579" spans="1:12" x14ac:dyDescent="0.25">
      <c r="A10579">
        <v>49043008</v>
      </c>
      <c r="B10579">
        <v>70</v>
      </c>
      <c r="C10579" t="s">
        <v>343</v>
      </c>
      <c r="D10579" t="s">
        <v>305</v>
      </c>
      <c r="E10579" t="s">
        <v>306</v>
      </c>
      <c r="F10579" t="s">
        <v>318</v>
      </c>
      <c r="G10579" s="1">
        <v>43713</v>
      </c>
      <c r="H10579">
        <v>6</v>
      </c>
      <c r="I10579" s="7">
        <f>IF(TableTransactions[[#This Row],[Order type]]=trackOrderType,
TableTransactions[[#This Row],[Transaction quantity]]*-1,
TableTransactions[[#This Row],[Transaction quantity]]
)</f>
        <v>-6</v>
      </c>
      <c r="J105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</v>
      </c>
      <c r="K10579" s="7">
        <f ca="1">IF(TableTransactions[[#This Row],[Stock balance backorders]]&lt;0,
0,
TableTransactions[[#This Row],[Stock balance backorders]]
)</f>
        <v>60</v>
      </c>
      <c r="L10579" s="8" t="str">
        <f>VLOOKUP(TableTransactions[[#This Row],[Material]],TableStockBalance[],
MATCH(TableStockBalance[[#Headers],[Supplier name]],TableStockBalance[#Headers],0),
0)</f>
        <v>Mexcitronics Elektronika Plc.</v>
      </c>
    </row>
    <row r="10580" spans="1:12" x14ac:dyDescent="0.25">
      <c r="A10580">
        <v>49043071</v>
      </c>
      <c r="B10580">
        <v>90</v>
      </c>
      <c r="C10580" t="s">
        <v>343</v>
      </c>
      <c r="D10580" t="s">
        <v>305</v>
      </c>
      <c r="E10580" t="s">
        <v>306</v>
      </c>
      <c r="F10580" t="s">
        <v>318</v>
      </c>
      <c r="G10580" s="1">
        <v>43719</v>
      </c>
      <c r="H10580">
        <v>2</v>
      </c>
      <c r="I10580" s="7">
        <f>IF(TableTransactions[[#This Row],[Order type]]=trackOrderType,
TableTransactions[[#This Row],[Transaction quantity]]*-1,
TableTransactions[[#This Row],[Transaction quantity]]
)</f>
        <v>-2</v>
      </c>
      <c r="J105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</v>
      </c>
      <c r="K10580" s="7">
        <f ca="1">IF(TableTransactions[[#This Row],[Stock balance backorders]]&lt;0,
0,
TableTransactions[[#This Row],[Stock balance backorders]]
)</f>
        <v>58</v>
      </c>
      <c r="L10580" s="8" t="str">
        <f>VLOOKUP(TableTransactions[[#This Row],[Material]],TableStockBalance[],
MATCH(TableStockBalance[[#Headers],[Supplier name]],TableStockBalance[#Headers],0),
0)</f>
        <v>Mexcitronics Elektronika Plc.</v>
      </c>
    </row>
    <row r="10581" spans="1:12" x14ac:dyDescent="0.25">
      <c r="A10581">
        <v>49043098</v>
      </c>
      <c r="B10581">
        <v>350</v>
      </c>
      <c r="C10581" t="s">
        <v>343</v>
      </c>
      <c r="D10581" t="s">
        <v>305</v>
      </c>
      <c r="E10581" t="s">
        <v>306</v>
      </c>
      <c r="F10581" t="s">
        <v>317</v>
      </c>
      <c r="G10581" s="1">
        <v>43721</v>
      </c>
      <c r="H10581">
        <v>3</v>
      </c>
      <c r="I10581" s="7">
        <f>IF(TableTransactions[[#This Row],[Order type]]=trackOrderType,
TableTransactions[[#This Row],[Transaction quantity]]*-1,
TableTransactions[[#This Row],[Transaction quantity]]
)</f>
        <v>-3</v>
      </c>
      <c r="J105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</v>
      </c>
      <c r="K10581" s="7">
        <f ca="1">IF(TableTransactions[[#This Row],[Stock balance backorders]]&lt;0,
0,
TableTransactions[[#This Row],[Stock balance backorders]]
)</f>
        <v>55</v>
      </c>
      <c r="L10581" s="8" t="str">
        <f>VLOOKUP(TableTransactions[[#This Row],[Material]],TableStockBalance[],
MATCH(TableStockBalance[[#Headers],[Supplier name]],TableStockBalance[#Headers],0),
0)</f>
        <v>Mexcitronics Elektronika Plc.</v>
      </c>
    </row>
    <row r="10582" spans="1:12" x14ac:dyDescent="0.25">
      <c r="A10582">
        <v>49043115</v>
      </c>
      <c r="B10582">
        <v>70</v>
      </c>
      <c r="C10582" t="s">
        <v>343</v>
      </c>
      <c r="D10582" t="s">
        <v>305</v>
      </c>
      <c r="E10582" t="s">
        <v>306</v>
      </c>
      <c r="F10582" t="s">
        <v>318</v>
      </c>
      <c r="G10582" s="1">
        <v>43724</v>
      </c>
      <c r="H10582">
        <v>7</v>
      </c>
      <c r="I10582" s="7">
        <f>IF(TableTransactions[[#This Row],[Order type]]=trackOrderType,
TableTransactions[[#This Row],[Transaction quantity]]*-1,
TableTransactions[[#This Row],[Transaction quantity]]
)</f>
        <v>-7</v>
      </c>
      <c r="J105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</v>
      </c>
      <c r="K10582" s="7">
        <f ca="1">IF(TableTransactions[[#This Row],[Stock balance backorders]]&lt;0,
0,
TableTransactions[[#This Row],[Stock balance backorders]]
)</f>
        <v>48</v>
      </c>
      <c r="L10582" s="8" t="str">
        <f>VLOOKUP(TableTransactions[[#This Row],[Material]],TableStockBalance[],
MATCH(TableStockBalance[[#Headers],[Supplier name]],TableStockBalance[#Headers],0),
0)</f>
        <v>Mexcitronics Elektronika Plc.</v>
      </c>
    </row>
    <row r="10583" spans="1:12" x14ac:dyDescent="0.25">
      <c r="A10583">
        <v>49043197</v>
      </c>
      <c r="B10583">
        <v>70</v>
      </c>
      <c r="C10583" t="s">
        <v>343</v>
      </c>
      <c r="D10583" t="s">
        <v>305</v>
      </c>
      <c r="E10583" t="s">
        <v>306</v>
      </c>
      <c r="F10583" t="s">
        <v>313</v>
      </c>
      <c r="G10583" s="1">
        <v>43732</v>
      </c>
      <c r="H10583">
        <v>1</v>
      </c>
      <c r="I10583" s="7">
        <f>IF(TableTransactions[[#This Row],[Order type]]=trackOrderType,
TableTransactions[[#This Row],[Transaction quantity]]*-1,
TableTransactions[[#This Row],[Transaction quantity]]
)</f>
        <v>-1</v>
      </c>
      <c r="J105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47</v>
      </c>
      <c r="K10583" s="7">
        <f ca="1">IF(TableTransactions[[#This Row],[Stock balance backorders]]&lt;0,
0,
TableTransactions[[#This Row],[Stock balance backorders]]
)</f>
        <v>47</v>
      </c>
      <c r="L10583" s="8" t="str">
        <f>VLOOKUP(TableTransactions[[#This Row],[Material]],TableStockBalance[],
MATCH(TableStockBalance[[#Headers],[Supplier name]],TableStockBalance[#Headers],0),
0)</f>
        <v>Mexcitronics Elektronika Plc.</v>
      </c>
    </row>
    <row r="10584" spans="1:12" x14ac:dyDescent="0.25">
      <c r="A10584">
        <v>49043324</v>
      </c>
      <c r="B10584">
        <v>280</v>
      </c>
      <c r="C10584" t="s">
        <v>343</v>
      </c>
      <c r="D10584" t="s">
        <v>305</v>
      </c>
      <c r="E10584" t="s">
        <v>306</v>
      </c>
      <c r="F10584" t="s">
        <v>318</v>
      </c>
      <c r="G10584" s="1">
        <v>43742</v>
      </c>
      <c r="H10584">
        <v>5</v>
      </c>
      <c r="I10584" s="7">
        <f>IF(TableTransactions[[#This Row],[Order type]]=trackOrderType,
TableTransactions[[#This Row],[Transaction quantity]]*-1,
TableTransactions[[#This Row],[Transaction quantity]]
)</f>
        <v>-5</v>
      </c>
      <c r="J105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</v>
      </c>
      <c r="K10584" s="7">
        <f ca="1">IF(TableTransactions[[#This Row],[Stock balance backorders]]&lt;0,
0,
TableTransactions[[#This Row],[Stock balance backorders]]
)</f>
        <v>42</v>
      </c>
      <c r="L10584" s="8" t="str">
        <f>VLOOKUP(TableTransactions[[#This Row],[Material]],TableStockBalance[],
MATCH(TableStockBalance[[#Headers],[Supplier name]],TableStockBalance[#Headers],0),
0)</f>
        <v>Mexcitronics Elektronika Plc.</v>
      </c>
    </row>
    <row r="10585" spans="1:12" x14ac:dyDescent="0.25">
      <c r="A10585">
        <v>49043378</v>
      </c>
      <c r="B10585">
        <v>10</v>
      </c>
      <c r="C10585" t="s">
        <v>343</v>
      </c>
      <c r="D10585" t="s">
        <v>305</v>
      </c>
      <c r="E10585" t="s">
        <v>306</v>
      </c>
      <c r="F10585" t="s">
        <v>326</v>
      </c>
      <c r="G10585" s="1">
        <v>43748</v>
      </c>
      <c r="H10585">
        <v>3</v>
      </c>
      <c r="I10585" s="7">
        <f>IF(TableTransactions[[#This Row],[Order type]]=trackOrderType,
TableTransactions[[#This Row],[Transaction quantity]]*-1,
TableTransactions[[#This Row],[Transaction quantity]]
)</f>
        <v>-3</v>
      </c>
      <c r="J105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</v>
      </c>
      <c r="K10585" s="7">
        <f ca="1">IF(TableTransactions[[#This Row],[Stock balance backorders]]&lt;0,
0,
TableTransactions[[#This Row],[Stock balance backorders]]
)</f>
        <v>39</v>
      </c>
      <c r="L10585" s="8" t="str">
        <f>VLOOKUP(TableTransactions[[#This Row],[Material]],TableStockBalance[],
MATCH(TableStockBalance[[#Headers],[Supplier name]],TableStockBalance[#Headers],0),
0)</f>
        <v>Mexcitronics Elektronika Plc.</v>
      </c>
    </row>
    <row r="10586" spans="1:12" x14ac:dyDescent="0.25">
      <c r="A10586">
        <v>49043391</v>
      </c>
      <c r="B10586">
        <v>320</v>
      </c>
      <c r="C10586" t="s">
        <v>343</v>
      </c>
      <c r="D10586" t="s">
        <v>305</v>
      </c>
      <c r="E10586" t="s">
        <v>306</v>
      </c>
      <c r="F10586" t="s">
        <v>313</v>
      </c>
      <c r="G10586" s="1">
        <v>43749</v>
      </c>
      <c r="H10586">
        <v>4</v>
      </c>
      <c r="I10586" s="7">
        <f>IF(TableTransactions[[#This Row],[Order type]]=trackOrderType,
TableTransactions[[#This Row],[Transaction quantity]]*-1,
TableTransactions[[#This Row],[Transaction quantity]]
)</f>
        <v>-4</v>
      </c>
      <c r="J105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</v>
      </c>
      <c r="K10586" s="7">
        <f ca="1">IF(TableTransactions[[#This Row],[Stock balance backorders]]&lt;0,
0,
TableTransactions[[#This Row],[Stock balance backorders]]
)</f>
        <v>35</v>
      </c>
      <c r="L10586" s="8" t="str">
        <f>VLOOKUP(TableTransactions[[#This Row],[Material]],TableStockBalance[],
MATCH(TableStockBalance[[#Headers],[Supplier name]],TableStockBalance[#Headers],0),
0)</f>
        <v>Mexcitronics Elektronika Plc.</v>
      </c>
    </row>
    <row r="10587" spans="1:12" x14ac:dyDescent="0.25">
      <c r="A10587">
        <v>49043403</v>
      </c>
      <c r="B10587">
        <v>160</v>
      </c>
      <c r="C10587" t="s">
        <v>343</v>
      </c>
      <c r="D10587" t="s">
        <v>305</v>
      </c>
      <c r="E10587" t="s">
        <v>306</v>
      </c>
      <c r="F10587" t="s">
        <v>319</v>
      </c>
      <c r="G10587" s="1">
        <v>43749</v>
      </c>
      <c r="H10587">
        <v>5</v>
      </c>
      <c r="I10587" s="7">
        <f>IF(TableTransactions[[#This Row],[Order type]]=trackOrderType,
TableTransactions[[#This Row],[Transaction quantity]]*-1,
TableTransactions[[#This Row],[Transaction quantity]]
)</f>
        <v>-5</v>
      </c>
      <c r="J105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10587" s="7">
        <f ca="1">IF(TableTransactions[[#This Row],[Stock balance backorders]]&lt;0,
0,
TableTransactions[[#This Row],[Stock balance backorders]]
)</f>
        <v>30</v>
      </c>
      <c r="L10587" s="8" t="str">
        <f>VLOOKUP(TableTransactions[[#This Row],[Material]],TableStockBalance[],
MATCH(TableStockBalance[[#Headers],[Supplier name]],TableStockBalance[#Headers],0),
0)</f>
        <v>Mexcitronics Elektronika Plc.</v>
      </c>
    </row>
    <row r="10588" spans="1:12" x14ac:dyDescent="0.25">
      <c r="A10588">
        <v>49043448</v>
      </c>
      <c r="B10588">
        <v>100</v>
      </c>
      <c r="C10588" t="s">
        <v>343</v>
      </c>
      <c r="D10588" t="s">
        <v>305</v>
      </c>
      <c r="E10588" t="s">
        <v>306</v>
      </c>
      <c r="F10588" t="s">
        <v>316</v>
      </c>
      <c r="G10588" s="1">
        <v>43754</v>
      </c>
      <c r="H10588">
        <v>1</v>
      </c>
      <c r="I10588" s="7">
        <f>IF(TableTransactions[[#This Row],[Order type]]=trackOrderType,
TableTransactions[[#This Row],[Transaction quantity]]*-1,
TableTransactions[[#This Row],[Transaction quantity]]
)</f>
        <v>-1</v>
      </c>
      <c r="J105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10588" s="7">
        <f ca="1">IF(TableTransactions[[#This Row],[Stock balance backorders]]&lt;0,
0,
TableTransactions[[#This Row],[Stock balance backorders]]
)</f>
        <v>29</v>
      </c>
      <c r="L10588" s="8" t="str">
        <f>VLOOKUP(TableTransactions[[#This Row],[Material]],TableStockBalance[],
MATCH(TableStockBalance[[#Headers],[Supplier name]],TableStockBalance[#Headers],0),
0)</f>
        <v>Mexcitronics Elektronika Plc.</v>
      </c>
    </row>
    <row r="10589" spans="1:12" x14ac:dyDescent="0.25">
      <c r="A10589" s="4">
        <v>45057460</v>
      </c>
      <c r="B10589" s="4">
        <v>10</v>
      </c>
      <c r="C10589" s="4" t="s">
        <v>344</v>
      </c>
      <c r="D10589" s="4" t="s">
        <v>305</v>
      </c>
      <c r="E10589" s="4" t="s">
        <v>306</v>
      </c>
      <c r="F10589" s="4" t="s">
        <v>302</v>
      </c>
      <c r="G10589" s="5">
        <v>43756</v>
      </c>
      <c r="H10589" s="4">
        <v>2</v>
      </c>
      <c r="I10589" s="7">
        <f>IF(TableTransactions[[#This Row],[Order type]]=trackOrderType,
TableTransactions[[#This Row],[Transaction quantity]]*-1,
TableTransactions[[#This Row],[Transaction quantity]]
)</f>
        <v>2</v>
      </c>
      <c r="J105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10589" s="7">
        <f ca="1">IF(TableTransactions[[#This Row],[Stock balance backorders]]&lt;0,
0,
TableTransactions[[#This Row],[Stock balance backorders]]
)</f>
        <v>31</v>
      </c>
      <c r="L10589" s="8" t="str">
        <f>VLOOKUP(TableTransactions[[#This Row],[Material]],TableStockBalance[],
MATCH(TableStockBalance[[#Headers],[Supplier name]],TableStockBalance[#Headers],0),
0)</f>
        <v>Mexcitronics Elektronika Plc.</v>
      </c>
    </row>
    <row r="10590" spans="1:12" x14ac:dyDescent="0.25">
      <c r="A10590">
        <v>49043715</v>
      </c>
      <c r="B10590">
        <v>520</v>
      </c>
      <c r="C10590" t="s">
        <v>343</v>
      </c>
      <c r="D10590" t="s">
        <v>305</v>
      </c>
      <c r="E10590" t="s">
        <v>306</v>
      </c>
      <c r="F10590" t="s">
        <v>317</v>
      </c>
      <c r="G10590" s="1">
        <v>43777</v>
      </c>
      <c r="H10590">
        <v>5</v>
      </c>
      <c r="I10590" s="7">
        <f>IF(TableTransactions[[#This Row],[Order type]]=trackOrderType,
TableTransactions[[#This Row],[Transaction quantity]]*-1,
TableTransactions[[#This Row],[Transaction quantity]]
)</f>
        <v>-5</v>
      </c>
      <c r="J105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</v>
      </c>
      <c r="K10590" s="7">
        <f ca="1">IF(TableTransactions[[#This Row],[Stock balance backorders]]&lt;0,
0,
TableTransactions[[#This Row],[Stock balance backorders]]
)</f>
        <v>26</v>
      </c>
      <c r="L10590" s="8" t="str">
        <f>VLOOKUP(TableTransactions[[#This Row],[Material]],TableStockBalance[],
MATCH(TableStockBalance[[#Headers],[Supplier name]],TableStockBalance[#Headers],0),
0)</f>
        <v>Mexcitronics Elektronika Plc.</v>
      </c>
    </row>
    <row r="10591" spans="1:12" x14ac:dyDescent="0.25">
      <c r="A10591">
        <v>49043746</v>
      </c>
      <c r="B10591">
        <v>50</v>
      </c>
      <c r="C10591" t="s">
        <v>343</v>
      </c>
      <c r="D10591" t="s">
        <v>305</v>
      </c>
      <c r="E10591" t="s">
        <v>306</v>
      </c>
      <c r="F10591" t="s">
        <v>319</v>
      </c>
      <c r="G10591" s="1">
        <v>43781</v>
      </c>
      <c r="H10591">
        <v>6</v>
      </c>
      <c r="I10591" s="7">
        <f>IF(TableTransactions[[#This Row],[Order type]]=trackOrderType,
TableTransactions[[#This Row],[Transaction quantity]]*-1,
TableTransactions[[#This Row],[Transaction quantity]]
)</f>
        <v>-6</v>
      </c>
      <c r="J105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</v>
      </c>
      <c r="K10591" s="7">
        <f ca="1">IF(TableTransactions[[#This Row],[Stock balance backorders]]&lt;0,
0,
TableTransactions[[#This Row],[Stock balance backorders]]
)</f>
        <v>20</v>
      </c>
      <c r="L10591" s="8" t="str">
        <f>VLOOKUP(TableTransactions[[#This Row],[Material]],TableStockBalance[],
MATCH(TableStockBalance[[#Headers],[Supplier name]],TableStockBalance[#Headers],0),
0)</f>
        <v>Mexcitronics Elektronika Plc.</v>
      </c>
    </row>
    <row r="10592" spans="1:12" x14ac:dyDescent="0.25">
      <c r="A10592">
        <v>49043860</v>
      </c>
      <c r="B10592">
        <v>130</v>
      </c>
      <c r="C10592" t="s">
        <v>343</v>
      </c>
      <c r="D10592" t="s">
        <v>305</v>
      </c>
      <c r="E10592" t="s">
        <v>306</v>
      </c>
      <c r="F10592" t="s">
        <v>314</v>
      </c>
      <c r="G10592" s="1">
        <v>43791</v>
      </c>
      <c r="H10592">
        <v>6</v>
      </c>
      <c r="I10592" s="7">
        <f>IF(TableTransactions[[#This Row],[Order type]]=trackOrderType,
TableTransactions[[#This Row],[Transaction quantity]]*-1,
TableTransactions[[#This Row],[Transaction quantity]]
)</f>
        <v>-6</v>
      </c>
      <c r="J105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10592" s="7">
        <f ca="1">IF(TableTransactions[[#This Row],[Stock balance backorders]]&lt;0,
0,
TableTransactions[[#This Row],[Stock balance backorders]]
)</f>
        <v>14</v>
      </c>
      <c r="L10592" s="8" t="str">
        <f>VLOOKUP(TableTransactions[[#This Row],[Material]],TableStockBalance[],
MATCH(TableStockBalance[[#Headers],[Supplier name]],TableStockBalance[#Headers],0),
0)</f>
        <v>Mexcitronics Elektronika Plc.</v>
      </c>
    </row>
    <row r="10593" spans="1:12" x14ac:dyDescent="0.25">
      <c r="A10593">
        <v>49043876</v>
      </c>
      <c r="B10593">
        <v>170</v>
      </c>
      <c r="C10593" t="s">
        <v>343</v>
      </c>
      <c r="D10593" t="s">
        <v>305</v>
      </c>
      <c r="E10593" t="s">
        <v>306</v>
      </c>
      <c r="F10593" t="s">
        <v>319</v>
      </c>
      <c r="G10593" s="1">
        <v>43791</v>
      </c>
      <c r="H10593">
        <v>5</v>
      </c>
      <c r="I10593" s="7">
        <f>IF(TableTransactions[[#This Row],[Order type]]=trackOrderType,
TableTransactions[[#This Row],[Transaction quantity]]*-1,
TableTransactions[[#This Row],[Transaction quantity]]
)</f>
        <v>-5</v>
      </c>
      <c r="J105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10593" s="7">
        <f ca="1">IF(TableTransactions[[#This Row],[Stock balance backorders]]&lt;0,
0,
TableTransactions[[#This Row],[Stock balance backorders]]
)</f>
        <v>9</v>
      </c>
      <c r="L10593" s="8" t="str">
        <f>VLOOKUP(TableTransactions[[#This Row],[Material]],TableStockBalance[],
MATCH(TableStockBalance[[#Headers],[Supplier name]],TableStockBalance[#Headers],0),
0)</f>
        <v>Mexcitronics Elektronika Plc.</v>
      </c>
    </row>
    <row r="10594" spans="1:12" x14ac:dyDescent="0.25">
      <c r="A10594">
        <v>49043919</v>
      </c>
      <c r="B10594">
        <v>70</v>
      </c>
      <c r="C10594" t="s">
        <v>343</v>
      </c>
      <c r="D10594" t="s">
        <v>305</v>
      </c>
      <c r="E10594" t="s">
        <v>306</v>
      </c>
      <c r="F10594" t="s">
        <v>316</v>
      </c>
      <c r="G10594" s="1">
        <v>43796</v>
      </c>
      <c r="H10594">
        <v>7</v>
      </c>
      <c r="I10594" s="7">
        <f>IF(TableTransactions[[#This Row],[Order type]]=trackOrderType,
TableTransactions[[#This Row],[Transaction quantity]]*-1,
TableTransactions[[#This Row],[Transaction quantity]]
)</f>
        <v>-7</v>
      </c>
      <c r="J105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10594" s="7">
        <f ca="1">IF(TableTransactions[[#This Row],[Stock balance backorders]]&lt;0,
0,
TableTransactions[[#This Row],[Stock balance backorders]]
)</f>
        <v>2</v>
      </c>
      <c r="L10594" s="8" t="str">
        <f>VLOOKUP(TableTransactions[[#This Row],[Material]],TableStockBalance[],
MATCH(TableStockBalance[[#Headers],[Supplier name]],TableStockBalance[#Headers],0),
0)</f>
        <v>Mexcitronics Elektronika Plc.</v>
      </c>
    </row>
    <row r="10595" spans="1:12" x14ac:dyDescent="0.25">
      <c r="A10595">
        <v>49043960</v>
      </c>
      <c r="B10595">
        <v>380</v>
      </c>
      <c r="C10595" t="s">
        <v>343</v>
      </c>
      <c r="D10595" t="s">
        <v>305</v>
      </c>
      <c r="E10595" t="s">
        <v>306</v>
      </c>
      <c r="F10595" t="s">
        <v>318</v>
      </c>
      <c r="G10595" s="1">
        <v>43798</v>
      </c>
      <c r="H10595">
        <v>7</v>
      </c>
      <c r="I10595" s="7">
        <f>IF(TableTransactions[[#This Row],[Order type]]=trackOrderType,
TableTransactions[[#This Row],[Transaction quantity]]*-1,
TableTransactions[[#This Row],[Transaction quantity]]
)</f>
        <v>-7</v>
      </c>
      <c r="J105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</v>
      </c>
      <c r="K10595" s="7">
        <f ca="1">IF(TableTransactions[[#This Row],[Stock balance backorders]]&lt;0,
0,
TableTransactions[[#This Row],[Stock balance backorders]]
)</f>
        <v>0</v>
      </c>
      <c r="L10595" s="8" t="str">
        <f>VLOOKUP(TableTransactions[[#This Row],[Material]],TableStockBalance[],
MATCH(TableStockBalance[[#Headers],[Supplier name]],TableStockBalance[#Headers],0),
0)</f>
        <v>Mexcitronics Elektronika Plc.</v>
      </c>
    </row>
    <row r="10596" spans="1:12" x14ac:dyDescent="0.25">
      <c r="A10596">
        <v>49044016</v>
      </c>
      <c r="B10596">
        <v>10</v>
      </c>
      <c r="C10596" t="s">
        <v>343</v>
      </c>
      <c r="D10596" t="s">
        <v>305</v>
      </c>
      <c r="E10596" t="s">
        <v>306</v>
      </c>
      <c r="F10596" t="s">
        <v>333</v>
      </c>
      <c r="G10596" s="1">
        <v>43804</v>
      </c>
      <c r="H10596">
        <v>2</v>
      </c>
      <c r="I10596" s="7">
        <f>IF(TableTransactions[[#This Row],[Order type]]=trackOrderType,
TableTransactions[[#This Row],[Transaction quantity]]*-1,
TableTransactions[[#This Row],[Transaction quantity]]
)</f>
        <v>-2</v>
      </c>
      <c r="J105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</v>
      </c>
      <c r="K10596" s="7">
        <f ca="1">IF(TableTransactions[[#This Row],[Stock balance backorders]]&lt;0,
0,
TableTransactions[[#This Row],[Stock balance backorders]]
)</f>
        <v>0</v>
      </c>
      <c r="L10596" s="8" t="str">
        <f>VLOOKUP(TableTransactions[[#This Row],[Material]],TableStockBalance[],
MATCH(TableStockBalance[[#Headers],[Supplier name]],TableStockBalance[#Headers],0),
0)</f>
        <v>Mexcitronics Elektronika Plc.</v>
      </c>
    </row>
    <row r="10597" spans="1:12" x14ac:dyDescent="0.25">
      <c r="A10597" s="4">
        <v>45057589</v>
      </c>
      <c r="B10597" s="4">
        <v>10</v>
      </c>
      <c r="C10597" s="4" t="s">
        <v>344</v>
      </c>
      <c r="D10597" s="4" t="s">
        <v>305</v>
      </c>
      <c r="E10597" s="4" t="s">
        <v>306</v>
      </c>
      <c r="F10597" s="4" t="s">
        <v>302</v>
      </c>
      <c r="G10597" s="5">
        <v>43805</v>
      </c>
      <c r="H10597" s="4">
        <v>47</v>
      </c>
      <c r="I10597" s="7">
        <f>IF(TableTransactions[[#This Row],[Order type]]=trackOrderType,
TableTransactions[[#This Row],[Transaction quantity]]*-1,
TableTransactions[[#This Row],[Transaction quantity]]
)</f>
        <v>47</v>
      </c>
      <c r="J105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10597" s="7">
        <f ca="1">IF(TableTransactions[[#This Row],[Stock balance backorders]]&lt;0,
0,
TableTransactions[[#This Row],[Stock balance backorders]]
)</f>
        <v>40</v>
      </c>
      <c r="L10597" s="8" t="str">
        <f>VLOOKUP(TableTransactions[[#This Row],[Material]],TableStockBalance[],
MATCH(TableStockBalance[[#Headers],[Supplier name]],TableStockBalance[#Headers],0),
0)</f>
        <v>Mexcitronics Elektronika Plc.</v>
      </c>
    </row>
    <row r="10598" spans="1:12" x14ac:dyDescent="0.25">
      <c r="A10598">
        <v>49044111</v>
      </c>
      <c r="B10598">
        <v>190</v>
      </c>
      <c r="C10598" t="s">
        <v>343</v>
      </c>
      <c r="D10598" t="s">
        <v>305</v>
      </c>
      <c r="E10598" t="s">
        <v>306</v>
      </c>
      <c r="F10598" t="s">
        <v>318</v>
      </c>
      <c r="G10598" s="1">
        <v>43812</v>
      </c>
      <c r="H10598">
        <v>6</v>
      </c>
      <c r="I10598" s="7">
        <f>IF(TableTransactions[[#This Row],[Order type]]=trackOrderType,
TableTransactions[[#This Row],[Transaction quantity]]*-1,
TableTransactions[[#This Row],[Transaction quantity]]
)</f>
        <v>-6</v>
      </c>
      <c r="J105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</v>
      </c>
      <c r="K10598" s="7">
        <f ca="1">IF(TableTransactions[[#This Row],[Stock balance backorders]]&lt;0,
0,
TableTransactions[[#This Row],[Stock balance backorders]]
)</f>
        <v>34</v>
      </c>
      <c r="L10598" s="8" t="str">
        <f>VLOOKUP(TableTransactions[[#This Row],[Material]],TableStockBalance[],
MATCH(TableStockBalance[[#Headers],[Supplier name]],TableStockBalance[#Headers],0),
0)</f>
        <v>Mexcitronics Elektronika Plc.</v>
      </c>
    </row>
    <row r="10599" spans="1:12" x14ac:dyDescent="0.25">
      <c r="A10599">
        <v>49044118</v>
      </c>
      <c r="B10599">
        <v>70</v>
      </c>
      <c r="C10599" t="s">
        <v>343</v>
      </c>
      <c r="D10599" t="s">
        <v>305</v>
      </c>
      <c r="E10599" t="s">
        <v>306</v>
      </c>
      <c r="F10599" t="s">
        <v>313</v>
      </c>
      <c r="G10599" s="1">
        <v>43815</v>
      </c>
      <c r="H10599">
        <v>1</v>
      </c>
      <c r="I10599" s="7">
        <f>IF(TableTransactions[[#This Row],[Order type]]=trackOrderType,
TableTransactions[[#This Row],[Transaction quantity]]*-1,
TableTransactions[[#This Row],[Transaction quantity]]
)</f>
        <v>-1</v>
      </c>
      <c r="J105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</v>
      </c>
      <c r="K10599" s="7">
        <f ca="1">IF(TableTransactions[[#This Row],[Stock balance backorders]]&lt;0,
0,
TableTransactions[[#This Row],[Stock balance backorders]]
)</f>
        <v>33</v>
      </c>
      <c r="L10599" s="8" t="str">
        <f>VLOOKUP(TableTransactions[[#This Row],[Material]],TableStockBalance[],
MATCH(TableStockBalance[[#Headers],[Supplier name]],TableStockBalance[#Headers],0),
0)</f>
        <v>Mexcitronics Elektronika Plc.</v>
      </c>
    </row>
    <row r="10600" spans="1:12" x14ac:dyDescent="0.25">
      <c r="A10600">
        <v>49040339</v>
      </c>
      <c r="B10600">
        <v>160</v>
      </c>
      <c r="C10600" t="s">
        <v>343</v>
      </c>
      <c r="D10600" t="s">
        <v>307</v>
      </c>
      <c r="E10600" t="s">
        <v>308</v>
      </c>
      <c r="F10600" t="s">
        <v>313</v>
      </c>
      <c r="G10600" s="1">
        <v>43468</v>
      </c>
      <c r="H10600">
        <v>3</v>
      </c>
      <c r="I10600" s="7">
        <f>IF(TableTransactions[[#This Row],[Order type]]=trackOrderType,
TableTransactions[[#This Row],[Transaction quantity]]*-1,
TableTransactions[[#This Row],[Transaction quantity]]
)</f>
        <v>-3</v>
      </c>
      <c r="J106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</v>
      </c>
      <c r="K10600" s="7">
        <f ca="1">IF(TableTransactions[[#This Row],[Stock balance backorders]]&lt;0,
0,
TableTransactions[[#This Row],[Stock balance backorders]]
)</f>
        <v>75</v>
      </c>
      <c r="L10600" s="8" t="str">
        <f>VLOOKUP(TableTransactions[[#This Row],[Material]],TableStockBalance[],
MATCH(TableStockBalance[[#Headers],[Supplier name]],TableStockBalance[#Headers],0),
0)</f>
        <v>Mexcitronics Elektronika Plc.</v>
      </c>
    </row>
    <row r="10601" spans="1:12" x14ac:dyDescent="0.25">
      <c r="A10601">
        <v>49040371</v>
      </c>
      <c r="B10601">
        <v>210</v>
      </c>
      <c r="C10601" t="s">
        <v>343</v>
      </c>
      <c r="D10601" t="s">
        <v>307</v>
      </c>
      <c r="E10601" t="s">
        <v>308</v>
      </c>
      <c r="F10601" t="s">
        <v>317</v>
      </c>
      <c r="G10601" s="1">
        <v>43472</v>
      </c>
      <c r="H10601">
        <v>3</v>
      </c>
      <c r="I10601" s="7">
        <f>IF(TableTransactions[[#This Row],[Order type]]=trackOrderType,
TableTransactions[[#This Row],[Transaction quantity]]*-1,
TableTransactions[[#This Row],[Transaction quantity]]
)</f>
        <v>-3</v>
      </c>
      <c r="J106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</v>
      </c>
      <c r="K10601" s="7">
        <f ca="1">IF(TableTransactions[[#This Row],[Stock balance backorders]]&lt;0,
0,
TableTransactions[[#This Row],[Stock balance backorders]]
)</f>
        <v>72</v>
      </c>
      <c r="L10601" s="8" t="str">
        <f>VLOOKUP(TableTransactions[[#This Row],[Material]],TableStockBalance[],
MATCH(TableStockBalance[[#Headers],[Supplier name]],TableStockBalance[#Headers],0),
0)</f>
        <v>Mexcitronics Elektronika Plc.</v>
      </c>
    </row>
    <row r="10602" spans="1:12" x14ac:dyDescent="0.25">
      <c r="A10602">
        <v>49040472</v>
      </c>
      <c r="B10602">
        <v>130</v>
      </c>
      <c r="C10602" t="s">
        <v>343</v>
      </c>
      <c r="D10602" t="s">
        <v>307</v>
      </c>
      <c r="E10602" t="s">
        <v>308</v>
      </c>
      <c r="F10602" t="s">
        <v>317</v>
      </c>
      <c r="G10602" s="1">
        <v>43480</v>
      </c>
      <c r="H10602">
        <v>1</v>
      </c>
      <c r="I10602" s="7">
        <f>IF(TableTransactions[[#This Row],[Order type]]=trackOrderType,
TableTransactions[[#This Row],[Transaction quantity]]*-1,
TableTransactions[[#This Row],[Transaction quantity]]
)</f>
        <v>-1</v>
      </c>
      <c r="J106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71</v>
      </c>
      <c r="K10602" s="7">
        <f ca="1">IF(TableTransactions[[#This Row],[Stock balance backorders]]&lt;0,
0,
TableTransactions[[#This Row],[Stock balance backorders]]
)</f>
        <v>71</v>
      </c>
      <c r="L10602" s="8" t="str">
        <f>VLOOKUP(TableTransactions[[#This Row],[Material]],TableStockBalance[],
MATCH(TableStockBalance[[#Headers],[Supplier name]],TableStockBalance[#Headers],0),
0)</f>
        <v>Mexcitronics Elektronika Plc.</v>
      </c>
    </row>
    <row r="10603" spans="1:12" x14ac:dyDescent="0.25">
      <c r="A10603">
        <v>49040519</v>
      </c>
      <c r="B10603">
        <v>400</v>
      </c>
      <c r="C10603" t="s">
        <v>343</v>
      </c>
      <c r="D10603" t="s">
        <v>307</v>
      </c>
      <c r="E10603" t="s">
        <v>308</v>
      </c>
      <c r="F10603" t="s">
        <v>317</v>
      </c>
      <c r="G10603" s="1">
        <v>43483</v>
      </c>
      <c r="H10603">
        <v>7</v>
      </c>
      <c r="I10603" s="7">
        <f>IF(TableTransactions[[#This Row],[Order type]]=trackOrderType,
TableTransactions[[#This Row],[Transaction quantity]]*-1,
TableTransactions[[#This Row],[Transaction quantity]]
)</f>
        <v>-7</v>
      </c>
      <c r="J106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</v>
      </c>
      <c r="K10603" s="7">
        <f ca="1">IF(TableTransactions[[#This Row],[Stock balance backorders]]&lt;0,
0,
TableTransactions[[#This Row],[Stock balance backorders]]
)</f>
        <v>64</v>
      </c>
      <c r="L10603" s="8" t="str">
        <f>VLOOKUP(TableTransactions[[#This Row],[Material]],TableStockBalance[],
MATCH(TableStockBalance[[#Headers],[Supplier name]],TableStockBalance[#Headers],0),
0)</f>
        <v>Mexcitronics Elektronika Plc.</v>
      </c>
    </row>
    <row r="10604" spans="1:12" x14ac:dyDescent="0.25">
      <c r="A10604">
        <v>49040625</v>
      </c>
      <c r="B10604">
        <v>210</v>
      </c>
      <c r="C10604" t="s">
        <v>343</v>
      </c>
      <c r="D10604" t="s">
        <v>307</v>
      </c>
      <c r="E10604" t="s">
        <v>308</v>
      </c>
      <c r="F10604" t="s">
        <v>317</v>
      </c>
      <c r="G10604" s="1">
        <v>43494</v>
      </c>
      <c r="H10604">
        <v>3</v>
      </c>
      <c r="I10604" s="7">
        <f>IF(TableTransactions[[#This Row],[Order type]]=trackOrderType,
TableTransactions[[#This Row],[Transaction quantity]]*-1,
TableTransactions[[#This Row],[Transaction quantity]]
)</f>
        <v>-3</v>
      </c>
      <c r="J106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</v>
      </c>
      <c r="K10604" s="7">
        <f ca="1">IF(TableTransactions[[#This Row],[Stock balance backorders]]&lt;0,
0,
TableTransactions[[#This Row],[Stock balance backorders]]
)</f>
        <v>61</v>
      </c>
      <c r="L10604" s="8" t="str">
        <f>VLOOKUP(TableTransactions[[#This Row],[Material]],TableStockBalance[],
MATCH(TableStockBalance[[#Headers],[Supplier name]],TableStockBalance[#Headers],0),
0)</f>
        <v>Mexcitronics Elektronika Plc.</v>
      </c>
    </row>
    <row r="10605" spans="1:12" x14ac:dyDescent="0.25">
      <c r="A10605">
        <v>49040886</v>
      </c>
      <c r="B10605">
        <v>110</v>
      </c>
      <c r="C10605" t="s">
        <v>343</v>
      </c>
      <c r="D10605" t="s">
        <v>307</v>
      </c>
      <c r="E10605" t="s">
        <v>308</v>
      </c>
      <c r="F10605" t="s">
        <v>317</v>
      </c>
      <c r="G10605" s="1">
        <v>43517</v>
      </c>
      <c r="H10605">
        <v>6</v>
      </c>
      <c r="I10605" s="7">
        <f>IF(TableTransactions[[#This Row],[Order type]]=trackOrderType,
TableTransactions[[#This Row],[Transaction quantity]]*-1,
TableTransactions[[#This Row],[Transaction quantity]]
)</f>
        <v>-6</v>
      </c>
      <c r="J106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</v>
      </c>
      <c r="K10605" s="7">
        <f ca="1">IF(TableTransactions[[#This Row],[Stock balance backorders]]&lt;0,
0,
TableTransactions[[#This Row],[Stock balance backorders]]
)</f>
        <v>55</v>
      </c>
      <c r="L10605" s="8" t="str">
        <f>VLOOKUP(TableTransactions[[#This Row],[Material]],TableStockBalance[],
MATCH(TableStockBalance[[#Headers],[Supplier name]],TableStockBalance[#Headers],0),
0)</f>
        <v>Mexcitronics Elektronika Plc.</v>
      </c>
    </row>
    <row r="10606" spans="1:12" x14ac:dyDescent="0.25">
      <c r="A10606">
        <v>49040922</v>
      </c>
      <c r="B10606">
        <v>80</v>
      </c>
      <c r="C10606" t="s">
        <v>343</v>
      </c>
      <c r="D10606" t="s">
        <v>307</v>
      </c>
      <c r="E10606" t="s">
        <v>308</v>
      </c>
      <c r="F10606" t="s">
        <v>318</v>
      </c>
      <c r="G10606" s="1">
        <v>43521</v>
      </c>
      <c r="H10606">
        <v>2</v>
      </c>
      <c r="I10606" s="7">
        <f>IF(TableTransactions[[#This Row],[Order type]]=trackOrderType,
TableTransactions[[#This Row],[Transaction quantity]]*-1,
TableTransactions[[#This Row],[Transaction quantity]]
)</f>
        <v>-2</v>
      </c>
      <c r="J106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53</v>
      </c>
      <c r="K10606" s="7">
        <f ca="1">IF(TableTransactions[[#This Row],[Stock balance backorders]]&lt;0,
0,
TableTransactions[[#This Row],[Stock balance backorders]]
)</f>
        <v>53</v>
      </c>
      <c r="L10606" s="8" t="str">
        <f>VLOOKUP(TableTransactions[[#This Row],[Material]],TableStockBalance[],
MATCH(TableStockBalance[[#Headers],[Supplier name]],TableStockBalance[#Headers],0),
0)</f>
        <v>Mexcitronics Elektronika Plc.</v>
      </c>
    </row>
    <row r="10607" spans="1:12" x14ac:dyDescent="0.25">
      <c r="A10607">
        <v>49040924</v>
      </c>
      <c r="B10607">
        <v>60</v>
      </c>
      <c r="C10607" t="s">
        <v>343</v>
      </c>
      <c r="D10607" t="s">
        <v>307</v>
      </c>
      <c r="E10607" t="s">
        <v>308</v>
      </c>
      <c r="F10607" t="s">
        <v>315</v>
      </c>
      <c r="G10607" s="1">
        <v>43521</v>
      </c>
      <c r="H10607">
        <v>3</v>
      </c>
      <c r="I10607" s="7">
        <f>IF(TableTransactions[[#This Row],[Order type]]=trackOrderType,
TableTransactions[[#This Row],[Transaction quantity]]*-1,
TableTransactions[[#This Row],[Transaction quantity]]
)</f>
        <v>-3</v>
      </c>
      <c r="J106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</v>
      </c>
      <c r="K10607" s="7">
        <f ca="1">IF(TableTransactions[[#This Row],[Stock balance backorders]]&lt;0,
0,
TableTransactions[[#This Row],[Stock balance backorders]]
)</f>
        <v>50</v>
      </c>
      <c r="L10607" s="8" t="str">
        <f>VLOOKUP(TableTransactions[[#This Row],[Material]],TableStockBalance[],
MATCH(TableStockBalance[[#Headers],[Supplier name]],TableStockBalance[#Headers],0),
0)</f>
        <v>Mexcitronics Elektronika Plc.</v>
      </c>
    </row>
    <row r="10608" spans="1:12" x14ac:dyDescent="0.25">
      <c r="A10608">
        <v>49041116</v>
      </c>
      <c r="B10608">
        <v>220</v>
      </c>
      <c r="C10608" t="s">
        <v>343</v>
      </c>
      <c r="D10608" t="s">
        <v>307</v>
      </c>
      <c r="E10608" t="s">
        <v>308</v>
      </c>
      <c r="F10608" t="s">
        <v>317</v>
      </c>
      <c r="G10608" s="1">
        <v>43537</v>
      </c>
      <c r="H10608">
        <v>7</v>
      </c>
      <c r="I10608" s="7">
        <f>IF(TableTransactions[[#This Row],[Order type]]=trackOrderType,
TableTransactions[[#This Row],[Transaction quantity]]*-1,
TableTransactions[[#This Row],[Transaction quantity]]
)</f>
        <v>-7</v>
      </c>
      <c r="J106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</v>
      </c>
      <c r="K10608" s="7">
        <f ca="1">IF(TableTransactions[[#This Row],[Stock balance backorders]]&lt;0,
0,
TableTransactions[[#This Row],[Stock balance backorders]]
)</f>
        <v>43</v>
      </c>
      <c r="L10608" s="8" t="str">
        <f>VLOOKUP(TableTransactions[[#This Row],[Material]],TableStockBalance[],
MATCH(TableStockBalance[[#Headers],[Supplier name]],TableStockBalance[#Headers],0),
0)</f>
        <v>Mexcitronics Elektronika Plc.</v>
      </c>
    </row>
    <row r="10609" spans="1:12" x14ac:dyDescent="0.25">
      <c r="A10609">
        <v>49041257</v>
      </c>
      <c r="B10609">
        <v>160</v>
      </c>
      <c r="C10609" t="s">
        <v>343</v>
      </c>
      <c r="D10609" t="s">
        <v>307</v>
      </c>
      <c r="E10609" t="s">
        <v>308</v>
      </c>
      <c r="F10609" t="s">
        <v>313</v>
      </c>
      <c r="G10609" s="1">
        <v>43550</v>
      </c>
      <c r="H10609">
        <v>3</v>
      </c>
      <c r="I10609" s="7">
        <f>IF(TableTransactions[[#This Row],[Order type]]=trackOrderType,
TableTransactions[[#This Row],[Transaction quantity]]*-1,
TableTransactions[[#This Row],[Transaction quantity]]
)</f>
        <v>-3</v>
      </c>
      <c r="J106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10609" s="7">
        <f ca="1">IF(TableTransactions[[#This Row],[Stock balance backorders]]&lt;0,
0,
TableTransactions[[#This Row],[Stock balance backorders]]
)</f>
        <v>40</v>
      </c>
      <c r="L10609" s="8" t="str">
        <f>VLOOKUP(TableTransactions[[#This Row],[Material]],TableStockBalance[],
MATCH(TableStockBalance[[#Headers],[Supplier name]],TableStockBalance[#Headers],0),
0)</f>
        <v>Mexcitronics Elektronika Plc.</v>
      </c>
    </row>
    <row r="10610" spans="1:12" x14ac:dyDescent="0.25">
      <c r="A10610">
        <v>49041326</v>
      </c>
      <c r="B10610">
        <v>150</v>
      </c>
      <c r="C10610" t="s">
        <v>343</v>
      </c>
      <c r="D10610" t="s">
        <v>307</v>
      </c>
      <c r="E10610" t="s">
        <v>308</v>
      </c>
      <c r="F10610" t="s">
        <v>313</v>
      </c>
      <c r="G10610" s="1">
        <v>43556</v>
      </c>
      <c r="H10610">
        <v>6</v>
      </c>
      <c r="I10610" s="7">
        <f>IF(TableTransactions[[#This Row],[Order type]]=trackOrderType,
TableTransactions[[#This Row],[Transaction quantity]]*-1,
TableTransactions[[#This Row],[Transaction quantity]]
)</f>
        <v>-6</v>
      </c>
      <c r="J106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</v>
      </c>
      <c r="K10610" s="7">
        <f ca="1">IF(TableTransactions[[#This Row],[Stock balance backorders]]&lt;0,
0,
TableTransactions[[#This Row],[Stock balance backorders]]
)</f>
        <v>34</v>
      </c>
      <c r="L10610" s="8" t="str">
        <f>VLOOKUP(TableTransactions[[#This Row],[Material]],TableStockBalance[],
MATCH(TableStockBalance[[#Headers],[Supplier name]],TableStockBalance[#Headers],0),
0)</f>
        <v>Mexcitronics Elektronika Plc.</v>
      </c>
    </row>
    <row r="10611" spans="1:12" x14ac:dyDescent="0.25">
      <c r="A10611">
        <v>49041367</v>
      </c>
      <c r="B10611">
        <v>120</v>
      </c>
      <c r="C10611" t="s">
        <v>343</v>
      </c>
      <c r="D10611" t="s">
        <v>307</v>
      </c>
      <c r="E10611" t="s">
        <v>308</v>
      </c>
      <c r="F10611" t="s">
        <v>313</v>
      </c>
      <c r="G10611" s="1">
        <v>43559</v>
      </c>
      <c r="H10611">
        <v>4</v>
      </c>
      <c r="I10611" s="7">
        <f>IF(TableTransactions[[#This Row],[Order type]]=trackOrderType,
TableTransactions[[#This Row],[Transaction quantity]]*-1,
TableTransactions[[#This Row],[Transaction quantity]]
)</f>
        <v>-4</v>
      </c>
      <c r="J106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10611" s="7">
        <f ca="1">IF(TableTransactions[[#This Row],[Stock balance backorders]]&lt;0,
0,
TableTransactions[[#This Row],[Stock balance backorders]]
)</f>
        <v>30</v>
      </c>
      <c r="L10611" s="8" t="str">
        <f>VLOOKUP(TableTransactions[[#This Row],[Material]],TableStockBalance[],
MATCH(TableStockBalance[[#Headers],[Supplier name]],TableStockBalance[#Headers],0),
0)</f>
        <v>Mexcitronics Elektronika Plc.</v>
      </c>
    </row>
    <row r="10612" spans="1:12" x14ac:dyDescent="0.25">
      <c r="A10612">
        <v>49041391</v>
      </c>
      <c r="B10612">
        <v>20</v>
      </c>
      <c r="C10612" t="s">
        <v>343</v>
      </c>
      <c r="D10612" t="s">
        <v>307</v>
      </c>
      <c r="E10612" t="s">
        <v>308</v>
      </c>
      <c r="F10612" t="s">
        <v>336</v>
      </c>
      <c r="G10612" s="1">
        <v>43560</v>
      </c>
      <c r="H10612">
        <v>5</v>
      </c>
      <c r="I10612" s="7">
        <f>IF(TableTransactions[[#This Row],[Order type]]=trackOrderType,
TableTransactions[[#This Row],[Transaction quantity]]*-1,
TableTransactions[[#This Row],[Transaction quantity]]
)</f>
        <v>-5</v>
      </c>
      <c r="J106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</v>
      </c>
      <c r="K10612" s="7">
        <f ca="1">IF(TableTransactions[[#This Row],[Stock balance backorders]]&lt;0,
0,
TableTransactions[[#This Row],[Stock balance backorders]]
)</f>
        <v>25</v>
      </c>
      <c r="L10612" s="8" t="str">
        <f>VLOOKUP(TableTransactions[[#This Row],[Material]],TableStockBalance[],
MATCH(TableStockBalance[[#Headers],[Supplier name]],TableStockBalance[#Headers],0),
0)</f>
        <v>Mexcitronics Elektronika Plc.</v>
      </c>
    </row>
    <row r="10613" spans="1:12" x14ac:dyDescent="0.25">
      <c r="A10613">
        <v>49041403</v>
      </c>
      <c r="B10613">
        <v>20</v>
      </c>
      <c r="C10613" t="s">
        <v>343</v>
      </c>
      <c r="D10613" t="s">
        <v>307</v>
      </c>
      <c r="E10613" t="s">
        <v>308</v>
      </c>
      <c r="F10613" t="s">
        <v>314</v>
      </c>
      <c r="G10613" s="1">
        <v>43563</v>
      </c>
      <c r="H10613">
        <v>2</v>
      </c>
      <c r="I10613" s="7">
        <f>IF(TableTransactions[[#This Row],[Order type]]=trackOrderType,
TableTransactions[[#This Row],[Transaction quantity]]*-1,
TableTransactions[[#This Row],[Transaction quantity]]
)</f>
        <v>-2</v>
      </c>
      <c r="J106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</v>
      </c>
      <c r="K10613" s="7">
        <f ca="1">IF(TableTransactions[[#This Row],[Stock balance backorders]]&lt;0,
0,
TableTransactions[[#This Row],[Stock balance backorders]]
)</f>
        <v>23</v>
      </c>
      <c r="L10613" s="8" t="str">
        <f>VLOOKUP(TableTransactions[[#This Row],[Material]],TableStockBalance[],
MATCH(TableStockBalance[[#Headers],[Supplier name]],TableStockBalance[#Headers],0),
0)</f>
        <v>Mexcitronics Elektronika Plc.</v>
      </c>
    </row>
    <row r="10614" spans="1:12" x14ac:dyDescent="0.25">
      <c r="A10614">
        <v>49041420</v>
      </c>
      <c r="B10614">
        <v>40</v>
      </c>
      <c r="C10614" t="s">
        <v>343</v>
      </c>
      <c r="D10614" t="s">
        <v>307</v>
      </c>
      <c r="E10614" t="s">
        <v>308</v>
      </c>
      <c r="F10614" t="s">
        <v>314</v>
      </c>
      <c r="G10614" s="1">
        <v>43564</v>
      </c>
      <c r="H10614">
        <v>5</v>
      </c>
      <c r="I10614" s="7">
        <f>IF(TableTransactions[[#This Row],[Order type]]=trackOrderType,
TableTransactions[[#This Row],[Transaction quantity]]*-1,
TableTransactions[[#This Row],[Transaction quantity]]
)</f>
        <v>-5</v>
      </c>
      <c r="J106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</v>
      </c>
      <c r="K10614" s="7">
        <f ca="1">IF(TableTransactions[[#This Row],[Stock balance backorders]]&lt;0,
0,
TableTransactions[[#This Row],[Stock balance backorders]]
)</f>
        <v>18</v>
      </c>
      <c r="L10614" s="8" t="str">
        <f>VLOOKUP(TableTransactions[[#This Row],[Material]],TableStockBalance[],
MATCH(TableStockBalance[[#Headers],[Supplier name]],TableStockBalance[#Headers],0),
0)</f>
        <v>Mexcitronics Elektronika Plc.</v>
      </c>
    </row>
    <row r="10615" spans="1:12" x14ac:dyDescent="0.25">
      <c r="A10615">
        <v>49041468</v>
      </c>
      <c r="B10615">
        <v>500</v>
      </c>
      <c r="C10615" t="s">
        <v>343</v>
      </c>
      <c r="D10615" t="s">
        <v>307</v>
      </c>
      <c r="E10615" t="s">
        <v>308</v>
      </c>
      <c r="F10615" t="s">
        <v>313</v>
      </c>
      <c r="G10615" s="1">
        <v>43567</v>
      </c>
      <c r="H10615">
        <v>7</v>
      </c>
      <c r="I10615" s="7">
        <f>IF(TableTransactions[[#This Row],[Order type]]=trackOrderType,
TableTransactions[[#This Row],[Transaction quantity]]*-1,
TableTransactions[[#This Row],[Transaction quantity]]
)</f>
        <v>-7</v>
      </c>
      <c r="J106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</v>
      </c>
      <c r="K10615" s="7">
        <f ca="1">IF(TableTransactions[[#This Row],[Stock balance backorders]]&lt;0,
0,
TableTransactions[[#This Row],[Stock balance backorders]]
)</f>
        <v>11</v>
      </c>
      <c r="L10615" s="8" t="str">
        <f>VLOOKUP(TableTransactions[[#This Row],[Material]],TableStockBalance[],
MATCH(TableStockBalance[[#Headers],[Supplier name]],TableStockBalance[#Headers],0),
0)</f>
        <v>Mexcitronics Elektronika Plc.</v>
      </c>
    </row>
    <row r="10616" spans="1:12" x14ac:dyDescent="0.25">
      <c r="A10616">
        <v>49041493</v>
      </c>
      <c r="B10616">
        <v>200</v>
      </c>
      <c r="C10616" t="s">
        <v>343</v>
      </c>
      <c r="D10616" t="s">
        <v>307</v>
      </c>
      <c r="E10616" t="s">
        <v>308</v>
      </c>
      <c r="F10616" t="s">
        <v>317</v>
      </c>
      <c r="G10616" s="1">
        <v>43570</v>
      </c>
      <c r="H10616">
        <v>2</v>
      </c>
      <c r="I10616" s="7">
        <f>IF(TableTransactions[[#This Row],[Order type]]=trackOrderType,
TableTransactions[[#This Row],[Transaction quantity]]*-1,
TableTransactions[[#This Row],[Transaction quantity]]
)</f>
        <v>-2</v>
      </c>
      <c r="J106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10616" s="7">
        <f ca="1">IF(TableTransactions[[#This Row],[Stock balance backorders]]&lt;0,
0,
TableTransactions[[#This Row],[Stock balance backorders]]
)</f>
        <v>9</v>
      </c>
      <c r="L10616" s="8" t="str">
        <f>VLOOKUP(TableTransactions[[#This Row],[Material]],TableStockBalance[],
MATCH(TableStockBalance[[#Headers],[Supplier name]],TableStockBalance[#Headers],0),
0)</f>
        <v>Mexcitronics Elektronika Plc.</v>
      </c>
    </row>
    <row r="10617" spans="1:12" x14ac:dyDescent="0.25">
      <c r="A10617" s="4">
        <v>45057027</v>
      </c>
      <c r="B10617" s="4">
        <v>10</v>
      </c>
      <c r="C10617" s="4" t="s">
        <v>344</v>
      </c>
      <c r="D10617" s="4" t="s">
        <v>307</v>
      </c>
      <c r="E10617" s="4" t="s">
        <v>308</v>
      </c>
      <c r="F10617" s="4" t="s">
        <v>302</v>
      </c>
      <c r="G10617" s="5">
        <v>43571</v>
      </c>
      <c r="H10617" s="4">
        <v>54</v>
      </c>
      <c r="I10617" s="7">
        <f>IF(TableTransactions[[#This Row],[Order type]]=trackOrderType,
TableTransactions[[#This Row],[Transaction quantity]]*-1,
TableTransactions[[#This Row],[Transaction quantity]]
)</f>
        <v>54</v>
      </c>
      <c r="J106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</v>
      </c>
      <c r="K10617" s="7">
        <f ca="1">IF(TableTransactions[[#This Row],[Stock balance backorders]]&lt;0,
0,
TableTransactions[[#This Row],[Stock balance backorders]]
)</f>
        <v>63</v>
      </c>
      <c r="L10617" s="8" t="str">
        <f>VLOOKUP(TableTransactions[[#This Row],[Material]],TableStockBalance[],
MATCH(TableStockBalance[[#Headers],[Supplier name]],TableStockBalance[#Headers],0),
0)</f>
        <v>Mexcitronics Elektronika Plc.</v>
      </c>
    </row>
    <row r="10618" spans="1:12" x14ac:dyDescent="0.25">
      <c r="A10618">
        <v>49041560</v>
      </c>
      <c r="B10618">
        <v>340</v>
      </c>
      <c r="C10618" t="s">
        <v>343</v>
      </c>
      <c r="D10618" t="s">
        <v>307</v>
      </c>
      <c r="E10618" t="s">
        <v>308</v>
      </c>
      <c r="F10618" t="s">
        <v>318</v>
      </c>
      <c r="G10618" s="1">
        <v>43578</v>
      </c>
      <c r="H10618">
        <v>1</v>
      </c>
      <c r="I10618" s="7">
        <f>IF(TableTransactions[[#This Row],[Order type]]=trackOrderType,
TableTransactions[[#This Row],[Transaction quantity]]*-1,
TableTransactions[[#This Row],[Transaction quantity]]
)</f>
        <v>-1</v>
      </c>
      <c r="J106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</v>
      </c>
      <c r="K10618" s="7">
        <f ca="1">IF(TableTransactions[[#This Row],[Stock balance backorders]]&lt;0,
0,
TableTransactions[[#This Row],[Stock balance backorders]]
)</f>
        <v>62</v>
      </c>
      <c r="L10618" s="8" t="str">
        <f>VLOOKUP(TableTransactions[[#This Row],[Material]],TableStockBalance[],
MATCH(TableStockBalance[[#Headers],[Supplier name]],TableStockBalance[#Headers],0),
0)</f>
        <v>Mexcitronics Elektronika Plc.</v>
      </c>
    </row>
    <row r="10619" spans="1:12" x14ac:dyDescent="0.25">
      <c r="A10619">
        <v>49041629</v>
      </c>
      <c r="B10619">
        <v>60</v>
      </c>
      <c r="C10619" t="s">
        <v>343</v>
      </c>
      <c r="D10619" t="s">
        <v>307</v>
      </c>
      <c r="E10619" t="s">
        <v>308</v>
      </c>
      <c r="F10619" t="s">
        <v>332</v>
      </c>
      <c r="G10619" s="1">
        <v>43584</v>
      </c>
      <c r="H10619">
        <v>4</v>
      </c>
      <c r="I10619" s="7">
        <f>IF(TableTransactions[[#This Row],[Order type]]=trackOrderType,
TableTransactions[[#This Row],[Transaction quantity]]*-1,
TableTransactions[[#This Row],[Transaction quantity]]
)</f>
        <v>-4</v>
      </c>
      <c r="J106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</v>
      </c>
      <c r="K10619" s="7">
        <f ca="1">IF(TableTransactions[[#This Row],[Stock balance backorders]]&lt;0,
0,
TableTransactions[[#This Row],[Stock balance backorders]]
)</f>
        <v>58</v>
      </c>
      <c r="L10619" s="8" t="str">
        <f>VLOOKUP(TableTransactions[[#This Row],[Material]],TableStockBalance[],
MATCH(TableStockBalance[[#Headers],[Supplier name]],TableStockBalance[#Headers],0),
0)</f>
        <v>Mexcitronics Elektronika Plc.</v>
      </c>
    </row>
    <row r="10620" spans="1:12" x14ac:dyDescent="0.25">
      <c r="A10620">
        <v>49041639</v>
      </c>
      <c r="B10620">
        <v>220</v>
      </c>
      <c r="C10620" t="s">
        <v>343</v>
      </c>
      <c r="D10620" t="s">
        <v>307</v>
      </c>
      <c r="E10620" t="s">
        <v>308</v>
      </c>
      <c r="F10620" t="s">
        <v>317</v>
      </c>
      <c r="G10620" s="1">
        <v>43585</v>
      </c>
      <c r="H10620">
        <v>1</v>
      </c>
      <c r="I10620" s="7">
        <f>IF(TableTransactions[[#This Row],[Order type]]=trackOrderType,
TableTransactions[[#This Row],[Transaction quantity]]*-1,
TableTransactions[[#This Row],[Transaction quantity]]
)</f>
        <v>-1</v>
      </c>
      <c r="J106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</v>
      </c>
      <c r="K10620" s="7">
        <f ca="1">IF(TableTransactions[[#This Row],[Stock balance backorders]]&lt;0,
0,
TableTransactions[[#This Row],[Stock balance backorders]]
)</f>
        <v>57</v>
      </c>
      <c r="L10620" s="8" t="str">
        <f>VLOOKUP(TableTransactions[[#This Row],[Material]],TableStockBalance[],
MATCH(TableStockBalance[[#Headers],[Supplier name]],TableStockBalance[#Headers],0),
0)</f>
        <v>Mexcitronics Elektronika Plc.</v>
      </c>
    </row>
    <row r="10621" spans="1:12" x14ac:dyDescent="0.25">
      <c r="A10621">
        <v>49041686</v>
      </c>
      <c r="B10621">
        <v>470</v>
      </c>
      <c r="C10621" t="s">
        <v>343</v>
      </c>
      <c r="D10621" t="s">
        <v>307</v>
      </c>
      <c r="E10621" t="s">
        <v>308</v>
      </c>
      <c r="F10621" t="s">
        <v>317</v>
      </c>
      <c r="G10621" s="1">
        <v>43591</v>
      </c>
      <c r="H10621">
        <v>1</v>
      </c>
      <c r="I10621" s="7">
        <f>IF(TableTransactions[[#This Row],[Order type]]=trackOrderType,
TableTransactions[[#This Row],[Transaction quantity]]*-1,
TableTransactions[[#This Row],[Transaction quantity]]
)</f>
        <v>-1</v>
      </c>
      <c r="J106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</v>
      </c>
      <c r="K10621" s="7">
        <f ca="1">IF(TableTransactions[[#This Row],[Stock balance backorders]]&lt;0,
0,
TableTransactions[[#This Row],[Stock balance backorders]]
)</f>
        <v>56</v>
      </c>
      <c r="L10621" s="8" t="str">
        <f>VLOOKUP(TableTransactions[[#This Row],[Material]],TableStockBalance[],
MATCH(TableStockBalance[[#Headers],[Supplier name]],TableStockBalance[#Headers],0),
0)</f>
        <v>Mexcitronics Elektronika Plc.</v>
      </c>
    </row>
    <row r="10622" spans="1:12" x14ac:dyDescent="0.25">
      <c r="A10622">
        <v>49041686</v>
      </c>
      <c r="B10622">
        <v>480</v>
      </c>
      <c r="C10622" t="s">
        <v>343</v>
      </c>
      <c r="D10622" t="s">
        <v>307</v>
      </c>
      <c r="E10622" t="s">
        <v>308</v>
      </c>
      <c r="F10622" t="s">
        <v>317</v>
      </c>
      <c r="G10622" s="1">
        <v>43591</v>
      </c>
      <c r="H10622">
        <v>5</v>
      </c>
      <c r="I10622" s="7">
        <f>IF(TableTransactions[[#This Row],[Order type]]=trackOrderType,
TableTransactions[[#This Row],[Transaction quantity]]*-1,
TableTransactions[[#This Row],[Transaction quantity]]
)</f>
        <v>-5</v>
      </c>
      <c r="J106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</v>
      </c>
      <c r="K10622" s="7">
        <f ca="1">IF(TableTransactions[[#This Row],[Stock balance backorders]]&lt;0,
0,
TableTransactions[[#This Row],[Stock balance backorders]]
)</f>
        <v>51</v>
      </c>
      <c r="L10622" s="8" t="str">
        <f>VLOOKUP(TableTransactions[[#This Row],[Material]],TableStockBalance[],
MATCH(TableStockBalance[[#Headers],[Supplier name]],TableStockBalance[#Headers],0),
0)</f>
        <v>Mexcitronics Elektronika Plc.</v>
      </c>
    </row>
    <row r="10623" spans="1:12" x14ac:dyDescent="0.25">
      <c r="A10623">
        <v>49041707</v>
      </c>
      <c r="B10623">
        <v>10</v>
      </c>
      <c r="C10623" t="s">
        <v>343</v>
      </c>
      <c r="D10623" t="s">
        <v>307</v>
      </c>
      <c r="E10623" t="s">
        <v>308</v>
      </c>
      <c r="F10623" t="s">
        <v>322</v>
      </c>
      <c r="G10623" s="1">
        <v>43592</v>
      </c>
      <c r="H10623">
        <v>6</v>
      </c>
      <c r="I10623" s="7">
        <f>IF(TableTransactions[[#This Row],[Order type]]=trackOrderType,
TableTransactions[[#This Row],[Transaction quantity]]*-1,
TableTransactions[[#This Row],[Transaction quantity]]
)</f>
        <v>-6</v>
      </c>
      <c r="J106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</v>
      </c>
      <c r="K10623" s="7">
        <f ca="1">IF(TableTransactions[[#This Row],[Stock balance backorders]]&lt;0,
0,
TableTransactions[[#This Row],[Stock balance backorders]]
)</f>
        <v>45</v>
      </c>
      <c r="L10623" s="8" t="str">
        <f>VLOOKUP(TableTransactions[[#This Row],[Material]],TableStockBalance[],
MATCH(TableStockBalance[[#Headers],[Supplier name]],TableStockBalance[#Headers],0),
0)</f>
        <v>Mexcitronics Elektronika Plc.</v>
      </c>
    </row>
    <row r="10624" spans="1:12" x14ac:dyDescent="0.25">
      <c r="A10624">
        <v>49041750</v>
      </c>
      <c r="B10624">
        <v>60</v>
      </c>
      <c r="C10624" t="s">
        <v>343</v>
      </c>
      <c r="D10624" t="s">
        <v>307</v>
      </c>
      <c r="E10624" t="s">
        <v>308</v>
      </c>
      <c r="F10624" t="s">
        <v>314</v>
      </c>
      <c r="G10624" s="1">
        <v>43595</v>
      </c>
      <c r="H10624">
        <v>2</v>
      </c>
      <c r="I10624" s="7">
        <f>IF(TableTransactions[[#This Row],[Order type]]=trackOrderType,
TableTransactions[[#This Row],[Transaction quantity]]*-1,
TableTransactions[[#This Row],[Transaction quantity]]
)</f>
        <v>-2</v>
      </c>
      <c r="J106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</v>
      </c>
      <c r="K10624" s="7">
        <f ca="1">IF(TableTransactions[[#This Row],[Stock balance backorders]]&lt;0,
0,
TableTransactions[[#This Row],[Stock balance backorders]]
)</f>
        <v>43</v>
      </c>
      <c r="L10624" s="8" t="str">
        <f>VLOOKUP(TableTransactions[[#This Row],[Material]],TableStockBalance[],
MATCH(TableStockBalance[[#Headers],[Supplier name]],TableStockBalance[#Headers],0),
0)</f>
        <v>Mexcitronics Elektronika Plc.</v>
      </c>
    </row>
    <row r="10625" spans="1:12" x14ac:dyDescent="0.25">
      <c r="A10625">
        <v>49041756</v>
      </c>
      <c r="B10625">
        <v>20</v>
      </c>
      <c r="C10625" t="s">
        <v>343</v>
      </c>
      <c r="D10625" t="s">
        <v>307</v>
      </c>
      <c r="E10625" t="s">
        <v>308</v>
      </c>
      <c r="F10625" t="s">
        <v>333</v>
      </c>
      <c r="G10625" s="1">
        <v>43595</v>
      </c>
      <c r="H10625">
        <v>2</v>
      </c>
      <c r="I10625" s="7">
        <f>IF(TableTransactions[[#This Row],[Order type]]=trackOrderType,
TableTransactions[[#This Row],[Transaction quantity]]*-1,
TableTransactions[[#This Row],[Transaction quantity]]
)</f>
        <v>-2</v>
      </c>
      <c r="J106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</v>
      </c>
      <c r="K10625" s="7">
        <f ca="1">IF(TableTransactions[[#This Row],[Stock balance backorders]]&lt;0,
0,
TableTransactions[[#This Row],[Stock balance backorders]]
)</f>
        <v>41</v>
      </c>
      <c r="L10625" s="8" t="str">
        <f>VLOOKUP(TableTransactions[[#This Row],[Material]],TableStockBalance[],
MATCH(TableStockBalance[[#Headers],[Supplier name]],TableStockBalance[#Headers],0),
0)</f>
        <v>Mexcitronics Elektronika Plc.</v>
      </c>
    </row>
    <row r="10626" spans="1:12" x14ac:dyDescent="0.25">
      <c r="A10626">
        <v>49041767</v>
      </c>
      <c r="B10626">
        <v>50</v>
      </c>
      <c r="C10626" t="s">
        <v>343</v>
      </c>
      <c r="D10626" t="s">
        <v>307</v>
      </c>
      <c r="E10626" t="s">
        <v>308</v>
      </c>
      <c r="F10626" t="s">
        <v>315</v>
      </c>
      <c r="G10626" s="1">
        <v>43595</v>
      </c>
      <c r="H10626">
        <v>2</v>
      </c>
      <c r="I10626" s="7">
        <f>IF(TableTransactions[[#This Row],[Order type]]=trackOrderType,
TableTransactions[[#This Row],[Transaction quantity]]*-1,
TableTransactions[[#This Row],[Transaction quantity]]
)</f>
        <v>-2</v>
      </c>
      <c r="J106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39</v>
      </c>
      <c r="K10626" s="7">
        <f ca="1">IF(TableTransactions[[#This Row],[Stock balance backorders]]&lt;0,
0,
TableTransactions[[#This Row],[Stock balance backorders]]
)</f>
        <v>39</v>
      </c>
      <c r="L10626" s="8" t="str">
        <f>VLOOKUP(TableTransactions[[#This Row],[Material]],TableStockBalance[],
MATCH(TableStockBalance[[#Headers],[Supplier name]],TableStockBalance[#Headers],0),
0)</f>
        <v>Mexcitronics Elektronika Plc.</v>
      </c>
    </row>
    <row r="10627" spans="1:12" x14ac:dyDescent="0.25">
      <c r="A10627">
        <v>49041828</v>
      </c>
      <c r="B10627">
        <v>260</v>
      </c>
      <c r="C10627" t="s">
        <v>343</v>
      </c>
      <c r="D10627" t="s">
        <v>307</v>
      </c>
      <c r="E10627" t="s">
        <v>308</v>
      </c>
      <c r="F10627" t="s">
        <v>316</v>
      </c>
      <c r="G10627" s="1">
        <v>43602</v>
      </c>
      <c r="H10627">
        <v>2</v>
      </c>
      <c r="I10627" s="7">
        <f>IF(TableTransactions[[#This Row],[Order type]]=trackOrderType,
TableTransactions[[#This Row],[Transaction quantity]]*-1,
TableTransactions[[#This Row],[Transaction quantity]]
)</f>
        <v>-2</v>
      </c>
      <c r="J106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</v>
      </c>
      <c r="K10627" s="7">
        <f ca="1">IF(TableTransactions[[#This Row],[Stock balance backorders]]&lt;0,
0,
TableTransactions[[#This Row],[Stock balance backorders]]
)</f>
        <v>37</v>
      </c>
      <c r="L10627" s="8" t="str">
        <f>VLOOKUP(TableTransactions[[#This Row],[Material]],TableStockBalance[],
MATCH(TableStockBalance[[#Headers],[Supplier name]],TableStockBalance[#Headers],0),
0)</f>
        <v>Mexcitronics Elektronika Plc.</v>
      </c>
    </row>
    <row r="10628" spans="1:12" x14ac:dyDescent="0.25">
      <c r="A10628" s="4">
        <v>45057143</v>
      </c>
      <c r="B10628" s="4">
        <v>10</v>
      </c>
      <c r="C10628" s="4" t="s">
        <v>344</v>
      </c>
      <c r="D10628" s="4" t="s">
        <v>307</v>
      </c>
      <c r="E10628" s="4" t="s">
        <v>308</v>
      </c>
      <c r="F10628" s="4" t="s">
        <v>302</v>
      </c>
      <c r="G10628" s="5">
        <v>43619</v>
      </c>
      <c r="H10628" s="4">
        <v>14</v>
      </c>
      <c r="I10628" s="7">
        <f>IF(TableTransactions[[#This Row],[Order type]]=trackOrderType,
TableTransactions[[#This Row],[Transaction quantity]]*-1,
TableTransactions[[#This Row],[Transaction quantity]]
)</f>
        <v>14</v>
      </c>
      <c r="J106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</v>
      </c>
      <c r="K10628" s="7">
        <f ca="1">IF(TableTransactions[[#This Row],[Stock balance backorders]]&lt;0,
0,
TableTransactions[[#This Row],[Stock balance backorders]]
)</f>
        <v>51</v>
      </c>
      <c r="L10628" s="8" t="str">
        <f>VLOOKUP(TableTransactions[[#This Row],[Material]],TableStockBalance[],
MATCH(TableStockBalance[[#Headers],[Supplier name]],TableStockBalance[#Headers],0),
0)</f>
        <v>Mexcitronics Elektronika Plc.</v>
      </c>
    </row>
    <row r="10629" spans="1:12" x14ac:dyDescent="0.25">
      <c r="A10629">
        <v>49042011</v>
      </c>
      <c r="B10629">
        <v>10</v>
      </c>
      <c r="C10629" t="s">
        <v>343</v>
      </c>
      <c r="D10629" t="s">
        <v>307</v>
      </c>
      <c r="E10629" t="s">
        <v>308</v>
      </c>
      <c r="F10629" t="s">
        <v>330</v>
      </c>
      <c r="G10629" s="1">
        <v>43620</v>
      </c>
      <c r="H10629">
        <v>7</v>
      </c>
      <c r="I10629" s="7">
        <f>IF(TableTransactions[[#This Row],[Order type]]=trackOrderType,
TableTransactions[[#This Row],[Transaction quantity]]*-1,
TableTransactions[[#This Row],[Transaction quantity]]
)</f>
        <v>-7</v>
      </c>
      <c r="J106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</v>
      </c>
      <c r="K10629" s="7">
        <f ca="1">IF(TableTransactions[[#This Row],[Stock balance backorders]]&lt;0,
0,
TableTransactions[[#This Row],[Stock balance backorders]]
)</f>
        <v>44</v>
      </c>
      <c r="L10629" s="8" t="str">
        <f>VLOOKUP(TableTransactions[[#This Row],[Material]],TableStockBalance[],
MATCH(TableStockBalance[[#Headers],[Supplier name]],TableStockBalance[#Headers],0),
0)</f>
        <v>Mexcitronics Elektronika Plc.</v>
      </c>
    </row>
    <row r="10630" spans="1:12" x14ac:dyDescent="0.25">
      <c r="A10630">
        <v>49042061</v>
      </c>
      <c r="B10630">
        <v>230</v>
      </c>
      <c r="C10630" t="s">
        <v>343</v>
      </c>
      <c r="D10630" t="s">
        <v>307</v>
      </c>
      <c r="E10630" t="s">
        <v>308</v>
      </c>
      <c r="F10630" t="s">
        <v>316</v>
      </c>
      <c r="G10630" s="1">
        <v>43626</v>
      </c>
      <c r="H10630">
        <v>7</v>
      </c>
      <c r="I10630" s="7">
        <f>IF(TableTransactions[[#This Row],[Order type]]=trackOrderType,
TableTransactions[[#This Row],[Transaction quantity]]*-1,
TableTransactions[[#This Row],[Transaction quantity]]
)</f>
        <v>-7</v>
      </c>
      <c r="J106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</v>
      </c>
      <c r="K10630" s="7">
        <f ca="1">IF(TableTransactions[[#This Row],[Stock balance backorders]]&lt;0,
0,
TableTransactions[[#This Row],[Stock balance backorders]]
)</f>
        <v>37</v>
      </c>
      <c r="L10630" s="8" t="str">
        <f>VLOOKUP(TableTransactions[[#This Row],[Material]],TableStockBalance[],
MATCH(TableStockBalance[[#Headers],[Supplier name]],TableStockBalance[#Headers],0),
0)</f>
        <v>Mexcitronics Elektronika Plc.</v>
      </c>
    </row>
    <row r="10631" spans="1:12" x14ac:dyDescent="0.25">
      <c r="A10631">
        <v>49042189</v>
      </c>
      <c r="B10631">
        <v>70</v>
      </c>
      <c r="C10631" t="s">
        <v>343</v>
      </c>
      <c r="D10631" t="s">
        <v>307</v>
      </c>
      <c r="E10631" t="s">
        <v>308</v>
      </c>
      <c r="F10631" t="s">
        <v>317</v>
      </c>
      <c r="G10631" s="1">
        <v>43636</v>
      </c>
      <c r="H10631">
        <v>2</v>
      </c>
      <c r="I10631" s="7">
        <f>IF(TableTransactions[[#This Row],[Order type]]=trackOrderType,
TableTransactions[[#This Row],[Transaction quantity]]*-1,
TableTransactions[[#This Row],[Transaction quantity]]
)</f>
        <v>-2</v>
      </c>
      <c r="J106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</v>
      </c>
      <c r="K10631" s="7">
        <f ca="1">IF(TableTransactions[[#This Row],[Stock balance backorders]]&lt;0,
0,
TableTransactions[[#This Row],[Stock balance backorders]]
)</f>
        <v>35</v>
      </c>
      <c r="L10631" s="8" t="str">
        <f>VLOOKUP(TableTransactions[[#This Row],[Material]],TableStockBalance[],
MATCH(TableStockBalance[[#Headers],[Supplier name]],TableStockBalance[#Headers],0),
0)</f>
        <v>Mexcitronics Elektronika Plc.</v>
      </c>
    </row>
    <row r="10632" spans="1:12" x14ac:dyDescent="0.25">
      <c r="A10632" s="4">
        <v>45057213</v>
      </c>
      <c r="B10632" s="4">
        <v>10</v>
      </c>
      <c r="C10632" s="4" t="s">
        <v>344</v>
      </c>
      <c r="D10632" s="4" t="s">
        <v>307</v>
      </c>
      <c r="E10632" s="4" t="s">
        <v>308</v>
      </c>
      <c r="F10632" s="4" t="s">
        <v>302</v>
      </c>
      <c r="G10632" s="5">
        <v>43647</v>
      </c>
      <c r="H10632" s="4">
        <v>54</v>
      </c>
      <c r="I10632" s="7">
        <f>IF(TableTransactions[[#This Row],[Order type]]=trackOrderType,
TableTransactions[[#This Row],[Transaction quantity]]*-1,
TableTransactions[[#This Row],[Transaction quantity]]
)</f>
        <v>54</v>
      </c>
      <c r="J106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89</v>
      </c>
      <c r="K10632" s="7">
        <f ca="1">IF(TableTransactions[[#This Row],[Stock balance backorders]]&lt;0,
0,
TableTransactions[[#This Row],[Stock balance backorders]]
)</f>
        <v>89</v>
      </c>
      <c r="L10632" s="8" t="str">
        <f>VLOOKUP(TableTransactions[[#This Row],[Material]],TableStockBalance[],
MATCH(TableStockBalance[[#Headers],[Supplier name]],TableStockBalance[#Headers],0),
0)</f>
        <v>Mexcitronics Elektronika Plc.</v>
      </c>
    </row>
    <row r="10633" spans="1:12" x14ac:dyDescent="0.25">
      <c r="A10633">
        <v>49042436</v>
      </c>
      <c r="B10633">
        <v>110</v>
      </c>
      <c r="C10633" t="s">
        <v>343</v>
      </c>
      <c r="D10633" t="s">
        <v>307</v>
      </c>
      <c r="E10633" t="s">
        <v>308</v>
      </c>
      <c r="F10633" t="s">
        <v>316</v>
      </c>
      <c r="G10633" s="1">
        <v>43658</v>
      </c>
      <c r="H10633">
        <v>7</v>
      </c>
      <c r="I10633" s="7">
        <f>IF(TableTransactions[[#This Row],[Order type]]=trackOrderType,
TableTransactions[[#This Row],[Transaction quantity]]*-1,
TableTransactions[[#This Row],[Transaction quantity]]
)</f>
        <v>-7</v>
      </c>
      <c r="J106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</v>
      </c>
      <c r="K10633" s="7">
        <f ca="1">IF(TableTransactions[[#This Row],[Stock balance backorders]]&lt;0,
0,
TableTransactions[[#This Row],[Stock balance backorders]]
)</f>
        <v>82</v>
      </c>
      <c r="L10633" s="8" t="str">
        <f>VLOOKUP(TableTransactions[[#This Row],[Material]],TableStockBalance[],
MATCH(TableStockBalance[[#Headers],[Supplier name]],TableStockBalance[#Headers],0),
0)</f>
        <v>Mexcitronics Elektronika Plc.</v>
      </c>
    </row>
    <row r="10634" spans="1:12" x14ac:dyDescent="0.25">
      <c r="A10634">
        <v>49042487</v>
      </c>
      <c r="B10634">
        <v>60</v>
      </c>
      <c r="C10634" t="s">
        <v>343</v>
      </c>
      <c r="D10634" t="s">
        <v>307</v>
      </c>
      <c r="E10634" t="s">
        <v>308</v>
      </c>
      <c r="F10634" t="s">
        <v>316</v>
      </c>
      <c r="G10634" s="1">
        <v>43664</v>
      </c>
      <c r="H10634">
        <v>7</v>
      </c>
      <c r="I10634" s="7">
        <f>IF(TableTransactions[[#This Row],[Order type]]=trackOrderType,
TableTransactions[[#This Row],[Transaction quantity]]*-1,
TableTransactions[[#This Row],[Transaction quantity]]
)</f>
        <v>-7</v>
      </c>
      <c r="J106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</v>
      </c>
      <c r="K10634" s="7">
        <f ca="1">IF(TableTransactions[[#This Row],[Stock balance backorders]]&lt;0,
0,
TableTransactions[[#This Row],[Stock balance backorders]]
)</f>
        <v>75</v>
      </c>
      <c r="L10634" s="8" t="str">
        <f>VLOOKUP(TableTransactions[[#This Row],[Material]],TableStockBalance[],
MATCH(TableStockBalance[[#Headers],[Supplier name]],TableStockBalance[#Headers],0),
0)</f>
        <v>Mexcitronics Elektronika Plc.</v>
      </c>
    </row>
    <row r="10635" spans="1:12" x14ac:dyDescent="0.25">
      <c r="A10635">
        <v>49042573</v>
      </c>
      <c r="B10635">
        <v>350</v>
      </c>
      <c r="C10635" t="s">
        <v>343</v>
      </c>
      <c r="D10635" t="s">
        <v>307</v>
      </c>
      <c r="E10635" t="s">
        <v>308</v>
      </c>
      <c r="F10635" t="s">
        <v>317</v>
      </c>
      <c r="G10635" s="1">
        <v>43672</v>
      </c>
      <c r="H10635">
        <v>1</v>
      </c>
      <c r="I10635" s="7">
        <f>IF(TableTransactions[[#This Row],[Order type]]=trackOrderType,
TableTransactions[[#This Row],[Transaction quantity]]*-1,
TableTransactions[[#This Row],[Transaction quantity]]
)</f>
        <v>-1</v>
      </c>
      <c r="J106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</v>
      </c>
      <c r="K10635" s="7">
        <f ca="1">IF(TableTransactions[[#This Row],[Stock balance backorders]]&lt;0,
0,
TableTransactions[[#This Row],[Stock balance backorders]]
)</f>
        <v>74</v>
      </c>
      <c r="L10635" s="8" t="str">
        <f>VLOOKUP(TableTransactions[[#This Row],[Material]],TableStockBalance[],
MATCH(TableStockBalance[[#Headers],[Supplier name]],TableStockBalance[#Headers],0),
0)</f>
        <v>Mexcitronics Elektronika Plc.</v>
      </c>
    </row>
    <row r="10636" spans="1:12" x14ac:dyDescent="0.25">
      <c r="A10636">
        <v>49042651</v>
      </c>
      <c r="B10636">
        <v>40</v>
      </c>
      <c r="C10636" t="s">
        <v>343</v>
      </c>
      <c r="D10636" t="s">
        <v>307</v>
      </c>
      <c r="E10636" t="s">
        <v>308</v>
      </c>
      <c r="F10636" t="s">
        <v>314</v>
      </c>
      <c r="G10636" s="1">
        <v>43682</v>
      </c>
      <c r="H10636">
        <v>1</v>
      </c>
      <c r="I10636" s="7">
        <f>IF(TableTransactions[[#This Row],[Order type]]=trackOrderType,
TableTransactions[[#This Row],[Transaction quantity]]*-1,
TableTransactions[[#This Row],[Transaction quantity]]
)</f>
        <v>-1</v>
      </c>
      <c r="J106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</v>
      </c>
      <c r="K10636" s="7">
        <f ca="1">IF(TableTransactions[[#This Row],[Stock balance backorders]]&lt;0,
0,
TableTransactions[[#This Row],[Stock balance backorders]]
)</f>
        <v>73</v>
      </c>
      <c r="L10636" s="8" t="str">
        <f>VLOOKUP(TableTransactions[[#This Row],[Material]],TableStockBalance[],
MATCH(TableStockBalance[[#Headers],[Supplier name]],TableStockBalance[#Headers],0),
0)</f>
        <v>Mexcitronics Elektronika Plc.</v>
      </c>
    </row>
    <row r="10637" spans="1:12" x14ac:dyDescent="0.25">
      <c r="A10637">
        <v>49042689</v>
      </c>
      <c r="B10637">
        <v>30</v>
      </c>
      <c r="C10637" t="s">
        <v>343</v>
      </c>
      <c r="D10637" t="s">
        <v>307</v>
      </c>
      <c r="E10637" t="s">
        <v>308</v>
      </c>
      <c r="F10637" t="s">
        <v>325</v>
      </c>
      <c r="G10637" s="1">
        <v>43684</v>
      </c>
      <c r="H10637">
        <v>7</v>
      </c>
      <c r="I10637" s="7">
        <f>IF(TableTransactions[[#This Row],[Order type]]=trackOrderType,
TableTransactions[[#This Row],[Transaction quantity]]*-1,
TableTransactions[[#This Row],[Transaction quantity]]
)</f>
        <v>-7</v>
      </c>
      <c r="J106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</v>
      </c>
      <c r="K10637" s="7">
        <f ca="1">IF(TableTransactions[[#This Row],[Stock balance backorders]]&lt;0,
0,
TableTransactions[[#This Row],[Stock balance backorders]]
)</f>
        <v>66</v>
      </c>
      <c r="L10637" s="8" t="str">
        <f>VLOOKUP(TableTransactions[[#This Row],[Material]],TableStockBalance[],
MATCH(TableStockBalance[[#Headers],[Supplier name]],TableStockBalance[#Headers],0),
0)</f>
        <v>Mexcitronics Elektronika Plc.</v>
      </c>
    </row>
    <row r="10638" spans="1:12" x14ac:dyDescent="0.25">
      <c r="A10638">
        <v>49042722</v>
      </c>
      <c r="B10638">
        <v>360</v>
      </c>
      <c r="C10638" t="s">
        <v>343</v>
      </c>
      <c r="D10638" t="s">
        <v>307</v>
      </c>
      <c r="E10638" t="s">
        <v>308</v>
      </c>
      <c r="F10638" t="s">
        <v>317</v>
      </c>
      <c r="G10638" s="1">
        <v>43686</v>
      </c>
      <c r="H10638">
        <v>6</v>
      </c>
      <c r="I10638" s="7">
        <f>IF(TableTransactions[[#This Row],[Order type]]=trackOrderType,
TableTransactions[[#This Row],[Transaction quantity]]*-1,
TableTransactions[[#This Row],[Transaction quantity]]
)</f>
        <v>-6</v>
      </c>
      <c r="J106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</v>
      </c>
      <c r="K10638" s="7">
        <f ca="1">IF(TableTransactions[[#This Row],[Stock balance backorders]]&lt;0,
0,
TableTransactions[[#This Row],[Stock balance backorders]]
)</f>
        <v>60</v>
      </c>
      <c r="L10638" s="8" t="str">
        <f>VLOOKUP(TableTransactions[[#This Row],[Material]],TableStockBalance[],
MATCH(TableStockBalance[[#Headers],[Supplier name]],TableStockBalance[#Headers],0),
0)</f>
        <v>Mexcitronics Elektronika Plc.</v>
      </c>
    </row>
    <row r="10639" spans="1:12" x14ac:dyDescent="0.25">
      <c r="A10639">
        <v>49042984</v>
      </c>
      <c r="B10639">
        <v>100</v>
      </c>
      <c r="C10639" t="s">
        <v>343</v>
      </c>
      <c r="D10639" t="s">
        <v>307</v>
      </c>
      <c r="E10639" t="s">
        <v>308</v>
      </c>
      <c r="F10639" t="s">
        <v>318</v>
      </c>
      <c r="G10639" s="1">
        <v>43711</v>
      </c>
      <c r="H10639">
        <v>6</v>
      </c>
      <c r="I10639" s="7">
        <f>IF(TableTransactions[[#This Row],[Order type]]=trackOrderType,
TableTransactions[[#This Row],[Transaction quantity]]*-1,
TableTransactions[[#This Row],[Transaction quantity]]
)</f>
        <v>-6</v>
      </c>
      <c r="J106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54</v>
      </c>
      <c r="K10639" s="7">
        <f ca="1">IF(TableTransactions[[#This Row],[Stock balance backorders]]&lt;0,
0,
TableTransactions[[#This Row],[Stock balance backorders]]
)</f>
        <v>54</v>
      </c>
      <c r="L10639" s="8" t="str">
        <f>VLOOKUP(TableTransactions[[#This Row],[Material]],TableStockBalance[],
MATCH(TableStockBalance[[#Headers],[Supplier name]],TableStockBalance[#Headers],0),
0)</f>
        <v>Mexcitronics Elektronika Plc.</v>
      </c>
    </row>
    <row r="10640" spans="1:12" x14ac:dyDescent="0.25">
      <c r="A10640">
        <v>49042993</v>
      </c>
      <c r="B10640">
        <v>150</v>
      </c>
      <c r="C10640" t="s">
        <v>343</v>
      </c>
      <c r="D10640" t="s">
        <v>307</v>
      </c>
      <c r="E10640" t="s">
        <v>308</v>
      </c>
      <c r="F10640" t="s">
        <v>317</v>
      </c>
      <c r="G10640" s="1">
        <v>43712</v>
      </c>
      <c r="H10640">
        <v>6</v>
      </c>
      <c r="I10640" s="7">
        <f>IF(TableTransactions[[#This Row],[Order type]]=trackOrderType,
TableTransactions[[#This Row],[Transaction quantity]]*-1,
TableTransactions[[#This Row],[Transaction quantity]]
)</f>
        <v>-6</v>
      </c>
      <c r="J106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</v>
      </c>
      <c r="K10640" s="7">
        <f ca="1">IF(TableTransactions[[#This Row],[Stock balance backorders]]&lt;0,
0,
TableTransactions[[#This Row],[Stock balance backorders]]
)</f>
        <v>48</v>
      </c>
      <c r="L10640" s="8" t="str">
        <f>VLOOKUP(TableTransactions[[#This Row],[Material]],TableStockBalance[],
MATCH(TableStockBalance[[#Headers],[Supplier name]],TableStockBalance[#Headers],0),
0)</f>
        <v>Mexcitronics Elektronika Plc.</v>
      </c>
    </row>
    <row r="10641" spans="1:12" x14ac:dyDescent="0.25">
      <c r="A10641">
        <v>49043139</v>
      </c>
      <c r="B10641">
        <v>20</v>
      </c>
      <c r="C10641" t="s">
        <v>343</v>
      </c>
      <c r="D10641" t="s">
        <v>307</v>
      </c>
      <c r="E10641" t="s">
        <v>308</v>
      </c>
      <c r="F10641" t="s">
        <v>331</v>
      </c>
      <c r="G10641" s="1">
        <v>43726</v>
      </c>
      <c r="H10641">
        <v>5</v>
      </c>
      <c r="I10641" s="7">
        <f>IF(TableTransactions[[#This Row],[Order type]]=trackOrderType,
TableTransactions[[#This Row],[Transaction quantity]]*-1,
TableTransactions[[#This Row],[Transaction quantity]]
)</f>
        <v>-5</v>
      </c>
      <c r="J106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</v>
      </c>
      <c r="K10641" s="7">
        <f ca="1">IF(TableTransactions[[#This Row],[Stock balance backorders]]&lt;0,
0,
TableTransactions[[#This Row],[Stock balance backorders]]
)</f>
        <v>43</v>
      </c>
      <c r="L10641" s="8" t="str">
        <f>VLOOKUP(TableTransactions[[#This Row],[Material]],TableStockBalance[],
MATCH(TableStockBalance[[#Headers],[Supplier name]],TableStockBalance[#Headers],0),
0)</f>
        <v>Mexcitronics Elektronika Plc.</v>
      </c>
    </row>
    <row r="10642" spans="1:12" x14ac:dyDescent="0.25">
      <c r="A10642">
        <v>49043165</v>
      </c>
      <c r="B10642">
        <v>10</v>
      </c>
      <c r="C10642" t="s">
        <v>343</v>
      </c>
      <c r="D10642" t="s">
        <v>307</v>
      </c>
      <c r="E10642" t="s">
        <v>308</v>
      </c>
      <c r="F10642" t="s">
        <v>315</v>
      </c>
      <c r="G10642" s="1">
        <v>43727</v>
      </c>
      <c r="H10642">
        <v>6</v>
      </c>
      <c r="I10642" s="7">
        <f>IF(TableTransactions[[#This Row],[Order type]]=trackOrderType,
TableTransactions[[#This Row],[Transaction quantity]]*-1,
TableTransactions[[#This Row],[Transaction quantity]]
)</f>
        <v>-6</v>
      </c>
      <c r="J106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37</v>
      </c>
      <c r="K10642" s="7">
        <f ca="1">IF(TableTransactions[[#This Row],[Stock balance backorders]]&lt;0,
0,
TableTransactions[[#This Row],[Stock balance backorders]]
)</f>
        <v>37</v>
      </c>
      <c r="L10642" s="8" t="str">
        <f>VLOOKUP(TableTransactions[[#This Row],[Material]],TableStockBalance[],
MATCH(TableStockBalance[[#Headers],[Supplier name]],TableStockBalance[#Headers],0),
0)</f>
        <v>Mexcitronics Elektronika Plc.</v>
      </c>
    </row>
    <row r="10643" spans="1:12" x14ac:dyDescent="0.25">
      <c r="A10643">
        <v>49043257</v>
      </c>
      <c r="B10643">
        <v>240</v>
      </c>
      <c r="C10643" t="s">
        <v>343</v>
      </c>
      <c r="D10643" t="s">
        <v>307</v>
      </c>
      <c r="E10643" t="s">
        <v>308</v>
      </c>
      <c r="F10643" t="s">
        <v>318</v>
      </c>
      <c r="G10643" s="1">
        <v>43735</v>
      </c>
      <c r="H10643">
        <v>5</v>
      </c>
      <c r="I10643" s="7">
        <f>IF(TableTransactions[[#This Row],[Order type]]=trackOrderType,
TableTransactions[[#This Row],[Transaction quantity]]*-1,
TableTransactions[[#This Row],[Transaction quantity]]
)</f>
        <v>-5</v>
      </c>
      <c r="J106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</v>
      </c>
      <c r="K10643" s="7">
        <f ca="1">IF(TableTransactions[[#This Row],[Stock balance backorders]]&lt;0,
0,
TableTransactions[[#This Row],[Stock balance backorders]]
)</f>
        <v>32</v>
      </c>
      <c r="L10643" s="8" t="str">
        <f>VLOOKUP(TableTransactions[[#This Row],[Material]],TableStockBalance[],
MATCH(TableStockBalance[[#Headers],[Supplier name]],TableStockBalance[#Headers],0),
0)</f>
        <v>Mexcitronics Elektronika Plc.</v>
      </c>
    </row>
    <row r="10644" spans="1:12" x14ac:dyDescent="0.25">
      <c r="A10644">
        <v>49043351</v>
      </c>
      <c r="B10644">
        <v>20</v>
      </c>
      <c r="C10644" t="s">
        <v>343</v>
      </c>
      <c r="D10644" t="s">
        <v>307</v>
      </c>
      <c r="E10644" t="s">
        <v>308</v>
      </c>
      <c r="F10644" t="s">
        <v>335</v>
      </c>
      <c r="G10644" s="1">
        <v>43746</v>
      </c>
      <c r="H10644">
        <v>2</v>
      </c>
      <c r="I10644" s="7">
        <f>IF(TableTransactions[[#This Row],[Order type]]=trackOrderType,
TableTransactions[[#This Row],[Transaction quantity]]*-1,
TableTransactions[[#This Row],[Transaction quantity]]
)</f>
        <v>-2</v>
      </c>
      <c r="J106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10644" s="7">
        <f ca="1">IF(TableTransactions[[#This Row],[Stock balance backorders]]&lt;0,
0,
TableTransactions[[#This Row],[Stock balance backorders]]
)</f>
        <v>30</v>
      </c>
      <c r="L10644" s="8" t="str">
        <f>VLOOKUP(TableTransactions[[#This Row],[Material]],TableStockBalance[],
MATCH(TableStockBalance[[#Headers],[Supplier name]],TableStockBalance[#Headers],0),
0)</f>
        <v>Mexcitronics Elektronika Plc.</v>
      </c>
    </row>
    <row r="10645" spans="1:12" x14ac:dyDescent="0.25">
      <c r="A10645" s="4">
        <v>45057446</v>
      </c>
      <c r="B10645" s="4">
        <v>10</v>
      </c>
      <c r="C10645" s="4" t="s">
        <v>344</v>
      </c>
      <c r="D10645" s="4" t="s">
        <v>307</v>
      </c>
      <c r="E10645" s="4" t="s">
        <v>308</v>
      </c>
      <c r="F10645" s="4" t="s">
        <v>302</v>
      </c>
      <c r="G10645" s="5">
        <v>43747</v>
      </c>
      <c r="H10645" s="4">
        <v>42</v>
      </c>
      <c r="I10645" s="7">
        <f>IF(TableTransactions[[#This Row],[Order type]]=trackOrderType,
TableTransactions[[#This Row],[Transaction quantity]]*-1,
TableTransactions[[#This Row],[Transaction quantity]]
)</f>
        <v>42</v>
      </c>
      <c r="J106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72</v>
      </c>
      <c r="K10645" s="7">
        <f ca="1">IF(TableTransactions[[#This Row],[Stock balance backorders]]&lt;0,
0,
TableTransactions[[#This Row],[Stock balance backorders]]
)</f>
        <v>72</v>
      </c>
      <c r="L10645" s="8" t="str">
        <f>VLOOKUP(TableTransactions[[#This Row],[Material]],TableStockBalance[],
MATCH(TableStockBalance[[#Headers],[Supplier name]],TableStockBalance[#Headers],0),
0)</f>
        <v>Mexcitronics Elektronika Plc.</v>
      </c>
    </row>
    <row r="10646" spans="1:12" x14ac:dyDescent="0.25">
      <c r="A10646">
        <v>49043379</v>
      </c>
      <c r="B10646">
        <v>80</v>
      </c>
      <c r="C10646" t="s">
        <v>343</v>
      </c>
      <c r="D10646" t="s">
        <v>307</v>
      </c>
      <c r="E10646" t="s">
        <v>308</v>
      </c>
      <c r="F10646" t="s">
        <v>316</v>
      </c>
      <c r="G10646" s="1">
        <v>43748</v>
      </c>
      <c r="H10646">
        <v>3</v>
      </c>
      <c r="I10646" s="7">
        <f>IF(TableTransactions[[#This Row],[Order type]]=trackOrderType,
TableTransactions[[#This Row],[Transaction quantity]]*-1,
TableTransactions[[#This Row],[Transaction quantity]]
)</f>
        <v>-3</v>
      </c>
      <c r="J106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</v>
      </c>
      <c r="K10646" s="7">
        <f ca="1">IF(TableTransactions[[#This Row],[Stock balance backorders]]&lt;0,
0,
TableTransactions[[#This Row],[Stock balance backorders]]
)</f>
        <v>69</v>
      </c>
      <c r="L10646" s="8" t="str">
        <f>VLOOKUP(TableTransactions[[#This Row],[Material]],TableStockBalance[],
MATCH(TableStockBalance[[#Headers],[Supplier name]],TableStockBalance[#Headers],0),
0)</f>
        <v>Mexcitronics Elektronika Plc.</v>
      </c>
    </row>
    <row r="10647" spans="1:12" x14ac:dyDescent="0.25">
      <c r="A10647">
        <v>49043411</v>
      </c>
      <c r="B10647">
        <v>100</v>
      </c>
      <c r="C10647" t="s">
        <v>343</v>
      </c>
      <c r="D10647" t="s">
        <v>307</v>
      </c>
      <c r="E10647" t="s">
        <v>308</v>
      </c>
      <c r="F10647" t="s">
        <v>313</v>
      </c>
      <c r="G10647" s="1">
        <v>43752</v>
      </c>
      <c r="H10647">
        <v>5</v>
      </c>
      <c r="I10647" s="7">
        <f>IF(TableTransactions[[#This Row],[Order type]]=trackOrderType,
TableTransactions[[#This Row],[Transaction quantity]]*-1,
TableTransactions[[#This Row],[Transaction quantity]]
)</f>
        <v>-5</v>
      </c>
      <c r="J106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</v>
      </c>
      <c r="K10647" s="7">
        <f ca="1">IF(TableTransactions[[#This Row],[Stock balance backorders]]&lt;0,
0,
TableTransactions[[#This Row],[Stock balance backorders]]
)</f>
        <v>64</v>
      </c>
      <c r="L10647" s="8" t="str">
        <f>VLOOKUP(TableTransactions[[#This Row],[Material]],TableStockBalance[],
MATCH(TableStockBalance[[#Headers],[Supplier name]],TableStockBalance[#Headers],0),
0)</f>
        <v>Mexcitronics Elektronika Plc.</v>
      </c>
    </row>
    <row r="10648" spans="1:12" x14ac:dyDescent="0.25">
      <c r="A10648">
        <v>49043496</v>
      </c>
      <c r="B10648">
        <v>20</v>
      </c>
      <c r="C10648" t="s">
        <v>343</v>
      </c>
      <c r="D10648" t="s">
        <v>307</v>
      </c>
      <c r="E10648" t="s">
        <v>308</v>
      </c>
      <c r="F10648" t="s">
        <v>321</v>
      </c>
      <c r="G10648" s="1">
        <v>43759</v>
      </c>
      <c r="H10648">
        <v>7</v>
      </c>
      <c r="I10648" s="7">
        <f>IF(TableTransactions[[#This Row],[Order type]]=trackOrderType,
TableTransactions[[#This Row],[Transaction quantity]]*-1,
TableTransactions[[#This Row],[Transaction quantity]]
)</f>
        <v>-7</v>
      </c>
      <c r="J106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</v>
      </c>
      <c r="K10648" s="7">
        <f ca="1">IF(TableTransactions[[#This Row],[Stock balance backorders]]&lt;0,
0,
TableTransactions[[#This Row],[Stock balance backorders]]
)</f>
        <v>57</v>
      </c>
      <c r="L10648" s="8" t="str">
        <f>VLOOKUP(TableTransactions[[#This Row],[Material]],TableStockBalance[],
MATCH(TableStockBalance[[#Headers],[Supplier name]],TableStockBalance[#Headers],0),
0)</f>
        <v>Mexcitronics Elektronika Plc.</v>
      </c>
    </row>
    <row r="10649" spans="1:12" x14ac:dyDescent="0.25">
      <c r="A10649">
        <v>49043600</v>
      </c>
      <c r="B10649">
        <v>20</v>
      </c>
      <c r="C10649" t="s">
        <v>343</v>
      </c>
      <c r="D10649" t="s">
        <v>307</v>
      </c>
      <c r="E10649" t="s">
        <v>308</v>
      </c>
      <c r="F10649" t="s">
        <v>325</v>
      </c>
      <c r="G10649" s="1">
        <v>43768</v>
      </c>
      <c r="H10649">
        <v>6</v>
      </c>
      <c r="I10649" s="7">
        <f>IF(TableTransactions[[#This Row],[Order type]]=trackOrderType,
TableTransactions[[#This Row],[Transaction quantity]]*-1,
TableTransactions[[#This Row],[Transaction quantity]]
)</f>
        <v>-6</v>
      </c>
      <c r="J106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</v>
      </c>
      <c r="K10649" s="7">
        <f ca="1">IF(TableTransactions[[#This Row],[Stock balance backorders]]&lt;0,
0,
TableTransactions[[#This Row],[Stock balance backorders]]
)</f>
        <v>51</v>
      </c>
      <c r="L10649" s="8" t="str">
        <f>VLOOKUP(TableTransactions[[#This Row],[Material]],TableStockBalance[],
MATCH(TableStockBalance[[#Headers],[Supplier name]],TableStockBalance[#Headers],0),
0)</f>
        <v>Mexcitronics Elektronika Plc.</v>
      </c>
    </row>
    <row r="10650" spans="1:12" x14ac:dyDescent="0.25">
      <c r="A10650">
        <v>49043607</v>
      </c>
      <c r="B10650">
        <v>80</v>
      </c>
      <c r="C10650" t="s">
        <v>343</v>
      </c>
      <c r="D10650" t="s">
        <v>307</v>
      </c>
      <c r="E10650" t="s">
        <v>308</v>
      </c>
      <c r="F10650" t="s">
        <v>313</v>
      </c>
      <c r="G10650" s="1">
        <v>43769</v>
      </c>
      <c r="H10650">
        <v>1</v>
      </c>
      <c r="I10650" s="7">
        <f>IF(TableTransactions[[#This Row],[Order type]]=trackOrderType,
TableTransactions[[#This Row],[Transaction quantity]]*-1,
TableTransactions[[#This Row],[Transaction quantity]]
)</f>
        <v>-1</v>
      </c>
      <c r="J106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</v>
      </c>
      <c r="K10650" s="7">
        <f ca="1">IF(TableTransactions[[#This Row],[Stock balance backorders]]&lt;0,
0,
TableTransactions[[#This Row],[Stock balance backorders]]
)</f>
        <v>50</v>
      </c>
      <c r="L10650" s="8" t="str">
        <f>VLOOKUP(TableTransactions[[#This Row],[Material]],TableStockBalance[],
MATCH(TableStockBalance[[#Headers],[Supplier name]],TableStockBalance[#Headers],0),
0)</f>
        <v>Mexcitronics Elektronika Plc.</v>
      </c>
    </row>
    <row r="10651" spans="1:12" x14ac:dyDescent="0.25">
      <c r="A10651">
        <v>49043648</v>
      </c>
      <c r="B10651">
        <v>10</v>
      </c>
      <c r="C10651" t="s">
        <v>343</v>
      </c>
      <c r="D10651" t="s">
        <v>307</v>
      </c>
      <c r="E10651" t="s">
        <v>308</v>
      </c>
      <c r="F10651" t="s">
        <v>328</v>
      </c>
      <c r="G10651" s="1">
        <v>43773</v>
      </c>
      <c r="H10651">
        <v>1</v>
      </c>
      <c r="I10651" s="7">
        <f>IF(TableTransactions[[#This Row],[Order type]]=trackOrderType,
TableTransactions[[#This Row],[Transaction quantity]]*-1,
TableTransactions[[#This Row],[Transaction quantity]]
)</f>
        <v>-1</v>
      </c>
      <c r="J106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</v>
      </c>
      <c r="K10651" s="7">
        <f ca="1">IF(TableTransactions[[#This Row],[Stock balance backorders]]&lt;0,
0,
TableTransactions[[#This Row],[Stock balance backorders]]
)</f>
        <v>49</v>
      </c>
      <c r="L10651" s="8" t="str">
        <f>VLOOKUP(TableTransactions[[#This Row],[Material]],TableStockBalance[],
MATCH(TableStockBalance[[#Headers],[Supplier name]],TableStockBalance[#Headers],0),
0)</f>
        <v>Mexcitronics Elektronika Plc.</v>
      </c>
    </row>
    <row r="10652" spans="1:12" x14ac:dyDescent="0.25">
      <c r="A10652">
        <v>49043698</v>
      </c>
      <c r="B10652">
        <v>120</v>
      </c>
      <c r="C10652" t="s">
        <v>343</v>
      </c>
      <c r="D10652" t="s">
        <v>307</v>
      </c>
      <c r="E10652" t="s">
        <v>308</v>
      </c>
      <c r="F10652" t="s">
        <v>318</v>
      </c>
      <c r="G10652" s="1">
        <v>43776</v>
      </c>
      <c r="H10652">
        <v>3</v>
      </c>
      <c r="I10652" s="7">
        <f>IF(TableTransactions[[#This Row],[Order type]]=trackOrderType,
TableTransactions[[#This Row],[Transaction quantity]]*-1,
TableTransactions[[#This Row],[Transaction quantity]]
)</f>
        <v>-3</v>
      </c>
      <c r="J106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</v>
      </c>
      <c r="K10652" s="7">
        <f ca="1">IF(TableTransactions[[#This Row],[Stock balance backorders]]&lt;0,
0,
TableTransactions[[#This Row],[Stock balance backorders]]
)</f>
        <v>46</v>
      </c>
      <c r="L10652" s="8" t="str">
        <f>VLOOKUP(TableTransactions[[#This Row],[Material]],TableStockBalance[],
MATCH(TableStockBalance[[#Headers],[Supplier name]],TableStockBalance[#Headers],0),
0)</f>
        <v>Mexcitronics Elektronika Plc.</v>
      </c>
    </row>
    <row r="10653" spans="1:12" x14ac:dyDescent="0.25">
      <c r="A10653">
        <v>49043750</v>
      </c>
      <c r="B10653">
        <v>40</v>
      </c>
      <c r="C10653" t="s">
        <v>343</v>
      </c>
      <c r="D10653" t="s">
        <v>307</v>
      </c>
      <c r="E10653" t="s">
        <v>308</v>
      </c>
      <c r="F10653" t="s">
        <v>315</v>
      </c>
      <c r="G10653" s="1">
        <v>43781</v>
      </c>
      <c r="H10653">
        <v>1</v>
      </c>
      <c r="I10653" s="7">
        <f>IF(TableTransactions[[#This Row],[Order type]]=trackOrderType,
TableTransactions[[#This Row],[Transaction quantity]]*-1,
TableTransactions[[#This Row],[Transaction quantity]]
)</f>
        <v>-1</v>
      </c>
      <c r="J106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</v>
      </c>
      <c r="K10653" s="7">
        <f ca="1">IF(TableTransactions[[#This Row],[Stock balance backorders]]&lt;0,
0,
TableTransactions[[#This Row],[Stock balance backorders]]
)</f>
        <v>45</v>
      </c>
      <c r="L10653" s="8" t="str">
        <f>VLOOKUP(TableTransactions[[#This Row],[Material]],TableStockBalance[],
MATCH(TableStockBalance[[#Headers],[Supplier name]],TableStockBalance[#Headers],0),
0)</f>
        <v>Mexcitronics Elektronika Plc.</v>
      </c>
    </row>
    <row r="10654" spans="1:12" x14ac:dyDescent="0.25">
      <c r="A10654">
        <v>49043862</v>
      </c>
      <c r="B10654">
        <v>360</v>
      </c>
      <c r="C10654" t="s">
        <v>343</v>
      </c>
      <c r="D10654" t="s">
        <v>307</v>
      </c>
      <c r="E10654" t="s">
        <v>308</v>
      </c>
      <c r="F10654" t="s">
        <v>313</v>
      </c>
      <c r="G10654" s="1">
        <v>43791</v>
      </c>
      <c r="H10654">
        <v>7</v>
      </c>
      <c r="I10654" s="7">
        <f>IF(TableTransactions[[#This Row],[Order type]]=trackOrderType,
TableTransactions[[#This Row],[Transaction quantity]]*-1,
TableTransactions[[#This Row],[Transaction quantity]]
)</f>
        <v>-7</v>
      </c>
      <c r="J106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</v>
      </c>
      <c r="K10654" s="7">
        <f ca="1">IF(TableTransactions[[#This Row],[Stock balance backorders]]&lt;0,
0,
TableTransactions[[#This Row],[Stock balance backorders]]
)</f>
        <v>38</v>
      </c>
      <c r="L10654" s="8" t="str">
        <f>VLOOKUP(TableTransactions[[#This Row],[Material]],TableStockBalance[],
MATCH(TableStockBalance[[#Headers],[Supplier name]],TableStockBalance[#Headers],0),
0)</f>
        <v>Mexcitronics Elektronika Plc.</v>
      </c>
    </row>
    <row r="10655" spans="1:12" x14ac:dyDescent="0.25">
      <c r="A10655">
        <v>49043862</v>
      </c>
      <c r="B10655">
        <v>370</v>
      </c>
      <c r="C10655" t="s">
        <v>343</v>
      </c>
      <c r="D10655" t="s">
        <v>307</v>
      </c>
      <c r="E10655" t="s">
        <v>308</v>
      </c>
      <c r="F10655" t="s">
        <v>313</v>
      </c>
      <c r="G10655" s="1">
        <v>43791</v>
      </c>
      <c r="H10655">
        <v>3</v>
      </c>
      <c r="I10655" s="7">
        <f>IF(TableTransactions[[#This Row],[Order type]]=trackOrderType,
TableTransactions[[#This Row],[Transaction quantity]]*-1,
TableTransactions[[#This Row],[Transaction quantity]]
)</f>
        <v>-3</v>
      </c>
      <c r="J106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</v>
      </c>
      <c r="K10655" s="7">
        <f ca="1">IF(TableTransactions[[#This Row],[Stock balance backorders]]&lt;0,
0,
TableTransactions[[#This Row],[Stock balance backorders]]
)</f>
        <v>35</v>
      </c>
      <c r="L10655" s="8" t="str">
        <f>VLOOKUP(TableTransactions[[#This Row],[Material]],TableStockBalance[],
MATCH(TableStockBalance[[#Headers],[Supplier name]],TableStockBalance[#Headers],0),
0)</f>
        <v>Mexcitronics Elektronika Plc.</v>
      </c>
    </row>
    <row r="10656" spans="1:12" x14ac:dyDescent="0.25">
      <c r="A10656">
        <v>49043877</v>
      </c>
      <c r="B10656">
        <v>310</v>
      </c>
      <c r="C10656" t="s">
        <v>343</v>
      </c>
      <c r="D10656" t="s">
        <v>307</v>
      </c>
      <c r="E10656" t="s">
        <v>308</v>
      </c>
      <c r="F10656" t="s">
        <v>318</v>
      </c>
      <c r="G10656" s="1">
        <v>43791</v>
      </c>
      <c r="H10656">
        <v>7</v>
      </c>
      <c r="I10656" s="7">
        <f>IF(TableTransactions[[#This Row],[Order type]]=trackOrderType,
TableTransactions[[#This Row],[Transaction quantity]]*-1,
TableTransactions[[#This Row],[Transaction quantity]]
)</f>
        <v>-7</v>
      </c>
      <c r="J106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10656" s="7">
        <f ca="1">IF(TableTransactions[[#This Row],[Stock balance backorders]]&lt;0,
0,
TableTransactions[[#This Row],[Stock balance backorders]]
)</f>
        <v>28</v>
      </c>
      <c r="L10656" s="8" t="str">
        <f>VLOOKUP(TableTransactions[[#This Row],[Material]],TableStockBalance[],
MATCH(TableStockBalance[[#Headers],[Supplier name]],TableStockBalance[#Headers],0),
0)</f>
        <v>Mexcitronics Elektronika Plc.</v>
      </c>
    </row>
    <row r="10657" spans="1:12" x14ac:dyDescent="0.25">
      <c r="A10657">
        <v>49043907</v>
      </c>
      <c r="B10657">
        <v>170</v>
      </c>
      <c r="C10657" t="s">
        <v>343</v>
      </c>
      <c r="D10657" t="s">
        <v>307</v>
      </c>
      <c r="E10657" t="s">
        <v>308</v>
      </c>
      <c r="F10657" t="s">
        <v>317</v>
      </c>
      <c r="G10657" s="1">
        <v>43795</v>
      </c>
      <c r="H10657">
        <v>2</v>
      </c>
      <c r="I10657" s="7">
        <f>IF(TableTransactions[[#This Row],[Order type]]=trackOrderType,
TableTransactions[[#This Row],[Transaction quantity]]*-1,
TableTransactions[[#This Row],[Transaction quantity]]
)</f>
        <v>-2</v>
      </c>
      <c r="J106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</v>
      </c>
      <c r="K10657" s="7">
        <f ca="1">IF(TableTransactions[[#This Row],[Stock balance backorders]]&lt;0,
0,
TableTransactions[[#This Row],[Stock balance backorders]]
)</f>
        <v>26</v>
      </c>
      <c r="L10657" s="8" t="str">
        <f>VLOOKUP(TableTransactions[[#This Row],[Material]],TableStockBalance[],
MATCH(TableStockBalance[[#Headers],[Supplier name]],TableStockBalance[#Headers],0),
0)</f>
        <v>Mexcitronics Elektronika Plc.</v>
      </c>
    </row>
    <row r="10658" spans="1:12" x14ac:dyDescent="0.25">
      <c r="A10658">
        <v>49043914</v>
      </c>
      <c r="B10658">
        <v>140</v>
      </c>
      <c r="C10658" t="s">
        <v>343</v>
      </c>
      <c r="D10658" t="s">
        <v>307</v>
      </c>
      <c r="E10658" t="s">
        <v>308</v>
      </c>
      <c r="F10658" t="s">
        <v>313</v>
      </c>
      <c r="G10658" s="1">
        <v>43796</v>
      </c>
      <c r="H10658">
        <v>1</v>
      </c>
      <c r="I10658" s="7">
        <f>IF(TableTransactions[[#This Row],[Order type]]=trackOrderType,
TableTransactions[[#This Row],[Transaction quantity]]*-1,
TableTransactions[[#This Row],[Transaction quantity]]
)</f>
        <v>-1</v>
      </c>
      <c r="J106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</v>
      </c>
      <c r="K10658" s="7">
        <f ca="1">IF(TableTransactions[[#This Row],[Stock balance backorders]]&lt;0,
0,
TableTransactions[[#This Row],[Stock balance backorders]]
)</f>
        <v>25</v>
      </c>
      <c r="L10658" s="8" t="str">
        <f>VLOOKUP(TableTransactions[[#This Row],[Material]],TableStockBalance[],
MATCH(TableStockBalance[[#Headers],[Supplier name]],TableStockBalance[#Headers],0),
0)</f>
        <v>Mexcitronics Elektronika Plc.</v>
      </c>
    </row>
    <row r="10659" spans="1:12" x14ac:dyDescent="0.25">
      <c r="A10659">
        <v>49043942</v>
      </c>
      <c r="B10659">
        <v>20</v>
      </c>
      <c r="C10659" t="s">
        <v>343</v>
      </c>
      <c r="D10659" t="s">
        <v>307</v>
      </c>
      <c r="E10659" t="s">
        <v>308</v>
      </c>
      <c r="F10659" t="s">
        <v>332</v>
      </c>
      <c r="G10659" s="1">
        <v>43797</v>
      </c>
      <c r="H10659">
        <v>4</v>
      </c>
      <c r="I10659" s="7">
        <f>IF(TableTransactions[[#This Row],[Order type]]=trackOrderType,
TableTransactions[[#This Row],[Transaction quantity]]*-1,
TableTransactions[[#This Row],[Transaction quantity]]
)</f>
        <v>-4</v>
      </c>
      <c r="J106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10659" s="7">
        <f ca="1">IF(TableTransactions[[#This Row],[Stock balance backorders]]&lt;0,
0,
TableTransactions[[#This Row],[Stock balance backorders]]
)</f>
        <v>21</v>
      </c>
      <c r="L10659" s="8" t="str">
        <f>VLOOKUP(TableTransactions[[#This Row],[Material]],TableStockBalance[],
MATCH(TableStockBalance[[#Headers],[Supplier name]],TableStockBalance[#Headers],0),
0)</f>
        <v>Mexcitronics Elektronika Plc.</v>
      </c>
    </row>
    <row r="10660" spans="1:12" x14ac:dyDescent="0.25">
      <c r="A10660" s="4">
        <v>45057582</v>
      </c>
      <c r="B10660" s="4">
        <v>10</v>
      </c>
      <c r="C10660" s="4" t="s">
        <v>344</v>
      </c>
      <c r="D10660" s="4" t="s">
        <v>307</v>
      </c>
      <c r="E10660" s="4" t="s">
        <v>308</v>
      </c>
      <c r="F10660" s="4" t="s">
        <v>302</v>
      </c>
      <c r="G10660" s="5">
        <v>43797</v>
      </c>
      <c r="H10660" s="4">
        <v>54</v>
      </c>
      <c r="I10660" s="7">
        <f>IF(TableTransactions[[#This Row],[Order type]]=trackOrderType,
TableTransactions[[#This Row],[Transaction quantity]]*-1,
TableTransactions[[#This Row],[Transaction quantity]]
)</f>
        <v>54</v>
      </c>
      <c r="J106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</v>
      </c>
      <c r="K10660" s="7">
        <f ca="1">IF(TableTransactions[[#This Row],[Stock balance backorders]]&lt;0,
0,
TableTransactions[[#This Row],[Stock balance backorders]]
)</f>
        <v>75</v>
      </c>
      <c r="L10660" s="8" t="str">
        <f>VLOOKUP(TableTransactions[[#This Row],[Material]],TableStockBalance[],
MATCH(TableStockBalance[[#Headers],[Supplier name]],TableStockBalance[#Headers],0),
0)</f>
        <v>Mexcitronics Elektronika Plc.</v>
      </c>
    </row>
    <row r="10661" spans="1:12" x14ac:dyDescent="0.25">
      <c r="A10661">
        <v>49043976</v>
      </c>
      <c r="B10661">
        <v>110</v>
      </c>
      <c r="C10661" t="s">
        <v>343</v>
      </c>
      <c r="D10661" t="s">
        <v>307</v>
      </c>
      <c r="E10661" t="s">
        <v>308</v>
      </c>
      <c r="F10661" t="s">
        <v>318</v>
      </c>
      <c r="G10661" s="1">
        <v>43801</v>
      </c>
      <c r="H10661">
        <v>1</v>
      </c>
      <c r="I10661" s="7">
        <f>IF(TableTransactions[[#This Row],[Order type]]=trackOrderType,
TableTransactions[[#This Row],[Transaction quantity]]*-1,
TableTransactions[[#This Row],[Transaction quantity]]
)</f>
        <v>-1</v>
      </c>
      <c r="J106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74</v>
      </c>
      <c r="K10661" s="7">
        <f ca="1">IF(TableTransactions[[#This Row],[Stock balance backorders]]&lt;0,
0,
TableTransactions[[#This Row],[Stock balance backorders]]
)</f>
        <v>74</v>
      </c>
      <c r="L10661" s="8" t="str">
        <f>VLOOKUP(TableTransactions[[#This Row],[Material]],TableStockBalance[],
MATCH(TableStockBalance[[#Headers],[Supplier name]],TableStockBalance[#Headers],0),
0)</f>
        <v>Mexcitronics Elektronika Plc.</v>
      </c>
    </row>
    <row r="10662" spans="1:12" x14ac:dyDescent="0.25">
      <c r="A10662">
        <v>49044235</v>
      </c>
      <c r="B10662">
        <v>60</v>
      </c>
      <c r="C10662" t="s">
        <v>343</v>
      </c>
      <c r="D10662" t="s">
        <v>307</v>
      </c>
      <c r="E10662" t="s">
        <v>308</v>
      </c>
      <c r="F10662" t="s">
        <v>318</v>
      </c>
      <c r="G10662" s="1">
        <v>43829</v>
      </c>
      <c r="H10662">
        <v>5</v>
      </c>
      <c r="I10662" s="7">
        <f>IF(TableTransactions[[#This Row],[Order type]]=trackOrderType,
TableTransactions[[#This Row],[Transaction quantity]]*-1,
TableTransactions[[#This Row],[Transaction quantity]]
)</f>
        <v>-5</v>
      </c>
      <c r="J106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</v>
      </c>
      <c r="K10662" s="7">
        <f ca="1">IF(TableTransactions[[#This Row],[Stock balance backorders]]&lt;0,
0,
TableTransactions[[#This Row],[Stock balance backorders]]
)</f>
        <v>69</v>
      </c>
      <c r="L10662" s="8" t="str">
        <f>VLOOKUP(TableTransactions[[#This Row],[Material]],TableStockBalance[],
MATCH(TableStockBalance[[#Headers],[Supplier name]],TableStockBalance[#Headers],0),
0)</f>
        <v>Mexcitronics Elektronika Plc.</v>
      </c>
    </row>
    <row r="10663" spans="1:12" x14ac:dyDescent="0.25">
      <c r="A10663">
        <v>49040483</v>
      </c>
      <c r="B10663">
        <v>100</v>
      </c>
      <c r="C10663" t="s">
        <v>343</v>
      </c>
      <c r="D10663" t="s">
        <v>303</v>
      </c>
      <c r="E10663" t="s">
        <v>304</v>
      </c>
      <c r="F10663" t="s">
        <v>317</v>
      </c>
      <c r="G10663" s="1">
        <v>43481</v>
      </c>
      <c r="H10663">
        <v>3</v>
      </c>
      <c r="I10663" s="7">
        <f>IF(TableTransactions[[#This Row],[Order type]]=trackOrderType,
TableTransactions[[#This Row],[Transaction quantity]]*-1,
TableTransactions[[#This Row],[Transaction quantity]]
)</f>
        <v>-3</v>
      </c>
      <c r="J106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78</v>
      </c>
      <c r="K10663" s="7">
        <f ca="1">IF(TableTransactions[[#This Row],[Stock balance backorders]]&lt;0,
0,
TableTransactions[[#This Row],[Stock balance backorders]]
)</f>
        <v>78</v>
      </c>
      <c r="L10663" s="8" t="str">
        <f>VLOOKUP(TableTransactions[[#This Row],[Material]],TableStockBalance[],
MATCH(TableStockBalance[[#Headers],[Supplier name]],TableStockBalance[#Headers],0),
0)</f>
        <v>Mexcitronics Elektronika Plc.</v>
      </c>
    </row>
    <row r="10664" spans="1:12" x14ac:dyDescent="0.25">
      <c r="A10664">
        <v>49040723</v>
      </c>
      <c r="B10664">
        <v>140</v>
      </c>
      <c r="C10664" t="s">
        <v>343</v>
      </c>
      <c r="D10664" t="s">
        <v>303</v>
      </c>
      <c r="E10664" t="s">
        <v>304</v>
      </c>
      <c r="F10664" t="s">
        <v>313</v>
      </c>
      <c r="G10664" s="1">
        <v>43503</v>
      </c>
      <c r="H10664">
        <v>2</v>
      </c>
      <c r="I10664" s="7">
        <f>IF(TableTransactions[[#This Row],[Order type]]=trackOrderType,
TableTransactions[[#This Row],[Transaction quantity]]*-1,
TableTransactions[[#This Row],[Transaction quantity]]
)</f>
        <v>-2</v>
      </c>
      <c r="J106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</v>
      </c>
      <c r="K10664" s="7">
        <f ca="1">IF(TableTransactions[[#This Row],[Stock balance backorders]]&lt;0,
0,
TableTransactions[[#This Row],[Stock balance backorders]]
)</f>
        <v>76</v>
      </c>
      <c r="L10664" s="8" t="str">
        <f>VLOOKUP(TableTransactions[[#This Row],[Material]],TableStockBalance[],
MATCH(TableStockBalance[[#Headers],[Supplier name]],TableStockBalance[#Headers],0),
0)</f>
        <v>Mexcitronics Elektronika Plc.</v>
      </c>
    </row>
    <row r="10665" spans="1:12" x14ac:dyDescent="0.25">
      <c r="A10665">
        <v>49040814</v>
      </c>
      <c r="B10665">
        <v>20</v>
      </c>
      <c r="C10665" t="s">
        <v>343</v>
      </c>
      <c r="D10665" t="s">
        <v>303</v>
      </c>
      <c r="E10665" t="s">
        <v>304</v>
      </c>
      <c r="F10665" t="s">
        <v>332</v>
      </c>
      <c r="G10665" s="1">
        <v>43510</v>
      </c>
      <c r="H10665">
        <v>3</v>
      </c>
      <c r="I10665" s="7">
        <f>IF(TableTransactions[[#This Row],[Order type]]=trackOrderType,
TableTransactions[[#This Row],[Transaction quantity]]*-1,
TableTransactions[[#This Row],[Transaction quantity]]
)</f>
        <v>-3</v>
      </c>
      <c r="J106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</v>
      </c>
      <c r="K10665" s="7">
        <f ca="1">IF(TableTransactions[[#This Row],[Stock balance backorders]]&lt;0,
0,
TableTransactions[[#This Row],[Stock balance backorders]]
)</f>
        <v>73</v>
      </c>
      <c r="L10665" s="8" t="str">
        <f>VLOOKUP(TableTransactions[[#This Row],[Material]],TableStockBalance[],
MATCH(TableStockBalance[[#Headers],[Supplier name]],TableStockBalance[#Headers],0),
0)</f>
        <v>Mexcitronics Elektronika Plc.</v>
      </c>
    </row>
    <row r="10666" spans="1:12" x14ac:dyDescent="0.25">
      <c r="A10666">
        <v>49040899</v>
      </c>
      <c r="B10666">
        <v>30</v>
      </c>
      <c r="C10666" t="s">
        <v>343</v>
      </c>
      <c r="D10666" t="s">
        <v>303</v>
      </c>
      <c r="E10666" t="s">
        <v>304</v>
      </c>
      <c r="F10666" t="s">
        <v>320</v>
      </c>
      <c r="G10666" s="1">
        <v>43518</v>
      </c>
      <c r="H10666">
        <v>5</v>
      </c>
      <c r="I10666" s="7">
        <f>IF(TableTransactions[[#This Row],[Order type]]=trackOrderType,
TableTransactions[[#This Row],[Transaction quantity]]*-1,
TableTransactions[[#This Row],[Transaction quantity]]
)</f>
        <v>-5</v>
      </c>
      <c r="J106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</v>
      </c>
      <c r="K10666" s="7">
        <f ca="1">IF(TableTransactions[[#This Row],[Stock balance backorders]]&lt;0,
0,
TableTransactions[[#This Row],[Stock balance backorders]]
)</f>
        <v>68</v>
      </c>
      <c r="L10666" s="8" t="str">
        <f>VLOOKUP(TableTransactions[[#This Row],[Material]],TableStockBalance[],
MATCH(TableStockBalance[[#Headers],[Supplier name]],TableStockBalance[#Headers],0),
0)</f>
        <v>Mexcitronics Elektronika Plc.</v>
      </c>
    </row>
    <row r="10667" spans="1:12" x14ac:dyDescent="0.25">
      <c r="A10667">
        <v>49040902</v>
      </c>
      <c r="B10667">
        <v>280</v>
      </c>
      <c r="C10667" t="s">
        <v>343</v>
      </c>
      <c r="D10667" t="s">
        <v>303</v>
      </c>
      <c r="E10667" t="s">
        <v>304</v>
      </c>
      <c r="F10667" t="s">
        <v>316</v>
      </c>
      <c r="G10667" s="1">
        <v>43518</v>
      </c>
      <c r="H10667">
        <v>6</v>
      </c>
      <c r="I10667" s="7">
        <f>IF(TableTransactions[[#This Row],[Order type]]=trackOrderType,
TableTransactions[[#This Row],[Transaction quantity]]*-1,
TableTransactions[[#This Row],[Transaction quantity]]
)</f>
        <v>-6</v>
      </c>
      <c r="J106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</v>
      </c>
      <c r="K10667" s="7">
        <f ca="1">IF(TableTransactions[[#This Row],[Stock balance backorders]]&lt;0,
0,
TableTransactions[[#This Row],[Stock balance backorders]]
)</f>
        <v>62</v>
      </c>
      <c r="L10667" s="8" t="str">
        <f>VLOOKUP(TableTransactions[[#This Row],[Material]],TableStockBalance[],
MATCH(TableStockBalance[[#Headers],[Supplier name]],TableStockBalance[#Headers],0),
0)</f>
        <v>Mexcitronics Elektronika Plc.</v>
      </c>
    </row>
    <row r="10668" spans="1:12" x14ac:dyDescent="0.25">
      <c r="A10668">
        <v>49041164</v>
      </c>
      <c r="B10668">
        <v>80</v>
      </c>
      <c r="C10668" t="s">
        <v>343</v>
      </c>
      <c r="D10668" t="s">
        <v>303</v>
      </c>
      <c r="E10668" t="s">
        <v>304</v>
      </c>
      <c r="F10668" t="s">
        <v>316</v>
      </c>
      <c r="G10668" s="1">
        <v>43542</v>
      </c>
      <c r="H10668">
        <v>3</v>
      </c>
      <c r="I10668" s="7">
        <f>IF(TableTransactions[[#This Row],[Order type]]=trackOrderType,
TableTransactions[[#This Row],[Transaction quantity]]*-1,
TableTransactions[[#This Row],[Transaction quantity]]
)</f>
        <v>-3</v>
      </c>
      <c r="J106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</v>
      </c>
      <c r="K10668" s="7">
        <f ca="1">IF(TableTransactions[[#This Row],[Stock balance backorders]]&lt;0,
0,
TableTransactions[[#This Row],[Stock balance backorders]]
)</f>
        <v>59</v>
      </c>
      <c r="L10668" s="8" t="str">
        <f>VLOOKUP(TableTransactions[[#This Row],[Material]],TableStockBalance[],
MATCH(TableStockBalance[[#Headers],[Supplier name]],TableStockBalance[#Headers],0),
0)</f>
        <v>Mexcitronics Elektronika Plc.</v>
      </c>
    </row>
    <row r="10669" spans="1:12" x14ac:dyDescent="0.25">
      <c r="A10669">
        <v>49041286</v>
      </c>
      <c r="B10669">
        <v>160</v>
      </c>
      <c r="C10669" t="s">
        <v>343</v>
      </c>
      <c r="D10669" t="s">
        <v>303</v>
      </c>
      <c r="E10669" t="s">
        <v>304</v>
      </c>
      <c r="F10669" t="s">
        <v>313</v>
      </c>
      <c r="G10669" s="1">
        <v>43552</v>
      </c>
      <c r="H10669">
        <v>1</v>
      </c>
      <c r="I10669" s="7">
        <f>IF(TableTransactions[[#This Row],[Order type]]=trackOrderType,
TableTransactions[[#This Row],[Transaction quantity]]*-1,
TableTransactions[[#This Row],[Transaction quantity]]
)</f>
        <v>-1</v>
      </c>
      <c r="J106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58</v>
      </c>
      <c r="K10669" s="7">
        <f ca="1">IF(TableTransactions[[#This Row],[Stock balance backorders]]&lt;0,
0,
TableTransactions[[#This Row],[Stock balance backorders]]
)</f>
        <v>58</v>
      </c>
      <c r="L10669" s="8" t="str">
        <f>VLOOKUP(TableTransactions[[#This Row],[Material]],TableStockBalance[],
MATCH(TableStockBalance[[#Headers],[Supplier name]],TableStockBalance[#Headers],0),
0)</f>
        <v>Mexcitronics Elektronika Plc.</v>
      </c>
    </row>
    <row r="10670" spans="1:12" x14ac:dyDescent="0.25">
      <c r="A10670">
        <v>49041606</v>
      </c>
      <c r="B10670">
        <v>120</v>
      </c>
      <c r="C10670" t="s">
        <v>343</v>
      </c>
      <c r="D10670" t="s">
        <v>303</v>
      </c>
      <c r="E10670" t="s">
        <v>304</v>
      </c>
      <c r="F10670" t="s">
        <v>318</v>
      </c>
      <c r="G10670" s="1">
        <v>43581</v>
      </c>
      <c r="H10670">
        <v>6</v>
      </c>
      <c r="I10670" s="7">
        <f>IF(TableTransactions[[#This Row],[Order type]]=trackOrderType,
TableTransactions[[#This Row],[Transaction quantity]]*-1,
TableTransactions[[#This Row],[Transaction quantity]]
)</f>
        <v>-6</v>
      </c>
      <c r="J106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</v>
      </c>
      <c r="K10670" s="7">
        <f ca="1">IF(TableTransactions[[#This Row],[Stock balance backorders]]&lt;0,
0,
TableTransactions[[#This Row],[Stock balance backorders]]
)</f>
        <v>52</v>
      </c>
      <c r="L10670" s="8" t="str">
        <f>VLOOKUP(TableTransactions[[#This Row],[Material]],TableStockBalance[],
MATCH(TableStockBalance[[#Headers],[Supplier name]],TableStockBalance[#Headers],0),
0)</f>
        <v>Mexcitronics Elektronika Plc.</v>
      </c>
    </row>
    <row r="10671" spans="1:12" x14ac:dyDescent="0.25">
      <c r="A10671">
        <v>49041613</v>
      </c>
      <c r="B10671">
        <v>670</v>
      </c>
      <c r="C10671" t="s">
        <v>343</v>
      </c>
      <c r="D10671" t="s">
        <v>303</v>
      </c>
      <c r="E10671" t="s">
        <v>304</v>
      </c>
      <c r="F10671" t="s">
        <v>313</v>
      </c>
      <c r="G10671" s="1">
        <v>43584</v>
      </c>
      <c r="H10671">
        <v>1</v>
      </c>
      <c r="I10671" s="7">
        <f>IF(TableTransactions[[#This Row],[Order type]]=trackOrderType,
TableTransactions[[#This Row],[Transaction quantity]]*-1,
TableTransactions[[#This Row],[Transaction quantity]]
)</f>
        <v>-1</v>
      </c>
      <c r="J106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</v>
      </c>
      <c r="K10671" s="7">
        <f ca="1">IF(TableTransactions[[#This Row],[Stock balance backorders]]&lt;0,
0,
TableTransactions[[#This Row],[Stock balance backorders]]
)</f>
        <v>51</v>
      </c>
      <c r="L10671" s="8" t="str">
        <f>VLOOKUP(TableTransactions[[#This Row],[Material]],TableStockBalance[],
MATCH(TableStockBalance[[#Headers],[Supplier name]],TableStockBalance[#Headers],0),
0)</f>
        <v>Mexcitronics Elektronika Plc.</v>
      </c>
    </row>
    <row r="10672" spans="1:12" x14ac:dyDescent="0.25">
      <c r="A10672">
        <v>49041808</v>
      </c>
      <c r="B10672">
        <v>180</v>
      </c>
      <c r="C10672" t="s">
        <v>343</v>
      </c>
      <c r="D10672" t="s">
        <v>303</v>
      </c>
      <c r="E10672" t="s">
        <v>304</v>
      </c>
      <c r="F10672" t="s">
        <v>313</v>
      </c>
      <c r="G10672" s="1">
        <v>43601</v>
      </c>
      <c r="H10672">
        <v>6</v>
      </c>
      <c r="I10672" s="7">
        <f>IF(TableTransactions[[#This Row],[Order type]]=trackOrderType,
TableTransactions[[#This Row],[Transaction quantity]]*-1,
TableTransactions[[#This Row],[Transaction quantity]]
)</f>
        <v>-6</v>
      </c>
      <c r="J106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</v>
      </c>
      <c r="K10672" s="7">
        <f ca="1">IF(TableTransactions[[#This Row],[Stock balance backorders]]&lt;0,
0,
TableTransactions[[#This Row],[Stock balance backorders]]
)</f>
        <v>45</v>
      </c>
      <c r="L10672" s="8" t="str">
        <f>VLOOKUP(TableTransactions[[#This Row],[Material]],TableStockBalance[],
MATCH(TableStockBalance[[#Headers],[Supplier name]],TableStockBalance[#Headers],0),
0)</f>
        <v>Mexcitronics Elektronika Plc.</v>
      </c>
    </row>
    <row r="10673" spans="1:12" x14ac:dyDescent="0.25">
      <c r="A10673">
        <v>49041982</v>
      </c>
      <c r="B10673">
        <v>40</v>
      </c>
      <c r="C10673" t="s">
        <v>343</v>
      </c>
      <c r="D10673" t="s">
        <v>303</v>
      </c>
      <c r="E10673" t="s">
        <v>304</v>
      </c>
      <c r="F10673" t="s">
        <v>321</v>
      </c>
      <c r="G10673" s="1">
        <v>43619</v>
      </c>
      <c r="H10673">
        <v>1</v>
      </c>
      <c r="I10673" s="7">
        <f>IF(TableTransactions[[#This Row],[Order type]]=trackOrderType,
TableTransactions[[#This Row],[Transaction quantity]]*-1,
TableTransactions[[#This Row],[Transaction quantity]]
)</f>
        <v>-1</v>
      </c>
      <c r="J106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</v>
      </c>
      <c r="K10673" s="7">
        <f ca="1">IF(TableTransactions[[#This Row],[Stock balance backorders]]&lt;0,
0,
TableTransactions[[#This Row],[Stock balance backorders]]
)</f>
        <v>44</v>
      </c>
      <c r="L10673" s="8" t="str">
        <f>VLOOKUP(TableTransactions[[#This Row],[Material]],TableStockBalance[],
MATCH(TableStockBalance[[#Headers],[Supplier name]],TableStockBalance[#Headers],0),
0)</f>
        <v>Mexcitronics Elektronika Plc.</v>
      </c>
    </row>
    <row r="10674" spans="1:12" x14ac:dyDescent="0.25">
      <c r="A10674">
        <v>49042063</v>
      </c>
      <c r="B10674">
        <v>400</v>
      </c>
      <c r="C10674" t="s">
        <v>343</v>
      </c>
      <c r="D10674" t="s">
        <v>303</v>
      </c>
      <c r="E10674" t="s">
        <v>304</v>
      </c>
      <c r="F10674" t="s">
        <v>317</v>
      </c>
      <c r="G10674" s="1">
        <v>43626</v>
      </c>
      <c r="H10674">
        <v>6</v>
      </c>
      <c r="I10674" s="7">
        <f>IF(TableTransactions[[#This Row],[Order type]]=trackOrderType,
TableTransactions[[#This Row],[Transaction quantity]]*-1,
TableTransactions[[#This Row],[Transaction quantity]]
)</f>
        <v>-6</v>
      </c>
      <c r="J106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</v>
      </c>
      <c r="K10674" s="7">
        <f ca="1">IF(TableTransactions[[#This Row],[Stock balance backorders]]&lt;0,
0,
TableTransactions[[#This Row],[Stock balance backorders]]
)</f>
        <v>38</v>
      </c>
      <c r="L10674" s="8" t="str">
        <f>VLOOKUP(TableTransactions[[#This Row],[Material]],TableStockBalance[],
MATCH(TableStockBalance[[#Headers],[Supplier name]],TableStockBalance[#Headers],0),
0)</f>
        <v>Mexcitronics Elektronika Plc.</v>
      </c>
    </row>
    <row r="10675" spans="1:12" x14ac:dyDescent="0.25">
      <c r="A10675">
        <v>49042119</v>
      </c>
      <c r="B10675">
        <v>110</v>
      </c>
      <c r="C10675" t="s">
        <v>343</v>
      </c>
      <c r="D10675" t="s">
        <v>303</v>
      </c>
      <c r="E10675" t="s">
        <v>304</v>
      </c>
      <c r="F10675" t="s">
        <v>314</v>
      </c>
      <c r="G10675" s="1">
        <v>43630</v>
      </c>
      <c r="H10675">
        <v>4</v>
      </c>
      <c r="I10675" s="7">
        <f>IF(TableTransactions[[#This Row],[Order type]]=trackOrderType,
TableTransactions[[#This Row],[Transaction quantity]]*-1,
TableTransactions[[#This Row],[Transaction quantity]]
)</f>
        <v>-4</v>
      </c>
      <c r="J106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</v>
      </c>
      <c r="K10675" s="7">
        <f ca="1">IF(TableTransactions[[#This Row],[Stock balance backorders]]&lt;0,
0,
TableTransactions[[#This Row],[Stock balance backorders]]
)</f>
        <v>34</v>
      </c>
      <c r="L10675" s="8" t="str">
        <f>VLOOKUP(TableTransactions[[#This Row],[Material]],TableStockBalance[],
MATCH(TableStockBalance[[#Headers],[Supplier name]],TableStockBalance[#Headers],0),
0)</f>
        <v>Mexcitronics Elektronika Plc.</v>
      </c>
    </row>
    <row r="10676" spans="1:12" x14ac:dyDescent="0.25">
      <c r="A10676">
        <v>49042135</v>
      </c>
      <c r="B10676">
        <v>250</v>
      </c>
      <c r="C10676" t="s">
        <v>343</v>
      </c>
      <c r="D10676" t="s">
        <v>303</v>
      </c>
      <c r="E10676" t="s">
        <v>304</v>
      </c>
      <c r="F10676" t="s">
        <v>318</v>
      </c>
      <c r="G10676" s="1">
        <v>43630</v>
      </c>
      <c r="H10676">
        <v>6</v>
      </c>
      <c r="I10676" s="7">
        <f>IF(TableTransactions[[#This Row],[Order type]]=trackOrderType,
TableTransactions[[#This Row],[Transaction quantity]]*-1,
TableTransactions[[#This Row],[Transaction quantity]]
)</f>
        <v>-6</v>
      </c>
      <c r="J106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10676" s="7">
        <f ca="1">IF(TableTransactions[[#This Row],[Stock balance backorders]]&lt;0,
0,
TableTransactions[[#This Row],[Stock balance backorders]]
)</f>
        <v>28</v>
      </c>
      <c r="L10676" s="8" t="str">
        <f>VLOOKUP(TableTransactions[[#This Row],[Material]],TableStockBalance[],
MATCH(TableStockBalance[[#Headers],[Supplier name]],TableStockBalance[#Headers],0),
0)</f>
        <v>Mexcitronics Elektronika Plc.</v>
      </c>
    </row>
    <row r="10677" spans="1:12" x14ac:dyDescent="0.25">
      <c r="A10677">
        <v>49042191</v>
      </c>
      <c r="B10677">
        <v>70</v>
      </c>
      <c r="C10677" t="s">
        <v>343</v>
      </c>
      <c r="D10677" t="s">
        <v>303</v>
      </c>
      <c r="E10677" t="s">
        <v>304</v>
      </c>
      <c r="F10677" t="s">
        <v>318</v>
      </c>
      <c r="G10677" s="1">
        <v>43636</v>
      </c>
      <c r="H10677">
        <v>7</v>
      </c>
      <c r="I10677" s="7">
        <f>IF(TableTransactions[[#This Row],[Order type]]=trackOrderType,
TableTransactions[[#This Row],[Transaction quantity]]*-1,
TableTransactions[[#This Row],[Transaction quantity]]
)</f>
        <v>-7</v>
      </c>
      <c r="J106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</v>
      </c>
      <c r="K10677" s="7">
        <f ca="1">IF(TableTransactions[[#This Row],[Stock balance backorders]]&lt;0,
0,
TableTransactions[[#This Row],[Stock balance backorders]]
)</f>
        <v>21</v>
      </c>
      <c r="L10677" s="8" t="str">
        <f>VLOOKUP(TableTransactions[[#This Row],[Material]],TableStockBalance[],
MATCH(TableStockBalance[[#Headers],[Supplier name]],TableStockBalance[#Headers],0),
0)</f>
        <v>Mexcitronics Elektronika Plc.</v>
      </c>
    </row>
    <row r="10678" spans="1:12" x14ac:dyDescent="0.25">
      <c r="A10678">
        <v>49042196</v>
      </c>
      <c r="B10678">
        <v>300</v>
      </c>
      <c r="C10678" t="s">
        <v>343</v>
      </c>
      <c r="D10678" t="s">
        <v>303</v>
      </c>
      <c r="E10678" t="s">
        <v>304</v>
      </c>
      <c r="F10678" t="s">
        <v>313</v>
      </c>
      <c r="G10678" s="1">
        <v>43637</v>
      </c>
      <c r="H10678">
        <v>6</v>
      </c>
      <c r="I10678" s="7">
        <f>IF(TableTransactions[[#This Row],[Order type]]=trackOrderType,
TableTransactions[[#This Row],[Transaction quantity]]*-1,
TableTransactions[[#This Row],[Transaction quantity]]
)</f>
        <v>-6</v>
      </c>
      <c r="J106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</v>
      </c>
      <c r="K10678" s="7">
        <f ca="1">IF(TableTransactions[[#This Row],[Stock balance backorders]]&lt;0,
0,
TableTransactions[[#This Row],[Stock balance backorders]]
)</f>
        <v>15</v>
      </c>
      <c r="L10678" s="8" t="str">
        <f>VLOOKUP(TableTransactions[[#This Row],[Material]],TableStockBalance[],
MATCH(TableStockBalance[[#Headers],[Supplier name]],TableStockBalance[#Headers],0),
0)</f>
        <v>Mexcitronics Elektronika Plc.</v>
      </c>
    </row>
    <row r="10679" spans="1:12" x14ac:dyDescent="0.25">
      <c r="A10679" s="4">
        <v>45057199</v>
      </c>
      <c r="B10679" s="4">
        <v>10</v>
      </c>
      <c r="C10679" s="4" t="s">
        <v>344</v>
      </c>
      <c r="D10679" s="4" t="s">
        <v>303</v>
      </c>
      <c r="E10679" s="4" t="s">
        <v>304</v>
      </c>
      <c r="F10679" s="4" t="s">
        <v>302</v>
      </c>
      <c r="G10679" s="5">
        <v>43640</v>
      </c>
      <c r="H10679" s="4">
        <v>46</v>
      </c>
      <c r="I10679" s="7">
        <f>IF(TableTransactions[[#This Row],[Order type]]=trackOrderType,
TableTransactions[[#This Row],[Transaction quantity]]*-1,
TableTransactions[[#This Row],[Transaction quantity]]
)</f>
        <v>46</v>
      </c>
      <c r="J106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</v>
      </c>
      <c r="K10679" s="7">
        <f ca="1">IF(TableTransactions[[#This Row],[Stock balance backorders]]&lt;0,
0,
TableTransactions[[#This Row],[Stock balance backorders]]
)</f>
        <v>61</v>
      </c>
      <c r="L10679" s="8" t="str">
        <f>VLOOKUP(TableTransactions[[#This Row],[Material]],TableStockBalance[],
MATCH(TableStockBalance[[#Headers],[Supplier name]],TableStockBalance[#Headers],0),
0)</f>
        <v>Mexcitronics Elektronika Plc.</v>
      </c>
    </row>
    <row r="10680" spans="1:12" x14ac:dyDescent="0.25">
      <c r="A10680">
        <v>49042251</v>
      </c>
      <c r="B10680">
        <v>140</v>
      </c>
      <c r="C10680" t="s">
        <v>343</v>
      </c>
      <c r="D10680" t="s">
        <v>303</v>
      </c>
      <c r="E10680" t="s">
        <v>304</v>
      </c>
      <c r="F10680" t="s">
        <v>317</v>
      </c>
      <c r="G10680" s="1">
        <v>43642</v>
      </c>
      <c r="H10680">
        <v>2</v>
      </c>
      <c r="I10680" s="7">
        <f>IF(TableTransactions[[#This Row],[Order type]]=trackOrderType,
TableTransactions[[#This Row],[Transaction quantity]]*-1,
TableTransactions[[#This Row],[Transaction quantity]]
)</f>
        <v>-2</v>
      </c>
      <c r="J106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</v>
      </c>
      <c r="K10680" s="7">
        <f ca="1">IF(TableTransactions[[#This Row],[Stock balance backorders]]&lt;0,
0,
TableTransactions[[#This Row],[Stock balance backorders]]
)</f>
        <v>59</v>
      </c>
      <c r="L10680" s="8" t="str">
        <f>VLOOKUP(TableTransactions[[#This Row],[Material]],TableStockBalance[],
MATCH(TableStockBalance[[#Headers],[Supplier name]],TableStockBalance[#Headers],0),
0)</f>
        <v>Mexcitronics Elektronika Plc.</v>
      </c>
    </row>
    <row r="10681" spans="1:12" x14ac:dyDescent="0.25">
      <c r="A10681">
        <v>49042297</v>
      </c>
      <c r="B10681">
        <v>170</v>
      </c>
      <c r="C10681" t="s">
        <v>343</v>
      </c>
      <c r="D10681" t="s">
        <v>303</v>
      </c>
      <c r="E10681" t="s">
        <v>304</v>
      </c>
      <c r="F10681" t="s">
        <v>317</v>
      </c>
      <c r="G10681" s="1">
        <v>43647</v>
      </c>
      <c r="H10681">
        <v>2</v>
      </c>
      <c r="I10681" s="7">
        <f>IF(TableTransactions[[#This Row],[Order type]]=trackOrderType,
TableTransactions[[#This Row],[Transaction quantity]]*-1,
TableTransactions[[#This Row],[Transaction quantity]]
)</f>
        <v>-2</v>
      </c>
      <c r="J106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57</v>
      </c>
      <c r="K10681" s="7">
        <f ca="1">IF(TableTransactions[[#This Row],[Stock balance backorders]]&lt;0,
0,
TableTransactions[[#This Row],[Stock balance backorders]]
)</f>
        <v>57</v>
      </c>
      <c r="L10681" s="8" t="str">
        <f>VLOOKUP(TableTransactions[[#This Row],[Material]],TableStockBalance[],
MATCH(TableStockBalance[[#Headers],[Supplier name]],TableStockBalance[#Headers],0),
0)</f>
        <v>Mexcitronics Elektronika Plc.</v>
      </c>
    </row>
    <row r="10682" spans="1:12" x14ac:dyDescent="0.25">
      <c r="A10682">
        <v>49042456</v>
      </c>
      <c r="B10682">
        <v>30</v>
      </c>
      <c r="C10682" t="s">
        <v>343</v>
      </c>
      <c r="D10682" t="s">
        <v>303</v>
      </c>
      <c r="E10682" t="s">
        <v>304</v>
      </c>
      <c r="F10682" t="s">
        <v>314</v>
      </c>
      <c r="G10682" s="1">
        <v>43662</v>
      </c>
      <c r="H10682">
        <v>6</v>
      </c>
      <c r="I10682" s="7">
        <f>IF(TableTransactions[[#This Row],[Order type]]=trackOrderType,
TableTransactions[[#This Row],[Transaction quantity]]*-1,
TableTransactions[[#This Row],[Transaction quantity]]
)</f>
        <v>-6</v>
      </c>
      <c r="J106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</v>
      </c>
      <c r="K10682" s="7">
        <f ca="1">IF(TableTransactions[[#This Row],[Stock balance backorders]]&lt;0,
0,
TableTransactions[[#This Row],[Stock balance backorders]]
)</f>
        <v>51</v>
      </c>
      <c r="L10682" s="8" t="str">
        <f>VLOOKUP(TableTransactions[[#This Row],[Material]],TableStockBalance[],
MATCH(TableStockBalance[[#Headers],[Supplier name]],TableStockBalance[#Headers],0),
0)</f>
        <v>Mexcitronics Elektronika Plc.</v>
      </c>
    </row>
    <row r="10683" spans="1:12" x14ac:dyDescent="0.25">
      <c r="A10683">
        <v>49042753</v>
      </c>
      <c r="B10683">
        <v>50</v>
      </c>
      <c r="C10683" t="s">
        <v>343</v>
      </c>
      <c r="D10683" t="s">
        <v>303</v>
      </c>
      <c r="E10683" t="s">
        <v>304</v>
      </c>
      <c r="F10683" t="s">
        <v>319</v>
      </c>
      <c r="G10683" s="1">
        <v>43690</v>
      </c>
      <c r="H10683">
        <v>1</v>
      </c>
      <c r="I10683" s="7">
        <f>IF(TableTransactions[[#This Row],[Order type]]=trackOrderType,
TableTransactions[[#This Row],[Transaction quantity]]*-1,
TableTransactions[[#This Row],[Transaction quantity]]
)</f>
        <v>-1</v>
      </c>
      <c r="J106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</v>
      </c>
      <c r="K10683" s="7">
        <f ca="1">IF(TableTransactions[[#This Row],[Stock balance backorders]]&lt;0,
0,
TableTransactions[[#This Row],[Stock balance backorders]]
)</f>
        <v>50</v>
      </c>
      <c r="L10683" s="8" t="str">
        <f>VLOOKUP(TableTransactions[[#This Row],[Material]],TableStockBalance[],
MATCH(TableStockBalance[[#Headers],[Supplier name]],TableStockBalance[#Headers],0),
0)</f>
        <v>Mexcitronics Elektronika Plc.</v>
      </c>
    </row>
    <row r="10684" spans="1:12" x14ac:dyDescent="0.25">
      <c r="A10684">
        <v>49042860</v>
      </c>
      <c r="B10684">
        <v>220</v>
      </c>
      <c r="C10684" t="s">
        <v>343</v>
      </c>
      <c r="D10684" t="s">
        <v>303</v>
      </c>
      <c r="E10684" t="s">
        <v>304</v>
      </c>
      <c r="F10684" t="s">
        <v>313</v>
      </c>
      <c r="G10684" s="1">
        <v>43700</v>
      </c>
      <c r="H10684">
        <v>4</v>
      </c>
      <c r="I10684" s="7">
        <f>IF(TableTransactions[[#This Row],[Order type]]=trackOrderType,
TableTransactions[[#This Row],[Transaction quantity]]*-1,
TableTransactions[[#This Row],[Transaction quantity]]
)</f>
        <v>-4</v>
      </c>
      <c r="J106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</v>
      </c>
      <c r="K10684" s="7">
        <f ca="1">IF(TableTransactions[[#This Row],[Stock balance backorders]]&lt;0,
0,
TableTransactions[[#This Row],[Stock balance backorders]]
)</f>
        <v>46</v>
      </c>
      <c r="L10684" s="8" t="str">
        <f>VLOOKUP(TableTransactions[[#This Row],[Material]],TableStockBalance[],
MATCH(TableStockBalance[[#Headers],[Supplier name]],TableStockBalance[#Headers],0),
0)</f>
        <v>Mexcitronics Elektronika Plc.</v>
      </c>
    </row>
    <row r="10685" spans="1:12" x14ac:dyDescent="0.25">
      <c r="A10685">
        <v>49042920</v>
      </c>
      <c r="B10685">
        <v>90</v>
      </c>
      <c r="C10685" t="s">
        <v>343</v>
      </c>
      <c r="D10685" t="s">
        <v>303</v>
      </c>
      <c r="E10685" t="s">
        <v>304</v>
      </c>
      <c r="F10685" t="s">
        <v>318</v>
      </c>
      <c r="G10685" s="1">
        <v>43705</v>
      </c>
      <c r="H10685">
        <v>4</v>
      </c>
      <c r="I10685" s="7">
        <f>IF(TableTransactions[[#This Row],[Order type]]=trackOrderType,
TableTransactions[[#This Row],[Transaction quantity]]*-1,
TableTransactions[[#This Row],[Transaction quantity]]
)</f>
        <v>-4</v>
      </c>
      <c r="J106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42</v>
      </c>
      <c r="K10685" s="7">
        <f ca="1">IF(TableTransactions[[#This Row],[Stock balance backorders]]&lt;0,
0,
TableTransactions[[#This Row],[Stock balance backorders]]
)</f>
        <v>42</v>
      </c>
      <c r="L10685" s="8" t="str">
        <f>VLOOKUP(TableTransactions[[#This Row],[Material]],TableStockBalance[],
MATCH(TableStockBalance[[#Headers],[Supplier name]],TableStockBalance[#Headers],0),
0)</f>
        <v>Mexcitronics Elektronika Plc.</v>
      </c>
    </row>
    <row r="10686" spans="1:12" x14ac:dyDescent="0.25">
      <c r="A10686">
        <v>49042980</v>
      </c>
      <c r="B10686">
        <v>50</v>
      </c>
      <c r="C10686" t="s">
        <v>343</v>
      </c>
      <c r="D10686" t="s">
        <v>303</v>
      </c>
      <c r="E10686" t="s">
        <v>304</v>
      </c>
      <c r="F10686" t="s">
        <v>317</v>
      </c>
      <c r="G10686" s="1">
        <v>43711</v>
      </c>
      <c r="H10686">
        <v>4</v>
      </c>
      <c r="I10686" s="7">
        <f>IF(TableTransactions[[#This Row],[Order type]]=trackOrderType,
TableTransactions[[#This Row],[Transaction quantity]]*-1,
TableTransactions[[#This Row],[Transaction quantity]]
)</f>
        <v>-4</v>
      </c>
      <c r="J106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</v>
      </c>
      <c r="K10686" s="7">
        <f ca="1">IF(TableTransactions[[#This Row],[Stock balance backorders]]&lt;0,
0,
TableTransactions[[#This Row],[Stock balance backorders]]
)</f>
        <v>38</v>
      </c>
      <c r="L10686" s="8" t="str">
        <f>VLOOKUP(TableTransactions[[#This Row],[Material]],TableStockBalance[],
MATCH(TableStockBalance[[#Headers],[Supplier name]],TableStockBalance[#Headers],0),
0)</f>
        <v>Mexcitronics Elektronika Plc.</v>
      </c>
    </row>
    <row r="10687" spans="1:12" x14ac:dyDescent="0.25">
      <c r="A10687">
        <v>49043080</v>
      </c>
      <c r="B10687">
        <v>110</v>
      </c>
      <c r="C10687" t="s">
        <v>343</v>
      </c>
      <c r="D10687" t="s">
        <v>303</v>
      </c>
      <c r="E10687" t="s">
        <v>304</v>
      </c>
      <c r="F10687" t="s">
        <v>316</v>
      </c>
      <c r="G10687" s="1">
        <v>43720</v>
      </c>
      <c r="H10687">
        <v>2</v>
      </c>
      <c r="I10687" s="7">
        <f>IF(TableTransactions[[#This Row],[Order type]]=trackOrderType,
TableTransactions[[#This Row],[Transaction quantity]]*-1,
TableTransactions[[#This Row],[Transaction quantity]]
)</f>
        <v>-2</v>
      </c>
      <c r="J106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36</v>
      </c>
      <c r="K10687" s="7">
        <f ca="1">IF(TableTransactions[[#This Row],[Stock balance backorders]]&lt;0,
0,
TableTransactions[[#This Row],[Stock balance backorders]]
)</f>
        <v>36</v>
      </c>
      <c r="L10687" s="8" t="str">
        <f>VLOOKUP(TableTransactions[[#This Row],[Material]],TableStockBalance[],
MATCH(TableStockBalance[[#Headers],[Supplier name]],TableStockBalance[#Headers],0),
0)</f>
        <v>Mexcitronics Elektronika Plc.</v>
      </c>
    </row>
    <row r="10688" spans="1:12" x14ac:dyDescent="0.25">
      <c r="A10688">
        <v>49043096</v>
      </c>
      <c r="B10688">
        <v>250</v>
      </c>
      <c r="C10688" t="s">
        <v>343</v>
      </c>
      <c r="D10688" t="s">
        <v>303</v>
      </c>
      <c r="E10688" t="s">
        <v>304</v>
      </c>
      <c r="F10688" t="s">
        <v>316</v>
      </c>
      <c r="G10688" s="1">
        <v>43721</v>
      </c>
      <c r="H10688">
        <v>2</v>
      </c>
      <c r="I10688" s="7">
        <f>IF(TableTransactions[[#This Row],[Order type]]=trackOrderType,
TableTransactions[[#This Row],[Transaction quantity]]*-1,
TableTransactions[[#This Row],[Transaction quantity]]
)</f>
        <v>-2</v>
      </c>
      <c r="J106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</v>
      </c>
      <c r="K10688" s="7">
        <f ca="1">IF(TableTransactions[[#This Row],[Stock balance backorders]]&lt;0,
0,
TableTransactions[[#This Row],[Stock balance backorders]]
)</f>
        <v>34</v>
      </c>
      <c r="L10688" s="8" t="str">
        <f>VLOOKUP(TableTransactions[[#This Row],[Material]],TableStockBalance[],
MATCH(TableStockBalance[[#Headers],[Supplier name]],TableStockBalance[#Headers],0),
0)</f>
        <v>Mexcitronics Elektronika Plc.</v>
      </c>
    </row>
    <row r="10689" spans="1:12" x14ac:dyDescent="0.25">
      <c r="A10689" s="4">
        <v>45057392</v>
      </c>
      <c r="B10689" s="4">
        <v>10</v>
      </c>
      <c r="C10689" s="4" t="s">
        <v>344</v>
      </c>
      <c r="D10689" s="4" t="s">
        <v>303</v>
      </c>
      <c r="E10689" s="4" t="s">
        <v>304</v>
      </c>
      <c r="F10689" s="4" t="s">
        <v>302</v>
      </c>
      <c r="G10689" s="5">
        <v>43726</v>
      </c>
      <c r="H10689" s="4">
        <v>46</v>
      </c>
      <c r="I10689" s="7">
        <f>IF(TableTransactions[[#This Row],[Order type]]=trackOrderType,
TableTransactions[[#This Row],[Transaction quantity]]*-1,
TableTransactions[[#This Row],[Transaction quantity]]
)</f>
        <v>46</v>
      </c>
      <c r="J106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</v>
      </c>
      <c r="K10689" s="7">
        <f ca="1">IF(TableTransactions[[#This Row],[Stock balance backorders]]&lt;0,
0,
TableTransactions[[#This Row],[Stock balance backorders]]
)</f>
        <v>80</v>
      </c>
      <c r="L10689" s="8" t="str">
        <f>VLOOKUP(TableTransactions[[#This Row],[Material]],TableStockBalance[],
MATCH(TableStockBalance[[#Headers],[Supplier name]],TableStockBalance[#Headers],0),
0)</f>
        <v>Mexcitronics Elektronika Plc.</v>
      </c>
    </row>
    <row r="10690" spans="1:12" x14ac:dyDescent="0.25">
      <c r="A10690">
        <v>49043254</v>
      </c>
      <c r="B10690">
        <v>370</v>
      </c>
      <c r="C10690" t="s">
        <v>343</v>
      </c>
      <c r="D10690" t="s">
        <v>303</v>
      </c>
      <c r="E10690" t="s">
        <v>304</v>
      </c>
      <c r="F10690" t="s">
        <v>317</v>
      </c>
      <c r="G10690" s="1">
        <v>43735</v>
      </c>
      <c r="H10690">
        <v>5</v>
      </c>
      <c r="I10690" s="7">
        <f>IF(TableTransactions[[#This Row],[Order type]]=trackOrderType,
TableTransactions[[#This Row],[Transaction quantity]]*-1,
TableTransactions[[#This Row],[Transaction quantity]]
)</f>
        <v>-5</v>
      </c>
      <c r="J106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</v>
      </c>
      <c r="K10690" s="7">
        <f ca="1">IF(TableTransactions[[#This Row],[Stock balance backorders]]&lt;0,
0,
TableTransactions[[#This Row],[Stock balance backorders]]
)</f>
        <v>75</v>
      </c>
      <c r="L10690" s="8" t="str">
        <f>VLOOKUP(TableTransactions[[#This Row],[Material]],TableStockBalance[],
MATCH(TableStockBalance[[#Headers],[Supplier name]],TableStockBalance[#Headers],0),
0)</f>
        <v>Mexcitronics Elektronika Plc.</v>
      </c>
    </row>
    <row r="10691" spans="1:12" x14ac:dyDescent="0.25">
      <c r="A10691">
        <v>49043488</v>
      </c>
      <c r="B10691">
        <v>150</v>
      </c>
      <c r="C10691" t="s">
        <v>343</v>
      </c>
      <c r="D10691" t="s">
        <v>303</v>
      </c>
      <c r="E10691" t="s">
        <v>304</v>
      </c>
      <c r="F10691" t="s">
        <v>319</v>
      </c>
      <c r="G10691" s="1">
        <v>43756</v>
      </c>
      <c r="H10691">
        <v>6</v>
      </c>
      <c r="I10691" s="7">
        <f>IF(TableTransactions[[#This Row],[Order type]]=trackOrderType,
TableTransactions[[#This Row],[Transaction quantity]]*-1,
TableTransactions[[#This Row],[Transaction quantity]]
)</f>
        <v>-6</v>
      </c>
      <c r="J106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</v>
      </c>
      <c r="K10691" s="7">
        <f ca="1">IF(TableTransactions[[#This Row],[Stock balance backorders]]&lt;0,
0,
TableTransactions[[#This Row],[Stock balance backorders]]
)</f>
        <v>69</v>
      </c>
      <c r="L10691" s="8" t="str">
        <f>VLOOKUP(TableTransactions[[#This Row],[Material]],TableStockBalance[],
MATCH(TableStockBalance[[#Headers],[Supplier name]],TableStockBalance[#Headers],0),
0)</f>
        <v>Mexcitronics Elektronika Plc.</v>
      </c>
    </row>
    <row r="10692" spans="1:12" x14ac:dyDescent="0.25">
      <c r="A10692">
        <v>49043651</v>
      </c>
      <c r="B10692">
        <v>20</v>
      </c>
      <c r="C10692" t="s">
        <v>343</v>
      </c>
      <c r="D10692" t="s">
        <v>303</v>
      </c>
      <c r="E10692" t="s">
        <v>304</v>
      </c>
      <c r="F10692" t="s">
        <v>325</v>
      </c>
      <c r="G10692" s="1">
        <v>43773</v>
      </c>
      <c r="H10692">
        <v>7</v>
      </c>
      <c r="I10692" s="7">
        <f>IF(TableTransactions[[#This Row],[Order type]]=trackOrderType,
TableTransactions[[#This Row],[Transaction quantity]]*-1,
TableTransactions[[#This Row],[Transaction quantity]]
)</f>
        <v>-7</v>
      </c>
      <c r="J106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</v>
      </c>
      <c r="K10692" s="7">
        <f ca="1">IF(TableTransactions[[#This Row],[Stock balance backorders]]&lt;0,
0,
TableTransactions[[#This Row],[Stock balance backorders]]
)</f>
        <v>62</v>
      </c>
      <c r="L10692" s="8" t="str">
        <f>VLOOKUP(TableTransactions[[#This Row],[Material]],TableStockBalance[],
MATCH(TableStockBalance[[#Headers],[Supplier name]],TableStockBalance[#Headers],0),
0)</f>
        <v>Mexcitronics Elektronika Plc.</v>
      </c>
    </row>
    <row r="10693" spans="1:12" x14ac:dyDescent="0.25">
      <c r="A10693">
        <v>49044090</v>
      </c>
      <c r="B10693">
        <v>120</v>
      </c>
      <c r="C10693" t="s">
        <v>343</v>
      </c>
      <c r="D10693" t="s">
        <v>303</v>
      </c>
      <c r="E10693" t="s">
        <v>304</v>
      </c>
      <c r="F10693" t="s">
        <v>317</v>
      </c>
      <c r="G10693" s="1">
        <v>43811</v>
      </c>
      <c r="H10693">
        <v>1</v>
      </c>
      <c r="I10693" s="7">
        <f>IF(TableTransactions[[#This Row],[Order type]]=trackOrderType,
TableTransactions[[#This Row],[Transaction quantity]]*-1,
TableTransactions[[#This Row],[Transaction quantity]]
)</f>
        <v>-1</v>
      </c>
      <c r="J106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61</v>
      </c>
      <c r="K10693" s="7">
        <f ca="1">IF(TableTransactions[[#This Row],[Stock balance backorders]]&lt;0,
0,
TableTransactions[[#This Row],[Stock balance backorders]]
)</f>
        <v>61</v>
      </c>
      <c r="L10693" s="8" t="str">
        <f>VLOOKUP(TableTransactions[[#This Row],[Material]],TableStockBalance[],
MATCH(TableStockBalance[[#Headers],[Supplier name]],TableStockBalance[#Headers],0),
0)</f>
        <v>Mexcitronics Elektronika Plc.</v>
      </c>
    </row>
    <row r="10694" spans="1:12" x14ac:dyDescent="0.25">
      <c r="A10694">
        <v>49044230</v>
      </c>
      <c r="B10694">
        <v>60</v>
      </c>
      <c r="C10694" t="s">
        <v>343</v>
      </c>
      <c r="D10694" t="s">
        <v>303</v>
      </c>
      <c r="E10694" t="s">
        <v>304</v>
      </c>
      <c r="F10694" t="s">
        <v>316</v>
      </c>
      <c r="G10694" s="1">
        <v>43829</v>
      </c>
      <c r="H10694">
        <v>2</v>
      </c>
      <c r="I10694" s="7">
        <f>IF(TableTransactions[[#This Row],[Order type]]=trackOrderType,
TableTransactions[[#This Row],[Transaction quantity]]*-1,
TableTransactions[[#This Row],[Transaction quantity]]
)</f>
        <v>-2</v>
      </c>
      <c r="J106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</v>
      </c>
      <c r="K10694" s="7">
        <f ca="1">IF(TableTransactions[[#This Row],[Stock balance backorders]]&lt;0,
0,
TableTransactions[[#This Row],[Stock balance backorders]]
)</f>
        <v>59</v>
      </c>
      <c r="L10694" s="8" t="str">
        <f>VLOOKUP(TableTransactions[[#This Row],[Material]],TableStockBalance[],
MATCH(TableStockBalance[[#Headers],[Supplier name]],TableStockBalance[#Headers],0),
0)</f>
        <v>Mexcitronics Elektronika Plc.</v>
      </c>
    </row>
    <row r="10695" spans="1:12" x14ac:dyDescent="0.25">
      <c r="A10695">
        <v>49044240</v>
      </c>
      <c r="B10695">
        <v>200</v>
      </c>
      <c r="C10695" t="s">
        <v>343</v>
      </c>
      <c r="D10695" t="s">
        <v>303</v>
      </c>
      <c r="E10695" t="s">
        <v>304</v>
      </c>
      <c r="F10695" t="s">
        <v>313</v>
      </c>
      <c r="G10695" s="1">
        <v>43830</v>
      </c>
      <c r="H10695">
        <v>7</v>
      </c>
      <c r="I10695" s="7">
        <f>IF(TableTransactions[[#This Row],[Order type]]=trackOrderType,
TableTransactions[[#This Row],[Transaction quantity]]*-1,
TableTransactions[[#This Row],[Transaction quantity]]
)</f>
        <v>-7</v>
      </c>
      <c r="J106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</v>
      </c>
      <c r="K10695" s="7">
        <f ca="1">IF(TableTransactions[[#This Row],[Stock balance backorders]]&lt;0,
0,
TableTransactions[[#This Row],[Stock balance backorders]]
)</f>
        <v>52</v>
      </c>
      <c r="L10695" s="8" t="str">
        <f>VLOOKUP(TableTransactions[[#This Row],[Material]],TableStockBalance[],
MATCH(TableStockBalance[[#Headers],[Supplier name]],TableStockBalance[#Headers],0),
0)</f>
        <v>Mexcitronics Elektronika Plc.</v>
      </c>
    </row>
    <row r="10696" spans="1:12" x14ac:dyDescent="0.25">
      <c r="A10696">
        <v>49040346</v>
      </c>
      <c r="B10696">
        <v>90</v>
      </c>
      <c r="C10696" t="s">
        <v>343</v>
      </c>
      <c r="D10696" t="s">
        <v>309</v>
      </c>
      <c r="E10696" t="s">
        <v>310</v>
      </c>
      <c r="F10696" t="s">
        <v>318</v>
      </c>
      <c r="G10696" s="1">
        <v>43468</v>
      </c>
      <c r="H10696">
        <v>5</v>
      </c>
      <c r="I10696" s="7">
        <f>IF(TableTransactions[[#This Row],[Order type]]=trackOrderType,
TableTransactions[[#This Row],[Transaction quantity]]*-1,
TableTransactions[[#This Row],[Transaction quantity]]
)</f>
        <v>-5</v>
      </c>
      <c r="J106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124</v>
      </c>
      <c r="K10696" s="7">
        <f ca="1">IF(TableTransactions[[#This Row],[Stock balance backorders]]&lt;0,
0,
TableTransactions[[#This Row],[Stock balance backorders]]
)</f>
        <v>124</v>
      </c>
      <c r="L10696" s="8" t="str">
        <f>VLOOKUP(TableTransactions[[#This Row],[Material]],TableStockBalance[],
MATCH(TableStockBalance[[#Headers],[Supplier name]],TableStockBalance[#Headers],0),
0)</f>
        <v>Électroniquex Générale S.A.</v>
      </c>
    </row>
    <row r="10697" spans="1:12" x14ac:dyDescent="0.25">
      <c r="A10697">
        <v>49040499</v>
      </c>
      <c r="B10697">
        <v>110</v>
      </c>
      <c r="C10697" t="s">
        <v>343</v>
      </c>
      <c r="D10697" t="s">
        <v>309</v>
      </c>
      <c r="E10697" t="s">
        <v>310</v>
      </c>
      <c r="F10697" t="s">
        <v>317</v>
      </c>
      <c r="G10697" s="1">
        <v>43482</v>
      </c>
      <c r="H10697">
        <v>11</v>
      </c>
      <c r="I10697" s="7">
        <f>IF(TableTransactions[[#This Row],[Order type]]=trackOrderType,
TableTransactions[[#This Row],[Transaction quantity]]*-1,
TableTransactions[[#This Row],[Transaction quantity]]
)</f>
        <v>-11</v>
      </c>
      <c r="J106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113</v>
      </c>
      <c r="K10697" s="7">
        <f ca="1">IF(TableTransactions[[#This Row],[Stock balance backorders]]&lt;0,
0,
TableTransactions[[#This Row],[Stock balance backorders]]
)</f>
        <v>113</v>
      </c>
      <c r="L10697" s="8" t="str">
        <f>VLOOKUP(TableTransactions[[#This Row],[Material]],TableStockBalance[],
MATCH(TableStockBalance[[#Headers],[Supplier name]],TableStockBalance[#Headers],0),
0)</f>
        <v>Électroniquex Générale S.A.</v>
      </c>
    </row>
    <row r="10698" spans="1:12" x14ac:dyDescent="0.25">
      <c r="A10698">
        <v>49040523</v>
      </c>
      <c r="B10698">
        <v>320</v>
      </c>
      <c r="C10698" t="s">
        <v>343</v>
      </c>
      <c r="D10698" t="s">
        <v>309</v>
      </c>
      <c r="E10698" t="s">
        <v>310</v>
      </c>
      <c r="F10698" t="s">
        <v>318</v>
      </c>
      <c r="G10698" s="1">
        <v>43483</v>
      </c>
      <c r="H10698">
        <v>9</v>
      </c>
      <c r="I10698" s="7">
        <f>IF(TableTransactions[[#This Row],[Order type]]=trackOrderType,
TableTransactions[[#This Row],[Transaction quantity]]*-1,
TableTransactions[[#This Row],[Transaction quantity]]
)</f>
        <v>-9</v>
      </c>
      <c r="J106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104</v>
      </c>
      <c r="K10698" s="7">
        <f ca="1">IF(TableTransactions[[#This Row],[Stock balance backorders]]&lt;0,
0,
TableTransactions[[#This Row],[Stock balance backorders]]
)</f>
        <v>104</v>
      </c>
      <c r="L10698" s="8" t="str">
        <f>VLOOKUP(TableTransactions[[#This Row],[Material]],TableStockBalance[],
MATCH(TableStockBalance[[#Headers],[Supplier name]],TableStockBalance[#Headers],0),
0)</f>
        <v>Électroniquex Générale S.A.</v>
      </c>
    </row>
    <row r="10699" spans="1:12" x14ac:dyDescent="0.25">
      <c r="A10699">
        <v>49040523</v>
      </c>
      <c r="B10699">
        <v>330</v>
      </c>
      <c r="C10699" t="s">
        <v>343</v>
      </c>
      <c r="D10699" t="s">
        <v>309</v>
      </c>
      <c r="E10699" t="s">
        <v>310</v>
      </c>
      <c r="F10699" t="s">
        <v>318</v>
      </c>
      <c r="G10699" s="1">
        <v>43483</v>
      </c>
      <c r="H10699">
        <v>14</v>
      </c>
      <c r="I10699" s="7">
        <f>IF(TableTransactions[[#This Row],[Order type]]=trackOrderType,
TableTransactions[[#This Row],[Transaction quantity]]*-1,
TableTransactions[[#This Row],[Transaction quantity]]
)</f>
        <v>-14</v>
      </c>
      <c r="J106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</v>
      </c>
      <c r="K10699" s="7">
        <f ca="1">IF(TableTransactions[[#This Row],[Stock balance backorders]]&lt;0,
0,
TableTransactions[[#This Row],[Stock balance backorders]]
)</f>
        <v>90</v>
      </c>
      <c r="L10699" s="8" t="str">
        <f>VLOOKUP(TableTransactions[[#This Row],[Material]],TableStockBalance[],
MATCH(TableStockBalance[[#Headers],[Supplier name]],TableStockBalance[#Headers],0),
0)</f>
        <v>Électroniquex Générale S.A.</v>
      </c>
    </row>
    <row r="10700" spans="1:12" x14ac:dyDescent="0.25">
      <c r="A10700">
        <v>49040542</v>
      </c>
      <c r="B10700">
        <v>80</v>
      </c>
      <c r="C10700" t="s">
        <v>343</v>
      </c>
      <c r="D10700" t="s">
        <v>309</v>
      </c>
      <c r="E10700" t="s">
        <v>310</v>
      </c>
      <c r="F10700" t="s">
        <v>313</v>
      </c>
      <c r="G10700" s="1">
        <v>43487</v>
      </c>
      <c r="H10700">
        <v>2</v>
      </c>
      <c r="I10700" s="7">
        <f>IF(TableTransactions[[#This Row],[Order type]]=trackOrderType,
TableTransactions[[#This Row],[Transaction quantity]]*-1,
TableTransactions[[#This Row],[Transaction quantity]]
)</f>
        <v>-2</v>
      </c>
      <c r="J107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</v>
      </c>
      <c r="K10700" s="7">
        <f ca="1">IF(TableTransactions[[#This Row],[Stock balance backorders]]&lt;0,
0,
TableTransactions[[#This Row],[Stock balance backorders]]
)</f>
        <v>88</v>
      </c>
      <c r="L10700" s="8" t="str">
        <f>VLOOKUP(TableTransactions[[#This Row],[Material]],TableStockBalance[],
MATCH(TableStockBalance[[#Headers],[Supplier name]],TableStockBalance[#Headers],0),
0)</f>
        <v>Électroniquex Générale S.A.</v>
      </c>
    </row>
    <row r="10701" spans="1:12" x14ac:dyDescent="0.25">
      <c r="A10701">
        <v>49040688</v>
      </c>
      <c r="B10701">
        <v>90</v>
      </c>
      <c r="C10701" t="s">
        <v>343</v>
      </c>
      <c r="D10701" t="s">
        <v>309</v>
      </c>
      <c r="E10701" t="s">
        <v>310</v>
      </c>
      <c r="F10701" t="s">
        <v>316</v>
      </c>
      <c r="G10701" s="1">
        <v>43500</v>
      </c>
      <c r="H10701">
        <v>6</v>
      </c>
      <c r="I10701" s="7">
        <f>IF(TableTransactions[[#This Row],[Order type]]=trackOrderType,
TableTransactions[[#This Row],[Transaction quantity]]*-1,
TableTransactions[[#This Row],[Transaction quantity]]
)</f>
        <v>-6</v>
      </c>
      <c r="J107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</v>
      </c>
      <c r="K10701" s="7">
        <f ca="1">IF(TableTransactions[[#This Row],[Stock balance backorders]]&lt;0,
0,
TableTransactions[[#This Row],[Stock balance backorders]]
)</f>
        <v>82</v>
      </c>
      <c r="L10701" s="8" t="str">
        <f>VLOOKUP(TableTransactions[[#This Row],[Material]],TableStockBalance[],
MATCH(TableStockBalance[[#Headers],[Supplier name]],TableStockBalance[#Headers],0),
0)</f>
        <v>Électroniquex Générale S.A.</v>
      </c>
    </row>
    <row r="10702" spans="1:12" x14ac:dyDescent="0.25">
      <c r="A10702">
        <v>49040692</v>
      </c>
      <c r="B10702">
        <v>10</v>
      </c>
      <c r="C10702" t="s">
        <v>343</v>
      </c>
      <c r="D10702" t="s">
        <v>309</v>
      </c>
      <c r="E10702" t="s">
        <v>310</v>
      </c>
      <c r="F10702" t="s">
        <v>335</v>
      </c>
      <c r="G10702" s="1">
        <v>43500</v>
      </c>
      <c r="H10702">
        <v>7</v>
      </c>
      <c r="I10702" s="7">
        <f>IF(TableTransactions[[#This Row],[Order type]]=trackOrderType,
TableTransactions[[#This Row],[Transaction quantity]]*-1,
TableTransactions[[#This Row],[Transaction quantity]]
)</f>
        <v>-7</v>
      </c>
      <c r="J107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</v>
      </c>
      <c r="K10702" s="7">
        <f ca="1">IF(TableTransactions[[#This Row],[Stock balance backorders]]&lt;0,
0,
TableTransactions[[#This Row],[Stock balance backorders]]
)</f>
        <v>75</v>
      </c>
      <c r="L10702" s="8" t="str">
        <f>VLOOKUP(TableTransactions[[#This Row],[Material]],TableStockBalance[],
MATCH(TableStockBalance[[#Headers],[Supplier name]],TableStockBalance[#Headers],0),
0)</f>
        <v>Électroniquex Générale S.A.</v>
      </c>
    </row>
    <row r="10703" spans="1:12" x14ac:dyDescent="0.25">
      <c r="A10703">
        <v>49040714</v>
      </c>
      <c r="B10703">
        <v>70</v>
      </c>
      <c r="C10703" t="s">
        <v>343</v>
      </c>
      <c r="D10703" t="s">
        <v>309</v>
      </c>
      <c r="E10703" t="s">
        <v>310</v>
      </c>
      <c r="F10703" t="s">
        <v>316</v>
      </c>
      <c r="G10703" s="1">
        <v>43502</v>
      </c>
      <c r="H10703">
        <v>13</v>
      </c>
      <c r="I10703" s="7">
        <f>IF(TableTransactions[[#This Row],[Order type]]=trackOrderType,
TableTransactions[[#This Row],[Transaction quantity]]*-1,
TableTransactions[[#This Row],[Transaction quantity]]
)</f>
        <v>-13</v>
      </c>
      <c r="J107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</v>
      </c>
      <c r="K10703" s="7">
        <f ca="1">IF(TableTransactions[[#This Row],[Stock balance backorders]]&lt;0,
0,
TableTransactions[[#This Row],[Stock balance backorders]]
)</f>
        <v>62</v>
      </c>
      <c r="L10703" s="8" t="str">
        <f>VLOOKUP(TableTransactions[[#This Row],[Material]],TableStockBalance[],
MATCH(TableStockBalance[[#Headers],[Supplier name]],TableStockBalance[#Headers],0),
0)</f>
        <v>Électroniquex Générale S.A.</v>
      </c>
    </row>
    <row r="10704" spans="1:12" x14ac:dyDescent="0.25">
      <c r="A10704">
        <v>49040733</v>
      </c>
      <c r="B10704">
        <v>140</v>
      </c>
      <c r="C10704" t="s">
        <v>343</v>
      </c>
      <c r="D10704" t="s">
        <v>309</v>
      </c>
      <c r="E10704" t="s">
        <v>310</v>
      </c>
      <c r="F10704" t="s">
        <v>318</v>
      </c>
      <c r="G10704" s="1">
        <v>43503</v>
      </c>
      <c r="H10704">
        <v>14</v>
      </c>
      <c r="I10704" s="7">
        <f>IF(TableTransactions[[#This Row],[Order type]]=trackOrderType,
TableTransactions[[#This Row],[Transaction quantity]]*-1,
TableTransactions[[#This Row],[Transaction quantity]]
)</f>
        <v>-14</v>
      </c>
      <c r="J107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</v>
      </c>
      <c r="K10704" s="7">
        <f ca="1">IF(TableTransactions[[#This Row],[Stock balance backorders]]&lt;0,
0,
TableTransactions[[#This Row],[Stock balance backorders]]
)</f>
        <v>48</v>
      </c>
      <c r="L10704" s="8" t="str">
        <f>VLOOKUP(TableTransactions[[#This Row],[Material]],TableStockBalance[],
MATCH(TableStockBalance[[#Headers],[Supplier name]],TableStockBalance[#Headers],0),
0)</f>
        <v>Électroniquex Générale S.A.</v>
      </c>
    </row>
    <row r="10705" spans="1:12" x14ac:dyDescent="0.25">
      <c r="A10705">
        <v>49040739</v>
      </c>
      <c r="B10705">
        <v>310</v>
      </c>
      <c r="C10705" t="s">
        <v>343</v>
      </c>
      <c r="D10705" t="s">
        <v>309</v>
      </c>
      <c r="E10705" t="s">
        <v>310</v>
      </c>
      <c r="F10705" t="s">
        <v>313</v>
      </c>
      <c r="G10705" s="1">
        <v>43504</v>
      </c>
      <c r="H10705">
        <v>5</v>
      </c>
      <c r="I10705" s="7">
        <f>IF(TableTransactions[[#This Row],[Order type]]=trackOrderType,
TableTransactions[[#This Row],[Transaction quantity]]*-1,
TableTransactions[[#This Row],[Transaction quantity]]
)</f>
        <v>-5</v>
      </c>
      <c r="J107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</v>
      </c>
      <c r="K10705" s="7">
        <f ca="1">IF(TableTransactions[[#This Row],[Stock balance backorders]]&lt;0,
0,
TableTransactions[[#This Row],[Stock balance backorders]]
)</f>
        <v>43</v>
      </c>
      <c r="L10705" s="8" t="str">
        <f>VLOOKUP(TableTransactions[[#This Row],[Material]],TableStockBalance[],
MATCH(TableStockBalance[[#Headers],[Supplier name]],TableStockBalance[#Headers],0),
0)</f>
        <v>Électroniquex Générale S.A.</v>
      </c>
    </row>
    <row r="10706" spans="1:12" x14ac:dyDescent="0.25">
      <c r="A10706">
        <v>49040748</v>
      </c>
      <c r="B10706">
        <v>180</v>
      </c>
      <c r="C10706" t="s">
        <v>343</v>
      </c>
      <c r="D10706" t="s">
        <v>309</v>
      </c>
      <c r="E10706" t="s">
        <v>310</v>
      </c>
      <c r="F10706" t="s">
        <v>316</v>
      </c>
      <c r="G10706" s="1">
        <v>43504</v>
      </c>
      <c r="H10706">
        <v>15</v>
      </c>
      <c r="I10706" s="7">
        <f>IF(TableTransactions[[#This Row],[Order type]]=trackOrderType,
TableTransactions[[#This Row],[Transaction quantity]]*-1,
TableTransactions[[#This Row],[Transaction quantity]]
)</f>
        <v>-15</v>
      </c>
      <c r="J107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</v>
      </c>
      <c r="K10706" s="7">
        <f ca="1">IF(TableTransactions[[#This Row],[Stock balance backorders]]&lt;0,
0,
TableTransactions[[#This Row],[Stock balance backorders]]
)</f>
        <v>28</v>
      </c>
      <c r="L10706" s="8" t="str">
        <f>VLOOKUP(TableTransactions[[#This Row],[Material]],TableStockBalance[],
MATCH(TableStockBalance[[#Headers],[Supplier name]],TableStockBalance[#Headers],0),
0)</f>
        <v>Électroniquex Générale S.A.</v>
      </c>
    </row>
    <row r="10707" spans="1:12" x14ac:dyDescent="0.25">
      <c r="A10707">
        <v>49040797</v>
      </c>
      <c r="B10707">
        <v>240</v>
      </c>
      <c r="C10707" t="s">
        <v>343</v>
      </c>
      <c r="D10707" t="s">
        <v>309</v>
      </c>
      <c r="E10707" t="s">
        <v>310</v>
      </c>
      <c r="F10707" t="s">
        <v>317</v>
      </c>
      <c r="G10707" s="1">
        <v>43509</v>
      </c>
      <c r="H10707">
        <v>12</v>
      </c>
      <c r="I10707" s="7">
        <f>IF(TableTransactions[[#This Row],[Order type]]=trackOrderType,
TableTransactions[[#This Row],[Transaction quantity]]*-1,
TableTransactions[[#This Row],[Transaction quantity]]
)</f>
        <v>-12</v>
      </c>
      <c r="J107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</v>
      </c>
      <c r="K10707" s="7">
        <f ca="1">IF(TableTransactions[[#This Row],[Stock balance backorders]]&lt;0,
0,
TableTransactions[[#This Row],[Stock balance backorders]]
)</f>
        <v>16</v>
      </c>
      <c r="L10707" s="8" t="str">
        <f>VLOOKUP(TableTransactions[[#This Row],[Material]],TableStockBalance[],
MATCH(TableStockBalance[[#Headers],[Supplier name]],TableStockBalance[#Headers],0),
0)</f>
        <v>Électroniquex Générale S.A.</v>
      </c>
    </row>
    <row r="10708" spans="1:12" x14ac:dyDescent="0.25">
      <c r="A10708">
        <v>49040797</v>
      </c>
      <c r="B10708">
        <v>250</v>
      </c>
      <c r="C10708" t="s">
        <v>343</v>
      </c>
      <c r="D10708" t="s">
        <v>309</v>
      </c>
      <c r="E10708" t="s">
        <v>310</v>
      </c>
      <c r="F10708" t="s">
        <v>317</v>
      </c>
      <c r="G10708" s="1">
        <v>43509</v>
      </c>
      <c r="H10708">
        <v>5</v>
      </c>
      <c r="I10708" s="7">
        <f>IF(TableTransactions[[#This Row],[Order type]]=trackOrderType,
TableTransactions[[#This Row],[Transaction quantity]]*-1,
TableTransactions[[#This Row],[Transaction quantity]]
)</f>
        <v>-5</v>
      </c>
      <c r="J107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</v>
      </c>
      <c r="K10708" s="7">
        <f ca="1">IF(TableTransactions[[#This Row],[Stock balance backorders]]&lt;0,
0,
TableTransactions[[#This Row],[Stock balance backorders]]
)</f>
        <v>11</v>
      </c>
      <c r="L10708" s="8" t="str">
        <f>VLOOKUP(TableTransactions[[#This Row],[Material]],TableStockBalance[],
MATCH(TableStockBalance[[#Headers],[Supplier name]],TableStockBalance[#Headers],0),
0)</f>
        <v>Électroniquex Générale S.A.</v>
      </c>
    </row>
    <row r="10709" spans="1:12" x14ac:dyDescent="0.25">
      <c r="A10709">
        <v>49040802</v>
      </c>
      <c r="B10709">
        <v>50</v>
      </c>
      <c r="C10709" t="s">
        <v>343</v>
      </c>
      <c r="D10709" t="s">
        <v>309</v>
      </c>
      <c r="E10709" t="s">
        <v>310</v>
      </c>
      <c r="F10709" t="s">
        <v>314</v>
      </c>
      <c r="G10709" s="1">
        <v>43510</v>
      </c>
      <c r="H10709">
        <v>4</v>
      </c>
      <c r="I10709" s="7">
        <f>IF(TableTransactions[[#This Row],[Order type]]=trackOrderType,
TableTransactions[[#This Row],[Transaction quantity]]*-1,
TableTransactions[[#This Row],[Transaction quantity]]
)</f>
        <v>-4</v>
      </c>
      <c r="J107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10709" s="7">
        <f ca="1">IF(TableTransactions[[#This Row],[Stock balance backorders]]&lt;0,
0,
TableTransactions[[#This Row],[Stock balance backorders]]
)</f>
        <v>7</v>
      </c>
      <c r="L10709" s="8" t="str">
        <f>VLOOKUP(TableTransactions[[#This Row],[Material]],TableStockBalance[],
MATCH(TableStockBalance[[#Headers],[Supplier name]],TableStockBalance[#Headers],0),
0)</f>
        <v>Électroniquex Générale S.A.</v>
      </c>
    </row>
    <row r="10710" spans="1:12" x14ac:dyDescent="0.25">
      <c r="A10710">
        <v>49040812</v>
      </c>
      <c r="B10710">
        <v>80</v>
      </c>
      <c r="C10710" t="s">
        <v>343</v>
      </c>
      <c r="D10710" t="s">
        <v>309</v>
      </c>
      <c r="E10710" t="s">
        <v>310</v>
      </c>
      <c r="F10710" t="s">
        <v>318</v>
      </c>
      <c r="G10710" s="1">
        <v>43510</v>
      </c>
      <c r="H10710">
        <v>3</v>
      </c>
      <c r="I10710" s="7">
        <f>IF(TableTransactions[[#This Row],[Order type]]=trackOrderType,
TableTransactions[[#This Row],[Transaction quantity]]*-1,
TableTransactions[[#This Row],[Transaction quantity]]
)</f>
        <v>-3</v>
      </c>
      <c r="J107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</v>
      </c>
      <c r="K10710" s="7">
        <f ca="1">IF(TableTransactions[[#This Row],[Stock balance backorders]]&lt;0,
0,
TableTransactions[[#This Row],[Stock balance backorders]]
)</f>
        <v>4</v>
      </c>
      <c r="L10710" s="8" t="str">
        <f>VLOOKUP(TableTransactions[[#This Row],[Material]],TableStockBalance[],
MATCH(TableStockBalance[[#Headers],[Supplier name]],TableStockBalance[#Headers],0),
0)</f>
        <v>Électroniquex Générale S.A.</v>
      </c>
    </row>
    <row r="10711" spans="1:12" x14ac:dyDescent="0.25">
      <c r="A10711">
        <v>49040816</v>
      </c>
      <c r="B10711">
        <v>130</v>
      </c>
      <c r="C10711" t="s">
        <v>343</v>
      </c>
      <c r="D10711" t="s">
        <v>309</v>
      </c>
      <c r="E10711" t="s">
        <v>310</v>
      </c>
      <c r="F10711" t="s">
        <v>314</v>
      </c>
      <c r="G10711" s="1">
        <v>43511</v>
      </c>
      <c r="H10711">
        <v>7</v>
      </c>
      <c r="I10711" s="7">
        <f>IF(TableTransactions[[#This Row],[Order type]]=trackOrderType,
TableTransactions[[#This Row],[Transaction quantity]]*-1,
TableTransactions[[#This Row],[Transaction quantity]]
)</f>
        <v>-7</v>
      </c>
      <c r="J107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</v>
      </c>
      <c r="K10711" s="7">
        <f ca="1">IF(TableTransactions[[#This Row],[Stock balance backorders]]&lt;0,
0,
TableTransactions[[#This Row],[Stock balance backorders]]
)</f>
        <v>0</v>
      </c>
      <c r="L10711" s="8" t="str">
        <f>VLOOKUP(TableTransactions[[#This Row],[Material]],TableStockBalance[],
MATCH(TableStockBalance[[#Headers],[Supplier name]],TableStockBalance[#Headers],0),
0)</f>
        <v>Électroniquex Générale S.A.</v>
      </c>
    </row>
    <row r="10712" spans="1:12" x14ac:dyDescent="0.25">
      <c r="A10712">
        <v>49040849</v>
      </c>
      <c r="B10712">
        <v>130</v>
      </c>
      <c r="C10712" t="s">
        <v>343</v>
      </c>
      <c r="D10712" t="s">
        <v>309</v>
      </c>
      <c r="E10712" t="s">
        <v>310</v>
      </c>
      <c r="F10712" t="s">
        <v>313</v>
      </c>
      <c r="G10712" s="1">
        <v>43515</v>
      </c>
      <c r="H10712">
        <v>15</v>
      </c>
      <c r="I10712" s="7">
        <f>IF(TableTransactions[[#This Row],[Order type]]=trackOrderType,
TableTransactions[[#This Row],[Transaction quantity]]*-1,
TableTransactions[[#This Row],[Transaction quantity]]
)</f>
        <v>-15</v>
      </c>
      <c r="J107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-18</v>
      </c>
      <c r="K10712" s="7">
        <f ca="1">IF(TableTransactions[[#This Row],[Stock balance backorders]]&lt;0,
0,
TableTransactions[[#This Row],[Stock balance backorders]]
)</f>
        <v>0</v>
      </c>
      <c r="L10712" s="8" t="str">
        <f>VLOOKUP(TableTransactions[[#This Row],[Material]],TableStockBalance[],
MATCH(TableStockBalance[[#Headers],[Supplier name]],TableStockBalance[#Headers],0),
0)</f>
        <v>Électroniquex Générale S.A.</v>
      </c>
    </row>
    <row r="10713" spans="1:12" x14ac:dyDescent="0.25">
      <c r="A10713">
        <v>49040886</v>
      </c>
      <c r="B10713">
        <v>120</v>
      </c>
      <c r="C10713" t="s">
        <v>343</v>
      </c>
      <c r="D10713" t="s">
        <v>309</v>
      </c>
      <c r="E10713" t="s">
        <v>310</v>
      </c>
      <c r="F10713" t="s">
        <v>317</v>
      </c>
      <c r="G10713" s="1">
        <v>43517</v>
      </c>
      <c r="H10713">
        <v>12</v>
      </c>
      <c r="I10713" s="7">
        <f>IF(TableTransactions[[#This Row],[Order type]]=trackOrderType,
TableTransactions[[#This Row],[Transaction quantity]]*-1,
TableTransactions[[#This Row],[Transaction quantity]]
)</f>
        <v>-12</v>
      </c>
      <c r="J107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-30</v>
      </c>
      <c r="K10713" s="7">
        <f ca="1">IF(TableTransactions[[#This Row],[Stock balance backorders]]&lt;0,
0,
TableTransactions[[#This Row],[Stock balance backorders]]
)</f>
        <v>0</v>
      </c>
      <c r="L10713" s="8" t="str">
        <f>VLOOKUP(TableTransactions[[#This Row],[Material]],TableStockBalance[],
MATCH(TableStockBalance[[#Headers],[Supplier name]],TableStockBalance[#Headers],0),
0)</f>
        <v>Électroniquex Générale S.A.</v>
      </c>
    </row>
    <row r="10714" spans="1:12" x14ac:dyDescent="0.25">
      <c r="A10714">
        <v>49040902</v>
      </c>
      <c r="B10714">
        <v>290</v>
      </c>
      <c r="C10714" t="s">
        <v>343</v>
      </c>
      <c r="D10714" t="s">
        <v>309</v>
      </c>
      <c r="E10714" t="s">
        <v>310</v>
      </c>
      <c r="F10714" t="s">
        <v>316</v>
      </c>
      <c r="G10714" s="1">
        <v>43518</v>
      </c>
      <c r="H10714">
        <v>13</v>
      </c>
      <c r="I10714" s="7">
        <f>IF(TableTransactions[[#This Row],[Order type]]=trackOrderType,
TableTransactions[[#This Row],[Transaction quantity]]*-1,
TableTransactions[[#This Row],[Transaction quantity]]
)</f>
        <v>-13</v>
      </c>
      <c r="J107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-43</v>
      </c>
      <c r="K10714" s="7">
        <f ca="1">IF(TableTransactions[[#This Row],[Stock balance backorders]]&lt;0,
0,
TableTransactions[[#This Row],[Stock balance backorders]]
)</f>
        <v>0</v>
      </c>
      <c r="L10714" s="8" t="str">
        <f>VLOOKUP(TableTransactions[[#This Row],[Material]],TableStockBalance[],
MATCH(TableStockBalance[[#Headers],[Supplier name]],TableStockBalance[#Headers],0),
0)</f>
        <v>Électroniquex Générale S.A.</v>
      </c>
    </row>
    <row r="10715" spans="1:12" x14ac:dyDescent="0.25">
      <c r="A10715" s="4">
        <v>45056895</v>
      </c>
      <c r="B10715" s="4">
        <v>80</v>
      </c>
      <c r="C10715" s="4" t="s">
        <v>344</v>
      </c>
      <c r="D10715" s="4" t="s">
        <v>309</v>
      </c>
      <c r="E10715" s="4" t="s">
        <v>310</v>
      </c>
      <c r="F10715" s="4" t="s">
        <v>110</v>
      </c>
      <c r="G10715" s="5">
        <v>43524</v>
      </c>
      <c r="H10715" s="4">
        <v>65</v>
      </c>
      <c r="I10715" s="7">
        <f>IF(TableTransactions[[#This Row],[Order type]]=trackOrderType,
TableTransactions[[#This Row],[Transaction quantity]]*-1,
TableTransactions[[#This Row],[Transaction quantity]]
)</f>
        <v>65</v>
      </c>
      <c r="J107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</v>
      </c>
      <c r="K10715" s="7">
        <f ca="1">IF(TableTransactions[[#This Row],[Stock balance backorders]]&lt;0,
0,
TableTransactions[[#This Row],[Stock balance backorders]]
)</f>
        <v>22</v>
      </c>
      <c r="L10715" s="8" t="str">
        <f>VLOOKUP(TableTransactions[[#This Row],[Material]],TableStockBalance[],
MATCH(TableStockBalance[[#Headers],[Supplier name]],TableStockBalance[#Headers],0),
0)</f>
        <v>Électroniquex Générale S.A.</v>
      </c>
    </row>
    <row r="10716" spans="1:12" x14ac:dyDescent="0.25">
      <c r="A10716">
        <v>49040982</v>
      </c>
      <c r="B10716">
        <v>710</v>
      </c>
      <c r="C10716" t="s">
        <v>343</v>
      </c>
      <c r="D10716" t="s">
        <v>309</v>
      </c>
      <c r="E10716" t="s">
        <v>310</v>
      </c>
      <c r="F10716" t="s">
        <v>317</v>
      </c>
      <c r="G10716" s="1">
        <v>43525</v>
      </c>
      <c r="H10716">
        <v>9</v>
      </c>
      <c r="I10716" s="7">
        <f>IF(TableTransactions[[#This Row],[Order type]]=trackOrderType,
TableTransactions[[#This Row],[Transaction quantity]]*-1,
TableTransactions[[#This Row],[Transaction quantity]]
)</f>
        <v>-9</v>
      </c>
      <c r="J107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10716" s="7">
        <f ca="1">IF(TableTransactions[[#This Row],[Stock balance backorders]]&lt;0,
0,
TableTransactions[[#This Row],[Stock balance backorders]]
)</f>
        <v>13</v>
      </c>
      <c r="L10716" s="8" t="str">
        <f>VLOOKUP(TableTransactions[[#This Row],[Material]],TableStockBalance[],
MATCH(TableStockBalance[[#Headers],[Supplier name]],TableStockBalance[#Headers],0),
0)</f>
        <v>Électroniquex Générale S.A.</v>
      </c>
    </row>
    <row r="10717" spans="1:12" x14ac:dyDescent="0.25">
      <c r="A10717">
        <v>49040984</v>
      </c>
      <c r="B10717">
        <v>30</v>
      </c>
      <c r="C10717" t="s">
        <v>343</v>
      </c>
      <c r="D10717" t="s">
        <v>309</v>
      </c>
      <c r="E10717" t="s">
        <v>310</v>
      </c>
      <c r="F10717" t="s">
        <v>335</v>
      </c>
      <c r="G10717" s="1">
        <v>43525</v>
      </c>
      <c r="H10717">
        <v>11</v>
      </c>
      <c r="I10717" s="7">
        <f>IF(TableTransactions[[#This Row],[Order type]]=trackOrderType,
TableTransactions[[#This Row],[Transaction quantity]]*-1,
TableTransactions[[#This Row],[Transaction quantity]]
)</f>
        <v>-11</v>
      </c>
      <c r="J107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10717" s="7">
        <f ca="1">IF(TableTransactions[[#This Row],[Stock balance backorders]]&lt;0,
0,
TableTransactions[[#This Row],[Stock balance backorders]]
)</f>
        <v>2</v>
      </c>
      <c r="L10717" s="8" t="str">
        <f>VLOOKUP(TableTransactions[[#This Row],[Material]],TableStockBalance[],
MATCH(TableStockBalance[[#Headers],[Supplier name]],TableStockBalance[#Headers],0),
0)</f>
        <v>Électroniquex Générale S.A.</v>
      </c>
    </row>
    <row r="10718" spans="1:12" x14ac:dyDescent="0.25">
      <c r="A10718">
        <v>49040997</v>
      </c>
      <c r="B10718">
        <v>50</v>
      </c>
      <c r="C10718" t="s">
        <v>343</v>
      </c>
      <c r="D10718" t="s">
        <v>309</v>
      </c>
      <c r="E10718" t="s">
        <v>310</v>
      </c>
      <c r="F10718" t="s">
        <v>316</v>
      </c>
      <c r="G10718" s="1">
        <v>43528</v>
      </c>
      <c r="H10718">
        <v>15</v>
      </c>
      <c r="I10718" s="7">
        <f>IF(TableTransactions[[#This Row],[Order type]]=trackOrderType,
TableTransactions[[#This Row],[Transaction quantity]]*-1,
TableTransactions[[#This Row],[Transaction quantity]]
)</f>
        <v>-15</v>
      </c>
      <c r="J107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-13</v>
      </c>
      <c r="K10718" s="7">
        <f ca="1">IF(TableTransactions[[#This Row],[Stock balance backorders]]&lt;0,
0,
TableTransactions[[#This Row],[Stock balance backorders]]
)</f>
        <v>0</v>
      </c>
      <c r="L10718" s="8" t="str">
        <f>VLOOKUP(TableTransactions[[#This Row],[Material]],TableStockBalance[],
MATCH(TableStockBalance[[#Headers],[Supplier name]],TableStockBalance[#Headers],0),
0)</f>
        <v>Électroniquex Générale S.A.</v>
      </c>
    </row>
    <row r="10719" spans="1:12" x14ac:dyDescent="0.25">
      <c r="A10719">
        <v>49041020</v>
      </c>
      <c r="B10719">
        <v>140</v>
      </c>
      <c r="C10719" t="s">
        <v>343</v>
      </c>
      <c r="D10719" t="s">
        <v>309</v>
      </c>
      <c r="E10719" t="s">
        <v>310</v>
      </c>
      <c r="F10719" t="s">
        <v>318</v>
      </c>
      <c r="G10719" s="1">
        <v>43529</v>
      </c>
      <c r="H10719">
        <v>15</v>
      </c>
      <c r="I10719" s="7">
        <f>IF(TableTransactions[[#This Row],[Order type]]=trackOrderType,
TableTransactions[[#This Row],[Transaction quantity]]*-1,
TableTransactions[[#This Row],[Transaction quantity]]
)</f>
        <v>-15</v>
      </c>
      <c r="J107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-28</v>
      </c>
      <c r="K10719" s="7">
        <f ca="1">IF(TableTransactions[[#This Row],[Stock balance backorders]]&lt;0,
0,
TableTransactions[[#This Row],[Stock balance backorders]]
)</f>
        <v>0</v>
      </c>
      <c r="L10719" s="8" t="str">
        <f>VLOOKUP(TableTransactions[[#This Row],[Material]],TableStockBalance[],
MATCH(TableStockBalance[[#Headers],[Supplier name]],TableStockBalance[#Headers],0),
0)</f>
        <v>Électroniquex Générale S.A.</v>
      </c>
    </row>
    <row r="10720" spans="1:12" x14ac:dyDescent="0.25">
      <c r="A10720">
        <v>49041035</v>
      </c>
      <c r="B10720">
        <v>170</v>
      </c>
      <c r="C10720" t="s">
        <v>343</v>
      </c>
      <c r="D10720" t="s">
        <v>309</v>
      </c>
      <c r="E10720" t="s">
        <v>310</v>
      </c>
      <c r="F10720" t="s">
        <v>317</v>
      </c>
      <c r="G10720" s="1">
        <v>43530</v>
      </c>
      <c r="H10720">
        <v>2</v>
      </c>
      <c r="I10720" s="7">
        <f>IF(TableTransactions[[#This Row],[Order type]]=trackOrderType,
TableTransactions[[#This Row],[Transaction quantity]]*-1,
TableTransactions[[#This Row],[Transaction quantity]]
)</f>
        <v>-2</v>
      </c>
      <c r="J107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-30</v>
      </c>
      <c r="K10720" s="7">
        <f ca="1">IF(TableTransactions[[#This Row],[Stock balance backorders]]&lt;0,
0,
TableTransactions[[#This Row],[Stock balance backorders]]
)</f>
        <v>0</v>
      </c>
      <c r="L10720" s="8" t="str">
        <f>VLOOKUP(TableTransactions[[#This Row],[Material]],TableStockBalance[],
MATCH(TableStockBalance[[#Headers],[Supplier name]],TableStockBalance[#Headers],0),
0)</f>
        <v>Électroniquex Générale S.A.</v>
      </c>
    </row>
    <row r="10721" spans="1:12" x14ac:dyDescent="0.25">
      <c r="A10721">
        <v>49041035</v>
      </c>
      <c r="B10721">
        <v>180</v>
      </c>
      <c r="C10721" t="s">
        <v>343</v>
      </c>
      <c r="D10721" t="s">
        <v>309</v>
      </c>
      <c r="E10721" t="s">
        <v>310</v>
      </c>
      <c r="F10721" t="s">
        <v>317</v>
      </c>
      <c r="G10721" s="1">
        <v>43530</v>
      </c>
      <c r="H10721">
        <v>7</v>
      </c>
      <c r="I10721" s="7">
        <f>IF(TableTransactions[[#This Row],[Order type]]=trackOrderType,
TableTransactions[[#This Row],[Transaction quantity]]*-1,
TableTransactions[[#This Row],[Transaction quantity]]
)</f>
        <v>-7</v>
      </c>
      <c r="J107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-37</v>
      </c>
      <c r="K10721" s="7">
        <f ca="1">IF(TableTransactions[[#This Row],[Stock balance backorders]]&lt;0,
0,
TableTransactions[[#This Row],[Stock balance backorders]]
)</f>
        <v>0</v>
      </c>
      <c r="L10721" s="8" t="str">
        <f>VLOOKUP(TableTransactions[[#This Row],[Material]],TableStockBalance[],
MATCH(TableStockBalance[[#Headers],[Supplier name]],TableStockBalance[#Headers],0),
0)</f>
        <v>Électroniquex Générale S.A.</v>
      </c>
    </row>
    <row r="10722" spans="1:12" x14ac:dyDescent="0.25">
      <c r="A10722">
        <v>49041066</v>
      </c>
      <c r="B10722">
        <v>80</v>
      </c>
      <c r="C10722" t="s">
        <v>343</v>
      </c>
      <c r="D10722" t="s">
        <v>309</v>
      </c>
      <c r="E10722" t="s">
        <v>310</v>
      </c>
      <c r="F10722" t="s">
        <v>325</v>
      </c>
      <c r="G10722" s="1">
        <v>43532</v>
      </c>
      <c r="H10722">
        <v>5</v>
      </c>
      <c r="I10722" s="7">
        <f>IF(TableTransactions[[#This Row],[Order type]]=trackOrderType,
TableTransactions[[#This Row],[Transaction quantity]]*-1,
TableTransactions[[#This Row],[Transaction quantity]]
)</f>
        <v>-5</v>
      </c>
      <c r="J107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-42</v>
      </c>
      <c r="K10722" s="7">
        <f ca="1">IF(TableTransactions[[#This Row],[Stock balance backorders]]&lt;0,
0,
TableTransactions[[#This Row],[Stock balance backorders]]
)</f>
        <v>0</v>
      </c>
      <c r="L10722" s="8" t="str">
        <f>VLOOKUP(TableTransactions[[#This Row],[Material]],TableStockBalance[],
MATCH(TableStockBalance[[#Headers],[Supplier name]],TableStockBalance[#Headers],0),
0)</f>
        <v>Électroniquex Générale S.A.</v>
      </c>
    </row>
    <row r="10723" spans="1:12" x14ac:dyDescent="0.25">
      <c r="A10723">
        <v>49041067</v>
      </c>
      <c r="B10723">
        <v>960</v>
      </c>
      <c r="C10723" t="s">
        <v>343</v>
      </c>
      <c r="D10723" t="s">
        <v>309</v>
      </c>
      <c r="E10723" t="s">
        <v>310</v>
      </c>
      <c r="F10723" t="s">
        <v>317</v>
      </c>
      <c r="G10723" s="1">
        <v>43532</v>
      </c>
      <c r="H10723">
        <v>9</v>
      </c>
      <c r="I10723" s="7">
        <f>IF(TableTransactions[[#This Row],[Order type]]=trackOrderType,
TableTransactions[[#This Row],[Transaction quantity]]*-1,
TableTransactions[[#This Row],[Transaction quantity]]
)</f>
        <v>-9</v>
      </c>
      <c r="J107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-51</v>
      </c>
      <c r="K10723" s="7">
        <f ca="1">IF(TableTransactions[[#This Row],[Stock balance backorders]]&lt;0,
0,
TableTransactions[[#This Row],[Stock balance backorders]]
)</f>
        <v>0</v>
      </c>
      <c r="L10723" s="8" t="str">
        <f>VLOOKUP(TableTransactions[[#This Row],[Material]],TableStockBalance[],
MATCH(TableStockBalance[[#Headers],[Supplier name]],TableStockBalance[#Headers],0),
0)</f>
        <v>Électroniquex Générale S.A.</v>
      </c>
    </row>
    <row r="10724" spans="1:12" x14ac:dyDescent="0.25">
      <c r="A10724">
        <v>49041070</v>
      </c>
      <c r="B10724">
        <v>420</v>
      </c>
      <c r="C10724" t="s">
        <v>343</v>
      </c>
      <c r="D10724" t="s">
        <v>309</v>
      </c>
      <c r="E10724" t="s">
        <v>310</v>
      </c>
      <c r="F10724" t="s">
        <v>319</v>
      </c>
      <c r="G10724" s="1">
        <v>43532</v>
      </c>
      <c r="H10724">
        <v>10</v>
      </c>
      <c r="I10724" s="7">
        <f>IF(TableTransactions[[#This Row],[Order type]]=trackOrderType,
TableTransactions[[#This Row],[Transaction quantity]]*-1,
TableTransactions[[#This Row],[Transaction quantity]]
)</f>
        <v>-10</v>
      </c>
      <c r="J107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-61</v>
      </c>
      <c r="K10724" s="7">
        <f ca="1">IF(TableTransactions[[#This Row],[Stock balance backorders]]&lt;0,
0,
TableTransactions[[#This Row],[Stock balance backorders]]
)</f>
        <v>0</v>
      </c>
      <c r="L10724" s="8" t="str">
        <f>VLOOKUP(TableTransactions[[#This Row],[Material]],TableStockBalance[],
MATCH(TableStockBalance[[#Headers],[Supplier name]],TableStockBalance[#Headers],0),
0)</f>
        <v>Électroniquex Générale S.A.</v>
      </c>
    </row>
    <row r="10725" spans="1:12" x14ac:dyDescent="0.25">
      <c r="A10725">
        <v>49041076</v>
      </c>
      <c r="B10725">
        <v>260</v>
      </c>
      <c r="C10725" t="s">
        <v>343</v>
      </c>
      <c r="D10725" t="s">
        <v>309</v>
      </c>
      <c r="E10725" t="s">
        <v>310</v>
      </c>
      <c r="F10725" t="s">
        <v>315</v>
      </c>
      <c r="G10725" s="1">
        <v>43532</v>
      </c>
      <c r="H10725">
        <v>4</v>
      </c>
      <c r="I10725" s="7">
        <f>IF(TableTransactions[[#This Row],[Order type]]=trackOrderType,
TableTransactions[[#This Row],[Transaction quantity]]*-1,
TableTransactions[[#This Row],[Transaction quantity]]
)</f>
        <v>-4</v>
      </c>
      <c r="J107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-65</v>
      </c>
      <c r="K10725" s="7">
        <f ca="1">IF(TableTransactions[[#This Row],[Stock balance backorders]]&lt;0,
0,
TableTransactions[[#This Row],[Stock balance backorders]]
)</f>
        <v>0</v>
      </c>
      <c r="L10725" s="8" t="str">
        <f>VLOOKUP(TableTransactions[[#This Row],[Material]],TableStockBalance[],
MATCH(TableStockBalance[[#Headers],[Supplier name]],TableStockBalance[#Headers],0),
0)</f>
        <v>Électroniquex Générale S.A.</v>
      </c>
    </row>
    <row r="10726" spans="1:12" x14ac:dyDescent="0.25">
      <c r="A10726">
        <v>49041090</v>
      </c>
      <c r="B10726">
        <v>140</v>
      </c>
      <c r="C10726" t="s">
        <v>343</v>
      </c>
      <c r="D10726" t="s">
        <v>309</v>
      </c>
      <c r="E10726" t="s">
        <v>310</v>
      </c>
      <c r="F10726" t="s">
        <v>318</v>
      </c>
      <c r="G10726" s="1">
        <v>43535</v>
      </c>
      <c r="H10726">
        <v>7</v>
      </c>
      <c r="I10726" s="7">
        <f>IF(TableTransactions[[#This Row],[Order type]]=trackOrderType,
TableTransactions[[#This Row],[Transaction quantity]]*-1,
TableTransactions[[#This Row],[Transaction quantity]]
)</f>
        <v>-7</v>
      </c>
      <c r="J107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-72</v>
      </c>
      <c r="K10726" s="7">
        <f ca="1">IF(TableTransactions[[#This Row],[Stock balance backorders]]&lt;0,
0,
TableTransactions[[#This Row],[Stock balance backorders]]
)</f>
        <v>0</v>
      </c>
      <c r="L10726" s="8" t="str">
        <f>VLOOKUP(TableTransactions[[#This Row],[Material]],TableStockBalance[],
MATCH(TableStockBalance[[#Headers],[Supplier name]],TableStockBalance[#Headers],0),
0)</f>
        <v>Électroniquex Générale S.A.</v>
      </c>
    </row>
    <row r="10727" spans="1:12" x14ac:dyDescent="0.25">
      <c r="A10727">
        <v>49041110</v>
      </c>
      <c r="B10727">
        <v>120</v>
      </c>
      <c r="C10727" t="s">
        <v>343</v>
      </c>
      <c r="D10727" t="s">
        <v>309</v>
      </c>
      <c r="E10727" t="s">
        <v>310</v>
      </c>
      <c r="F10727" t="s">
        <v>313</v>
      </c>
      <c r="G10727" s="1">
        <v>43537</v>
      </c>
      <c r="H10727">
        <v>6</v>
      </c>
      <c r="I10727" s="7">
        <f>IF(TableTransactions[[#This Row],[Order type]]=trackOrderType,
TableTransactions[[#This Row],[Transaction quantity]]*-1,
TableTransactions[[#This Row],[Transaction quantity]]
)</f>
        <v>-6</v>
      </c>
      <c r="J107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-78</v>
      </c>
      <c r="K10727" s="7">
        <f ca="1">IF(TableTransactions[[#This Row],[Stock balance backorders]]&lt;0,
0,
TableTransactions[[#This Row],[Stock balance backorders]]
)</f>
        <v>0</v>
      </c>
      <c r="L10727" s="8" t="str">
        <f>VLOOKUP(TableTransactions[[#This Row],[Material]],TableStockBalance[],
MATCH(TableStockBalance[[#Headers],[Supplier name]],TableStockBalance[#Headers],0),
0)</f>
        <v>Électroniquex Générale S.A.</v>
      </c>
    </row>
    <row r="10728" spans="1:12" x14ac:dyDescent="0.25">
      <c r="A10728">
        <v>49041125</v>
      </c>
      <c r="B10728">
        <v>110</v>
      </c>
      <c r="C10728" t="s">
        <v>343</v>
      </c>
      <c r="D10728" t="s">
        <v>309</v>
      </c>
      <c r="E10728" t="s">
        <v>310</v>
      </c>
      <c r="F10728" t="s">
        <v>313</v>
      </c>
      <c r="G10728" s="1">
        <v>43538</v>
      </c>
      <c r="H10728">
        <v>14</v>
      </c>
      <c r="I10728" s="7">
        <f>IF(TableTransactions[[#This Row],[Order type]]=trackOrderType,
TableTransactions[[#This Row],[Transaction quantity]]*-1,
TableTransactions[[#This Row],[Transaction quantity]]
)</f>
        <v>-14</v>
      </c>
      <c r="J107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-92</v>
      </c>
      <c r="K10728" s="7">
        <f ca="1">IF(TableTransactions[[#This Row],[Stock balance backorders]]&lt;0,
0,
TableTransactions[[#This Row],[Stock balance backorders]]
)</f>
        <v>0</v>
      </c>
      <c r="L10728" s="8" t="str">
        <f>VLOOKUP(TableTransactions[[#This Row],[Material]],TableStockBalance[],
MATCH(TableStockBalance[[#Headers],[Supplier name]],TableStockBalance[#Headers],0),
0)</f>
        <v>Électroniquex Générale S.A.</v>
      </c>
    </row>
    <row r="10729" spans="1:12" x14ac:dyDescent="0.25">
      <c r="A10729">
        <v>49041142</v>
      </c>
      <c r="B10729">
        <v>20</v>
      </c>
      <c r="C10729" t="s">
        <v>343</v>
      </c>
      <c r="D10729" t="s">
        <v>309</v>
      </c>
      <c r="E10729" t="s">
        <v>310</v>
      </c>
      <c r="F10729" t="s">
        <v>321</v>
      </c>
      <c r="G10729" s="1">
        <v>43539</v>
      </c>
      <c r="H10729">
        <v>6</v>
      </c>
      <c r="I10729" s="7">
        <f>IF(TableTransactions[[#This Row],[Order type]]=trackOrderType,
TableTransactions[[#This Row],[Transaction quantity]]*-1,
TableTransactions[[#This Row],[Transaction quantity]]
)</f>
        <v>-6</v>
      </c>
      <c r="J107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-98</v>
      </c>
      <c r="K10729" s="7">
        <f ca="1">IF(TableTransactions[[#This Row],[Stock balance backorders]]&lt;0,
0,
TableTransactions[[#This Row],[Stock balance backorders]]
)</f>
        <v>0</v>
      </c>
      <c r="L10729" s="8" t="str">
        <f>VLOOKUP(TableTransactions[[#This Row],[Material]],TableStockBalance[],
MATCH(TableStockBalance[[#Headers],[Supplier name]],TableStockBalance[#Headers],0),
0)</f>
        <v>Électroniquex Générale S.A.</v>
      </c>
    </row>
    <row r="10730" spans="1:12" x14ac:dyDescent="0.25">
      <c r="A10730">
        <v>49041178</v>
      </c>
      <c r="B10730">
        <v>20</v>
      </c>
      <c r="C10730" t="s">
        <v>343</v>
      </c>
      <c r="D10730" t="s">
        <v>309</v>
      </c>
      <c r="E10730" t="s">
        <v>310</v>
      </c>
      <c r="F10730" t="s">
        <v>328</v>
      </c>
      <c r="G10730" s="1">
        <v>43543</v>
      </c>
      <c r="H10730">
        <v>1</v>
      </c>
      <c r="I10730" s="7">
        <f>IF(TableTransactions[[#This Row],[Order type]]=trackOrderType,
TableTransactions[[#This Row],[Transaction quantity]]*-1,
TableTransactions[[#This Row],[Transaction quantity]]
)</f>
        <v>-1</v>
      </c>
      <c r="J107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-99</v>
      </c>
      <c r="K10730" s="7">
        <f ca="1">IF(TableTransactions[[#This Row],[Stock balance backorders]]&lt;0,
0,
TableTransactions[[#This Row],[Stock balance backorders]]
)</f>
        <v>0</v>
      </c>
      <c r="L10730" s="8" t="str">
        <f>VLOOKUP(TableTransactions[[#This Row],[Material]],TableStockBalance[],
MATCH(TableStockBalance[[#Headers],[Supplier name]],TableStockBalance[#Headers],0),
0)</f>
        <v>Électroniquex Générale S.A.</v>
      </c>
    </row>
    <row r="10731" spans="1:12" x14ac:dyDescent="0.25">
      <c r="A10731" s="4">
        <v>45056957</v>
      </c>
      <c r="B10731" s="4">
        <v>80</v>
      </c>
      <c r="C10731" s="4" t="s">
        <v>344</v>
      </c>
      <c r="D10731" s="4" t="s">
        <v>309</v>
      </c>
      <c r="E10731" s="4" t="s">
        <v>310</v>
      </c>
      <c r="F10731" s="4" t="s">
        <v>110</v>
      </c>
      <c r="G10731" s="5">
        <v>43543</v>
      </c>
      <c r="H10731" s="4">
        <v>240</v>
      </c>
      <c r="I10731" s="7">
        <f>IF(TableTransactions[[#This Row],[Order type]]=trackOrderType,
TableTransactions[[#This Row],[Transaction quantity]]*-1,
TableTransactions[[#This Row],[Transaction quantity]]
)</f>
        <v>240</v>
      </c>
      <c r="J107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141</v>
      </c>
      <c r="K10731" s="7">
        <f ca="1">IF(TableTransactions[[#This Row],[Stock balance backorders]]&lt;0,
0,
TableTransactions[[#This Row],[Stock balance backorders]]
)</f>
        <v>141</v>
      </c>
      <c r="L10731" s="8" t="str">
        <f>VLOOKUP(TableTransactions[[#This Row],[Material]],TableStockBalance[],
MATCH(TableStockBalance[[#Headers],[Supplier name]],TableStockBalance[#Headers],0),
0)</f>
        <v>Électroniquex Générale S.A.</v>
      </c>
    </row>
    <row r="10732" spans="1:12" x14ac:dyDescent="0.25">
      <c r="A10732">
        <v>49041203</v>
      </c>
      <c r="B10732">
        <v>140</v>
      </c>
      <c r="C10732" t="s">
        <v>343</v>
      </c>
      <c r="D10732" t="s">
        <v>309</v>
      </c>
      <c r="E10732" t="s">
        <v>310</v>
      </c>
      <c r="F10732" t="s">
        <v>313</v>
      </c>
      <c r="G10732" s="1">
        <v>43545</v>
      </c>
      <c r="H10732">
        <v>4</v>
      </c>
      <c r="I10732" s="7">
        <f>IF(TableTransactions[[#This Row],[Order type]]=trackOrderType,
TableTransactions[[#This Row],[Transaction quantity]]*-1,
TableTransactions[[#This Row],[Transaction quantity]]
)</f>
        <v>-4</v>
      </c>
      <c r="J107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137</v>
      </c>
      <c r="K10732" s="7">
        <f ca="1">IF(TableTransactions[[#This Row],[Stock balance backorders]]&lt;0,
0,
TableTransactions[[#This Row],[Stock balance backorders]]
)</f>
        <v>137</v>
      </c>
      <c r="L10732" s="8" t="str">
        <f>VLOOKUP(TableTransactions[[#This Row],[Material]],TableStockBalance[],
MATCH(TableStockBalance[[#Headers],[Supplier name]],TableStockBalance[#Headers],0),
0)</f>
        <v>Électroniquex Générale S.A.</v>
      </c>
    </row>
    <row r="10733" spans="1:12" x14ac:dyDescent="0.25">
      <c r="A10733">
        <v>49041233</v>
      </c>
      <c r="B10733">
        <v>140</v>
      </c>
      <c r="C10733" t="s">
        <v>343</v>
      </c>
      <c r="D10733" t="s">
        <v>309</v>
      </c>
      <c r="E10733" t="s">
        <v>310</v>
      </c>
      <c r="F10733" t="s">
        <v>319</v>
      </c>
      <c r="G10733" s="1">
        <v>43546</v>
      </c>
      <c r="H10733">
        <v>11</v>
      </c>
      <c r="I10733" s="7">
        <f>IF(TableTransactions[[#This Row],[Order type]]=trackOrderType,
TableTransactions[[#This Row],[Transaction quantity]]*-1,
TableTransactions[[#This Row],[Transaction quantity]]
)</f>
        <v>-11</v>
      </c>
      <c r="J107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126</v>
      </c>
      <c r="K10733" s="7">
        <f ca="1">IF(TableTransactions[[#This Row],[Stock balance backorders]]&lt;0,
0,
TableTransactions[[#This Row],[Stock balance backorders]]
)</f>
        <v>126</v>
      </c>
      <c r="L10733" s="8" t="str">
        <f>VLOOKUP(TableTransactions[[#This Row],[Material]],TableStockBalance[],
MATCH(TableStockBalance[[#Headers],[Supplier name]],TableStockBalance[#Headers],0),
0)</f>
        <v>Électroniquex Générale S.A.</v>
      </c>
    </row>
    <row r="10734" spans="1:12" x14ac:dyDescent="0.25">
      <c r="A10734">
        <v>49041304</v>
      </c>
      <c r="B10734">
        <v>410</v>
      </c>
      <c r="C10734" t="s">
        <v>343</v>
      </c>
      <c r="D10734" t="s">
        <v>309</v>
      </c>
      <c r="E10734" t="s">
        <v>310</v>
      </c>
      <c r="F10734" t="s">
        <v>313</v>
      </c>
      <c r="G10734" s="1">
        <v>43553</v>
      </c>
      <c r="H10734">
        <v>2</v>
      </c>
      <c r="I10734" s="7">
        <f>IF(TableTransactions[[#This Row],[Order type]]=trackOrderType,
TableTransactions[[#This Row],[Transaction quantity]]*-1,
TableTransactions[[#This Row],[Transaction quantity]]
)</f>
        <v>-2</v>
      </c>
      <c r="J107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124</v>
      </c>
      <c r="K10734" s="7">
        <f ca="1">IF(TableTransactions[[#This Row],[Stock balance backorders]]&lt;0,
0,
TableTransactions[[#This Row],[Stock balance backorders]]
)</f>
        <v>124</v>
      </c>
      <c r="L10734" s="8" t="str">
        <f>VLOOKUP(TableTransactions[[#This Row],[Material]],TableStockBalance[],
MATCH(TableStockBalance[[#Headers],[Supplier name]],TableStockBalance[#Headers],0),
0)</f>
        <v>Électroniquex Générale S.A.</v>
      </c>
    </row>
    <row r="10735" spans="1:12" x14ac:dyDescent="0.25">
      <c r="A10735">
        <v>49041315</v>
      </c>
      <c r="B10735">
        <v>420</v>
      </c>
      <c r="C10735" t="s">
        <v>343</v>
      </c>
      <c r="D10735" t="s">
        <v>309</v>
      </c>
      <c r="E10735" t="s">
        <v>310</v>
      </c>
      <c r="F10735" t="s">
        <v>317</v>
      </c>
      <c r="G10735" s="1">
        <v>43553</v>
      </c>
      <c r="H10735">
        <v>4</v>
      </c>
      <c r="I10735" s="7">
        <f>IF(TableTransactions[[#This Row],[Order type]]=trackOrderType,
TableTransactions[[#This Row],[Transaction quantity]]*-1,
TableTransactions[[#This Row],[Transaction quantity]]
)</f>
        <v>-4</v>
      </c>
      <c r="J107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120</v>
      </c>
      <c r="K10735" s="7">
        <f ca="1">IF(TableTransactions[[#This Row],[Stock balance backorders]]&lt;0,
0,
TableTransactions[[#This Row],[Stock balance backorders]]
)</f>
        <v>120</v>
      </c>
      <c r="L10735" s="8" t="str">
        <f>VLOOKUP(TableTransactions[[#This Row],[Material]],TableStockBalance[],
MATCH(TableStockBalance[[#Headers],[Supplier name]],TableStockBalance[#Headers],0),
0)</f>
        <v>Électroniquex Générale S.A.</v>
      </c>
    </row>
    <row r="10736" spans="1:12" x14ac:dyDescent="0.25">
      <c r="A10736">
        <v>49041332</v>
      </c>
      <c r="B10736">
        <v>120</v>
      </c>
      <c r="C10736" t="s">
        <v>343</v>
      </c>
      <c r="D10736" t="s">
        <v>309</v>
      </c>
      <c r="E10736" t="s">
        <v>310</v>
      </c>
      <c r="F10736" t="s">
        <v>317</v>
      </c>
      <c r="G10736" s="1">
        <v>43556</v>
      </c>
      <c r="H10736">
        <v>8</v>
      </c>
      <c r="I10736" s="7">
        <f>IF(TableTransactions[[#This Row],[Order type]]=trackOrderType,
TableTransactions[[#This Row],[Transaction quantity]]*-1,
TableTransactions[[#This Row],[Transaction quantity]]
)</f>
        <v>-8</v>
      </c>
      <c r="J107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112</v>
      </c>
      <c r="K10736" s="7">
        <f ca="1">IF(TableTransactions[[#This Row],[Stock balance backorders]]&lt;0,
0,
TableTransactions[[#This Row],[Stock balance backorders]]
)</f>
        <v>112</v>
      </c>
      <c r="L10736" s="8" t="str">
        <f>VLOOKUP(TableTransactions[[#This Row],[Material]],TableStockBalance[],
MATCH(TableStockBalance[[#Headers],[Supplier name]],TableStockBalance[#Headers],0),
0)</f>
        <v>Électroniquex Générale S.A.</v>
      </c>
    </row>
    <row r="10737" spans="1:12" x14ac:dyDescent="0.25">
      <c r="A10737">
        <v>49041336</v>
      </c>
      <c r="B10737">
        <v>80</v>
      </c>
      <c r="C10737" t="s">
        <v>343</v>
      </c>
      <c r="D10737" t="s">
        <v>309</v>
      </c>
      <c r="E10737" t="s">
        <v>310</v>
      </c>
      <c r="F10737" t="s">
        <v>318</v>
      </c>
      <c r="G10737" s="1">
        <v>43556</v>
      </c>
      <c r="H10737">
        <v>3</v>
      </c>
      <c r="I10737" s="7">
        <f>IF(TableTransactions[[#This Row],[Order type]]=trackOrderType,
TableTransactions[[#This Row],[Transaction quantity]]*-1,
TableTransactions[[#This Row],[Transaction quantity]]
)</f>
        <v>-3</v>
      </c>
      <c r="J107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109</v>
      </c>
      <c r="K10737" s="7">
        <f ca="1">IF(TableTransactions[[#This Row],[Stock balance backorders]]&lt;0,
0,
TableTransactions[[#This Row],[Stock balance backorders]]
)</f>
        <v>109</v>
      </c>
      <c r="L10737" s="8" t="str">
        <f>VLOOKUP(TableTransactions[[#This Row],[Material]],TableStockBalance[],
MATCH(TableStockBalance[[#Headers],[Supplier name]],TableStockBalance[#Headers],0),
0)</f>
        <v>Électroniquex Générale S.A.</v>
      </c>
    </row>
    <row r="10738" spans="1:12" x14ac:dyDescent="0.25">
      <c r="A10738">
        <v>49041363</v>
      </c>
      <c r="B10738">
        <v>100</v>
      </c>
      <c r="C10738" t="s">
        <v>343</v>
      </c>
      <c r="D10738" t="s">
        <v>309</v>
      </c>
      <c r="E10738" t="s">
        <v>310</v>
      </c>
      <c r="F10738" t="s">
        <v>318</v>
      </c>
      <c r="G10738" s="1">
        <v>43558</v>
      </c>
      <c r="H10738">
        <v>13</v>
      </c>
      <c r="I10738" s="7">
        <f>IF(TableTransactions[[#This Row],[Order type]]=trackOrderType,
TableTransactions[[#This Row],[Transaction quantity]]*-1,
TableTransactions[[#This Row],[Transaction quantity]]
)</f>
        <v>-13</v>
      </c>
      <c r="J107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</v>
      </c>
      <c r="K10738" s="7">
        <f ca="1">IF(TableTransactions[[#This Row],[Stock balance backorders]]&lt;0,
0,
TableTransactions[[#This Row],[Stock balance backorders]]
)</f>
        <v>96</v>
      </c>
      <c r="L10738" s="8" t="str">
        <f>VLOOKUP(TableTransactions[[#This Row],[Material]],TableStockBalance[],
MATCH(TableStockBalance[[#Headers],[Supplier name]],TableStockBalance[#Headers],0),
0)</f>
        <v>Électroniquex Générale S.A.</v>
      </c>
    </row>
    <row r="10739" spans="1:12" x14ac:dyDescent="0.25">
      <c r="A10739">
        <v>49041369</v>
      </c>
      <c r="B10739">
        <v>20</v>
      </c>
      <c r="C10739" t="s">
        <v>343</v>
      </c>
      <c r="D10739" t="s">
        <v>309</v>
      </c>
      <c r="E10739" t="s">
        <v>310</v>
      </c>
      <c r="F10739" t="s">
        <v>320</v>
      </c>
      <c r="G10739" s="1">
        <v>43559</v>
      </c>
      <c r="H10739">
        <v>7</v>
      </c>
      <c r="I10739" s="7">
        <f>IF(TableTransactions[[#This Row],[Order type]]=trackOrderType,
TableTransactions[[#This Row],[Transaction quantity]]*-1,
TableTransactions[[#This Row],[Transaction quantity]]
)</f>
        <v>-7</v>
      </c>
      <c r="J107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89</v>
      </c>
      <c r="K10739" s="7">
        <f ca="1">IF(TableTransactions[[#This Row],[Stock balance backorders]]&lt;0,
0,
TableTransactions[[#This Row],[Stock balance backorders]]
)</f>
        <v>89</v>
      </c>
      <c r="L10739" s="8" t="str">
        <f>VLOOKUP(TableTransactions[[#This Row],[Material]],TableStockBalance[],
MATCH(TableStockBalance[[#Headers],[Supplier name]],TableStockBalance[#Headers],0),
0)</f>
        <v>Électroniquex Générale S.A.</v>
      </c>
    </row>
    <row r="10740" spans="1:12" x14ac:dyDescent="0.25">
      <c r="A10740">
        <v>49041403</v>
      </c>
      <c r="B10740">
        <v>30</v>
      </c>
      <c r="C10740" t="s">
        <v>343</v>
      </c>
      <c r="D10740" t="s">
        <v>309</v>
      </c>
      <c r="E10740" t="s">
        <v>310</v>
      </c>
      <c r="F10740" t="s">
        <v>314</v>
      </c>
      <c r="G10740" s="1">
        <v>43563</v>
      </c>
      <c r="H10740">
        <v>12</v>
      </c>
      <c r="I10740" s="7">
        <f>IF(TableTransactions[[#This Row],[Order type]]=trackOrderType,
TableTransactions[[#This Row],[Transaction quantity]]*-1,
TableTransactions[[#This Row],[Transaction quantity]]
)</f>
        <v>-12</v>
      </c>
      <c r="J107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</v>
      </c>
      <c r="K10740" s="7">
        <f ca="1">IF(TableTransactions[[#This Row],[Stock balance backorders]]&lt;0,
0,
TableTransactions[[#This Row],[Stock balance backorders]]
)</f>
        <v>77</v>
      </c>
      <c r="L10740" s="8" t="str">
        <f>VLOOKUP(TableTransactions[[#This Row],[Material]],TableStockBalance[],
MATCH(TableStockBalance[[#Headers],[Supplier name]],TableStockBalance[#Headers],0),
0)</f>
        <v>Électroniquex Générale S.A.</v>
      </c>
    </row>
    <row r="10741" spans="1:12" x14ac:dyDescent="0.25">
      <c r="A10741">
        <v>49041468</v>
      </c>
      <c r="B10741">
        <v>510</v>
      </c>
      <c r="C10741" t="s">
        <v>343</v>
      </c>
      <c r="D10741" t="s">
        <v>309</v>
      </c>
      <c r="E10741" t="s">
        <v>310</v>
      </c>
      <c r="F10741" t="s">
        <v>313</v>
      </c>
      <c r="G10741" s="1">
        <v>43567</v>
      </c>
      <c r="H10741">
        <v>9</v>
      </c>
      <c r="I10741" s="7">
        <f>IF(TableTransactions[[#This Row],[Order type]]=trackOrderType,
TableTransactions[[#This Row],[Transaction quantity]]*-1,
TableTransactions[[#This Row],[Transaction quantity]]
)</f>
        <v>-9</v>
      </c>
      <c r="J107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</v>
      </c>
      <c r="K10741" s="7">
        <f ca="1">IF(TableTransactions[[#This Row],[Stock balance backorders]]&lt;0,
0,
TableTransactions[[#This Row],[Stock balance backorders]]
)</f>
        <v>68</v>
      </c>
      <c r="L10741" s="8" t="str">
        <f>VLOOKUP(TableTransactions[[#This Row],[Material]],TableStockBalance[],
MATCH(TableStockBalance[[#Headers],[Supplier name]],TableStockBalance[#Headers],0),
0)</f>
        <v>Électroniquex Générale S.A.</v>
      </c>
    </row>
    <row r="10742" spans="1:12" x14ac:dyDescent="0.25">
      <c r="A10742">
        <v>49041507</v>
      </c>
      <c r="B10742">
        <v>230</v>
      </c>
      <c r="C10742" t="s">
        <v>343</v>
      </c>
      <c r="D10742" t="s">
        <v>309</v>
      </c>
      <c r="E10742" t="s">
        <v>310</v>
      </c>
      <c r="F10742" t="s">
        <v>317</v>
      </c>
      <c r="G10742" s="1">
        <v>43571</v>
      </c>
      <c r="H10742">
        <v>1</v>
      </c>
      <c r="I10742" s="7">
        <f>IF(TableTransactions[[#This Row],[Order type]]=trackOrderType,
TableTransactions[[#This Row],[Transaction quantity]]*-1,
TableTransactions[[#This Row],[Transaction quantity]]
)</f>
        <v>-1</v>
      </c>
      <c r="J107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</v>
      </c>
      <c r="K10742" s="7">
        <f ca="1">IF(TableTransactions[[#This Row],[Stock balance backorders]]&lt;0,
0,
TableTransactions[[#This Row],[Stock balance backorders]]
)</f>
        <v>67</v>
      </c>
      <c r="L10742" s="8" t="str">
        <f>VLOOKUP(TableTransactions[[#This Row],[Material]],TableStockBalance[],
MATCH(TableStockBalance[[#Headers],[Supplier name]],TableStockBalance[#Headers],0),
0)</f>
        <v>Électroniquex Générale S.A.</v>
      </c>
    </row>
    <row r="10743" spans="1:12" x14ac:dyDescent="0.25">
      <c r="A10743">
        <v>49041519</v>
      </c>
      <c r="B10743">
        <v>20</v>
      </c>
      <c r="C10743" t="s">
        <v>343</v>
      </c>
      <c r="D10743" t="s">
        <v>309</v>
      </c>
      <c r="E10743" t="s">
        <v>310</v>
      </c>
      <c r="F10743" t="s">
        <v>336</v>
      </c>
      <c r="G10743" s="1">
        <v>43572</v>
      </c>
      <c r="H10743">
        <v>4</v>
      </c>
      <c r="I10743" s="7">
        <f>IF(TableTransactions[[#This Row],[Order type]]=trackOrderType,
TableTransactions[[#This Row],[Transaction quantity]]*-1,
TableTransactions[[#This Row],[Transaction quantity]]
)</f>
        <v>-4</v>
      </c>
      <c r="J107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</v>
      </c>
      <c r="K10743" s="7">
        <f ca="1">IF(TableTransactions[[#This Row],[Stock balance backorders]]&lt;0,
0,
TableTransactions[[#This Row],[Stock balance backorders]]
)</f>
        <v>63</v>
      </c>
      <c r="L10743" s="8" t="str">
        <f>VLOOKUP(TableTransactions[[#This Row],[Material]],TableStockBalance[],
MATCH(TableStockBalance[[#Headers],[Supplier name]],TableStockBalance[#Headers],0),
0)</f>
        <v>Électroniquex Générale S.A.</v>
      </c>
    </row>
    <row r="10744" spans="1:12" x14ac:dyDescent="0.25">
      <c r="A10744">
        <v>49041529</v>
      </c>
      <c r="B10744">
        <v>90</v>
      </c>
      <c r="C10744" t="s">
        <v>343</v>
      </c>
      <c r="D10744" t="s">
        <v>309</v>
      </c>
      <c r="E10744" t="s">
        <v>310</v>
      </c>
      <c r="F10744" t="s">
        <v>314</v>
      </c>
      <c r="G10744" s="1">
        <v>43573</v>
      </c>
      <c r="H10744">
        <v>3</v>
      </c>
      <c r="I10744" s="7">
        <f>IF(TableTransactions[[#This Row],[Order type]]=trackOrderType,
TableTransactions[[#This Row],[Transaction quantity]]*-1,
TableTransactions[[#This Row],[Transaction quantity]]
)</f>
        <v>-3</v>
      </c>
      <c r="J107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60</v>
      </c>
      <c r="K10744" s="7">
        <f ca="1">IF(TableTransactions[[#This Row],[Stock balance backorders]]&lt;0,
0,
TableTransactions[[#This Row],[Stock balance backorders]]
)</f>
        <v>60</v>
      </c>
      <c r="L10744" s="8" t="str">
        <f>VLOOKUP(TableTransactions[[#This Row],[Material]],TableStockBalance[],
MATCH(TableStockBalance[[#Headers],[Supplier name]],TableStockBalance[#Headers],0),
0)</f>
        <v>Électroniquex Générale S.A.</v>
      </c>
    </row>
    <row r="10745" spans="1:12" x14ac:dyDescent="0.25">
      <c r="A10745">
        <v>49041531</v>
      </c>
      <c r="B10745">
        <v>200</v>
      </c>
      <c r="C10745" t="s">
        <v>343</v>
      </c>
      <c r="D10745" t="s">
        <v>309</v>
      </c>
      <c r="E10745" t="s">
        <v>310</v>
      </c>
      <c r="F10745" t="s">
        <v>313</v>
      </c>
      <c r="G10745" s="1">
        <v>43573</v>
      </c>
      <c r="H10745">
        <v>4</v>
      </c>
      <c r="I10745" s="7">
        <f>IF(TableTransactions[[#This Row],[Order type]]=trackOrderType,
TableTransactions[[#This Row],[Transaction quantity]]*-1,
TableTransactions[[#This Row],[Transaction quantity]]
)</f>
        <v>-4</v>
      </c>
      <c r="J107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</v>
      </c>
      <c r="K10745" s="7">
        <f ca="1">IF(TableTransactions[[#This Row],[Stock balance backorders]]&lt;0,
0,
TableTransactions[[#This Row],[Stock balance backorders]]
)</f>
        <v>56</v>
      </c>
      <c r="L10745" s="8" t="str">
        <f>VLOOKUP(TableTransactions[[#This Row],[Material]],TableStockBalance[],
MATCH(TableStockBalance[[#Headers],[Supplier name]],TableStockBalance[#Headers],0),
0)</f>
        <v>Électroniquex Générale S.A.</v>
      </c>
    </row>
    <row r="10746" spans="1:12" x14ac:dyDescent="0.25">
      <c r="A10746">
        <v>49041531</v>
      </c>
      <c r="B10746">
        <v>210</v>
      </c>
      <c r="C10746" t="s">
        <v>343</v>
      </c>
      <c r="D10746" t="s">
        <v>309</v>
      </c>
      <c r="E10746" t="s">
        <v>310</v>
      </c>
      <c r="F10746" t="s">
        <v>313</v>
      </c>
      <c r="G10746" s="1">
        <v>43573</v>
      </c>
      <c r="H10746">
        <v>15</v>
      </c>
      <c r="I10746" s="7">
        <f>IF(TableTransactions[[#This Row],[Order type]]=trackOrderType,
TableTransactions[[#This Row],[Transaction quantity]]*-1,
TableTransactions[[#This Row],[Transaction quantity]]
)</f>
        <v>-15</v>
      </c>
      <c r="J107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</v>
      </c>
      <c r="K10746" s="7">
        <f ca="1">IF(TableTransactions[[#This Row],[Stock balance backorders]]&lt;0,
0,
TableTransactions[[#This Row],[Stock balance backorders]]
)</f>
        <v>41</v>
      </c>
      <c r="L10746" s="8" t="str">
        <f>VLOOKUP(TableTransactions[[#This Row],[Material]],TableStockBalance[],
MATCH(TableStockBalance[[#Headers],[Supplier name]],TableStockBalance[#Headers],0),
0)</f>
        <v>Électroniquex Générale S.A.</v>
      </c>
    </row>
    <row r="10747" spans="1:12" x14ac:dyDescent="0.25">
      <c r="A10747">
        <v>49041574</v>
      </c>
      <c r="B10747">
        <v>100</v>
      </c>
      <c r="C10747" t="s">
        <v>343</v>
      </c>
      <c r="D10747" t="s">
        <v>309</v>
      </c>
      <c r="E10747" t="s">
        <v>310</v>
      </c>
      <c r="F10747" t="s">
        <v>316</v>
      </c>
      <c r="G10747" s="1">
        <v>43579</v>
      </c>
      <c r="H10747">
        <v>14</v>
      </c>
      <c r="I10747" s="7">
        <f>IF(TableTransactions[[#This Row],[Order type]]=trackOrderType,
TableTransactions[[#This Row],[Transaction quantity]]*-1,
TableTransactions[[#This Row],[Transaction quantity]]
)</f>
        <v>-14</v>
      </c>
      <c r="J107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</v>
      </c>
      <c r="K10747" s="7">
        <f ca="1">IF(TableTransactions[[#This Row],[Stock balance backorders]]&lt;0,
0,
TableTransactions[[#This Row],[Stock balance backorders]]
)</f>
        <v>27</v>
      </c>
      <c r="L10747" s="8" t="str">
        <f>VLOOKUP(TableTransactions[[#This Row],[Material]],TableStockBalance[],
MATCH(TableStockBalance[[#Headers],[Supplier name]],TableStockBalance[#Headers],0),
0)</f>
        <v>Électroniquex Générale S.A.</v>
      </c>
    </row>
    <row r="10748" spans="1:12" x14ac:dyDescent="0.25">
      <c r="A10748">
        <v>49041574</v>
      </c>
      <c r="B10748">
        <v>110</v>
      </c>
      <c r="C10748" t="s">
        <v>343</v>
      </c>
      <c r="D10748" t="s">
        <v>309</v>
      </c>
      <c r="E10748" t="s">
        <v>310</v>
      </c>
      <c r="F10748" t="s">
        <v>316</v>
      </c>
      <c r="G10748" s="1">
        <v>43579</v>
      </c>
      <c r="H10748">
        <v>8</v>
      </c>
      <c r="I10748" s="7">
        <f>IF(TableTransactions[[#This Row],[Order type]]=trackOrderType,
TableTransactions[[#This Row],[Transaction quantity]]*-1,
TableTransactions[[#This Row],[Transaction quantity]]
)</f>
        <v>-8</v>
      </c>
      <c r="J107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</v>
      </c>
      <c r="K10748" s="7">
        <f ca="1">IF(TableTransactions[[#This Row],[Stock balance backorders]]&lt;0,
0,
TableTransactions[[#This Row],[Stock balance backorders]]
)</f>
        <v>19</v>
      </c>
      <c r="L10748" s="8" t="str">
        <f>VLOOKUP(TableTransactions[[#This Row],[Material]],TableStockBalance[],
MATCH(TableStockBalance[[#Headers],[Supplier name]],TableStockBalance[#Headers],0),
0)</f>
        <v>Électroniquex Générale S.A.</v>
      </c>
    </row>
    <row r="10749" spans="1:12" x14ac:dyDescent="0.25">
      <c r="A10749">
        <v>49041581</v>
      </c>
      <c r="B10749">
        <v>50</v>
      </c>
      <c r="C10749" t="s">
        <v>343</v>
      </c>
      <c r="D10749" t="s">
        <v>309</v>
      </c>
      <c r="E10749" t="s">
        <v>310</v>
      </c>
      <c r="F10749" t="s">
        <v>314</v>
      </c>
      <c r="G10749" s="1">
        <v>43580</v>
      </c>
      <c r="H10749">
        <v>12</v>
      </c>
      <c r="I10749" s="7">
        <f>IF(TableTransactions[[#This Row],[Order type]]=trackOrderType,
TableTransactions[[#This Row],[Transaction quantity]]*-1,
TableTransactions[[#This Row],[Transaction quantity]]
)</f>
        <v>-12</v>
      </c>
      <c r="J107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</v>
      </c>
      <c r="K10749" s="7">
        <f ca="1">IF(TableTransactions[[#This Row],[Stock balance backorders]]&lt;0,
0,
TableTransactions[[#This Row],[Stock balance backorders]]
)</f>
        <v>7</v>
      </c>
      <c r="L10749" s="8" t="str">
        <f>VLOOKUP(TableTransactions[[#This Row],[Material]],TableStockBalance[],
MATCH(TableStockBalance[[#Headers],[Supplier name]],TableStockBalance[#Headers],0),
0)</f>
        <v>Électroniquex Générale S.A.</v>
      </c>
    </row>
    <row r="10750" spans="1:12" x14ac:dyDescent="0.25">
      <c r="A10750">
        <v>49041612</v>
      </c>
      <c r="B10750">
        <v>210</v>
      </c>
      <c r="C10750" t="s">
        <v>343</v>
      </c>
      <c r="D10750" t="s">
        <v>309</v>
      </c>
      <c r="E10750" t="s">
        <v>310</v>
      </c>
      <c r="F10750" t="s">
        <v>314</v>
      </c>
      <c r="G10750" s="1">
        <v>43584</v>
      </c>
      <c r="H10750">
        <v>10</v>
      </c>
      <c r="I10750" s="7">
        <f>IF(TableTransactions[[#This Row],[Order type]]=trackOrderType,
TableTransactions[[#This Row],[Transaction quantity]]*-1,
TableTransactions[[#This Row],[Transaction quantity]]
)</f>
        <v>-10</v>
      </c>
      <c r="J107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</v>
      </c>
      <c r="K10750" s="7">
        <f ca="1">IF(TableTransactions[[#This Row],[Stock balance backorders]]&lt;0,
0,
TableTransactions[[#This Row],[Stock balance backorders]]
)</f>
        <v>0</v>
      </c>
      <c r="L10750" s="8" t="str">
        <f>VLOOKUP(TableTransactions[[#This Row],[Material]],TableStockBalance[],
MATCH(TableStockBalance[[#Headers],[Supplier name]],TableStockBalance[#Headers],0),
0)</f>
        <v>Électroniquex Générale S.A.</v>
      </c>
    </row>
    <row r="10751" spans="1:12" x14ac:dyDescent="0.25">
      <c r="A10751">
        <v>49041613</v>
      </c>
      <c r="B10751">
        <v>690</v>
      </c>
      <c r="C10751" t="s">
        <v>343</v>
      </c>
      <c r="D10751" t="s">
        <v>309</v>
      </c>
      <c r="E10751" t="s">
        <v>310</v>
      </c>
      <c r="F10751" t="s">
        <v>313</v>
      </c>
      <c r="G10751" s="1">
        <v>43584</v>
      </c>
      <c r="H10751">
        <v>5</v>
      </c>
      <c r="I10751" s="7">
        <f>IF(TableTransactions[[#This Row],[Order type]]=trackOrderType,
TableTransactions[[#This Row],[Transaction quantity]]*-1,
TableTransactions[[#This Row],[Transaction quantity]]
)</f>
        <v>-5</v>
      </c>
      <c r="J107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</v>
      </c>
      <c r="K10751" s="7">
        <f ca="1">IF(TableTransactions[[#This Row],[Stock balance backorders]]&lt;0,
0,
TableTransactions[[#This Row],[Stock balance backorders]]
)</f>
        <v>0</v>
      </c>
      <c r="L10751" s="8" t="str">
        <f>VLOOKUP(TableTransactions[[#This Row],[Material]],TableStockBalance[],
MATCH(TableStockBalance[[#Headers],[Supplier name]],TableStockBalance[#Headers],0),
0)</f>
        <v>Électroniquex Générale S.A.</v>
      </c>
    </row>
    <row r="10752" spans="1:12" x14ac:dyDescent="0.25">
      <c r="A10752">
        <v>49041613</v>
      </c>
      <c r="B10752">
        <v>700</v>
      </c>
      <c r="C10752" t="s">
        <v>343</v>
      </c>
      <c r="D10752" t="s">
        <v>309</v>
      </c>
      <c r="E10752" t="s">
        <v>310</v>
      </c>
      <c r="F10752" t="s">
        <v>313</v>
      </c>
      <c r="G10752" s="1">
        <v>43584</v>
      </c>
      <c r="H10752">
        <v>4</v>
      </c>
      <c r="I10752" s="7">
        <f>IF(TableTransactions[[#This Row],[Order type]]=trackOrderType,
TableTransactions[[#This Row],[Transaction quantity]]*-1,
TableTransactions[[#This Row],[Transaction quantity]]
)</f>
        <v>-4</v>
      </c>
      <c r="J107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-12</v>
      </c>
      <c r="K10752" s="7">
        <f ca="1">IF(TableTransactions[[#This Row],[Stock balance backorders]]&lt;0,
0,
TableTransactions[[#This Row],[Stock balance backorders]]
)</f>
        <v>0</v>
      </c>
      <c r="L10752" s="8" t="str">
        <f>VLOOKUP(TableTransactions[[#This Row],[Material]],TableStockBalance[],
MATCH(TableStockBalance[[#Headers],[Supplier name]],TableStockBalance[#Headers],0),
0)</f>
        <v>Électroniquex Générale S.A.</v>
      </c>
    </row>
    <row r="10753" spans="1:12" x14ac:dyDescent="0.25">
      <c r="A10753">
        <v>49041639</v>
      </c>
      <c r="B10753">
        <v>230</v>
      </c>
      <c r="C10753" t="s">
        <v>343</v>
      </c>
      <c r="D10753" t="s">
        <v>309</v>
      </c>
      <c r="E10753" t="s">
        <v>310</v>
      </c>
      <c r="F10753" t="s">
        <v>317</v>
      </c>
      <c r="G10753" s="1">
        <v>43585</v>
      </c>
      <c r="H10753">
        <v>9</v>
      </c>
      <c r="I10753" s="7">
        <f>IF(TableTransactions[[#This Row],[Order type]]=trackOrderType,
TableTransactions[[#This Row],[Transaction quantity]]*-1,
TableTransactions[[#This Row],[Transaction quantity]]
)</f>
        <v>-9</v>
      </c>
      <c r="J107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-21</v>
      </c>
      <c r="K10753" s="7">
        <f ca="1">IF(TableTransactions[[#This Row],[Stock balance backorders]]&lt;0,
0,
TableTransactions[[#This Row],[Stock balance backorders]]
)</f>
        <v>0</v>
      </c>
      <c r="L10753" s="8" t="str">
        <f>VLOOKUP(TableTransactions[[#This Row],[Material]],TableStockBalance[],
MATCH(TableStockBalance[[#Headers],[Supplier name]],TableStockBalance[#Headers],0),
0)</f>
        <v>Électroniquex Générale S.A.</v>
      </c>
    </row>
    <row r="10754" spans="1:12" x14ac:dyDescent="0.25">
      <c r="A10754">
        <v>49041686</v>
      </c>
      <c r="B10754">
        <v>500</v>
      </c>
      <c r="C10754" t="s">
        <v>343</v>
      </c>
      <c r="D10754" t="s">
        <v>309</v>
      </c>
      <c r="E10754" t="s">
        <v>310</v>
      </c>
      <c r="F10754" t="s">
        <v>317</v>
      </c>
      <c r="G10754" s="1">
        <v>43591</v>
      </c>
      <c r="H10754">
        <v>5</v>
      </c>
      <c r="I10754" s="7">
        <f>IF(TableTransactions[[#This Row],[Order type]]=trackOrderType,
TableTransactions[[#This Row],[Transaction quantity]]*-1,
TableTransactions[[#This Row],[Transaction quantity]]
)</f>
        <v>-5</v>
      </c>
      <c r="J107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-26</v>
      </c>
      <c r="K10754" s="7">
        <f ca="1">IF(TableTransactions[[#This Row],[Stock balance backorders]]&lt;0,
0,
TableTransactions[[#This Row],[Stock balance backorders]]
)</f>
        <v>0</v>
      </c>
      <c r="L10754" s="8" t="str">
        <f>VLOOKUP(TableTransactions[[#This Row],[Material]],TableStockBalance[],
MATCH(TableStockBalance[[#Headers],[Supplier name]],TableStockBalance[#Headers],0),
0)</f>
        <v>Électroniquex Générale S.A.</v>
      </c>
    </row>
    <row r="10755" spans="1:12" x14ac:dyDescent="0.25">
      <c r="A10755">
        <v>49041690</v>
      </c>
      <c r="B10755">
        <v>270</v>
      </c>
      <c r="C10755" t="s">
        <v>343</v>
      </c>
      <c r="D10755" t="s">
        <v>309</v>
      </c>
      <c r="E10755" t="s">
        <v>310</v>
      </c>
      <c r="F10755" t="s">
        <v>318</v>
      </c>
      <c r="G10755" s="1">
        <v>43591</v>
      </c>
      <c r="H10755">
        <v>1</v>
      </c>
      <c r="I10755" s="7">
        <f>IF(TableTransactions[[#This Row],[Order type]]=trackOrderType,
TableTransactions[[#This Row],[Transaction quantity]]*-1,
TableTransactions[[#This Row],[Transaction quantity]]
)</f>
        <v>-1</v>
      </c>
      <c r="J107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-27</v>
      </c>
      <c r="K10755" s="7">
        <f ca="1">IF(TableTransactions[[#This Row],[Stock balance backorders]]&lt;0,
0,
TableTransactions[[#This Row],[Stock balance backorders]]
)</f>
        <v>0</v>
      </c>
      <c r="L10755" s="8" t="str">
        <f>VLOOKUP(TableTransactions[[#This Row],[Material]],TableStockBalance[],
MATCH(TableStockBalance[[#Headers],[Supplier name]],TableStockBalance[#Headers],0),
0)</f>
        <v>Électroniquex Générale S.A.</v>
      </c>
    </row>
    <row r="10756" spans="1:12" x14ac:dyDescent="0.25">
      <c r="A10756">
        <v>49041716</v>
      </c>
      <c r="B10756">
        <v>380</v>
      </c>
      <c r="C10756" t="s">
        <v>343</v>
      </c>
      <c r="D10756" t="s">
        <v>309</v>
      </c>
      <c r="E10756" t="s">
        <v>310</v>
      </c>
      <c r="F10756" t="s">
        <v>313</v>
      </c>
      <c r="G10756" s="1">
        <v>43593</v>
      </c>
      <c r="H10756">
        <v>13</v>
      </c>
      <c r="I10756" s="7">
        <f>IF(TableTransactions[[#This Row],[Order type]]=trackOrderType,
TableTransactions[[#This Row],[Transaction quantity]]*-1,
TableTransactions[[#This Row],[Transaction quantity]]
)</f>
        <v>-13</v>
      </c>
      <c r="J107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-40</v>
      </c>
      <c r="K10756" s="7">
        <f ca="1">IF(TableTransactions[[#This Row],[Stock balance backorders]]&lt;0,
0,
TableTransactions[[#This Row],[Stock balance backorders]]
)</f>
        <v>0</v>
      </c>
      <c r="L10756" s="8" t="str">
        <f>VLOOKUP(TableTransactions[[#This Row],[Material]],TableStockBalance[],
MATCH(TableStockBalance[[#Headers],[Supplier name]],TableStockBalance[#Headers],0),
0)</f>
        <v>Électroniquex Générale S.A.</v>
      </c>
    </row>
    <row r="10757" spans="1:12" x14ac:dyDescent="0.25">
      <c r="A10757">
        <v>49041725</v>
      </c>
      <c r="B10757">
        <v>520</v>
      </c>
      <c r="C10757" t="s">
        <v>343</v>
      </c>
      <c r="D10757" t="s">
        <v>309</v>
      </c>
      <c r="E10757" t="s">
        <v>310</v>
      </c>
      <c r="F10757" t="s">
        <v>317</v>
      </c>
      <c r="G10757" s="1">
        <v>43593</v>
      </c>
      <c r="H10757">
        <v>14</v>
      </c>
      <c r="I10757" s="7">
        <f>IF(TableTransactions[[#This Row],[Order type]]=trackOrderType,
TableTransactions[[#This Row],[Transaction quantity]]*-1,
TableTransactions[[#This Row],[Transaction quantity]]
)</f>
        <v>-14</v>
      </c>
      <c r="J107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-54</v>
      </c>
      <c r="K10757" s="7">
        <f ca="1">IF(TableTransactions[[#This Row],[Stock balance backorders]]&lt;0,
0,
TableTransactions[[#This Row],[Stock balance backorders]]
)</f>
        <v>0</v>
      </c>
      <c r="L10757" s="8" t="str">
        <f>VLOOKUP(TableTransactions[[#This Row],[Material]],TableStockBalance[],
MATCH(TableStockBalance[[#Headers],[Supplier name]],TableStockBalance[#Headers],0),
0)</f>
        <v>Électroniquex Générale S.A.</v>
      </c>
    </row>
    <row r="10758" spans="1:12" x14ac:dyDescent="0.25">
      <c r="A10758">
        <v>49041726</v>
      </c>
      <c r="B10758">
        <v>10</v>
      </c>
      <c r="C10758" t="s">
        <v>343</v>
      </c>
      <c r="D10758" t="s">
        <v>309</v>
      </c>
      <c r="E10758" t="s">
        <v>310</v>
      </c>
      <c r="F10758" t="s">
        <v>330</v>
      </c>
      <c r="G10758" s="1">
        <v>43593</v>
      </c>
      <c r="H10758">
        <v>3</v>
      </c>
      <c r="I10758" s="7">
        <f>IF(TableTransactions[[#This Row],[Order type]]=trackOrderType,
TableTransactions[[#This Row],[Transaction quantity]]*-1,
TableTransactions[[#This Row],[Transaction quantity]]
)</f>
        <v>-3</v>
      </c>
      <c r="J107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-57</v>
      </c>
      <c r="K10758" s="7">
        <f ca="1">IF(TableTransactions[[#This Row],[Stock balance backorders]]&lt;0,
0,
TableTransactions[[#This Row],[Stock balance backorders]]
)</f>
        <v>0</v>
      </c>
      <c r="L10758" s="8" t="str">
        <f>VLOOKUP(TableTransactions[[#This Row],[Material]],TableStockBalance[],
MATCH(TableStockBalance[[#Headers],[Supplier name]],TableStockBalance[#Headers],0),
0)</f>
        <v>Électroniquex Générale S.A.</v>
      </c>
    </row>
    <row r="10759" spans="1:12" x14ac:dyDescent="0.25">
      <c r="A10759">
        <v>49041728</v>
      </c>
      <c r="B10759">
        <v>170</v>
      </c>
      <c r="C10759" t="s">
        <v>343</v>
      </c>
      <c r="D10759" t="s">
        <v>309</v>
      </c>
      <c r="E10759" t="s">
        <v>310</v>
      </c>
      <c r="F10759" t="s">
        <v>319</v>
      </c>
      <c r="G10759" s="1">
        <v>43593</v>
      </c>
      <c r="H10759">
        <v>6</v>
      </c>
      <c r="I10759" s="7">
        <f>IF(TableTransactions[[#This Row],[Order type]]=trackOrderType,
TableTransactions[[#This Row],[Transaction quantity]]*-1,
TableTransactions[[#This Row],[Transaction quantity]]
)</f>
        <v>-6</v>
      </c>
      <c r="J107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-63</v>
      </c>
      <c r="K10759" s="7">
        <f ca="1">IF(TableTransactions[[#This Row],[Stock balance backorders]]&lt;0,
0,
TableTransactions[[#This Row],[Stock balance backorders]]
)</f>
        <v>0</v>
      </c>
      <c r="L10759" s="8" t="str">
        <f>VLOOKUP(TableTransactions[[#This Row],[Material]],TableStockBalance[],
MATCH(TableStockBalance[[#Headers],[Supplier name]],TableStockBalance[#Headers],0),
0)</f>
        <v>Électroniquex Générale S.A.</v>
      </c>
    </row>
    <row r="10760" spans="1:12" x14ac:dyDescent="0.25">
      <c r="A10760">
        <v>49041735</v>
      </c>
      <c r="B10760">
        <v>100</v>
      </c>
      <c r="C10760" t="s">
        <v>343</v>
      </c>
      <c r="D10760" t="s">
        <v>309</v>
      </c>
      <c r="E10760" t="s">
        <v>310</v>
      </c>
      <c r="F10760" t="s">
        <v>313</v>
      </c>
      <c r="G10760" s="1">
        <v>43594</v>
      </c>
      <c r="H10760">
        <v>3</v>
      </c>
      <c r="I10760" s="7">
        <f>IF(TableTransactions[[#This Row],[Order type]]=trackOrderType,
TableTransactions[[#This Row],[Transaction quantity]]*-1,
TableTransactions[[#This Row],[Transaction quantity]]
)</f>
        <v>-3</v>
      </c>
      <c r="J107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-66</v>
      </c>
      <c r="K10760" s="7">
        <f ca="1">IF(TableTransactions[[#This Row],[Stock balance backorders]]&lt;0,
0,
TableTransactions[[#This Row],[Stock balance backorders]]
)</f>
        <v>0</v>
      </c>
      <c r="L10760" s="8" t="str">
        <f>VLOOKUP(TableTransactions[[#This Row],[Material]],TableStockBalance[],
MATCH(TableStockBalance[[#Headers],[Supplier name]],TableStockBalance[#Headers],0),
0)</f>
        <v>Électroniquex Générale S.A.</v>
      </c>
    </row>
    <row r="10761" spans="1:12" x14ac:dyDescent="0.25">
      <c r="A10761">
        <v>49041750</v>
      </c>
      <c r="B10761">
        <v>80</v>
      </c>
      <c r="C10761" t="s">
        <v>343</v>
      </c>
      <c r="D10761" t="s">
        <v>309</v>
      </c>
      <c r="E10761" t="s">
        <v>310</v>
      </c>
      <c r="F10761" t="s">
        <v>314</v>
      </c>
      <c r="G10761" s="1">
        <v>43595</v>
      </c>
      <c r="H10761">
        <v>7</v>
      </c>
      <c r="I10761" s="7">
        <f>IF(TableTransactions[[#This Row],[Order type]]=trackOrderType,
TableTransactions[[#This Row],[Transaction quantity]]*-1,
TableTransactions[[#This Row],[Transaction quantity]]
)</f>
        <v>-7</v>
      </c>
      <c r="J107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-73</v>
      </c>
      <c r="K10761" s="7">
        <f ca="1">IF(TableTransactions[[#This Row],[Stock balance backorders]]&lt;0,
0,
TableTransactions[[#This Row],[Stock balance backorders]]
)</f>
        <v>0</v>
      </c>
      <c r="L10761" s="8" t="str">
        <f>VLOOKUP(TableTransactions[[#This Row],[Material]],TableStockBalance[],
MATCH(TableStockBalance[[#Headers],[Supplier name]],TableStockBalance[#Headers],0),
0)</f>
        <v>Électroniquex Générale S.A.</v>
      </c>
    </row>
    <row r="10762" spans="1:12" x14ac:dyDescent="0.25">
      <c r="A10762">
        <v>49041760</v>
      </c>
      <c r="B10762">
        <v>470</v>
      </c>
      <c r="C10762" t="s">
        <v>343</v>
      </c>
      <c r="D10762" t="s">
        <v>309</v>
      </c>
      <c r="E10762" t="s">
        <v>310</v>
      </c>
      <c r="F10762" t="s">
        <v>317</v>
      </c>
      <c r="G10762" s="1">
        <v>43595</v>
      </c>
      <c r="H10762">
        <v>1</v>
      </c>
      <c r="I10762" s="7">
        <f>IF(TableTransactions[[#This Row],[Order type]]=trackOrderType,
TableTransactions[[#This Row],[Transaction quantity]]*-1,
TableTransactions[[#This Row],[Transaction quantity]]
)</f>
        <v>-1</v>
      </c>
      <c r="J107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-74</v>
      </c>
      <c r="K10762" s="7">
        <f ca="1">IF(TableTransactions[[#This Row],[Stock balance backorders]]&lt;0,
0,
TableTransactions[[#This Row],[Stock balance backorders]]
)</f>
        <v>0</v>
      </c>
      <c r="L10762" s="8" t="str">
        <f>VLOOKUP(TableTransactions[[#This Row],[Material]],TableStockBalance[],
MATCH(TableStockBalance[[#Headers],[Supplier name]],TableStockBalance[#Headers],0),
0)</f>
        <v>Électroniquex Générale S.A.</v>
      </c>
    </row>
    <row r="10763" spans="1:12" x14ac:dyDescent="0.25">
      <c r="A10763">
        <v>49041763</v>
      </c>
      <c r="B10763">
        <v>410</v>
      </c>
      <c r="C10763" t="s">
        <v>343</v>
      </c>
      <c r="D10763" t="s">
        <v>309</v>
      </c>
      <c r="E10763" t="s">
        <v>310</v>
      </c>
      <c r="F10763" t="s">
        <v>318</v>
      </c>
      <c r="G10763" s="1">
        <v>43595</v>
      </c>
      <c r="H10763">
        <v>2</v>
      </c>
      <c r="I10763" s="7">
        <f>IF(TableTransactions[[#This Row],[Order type]]=trackOrderType,
TableTransactions[[#This Row],[Transaction quantity]]*-1,
TableTransactions[[#This Row],[Transaction quantity]]
)</f>
        <v>-2</v>
      </c>
      <c r="J107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-76</v>
      </c>
      <c r="K10763" s="7">
        <f ca="1">IF(TableTransactions[[#This Row],[Stock balance backorders]]&lt;0,
0,
TableTransactions[[#This Row],[Stock balance backorders]]
)</f>
        <v>0</v>
      </c>
      <c r="L10763" s="8" t="str">
        <f>VLOOKUP(TableTransactions[[#This Row],[Material]],TableStockBalance[],
MATCH(TableStockBalance[[#Headers],[Supplier name]],TableStockBalance[#Headers],0),
0)</f>
        <v>Électroniquex Générale S.A.</v>
      </c>
    </row>
    <row r="10764" spans="1:12" x14ac:dyDescent="0.25">
      <c r="A10764" s="4">
        <v>45057072</v>
      </c>
      <c r="B10764" s="4">
        <v>20</v>
      </c>
      <c r="C10764" s="4" t="s">
        <v>344</v>
      </c>
      <c r="D10764" s="4" t="s">
        <v>309</v>
      </c>
      <c r="E10764" s="4" t="s">
        <v>310</v>
      </c>
      <c r="F10764" s="4" t="s">
        <v>110</v>
      </c>
      <c r="G10764" s="5">
        <v>43595</v>
      </c>
      <c r="H10764" s="4">
        <v>59</v>
      </c>
      <c r="I10764" s="7">
        <f>IF(TableTransactions[[#This Row],[Order type]]=trackOrderType,
TableTransactions[[#This Row],[Transaction quantity]]*-1,
TableTransactions[[#This Row],[Transaction quantity]]
)</f>
        <v>59</v>
      </c>
      <c r="J107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-17</v>
      </c>
      <c r="K10764" s="7">
        <f ca="1">IF(TableTransactions[[#This Row],[Stock balance backorders]]&lt;0,
0,
TableTransactions[[#This Row],[Stock balance backorders]]
)</f>
        <v>0</v>
      </c>
      <c r="L10764" s="8" t="str">
        <f>VLOOKUP(TableTransactions[[#This Row],[Material]],TableStockBalance[],
MATCH(TableStockBalance[[#Headers],[Supplier name]],TableStockBalance[#Headers],0),
0)</f>
        <v>Électroniquex Générale S.A.</v>
      </c>
    </row>
    <row r="10765" spans="1:12" x14ac:dyDescent="0.25">
      <c r="A10765">
        <v>49041783</v>
      </c>
      <c r="B10765">
        <v>10</v>
      </c>
      <c r="C10765" t="s">
        <v>343</v>
      </c>
      <c r="D10765" t="s">
        <v>309</v>
      </c>
      <c r="E10765" t="s">
        <v>310</v>
      </c>
      <c r="F10765" t="s">
        <v>329</v>
      </c>
      <c r="G10765" s="1">
        <v>43599</v>
      </c>
      <c r="H10765">
        <v>11</v>
      </c>
      <c r="I10765" s="7">
        <f>IF(TableTransactions[[#This Row],[Order type]]=trackOrderType,
TableTransactions[[#This Row],[Transaction quantity]]*-1,
TableTransactions[[#This Row],[Transaction quantity]]
)</f>
        <v>-11</v>
      </c>
      <c r="J107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-28</v>
      </c>
      <c r="K10765" s="7">
        <f ca="1">IF(TableTransactions[[#This Row],[Stock balance backorders]]&lt;0,
0,
TableTransactions[[#This Row],[Stock balance backorders]]
)</f>
        <v>0</v>
      </c>
      <c r="L10765" s="8" t="str">
        <f>VLOOKUP(TableTransactions[[#This Row],[Material]],TableStockBalance[],
MATCH(TableStockBalance[[#Headers],[Supplier name]],TableStockBalance[#Headers],0),
0)</f>
        <v>Électroniquex Générale S.A.</v>
      </c>
    </row>
    <row r="10766" spans="1:12" x14ac:dyDescent="0.25">
      <c r="A10766">
        <v>49041803</v>
      </c>
      <c r="B10766">
        <v>140</v>
      </c>
      <c r="C10766" t="s">
        <v>343</v>
      </c>
      <c r="D10766" t="s">
        <v>309</v>
      </c>
      <c r="E10766" t="s">
        <v>310</v>
      </c>
      <c r="F10766" t="s">
        <v>318</v>
      </c>
      <c r="G10766" s="1">
        <v>43600</v>
      </c>
      <c r="H10766">
        <v>14</v>
      </c>
      <c r="I10766" s="7">
        <f>IF(TableTransactions[[#This Row],[Order type]]=trackOrderType,
TableTransactions[[#This Row],[Transaction quantity]]*-1,
TableTransactions[[#This Row],[Transaction quantity]]
)</f>
        <v>-14</v>
      </c>
      <c r="J107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-42</v>
      </c>
      <c r="K10766" s="7">
        <f ca="1">IF(TableTransactions[[#This Row],[Stock balance backorders]]&lt;0,
0,
TableTransactions[[#This Row],[Stock balance backorders]]
)</f>
        <v>0</v>
      </c>
      <c r="L10766" s="8" t="str">
        <f>VLOOKUP(TableTransactions[[#This Row],[Material]],TableStockBalance[],
MATCH(TableStockBalance[[#Headers],[Supplier name]],TableStockBalance[#Headers],0),
0)</f>
        <v>Électroniquex Générale S.A.</v>
      </c>
    </row>
    <row r="10767" spans="1:12" x14ac:dyDescent="0.25">
      <c r="A10767">
        <v>49041813</v>
      </c>
      <c r="B10767">
        <v>110</v>
      </c>
      <c r="C10767" t="s">
        <v>343</v>
      </c>
      <c r="D10767" t="s">
        <v>309</v>
      </c>
      <c r="E10767" t="s">
        <v>310</v>
      </c>
      <c r="F10767" t="s">
        <v>316</v>
      </c>
      <c r="G10767" s="1">
        <v>43601</v>
      </c>
      <c r="H10767">
        <v>3</v>
      </c>
      <c r="I10767" s="7">
        <f>IF(TableTransactions[[#This Row],[Order type]]=trackOrderType,
TableTransactions[[#This Row],[Transaction quantity]]*-1,
TableTransactions[[#This Row],[Transaction quantity]]
)</f>
        <v>-3</v>
      </c>
      <c r="J107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-45</v>
      </c>
      <c r="K10767" s="7">
        <f ca="1">IF(TableTransactions[[#This Row],[Stock balance backorders]]&lt;0,
0,
TableTransactions[[#This Row],[Stock balance backorders]]
)</f>
        <v>0</v>
      </c>
      <c r="L10767" s="8" t="str">
        <f>VLOOKUP(TableTransactions[[#This Row],[Material]],TableStockBalance[],
MATCH(TableStockBalance[[#Headers],[Supplier name]],TableStockBalance[#Headers],0),
0)</f>
        <v>Électroniquex Générale S.A.</v>
      </c>
    </row>
    <row r="10768" spans="1:12" x14ac:dyDescent="0.25">
      <c r="A10768">
        <v>49041848</v>
      </c>
      <c r="B10768">
        <v>20</v>
      </c>
      <c r="C10768" t="s">
        <v>343</v>
      </c>
      <c r="D10768" t="s">
        <v>309</v>
      </c>
      <c r="E10768" t="s">
        <v>310</v>
      </c>
      <c r="F10768" t="s">
        <v>335</v>
      </c>
      <c r="G10768" s="1">
        <v>43605</v>
      </c>
      <c r="H10768">
        <v>1</v>
      </c>
      <c r="I10768" s="7">
        <f>IF(TableTransactions[[#This Row],[Order type]]=trackOrderType,
TableTransactions[[#This Row],[Transaction quantity]]*-1,
TableTransactions[[#This Row],[Transaction quantity]]
)</f>
        <v>-1</v>
      </c>
      <c r="J107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-46</v>
      </c>
      <c r="K10768" s="7">
        <f ca="1">IF(TableTransactions[[#This Row],[Stock balance backorders]]&lt;0,
0,
TableTransactions[[#This Row],[Stock balance backorders]]
)</f>
        <v>0</v>
      </c>
      <c r="L10768" s="8" t="str">
        <f>VLOOKUP(TableTransactions[[#This Row],[Material]],TableStockBalance[],
MATCH(TableStockBalance[[#Headers],[Supplier name]],TableStockBalance[#Headers],0),
0)</f>
        <v>Électroniquex Générale S.A.</v>
      </c>
    </row>
    <row r="10769" spans="1:12" x14ac:dyDescent="0.25">
      <c r="A10769">
        <v>49041904</v>
      </c>
      <c r="B10769">
        <v>150</v>
      </c>
      <c r="C10769" t="s">
        <v>343</v>
      </c>
      <c r="D10769" t="s">
        <v>309</v>
      </c>
      <c r="E10769" t="s">
        <v>310</v>
      </c>
      <c r="F10769" t="s">
        <v>314</v>
      </c>
      <c r="G10769" s="1">
        <v>43609</v>
      </c>
      <c r="H10769">
        <v>1</v>
      </c>
      <c r="I10769" s="7">
        <f>IF(TableTransactions[[#This Row],[Order type]]=trackOrderType,
TableTransactions[[#This Row],[Transaction quantity]]*-1,
TableTransactions[[#This Row],[Transaction quantity]]
)</f>
        <v>-1</v>
      </c>
      <c r="J107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-47</v>
      </c>
      <c r="K10769" s="7">
        <f ca="1">IF(TableTransactions[[#This Row],[Stock balance backorders]]&lt;0,
0,
TableTransactions[[#This Row],[Stock balance backorders]]
)</f>
        <v>0</v>
      </c>
      <c r="L10769" s="8" t="str">
        <f>VLOOKUP(TableTransactions[[#This Row],[Material]],TableStockBalance[],
MATCH(TableStockBalance[[#Headers],[Supplier name]],TableStockBalance[#Headers],0),
0)</f>
        <v>Électroniquex Générale S.A.</v>
      </c>
    </row>
    <row r="10770" spans="1:12" x14ac:dyDescent="0.25">
      <c r="A10770">
        <v>49041905</v>
      </c>
      <c r="B10770">
        <v>420</v>
      </c>
      <c r="C10770" t="s">
        <v>343</v>
      </c>
      <c r="D10770" t="s">
        <v>309</v>
      </c>
      <c r="E10770" t="s">
        <v>310</v>
      </c>
      <c r="F10770" t="s">
        <v>313</v>
      </c>
      <c r="G10770" s="1">
        <v>43609</v>
      </c>
      <c r="H10770">
        <v>5</v>
      </c>
      <c r="I10770" s="7">
        <f>IF(TableTransactions[[#This Row],[Order type]]=trackOrderType,
TableTransactions[[#This Row],[Transaction quantity]]*-1,
TableTransactions[[#This Row],[Transaction quantity]]
)</f>
        <v>-5</v>
      </c>
      <c r="J107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-52</v>
      </c>
      <c r="K10770" s="7">
        <f ca="1">IF(TableTransactions[[#This Row],[Stock balance backorders]]&lt;0,
0,
TableTransactions[[#This Row],[Stock balance backorders]]
)</f>
        <v>0</v>
      </c>
      <c r="L10770" s="8" t="str">
        <f>VLOOKUP(TableTransactions[[#This Row],[Material]],TableStockBalance[],
MATCH(TableStockBalance[[#Headers],[Supplier name]],TableStockBalance[#Headers],0),
0)</f>
        <v>Électroniquex Générale S.A.</v>
      </c>
    </row>
    <row r="10771" spans="1:12" x14ac:dyDescent="0.25">
      <c r="A10771">
        <v>49041909</v>
      </c>
      <c r="B10771">
        <v>10</v>
      </c>
      <c r="C10771" t="s">
        <v>343</v>
      </c>
      <c r="D10771" t="s">
        <v>309</v>
      </c>
      <c r="E10771" t="s">
        <v>310</v>
      </c>
      <c r="F10771" t="s">
        <v>320</v>
      </c>
      <c r="G10771" s="1">
        <v>43609</v>
      </c>
      <c r="H10771">
        <v>6</v>
      </c>
      <c r="I10771" s="7">
        <f>IF(TableTransactions[[#This Row],[Order type]]=trackOrderType,
TableTransactions[[#This Row],[Transaction quantity]]*-1,
TableTransactions[[#This Row],[Transaction quantity]]
)</f>
        <v>-6</v>
      </c>
      <c r="J107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-58</v>
      </c>
      <c r="K10771" s="7">
        <f ca="1">IF(TableTransactions[[#This Row],[Stock balance backorders]]&lt;0,
0,
TableTransactions[[#This Row],[Stock balance backorders]]
)</f>
        <v>0</v>
      </c>
      <c r="L10771" s="8" t="str">
        <f>VLOOKUP(TableTransactions[[#This Row],[Material]],TableStockBalance[],
MATCH(TableStockBalance[[#Headers],[Supplier name]],TableStockBalance[#Headers],0),
0)</f>
        <v>Électroniquex Générale S.A.</v>
      </c>
    </row>
    <row r="10772" spans="1:12" x14ac:dyDescent="0.25">
      <c r="A10772">
        <v>49041930</v>
      </c>
      <c r="B10772">
        <v>140</v>
      </c>
      <c r="C10772" t="s">
        <v>343</v>
      </c>
      <c r="D10772" t="s">
        <v>309</v>
      </c>
      <c r="E10772" t="s">
        <v>310</v>
      </c>
      <c r="F10772" t="s">
        <v>317</v>
      </c>
      <c r="G10772" s="1">
        <v>43612</v>
      </c>
      <c r="H10772">
        <v>5</v>
      </c>
      <c r="I10772" s="7">
        <f>IF(TableTransactions[[#This Row],[Order type]]=trackOrderType,
TableTransactions[[#This Row],[Transaction quantity]]*-1,
TableTransactions[[#This Row],[Transaction quantity]]
)</f>
        <v>-5</v>
      </c>
      <c r="J107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-63</v>
      </c>
      <c r="K10772" s="7">
        <f ca="1">IF(TableTransactions[[#This Row],[Stock balance backorders]]&lt;0,
0,
TableTransactions[[#This Row],[Stock balance backorders]]
)</f>
        <v>0</v>
      </c>
      <c r="L10772" s="8" t="str">
        <f>VLOOKUP(TableTransactions[[#This Row],[Material]],TableStockBalance[],
MATCH(TableStockBalance[[#Headers],[Supplier name]],TableStockBalance[#Headers],0),
0)</f>
        <v>Électroniquex Générale S.A.</v>
      </c>
    </row>
    <row r="10773" spans="1:12" x14ac:dyDescent="0.25">
      <c r="A10773">
        <v>49041977</v>
      </c>
      <c r="B10773">
        <v>30</v>
      </c>
      <c r="C10773" t="s">
        <v>343</v>
      </c>
      <c r="D10773" t="s">
        <v>309</v>
      </c>
      <c r="E10773" t="s">
        <v>310</v>
      </c>
      <c r="F10773" t="s">
        <v>315</v>
      </c>
      <c r="G10773" s="1">
        <v>43616</v>
      </c>
      <c r="H10773">
        <v>11</v>
      </c>
      <c r="I10773" s="7">
        <f>IF(TableTransactions[[#This Row],[Order type]]=trackOrderType,
TableTransactions[[#This Row],[Transaction quantity]]*-1,
TableTransactions[[#This Row],[Transaction quantity]]
)</f>
        <v>-11</v>
      </c>
      <c r="J107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-74</v>
      </c>
      <c r="K10773" s="7">
        <f ca="1">IF(TableTransactions[[#This Row],[Stock balance backorders]]&lt;0,
0,
TableTransactions[[#This Row],[Stock balance backorders]]
)</f>
        <v>0</v>
      </c>
      <c r="L10773" s="8" t="str">
        <f>VLOOKUP(TableTransactions[[#This Row],[Material]],TableStockBalance[],
MATCH(TableStockBalance[[#Headers],[Supplier name]],TableStockBalance[#Headers],0),
0)</f>
        <v>Électroniquex Générale S.A.</v>
      </c>
    </row>
    <row r="10774" spans="1:12" x14ac:dyDescent="0.25">
      <c r="A10774">
        <v>49042000</v>
      </c>
      <c r="B10774">
        <v>30</v>
      </c>
      <c r="C10774" t="s">
        <v>343</v>
      </c>
      <c r="D10774" t="s">
        <v>309</v>
      </c>
      <c r="E10774" t="s">
        <v>310</v>
      </c>
      <c r="F10774" t="s">
        <v>314</v>
      </c>
      <c r="G10774" s="1">
        <v>43620</v>
      </c>
      <c r="H10774">
        <v>1</v>
      </c>
      <c r="I10774" s="7">
        <f>IF(TableTransactions[[#This Row],[Order type]]=trackOrderType,
TableTransactions[[#This Row],[Transaction quantity]]*-1,
TableTransactions[[#This Row],[Transaction quantity]]
)</f>
        <v>-1</v>
      </c>
      <c r="J107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-75</v>
      </c>
      <c r="K10774" s="7">
        <f ca="1">IF(TableTransactions[[#This Row],[Stock balance backorders]]&lt;0,
0,
TableTransactions[[#This Row],[Stock balance backorders]]
)</f>
        <v>0</v>
      </c>
      <c r="L10774" s="8" t="str">
        <f>VLOOKUP(TableTransactions[[#This Row],[Material]],TableStockBalance[],
MATCH(TableStockBalance[[#Headers],[Supplier name]],TableStockBalance[#Headers],0),
0)</f>
        <v>Électroniquex Générale S.A.</v>
      </c>
    </row>
    <row r="10775" spans="1:12" x14ac:dyDescent="0.25">
      <c r="A10775">
        <v>49042045</v>
      </c>
      <c r="B10775">
        <v>330</v>
      </c>
      <c r="C10775" t="s">
        <v>343</v>
      </c>
      <c r="D10775" t="s">
        <v>309</v>
      </c>
      <c r="E10775" t="s">
        <v>310</v>
      </c>
      <c r="F10775" t="s">
        <v>317</v>
      </c>
      <c r="G10775" s="1">
        <v>43623</v>
      </c>
      <c r="H10775">
        <v>13</v>
      </c>
      <c r="I10775" s="7">
        <f>IF(TableTransactions[[#This Row],[Order type]]=trackOrderType,
TableTransactions[[#This Row],[Transaction quantity]]*-1,
TableTransactions[[#This Row],[Transaction quantity]]
)</f>
        <v>-13</v>
      </c>
      <c r="J107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-88</v>
      </c>
      <c r="K10775" s="7">
        <f ca="1">IF(TableTransactions[[#This Row],[Stock balance backorders]]&lt;0,
0,
TableTransactions[[#This Row],[Stock balance backorders]]
)</f>
        <v>0</v>
      </c>
      <c r="L10775" s="8" t="str">
        <f>VLOOKUP(TableTransactions[[#This Row],[Material]],TableStockBalance[],
MATCH(TableStockBalance[[#Headers],[Supplier name]],TableStockBalance[#Headers],0),
0)</f>
        <v>Électroniquex Générale S.A.</v>
      </c>
    </row>
    <row r="10776" spans="1:12" x14ac:dyDescent="0.25">
      <c r="A10776" s="4">
        <v>45057132</v>
      </c>
      <c r="B10776" s="4">
        <v>60</v>
      </c>
      <c r="C10776" s="4" t="s">
        <v>344</v>
      </c>
      <c r="D10776" s="4" t="s">
        <v>309</v>
      </c>
      <c r="E10776" s="4" t="s">
        <v>310</v>
      </c>
      <c r="F10776" s="4" t="s">
        <v>110</v>
      </c>
      <c r="G10776" s="5">
        <v>43623</v>
      </c>
      <c r="H10776" s="4">
        <v>240</v>
      </c>
      <c r="I10776" s="7">
        <f>IF(TableTransactions[[#This Row],[Order type]]=trackOrderType,
TableTransactions[[#This Row],[Transaction quantity]]*-1,
TableTransactions[[#This Row],[Transaction quantity]]
)</f>
        <v>240</v>
      </c>
      <c r="J107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152</v>
      </c>
      <c r="K10776" s="7">
        <f ca="1">IF(TableTransactions[[#This Row],[Stock balance backorders]]&lt;0,
0,
TableTransactions[[#This Row],[Stock balance backorders]]
)</f>
        <v>152</v>
      </c>
      <c r="L10776" s="8" t="str">
        <f>VLOOKUP(TableTransactions[[#This Row],[Material]],TableStockBalance[],
MATCH(TableStockBalance[[#Headers],[Supplier name]],TableStockBalance[#Headers],0),
0)</f>
        <v>Électroniquex Générale S.A.</v>
      </c>
    </row>
    <row r="10777" spans="1:12" x14ac:dyDescent="0.25">
      <c r="A10777">
        <v>49042053</v>
      </c>
      <c r="B10777">
        <v>120</v>
      </c>
      <c r="C10777" t="s">
        <v>343</v>
      </c>
      <c r="D10777" t="s">
        <v>309</v>
      </c>
      <c r="E10777" t="s">
        <v>310</v>
      </c>
      <c r="F10777" t="s">
        <v>314</v>
      </c>
      <c r="G10777" s="1">
        <v>43626</v>
      </c>
      <c r="H10777">
        <v>7</v>
      </c>
      <c r="I10777" s="7">
        <f>IF(TableTransactions[[#This Row],[Order type]]=trackOrderType,
TableTransactions[[#This Row],[Transaction quantity]]*-1,
TableTransactions[[#This Row],[Transaction quantity]]
)</f>
        <v>-7</v>
      </c>
      <c r="J107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145</v>
      </c>
      <c r="K10777" s="7">
        <f ca="1">IF(TableTransactions[[#This Row],[Stock balance backorders]]&lt;0,
0,
TableTransactions[[#This Row],[Stock balance backorders]]
)</f>
        <v>145</v>
      </c>
      <c r="L10777" s="8" t="str">
        <f>VLOOKUP(TableTransactions[[#This Row],[Material]],TableStockBalance[],
MATCH(TableStockBalance[[#Headers],[Supplier name]],TableStockBalance[#Headers],0),
0)</f>
        <v>Électroniquex Générale S.A.</v>
      </c>
    </row>
    <row r="10778" spans="1:12" x14ac:dyDescent="0.25">
      <c r="A10778">
        <v>49042061</v>
      </c>
      <c r="B10778">
        <v>240</v>
      </c>
      <c r="C10778" t="s">
        <v>343</v>
      </c>
      <c r="D10778" t="s">
        <v>309</v>
      </c>
      <c r="E10778" t="s">
        <v>310</v>
      </c>
      <c r="F10778" t="s">
        <v>316</v>
      </c>
      <c r="G10778" s="1">
        <v>43626</v>
      </c>
      <c r="H10778">
        <v>11</v>
      </c>
      <c r="I10778" s="7">
        <f>IF(TableTransactions[[#This Row],[Order type]]=trackOrderType,
TableTransactions[[#This Row],[Transaction quantity]]*-1,
TableTransactions[[#This Row],[Transaction quantity]]
)</f>
        <v>-11</v>
      </c>
      <c r="J107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134</v>
      </c>
      <c r="K10778" s="7">
        <f ca="1">IF(TableTransactions[[#This Row],[Stock balance backorders]]&lt;0,
0,
TableTransactions[[#This Row],[Stock balance backorders]]
)</f>
        <v>134</v>
      </c>
      <c r="L10778" s="8" t="str">
        <f>VLOOKUP(TableTransactions[[#This Row],[Material]],TableStockBalance[],
MATCH(TableStockBalance[[#Headers],[Supplier name]],TableStockBalance[#Headers],0),
0)</f>
        <v>Électroniquex Générale S.A.</v>
      </c>
    </row>
    <row r="10779" spans="1:12" x14ac:dyDescent="0.25">
      <c r="A10779">
        <v>49042103</v>
      </c>
      <c r="B10779">
        <v>40</v>
      </c>
      <c r="C10779" t="s">
        <v>343</v>
      </c>
      <c r="D10779" t="s">
        <v>309</v>
      </c>
      <c r="E10779" t="s">
        <v>310</v>
      </c>
      <c r="F10779" t="s">
        <v>321</v>
      </c>
      <c r="G10779" s="1">
        <v>43629</v>
      </c>
      <c r="H10779">
        <v>9</v>
      </c>
      <c r="I10779" s="7">
        <f>IF(TableTransactions[[#This Row],[Order type]]=trackOrderType,
TableTransactions[[#This Row],[Transaction quantity]]*-1,
TableTransactions[[#This Row],[Transaction quantity]]
)</f>
        <v>-9</v>
      </c>
      <c r="J107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125</v>
      </c>
      <c r="K10779" s="7">
        <f ca="1">IF(TableTransactions[[#This Row],[Stock balance backorders]]&lt;0,
0,
TableTransactions[[#This Row],[Stock balance backorders]]
)</f>
        <v>125</v>
      </c>
      <c r="L10779" s="8" t="str">
        <f>VLOOKUP(TableTransactions[[#This Row],[Material]],TableStockBalance[],
MATCH(TableStockBalance[[#Headers],[Supplier name]],TableStockBalance[#Headers],0),
0)</f>
        <v>Électroniquex Générale S.A.</v>
      </c>
    </row>
    <row r="10780" spans="1:12" x14ac:dyDescent="0.25">
      <c r="A10780">
        <v>49042113</v>
      </c>
      <c r="B10780">
        <v>150</v>
      </c>
      <c r="C10780" t="s">
        <v>343</v>
      </c>
      <c r="D10780" t="s">
        <v>309</v>
      </c>
      <c r="E10780" t="s">
        <v>310</v>
      </c>
      <c r="F10780" t="s">
        <v>318</v>
      </c>
      <c r="G10780" s="1">
        <v>43629</v>
      </c>
      <c r="H10780">
        <v>10</v>
      </c>
      <c r="I10780" s="7">
        <f>IF(TableTransactions[[#This Row],[Order type]]=trackOrderType,
TableTransactions[[#This Row],[Transaction quantity]]*-1,
TableTransactions[[#This Row],[Transaction quantity]]
)</f>
        <v>-10</v>
      </c>
      <c r="J107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115</v>
      </c>
      <c r="K10780" s="7">
        <f ca="1">IF(TableTransactions[[#This Row],[Stock balance backorders]]&lt;0,
0,
TableTransactions[[#This Row],[Stock balance backorders]]
)</f>
        <v>115</v>
      </c>
      <c r="L10780" s="8" t="str">
        <f>VLOOKUP(TableTransactions[[#This Row],[Material]],TableStockBalance[],
MATCH(TableStockBalance[[#Headers],[Supplier name]],TableStockBalance[#Headers],0),
0)</f>
        <v>Électroniquex Générale S.A.</v>
      </c>
    </row>
    <row r="10781" spans="1:12" x14ac:dyDescent="0.25">
      <c r="A10781">
        <v>49042150</v>
      </c>
      <c r="B10781">
        <v>80</v>
      </c>
      <c r="C10781" t="s">
        <v>343</v>
      </c>
      <c r="D10781" t="s">
        <v>309</v>
      </c>
      <c r="E10781" t="s">
        <v>310</v>
      </c>
      <c r="F10781" t="s">
        <v>319</v>
      </c>
      <c r="G10781" s="1">
        <v>43633</v>
      </c>
      <c r="H10781">
        <v>14</v>
      </c>
      <c r="I10781" s="7">
        <f>IF(TableTransactions[[#This Row],[Order type]]=trackOrderType,
TableTransactions[[#This Row],[Transaction quantity]]*-1,
TableTransactions[[#This Row],[Transaction quantity]]
)</f>
        <v>-14</v>
      </c>
      <c r="J107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101</v>
      </c>
      <c r="K10781" s="7">
        <f ca="1">IF(TableTransactions[[#This Row],[Stock balance backorders]]&lt;0,
0,
TableTransactions[[#This Row],[Stock balance backorders]]
)</f>
        <v>101</v>
      </c>
      <c r="L10781" s="8" t="str">
        <f>VLOOKUP(TableTransactions[[#This Row],[Material]],TableStockBalance[],
MATCH(TableStockBalance[[#Headers],[Supplier name]],TableStockBalance[#Headers],0),
0)</f>
        <v>Électroniquex Générale S.A.</v>
      </c>
    </row>
    <row r="10782" spans="1:12" x14ac:dyDescent="0.25">
      <c r="A10782">
        <v>49042185</v>
      </c>
      <c r="B10782">
        <v>20</v>
      </c>
      <c r="C10782" t="s">
        <v>343</v>
      </c>
      <c r="D10782" t="s">
        <v>309</v>
      </c>
      <c r="E10782" t="s">
        <v>310</v>
      </c>
      <c r="F10782" t="s">
        <v>321</v>
      </c>
      <c r="G10782" s="1">
        <v>43636</v>
      </c>
      <c r="H10782">
        <v>3</v>
      </c>
      <c r="I10782" s="7">
        <f>IF(TableTransactions[[#This Row],[Order type]]=trackOrderType,
TableTransactions[[#This Row],[Transaction quantity]]*-1,
TableTransactions[[#This Row],[Transaction quantity]]
)</f>
        <v>-3</v>
      </c>
      <c r="J107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98</v>
      </c>
      <c r="K10782" s="7">
        <f ca="1">IF(TableTransactions[[#This Row],[Stock balance backorders]]&lt;0,
0,
TableTransactions[[#This Row],[Stock balance backorders]]
)</f>
        <v>98</v>
      </c>
      <c r="L10782" s="8" t="str">
        <f>VLOOKUP(TableTransactions[[#This Row],[Material]],TableStockBalance[],
MATCH(TableStockBalance[[#Headers],[Supplier name]],TableStockBalance[#Headers],0),
0)</f>
        <v>Électroniquex Générale S.A.</v>
      </c>
    </row>
    <row r="10783" spans="1:12" x14ac:dyDescent="0.25">
      <c r="A10783">
        <v>49042196</v>
      </c>
      <c r="B10783">
        <v>310</v>
      </c>
      <c r="C10783" t="s">
        <v>343</v>
      </c>
      <c r="D10783" t="s">
        <v>309</v>
      </c>
      <c r="E10783" t="s">
        <v>310</v>
      </c>
      <c r="F10783" t="s">
        <v>313</v>
      </c>
      <c r="G10783" s="1">
        <v>43637</v>
      </c>
      <c r="H10783">
        <v>1</v>
      </c>
      <c r="I10783" s="7">
        <f>IF(TableTransactions[[#This Row],[Order type]]=trackOrderType,
TableTransactions[[#This Row],[Transaction quantity]]*-1,
TableTransactions[[#This Row],[Transaction quantity]]
)</f>
        <v>-1</v>
      </c>
      <c r="J107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97</v>
      </c>
      <c r="K10783" s="7">
        <f ca="1">IF(TableTransactions[[#This Row],[Stock balance backorders]]&lt;0,
0,
TableTransactions[[#This Row],[Stock balance backorders]]
)</f>
        <v>97</v>
      </c>
      <c r="L10783" s="8" t="str">
        <f>VLOOKUP(TableTransactions[[#This Row],[Material]],TableStockBalance[],
MATCH(TableStockBalance[[#Headers],[Supplier name]],TableStockBalance[#Headers],0),
0)</f>
        <v>Électroniquex Générale S.A.</v>
      </c>
    </row>
    <row r="10784" spans="1:12" x14ac:dyDescent="0.25">
      <c r="A10784">
        <v>49042209</v>
      </c>
      <c r="B10784">
        <v>150</v>
      </c>
      <c r="C10784" t="s">
        <v>343</v>
      </c>
      <c r="D10784" t="s">
        <v>309</v>
      </c>
      <c r="E10784" t="s">
        <v>310</v>
      </c>
      <c r="F10784" t="s">
        <v>319</v>
      </c>
      <c r="G10784" s="1">
        <v>43637</v>
      </c>
      <c r="H10784">
        <v>2</v>
      </c>
      <c r="I10784" s="7">
        <f>IF(TableTransactions[[#This Row],[Order type]]=trackOrderType,
TableTransactions[[#This Row],[Transaction quantity]]*-1,
TableTransactions[[#This Row],[Transaction quantity]]
)</f>
        <v>-2</v>
      </c>
      <c r="J107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</v>
      </c>
      <c r="K10784" s="7">
        <f ca="1">IF(TableTransactions[[#This Row],[Stock balance backorders]]&lt;0,
0,
TableTransactions[[#This Row],[Stock balance backorders]]
)</f>
        <v>95</v>
      </c>
      <c r="L10784" s="8" t="str">
        <f>VLOOKUP(TableTransactions[[#This Row],[Material]],TableStockBalance[],
MATCH(TableStockBalance[[#Headers],[Supplier name]],TableStockBalance[#Headers],0),
0)</f>
        <v>Électroniquex Générale S.A.</v>
      </c>
    </row>
    <row r="10785" spans="1:12" x14ac:dyDescent="0.25">
      <c r="A10785">
        <v>49042251</v>
      </c>
      <c r="B10785">
        <v>150</v>
      </c>
      <c r="C10785" t="s">
        <v>343</v>
      </c>
      <c r="D10785" t="s">
        <v>309</v>
      </c>
      <c r="E10785" t="s">
        <v>310</v>
      </c>
      <c r="F10785" t="s">
        <v>317</v>
      </c>
      <c r="G10785" s="1">
        <v>43642</v>
      </c>
      <c r="H10785">
        <v>12</v>
      </c>
      <c r="I10785" s="7">
        <f>IF(TableTransactions[[#This Row],[Order type]]=trackOrderType,
TableTransactions[[#This Row],[Transaction quantity]]*-1,
TableTransactions[[#This Row],[Transaction quantity]]
)</f>
        <v>-12</v>
      </c>
      <c r="J107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83</v>
      </c>
      <c r="K10785" s="7">
        <f ca="1">IF(TableTransactions[[#This Row],[Stock balance backorders]]&lt;0,
0,
TableTransactions[[#This Row],[Stock balance backorders]]
)</f>
        <v>83</v>
      </c>
      <c r="L10785" s="8" t="str">
        <f>VLOOKUP(TableTransactions[[#This Row],[Material]],TableStockBalance[],
MATCH(TableStockBalance[[#Headers],[Supplier name]],TableStockBalance[#Headers],0),
0)</f>
        <v>Électroniquex Générale S.A.</v>
      </c>
    </row>
    <row r="10786" spans="1:12" x14ac:dyDescent="0.25">
      <c r="A10786">
        <v>49042258</v>
      </c>
      <c r="B10786">
        <v>120</v>
      </c>
      <c r="C10786" t="s">
        <v>343</v>
      </c>
      <c r="D10786" t="s">
        <v>309</v>
      </c>
      <c r="E10786" t="s">
        <v>310</v>
      </c>
      <c r="F10786" t="s">
        <v>313</v>
      </c>
      <c r="G10786" s="1">
        <v>43643</v>
      </c>
      <c r="H10786">
        <v>1</v>
      </c>
      <c r="I10786" s="7">
        <f>IF(TableTransactions[[#This Row],[Order type]]=trackOrderType,
TableTransactions[[#This Row],[Transaction quantity]]*-1,
TableTransactions[[#This Row],[Transaction quantity]]
)</f>
        <v>-1</v>
      </c>
      <c r="J107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82</v>
      </c>
      <c r="K10786" s="7">
        <f ca="1">IF(TableTransactions[[#This Row],[Stock balance backorders]]&lt;0,
0,
TableTransactions[[#This Row],[Stock balance backorders]]
)</f>
        <v>82</v>
      </c>
      <c r="L10786" s="8" t="str">
        <f>VLOOKUP(TableTransactions[[#This Row],[Material]],TableStockBalance[],
MATCH(TableStockBalance[[#Headers],[Supplier name]],TableStockBalance[#Headers],0),
0)</f>
        <v>Électroniquex Générale S.A.</v>
      </c>
    </row>
    <row r="10787" spans="1:12" x14ac:dyDescent="0.25">
      <c r="A10787">
        <v>49042282</v>
      </c>
      <c r="B10787">
        <v>350</v>
      </c>
      <c r="C10787" t="s">
        <v>343</v>
      </c>
      <c r="D10787" t="s">
        <v>309</v>
      </c>
      <c r="E10787" t="s">
        <v>310</v>
      </c>
      <c r="F10787" t="s">
        <v>317</v>
      </c>
      <c r="G10787" s="1">
        <v>43644</v>
      </c>
      <c r="H10787">
        <v>6</v>
      </c>
      <c r="I10787" s="7">
        <f>IF(TableTransactions[[#This Row],[Order type]]=trackOrderType,
TableTransactions[[#This Row],[Transaction quantity]]*-1,
TableTransactions[[#This Row],[Transaction quantity]]
)</f>
        <v>-6</v>
      </c>
      <c r="J107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</v>
      </c>
      <c r="K10787" s="7">
        <f ca="1">IF(TableTransactions[[#This Row],[Stock balance backorders]]&lt;0,
0,
TableTransactions[[#This Row],[Stock balance backorders]]
)</f>
        <v>76</v>
      </c>
      <c r="L10787" s="8" t="str">
        <f>VLOOKUP(TableTransactions[[#This Row],[Material]],TableStockBalance[],
MATCH(TableStockBalance[[#Headers],[Supplier name]],TableStockBalance[#Headers],0),
0)</f>
        <v>Électroniquex Générale S.A.</v>
      </c>
    </row>
    <row r="10788" spans="1:12" x14ac:dyDescent="0.25">
      <c r="A10788">
        <v>49042282</v>
      </c>
      <c r="B10788">
        <v>360</v>
      </c>
      <c r="C10788" t="s">
        <v>343</v>
      </c>
      <c r="D10788" t="s">
        <v>309</v>
      </c>
      <c r="E10788" t="s">
        <v>310</v>
      </c>
      <c r="F10788" t="s">
        <v>317</v>
      </c>
      <c r="G10788" s="1">
        <v>43644</v>
      </c>
      <c r="H10788">
        <v>8</v>
      </c>
      <c r="I10788" s="7">
        <f>IF(TableTransactions[[#This Row],[Order type]]=trackOrderType,
TableTransactions[[#This Row],[Transaction quantity]]*-1,
TableTransactions[[#This Row],[Transaction quantity]]
)</f>
        <v>-8</v>
      </c>
      <c r="J107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</v>
      </c>
      <c r="K10788" s="7">
        <f ca="1">IF(TableTransactions[[#This Row],[Stock balance backorders]]&lt;0,
0,
TableTransactions[[#This Row],[Stock balance backorders]]
)</f>
        <v>68</v>
      </c>
      <c r="L10788" s="8" t="str">
        <f>VLOOKUP(TableTransactions[[#This Row],[Material]],TableStockBalance[],
MATCH(TableStockBalance[[#Headers],[Supplier name]],TableStockBalance[#Headers],0),
0)</f>
        <v>Électroniquex Générale S.A.</v>
      </c>
    </row>
    <row r="10789" spans="1:12" x14ac:dyDescent="0.25">
      <c r="A10789">
        <v>49042314</v>
      </c>
      <c r="B10789">
        <v>10</v>
      </c>
      <c r="C10789" t="s">
        <v>343</v>
      </c>
      <c r="D10789" t="s">
        <v>309</v>
      </c>
      <c r="E10789" t="s">
        <v>310</v>
      </c>
      <c r="F10789" t="s">
        <v>330</v>
      </c>
      <c r="G10789" s="1">
        <v>43648</v>
      </c>
      <c r="H10789">
        <v>12</v>
      </c>
      <c r="I10789" s="7">
        <f>IF(TableTransactions[[#This Row],[Order type]]=trackOrderType,
TableTransactions[[#This Row],[Transaction quantity]]*-1,
TableTransactions[[#This Row],[Transaction quantity]]
)</f>
        <v>-12</v>
      </c>
      <c r="J107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56</v>
      </c>
      <c r="K10789" s="7">
        <f ca="1">IF(TableTransactions[[#This Row],[Stock balance backorders]]&lt;0,
0,
TableTransactions[[#This Row],[Stock balance backorders]]
)</f>
        <v>56</v>
      </c>
      <c r="L10789" s="8" t="str">
        <f>VLOOKUP(TableTransactions[[#This Row],[Material]],TableStockBalance[],
MATCH(TableStockBalance[[#Headers],[Supplier name]],TableStockBalance[#Headers],0),
0)</f>
        <v>Électroniquex Générale S.A.</v>
      </c>
    </row>
    <row r="10790" spans="1:12" x14ac:dyDescent="0.25">
      <c r="A10790">
        <v>49042349</v>
      </c>
      <c r="B10790">
        <v>310</v>
      </c>
      <c r="C10790" t="s">
        <v>343</v>
      </c>
      <c r="D10790" t="s">
        <v>309</v>
      </c>
      <c r="E10790" t="s">
        <v>310</v>
      </c>
      <c r="F10790" t="s">
        <v>313</v>
      </c>
      <c r="G10790" s="1">
        <v>43651</v>
      </c>
      <c r="H10790">
        <v>5</v>
      </c>
      <c r="I10790" s="7">
        <f>IF(TableTransactions[[#This Row],[Order type]]=trackOrderType,
TableTransactions[[#This Row],[Transaction quantity]]*-1,
TableTransactions[[#This Row],[Transaction quantity]]
)</f>
        <v>-5</v>
      </c>
      <c r="J107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51</v>
      </c>
      <c r="K10790" s="7">
        <f ca="1">IF(TableTransactions[[#This Row],[Stock balance backorders]]&lt;0,
0,
TableTransactions[[#This Row],[Stock balance backorders]]
)</f>
        <v>51</v>
      </c>
      <c r="L10790" s="8" t="str">
        <f>VLOOKUP(TableTransactions[[#This Row],[Material]],TableStockBalance[],
MATCH(TableStockBalance[[#Headers],[Supplier name]],TableStockBalance[#Headers],0),
0)</f>
        <v>Électroniquex Générale S.A.</v>
      </c>
    </row>
    <row r="10791" spans="1:12" x14ac:dyDescent="0.25">
      <c r="A10791">
        <v>49042375</v>
      </c>
      <c r="B10791">
        <v>150</v>
      </c>
      <c r="C10791" t="s">
        <v>343</v>
      </c>
      <c r="D10791" t="s">
        <v>309</v>
      </c>
      <c r="E10791" t="s">
        <v>310</v>
      </c>
      <c r="F10791" t="s">
        <v>316</v>
      </c>
      <c r="G10791" s="1">
        <v>43654</v>
      </c>
      <c r="H10791">
        <v>1</v>
      </c>
      <c r="I10791" s="7">
        <f>IF(TableTransactions[[#This Row],[Order type]]=trackOrderType,
TableTransactions[[#This Row],[Transaction quantity]]*-1,
TableTransactions[[#This Row],[Transaction quantity]]
)</f>
        <v>-1</v>
      </c>
      <c r="J107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50</v>
      </c>
      <c r="K10791" s="7">
        <f ca="1">IF(TableTransactions[[#This Row],[Stock balance backorders]]&lt;0,
0,
TableTransactions[[#This Row],[Stock balance backorders]]
)</f>
        <v>50</v>
      </c>
      <c r="L10791" s="8" t="str">
        <f>VLOOKUP(TableTransactions[[#This Row],[Material]],TableStockBalance[],
MATCH(TableStockBalance[[#Headers],[Supplier name]],TableStockBalance[#Headers],0),
0)</f>
        <v>Électroniquex Générale S.A.</v>
      </c>
    </row>
    <row r="10792" spans="1:12" x14ac:dyDescent="0.25">
      <c r="A10792">
        <v>49042482</v>
      </c>
      <c r="B10792">
        <v>50</v>
      </c>
      <c r="C10792" t="s">
        <v>343</v>
      </c>
      <c r="D10792" t="s">
        <v>309</v>
      </c>
      <c r="E10792" t="s">
        <v>310</v>
      </c>
      <c r="F10792" t="s">
        <v>313</v>
      </c>
      <c r="G10792" s="1">
        <v>43664</v>
      </c>
      <c r="H10792">
        <v>15</v>
      </c>
      <c r="I10792" s="7">
        <f>IF(TableTransactions[[#This Row],[Order type]]=trackOrderType,
TableTransactions[[#This Row],[Transaction quantity]]*-1,
TableTransactions[[#This Row],[Transaction quantity]]
)</f>
        <v>-15</v>
      </c>
      <c r="J107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35</v>
      </c>
      <c r="K10792" s="7">
        <f ca="1">IF(TableTransactions[[#This Row],[Stock balance backorders]]&lt;0,
0,
TableTransactions[[#This Row],[Stock balance backorders]]
)</f>
        <v>35</v>
      </c>
      <c r="L10792" s="8" t="str">
        <f>VLOOKUP(TableTransactions[[#This Row],[Material]],TableStockBalance[],
MATCH(TableStockBalance[[#Headers],[Supplier name]],TableStockBalance[#Headers],0),
0)</f>
        <v>Électroniquex Générale S.A.</v>
      </c>
    </row>
    <row r="10793" spans="1:12" x14ac:dyDescent="0.25">
      <c r="A10793" s="4">
        <v>45057266</v>
      </c>
      <c r="B10793" s="4">
        <v>50</v>
      </c>
      <c r="C10793" s="4" t="s">
        <v>344</v>
      </c>
      <c r="D10793" s="4" t="s">
        <v>309</v>
      </c>
      <c r="E10793" s="4" t="s">
        <v>310</v>
      </c>
      <c r="F10793" s="4" t="s">
        <v>110</v>
      </c>
      <c r="G10793" s="5">
        <v>43665</v>
      </c>
      <c r="H10793" s="4">
        <v>103</v>
      </c>
      <c r="I10793" s="7">
        <f>IF(TableTransactions[[#This Row],[Order type]]=trackOrderType,
TableTransactions[[#This Row],[Transaction quantity]]*-1,
TableTransactions[[#This Row],[Transaction quantity]]
)</f>
        <v>103</v>
      </c>
      <c r="J107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138</v>
      </c>
      <c r="K10793" s="7">
        <f ca="1">IF(TableTransactions[[#This Row],[Stock balance backorders]]&lt;0,
0,
TableTransactions[[#This Row],[Stock balance backorders]]
)</f>
        <v>138</v>
      </c>
      <c r="L10793" s="8" t="str">
        <f>VLOOKUP(TableTransactions[[#This Row],[Material]],TableStockBalance[],
MATCH(TableStockBalance[[#Headers],[Supplier name]],TableStockBalance[#Headers],0),
0)</f>
        <v>Électroniquex Générale S.A.</v>
      </c>
    </row>
    <row r="10794" spans="1:12" x14ac:dyDescent="0.25">
      <c r="A10794">
        <v>49042565</v>
      </c>
      <c r="B10794">
        <v>150</v>
      </c>
      <c r="C10794" t="s">
        <v>343</v>
      </c>
      <c r="D10794" t="s">
        <v>309</v>
      </c>
      <c r="E10794" t="s">
        <v>310</v>
      </c>
      <c r="F10794" t="s">
        <v>313</v>
      </c>
      <c r="G10794" s="1">
        <v>43672</v>
      </c>
      <c r="H10794">
        <v>14</v>
      </c>
      <c r="I10794" s="7">
        <f>IF(TableTransactions[[#This Row],[Order type]]=trackOrderType,
TableTransactions[[#This Row],[Transaction quantity]]*-1,
TableTransactions[[#This Row],[Transaction quantity]]
)</f>
        <v>-14</v>
      </c>
      <c r="J107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124</v>
      </c>
      <c r="K10794" s="7">
        <f ca="1">IF(TableTransactions[[#This Row],[Stock balance backorders]]&lt;0,
0,
TableTransactions[[#This Row],[Stock balance backorders]]
)</f>
        <v>124</v>
      </c>
      <c r="L10794" s="8" t="str">
        <f>VLOOKUP(TableTransactions[[#This Row],[Material]],TableStockBalance[],
MATCH(TableStockBalance[[#Headers],[Supplier name]],TableStockBalance[#Headers],0),
0)</f>
        <v>Électroniquex Générale S.A.</v>
      </c>
    </row>
    <row r="10795" spans="1:12" x14ac:dyDescent="0.25">
      <c r="A10795">
        <v>49042567</v>
      </c>
      <c r="B10795">
        <v>40</v>
      </c>
      <c r="C10795" t="s">
        <v>343</v>
      </c>
      <c r="D10795" t="s">
        <v>309</v>
      </c>
      <c r="E10795" t="s">
        <v>310</v>
      </c>
      <c r="F10795" t="s">
        <v>320</v>
      </c>
      <c r="G10795" s="1">
        <v>43672</v>
      </c>
      <c r="H10795">
        <v>10</v>
      </c>
      <c r="I10795" s="7">
        <f>IF(TableTransactions[[#This Row],[Order type]]=trackOrderType,
TableTransactions[[#This Row],[Transaction quantity]]*-1,
TableTransactions[[#This Row],[Transaction quantity]]
)</f>
        <v>-10</v>
      </c>
      <c r="J107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114</v>
      </c>
      <c r="K10795" s="7">
        <f ca="1">IF(TableTransactions[[#This Row],[Stock balance backorders]]&lt;0,
0,
TableTransactions[[#This Row],[Stock balance backorders]]
)</f>
        <v>114</v>
      </c>
      <c r="L10795" s="8" t="str">
        <f>VLOOKUP(TableTransactions[[#This Row],[Material]],TableStockBalance[],
MATCH(TableStockBalance[[#Headers],[Supplier name]],TableStockBalance[#Headers],0),
0)</f>
        <v>Électroniquex Générale S.A.</v>
      </c>
    </row>
    <row r="10796" spans="1:12" x14ac:dyDescent="0.25">
      <c r="A10796">
        <v>49042576</v>
      </c>
      <c r="B10796">
        <v>220</v>
      </c>
      <c r="C10796" t="s">
        <v>343</v>
      </c>
      <c r="D10796" t="s">
        <v>309</v>
      </c>
      <c r="E10796" t="s">
        <v>310</v>
      </c>
      <c r="F10796" t="s">
        <v>319</v>
      </c>
      <c r="G10796" s="1">
        <v>43672</v>
      </c>
      <c r="H10796">
        <v>2</v>
      </c>
      <c r="I10796" s="7">
        <f>IF(TableTransactions[[#This Row],[Order type]]=trackOrderType,
TableTransactions[[#This Row],[Transaction quantity]]*-1,
TableTransactions[[#This Row],[Transaction quantity]]
)</f>
        <v>-2</v>
      </c>
      <c r="J107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112</v>
      </c>
      <c r="K10796" s="7">
        <f ca="1">IF(TableTransactions[[#This Row],[Stock balance backorders]]&lt;0,
0,
TableTransactions[[#This Row],[Stock balance backorders]]
)</f>
        <v>112</v>
      </c>
      <c r="L10796" s="8" t="str">
        <f>VLOOKUP(TableTransactions[[#This Row],[Material]],TableStockBalance[],
MATCH(TableStockBalance[[#Headers],[Supplier name]],TableStockBalance[#Headers],0),
0)</f>
        <v>Électroniquex Générale S.A.</v>
      </c>
    </row>
    <row r="10797" spans="1:12" x14ac:dyDescent="0.25">
      <c r="A10797">
        <v>49042596</v>
      </c>
      <c r="B10797">
        <v>40</v>
      </c>
      <c r="C10797" t="s">
        <v>343</v>
      </c>
      <c r="D10797" t="s">
        <v>309</v>
      </c>
      <c r="E10797" t="s">
        <v>310</v>
      </c>
      <c r="F10797" t="s">
        <v>313</v>
      </c>
      <c r="G10797" s="1">
        <v>43676</v>
      </c>
      <c r="H10797">
        <v>2</v>
      </c>
      <c r="I10797" s="7">
        <f>IF(TableTransactions[[#This Row],[Order type]]=trackOrderType,
TableTransactions[[#This Row],[Transaction quantity]]*-1,
TableTransactions[[#This Row],[Transaction quantity]]
)</f>
        <v>-2</v>
      </c>
      <c r="J107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110</v>
      </c>
      <c r="K10797" s="7">
        <f ca="1">IF(TableTransactions[[#This Row],[Stock balance backorders]]&lt;0,
0,
TableTransactions[[#This Row],[Stock balance backorders]]
)</f>
        <v>110</v>
      </c>
      <c r="L10797" s="8" t="str">
        <f>VLOOKUP(TableTransactions[[#This Row],[Material]],TableStockBalance[],
MATCH(TableStockBalance[[#Headers],[Supplier name]],TableStockBalance[#Headers],0),
0)</f>
        <v>Électroniquex Générale S.A.</v>
      </c>
    </row>
    <row r="10798" spans="1:12" x14ac:dyDescent="0.25">
      <c r="A10798">
        <v>49042599</v>
      </c>
      <c r="B10798">
        <v>80</v>
      </c>
      <c r="C10798" t="s">
        <v>343</v>
      </c>
      <c r="D10798" t="s">
        <v>309</v>
      </c>
      <c r="E10798" t="s">
        <v>310</v>
      </c>
      <c r="F10798" t="s">
        <v>316</v>
      </c>
      <c r="G10798" s="1">
        <v>43676</v>
      </c>
      <c r="H10798">
        <v>9</v>
      </c>
      <c r="I10798" s="7">
        <f>IF(TableTransactions[[#This Row],[Order type]]=trackOrderType,
TableTransactions[[#This Row],[Transaction quantity]]*-1,
TableTransactions[[#This Row],[Transaction quantity]]
)</f>
        <v>-9</v>
      </c>
      <c r="J107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101</v>
      </c>
      <c r="K10798" s="7">
        <f ca="1">IF(TableTransactions[[#This Row],[Stock balance backorders]]&lt;0,
0,
TableTransactions[[#This Row],[Stock balance backorders]]
)</f>
        <v>101</v>
      </c>
      <c r="L10798" s="8" t="str">
        <f>VLOOKUP(TableTransactions[[#This Row],[Material]],TableStockBalance[],
MATCH(TableStockBalance[[#Headers],[Supplier name]],TableStockBalance[#Headers],0),
0)</f>
        <v>Électroniquex Générale S.A.</v>
      </c>
    </row>
    <row r="10799" spans="1:12" x14ac:dyDescent="0.25">
      <c r="A10799">
        <v>49042612</v>
      </c>
      <c r="B10799">
        <v>20</v>
      </c>
      <c r="C10799" t="s">
        <v>343</v>
      </c>
      <c r="D10799" t="s">
        <v>309</v>
      </c>
      <c r="E10799" t="s">
        <v>310</v>
      </c>
      <c r="F10799" t="s">
        <v>336</v>
      </c>
      <c r="G10799" s="1">
        <v>43677</v>
      </c>
      <c r="H10799">
        <v>13</v>
      </c>
      <c r="I10799" s="7">
        <f>IF(TableTransactions[[#This Row],[Order type]]=trackOrderType,
TableTransactions[[#This Row],[Transaction quantity]]*-1,
TableTransactions[[#This Row],[Transaction quantity]]
)</f>
        <v>-13</v>
      </c>
      <c r="J107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</v>
      </c>
      <c r="K10799" s="7">
        <f ca="1">IF(TableTransactions[[#This Row],[Stock balance backorders]]&lt;0,
0,
TableTransactions[[#This Row],[Stock balance backorders]]
)</f>
        <v>88</v>
      </c>
      <c r="L10799" s="8" t="str">
        <f>VLOOKUP(TableTransactions[[#This Row],[Material]],TableStockBalance[],
MATCH(TableStockBalance[[#Headers],[Supplier name]],TableStockBalance[#Headers],0),
0)</f>
        <v>Électroniquex Générale S.A.</v>
      </c>
    </row>
    <row r="10800" spans="1:12" x14ac:dyDescent="0.25">
      <c r="A10800">
        <v>49042659</v>
      </c>
      <c r="B10800">
        <v>130</v>
      </c>
      <c r="C10800" t="s">
        <v>343</v>
      </c>
      <c r="D10800" t="s">
        <v>309</v>
      </c>
      <c r="E10800" t="s">
        <v>310</v>
      </c>
      <c r="F10800" t="s">
        <v>317</v>
      </c>
      <c r="G10800" s="1">
        <v>43682</v>
      </c>
      <c r="H10800">
        <v>3</v>
      </c>
      <c r="I10800" s="7">
        <f>IF(TableTransactions[[#This Row],[Order type]]=trackOrderType,
TableTransactions[[#This Row],[Transaction quantity]]*-1,
TableTransactions[[#This Row],[Transaction quantity]]
)</f>
        <v>-3</v>
      </c>
      <c r="J108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</v>
      </c>
      <c r="K10800" s="7">
        <f ca="1">IF(TableTransactions[[#This Row],[Stock balance backorders]]&lt;0,
0,
TableTransactions[[#This Row],[Stock balance backorders]]
)</f>
        <v>85</v>
      </c>
      <c r="L10800" s="8" t="str">
        <f>VLOOKUP(TableTransactions[[#This Row],[Material]],TableStockBalance[],
MATCH(TableStockBalance[[#Headers],[Supplier name]],TableStockBalance[#Headers],0),
0)</f>
        <v>Électroniquex Générale S.A.</v>
      </c>
    </row>
    <row r="10801" spans="1:12" x14ac:dyDescent="0.25">
      <c r="A10801">
        <v>49042704</v>
      </c>
      <c r="B10801">
        <v>110</v>
      </c>
      <c r="C10801" t="s">
        <v>343</v>
      </c>
      <c r="D10801" t="s">
        <v>309</v>
      </c>
      <c r="E10801" t="s">
        <v>310</v>
      </c>
      <c r="F10801" t="s">
        <v>317</v>
      </c>
      <c r="G10801" s="1">
        <v>43685</v>
      </c>
      <c r="H10801">
        <v>8</v>
      </c>
      <c r="I10801" s="7">
        <f>IF(TableTransactions[[#This Row],[Order type]]=trackOrderType,
TableTransactions[[#This Row],[Transaction quantity]]*-1,
TableTransactions[[#This Row],[Transaction quantity]]
)</f>
        <v>-8</v>
      </c>
      <c r="J108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77</v>
      </c>
      <c r="K10801" s="7">
        <f ca="1">IF(TableTransactions[[#This Row],[Stock balance backorders]]&lt;0,
0,
TableTransactions[[#This Row],[Stock balance backorders]]
)</f>
        <v>77</v>
      </c>
      <c r="L10801" s="8" t="str">
        <f>VLOOKUP(TableTransactions[[#This Row],[Material]],TableStockBalance[],
MATCH(TableStockBalance[[#Headers],[Supplier name]],TableStockBalance[#Headers],0),
0)</f>
        <v>Électroniquex Générale S.A.</v>
      </c>
    </row>
    <row r="10802" spans="1:12" x14ac:dyDescent="0.25">
      <c r="A10802">
        <v>49042704</v>
      </c>
      <c r="B10802">
        <v>120</v>
      </c>
      <c r="C10802" t="s">
        <v>343</v>
      </c>
      <c r="D10802" t="s">
        <v>309</v>
      </c>
      <c r="E10802" t="s">
        <v>310</v>
      </c>
      <c r="F10802" t="s">
        <v>317</v>
      </c>
      <c r="G10802" s="1">
        <v>43685</v>
      </c>
      <c r="H10802">
        <v>13</v>
      </c>
      <c r="I10802" s="7">
        <f>IF(TableTransactions[[#This Row],[Order type]]=trackOrderType,
TableTransactions[[#This Row],[Transaction quantity]]*-1,
TableTransactions[[#This Row],[Transaction quantity]]
)</f>
        <v>-13</v>
      </c>
      <c r="J108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</v>
      </c>
      <c r="K10802" s="7">
        <f ca="1">IF(TableTransactions[[#This Row],[Stock balance backorders]]&lt;0,
0,
TableTransactions[[#This Row],[Stock balance backorders]]
)</f>
        <v>64</v>
      </c>
      <c r="L10802" s="8" t="str">
        <f>VLOOKUP(TableTransactions[[#This Row],[Material]],TableStockBalance[],
MATCH(TableStockBalance[[#Headers],[Supplier name]],TableStockBalance[#Headers],0),
0)</f>
        <v>Électroniquex Générale S.A.</v>
      </c>
    </row>
    <row r="10803" spans="1:12" x14ac:dyDescent="0.25">
      <c r="A10803">
        <v>49042706</v>
      </c>
      <c r="B10803">
        <v>110</v>
      </c>
      <c r="C10803" t="s">
        <v>343</v>
      </c>
      <c r="D10803" t="s">
        <v>309</v>
      </c>
      <c r="E10803" t="s">
        <v>310</v>
      </c>
      <c r="F10803" t="s">
        <v>318</v>
      </c>
      <c r="G10803" s="1">
        <v>43685</v>
      </c>
      <c r="H10803">
        <v>5</v>
      </c>
      <c r="I10803" s="7">
        <f>IF(TableTransactions[[#This Row],[Order type]]=trackOrderType,
TableTransactions[[#This Row],[Transaction quantity]]*-1,
TableTransactions[[#This Row],[Transaction quantity]]
)</f>
        <v>-5</v>
      </c>
      <c r="J108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</v>
      </c>
      <c r="K10803" s="7">
        <f ca="1">IF(TableTransactions[[#This Row],[Stock balance backorders]]&lt;0,
0,
TableTransactions[[#This Row],[Stock balance backorders]]
)</f>
        <v>59</v>
      </c>
      <c r="L10803" s="8" t="str">
        <f>VLOOKUP(TableTransactions[[#This Row],[Material]],TableStockBalance[],
MATCH(TableStockBalance[[#Headers],[Supplier name]],TableStockBalance[#Headers],0),
0)</f>
        <v>Électroniquex Générale S.A.</v>
      </c>
    </row>
    <row r="10804" spans="1:12" x14ac:dyDescent="0.25">
      <c r="A10804">
        <v>49042720</v>
      </c>
      <c r="B10804">
        <v>230</v>
      </c>
      <c r="C10804" t="s">
        <v>343</v>
      </c>
      <c r="D10804" t="s">
        <v>309</v>
      </c>
      <c r="E10804" t="s">
        <v>310</v>
      </c>
      <c r="F10804" t="s">
        <v>316</v>
      </c>
      <c r="G10804" s="1">
        <v>43686</v>
      </c>
      <c r="H10804">
        <v>7</v>
      </c>
      <c r="I10804" s="7">
        <f>IF(TableTransactions[[#This Row],[Order type]]=trackOrderType,
TableTransactions[[#This Row],[Transaction quantity]]*-1,
TableTransactions[[#This Row],[Transaction quantity]]
)</f>
        <v>-7</v>
      </c>
      <c r="J108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</v>
      </c>
      <c r="K10804" s="7">
        <f ca="1">IF(TableTransactions[[#This Row],[Stock balance backorders]]&lt;0,
0,
TableTransactions[[#This Row],[Stock balance backorders]]
)</f>
        <v>52</v>
      </c>
      <c r="L10804" s="8" t="str">
        <f>VLOOKUP(TableTransactions[[#This Row],[Material]],TableStockBalance[],
MATCH(TableStockBalance[[#Headers],[Supplier name]],TableStockBalance[#Headers],0),
0)</f>
        <v>Électroniquex Générale S.A.</v>
      </c>
    </row>
    <row r="10805" spans="1:12" x14ac:dyDescent="0.25">
      <c r="A10805">
        <v>49042783</v>
      </c>
      <c r="B10805">
        <v>70</v>
      </c>
      <c r="C10805" t="s">
        <v>343</v>
      </c>
      <c r="D10805" t="s">
        <v>309</v>
      </c>
      <c r="E10805" t="s">
        <v>310</v>
      </c>
      <c r="F10805" t="s">
        <v>314</v>
      </c>
      <c r="G10805" s="1">
        <v>43693</v>
      </c>
      <c r="H10805">
        <v>12</v>
      </c>
      <c r="I10805" s="7">
        <f>IF(TableTransactions[[#This Row],[Order type]]=trackOrderType,
TableTransactions[[#This Row],[Transaction quantity]]*-1,
TableTransactions[[#This Row],[Transaction quantity]]
)</f>
        <v>-12</v>
      </c>
      <c r="J108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10805" s="7">
        <f ca="1">IF(TableTransactions[[#This Row],[Stock balance backorders]]&lt;0,
0,
TableTransactions[[#This Row],[Stock balance backorders]]
)</f>
        <v>40</v>
      </c>
      <c r="L10805" s="8" t="str">
        <f>VLOOKUP(TableTransactions[[#This Row],[Material]],TableStockBalance[],
MATCH(TableStockBalance[[#Headers],[Supplier name]],TableStockBalance[#Headers],0),
0)</f>
        <v>Électroniquex Générale S.A.</v>
      </c>
    </row>
    <row r="10806" spans="1:12" x14ac:dyDescent="0.25">
      <c r="A10806">
        <v>49042823</v>
      </c>
      <c r="B10806">
        <v>10</v>
      </c>
      <c r="C10806" t="s">
        <v>343</v>
      </c>
      <c r="D10806" t="s">
        <v>309</v>
      </c>
      <c r="E10806" t="s">
        <v>310</v>
      </c>
      <c r="F10806" t="s">
        <v>325</v>
      </c>
      <c r="G10806" s="1">
        <v>43697</v>
      </c>
      <c r="H10806">
        <v>14</v>
      </c>
      <c r="I10806" s="7">
        <f>IF(TableTransactions[[#This Row],[Order type]]=trackOrderType,
TableTransactions[[#This Row],[Transaction quantity]]*-1,
TableTransactions[[#This Row],[Transaction quantity]]
)</f>
        <v>-14</v>
      </c>
      <c r="J108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</v>
      </c>
      <c r="K10806" s="7">
        <f ca="1">IF(TableTransactions[[#This Row],[Stock balance backorders]]&lt;0,
0,
TableTransactions[[#This Row],[Stock balance backorders]]
)</f>
        <v>26</v>
      </c>
      <c r="L10806" s="8" t="str">
        <f>VLOOKUP(TableTransactions[[#This Row],[Material]],TableStockBalance[],
MATCH(TableStockBalance[[#Headers],[Supplier name]],TableStockBalance[#Headers],0),
0)</f>
        <v>Électroniquex Générale S.A.</v>
      </c>
    </row>
    <row r="10807" spans="1:12" x14ac:dyDescent="0.25">
      <c r="A10807">
        <v>49042845</v>
      </c>
      <c r="B10807">
        <v>30</v>
      </c>
      <c r="C10807" t="s">
        <v>343</v>
      </c>
      <c r="D10807" t="s">
        <v>309</v>
      </c>
      <c r="E10807" t="s">
        <v>310</v>
      </c>
      <c r="F10807" t="s">
        <v>315</v>
      </c>
      <c r="G10807" s="1">
        <v>43698</v>
      </c>
      <c r="H10807">
        <v>2</v>
      </c>
      <c r="I10807" s="7">
        <f>IF(TableTransactions[[#This Row],[Order type]]=trackOrderType,
TableTransactions[[#This Row],[Transaction quantity]]*-1,
TableTransactions[[#This Row],[Transaction quantity]]
)</f>
        <v>-2</v>
      </c>
      <c r="J108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10807" s="7">
        <f ca="1">IF(TableTransactions[[#This Row],[Stock balance backorders]]&lt;0,
0,
TableTransactions[[#This Row],[Stock balance backorders]]
)</f>
        <v>24</v>
      </c>
      <c r="L10807" s="8" t="str">
        <f>VLOOKUP(TableTransactions[[#This Row],[Material]],TableStockBalance[],
MATCH(TableStockBalance[[#Headers],[Supplier name]],TableStockBalance[#Headers],0),
0)</f>
        <v>Électroniquex Générale S.A.</v>
      </c>
    </row>
    <row r="10808" spans="1:12" x14ac:dyDescent="0.25">
      <c r="A10808">
        <v>49042857</v>
      </c>
      <c r="B10808">
        <v>20</v>
      </c>
      <c r="C10808" t="s">
        <v>343</v>
      </c>
      <c r="D10808" t="s">
        <v>309</v>
      </c>
      <c r="E10808" t="s">
        <v>310</v>
      </c>
      <c r="F10808" t="s">
        <v>332</v>
      </c>
      <c r="G10808" s="1">
        <v>43699</v>
      </c>
      <c r="H10808">
        <v>9</v>
      </c>
      <c r="I10808" s="7">
        <f>IF(TableTransactions[[#This Row],[Order type]]=trackOrderType,
TableTransactions[[#This Row],[Transaction quantity]]*-1,
TableTransactions[[#This Row],[Transaction quantity]]
)</f>
        <v>-9</v>
      </c>
      <c r="J108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</v>
      </c>
      <c r="K10808" s="7">
        <f ca="1">IF(TableTransactions[[#This Row],[Stock balance backorders]]&lt;0,
0,
TableTransactions[[#This Row],[Stock balance backorders]]
)</f>
        <v>15</v>
      </c>
      <c r="L10808" s="8" t="str">
        <f>VLOOKUP(TableTransactions[[#This Row],[Material]],TableStockBalance[],
MATCH(TableStockBalance[[#Headers],[Supplier name]],TableStockBalance[#Headers],0),
0)</f>
        <v>Électroniquex Générale S.A.</v>
      </c>
    </row>
    <row r="10809" spans="1:12" x14ac:dyDescent="0.25">
      <c r="A10809">
        <v>49042885</v>
      </c>
      <c r="B10809">
        <v>110</v>
      </c>
      <c r="C10809" t="s">
        <v>343</v>
      </c>
      <c r="D10809" t="s">
        <v>309</v>
      </c>
      <c r="E10809" t="s">
        <v>310</v>
      </c>
      <c r="F10809" t="s">
        <v>316</v>
      </c>
      <c r="G10809" s="1">
        <v>43703</v>
      </c>
      <c r="H10809">
        <v>2</v>
      </c>
      <c r="I10809" s="7">
        <f>IF(TableTransactions[[#This Row],[Order type]]=trackOrderType,
TableTransactions[[#This Row],[Transaction quantity]]*-1,
TableTransactions[[#This Row],[Transaction quantity]]
)</f>
        <v>-2</v>
      </c>
      <c r="J108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</v>
      </c>
      <c r="K10809" s="7">
        <f ca="1">IF(TableTransactions[[#This Row],[Stock balance backorders]]&lt;0,
0,
TableTransactions[[#This Row],[Stock balance backorders]]
)</f>
        <v>13</v>
      </c>
      <c r="L10809" s="8" t="str">
        <f>VLOOKUP(TableTransactions[[#This Row],[Material]],TableStockBalance[],
MATCH(TableStockBalance[[#Headers],[Supplier name]],TableStockBalance[#Headers],0),
0)</f>
        <v>Électroniquex Générale S.A.</v>
      </c>
    </row>
    <row r="10810" spans="1:12" x14ac:dyDescent="0.25">
      <c r="A10810">
        <v>49042903</v>
      </c>
      <c r="B10810">
        <v>110</v>
      </c>
      <c r="C10810" t="s">
        <v>343</v>
      </c>
      <c r="D10810" t="s">
        <v>309</v>
      </c>
      <c r="E10810" t="s">
        <v>310</v>
      </c>
      <c r="F10810" t="s">
        <v>317</v>
      </c>
      <c r="G10810" s="1">
        <v>43704</v>
      </c>
      <c r="H10810">
        <v>11</v>
      </c>
      <c r="I10810" s="7">
        <f>IF(TableTransactions[[#This Row],[Order type]]=trackOrderType,
TableTransactions[[#This Row],[Transaction quantity]]*-1,
TableTransactions[[#This Row],[Transaction quantity]]
)</f>
        <v>-11</v>
      </c>
      <c r="J108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</v>
      </c>
      <c r="K10810" s="7">
        <f ca="1">IF(TableTransactions[[#This Row],[Stock balance backorders]]&lt;0,
0,
TableTransactions[[#This Row],[Stock balance backorders]]
)</f>
        <v>2</v>
      </c>
      <c r="L10810" s="8" t="str">
        <f>VLOOKUP(TableTransactions[[#This Row],[Material]],TableStockBalance[],
MATCH(TableStockBalance[[#Headers],[Supplier name]],TableStockBalance[#Headers],0),
0)</f>
        <v>Électroniquex Générale S.A.</v>
      </c>
    </row>
    <row r="10811" spans="1:12" x14ac:dyDescent="0.25">
      <c r="A10811">
        <v>49042951</v>
      </c>
      <c r="B10811">
        <v>370</v>
      </c>
      <c r="C10811" t="s">
        <v>343</v>
      </c>
      <c r="D10811" t="s">
        <v>309</v>
      </c>
      <c r="E10811" t="s">
        <v>310</v>
      </c>
      <c r="F10811" t="s">
        <v>317</v>
      </c>
      <c r="G10811" s="1">
        <v>43707</v>
      </c>
      <c r="H10811">
        <v>12</v>
      </c>
      <c r="I10811" s="7">
        <f>IF(TableTransactions[[#This Row],[Order type]]=trackOrderType,
TableTransactions[[#This Row],[Transaction quantity]]*-1,
TableTransactions[[#This Row],[Transaction quantity]]
)</f>
        <v>-12</v>
      </c>
      <c r="J108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</v>
      </c>
      <c r="K10811" s="7">
        <f ca="1">IF(TableTransactions[[#This Row],[Stock balance backorders]]&lt;0,
0,
TableTransactions[[#This Row],[Stock balance backorders]]
)</f>
        <v>0</v>
      </c>
      <c r="L10811" s="8" t="str">
        <f>VLOOKUP(TableTransactions[[#This Row],[Material]],TableStockBalance[],
MATCH(TableStockBalance[[#Headers],[Supplier name]],TableStockBalance[#Headers],0),
0)</f>
        <v>Électroniquex Générale S.A.</v>
      </c>
    </row>
    <row r="10812" spans="1:12" x14ac:dyDescent="0.25">
      <c r="A10812">
        <v>49042978</v>
      </c>
      <c r="B10812">
        <v>120</v>
      </c>
      <c r="C10812" t="s">
        <v>343</v>
      </c>
      <c r="D10812" t="s">
        <v>309</v>
      </c>
      <c r="E10812" t="s">
        <v>310</v>
      </c>
      <c r="F10812" t="s">
        <v>316</v>
      </c>
      <c r="G10812" s="1">
        <v>43711</v>
      </c>
      <c r="H10812">
        <v>14</v>
      </c>
      <c r="I10812" s="7">
        <f>IF(TableTransactions[[#This Row],[Order type]]=trackOrderType,
TableTransactions[[#This Row],[Transaction quantity]]*-1,
TableTransactions[[#This Row],[Transaction quantity]]
)</f>
        <v>-14</v>
      </c>
      <c r="J108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-24</v>
      </c>
      <c r="K10812" s="7">
        <f ca="1">IF(TableTransactions[[#This Row],[Stock balance backorders]]&lt;0,
0,
TableTransactions[[#This Row],[Stock balance backorders]]
)</f>
        <v>0</v>
      </c>
      <c r="L10812" s="8" t="str">
        <f>VLOOKUP(TableTransactions[[#This Row],[Material]],TableStockBalance[],
MATCH(TableStockBalance[[#Headers],[Supplier name]],TableStockBalance[#Headers],0),
0)</f>
        <v>Électroniquex Générale S.A.</v>
      </c>
    </row>
    <row r="10813" spans="1:12" x14ac:dyDescent="0.25">
      <c r="A10813" s="4">
        <v>45057347</v>
      </c>
      <c r="B10813" s="4">
        <v>50</v>
      </c>
      <c r="C10813" s="4" t="s">
        <v>344</v>
      </c>
      <c r="D10813" s="4" t="s">
        <v>309</v>
      </c>
      <c r="E10813" s="4" t="s">
        <v>310</v>
      </c>
      <c r="F10813" s="4" t="s">
        <v>110</v>
      </c>
      <c r="G10813" s="5">
        <v>43714</v>
      </c>
      <c r="H10813" s="4">
        <v>240</v>
      </c>
      <c r="I10813" s="7">
        <f>IF(TableTransactions[[#This Row],[Order type]]=trackOrderType,
TableTransactions[[#This Row],[Transaction quantity]]*-1,
TableTransactions[[#This Row],[Transaction quantity]]
)</f>
        <v>240</v>
      </c>
      <c r="J108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216</v>
      </c>
      <c r="K10813" s="7">
        <f ca="1">IF(TableTransactions[[#This Row],[Stock balance backorders]]&lt;0,
0,
TableTransactions[[#This Row],[Stock balance backorders]]
)</f>
        <v>216</v>
      </c>
      <c r="L10813" s="8" t="str">
        <f>VLOOKUP(TableTransactions[[#This Row],[Material]],TableStockBalance[],
MATCH(TableStockBalance[[#Headers],[Supplier name]],TableStockBalance[#Headers],0),
0)</f>
        <v>Électroniquex Générale S.A.</v>
      </c>
    </row>
    <row r="10814" spans="1:12" x14ac:dyDescent="0.25">
      <c r="A10814">
        <v>49043056</v>
      </c>
      <c r="B10814">
        <v>100</v>
      </c>
      <c r="C10814" t="s">
        <v>343</v>
      </c>
      <c r="D10814" t="s">
        <v>309</v>
      </c>
      <c r="E10814" t="s">
        <v>310</v>
      </c>
      <c r="F10814" t="s">
        <v>317</v>
      </c>
      <c r="G10814" s="1">
        <v>43718</v>
      </c>
      <c r="H10814">
        <v>2</v>
      </c>
      <c r="I10814" s="7">
        <f>IF(TableTransactions[[#This Row],[Order type]]=trackOrderType,
TableTransactions[[#This Row],[Transaction quantity]]*-1,
TableTransactions[[#This Row],[Transaction quantity]]
)</f>
        <v>-2</v>
      </c>
      <c r="J108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214</v>
      </c>
      <c r="K10814" s="7">
        <f ca="1">IF(TableTransactions[[#This Row],[Stock balance backorders]]&lt;0,
0,
TableTransactions[[#This Row],[Stock balance backorders]]
)</f>
        <v>214</v>
      </c>
      <c r="L10814" s="8" t="str">
        <f>VLOOKUP(TableTransactions[[#This Row],[Material]],TableStockBalance[],
MATCH(TableStockBalance[[#Headers],[Supplier name]],TableStockBalance[#Headers],0),
0)</f>
        <v>Électroniquex Générale S.A.</v>
      </c>
    </row>
    <row r="10815" spans="1:12" x14ac:dyDescent="0.25">
      <c r="A10815">
        <v>49043057</v>
      </c>
      <c r="B10815">
        <v>70</v>
      </c>
      <c r="C10815" t="s">
        <v>343</v>
      </c>
      <c r="D10815" t="s">
        <v>309</v>
      </c>
      <c r="E10815" t="s">
        <v>310</v>
      </c>
      <c r="F10815" t="s">
        <v>319</v>
      </c>
      <c r="G10815" s="1">
        <v>43718</v>
      </c>
      <c r="H10815">
        <v>3</v>
      </c>
      <c r="I10815" s="7">
        <f>IF(TableTransactions[[#This Row],[Order type]]=trackOrderType,
TableTransactions[[#This Row],[Transaction quantity]]*-1,
TableTransactions[[#This Row],[Transaction quantity]]
)</f>
        <v>-3</v>
      </c>
      <c r="J108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211</v>
      </c>
      <c r="K10815" s="7">
        <f ca="1">IF(TableTransactions[[#This Row],[Stock balance backorders]]&lt;0,
0,
TableTransactions[[#This Row],[Stock balance backorders]]
)</f>
        <v>211</v>
      </c>
      <c r="L10815" s="8" t="str">
        <f>VLOOKUP(TableTransactions[[#This Row],[Material]],TableStockBalance[],
MATCH(TableStockBalance[[#Headers],[Supplier name]],TableStockBalance[#Headers],0),
0)</f>
        <v>Électroniquex Générale S.A.</v>
      </c>
    </row>
    <row r="10816" spans="1:12" x14ac:dyDescent="0.25">
      <c r="A10816">
        <v>49043067</v>
      </c>
      <c r="B10816">
        <v>140</v>
      </c>
      <c r="C10816" t="s">
        <v>343</v>
      </c>
      <c r="D10816" t="s">
        <v>309</v>
      </c>
      <c r="E10816" t="s">
        <v>310</v>
      </c>
      <c r="F10816" t="s">
        <v>317</v>
      </c>
      <c r="G10816" s="1">
        <v>43719</v>
      </c>
      <c r="H10816">
        <v>5</v>
      </c>
      <c r="I10816" s="7">
        <f>IF(TableTransactions[[#This Row],[Order type]]=trackOrderType,
TableTransactions[[#This Row],[Transaction quantity]]*-1,
TableTransactions[[#This Row],[Transaction quantity]]
)</f>
        <v>-5</v>
      </c>
      <c r="J108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206</v>
      </c>
      <c r="K10816" s="7">
        <f ca="1">IF(TableTransactions[[#This Row],[Stock balance backorders]]&lt;0,
0,
TableTransactions[[#This Row],[Stock balance backorders]]
)</f>
        <v>206</v>
      </c>
      <c r="L10816" s="8" t="str">
        <f>VLOOKUP(TableTransactions[[#This Row],[Material]],TableStockBalance[],
MATCH(TableStockBalance[[#Headers],[Supplier name]],TableStockBalance[#Headers],0),
0)</f>
        <v>Électroniquex Générale S.A.</v>
      </c>
    </row>
    <row r="10817" spans="1:12" x14ac:dyDescent="0.25">
      <c r="A10817">
        <v>49043098</v>
      </c>
      <c r="B10817">
        <v>370</v>
      </c>
      <c r="C10817" t="s">
        <v>343</v>
      </c>
      <c r="D10817" t="s">
        <v>309</v>
      </c>
      <c r="E10817" t="s">
        <v>310</v>
      </c>
      <c r="F10817" t="s">
        <v>317</v>
      </c>
      <c r="G10817" s="1">
        <v>43721</v>
      </c>
      <c r="H10817">
        <v>8</v>
      </c>
      <c r="I10817" s="7">
        <f>IF(TableTransactions[[#This Row],[Order type]]=trackOrderType,
TableTransactions[[#This Row],[Transaction quantity]]*-1,
TableTransactions[[#This Row],[Transaction quantity]]
)</f>
        <v>-8</v>
      </c>
      <c r="J108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198</v>
      </c>
      <c r="K10817" s="7">
        <f ca="1">IF(TableTransactions[[#This Row],[Stock balance backorders]]&lt;0,
0,
TableTransactions[[#This Row],[Stock balance backorders]]
)</f>
        <v>198</v>
      </c>
      <c r="L10817" s="8" t="str">
        <f>VLOOKUP(TableTransactions[[#This Row],[Material]],TableStockBalance[],
MATCH(TableStockBalance[[#Headers],[Supplier name]],TableStockBalance[#Headers],0),
0)</f>
        <v>Électroniquex Générale S.A.</v>
      </c>
    </row>
    <row r="10818" spans="1:12" x14ac:dyDescent="0.25">
      <c r="A10818">
        <v>49043128</v>
      </c>
      <c r="B10818">
        <v>190</v>
      </c>
      <c r="C10818" t="s">
        <v>343</v>
      </c>
      <c r="D10818" t="s">
        <v>309</v>
      </c>
      <c r="E10818" t="s">
        <v>310</v>
      </c>
      <c r="F10818" t="s">
        <v>317</v>
      </c>
      <c r="G10818" s="1">
        <v>43725</v>
      </c>
      <c r="H10818">
        <v>7</v>
      </c>
      <c r="I10818" s="7">
        <f>IF(TableTransactions[[#This Row],[Order type]]=trackOrderType,
TableTransactions[[#This Row],[Transaction quantity]]*-1,
TableTransactions[[#This Row],[Transaction quantity]]
)</f>
        <v>-7</v>
      </c>
      <c r="J108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191</v>
      </c>
      <c r="K10818" s="7">
        <f ca="1">IF(TableTransactions[[#This Row],[Stock balance backorders]]&lt;0,
0,
TableTransactions[[#This Row],[Stock balance backorders]]
)</f>
        <v>191</v>
      </c>
      <c r="L10818" s="8" t="str">
        <f>VLOOKUP(TableTransactions[[#This Row],[Material]],TableStockBalance[],
MATCH(TableStockBalance[[#Headers],[Supplier name]],TableStockBalance[#Headers],0),
0)</f>
        <v>Électroniquex Générale S.A.</v>
      </c>
    </row>
    <row r="10819" spans="1:12" x14ac:dyDescent="0.25">
      <c r="A10819">
        <v>49043132</v>
      </c>
      <c r="B10819">
        <v>20</v>
      </c>
      <c r="C10819" t="s">
        <v>343</v>
      </c>
      <c r="D10819" t="s">
        <v>309</v>
      </c>
      <c r="E10819" t="s">
        <v>310</v>
      </c>
      <c r="F10819" t="s">
        <v>322</v>
      </c>
      <c r="G10819" s="1">
        <v>43725</v>
      </c>
      <c r="H10819">
        <v>15</v>
      </c>
      <c r="I10819" s="7">
        <f>IF(TableTransactions[[#This Row],[Order type]]=trackOrderType,
TableTransactions[[#This Row],[Transaction quantity]]*-1,
TableTransactions[[#This Row],[Transaction quantity]]
)</f>
        <v>-15</v>
      </c>
      <c r="J108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176</v>
      </c>
      <c r="K10819" s="7">
        <f ca="1">IF(TableTransactions[[#This Row],[Stock balance backorders]]&lt;0,
0,
TableTransactions[[#This Row],[Stock balance backorders]]
)</f>
        <v>176</v>
      </c>
      <c r="L10819" s="8" t="str">
        <f>VLOOKUP(TableTransactions[[#This Row],[Material]],TableStockBalance[],
MATCH(TableStockBalance[[#Headers],[Supplier name]],TableStockBalance[#Headers],0),
0)</f>
        <v>Électroniquex Générale S.A.</v>
      </c>
    </row>
    <row r="10820" spans="1:12" x14ac:dyDescent="0.25">
      <c r="A10820">
        <v>49043144</v>
      </c>
      <c r="B10820">
        <v>120</v>
      </c>
      <c r="C10820" t="s">
        <v>343</v>
      </c>
      <c r="D10820" t="s">
        <v>309</v>
      </c>
      <c r="E10820" t="s">
        <v>310</v>
      </c>
      <c r="F10820" t="s">
        <v>317</v>
      </c>
      <c r="G10820" s="1">
        <v>43726</v>
      </c>
      <c r="H10820">
        <v>2</v>
      </c>
      <c r="I10820" s="7">
        <f>IF(TableTransactions[[#This Row],[Order type]]=trackOrderType,
TableTransactions[[#This Row],[Transaction quantity]]*-1,
TableTransactions[[#This Row],[Transaction quantity]]
)</f>
        <v>-2</v>
      </c>
      <c r="J108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174</v>
      </c>
      <c r="K10820" s="7">
        <f ca="1">IF(TableTransactions[[#This Row],[Stock balance backorders]]&lt;0,
0,
TableTransactions[[#This Row],[Stock balance backorders]]
)</f>
        <v>174</v>
      </c>
      <c r="L10820" s="8" t="str">
        <f>VLOOKUP(TableTransactions[[#This Row],[Material]],TableStockBalance[],
MATCH(TableStockBalance[[#Headers],[Supplier name]],TableStockBalance[#Headers],0),
0)</f>
        <v>Électroniquex Générale S.A.</v>
      </c>
    </row>
    <row r="10821" spans="1:12" x14ac:dyDescent="0.25">
      <c r="A10821">
        <v>49043157</v>
      </c>
      <c r="B10821">
        <v>110</v>
      </c>
      <c r="C10821" t="s">
        <v>343</v>
      </c>
      <c r="D10821" t="s">
        <v>309</v>
      </c>
      <c r="E10821" t="s">
        <v>310</v>
      </c>
      <c r="F10821" t="s">
        <v>317</v>
      </c>
      <c r="G10821" s="1">
        <v>43727</v>
      </c>
      <c r="H10821">
        <v>14</v>
      </c>
      <c r="I10821" s="7">
        <f>IF(TableTransactions[[#This Row],[Order type]]=trackOrderType,
TableTransactions[[#This Row],[Transaction quantity]]*-1,
TableTransactions[[#This Row],[Transaction quantity]]
)</f>
        <v>-14</v>
      </c>
      <c r="J108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160</v>
      </c>
      <c r="K10821" s="7">
        <f ca="1">IF(TableTransactions[[#This Row],[Stock balance backorders]]&lt;0,
0,
TableTransactions[[#This Row],[Stock balance backorders]]
)</f>
        <v>160</v>
      </c>
      <c r="L10821" s="8" t="str">
        <f>VLOOKUP(TableTransactions[[#This Row],[Material]],TableStockBalance[],
MATCH(TableStockBalance[[#Headers],[Supplier name]],TableStockBalance[#Headers],0),
0)</f>
        <v>Électroniquex Générale S.A.</v>
      </c>
    </row>
    <row r="10822" spans="1:12" x14ac:dyDescent="0.25">
      <c r="A10822">
        <v>49043168</v>
      </c>
      <c r="B10822">
        <v>140</v>
      </c>
      <c r="C10822" t="s">
        <v>343</v>
      </c>
      <c r="D10822" t="s">
        <v>309</v>
      </c>
      <c r="E10822" t="s">
        <v>310</v>
      </c>
      <c r="F10822" t="s">
        <v>313</v>
      </c>
      <c r="G10822" s="1">
        <v>43728</v>
      </c>
      <c r="H10822">
        <v>6</v>
      </c>
      <c r="I10822" s="7">
        <f>IF(TableTransactions[[#This Row],[Order type]]=trackOrderType,
TableTransactions[[#This Row],[Transaction quantity]]*-1,
TableTransactions[[#This Row],[Transaction quantity]]
)</f>
        <v>-6</v>
      </c>
      <c r="J108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154</v>
      </c>
      <c r="K10822" s="7">
        <f ca="1">IF(TableTransactions[[#This Row],[Stock balance backorders]]&lt;0,
0,
TableTransactions[[#This Row],[Stock balance backorders]]
)</f>
        <v>154</v>
      </c>
      <c r="L10822" s="8" t="str">
        <f>VLOOKUP(TableTransactions[[#This Row],[Material]],TableStockBalance[],
MATCH(TableStockBalance[[#Headers],[Supplier name]],TableStockBalance[#Headers],0),
0)</f>
        <v>Électroniquex Générale S.A.</v>
      </c>
    </row>
    <row r="10823" spans="1:12" x14ac:dyDescent="0.25">
      <c r="A10823">
        <v>49043176</v>
      </c>
      <c r="B10823">
        <v>410</v>
      </c>
      <c r="C10823" t="s">
        <v>343</v>
      </c>
      <c r="D10823" t="s">
        <v>309</v>
      </c>
      <c r="E10823" t="s">
        <v>310</v>
      </c>
      <c r="F10823" t="s">
        <v>317</v>
      </c>
      <c r="G10823" s="1">
        <v>43728</v>
      </c>
      <c r="H10823">
        <v>3</v>
      </c>
      <c r="I10823" s="7">
        <f>IF(TableTransactions[[#This Row],[Order type]]=trackOrderType,
TableTransactions[[#This Row],[Transaction quantity]]*-1,
TableTransactions[[#This Row],[Transaction quantity]]
)</f>
        <v>-3</v>
      </c>
      <c r="J108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151</v>
      </c>
      <c r="K10823" s="7">
        <f ca="1">IF(TableTransactions[[#This Row],[Stock balance backorders]]&lt;0,
0,
TableTransactions[[#This Row],[Stock balance backorders]]
)</f>
        <v>151</v>
      </c>
      <c r="L10823" s="8" t="str">
        <f>VLOOKUP(TableTransactions[[#This Row],[Material]],TableStockBalance[],
MATCH(TableStockBalance[[#Headers],[Supplier name]],TableStockBalance[#Headers],0),
0)</f>
        <v>Électroniquex Générale S.A.</v>
      </c>
    </row>
    <row r="10824" spans="1:12" x14ac:dyDescent="0.25">
      <c r="A10824">
        <v>49043221</v>
      </c>
      <c r="B10824">
        <v>10</v>
      </c>
      <c r="C10824" t="s">
        <v>343</v>
      </c>
      <c r="D10824" t="s">
        <v>309</v>
      </c>
      <c r="E10824" t="s">
        <v>310</v>
      </c>
      <c r="F10824" t="s">
        <v>322</v>
      </c>
      <c r="G10824" s="1">
        <v>43733</v>
      </c>
      <c r="H10824">
        <v>14</v>
      </c>
      <c r="I10824" s="7">
        <f>IF(TableTransactions[[#This Row],[Order type]]=trackOrderType,
TableTransactions[[#This Row],[Transaction quantity]]*-1,
TableTransactions[[#This Row],[Transaction quantity]]
)</f>
        <v>-14</v>
      </c>
      <c r="J108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137</v>
      </c>
      <c r="K10824" s="7">
        <f ca="1">IF(TableTransactions[[#This Row],[Stock balance backorders]]&lt;0,
0,
TableTransactions[[#This Row],[Stock balance backorders]]
)</f>
        <v>137</v>
      </c>
      <c r="L10824" s="8" t="str">
        <f>VLOOKUP(TableTransactions[[#This Row],[Material]],TableStockBalance[],
MATCH(TableStockBalance[[#Headers],[Supplier name]],TableStockBalance[#Headers],0),
0)</f>
        <v>Électroniquex Générale S.A.</v>
      </c>
    </row>
    <row r="10825" spans="1:12" x14ac:dyDescent="0.25">
      <c r="A10825">
        <v>49043244</v>
      </c>
      <c r="B10825">
        <v>220</v>
      </c>
      <c r="C10825" t="s">
        <v>343</v>
      </c>
      <c r="D10825" t="s">
        <v>309</v>
      </c>
      <c r="E10825" t="s">
        <v>310</v>
      </c>
      <c r="F10825" t="s">
        <v>313</v>
      </c>
      <c r="G10825" s="1">
        <v>43735</v>
      </c>
      <c r="H10825">
        <v>2</v>
      </c>
      <c r="I10825" s="7">
        <f>IF(TableTransactions[[#This Row],[Order type]]=trackOrderType,
TableTransactions[[#This Row],[Transaction quantity]]*-1,
TableTransactions[[#This Row],[Transaction quantity]]
)</f>
        <v>-2</v>
      </c>
      <c r="J108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135</v>
      </c>
      <c r="K10825" s="7">
        <f ca="1">IF(TableTransactions[[#This Row],[Stock balance backorders]]&lt;0,
0,
TableTransactions[[#This Row],[Stock balance backorders]]
)</f>
        <v>135</v>
      </c>
      <c r="L10825" s="8" t="str">
        <f>VLOOKUP(TableTransactions[[#This Row],[Material]],TableStockBalance[],
MATCH(TableStockBalance[[#Headers],[Supplier name]],TableStockBalance[#Headers],0),
0)</f>
        <v>Électroniquex Générale S.A.</v>
      </c>
    </row>
    <row r="10826" spans="1:12" x14ac:dyDescent="0.25">
      <c r="A10826">
        <v>49043269</v>
      </c>
      <c r="B10826">
        <v>180</v>
      </c>
      <c r="C10826" t="s">
        <v>343</v>
      </c>
      <c r="D10826" t="s">
        <v>309</v>
      </c>
      <c r="E10826" t="s">
        <v>310</v>
      </c>
      <c r="F10826" t="s">
        <v>317</v>
      </c>
      <c r="G10826" s="1">
        <v>43738</v>
      </c>
      <c r="H10826">
        <v>9</v>
      </c>
      <c r="I10826" s="7">
        <f>IF(TableTransactions[[#This Row],[Order type]]=trackOrderType,
TableTransactions[[#This Row],[Transaction quantity]]*-1,
TableTransactions[[#This Row],[Transaction quantity]]
)</f>
        <v>-9</v>
      </c>
      <c r="J108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126</v>
      </c>
      <c r="K10826" s="7">
        <f ca="1">IF(TableTransactions[[#This Row],[Stock balance backorders]]&lt;0,
0,
TableTransactions[[#This Row],[Stock balance backorders]]
)</f>
        <v>126</v>
      </c>
      <c r="L10826" s="8" t="str">
        <f>VLOOKUP(TableTransactions[[#This Row],[Material]],TableStockBalance[],
MATCH(TableStockBalance[[#Headers],[Supplier name]],TableStockBalance[#Headers],0),
0)</f>
        <v>Électroniquex Générale S.A.</v>
      </c>
    </row>
    <row r="10827" spans="1:12" x14ac:dyDescent="0.25">
      <c r="A10827">
        <v>49043295</v>
      </c>
      <c r="B10827">
        <v>160</v>
      </c>
      <c r="C10827" t="s">
        <v>343</v>
      </c>
      <c r="D10827" t="s">
        <v>309</v>
      </c>
      <c r="E10827" t="s">
        <v>310</v>
      </c>
      <c r="F10827" t="s">
        <v>317</v>
      </c>
      <c r="G10827" s="1">
        <v>43740</v>
      </c>
      <c r="H10827">
        <v>5</v>
      </c>
      <c r="I10827" s="7">
        <f>IF(TableTransactions[[#This Row],[Order type]]=trackOrderType,
TableTransactions[[#This Row],[Transaction quantity]]*-1,
TableTransactions[[#This Row],[Transaction quantity]]
)</f>
        <v>-5</v>
      </c>
      <c r="J108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121</v>
      </c>
      <c r="K10827" s="7">
        <f ca="1">IF(TableTransactions[[#This Row],[Stock balance backorders]]&lt;0,
0,
TableTransactions[[#This Row],[Stock balance backorders]]
)</f>
        <v>121</v>
      </c>
      <c r="L10827" s="8" t="str">
        <f>VLOOKUP(TableTransactions[[#This Row],[Material]],TableStockBalance[],
MATCH(TableStockBalance[[#Headers],[Supplier name]],TableStockBalance[#Headers],0),
0)</f>
        <v>Électroniquex Générale S.A.</v>
      </c>
    </row>
    <row r="10828" spans="1:12" x14ac:dyDescent="0.25">
      <c r="A10828">
        <v>49043295</v>
      </c>
      <c r="B10828">
        <v>170</v>
      </c>
      <c r="C10828" t="s">
        <v>343</v>
      </c>
      <c r="D10828" t="s">
        <v>309</v>
      </c>
      <c r="E10828" t="s">
        <v>310</v>
      </c>
      <c r="F10828" t="s">
        <v>317</v>
      </c>
      <c r="G10828" s="1">
        <v>43740</v>
      </c>
      <c r="H10828">
        <v>13</v>
      </c>
      <c r="I10828" s="7">
        <f>IF(TableTransactions[[#This Row],[Order type]]=trackOrderType,
TableTransactions[[#This Row],[Transaction quantity]]*-1,
TableTransactions[[#This Row],[Transaction quantity]]
)</f>
        <v>-13</v>
      </c>
      <c r="J108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108</v>
      </c>
      <c r="K10828" s="7">
        <f ca="1">IF(TableTransactions[[#This Row],[Stock balance backorders]]&lt;0,
0,
TableTransactions[[#This Row],[Stock balance backorders]]
)</f>
        <v>108</v>
      </c>
      <c r="L10828" s="8" t="str">
        <f>VLOOKUP(TableTransactions[[#This Row],[Material]],TableStockBalance[],
MATCH(TableStockBalance[[#Headers],[Supplier name]],TableStockBalance[#Headers],0),
0)</f>
        <v>Électroniquex Générale S.A.</v>
      </c>
    </row>
    <row r="10829" spans="1:12" x14ac:dyDescent="0.25">
      <c r="A10829">
        <v>49043320</v>
      </c>
      <c r="B10829">
        <v>370</v>
      </c>
      <c r="C10829" t="s">
        <v>343</v>
      </c>
      <c r="D10829" t="s">
        <v>309</v>
      </c>
      <c r="E10829" t="s">
        <v>310</v>
      </c>
      <c r="F10829" t="s">
        <v>317</v>
      </c>
      <c r="G10829" s="1">
        <v>43742</v>
      </c>
      <c r="H10829">
        <v>8</v>
      </c>
      <c r="I10829" s="7">
        <f>IF(TableTransactions[[#This Row],[Order type]]=trackOrderType,
TableTransactions[[#This Row],[Transaction quantity]]*-1,
TableTransactions[[#This Row],[Transaction quantity]]
)</f>
        <v>-8</v>
      </c>
      <c r="J108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100</v>
      </c>
      <c r="K10829" s="7">
        <f ca="1">IF(TableTransactions[[#This Row],[Stock balance backorders]]&lt;0,
0,
TableTransactions[[#This Row],[Stock balance backorders]]
)</f>
        <v>100</v>
      </c>
      <c r="L10829" s="8" t="str">
        <f>VLOOKUP(TableTransactions[[#This Row],[Material]],TableStockBalance[],
MATCH(TableStockBalance[[#Headers],[Supplier name]],TableStockBalance[#Headers],0),
0)</f>
        <v>Électroniquex Générale S.A.</v>
      </c>
    </row>
    <row r="10830" spans="1:12" x14ac:dyDescent="0.25">
      <c r="A10830">
        <v>49043320</v>
      </c>
      <c r="B10830">
        <v>380</v>
      </c>
      <c r="C10830" t="s">
        <v>343</v>
      </c>
      <c r="D10830" t="s">
        <v>309</v>
      </c>
      <c r="E10830" t="s">
        <v>310</v>
      </c>
      <c r="F10830" t="s">
        <v>317</v>
      </c>
      <c r="G10830" s="1">
        <v>43742</v>
      </c>
      <c r="H10830">
        <v>8</v>
      </c>
      <c r="I10830" s="7">
        <f>IF(TableTransactions[[#This Row],[Order type]]=trackOrderType,
TableTransactions[[#This Row],[Transaction quantity]]*-1,
TableTransactions[[#This Row],[Transaction quantity]]
)</f>
        <v>-8</v>
      </c>
      <c r="J108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92</v>
      </c>
      <c r="K10830" s="7">
        <f ca="1">IF(TableTransactions[[#This Row],[Stock balance backorders]]&lt;0,
0,
TableTransactions[[#This Row],[Stock balance backorders]]
)</f>
        <v>92</v>
      </c>
      <c r="L10830" s="8" t="str">
        <f>VLOOKUP(TableTransactions[[#This Row],[Material]],TableStockBalance[],
MATCH(TableStockBalance[[#Headers],[Supplier name]],TableStockBalance[#Headers],0),
0)</f>
        <v>Électroniquex Générale S.A.</v>
      </c>
    </row>
    <row r="10831" spans="1:12" x14ac:dyDescent="0.25">
      <c r="A10831">
        <v>49043327</v>
      </c>
      <c r="B10831">
        <v>80</v>
      </c>
      <c r="C10831" t="s">
        <v>343</v>
      </c>
      <c r="D10831" t="s">
        <v>309</v>
      </c>
      <c r="E10831" t="s">
        <v>310</v>
      </c>
      <c r="F10831" t="s">
        <v>315</v>
      </c>
      <c r="G10831" s="1">
        <v>43742</v>
      </c>
      <c r="H10831">
        <v>6</v>
      </c>
      <c r="I10831" s="7">
        <f>IF(TableTransactions[[#This Row],[Order type]]=trackOrderType,
TableTransactions[[#This Row],[Transaction quantity]]*-1,
TableTransactions[[#This Row],[Transaction quantity]]
)</f>
        <v>-6</v>
      </c>
      <c r="J108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</v>
      </c>
      <c r="K10831" s="7">
        <f ca="1">IF(TableTransactions[[#This Row],[Stock balance backorders]]&lt;0,
0,
TableTransactions[[#This Row],[Stock balance backorders]]
)</f>
        <v>86</v>
      </c>
      <c r="L10831" s="8" t="str">
        <f>VLOOKUP(TableTransactions[[#This Row],[Material]],TableStockBalance[],
MATCH(TableStockBalance[[#Headers],[Supplier name]],TableStockBalance[#Headers],0),
0)</f>
        <v>Électroniquex Générale S.A.</v>
      </c>
    </row>
    <row r="10832" spans="1:12" x14ac:dyDescent="0.25">
      <c r="A10832">
        <v>49043365</v>
      </c>
      <c r="B10832">
        <v>90</v>
      </c>
      <c r="C10832" t="s">
        <v>343</v>
      </c>
      <c r="D10832" t="s">
        <v>309</v>
      </c>
      <c r="E10832" t="s">
        <v>310</v>
      </c>
      <c r="F10832" t="s">
        <v>316</v>
      </c>
      <c r="G10832" s="1">
        <v>43747</v>
      </c>
      <c r="H10832">
        <v>5</v>
      </c>
      <c r="I10832" s="7">
        <f>IF(TableTransactions[[#This Row],[Order type]]=trackOrderType,
TableTransactions[[#This Row],[Transaction quantity]]*-1,
TableTransactions[[#This Row],[Transaction quantity]]
)</f>
        <v>-5</v>
      </c>
      <c r="J108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81</v>
      </c>
      <c r="K10832" s="7">
        <f ca="1">IF(TableTransactions[[#This Row],[Stock balance backorders]]&lt;0,
0,
TableTransactions[[#This Row],[Stock balance backorders]]
)</f>
        <v>81</v>
      </c>
      <c r="L10832" s="8" t="str">
        <f>VLOOKUP(TableTransactions[[#This Row],[Material]],TableStockBalance[],
MATCH(TableStockBalance[[#Headers],[Supplier name]],TableStockBalance[#Headers],0),
0)</f>
        <v>Électroniquex Générale S.A.</v>
      </c>
    </row>
    <row r="10833" spans="1:12" x14ac:dyDescent="0.25">
      <c r="A10833">
        <v>49043367</v>
      </c>
      <c r="B10833">
        <v>190</v>
      </c>
      <c r="C10833" t="s">
        <v>343</v>
      </c>
      <c r="D10833" t="s">
        <v>309</v>
      </c>
      <c r="E10833" t="s">
        <v>310</v>
      </c>
      <c r="F10833" t="s">
        <v>317</v>
      </c>
      <c r="G10833" s="1">
        <v>43747</v>
      </c>
      <c r="H10833">
        <v>14</v>
      </c>
      <c r="I10833" s="7">
        <f>IF(TableTransactions[[#This Row],[Order type]]=trackOrderType,
TableTransactions[[#This Row],[Transaction quantity]]*-1,
TableTransactions[[#This Row],[Transaction quantity]]
)</f>
        <v>-14</v>
      </c>
      <c r="J108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67</v>
      </c>
      <c r="K10833" s="7">
        <f ca="1">IF(TableTransactions[[#This Row],[Stock balance backorders]]&lt;0,
0,
TableTransactions[[#This Row],[Stock balance backorders]]
)</f>
        <v>67</v>
      </c>
      <c r="L10833" s="8" t="str">
        <f>VLOOKUP(TableTransactions[[#This Row],[Material]],TableStockBalance[],
MATCH(TableStockBalance[[#Headers],[Supplier name]],TableStockBalance[#Headers],0),
0)</f>
        <v>Électroniquex Générale S.A.</v>
      </c>
    </row>
    <row r="10834" spans="1:12" x14ac:dyDescent="0.25">
      <c r="A10834">
        <v>49043391</v>
      </c>
      <c r="B10834">
        <v>330</v>
      </c>
      <c r="C10834" t="s">
        <v>343</v>
      </c>
      <c r="D10834" t="s">
        <v>309</v>
      </c>
      <c r="E10834" t="s">
        <v>310</v>
      </c>
      <c r="F10834" t="s">
        <v>313</v>
      </c>
      <c r="G10834" s="1">
        <v>43749</v>
      </c>
      <c r="H10834">
        <v>4</v>
      </c>
      <c r="I10834" s="7">
        <f>IF(TableTransactions[[#This Row],[Order type]]=trackOrderType,
TableTransactions[[#This Row],[Transaction quantity]]*-1,
TableTransactions[[#This Row],[Transaction quantity]]
)</f>
        <v>-4</v>
      </c>
      <c r="J108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63</v>
      </c>
      <c r="K10834" s="7">
        <f ca="1">IF(TableTransactions[[#This Row],[Stock balance backorders]]&lt;0,
0,
TableTransactions[[#This Row],[Stock balance backorders]]
)</f>
        <v>63</v>
      </c>
      <c r="L10834" s="8" t="str">
        <f>VLOOKUP(TableTransactions[[#This Row],[Material]],TableStockBalance[],
MATCH(TableStockBalance[[#Headers],[Supplier name]],TableStockBalance[#Headers],0),
0)</f>
        <v>Électroniquex Générale S.A.</v>
      </c>
    </row>
    <row r="10835" spans="1:12" x14ac:dyDescent="0.25">
      <c r="A10835">
        <v>49043392</v>
      </c>
      <c r="B10835">
        <v>20</v>
      </c>
      <c r="C10835" t="s">
        <v>343</v>
      </c>
      <c r="D10835" t="s">
        <v>309</v>
      </c>
      <c r="E10835" t="s">
        <v>310</v>
      </c>
      <c r="F10835" t="s">
        <v>329</v>
      </c>
      <c r="G10835" s="1">
        <v>43749</v>
      </c>
      <c r="H10835">
        <v>15</v>
      </c>
      <c r="I10835" s="7">
        <f>IF(TableTransactions[[#This Row],[Order type]]=trackOrderType,
TableTransactions[[#This Row],[Transaction quantity]]*-1,
TableTransactions[[#This Row],[Transaction quantity]]
)</f>
        <v>-15</v>
      </c>
      <c r="J108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48</v>
      </c>
      <c r="K10835" s="7">
        <f ca="1">IF(TableTransactions[[#This Row],[Stock balance backorders]]&lt;0,
0,
TableTransactions[[#This Row],[Stock balance backorders]]
)</f>
        <v>48</v>
      </c>
      <c r="L10835" s="8" t="str">
        <f>VLOOKUP(TableTransactions[[#This Row],[Material]],TableStockBalance[],
MATCH(TableStockBalance[[#Headers],[Supplier name]],TableStockBalance[#Headers],0),
0)</f>
        <v>Électroniquex Générale S.A.</v>
      </c>
    </row>
    <row r="10836" spans="1:12" x14ac:dyDescent="0.25">
      <c r="A10836">
        <v>49043450</v>
      </c>
      <c r="B10836">
        <v>200</v>
      </c>
      <c r="C10836" t="s">
        <v>343</v>
      </c>
      <c r="D10836" t="s">
        <v>309</v>
      </c>
      <c r="E10836" t="s">
        <v>310</v>
      </c>
      <c r="F10836" t="s">
        <v>317</v>
      </c>
      <c r="G10836" s="1">
        <v>43754</v>
      </c>
      <c r="H10836">
        <v>5</v>
      </c>
      <c r="I10836" s="7">
        <f>IF(TableTransactions[[#This Row],[Order type]]=trackOrderType,
TableTransactions[[#This Row],[Transaction quantity]]*-1,
TableTransactions[[#This Row],[Transaction quantity]]
)</f>
        <v>-5</v>
      </c>
      <c r="J108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43</v>
      </c>
      <c r="K10836" s="7">
        <f ca="1">IF(TableTransactions[[#This Row],[Stock balance backorders]]&lt;0,
0,
TableTransactions[[#This Row],[Stock balance backorders]]
)</f>
        <v>43</v>
      </c>
      <c r="L10836" s="8" t="str">
        <f>VLOOKUP(TableTransactions[[#This Row],[Material]],TableStockBalance[],
MATCH(TableStockBalance[[#Headers],[Supplier name]],TableStockBalance[#Headers],0),
0)</f>
        <v>Électroniquex Générale S.A.</v>
      </c>
    </row>
    <row r="10837" spans="1:12" x14ac:dyDescent="0.25">
      <c r="A10837">
        <v>49043483</v>
      </c>
      <c r="B10837">
        <v>220</v>
      </c>
      <c r="C10837" t="s">
        <v>343</v>
      </c>
      <c r="D10837" t="s">
        <v>309</v>
      </c>
      <c r="E10837" t="s">
        <v>310</v>
      </c>
      <c r="F10837" t="s">
        <v>316</v>
      </c>
      <c r="G10837" s="1">
        <v>43756</v>
      </c>
      <c r="H10837">
        <v>14</v>
      </c>
      <c r="I10837" s="7">
        <f>IF(TableTransactions[[#This Row],[Order type]]=trackOrderType,
TableTransactions[[#This Row],[Transaction quantity]]*-1,
TableTransactions[[#This Row],[Transaction quantity]]
)</f>
        <v>-14</v>
      </c>
      <c r="J108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10837" s="7">
        <f ca="1">IF(TableTransactions[[#This Row],[Stock balance backorders]]&lt;0,
0,
TableTransactions[[#This Row],[Stock balance backorders]]
)</f>
        <v>29</v>
      </c>
      <c r="L10837" s="8" t="str">
        <f>VLOOKUP(TableTransactions[[#This Row],[Material]],TableStockBalance[],
MATCH(TableStockBalance[[#Headers],[Supplier name]],TableStockBalance[#Headers],0),
0)</f>
        <v>Électroniquex Générale S.A.</v>
      </c>
    </row>
    <row r="10838" spans="1:12" x14ac:dyDescent="0.25">
      <c r="A10838">
        <v>49043484</v>
      </c>
      <c r="B10838">
        <v>30</v>
      </c>
      <c r="C10838" t="s">
        <v>343</v>
      </c>
      <c r="D10838" t="s">
        <v>309</v>
      </c>
      <c r="E10838" t="s">
        <v>310</v>
      </c>
      <c r="F10838" t="s">
        <v>325</v>
      </c>
      <c r="G10838" s="1">
        <v>43756</v>
      </c>
      <c r="H10838">
        <v>15</v>
      </c>
      <c r="I10838" s="7">
        <f>IF(TableTransactions[[#This Row],[Order type]]=trackOrderType,
TableTransactions[[#This Row],[Transaction quantity]]*-1,
TableTransactions[[#This Row],[Transaction quantity]]
)</f>
        <v>-15</v>
      </c>
      <c r="J108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10838" s="7">
        <f ca="1">IF(TableTransactions[[#This Row],[Stock balance backorders]]&lt;0,
0,
TableTransactions[[#This Row],[Stock balance backorders]]
)</f>
        <v>14</v>
      </c>
      <c r="L10838" s="8" t="str">
        <f>VLOOKUP(TableTransactions[[#This Row],[Material]],TableStockBalance[],
MATCH(TableStockBalance[[#Headers],[Supplier name]],TableStockBalance[#Headers],0),
0)</f>
        <v>Électroniquex Générale S.A.</v>
      </c>
    </row>
    <row r="10839" spans="1:12" x14ac:dyDescent="0.25">
      <c r="A10839">
        <v>49043488</v>
      </c>
      <c r="B10839">
        <v>160</v>
      </c>
      <c r="C10839" t="s">
        <v>343</v>
      </c>
      <c r="D10839" t="s">
        <v>309</v>
      </c>
      <c r="E10839" t="s">
        <v>310</v>
      </c>
      <c r="F10839" t="s">
        <v>319</v>
      </c>
      <c r="G10839" s="1">
        <v>43756</v>
      </c>
      <c r="H10839">
        <v>3</v>
      </c>
      <c r="I10839" s="7">
        <f>IF(TableTransactions[[#This Row],[Order type]]=trackOrderType,
TableTransactions[[#This Row],[Transaction quantity]]*-1,
TableTransactions[[#This Row],[Transaction quantity]]
)</f>
        <v>-3</v>
      </c>
      <c r="J108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</v>
      </c>
      <c r="K10839" s="7">
        <f ca="1">IF(TableTransactions[[#This Row],[Stock balance backorders]]&lt;0,
0,
TableTransactions[[#This Row],[Stock balance backorders]]
)</f>
        <v>11</v>
      </c>
      <c r="L10839" s="8" t="str">
        <f>VLOOKUP(TableTransactions[[#This Row],[Material]],TableStockBalance[],
MATCH(TableStockBalance[[#Headers],[Supplier name]],TableStockBalance[#Headers],0),
0)</f>
        <v>Électroniquex Générale S.A.</v>
      </c>
    </row>
    <row r="10840" spans="1:12" x14ac:dyDescent="0.25">
      <c r="A10840">
        <v>49043504</v>
      </c>
      <c r="B10840">
        <v>110</v>
      </c>
      <c r="C10840" t="s">
        <v>343</v>
      </c>
      <c r="D10840" t="s">
        <v>309</v>
      </c>
      <c r="E10840" t="s">
        <v>310</v>
      </c>
      <c r="F10840" t="s">
        <v>317</v>
      </c>
      <c r="G10840" s="1">
        <v>43759</v>
      </c>
      <c r="H10840">
        <v>14</v>
      </c>
      <c r="I10840" s="7">
        <f>IF(TableTransactions[[#This Row],[Order type]]=trackOrderType,
TableTransactions[[#This Row],[Transaction quantity]]*-1,
TableTransactions[[#This Row],[Transaction quantity]]
)</f>
        <v>-14</v>
      </c>
      <c r="J108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</v>
      </c>
      <c r="K10840" s="7">
        <f ca="1">IF(TableTransactions[[#This Row],[Stock balance backorders]]&lt;0,
0,
TableTransactions[[#This Row],[Stock balance backorders]]
)</f>
        <v>0</v>
      </c>
      <c r="L10840" s="8" t="str">
        <f>VLOOKUP(TableTransactions[[#This Row],[Material]],TableStockBalance[],
MATCH(TableStockBalance[[#Headers],[Supplier name]],TableStockBalance[#Headers],0),
0)</f>
        <v>Électroniquex Générale S.A.</v>
      </c>
    </row>
    <row r="10841" spans="1:12" x14ac:dyDescent="0.25">
      <c r="A10841">
        <v>49043526</v>
      </c>
      <c r="B10841">
        <v>140</v>
      </c>
      <c r="C10841" t="s">
        <v>343</v>
      </c>
      <c r="D10841" t="s">
        <v>309</v>
      </c>
      <c r="E10841" t="s">
        <v>310</v>
      </c>
      <c r="F10841" t="s">
        <v>317</v>
      </c>
      <c r="G10841" s="1">
        <v>43761</v>
      </c>
      <c r="H10841">
        <v>13</v>
      </c>
      <c r="I10841" s="7">
        <f>IF(TableTransactions[[#This Row],[Order type]]=trackOrderType,
TableTransactions[[#This Row],[Transaction quantity]]*-1,
TableTransactions[[#This Row],[Transaction quantity]]
)</f>
        <v>-13</v>
      </c>
      <c r="J108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-16</v>
      </c>
      <c r="K10841" s="7">
        <f ca="1">IF(TableTransactions[[#This Row],[Stock balance backorders]]&lt;0,
0,
TableTransactions[[#This Row],[Stock balance backorders]]
)</f>
        <v>0</v>
      </c>
      <c r="L10841" s="8" t="str">
        <f>VLOOKUP(TableTransactions[[#This Row],[Material]],TableStockBalance[],
MATCH(TableStockBalance[[#Headers],[Supplier name]],TableStockBalance[#Headers],0),
0)</f>
        <v>Électroniquex Générale S.A.</v>
      </c>
    </row>
    <row r="10842" spans="1:12" x14ac:dyDescent="0.25">
      <c r="A10842">
        <v>49043534</v>
      </c>
      <c r="B10842">
        <v>90</v>
      </c>
      <c r="C10842" t="s">
        <v>343</v>
      </c>
      <c r="D10842" t="s">
        <v>309</v>
      </c>
      <c r="E10842" t="s">
        <v>310</v>
      </c>
      <c r="F10842" t="s">
        <v>313</v>
      </c>
      <c r="G10842" s="1">
        <v>43762</v>
      </c>
      <c r="H10842">
        <v>6</v>
      </c>
      <c r="I10842" s="7">
        <f>IF(TableTransactions[[#This Row],[Order type]]=trackOrderType,
TableTransactions[[#This Row],[Transaction quantity]]*-1,
TableTransactions[[#This Row],[Transaction quantity]]
)</f>
        <v>-6</v>
      </c>
      <c r="J108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-22</v>
      </c>
      <c r="K10842" s="7">
        <f ca="1">IF(TableTransactions[[#This Row],[Stock balance backorders]]&lt;0,
0,
TableTransactions[[#This Row],[Stock balance backorders]]
)</f>
        <v>0</v>
      </c>
      <c r="L10842" s="8" t="str">
        <f>VLOOKUP(TableTransactions[[#This Row],[Material]],TableStockBalance[],
MATCH(TableStockBalance[[#Headers],[Supplier name]],TableStockBalance[#Headers],0),
0)</f>
        <v>Électroniquex Générale S.A.</v>
      </c>
    </row>
    <row r="10843" spans="1:12" x14ac:dyDescent="0.25">
      <c r="A10843">
        <v>49043561</v>
      </c>
      <c r="B10843">
        <v>170</v>
      </c>
      <c r="C10843" t="s">
        <v>343</v>
      </c>
      <c r="D10843" t="s">
        <v>309</v>
      </c>
      <c r="E10843" t="s">
        <v>310</v>
      </c>
      <c r="F10843" t="s">
        <v>319</v>
      </c>
      <c r="G10843" s="1">
        <v>43763</v>
      </c>
      <c r="H10843">
        <v>7</v>
      </c>
      <c r="I10843" s="7">
        <f>IF(TableTransactions[[#This Row],[Order type]]=trackOrderType,
TableTransactions[[#This Row],[Transaction quantity]]*-1,
TableTransactions[[#This Row],[Transaction quantity]]
)</f>
        <v>-7</v>
      </c>
      <c r="J108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-29</v>
      </c>
      <c r="K10843" s="7">
        <f ca="1">IF(TableTransactions[[#This Row],[Stock balance backorders]]&lt;0,
0,
TableTransactions[[#This Row],[Stock balance backorders]]
)</f>
        <v>0</v>
      </c>
      <c r="L10843" s="8" t="str">
        <f>VLOOKUP(TableTransactions[[#This Row],[Material]],TableStockBalance[],
MATCH(TableStockBalance[[#Headers],[Supplier name]],TableStockBalance[#Headers],0),
0)</f>
        <v>Électroniquex Générale S.A.</v>
      </c>
    </row>
    <row r="10844" spans="1:12" x14ac:dyDescent="0.25">
      <c r="A10844">
        <v>49043561</v>
      </c>
      <c r="B10844">
        <v>180</v>
      </c>
      <c r="C10844" t="s">
        <v>343</v>
      </c>
      <c r="D10844" t="s">
        <v>309</v>
      </c>
      <c r="E10844" t="s">
        <v>310</v>
      </c>
      <c r="F10844" t="s">
        <v>319</v>
      </c>
      <c r="G10844" s="1">
        <v>43763</v>
      </c>
      <c r="H10844">
        <v>11</v>
      </c>
      <c r="I10844" s="7">
        <f>IF(TableTransactions[[#This Row],[Order type]]=trackOrderType,
TableTransactions[[#This Row],[Transaction quantity]]*-1,
TableTransactions[[#This Row],[Transaction quantity]]
)</f>
        <v>-11</v>
      </c>
      <c r="J108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-40</v>
      </c>
      <c r="K10844" s="7">
        <f ca="1">IF(TableTransactions[[#This Row],[Stock balance backorders]]&lt;0,
0,
TableTransactions[[#This Row],[Stock balance backorders]]
)</f>
        <v>0</v>
      </c>
      <c r="L10844" s="8" t="str">
        <f>VLOOKUP(TableTransactions[[#This Row],[Material]],TableStockBalance[],
MATCH(TableStockBalance[[#Headers],[Supplier name]],TableStockBalance[#Headers],0),
0)</f>
        <v>Électroniquex Générale S.A.</v>
      </c>
    </row>
    <row r="10845" spans="1:12" x14ac:dyDescent="0.25">
      <c r="A10845">
        <v>49043562</v>
      </c>
      <c r="B10845">
        <v>300</v>
      </c>
      <c r="C10845" t="s">
        <v>343</v>
      </c>
      <c r="D10845" t="s">
        <v>309</v>
      </c>
      <c r="E10845" t="s">
        <v>310</v>
      </c>
      <c r="F10845" t="s">
        <v>318</v>
      </c>
      <c r="G10845" s="1">
        <v>43763</v>
      </c>
      <c r="H10845">
        <v>4</v>
      </c>
      <c r="I10845" s="7">
        <f>IF(TableTransactions[[#This Row],[Order type]]=trackOrderType,
TableTransactions[[#This Row],[Transaction quantity]]*-1,
TableTransactions[[#This Row],[Transaction quantity]]
)</f>
        <v>-4</v>
      </c>
      <c r="J108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-44</v>
      </c>
      <c r="K10845" s="7">
        <f ca="1">IF(TableTransactions[[#This Row],[Stock balance backorders]]&lt;0,
0,
TableTransactions[[#This Row],[Stock balance backorders]]
)</f>
        <v>0</v>
      </c>
      <c r="L10845" s="8" t="str">
        <f>VLOOKUP(TableTransactions[[#This Row],[Material]],TableStockBalance[],
MATCH(TableStockBalance[[#Headers],[Supplier name]],TableStockBalance[#Headers],0),
0)</f>
        <v>Électroniquex Générale S.A.</v>
      </c>
    </row>
    <row r="10846" spans="1:12" x14ac:dyDescent="0.25">
      <c r="A10846">
        <v>49043575</v>
      </c>
      <c r="B10846">
        <v>120</v>
      </c>
      <c r="C10846" t="s">
        <v>343</v>
      </c>
      <c r="D10846" t="s">
        <v>309</v>
      </c>
      <c r="E10846" t="s">
        <v>310</v>
      </c>
      <c r="F10846" t="s">
        <v>317</v>
      </c>
      <c r="G10846" s="1">
        <v>43766</v>
      </c>
      <c r="H10846">
        <v>10</v>
      </c>
      <c r="I10846" s="7">
        <f>IF(TableTransactions[[#This Row],[Order type]]=trackOrderType,
TableTransactions[[#This Row],[Transaction quantity]]*-1,
TableTransactions[[#This Row],[Transaction quantity]]
)</f>
        <v>-10</v>
      </c>
      <c r="J108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-54</v>
      </c>
      <c r="K10846" s="7">
        <f ca="1">IF(TableTransactions[[#This Row],[Stock balance backorders]]&lt;0,
0,
TableTransactions[[#This Row],[Stock balance backorders]]
)</f>
        <v>0</v>
      </c>
      <c r="L10846" s="8" t="str">
        <f>VLOOKUP(TableTransactions[[#This Row],[Material]],TableStockBalance[],
MATCH(TableStockBalance[[#Headers],[Supplier name]],TableStockBalance[#Headers],0),
0)</f>
        <v>Électroniquex Générale S.A.</v>
      </c>
    </row>
    <row r="10847" spans="1:12" x14ac:dyDescent="0.25">
      <c r="A10847">
        <v>49043597</v>
      </c>
      <c r="B10847">
        <v>80</v>
      </c>
      <c r="C10847" t="s">
        <v>343</v>
      </c>
      <c r="D10847" t="s">
        <v>309</v>
      </c>
      <c r="E10847" t="s">
        <v>310</v>
      </c>
      <c r="F10847" t="s">
        <v>313</v>
      </c>
      <c r="G10847" s="1">
        <v>43768</v>
      </c>
      <c r="H10847">
        <v>7</v>
      </c>
      <c r="I10847" s="7">
        <f>IF(TableTransactions[[#This Row],[Order type]]=trackOrderType,
TableTransactions[[#This Row],[Transaction quantity]]*-1,
TableTransactions[[#This Row],[Transaction quantity]]
)</f>
        <v>-7</v>
      </c>
      <c r="J108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-61</v>
      </c>
      <c r="K10847" s="7">
        <f ca="1">IF(TableTransactions[[#This Row],[Stock balance backorders]]&lt;0,
0,
TableTransactions[[#This Row],[Stock balance backorders]]
)</f>
        <v>0</v>
      </c>
      <c r="L10847" s="8" t="str">
        <f>VLOOKUP(TableTransactions[[#This Row],[Material]],TableStockBalance[],
MATCH(TableStockBalance[[#Headers],[Supplier name]],TableStockBalance[#Headers],0),
0)</f>
        <v>Électroniquex Générale S.A.</v>
      </c>
    </row>
    <row r="10848" spans="1:12" x14ac:dyDescent="0.25">
      <c r="A10848" s="4">
        <v>45057490</v>
      </c>
      <c r="B10848" s="4">
        <v>50</v>
      </c>
      <c r="C10848" s="4" t="s">
        <v>344</v>
      </c>
      <c r="D10848" s="4" t="s">
        <v>309</v>
      </c>
      <c r="E10848" s="4" t="s">
        <v>310</v>
      </c>
      <c r="F10848" s="4" t="s">
        <v>110</v>
      </c>
      <c r="G10848" s="5">
        <v>43768</v>
      </c>
      <c r="H10848" s="4">
        <v>240</v>
      </c>
      <c r="I10848" s="7">
        <f>IF(TableTransactions[[#This Row],[Order type]]=trackOrderType,
TableTransactions[[#This Row],[Transaction quantity]]*-1,
TableTransactions[[#This Row],[Transaction quantity]]
)</f>
        <v>240</v>
      </c>
      <c r="J108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179</v>
      </c>
      <c r="K10848" s="7">
        <f ca="1">IF(TableTransactions[[#This Row],[Stock balance backorders]]&lt;0,
0,
TableTransactions[[#This Row],[Stock balance backorders]]
)</f>
        <v>179</v>
      </c>
      <c r="L10848" s="8" t="str">
        <f>VLOOKUP(TableTransactions[[#This Row],[Material]],TableStockBalance[],
MATCH(TableStockBalance[[#Headers],[Supplier name]],TableStockBalance[#Headers],0),
0)</f>
        <v>Électroniquex Générale S.A.</v>
      </c>
    </row>
    <row r="10849" spans="1:12" x14ac:dyDescent="0.25">
      <c r="A10849">
        <v>49043665</v>
      </c>
      <c r="B10849">
        <v>200</v>
      </c>
      <c r="C10849" t="s">
        <v>343</v>
      </c>
      <c r="D10849" t="s">
        <v>309</v>
      </c>
      <c r="E10849" t="s">
        <v>310</v>
      </c>
      <c r="F10849" t="s">
        <v>317</v>
      </c>
      <c r="G10849" s="1">
        <v>43774</v>
      </c>
      <c r="H10849">
        <v>10</v>
      </c>
      <c r="I10849" s="7">
        <f>IF(TableTransactions[[#This Row],[Order type]]=trackOrderType,
TableTransactions[[#This Row],[Transaction quantity]]*-1,
TableTransactions[[#This Row],[Transaction quantity]]
)</f>
        <v>-10</v>
      </c>
      <c r="J108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169</v>
      </c>
      <c r="K10849" s="7">
        <f ca="1">IF(TableTransactions[[#This Row],[Stock balance backorders]]&lt;0,
0,
TableTransactions[[#This Row],[Stock balance backorders]]
)</f>
        <v>169</v>
      </c>
      <c r="L10849" s="8" t="str">
        <f>VLOOKUP(TableTransactions[[#This Row],[Material]],TableStockBalance[],
MATCH(TableStockBalance[[#Headers],[Supplier name]],TableStockBalance[#Headers],0),
0)</f>
        <v>Électroniquex Générale S.A.</v>
      </c>
    </row>
    <row r="10850" spans="1:12" x14ac:dyDescent="0.25">
      <c r="A10850">
        <v>49043705</v>
      </c>
      <c r="B10850">
        <v>420</v>
      </c>
      <c r="C10850" t="s">
        <v>343</v>
      </c>
      <c r="D10850" t="s">
        <v>309</v>
      </c>
      <c r="E10850" t="s">
        <v>310</v>
      </c>
      <c r="F10850" t="s">
        <v>313</v>
      </c>
      <c r="G10850" s="1">
        <v>43777</v>
      </c>
      <c r="H10850">
        <v>1</v>
      </c>
      <c r="I10850" s="7">
        <f>IF(TableTransactions[[#This Row],[Order type]]=trackOrderType,
TableTransactions[[#This Row],[Transaction quantity]]*-1,
TableTransactions[[#This Row],[Transaction quantity]]
)</f>
        <v>-1</v>
      </c>
      <c r="J108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168</v>
      </c>
      <c r="K10850" s="7">
        <f ca="1">IF(TableTransactions[[#This Row],[Stock balance backorders]]&lt;0,
0,
TableTransactions[[#This Row],[Stock balance backorders]]
)</f>
        <v>168</v>
      </c>
      <c r="L10850" s="8" t="str">
        <f>VLOOKUP(TableTransactions[[#This Row],[Material]],TableStockBalance[],
MATCH(TableStockBalance[[#Headers],[Supplier name]],TableStockBalance[#Headers],0),
0)</f>
        <v>Électroniquex Générale S.A.</v>
      </c>
    </row>
    <row r="10851" spans="1:12" x14ac:dyDescent="0.25">
      <c r="A10851">
        <v>49043705</v>
      </c>
      <c r="B10851">
        <v>430</v>
      </c>
      <c r="C10851" t="s">
        <v>343</v>
      </c>
      <c r="D10851" t="s">
        <v>309</v>
      </c>
      <c r="E10851" t="s">
        <v>310</v>
      </c>
      <c r="F10851" t="s">
        <v>313</v>
      </c>
      <c r="G10851" s="1">
        <v>43777</v>
      </c>
      <c r="H10851">
        <v>5</v>
      </c>
      <c r="I10851" s="7">
        <f>IF(TableTransactions[[#This Row],[Order type]]=trackOrderType,
TableTransactions[[#This Row],[Transaction quantity]]*-1,
TableTransactions[[#This Row],[Transaction quantity]]
)</f>
        <v>-5</v>
      </c>
      <c r="J108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163</v>
      </c>
      <c r="K10851" s="7">
        <f ca="1">IF(TableTransactions[[#This Row],[Stock balance backorders]]&lt;0,
0,
TableTransactions[[#This Row],[Stock balance backorders]]
)</f>
        <v>163</v>
      </c>
      <c r="L10851" s="8" t="str">
        <f>VLOOKUP(TableTransactions[[#This Row],[Material]],TableStockBalance[],
MATCH(TableStockBalance[[#Headers],[Supplier name]],TableStockBalance[#Headers],0),
0)</f>
        <v>Électroniquex Générale S.A.</v>
      </c>
    </row>
    <row r="10852" spans="1:12" x14ac:dyDescent="0.25">
      <c r="A10852">
        <v>49043708</v>
      </c>
      <c r="B10852">
        <v>40</v>
      </c>
      <c r="C10852" t="s">
        <v>343</v>
      </c>
      <c r="D10852" t="s">
        <v>309</v>
      </c>
      <c r="E10852" t="s">
        <v>310</v>
      </c>
      <c r="F10852" t="s">
        <v>331</v>
      </c>
      <c r="G10852" s="1">
        <v>43777</v>
      </c>
      <c r="H10852">
        <v>8</v>
      </c>
      <c r="I10852" s="7">
        <f>IF(TableTransactions[[#This Row],[Order type]]=trackOrderType,
TableTransactions[[#This Row],[Transaction quantity]]*-1,
TableTransactions[[#This Row],[Transaction quantity]]
)</f>
        <v>-8</v>
      </c>
      <c r="J108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155</v>
      </c>
      <c r="K10852" s="7">
        <f ca="1">IF(TableTransactions[[#This Row],[Stock balance backorders]]&lt;0,
0,
TableTransactions[[#This Row],[Stock balance backorders]]
)</f>
        <v>155</v>
      </c>
      <c r="L10852" s="8" t="str">
        <f>VLOOKUP(TableTransactions[[#This Row],[Material]],TableStockBalance[],
MATCH(TableStockBalance[[#Headers],[Supplier name]],TableStockBalance[#Headers],0),
0)</f>
        <v>Électroniquex Générale S.A.</v>
      </c>
    </row>
    <row r="10853" spans="1:12" x14ac:dyDescent="0.25">
      <c r="A10853">
        <v>49043714</v>
      </c>
      <c r="B10853">
        <v>90</v>
      </c>
      <c r="C10853" t="s">
        <v>343</v>
      </c>
      <c r="D10853" t="s">
        <v>309</v>
      </c>
      <c r="E10853" t="s">
        <v>310</v>
      </c>
      <c r="F10853" t="s">
        <v>325</v>
      </c>
      <c r="G10853" s="1">
        <v>43777</v>
      </c>
      <c r="H10853">
        <v>6</v>
      </c>
      <c r="I10853" s="7">
        <f>IF(TableTransactions[[#This Row],[Order type]]=trackOrderType,
TableTransactions[[#This Row],[Transaction quantity]]*-1,
TableTransactions[[#This Row],[Transaction quantity]]
)</f>
        <v>-6</v>
      </c>
      <c r="J108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149</v>
      </c>
      <c r="K10853" s="7">
        <f ca="1">IF(TableTransactions[[#This Row],[Stock balance backorders]]&lt;0,
0,
TableTransactions[[#This Row],[Stock balance backorders]]
)</f>
        <v>149</v>
      </c>
      <c r="L10853" s="8" t="str">
        <f>VLOOKUP(TableTransactions[[#This Row],[Material]],TableStockBalance[],
MATCH(TableStockBalance[[#Headers],[Supplier name]],TableStockBalance[#Headers],0),
0)</f>
        <v>Électroniquex Générale S.A.</v>
      </c>
    </row>
    <row r="10854" spans="1:12" x14ac:dyDescent="0.25">
      <c r="A10854">
        <v>49043741</v>
      </c>
      <c r="B10854">
        <v>10</v>
      </c>
      <c r="C10854" t="s">
        <v>343</v>
      </c>
      <c r="D10854" t="s">
        <v>309</v>
      </c>
      <c r="E10854" t="s">
        <v>310</v>
      </c>
      <c r="F10854" t="s">
        <v>336</v>
      </c>
      <c r="G10854" s="1">
        <v>43781</v>
      </c>
      <c r="H10854">
        <v>3</v>
      </c>
      <c r="I10854" s="7">
        <f>IF(TableTransactions[[#This Row],[Order type]]=trackOrderType,
TableTransactions[[#This Row],[Transaction quantity]]*-1,
TableTransactions[[#This Row],[Transaction quantity]]
)</f>
        <v>-3</v>
      </c>
      <c r="J108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146</v>
      </c>
      <c r="K10854" s="7">
        <f ca="1">IF(TableTransactions[[#This Row],[Stock balance backorders]]&lt;0,
0,
TableTransactions[[#This Row],[Stock balance backorders]]
)</f>
        <v>146</v>
      </c>
      <c r="L10854" s="8" t="str">
        <f>VLOOKUP(TableTransactions[[#This Row],[Material]],TableStockBalance[],
MATCH(TableStockBalance[[#Headers],[Supplier name]],TableStockBalance[#Headers],0),
0)</f>
        <v>Électroniquex Générale S.A.</v>
      </c>
    </row>
    <row r="10855" spans="1:12" x14ac:dyDescent="0.25">
      <c r="A10855">
        <v>49043755</v>
      </c>
      <c r="B10855">
        <v>120</v>
      </c>
      <c r="C10855" t="s">
        <v>343</v>
      </c>
      <c r="D10855" t="s">
        <v>309</v>
      </c>
      <c r="E10855" t="s">
        <v>310</v>
      </c>
      <c r="F10855" t="s">
        <v>313</v>
      </c>
      <c r="G10855" s="1">
        <v>43782</v>
      </c>
      <c r="H10855">
        <v>12</v>
      </c>
      <c r="I10855" s="7">
        <f>IF(TableTransactions[[#This Row],[Order type]]=trackOrderType,
TableTransactions[[#This Row],[Transaction quantity]]*-1,
TableTransactions[[#This Row],[Transaction quantity]]
)</f>
        <v>-12</v>
      </c>
      <c r="J108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134</v>
      </c>
      <c r="K10855" s="7">
        <f ca="1">IF(TableTransactions[[#This Row],[Stock balance backorders]]&lt;0,
0,
TableTransactions[[#This Row],[Stock balance backorders]]
)</f>
        <v>134</v>
      </c>
      <c r="L10855" s="8" t="str">
        <f>VLOOKUP(TableTransactions[[#This Row],[Material]],TableStockBalance[],
MATCH(TableStockBalance[[#Headers],[Supplier name]],TableStockBalance[#Headers],0),
0)</f>
        <v>Électroniquex Générale S.A.</v>
      </c>
    </row>
    <row r="10856" spans="1:12" x14ac:dyDescent="0.25">
      <c r="A10856">
        <v>49043795</v>
      </c>
      <c r="B10856">
        <v>170</v>
      </c>
      <c r="C10856" t="s">
        <v>343</v>
      </c>
      <c r="D10856" t="s">
        <v>309</v>
      </c>
      <c r="E10856" t="s">
        <v>310</v>
      </c>
      <c r="F10856" t="s">
        <v>319</v>
      </c>
      <c r="G10856" s="1">
        <v>43784</v>
      </c>
      <c r="H10856">
        <v>2</v>
      </c>
      <c r="I10856" s="7">
        <f>IF(TableTransactions[[#This Row],[Order type]]=trackOrderType,
TableTransactions[[#This Row],[Transaction quantity]]*-1,
TableTransactions[[#This Row],[Transaction quantity]]
)</f>
        <v>-2</v>
      </c>
      <c r="J108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132</v>
      </c>
      <c r="K10856" s="7">
        <f ca="1">IF(TableTransactions[[#This Row],[Stock balance backorders]]&lt;0,
0,
TableTransactions[[#This Row],[Stock balance backorders]]
)</f>
        <v>132</v>
      </c>
      <c r="L10856" s="8" t="str">
        <f>VLOOKUP(TableTransactions[[#This Row],[Material]],TableStockBalance[],
MATCH(TableStockBalance[[#Headers],[Supplier name]],TableStockBalance[#Headers],0),
0)</f>
        <v>Électroniquex Générale S.A.</v>
      </c>
    </row>
    <row r="10857" spans="1:12" x14ac:dyDescent="0.25">
      <c r="A10857">
        <v>49043807</v>
      </c>
      <c r="B10857">
        <v>10</v>
      </c>
      <c r="C10857" t="s">
        <v>343</v>
      </c>
      <c r="D10857" t="s">
        <v>309</v>
      </c>
      <c r="E10857" t="s">
        <v>310</v>
      </c>
      <c r="F10857" t="s">
        <v>336</v>
      </c>
      <c r="G10857" s="1">
        <v>43787</v>
      </c>
      <c r="H10857">
        <v>12</v>
      </c>
      <c r="I10857" s="7">
        <f>IF(TableTransactions[[#This Row],[Order type]]=trackOrderType,
TableTransactions[[#This Row],[Transaction quantity]]*-1,
TableTransactions[[#This Row],[Transaction quantity]]
)</f>
        <v>-12</v>
      </c>
      <c r="J108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120</v>
      </c>
      <c r="K10857" s="7">
        <f ca="1">IF(TableTransactions[[#This Row],[Stock balance backorders]]&lt;0,
0,
TableTransactions[[#This Row],[Stock balance backorders]]
)</f>
        <v>120</v>
      </c>
      <c r="L10857" s="8" t="str">
        <f>VLOOKUP(TableTransactions[[#This Row],[Material]],TableStockBalance[],
MATCH(TableStockBalance[[#Headers],[Supplier name]],TableStockBalance[#Headers],0),
0)</f>
        <v>Électroniquex Générale S.A.</v>
      </c>
    </row>
    <row r="10858" spans="1:12" x14ac:dyDescent="0.25">
      <c r="A10858">
        <v>49043810</v>
      </c>
      <c r="B10858">
        <v>100</v>
      </c>
      <c r="C10858" t="s">
        <v>343</v>
      </c>
      <c r="D10858" t="s">
        <v>309</v>
      </c>
      <c r="E10858" t="s">
        <v>310</v>
      </c>
      <c r="F10858" t="s">
        <v>317</v>
      </c>
      <c r="G10858" s="1">
        <v>43787</v>
      </c>
      <c r="H10858">
        <v>2</v>
      </c>
      <c r="I10858" s="7">
        <f>IF(TableTransactions[[#This Row],[Order type]]=trackOrderType,
TableTransactions[[#This Row],[Transaction quantity]]*-1,
TableTransactions[[#This Row],[Transaction quantity]]
)</f>
        <v>-2</v>
      </c>
      <c r="J108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118</v>
      </c>
      <c r="K10858" s="7">
        <f ca="1">IF(TableTransactions[[#This Row],[Stock balance backorders]]&lt;0,
0,
TableTransactions[[#This Row],[Stock balance backorders]]
)</f>
        <v>118</v>
      </c>
      <c r="L10858" s="8" t="str">
        <f>VLOOKUP(TableTransactions[[#This Row],[Material]],TableStockBalance[],
MATCH(TableStockBalance[[#Headers],[Supplier name]],TableStockBalance[#Headers],0),
0)</f>
        <v>Électroniquex Générale S.A.</v>
      </c>
    </row>
    <row r="10859" spans="1:12" x14ac:dyDescent="0.25">
      <c r="A10859">
        <v>49043813</v>
      </c>
      <c r="B10859">
        <v>170</v>
      </c>
      <c r="C10859" t="s">
        <v>343</v>
      </c>
      <c r="D10859" t="s">
        <v>309</v>
      </c>
      <c r="E10859" t="s">
        <v>310</v>
      </c>
      <c r="F10859" t="s">
        <v>318</v>
      </c>
      <c r="G10859" s="1">
        <v>43787</v>
      </c>
      <c r="H10859">
        <v>2</v>
      </c>
      <c r="I10859" s="7">
        <f>IF(TableTransactions[[#This Row],[Order type]]=trackOrderType,
TableTransactions[[#This Row],[Transaction quantity]]*-1,
TableTransactions[[#This Row],[Transaction quantity]]
)</f>
        <v>-2</v>
      </c>
      <c r="J108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116</v>
      </c>
      <c r="K10859" s="7">
        <f ca="1">IF(TableTransactions[[#This Row],[Stock balance backorders]]&lt;0,
0,
TableTransactions[[#This Row],[Stock balance backorders]]
)</f>
        <v>116</v>
      </c>
      <c r="L10859" s="8" t="str">
        <f>VLOOKUP(TableTransactions[[#This Row],[Material]],TableStockBalance[],
MATCH(TableStockBalance[[#Headers],[Supplier name]],TableStockBalance[#Headers],0),
0)</f>
        <v>Électroniquex Générale S.A.</v>
      </c>
    </row>
    <row r="10860" spans="1:12" x14ac:dyDescent="0.25">
      <c r="A10860">
        <v>49043817</v>
      </c>
      <c r="B10860">
        <v>20</v>
      </c>
      <c r="C10860" t="s">
        <v>343</v>
      </c>
      <c r="D10860" t="s">
        <v>309</v>
      </c>
      <c r="E10860" t="s">
        <v>310</v>
      </c>
      <c r="F10860" t="s">
        <v>315</v>
      </c>
      <c r="G10860" s="1">
        <v>43787</v>
      </c>
      <c r="H10860">
        <v>4</v>
      </c>
      <c r="I10860" s="7">
        <f>IF(TableTransactions[[#This Row],[Order type]]=trackOrderType,
TableTransactions[[#This Row],[Transaction quantity]]*-1,
TableTransactions[[#This Row],[Transaction quantity]]
)</f>
        <v>-4</v>
      </c>
      <c r="J108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112</v>
      </c>
      <c r="K10860" s="7">
        <f ca="1">IF(TableTransactions[[#This Row],[Stock balance backorders]]&lt;0,
0,
TableTransactions[[#This Row],[Stock balance backorders]]
)</f>
        <v>112</v>
      </c>
      <c r="L10860" s="8" t="str">
        <f>VLOOKUP(TableTransactions[[#This Row],[Material]],TableStockBalance[],
MATCH(TableStockBalance[[#Headers],[Supplier name]],TableStockBalance[#Headers],0),
0)</f>
        <v>Électroniquex Générale S.A.</v>
      </c>
    </row>
    <row r="10861" spans="1:12" x14ac:dyDescent="0.25">
      <c r="A10861">
        <v>49043824</v>
      </c>
      <c r="B10861">
        <v>160</v>
      </c>
      <c r="C10861" t="s">
        <v>343</v>
      </c>
      <c r="D10861" t="s">
        <v>309</v>
      </c>
      <c r="E10861" t="s">
        <v>310</v>
      </c>
      <c r="F10861" t="s">
        <v>316</v>
      </c>
      <c r="G10861" s="1">
        <v>43788</v>
      </c>
      <c r="H10861">
        <v>10</v>
      </c>
      <c r="I10861" s="7">
        <f>IF(TableTransactions[[#This Row],[Order type]]=trackOrderType,
TableTransactions[[#This Row],[Transaction quantity]]*-1,
TableTransactions[[#This Row],[Transaction quantity]]
)</f>
        <v>-10</v>
      </c>
      <c r="J108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102</v>
      </c>
      <c r="K10861" s="7">
        <f ca="1">IF(TableTransactions[[#This Row],[Stock balance backorders]]&lt;0,
0,
TableTransactions[[#This Row],[Stock balance backorders]]
)</f>
        <v>102</v>
      </c>
      <c r="L10861" s="8" t="str">
        <f>VLOOKUP(TableTransactions[[#This Row],[Material]],TableStockBalance[],
MATCH(TableStockBalance[[#Headers],[Supplier name]],TableStockBalance[#Headers],0),
0)</f>
        <v>Électroniquex Générale S.A.</v>
      </c>
    </row>
    <row r="10862" spans="1:12" x14ac:dyDescent="0.25">
      <c r="A10862">
        <v>49043825</v>
      </c>
      <c r="B10862">
        <v>210</v>
      </c>
      <c r="C10862" t="s">
        <v>343</v>
      </c>
      <c r="D10862" t="s">
        <v>309</v>
      </c>
      <c r="E10862" t="s">
        <v>310</v>
      </c>
      <c r="F10862" t="s">
        <v>317</v>
      </c>
      <c r="G10862" s="1">
        <v>43788</v>
      </c>
      <c r="H10862">
        <v>12</v>
      </c>
      <c r="I10862" s="7">
        <f>IF(TableTransactions[[#This Row],[Order type]]=trackOrderType,
TableTransactions[[#This Row],[Transaction quantity]]*-1,
TableTransactions[[#This Row],[Transaction quantity]]
)</f>
        <v>-12</v>
      </c>
      <c r="J108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90</v>
      </c>
      <c r="K10862" s="7">
        <f ca="1">IF(TableTransactions[[#This Row],[Stock balance backorders]]&lt;0,
0,
TableTransactions[[#This Row],[Stock balance backorders]]
)</f>
        <v>90</v>
      </c>
      <c r="L10862" s="8" t="str">
        <f>VLOOKUP(TableTransactions[[#This Row],[Material]],TableStockBalance[],
MATCH(TableStockBalance[[#Headers],[Supplier name]],TableStockBalance[#Headers],0),
0)</f>
        <v>Électroniquex Générale S.A.</v>
      </c>
    </row>
    <row r="10863" spans="1:12" x14ac:dyDescent="0.25">
      <c r="A10863">
        <v>49043833</v>
      </c>
      <c r="B10863">
        <v>160</v>
      </c>
      <c r="C10863" t="s">
        <v>343</v>
      </c>
      <c r="D10863" t="s">
        <v>309</v>
      </c>
      <c r="E10863" t="s">
        <v>310</v>
      </c>
      <c r="F10863" t="s">
        <v>313</v>
      </c>
      <c r="G10863" s="1">
        <v>43789</v>
      </c>
      <c r="H10863">
        <v>14</v>
      </c>
      <c r="I10863" s="7">
        <f>IF(TableTransactions[[#This Row],[Order type]]=trackOrderType,
TableTransactions[[#This Row],[Transaction quantity]]*-1,
TableTransactions[[#This Row],[Transaction quantity]]
)</f>
        <v>-14</v>
      </c>
      <c r="J108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</v>
      </c>
      <c r="K10863" s="7">
        <f ca="1">IF(TableTransactions[[#This Row],[Stock balance backorders]]&lt;0,
0,
TableTransactions[[#This Row],[Stock balance backorders]]
)</f>
        <v>76</v>
      </c>
      <c r="L10863" s="8" t="str">
        <f>VLOOKUP(TableTransactions[[#This Row],[Material]],TableStockBalance[],
MATCH(TableStockBalance[[#Headers],[Supplier name]],TableStockBalance[#Headers],0),
0)</f>
        <v>Électroniquex Générale S.A.</v>
      </c>
    </row>
    <row r="10864" spans="1:12" x14ac:dyDescent="0.25">
      <c r="A10864">
        <v>49043843</v>
      </c>
      <c r="B10864">
        <v>170</v>
      </c>
      <c r="C10864" t="s">
        <v>343</v>
      </c>
      <c r="D10864" t="s">
        <v>309</v>
      </c>
      <c r="E10864" t="s">
        <v>310</v>
      </c>
      <c r="F10864" t="s">
        <v>318</v>
      </c>
      <c r="G10864" s="1">
        <v>43789</v>
      </c>
      <c r="H10864">
        <v>3</v>
      </c>
      <c r="I10864" s="7">
        <f>IF(TableTransactions[[#This Row],[Order type]]=trackOrderType,
TableTransactions[[#This Row],[Transaction quantity]]*-1,
TableTransactions[[#This Row],[Transaction quantity]]
)</f>
        <v>-3</v>
      </c>
      <c r="J108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73</v>
      </c>
      <c r="K10864" s="7">
        <f ca="1">IF(TableTransactions[[#This Row],[Stock balance backorders]]&lt;0,
0,
TableTransactions[[#This Row],[Stock balance backorders]]
)</f>
        <v>73</v>
      </c>
      <c r="L10864" s="8" t="str">
        <f>VLOOKUP(TableTransactions[[#This Row],[Material]],TableStockBalance[],
MATCH(TableStockBalance[[#Headers],[Supplier name]],TableStockBalance[#Headers],0),
0)</f>
        <v>Électroniquex Générale S.A.</v>
      </c>
    </row>
    <row r="10865" spans="1:12" x14ac:dyDescent="0.25">
      <c r="A10865">
        <v>49043846</v>
      </c>
      <c r="B10865">
        <v>30</v>
      </c>
      <c r="C10865" t="s">
        <v>343</v>
      </c>
      <c r="D10865" t="s">
        <v>309</v>
      </c>
      <c r="E10865" t="s">
        <v>310</v>
      </c>
      <c r="F10865" t="s">
        <v>315</v>
      </c>
      <c r="G10865" s="1">
        <v>43789</v>
      </c>
      <c r="H10865">
        <v>5</v>
      </c>
      <c r="I10865" s="7">
        <f>IF(TableTransactions[[#This Row],[Order type]]=trackOrderType,
TableTransactions[[#This Row],[Transaction quantity]]*-1,
TableTransactions[[#This Row],[Transaction quantity]]
)</f>
        <v>-5</v>
      </c>
      <c r="J108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</v>
      </c>
      <c r="K10865" s="7">
        <f ca="1">IF(TableTransactions[[#This Row],[Stock balance backorders]]&lt;0,
0,
TableTransactions[[#This Row],[Stock balance backorders]]
)</f>
        <v>68</v>
      </c>
      <c r="L10865" s="8" t="str">
        <f>VLOOKUP(TableTransactions[[#This Row],[Material]],TableStockBalance[],
MATCH(TableStockBalance[[#Headers],[Supplier name]],TableStockBalance[#Headers],0),
0)</f>
        <v>Électroniquex Générale S.A.</v>
      </c>
    </row>
    <row r="10866" spans="1:12" x14ac:dyDescent="0.25">
      <c r="A10866">
        <v>49043848</v>
      </c>
      <c r="B10866">
        <v>260</v>
      </c>
      <c r="C10866" t="s">
        <v>343</v>
      </c>
      <c r="D10866" t="s">
        <v>309</v>
      </c>
      <c r="E10866" t="s">
        <v>310</v>
      </c>
      <c r="F10866" t="s">
        <v>313</v>
      </c>
      <c r="G10866" s="1">
        <v>43790</v>
      </c>
      <c r="H10866">
        <v>2</v>
      </c>
      <c r="I10866" s="7">
        <f>IF(TableTransactions[[#This Row],[Order type]]=trackOrderType,
TableTransactions[[#This Row],[Transaction quantity]]*-1,
TableTransactions[[#This Row],[Transaction quantity]]
)</f>
        <v>-2</v>
      </c>
      <c r="J108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</v>
      </c>
      <c r="K10866" s="7">
        <f ca="1">IF(TableTransactions[[#This Row],[Stock balance backorders]]&lt;0,
0,
TableTransactions[[#This Row],[Stock balance backorders]]
)</f>
        <v>66</v>
      </c>
      <c r="L10866" s="8" t="str">
        <f>VLOOKUP(TableTransactions[[#This Row],[Material]],TableStockBalance[],
MATCH(TableStockBalance[[#Headers],[Supplier name]],TableStockBalance[#Headers],0),
0)</f>
        <v>Électroniquex Générale S.A.</v>
      </c>
    </row>
    <row r="10867" spans="1:12" x14ac:dyDescent="0.25">
      <c r="A10867">
        <v>49043860</v>
      </c>
      <c r="B10867">
        <v>140</v>
      </c>
      <c r="C10867" t="s">
        <v>343</v>
      </c>
      <c r="D10867" t="s">
        <v>309</v>
      </c>
      <c r="E10867" t="s">
        <v>310</v>
      </c>
      <c r="F10867" t="s">
        <v>314</v>
      </c>
      <c r="G10867" s="1">
        <v>43791</v>
      </c>
      <c r="H10867">
        <v>11</v>
      </c>
      <c r="I10867" s="7">
        <f>IF(TableTransactions[[#This Row],[Order type]]=trackOrderType,
TableTransactions[[#This Row],[Transaction quantity]]*-1,
TableTransactions[[#This Row],[Transaction quantity]]
)</f>
        <v>-11</v>
      </c>
      <c r="J108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55</v>
      </c>
      <c r="K10867" s="7">
        <f ca="1">IF(TableTransactions[[#This Row],[Stock balance backorders]]&lt;0,
0,
TableTransactions[[#This Row],[Stock balance backorders]]
)</f>
        <v>55</v>
      </c>
      <c r="L10867" s="8" t="str">
        <f>VLOOKUP(TableTransactions[[#This Row],[Material]],TableStockBalance[],
MATCH(TableStockBalance[[#Headers],[Supplier name]],TableStockBalance[#Headers],0),
0)</f>
        <v>Électroniquex Générale S.A.</v>
      </c>
    </row>
    <row r="10868" spans="1:12" x14ac:dyDescent="0.25">
      <c r="A10868">
        <v>49043866</v>
      </c>
      <c r="B10868">
        <v>20</v>
      </c>
      <c r="C10868" t="s">
        <v>343</v>
      </c>
      <c r="D10868" t="s">
        <v>309</v>
      </c>
      <c r="E10868" t="s">
        <v>310</v>
      </c>
      <c r="F10868" t="s">
        <v>320</v>
      </c>
      <c r="G10868" s="1">
        <v>43791</v>
      </c>
      <c r="H10868">
        <v>10</v>
      </c>
      <c r="I10868" s="7">
        <f>IF(TableTransactions[[#This Row],[Order type]]=trackOrderType,
TableTransactions[[#This Row],[Transaction quantity]]*-1,
TableTransactions[[#This Row],[Transaction quantity]]
)</f>
        <v>-10</v>
      </c>
      <c r="J108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</v>
      </c>
      <c r="K10868" s="7">
        <f ca="1">IF(TableTransactions[[#This Row],[Stock balance backorders]]&lt;0,
0,
TableTransactions[[#This Row],[Stock balance backorders]]
)</f>
        <v>45</v>
      </c>
      <c r="L10868" s="8" t="str">
        <f>VLOOKUP(TableTransactions[[#This Row],[Material]],TableStockBalance[],
MATCH(TableStockBalance[[#Headers],[Supplier name]],TableStockBalance[#Headers],0),
0)</f>
        <v>Électroniquex Générale S.A.</v>
      </c>
    </row>
    <row r="10869" spans="1:12" x14ac:dyDescent="0.25">
      <c r="A10869">
        <v>49043947</v>
      </c>
      <c r="B10869">
        <v>340</v>
      </c>
      <c r="C10869" t="s">
        <v>343</v>
      </c>
      <c r="D10869" t="s">
        <v>309</v>
      </c>
      <c r="E10869" t="s">
        <v>310</v>
      </c>
      <c r="F10869" t="s">
        <v>313</v>
      </c>
      <c r="G10869" s="1">
        <v>43798</v>
      </c>
      <c r="H10869">
        <v>4</v>
      </c>
      <c r="I10869" s="7">
        <f>IF(TableTransactions[[#This Row],[Order type]]=trackOrderType,
TableTransactions[[#This Row],[Transaction quantity]]*-1,
TableTransactions[[#This Row],[Transaction quantity]]
)</f>
        <v>-4</v>
      </c>
      <c r="J108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41</v>
      </c>
      <c r="K10869" s="7">
        <f ca="1">IF(TableTransactions[[#This Row],[Stock balance backorders]]&lt;0,
0,
TableTransactions[[#This Row],[Stock balance backorders]]
)</f>
        <v>41</v>
      </c>
      <c r="L10869" s="8" t="str">
        <f>VLOOKUP(TableTransactions[[#This Row],[Material]],TableStockBalance[],
MATCH(TableStockBalance[[#Headers],[Supplier name]],TableStockBalance[#Headers],0),
0)</f>
        <v>Électroniquex Générale S.A.</v>
      </c>
    </row>
    <row r="10870" spans="1:12" x14ac:dyDescent="0.25">
      <c r="A10870">
        <v>49043956</v>
      </c>
      <c r="B10870">
        <v>570</v>
      </c>
      <c r="C10870" t="s">
        <v>343</v>
      </c>
      <c r="D10870" t="s">
        <v>309</v>
      </c>
      <c r="E10870" t="s">
        <v>310</v>
      </c>
      <c r="F10870" t="s">
        <v>317</v>
      </c>
      <c r="G10870" s="1">
        <v>43798</v>
      </c>
      <c r="H10870">
        <v>7</v>
      </c>
      <c r="I10870" s="7">
        <f>IF(TableTransactions[[#This Row],[Order type]]=trackOrderType,
TableTransactions[[#This Row],[Transaction quantity]]*-1,
TableTransactions[[#This Row],[Transaction quantity]]
)</f>
        <v>-7</v>
      </c>
      <c r="J108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</v>
      </c>
      <c r="K10870" s="7">
        <f ca="1">IF(TableTransactions[[#This Row],[Stock balance backorders]]&lt;0,
0,
TableTransactions[[#This Row],[Stock balance backorders]]
)</f>
        <v>34</v>
      </c>
      <c r="L10870" s="8" t="str">
        <f>VLOOKUP(TableTransactions[[#This Row],[Material]],TableStockBalance[],
MATCH(TableStockBalance[[#Headers],[Supplier name]],TableStockBalance[#Headers],0),
0)</f>
        <v>Électroniquex Générale S.A.</v>
      </c>
    </row>
    <row r="10871" spans="1:12" x14ac:dyDescent="0.25">
      <c r="A10871">
        <v>49043981</v>
      </c>
      <c r="B10871">
        <v>150</v>
      </c>
      <c r="C10871" t="s">
        <v>343</v>
      </c>
      <c r="D10871" t="s">
        <v>309</v>
      </c>
      <c r="E10871" t="s">
        <v>310</v>
      </c>
      <c r="F10871" t="s">
        <v>313</v>
      </c>
      <c r="G10871" s="1">
        <v>43802</v>
      </c>
      <c r="H10871">
        <v>3</v>
      </c>
      <c r="I10871" s="7">
        <f>IF(TableTransactions[[#This Row],[Order type]]=trackOrderType,
TableTransactions[[#This Row],[Transaction quantity]]*-1,
TableTransactions[[#This Row],[Transaction quantity]]
)</f>
        <v>-3</v>
      </c>
      <c r="J108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</v>
      </c>
      <c r="K10871" s="7">
        <f ca="1">IF(TableTransactions[[#This Row],[Stock balance backorders]]&lt;0,
0,
TableTransactions[[#This Row],[Stock balance backorders]]
)</f>
        <v>31</v>
      </c>
      <c r="L10871" s="8" t="str">
        <f>VLOOKUP(TableTransactions[[#This Row],[Material]],TableStockBalance[],
MATCH(TableStockBalance[[#Headers],[Supplier name]],TableStockBalance[#Headers],0),
0)</f>
        <v>Électroniquex Générale S.A.</v>
      </c>
    </row>
    <row r="10872" spans="1:12" x14ac:dyDescent="0.25">
      <c r="A10872">
        <v>49043987</v>
      </c>
      <c r="B10872">
        <v>130</v>
      </c>
      <c r="C10872" t="s">
        <v>343</v>
      </c>
      <c r="D10872" t="s">
        <v>309</v>
      </c>
      <c r="E10872" t="s">
        <v>310</v>
      </c>
      <c r="F10872" t="s">
        <v>317</v>
      </c>
      <c r="G10872" s="1">
        <v>43802</v>
      </c>
      <c r="H10872">
        <v>5</v>
      </c>
      <c r="I10872" s="7">
        <f>IF(TableTransactions[[#This Row],[Order type]]=trackOrderType,
TableTransactions[[#This Row],[Transaction quantity]]*-1,
TableTransactions[[#This Row],[Transaction quantity]]
)</f>
        <v>-5</v>
      </c>
      <c r="J108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</v>
      </c>
      <c r="K10872" s="7">
        <f ca="1">IF(TableTransactions[[#This Row],[Stock balance backorders]]&lt;0,
0,
TableTransactions[[#This Row],[Stock balance backorders]]
)</f>
        <v>26</v>
      </c>
      <c r="L10872" s="8" t="str">
        <f>VLOOKUP(TableTransactions[[#This Row],[Material]],TableStockBalance[],
MATCH(TableStockBalance[[#Headers],[Supplier name]],TableStockBalance[#Headers],0),
0)</f>
        <v>Électroniquex Générale S.A.</v>
      </c>
    </row>
    <row r="10873" spans="1:12" x14ac:dyDescent="0.25">
      <c r="A10873">
        <v>49044009</v>
      </c>
      <c r="B10873">
        <v>50</v>
      </c>
      <c r="C10873" t="s">
        <v>343</v>
      </c>
      <c r="D10873" t="s">
        <v>309</v>
      </c>
      <c r="E10873" t="s">
        <v>310</v>
      </c>
      <c r="F10873" t="s">
        <v>315</v>
      </c>
      <c r="G10873" s="1">
        <v>43803</v>
      </c>
      <c r="H10873">
        <v>14</v>
      </c>
      <c r="I10873" s="7">
        <f>IF(TableTransactions[[#This Row],[Order type]]=trackOrderType,
TableTransactions[[#This Row],[Transaction quantity]]*-1,
TableTransactions[[#This Row],[Transaction quantity]]
)</f>
        <v>-14</v>
      </c>
      <c r="J108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</v>
      </c>
      <c r="K10873" s="7">
        <f ca="1">IF(TableTransactions[[#This Row],[Stock balance backorders]]&lt;0,
0,
TableTransactions[[#This Row],[Stock balance backorders]]
)</f>
        <v>12</v>
      </c>
      <c r="L10873" s="8" t="str">
        <f>VLOOKUP(TableTransactions[[#This Row],[Material]],TableStockBalance[],
MATCH(TableStockBalance[[#Headers],[Supplier name]],TableStockBalance[#Headers],0),
0)</f>
        <v>Électroniquex Générale S.A.</v>
      </c>
    </row>
    <row r="10874" spans="1:12" x14ac:dyDescent="0.25">
      <c r="A10874">
        <v>49044027</v>
      </c>
      <c r="B10874">
        <v>160</v>
      </c>
      <c r="C10874" t="s">
        <v>343</v>
      </c>
      <c r="D10874" t="s">
        <v>309</v>
      </c>
      <c r="E10874" t="s">
        <v>310</v>
      </c>
      <c r="F10874" t="s">
        <v>314</v>
      </c>
      <c r="G10874" s="1">
        <v>43805</v>
      </c>
      <c r="H10874">
        <v>9</v>
      </c>
      <c r="I10874" s="7">
        <f>IF(TableTransactions[[#This Row],[Order type]]=trackOrderType,
TableTransactions[[#This Row],[Transaction quantity]]*-1,
TableTransactions[[#This Row],[Transaction quantity]]
)</f>
        <v>-9</v>
      </c>
      <c r="J108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10874" s="7">
        <f ca="1">IF(TableTransactions[[#This Row],[Stock balance backorders]]&lt;0,
0,
TableTransactions[[#This Row],[Stock balance backorders]]
)</f>
        <v>3</v>
      </c>
      <c r="L10874" s="8" t="str">
        <f>VLOOKUP(TableTransactions[[#This Row],[Material]],TableStockBalance[],
MATCH(TableStockBalance[[#Headers],[Supplier name]],TableStockBalance[#Headers],0),
0)</f>
        <v>Électroniquex Générale S.A.</v>
      </c>
    </row>
    <row r="10875" spans="1:12" x14ac:dyDescent="0.25">
      <c r="A10875">
        <v>49044035</v>
      </c>
      <c r="B10875">
        <v>70</v>
      </c>
      <c r="C10875" t="s">
        <v>343</v>
      </c>
      <c r="D10875" t="s">
        <v>309</v>
      </c>
      <c r="E10875" t="s">
        <v>310</v>
      </c>
      <c r="F10875" t="s">
        <v>325</v>
      </c>
      <c r="G10875" s="1">
        <v>43805</v>
      </c>
      <c r="H10875">
        <v>6</v>
      </c>
      <c r="I10875" s="7">
        <f>IF(TableTransactions[[#This Row],[Order type]]=trackOrderType,
TableTransactions[[#This Row],[Transaction quantity]]*-1,
TableTransactions[[#This Row],[Transaction quantity]]
)</f>
        <v>-6</v>
      </c>
      <c r="J108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</v>
      </c>
      <c r="K10875" s="7">
        <f ca="1">IF(TableTransactions[[#This Row],[Stock balance backorders]]&lt;0,
0,
TableTransactions[[#This Row],[Stock balance backorders]]
)</f>
        <v>0</v>
      </c>
      <c r="L10875" s="8" t="str">
        <f>VLOOKUP(TableTransactions[[#This Row],[Material]],TableStockBalance[],
MATCH(TableStockBalance[[#Headers],[Supplier name]],TableStockBalance[#Headers],0),
0)</f>
        <v>Électroniquex Générale S.A.</v>
      </c>
    </row>
    <row r="10876" spans="1:12" x14ac:dyDescent="0.25">
      <c r="A10876">
        <v>49044108</v>
      </c>
      <c r="B10876">
        <v>280</v>
      </c>
      <c r="C10876" t="s">
        <v>343</v>
      </c>
      <c r="D10876" t="s">
        <v>309</v>
      </c>
      <c r="E10876" t="s">
        <v>310</v>
      </c>
      <c r="F10876" t="s">
        <v>317</v>
      </c>
      <c r="G10876" s="1">
        <v>43812</v>
      </c>
      <c r="H10876">
        <v>1</v>
      </c>
      <c r="I10876" s="7">
        <f>IF(TableTransactions[[#This Row],[Order type]]=trackOrderType,
TableTransactions[[#This Row],[Transaction quantity]]*-1,
TableTransactions[[#This Row],[Transaction quantity]]
)</f>
        <v>-1</v>
      </c>
      <c r="J108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</v>
      </c>
      <c r="K10876" s="7">
        <f ca="1">IF(TableTransactions[[#This Row],[Stock balance backorders]]&lt;0,
0,
TableTransactions[[#This Row],[Stock balance backorders]]
)</f>
        <v>0</v>
      </c>
      <c r="L10876" s="8" t="str">
        <f>VLOOKUP(TableTransactions[[#This Row],[Material]],TableStockBalance[],
MATCH(TableStockBalance[[#Headers],[Supplier name]],TableStockBalance[#Headers],0),
0)</f>
        <v>Électroniquex Générale S.A.</v>
      </c>
    </row>
    <row r="10877" spans="1:12" x14ac:dyDescent="0.25">
      <c r="A10877">
        <v>49044138</v>
      </c>
      <c r="B10877">
        <v>120</v>
      </c>
      <c r="C10877" t="s">
        <v>343</v>
      </c>
      <c r="D10877" t="s">
        <v>309</v>
      </c>
      <c r="E10877" t="s">
        <v>310</v>
      </c>
      <c r="F10877" t="s">
        <v>317</v>
      </c>
      <c r="G10877" s="1">
        <v>43816</v>
      </c>
      <c r="H10877">
        <v>5</v>
      </c>
      <c r="I10877" s="7">
        <f>IF(TableTransactions[[#This Row],[Order type]]=trackOrderType,
TableTransactions[[#This Row],[Transaction quantity]]*-1,
TableTransactions[[#This Row],[Transaction quantity]]
)</f>
        <v>-5</v>
      </c>
      <c r="J108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</v>
      </c>
      <c r="K10877" s="7">
        <f ca="1">IF(TableTransactions[[#This Row],[Stock balance backorders]]&lt;0,
0,
TableTransactions[[#This Row],[Stock balance backorders]]
)</f>
        <v>0</v>
      </c>
      <c r="L10877" s="8" t="str">
        <f>VLOOKUP(TableTransactions[[#This Row],[Material]],TableStockBalance[],
MATCH(TableStockBalance[[#Headers],[Supplier name]],TableStockBalance[#Headers],0),
0)</f>
        <v>Électroniquex Générale S.A.</v>
      </c>
    </row>
    <row r="10878" spans="1:12" x14ac:dyDescent="0.25">
      <c r="A10878">
        <v>49044144</v>
      </c>
      <c r="B10878">
        <v>50</v>
      </c>
      <c r="C10878" t="s">
        <v>343</v>
      </c>
      <c r="D10878" t="s">
        <v>309</v>
      </c>
      <c r="E10878" t="s">
        <v>310</v>
      </c>
      <c r="F10878" t="s">
        <v>314</v>
      </c>
      <c r="G10878" s="1">
        <v>43817</v>
      </c>
      <c r="H10878">
        <v>1</v>
      </c>
      <c r="I10878" s="7">
        <f>IF(TableTransactions[[#This Row],[Order type]]=trackOrderType,
TableTransactions[[#This Row],[Transaction quantity]]*-1,
TableTransactions[[#This Row],[Transaction quantity]]
)</f>
        <v>-1</v>
      </c>
      <c r="J108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-10</v>
      </c>
      <c r="K10878" s="7">
        <f ca="1">IF(TableTransactions[[#This Row],[Stock balance backorders]]&lt;0,
0,
TableTransactions[[#This Row],[Stock balance backorders]]
)</f>
        <v>0</v>
      </c>
      <c r="L10878" s="8" t="str">
        <f>VLOOKUP(TableTransactions[[#This Row],[Material]],TableStockBalance[],
MATCH(TableStockBalance[[#Headers],[Supplier name]],TableStockBalance[#Headers],0),
0)</f>
        <v>Électroniquex Générale S.A.</v>
      </c>
    </row>
    <row r="10879" spans="1:12" x14ac:dyDescent="0.25">
      <c r="A10879" s="4">
        <v>45057605</v>
      </c>
      <c r="B10879" s="4">
        <v>80</v>
      </c>
      <c r="C10879" s="4" t="s">
        <v>344</v>
      </c>
      <c r="D10879" s="4" t="s">
        <v>309</v>
      </c>
      <c r="E10879" s="4" t="s">
        <v>310</v>
      </c>
      <c r="F10879" s="4" t="s">
        <v>110</v>
      </c>
      <c r="G10879" s="5">
        <v>43819</v>
      </c>
      <c r="H10879" s="4">
        <v>240</v>
      </c>
      <c r="I10879" s="7">
        <f>IF(TableTransactions[[#This Row],[Order type]]=trackOrderType,
TableTransactions[[#This Row],[Transaction quantity]]*-1,
TableTransactions[[#This Row],[Transaction quantity]]
)</f>
        <v>240</v>
      </c>
      <c r="J108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230</v>
      </c>
      <c r="K10879" s="7">
        <f ca="1">IF(TableTransactions[[#This Row],[Stock balance backorders]]&lt;0,
0,
TableTransactions[[#This Row],[Stock balance backorders]]
)</f>
        <v>230</v>
      </c>
      <c r="L10879" s="8" t="str">
        <f>VLOOKUP(TableTransactions[[#This Row],[Material]],TableStockBalance[],
MATCH(TableStockBalance[[#Headers],[Supplier name]],TableStockBalance[#Headers],0),
0)</f>
        <v>Électroniquex Générale S.A.</v>
      </c>
    </row>
    <row r="10880" spans="1:12" x14ac:dyDescent="0.25">
      <c r="A10880">
        <v>49044197</v>
      </c>
      <c r="B10880">
        <v>30</v>
      </c>
      <c r="C10880" t="s">
        <v>343</v>
      </c>
      <c r="D10880" t="s">
        <v>309</v>
      </c>
      <c r="E10880" t="s">
        <v>310</v>
      </c>
      <c r="F10880" t="s">
        <v>314</v>
      </c>
      <c r="G10880" s="1">
        <v>43823</v>
      </c>
      <c r="H10880">
        <v>3</v>
      </c>
      <c r="I10880" s="7">
        <f>IF(TableTransactions[[#This Row],[Order type]]=trackOrderType,
TableTransactions[[#This Row],[Transaction quantity]]*-1,
TableTransactions[[#This Row],[Transaction quantity]]
)</f>
        <v>-3</v>
      </c>
      <c r="J108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227</v>
      </c>
      <c r="K10880" s="7">
        <f ca="1">IF(TableTransactions[[#This Row],[Stock balance backorders]]&lt;0,
0,
TableTransactions[[#This Row],[Stock balance backorders]]
)</f>
        <v>227</v>
      </c>
      <c r="L10880" s="8" t="str">
        <f>VLOOKUP(TableTransactions[[#This Row],[Material]],TableStockBalance[],
MATCH(TableStockBalance[[#Headers],[Supplier name]],TableStockBalance[#Headers],0),
0)</f>
        <v>Électroniquex Générale S.A.</v>
      </c>
    </row>
    <row r="10881" spans="1:12" x14ac:dyDescent="0.25">
      <c r="A10881">
        <v>49044239</v>
      </c>
      <c r="B10881">
        <v>20</v>
      </c>
      <c r="C10881" t="s">
        <v>343</v>
      </c>
      <c r="D10881" t="s">
        <v>309</v>
      </c>
      <c r="E10881" t="s">
        <v>310</v>
      </c>
      <c r="F10881" t="s">
        <v>337</v>
      </c>
      <c r="G10881" s="1">
        <v>43830</v>
      </c>
      <c r="H10881">
        <v>5</v>
      </c>
      <c r="I10881" s="7">
        <f>IF(TableTransactions[[#This Row],[Order type]]=trackOrderType,
TableTransactions[[#This Row],[Transaction quantity]]*-1,
TableTransactions[[#This Row],[Transaction quantity]]
)</f>
        <v>-5</v>
      </c>
      <c r="J108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222</v>
      </c>
      <c r="K10881" s="7">
        <f ca="1">IF(TableTransactions[[#This Row],[Stock balance backorders]]&lt;0,
0,
TableTransactions[[#This Row],[Stock balance backorders]]
)</f>
        <v>222</v>
      </c>
      <c r="L10881" s="8" t="str">
        <f>VLOOKUP(TableTransactions[[#This Row],[Material]],TableStockBalance[],
MATCH(TableStockBalance[[#Headers],[Supplier name]],TableStockBalance[#Headers],0),
0)</f>
        <v>Électroniquex Générale S.A.</v>
      </c>
    </row>
    <row r="10882" spans="1:12" x14ac:dyDescent="0.25">
      <c r="A10882">
        <v>49040368</v>
      </c>
      <c r="B10882">
        <v>20</v>
      </c>
      <c r="C10882" t="s">
        <v>343</v>
      </c>
      <c r="D10882" t="s">
        <v>311</v>
      </c>
      <c r="E10882" t="s">
        <v>312</v>
      </c>
      <c r="F10882" t="s">
        <v>326</v>
      </c>
      <c r="G10882" s="1">
        <v>43472</v>
      </c>
      <c r="H10882">
        <v>7</v>
      </c>
      <c r="I10882" s="7">
        <f>IF(TableTransactions[[#This Row],[Order type]]=trackOrderType,
TableTransactions[[#This Row],[Transaction quantity]]*-1,
TableTransactions[[#This Row],[Transaction quantity]]
)</f>
        <v>-7</v>
      </c>
      <c r="J108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106</v>
      </c>
      <c r="K10882" s="7">
        <f ca="1">IF(TableTransactions[[#This Row],[Stock balance backorders]]&lt;0,
0,
TableTransactions[[#This Row],[Stock balance backorders]]
)</f>
        <v>106</v>
      </c>
      <c r="L10882" s="8" t="str">
        <f>VLOOKUP(TableTransactions[[#This Row],[Material]],TableStockBalance[],
MATCH(TableStockBalance[[#Headers],[Supplier name]],TableStockBalance[#Headers],0),
0)</f>
        <v>Électroniquex Générale S.A.</v>
      </c>
    </row>
    <row r="10883" spans="1:12" x14ac:dyDescent="0.25">
      <c r="A10883">
        <v>49040390</v>
      </c>
      <c r="B10883">
        <v>220</v>
      </c>
      <c r="C10883" t="s">
        <v>343</v>
      </c>
      <c r="D10883" t="s">
        <v>311</v>
      </c>
      <c r="E10883" t="s">
        <v>312</v>
      </c>
      <c r="F10883" t="s">
        <v>318</v>
      </c>
      <c r="G10883" s="1">
        <v>43473</v>
      </c>
      <c r="H10883">
        <v>10</v>
      </c>
      <c r="I10883" s="7">
        <f>IF(TableTransactions[[#This Row],[Order type]]=trackOrderType,
TableTransactions[[#This Row],[Transaction quantity]]*-1,
TableTransactions[[#This Row],[Transaction quantity]]
)</f>
        <v>-10</v>
      </c>
      <c r="J108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96</v>
      </c>
      <c r="K10883" s="7">
        <f ca="1">IF(TableTransactions[[#This Row],[Stock balance backorders]]&lt;0,
0,
TableTransactions[[#This Row],[Stock balance backorders]]
)</f>
        <v>96</v>
      </c>
      <c r="L10883" s="8" t="str">
        <f>VLOOKUP(TableTransactions[[#This Row],[Material]],TableStockBalance[],
MATCH(TableStockBalance[[#Headers],[Supplier name]],TableStockBalance[#Headers],0),
0)</f>
        <v>Électroniquex Générale S.A.</v>
      </c>
    </row>
    <row r="10884" spans="1:12" x14ac:dyDescent="0.25">
      <c r="A10884">
        <v>49040435</v>
      </c>
      <c r="B10884">
        <v>160</v>
      </c>
      <c r="C10884" t="s">
        <v>343</v>
      </c>
      <c r="D10884" t="s">
        <v>311</v>
      </c>
      <c r="E10884" t="s">
        <v>312</v>
      </c>
      <c r="F10884" t="s">
        <v>316</v>
      </c>
      <c r="G10884" s="1">
        <v>43476</v>
      </c>
      <c r="H10884">
        <v>3</v>
      </c>
      <c r="I10884" s="7">
        <f>IF(TableTransactions[[#This Row],[Order type]]=trackOrderType,
TableTransactions[[#This Row],[Transaction quantity]]*-1,
TableTransactions[[#This Row],[Transaction quantity]]
)</f>
        <v>-3</v>
      </c>
      <c r="J108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93</v>
      </c>
      <c r="K10884" s="7">
        <f ca="1">IF(TableTransactions[[#This Row],[Stock balance backorders]]&lt;0,
0,
TableTransactions[[#This Row],[Stock balance backorders]]
)</f>
        <v>93</v>
      </c>
      <c r="L10884" s="8" t="str">
        <f>VLOOKUP(TableTransactions[[#This Row],[Material]],TableStockBalance[],
MATCH(TableStockBalance[[#Headers],[Supplier name]],TableStockBalance[#Headers],0),
0)</f>
        <v>Électroniquex Générale S.A.</v>
      </c>
    </row>
    <row r="10885" spans="1:12" x14ac:dyDescent="0.25">
      <c r="A10885">
        <v>49040437</v>
      </c>
      <c r="B10885">
        <v>430</v>
      </c>
      <c r="C10885" t="s">
        <v>343</v>
      </c>
      <c r="D10885" t="s">
        <v>311</v>
      </c>
      <c r="E10885" t="s">
        <v>312</v>
      </c>
      <c r="F10885" t="s">
        <v>317</v>
      </c>
      <c r="G10885" s="1">
        <v>43476</v>
      </c>
      <c r="H10885">
        <v>6</v>
      </c>
      <c r="I10885" s="7">
        <f>IF(TableTransactions[[#This Row],[Order type]]=trackOrderType,
TableTransactions[[#This Row],[Transaction quantity]]*-1,
TableTransactions[[#This Row],[Transaction quantity]]
)</f>
        <v>-6</v>
      </c>
      <c r="J108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87</v>
      </c>
      <c r="K10885" s="7">
        <f ca="1">IF(TableTransactions[[#This Row],[Stock balance backorders]]&lt;0,
0,
TableTransactions[[#This Row],[Stock balance backorders]]
)</f>
        <v>87</v>
      </c>
      <c r="L10885" s="8" t="str">
        <f>VLOOKUP(TableTransactions[[#This Row],[Material]],TableStockBalance[],
MATCH(TableStockBalance[[#Headers],[Supplier name]],TableStockBalance[#Headers],0),
0)</f>
        <v>Électroniquex Générale S.A.</v>
      </c>
    </row>
    <row r="10886" spans="1:12" x14ac:dyDescent="0.25">
      <c r="A10886">
        <v>49040519</v>
      </c>
      <c r="B10886">
        <v>420</v>
      </c>
      <c r="C10886" t="s">
        <v>343</v>
      </c>
      <c r="D10886" t="s">
        <v>311</v>
      </c>
      <c r="E10886" t="s">
        <v>312</v>
      </c>
      <c r="F10886" t="s">
        <v>317</v>
      </c>
      <c r="G10886" s="1">
        <v>43483</v>
      </c>
      <c r="H10886">
        <v>1</v>
      </c>
      <c r="I10886" s="7">
        <f>IF(TableTransactions[[#This Row],[Order type]]=trackOrderType,
TableTransactions[[#This Row],[Transaction quantity]]*-1,
TableTransactions[[#This Row],[Transaction quantity]]
)</f>
        <v>-1</v>
      </c>
      <c r="J108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86</v>
      </c>
      <c r="K10886" s="7">
        <f ca="1">IF(TableTransactions[[#This Row],[Stock balance backorders]]&lt;0,
0,
TableTransactions[[#This Row],[Stock balance backorders]]
)</f>
        <v>86</v>
      </c>
      <c r="L10886" s="8" t="str">
        <f>VLOOKUP(TableTransactions[[#This Row],[Material]],TableStockBalance[],
MATCH(TableStockBalance[[#Headers],[Supplier name]],TableStockBalance[#Headers],0),
0)</f>
        <v>Électroniquex Générale S.A.</v>
      </c>
    </row>
    <row r="10887" spans="1:12" x14ac:dyDescent="0.25">
      <c r="A10887">
        <v>49040522</v>
      </c>
      <c r="B10887">
        <v>90</v>
      </c>
      <c r="C10887" t="s">
        <v>343</v>
      </c>
      <c r="D10887" t="s">
        <v>311</v>
      </c>
      <c r="E10887" t="s">
        <v>312</v>
      </c>
      <c r="F10887" t="s">
        <v>319</v>
      </c>
      <c r="G10887" s="1">
        <v>43483</v>
      </c>
      <c r="H10887">
        <v>11</v>
      </c>
      <c r="I10887" s="7">
        <f>IF(TableTransactions[[#This Row],[Order type]]=trackOrderType,
TableTransactions[[#This Row],[Transaction quantity]]*-1,
TableTransactions[[#This Row],[Transaction quantity]]
)</f>
        <v>-11</v>
      </c>
      <c r="J108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75</v>
      </c>
      <c r="K10887" s="7">
        <f ca="1">IF(TableTransactions[[#This Row],[Stock balance backorders]]&lt;0,
0,
TableTransactions[[#This Row],[Stock balance backorders]]
)</f>
        <v>75</v>
      </c>
      <c r="L10887" s="8" t="str">
        <f>VLOOKUP(TableTransactions[[#This Row],[Material]],TableStockBalance[],
MATCH(TableStockBalance[[#Headers],[Supplier name]],TableStockBalance[#Headers],0),
0)</f>
        <v>Électroniquex Générale S.A.</v>
      </c>
    </row>
    <row r="10888" spans="1:12" x14ac:dyDescent="0.25">
      <c r="A10888">
        <v>49040592</v>
      </c>
      <c r="B10888">
        <v>60</v>
      </c>
      <c r="C10888" t="s">
        <v>343</v>
      </c>
      <c r="D10888" t="s">
        <v>311</v>
      </c>
      <c r="E10888" t="s">
        <v>312</v>
      </c>
      <c r="F10888" t="s">
        <v>325</v>
      </c>
      <c r="G10888" s="1">
        <v>43490</v>
      </c>
      <c r="H10888">
        <v>5</v>
      </c>
      <c r="I10888" s="7">
        <f>IF(TableTransactions[[#This Row],[Order type]]=trackOrderType,
TableTransactions[[#This Row],[Transaction quantity]]*-1,
TableTransactions[[#This Row],[Transaction quantity]]
)</f>
        <v>-5</v>
      </c>
      <c r="J108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70</v>
      </c>
      <c r="K10888" s="7">
        <f ca="1">IF(TableTransactions[[#This Row],[Stock balance backorders]]&lt;0,
0,
TableTransactions[[#This Row],[Stock balance backorders]]
)</f>
        <v>70</v>
      </c>
      <c r="L10888" s="8" t="str">
        <f>VLOOKUP(TableTransactions[[#This Row],[Material]],TableStockBalance[],
MATCH(TableStockBalance[[#Headers],[Supplier name]],TableStockBalance[#Headers],0),
0)</f>
        <v>Électroniquex Générale S.A.</v>
      </c>
    </row>
    <row r="10889" spans="1:12" x14ac:dyDescent="0.25">
      <c r="A10889">
        <v>49040669</v>
      </c>
      <c r="B10889">
        <v>260</v>
      </c>
      <c r="C10889" t="s">
        <v>343</v>
      </c>
      <c r="D10889" t="s">
        <v>311</v>
      </c>
      <c r="E10889" t="s">
        <v>312</v>
      </c>
      <c r="F10889" t="s">
        <v>316</v>
      </c>
      <c r="G10889" s="1">
        <v>43497</v>
      </c>
      <c r="H10889">
        <v>6</v>
      </c>
      <c r="I10889" s="7">
        <f>IF(TableTransactions[[#This Row],[Order type]]=trackOrderType,
TableTransactions[[#This Row],[Transaction quantity]]*-1,
TableTransactions[[#This Row],[Transaction quantity]]
)</f>
        <v>-6</v>
      </c>
      <c r="J108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64</v>
      </c>
      <c r="K10889" s="7">
        <f ca="1">IF(TableTransactions[[#This Row],[Stock balance backorders]]&lt;0,
0,
TableTransactions[[#This Row],[Stock balance backorders]]
)</f>
        <v>64</v>
      </c>
      <c r="L10889" s="8" t="str">
        <f>VLOOKUP(TableTransactions[[#This Row],[Material]],TableStockBalance[],
MATCH(TableStockBalance[[#Headers],[Supplier name]],TableStockBalance[#Headers],0),
0)</f>
        <v>Électroniquex Générale S.A.</v>
      </c>
    </row>
    <row r="10890" spans="1:12" x14ac:dyDescent="0.25">
      <c r="A10890">
        <v>49040729</v>
      </c>
      <c r="B10890">
        <v>70</v>
      </c>
      <c r="C10890" t="s">
        <v>343</v>
      </c>
      <c r="D10890" t="s">
        <v>311</v>
      </c>
      <c r="E10890" t="s">
        <v>312</v>
      </c>
      <c r="F10890" t="s">
        <v>316</v>
      </c>
      <c r="G10890" s="1">
        <v>43503</v>
      </c>
      <c r="H10890">
        <v>5</v>
      </c>
      <c r="I10890" s="7">
        <f>IF(TableTransactions[[#This Row],[Order type]]=trackOrderType,
TableTransactions[[#This Row],[Transaction quantity]]*-1,
TableTransactions[[#This Row],[Transaction quantity]]
)</f>
        <v>-5</v>
      </c>
      <c r="J108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</v>
      </c>
      <c r="K10890" s="7">
        <f ca="1">IF(TableTransactions[[#This Row],[Stock balance backorders]]&lt;0,
0,
TableTransactions[[#This Row],[Stock balance backorders]]
)</f>
        <v>59</v>
      </c>
      <c r="L10890" s="8" t="str">
        <f>VLOOKUP(TableTransactions[[#This Row],[Material]],TableStockBalance[],
MATCH(TableStockBalance[[#Headers],[Supplier name]],TableStockBalance[#Headers],0),
0)</f>
        <v>Électroniquex Générale S.A.</v>
      </c>
    </row>
    <row r="10891" spans="1:12" x14ac:dyDescent="0.25">
      <c r="A10891">
        <v>49040739</v>
      </c>
      <c r="B10891">
        <v>320</v>
      </c>
      <c r="C10891" t="s">
        <v>343</v>
      </c>
      <c r="D10891" t="s">
        <v>311</v>
      </c>
      <c r="E10891" t="s">
        <v>312</v>
      </c>
      <c r="F10891" t="s">
        <v>313</v>
      </c>
      <c r="G10891" s="1">
        <v>43504</v>
      </c>
      <c r="H10891">
        <v>10</v>
      </c>
      <c r="I10891" s="7">
        <f>IF(TableTransactions[[#This Row],[Order type]]=trackOrderType,
TableTransactions[[#This Row],[Transaction quantity]]*-1,
TableTransactions[[#This Row],[Transaction quantity]]
)</f>
        <v>-10</v>
      </c>
      <c r="J108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</v>
      </c>
      <c r="K10891" s="7">
        <f ca="1">IF(TableTransactions[[#This Row],[Stock balance backorders]]&lt;0,
0,
TableTransactions[[#This Row],[Stock balance backorders]]
)</f>
        <v>49</v>
      </c>
      <c r="L10891" s="8" t="str">
        <f>VLOOKUP(TableTransactions[[#This Row],[Material]],TableStockBalance[],
MATCH(TableStockBalance[[#Headers],[Supplier name]],TableStockBalance[#Headers],0),
0)</f>
        <v>Électroniquex Générale S.A.</v>
      </c>
    </row>
    <row r="10892" spans="1:12" x14ac:dyDescent="0.25">
      <c r="A10892">
        <v>49040748</v>
      </c>
      <c r="B10892">
        <v>200</v>
      </c>
      <c r="C10892" t="s">
        <v>343</v>
      </c>
      <c r="D10892" t="s">
        <v>311</v>
      </c>
      <c r="E10892" t="s">
        <v>312</v>
      </c>
      <c r="F10892" t="s">
        <v>316</v>
      </c>
      <c r="G10892" s="1">
        <v>43504</v>
      </c>
      <c r="H10892">
        <v>9</v>
      </c>
      <c r="I10892" s="7">
        <f>IF(TableTransactions[[#This Row],[Order type]]=trackOrderType,
TableTransactions[[#This Row],[Transaction quantity]]*-1,
TableTransactions[[#This Row],[Transaction quantity]]
)</f>
        <v>-9</v>
      </c>
      <c r="J108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40</v>
      </c>
      <c r="K10892" s="7">
        <f ca="1">IF(TableTransactions[[#This Row],[Stock balance backorders]]&lt;0,
0,
TableTransactions[[#This Row],[Stock balance backorders]]
)</f>
        <v>40</v>
      </c>
      <c r="L10892" s="8" t="str">
        <f>VLOOKUP(TableTransactions[[#This Row],[Material]],TableStockBalance[],
MATCH(TableStockBalance[[#Headers],[Supplier name]],TableStockBalance[#Headers],0),
0)</f>
        <v>Électroniquex Générale S.A.</v>
      </c>
    </row>
    <row r="10893" spans="1:12" x14ac:dyDescent="0.25">
      <c r="A10893" s="4">
        <v>45056869</v>
      </c>
      <c r="B10893" s="4">
        <v>40</v>
      </c>
      <c r="C10893" s="4" t="s">
        <v>344</v>
      </c>
      <c r="D10893" s="4" t="s">
        <v>311</v>
      </c>
      <c r="E10893" s="4" t="s">
        <v>312</v>
      </c>
      <c r="F10893" s="4" t="s">
        <v>110</v>
      </c>
      <c r="G10893" s="5">
        <v>43507</v>
      </c>
      <c r="H10893" s="4">
        <v>300</v>
      </c>
      <c r="I10893" s="7">
        <f>IF(TableTransactions[[#This Row],[Order type]]=trackOrderType,
TableTransactions[[#This Row],[Transaction quantity]]*-1,
TableTransactions[[#This Row],[Transaction quantity]]
)</f>
        <v>300</v>
      </c>
      <c r="J108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340</v>
      </c>
      <c r="K10893" s="7">
        <f ca="1">IF(TableTransactions[[#This Row],[Stock balance backorders]]&lt;0,
0,
TableTransactions[[#This Row],[Stock balance backorders]]
)</f>
        <v>340</v>
      </c>
      <c r="L10893" s="8" t="str">
        <f>VLOOKUP(TableTransactions[[#This Row],[Material]],TableStockBalance[],
MATCH(TableStockBalance[[#Headers],[Supplier name]],TableStockBalance[#Headers],0),
0)</f>
        <v>Électroniquex Générale S.A.</v>
      </c>
    </row>
    <row r="10894" spans="1:12" x14ac:dyDescent="0.25">
      <c r="A10894">
        <v>49040818</v>
      </c>
      <c r="B10894">
        <v>300</v>
      </c>
      <c r="C10894" t="s">
        <v>343</v>
      </c>
      <c r="D10894" t="s">
        <v>311</v>
      </c>
      <c r="E10894" t="s">
        <v>312</v>
      </c>
      <c r="F10894" t="s">
        <v>313</v>
      </c>
      <c r="G10894" s="1">
        <v>43511</v>
      </c>
      <c r="H10894">
        <v>8</v>
      </c>
      <c r="I10894" s="7">
        <f>IF(TableTransactions[[#This Row],[Order type]]=trackOrderType,
TableTransactions[[#This Row],[Transaction quantity]]*-1,
TableTransactions[[#This Row],[Transaction quantity]]
)</f>
        <v>-8</v>
      </c>
      <c r="J108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332</v>
      </c>
      <c r="K10894" s="7">
        <f ca="1">IF(TableTransactions[[#This Row],[Stock balance backorders]]&lt;0,
0,
TableTransactions[[#This Row],[Stock balance backorders]]
)</f>
        <v>332</v>
      </c>
      <c r="L10894" s="8" t="str">
        <f>VLOOKUP(TableTransactions[[#This Row],[Material]],TableStockBalance[],
MATCH(TableStockBalance[[#Headers],[Supplier name]],TableStockBalance[#Headers],0),
0)</f>
        <v>Électroniquex Générale S.A.</v>
      </c>
    </row>
    <row r="10895" spans="1:12" x14ac:dyDescent="0.25">
      <c r="A10895">
        <v>49040824</v>
      </c>
      <c r="B10895">
        <v>260</v>
      </c>
      <c r="C10895" t="s">
        <v>343</v>
      </c>
      <c r="D10895" t="s">
        <v>311</v>
      </c>
      <c r="E10895" t="s">
        <v>312</v>
      </c>
      <c r="F10895" t="s">
        <v>316</v>
      </c>
      <c r="G10895" s="1">
        <v>43511</v>
      </c>
      <c r="H10895">
        <v>3</v>
      </c>
      <c r="I10895" s="7">
        <f>IF(TableTransactions[[#This Row],[Order type]]=trackOrderType,
TableTransactions[[#This Row],[Transaction quantity]]*-1,
TableTransactions[[#This Row],[Transaction quantity]]
)</f>
        <v>-3</v>
      </c>
      <c r="J108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329</v>
      </c>
      <c r="K10895" s="7">
        <f ca="1">IF(TableTransactions[[#This Row],[Stock balance backorders]]&lt;0,
0,
TableTransactions[[#This Row],[Stock balance backorders]]
)</f>
        <v>329</v>
      </c>
      <c r="L10895" s="8" t="str">
        <f>VLOOKUP(TableTransactions[[#This Row],[Material]],TableStockBalance[],
MATCH(TableStockBalance[[#Headers],[Supplier name]],TableStockBalance[#Headers],0),
0)</f>
        <v>Électroniquex Générale S.A.</v>
      </c>
    </row>
    <row r="10896" spans="1:12" x14ac:dyDescent="0.25">
      <c r="A10896">
        <v>49040824</v>
      </c>
      <c r="B10896">
        <v>270</v>
      </c>
      <c r="C10896" t="s">
        <v>343</v>
      </c>
      <c r="D10896" t="s">
        <v>311</v>
      </c>
      <c r="E10896" t="s">
        <v>312</v>
      </c>
      <c r="F10896" t="s">
        <v>316</v>
      </c>
      <c r="G10896" s="1">
        <v>43511</v>
      </c>
      <c r="H10896">
        <v>1</v>
      </c>
      <c r="I10896" s="7">
        <f>IF(TableTransactions[[#This Row],[Order type]]=trackOrderType,
TableTransactions[[#This Row],[Transaction quantity]]*-1,
TableTransactions[[#This Row],[Transaction quantity]]
)</f>
        <v>-1</v>
      </c>
      <c r="J108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328</v>
      </c>
      <c r="K10896" s="7">
        <f ca="1">IF(TableTransactions[[#This Row],[Stock balance backorders]]&lt;0,
0,
TableTransactions[[#This Row],[Stock balance backorders]]
)</f>
        <v>328</v>
      </c>
      <c r="L10896" s="8" t="str">
        <f>VLOOKUP(TableTransactions[[#This Row],[Material]],TableStockBalance[],
MATCH(TableStockBalance[[#Headers],[Supplier name]],TableStockBalance[#Headers],0),
0)</f>
        <v>Électroniquex Générale S.A.</v>
      </c>
    </row>
    <row r="10897" spans="1:12" x14ac:dyDescent="0.25">
      <c r="A10897">
        <v>49040826</v>
      </c>
      <c r="B10897">
        <v>500</v>
      </c>
      <c r="C10897" t="s">
        <v>343</v>
      </c>
      <c r="D10897" t="s">
        <v>311</v>
      </c>
      <c r="E10897" t="s">
        <v>312</v>
      </c>
      <c r="F10897" t="s">
        <v>317</v>
      </c>
      <c r="G10897" s="1">
        <v>43511</v>
      </c>
      <c r="H10897">
        <v>12</v>
      </c>
      <c r="I10897" s="7">
        <f>IF(TableTransactions[[#This Row],[Order type]]=trackOrderType,
TableTransactions[[#This Row],[Transaction quantity]]*-1,
TableTransactions[[#This Row],[Transaction quantity]]
)</f>
        <v>-12</v>
      </c>
      <c r="J108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316</v>
      </c>
      <c r="K10897" s="7">
        <f ca="1">IF(TableTransactions[[#This Row],[Stock balance backorders]]&lt;0,
0,
TableTransactions[[#This Row],[Stock balance backorders]]
)</f>
        <v>316</v>
      </c>
      <c r="L10897" s="8" t="str">
        <f>VLOOKUP(TableTransactions[[#This Row],[Material]],TableStockBalance[],
MATCH(TableStockBalance[[#Headers],[Supplier name]],TableStockBalance[#Headers],0),
0)</f>
        <v>Électroniquex Générale S.A.</v>
      </c>
    </row>
    <row r="10898" spans="1:12" x14ac:dyDescent="0.25">
      <c r="A10898">
        <v>49040840</v>
      </c>
      <c r="B10898">
        <v>100</v>
      </c>
      <c r="C10898" t="s">
        <v>343</v>
      </c>
      <c r="D10898" t="s">
        <v>311</v>
      </c>
      <c r="E10898" t="s">
        <v>312</v>
      </c>
      <c r="F10898" t="s">
        <v>316</v>
      </c>
      <c r="G10898" s="1">
        <v>43514</v>
      </c>
      <c r="H10898">
        <v>3</v>
      </c>
      <c r="I10898" s="7">
        <f>IF(TableTransactions[[#This Row],[Order type]]=trackOrderType,
TableTransactions[[#This Row],[Transaction quantity]]*-1,
TableTransactions[[#This Row],[Transaction quantity]]
)</f>
        <v>-3</v>
      </c>
      <c r="J108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313</v>
      </c>
      <c r="K10898" s="7">
        <f ca="1">IF(TableTransactions[[#This Row],[Stock balance backorders]]&lt;0,
0,
TableTransactions[[#This Row],[Stock balance backorders]]
)</f>
        <v>313</v>
      </c>
      <c r="L10898" s="8" t="str">
        <f>VLOOKUP(TableTransactions[[#This Row],[Material]],TableStockBalance[],
MATCH(TableStockBalance[[#Headers],[Supplier name]],TableStockBalance[#Headers],0),
0)</f>
        <v>Électroniquex Générale S.A.</v>
      </c>
    </row>
    <row r="10899" spans="1:12" x14ac:dyDescent="0.25">
      <c r="A10899">
        <v>49040871</v>
      </c>
      <c r="B10899">
        <v>40</v>
      </c>
      <c r="C10899" t="s">
        <v>343</v>
      </c>
      <c r="D10899" t="s">
        <v>311</v>
      </c>
      <c r="E10899" t="s">
        <v>312</v>
      </c>
      <c r="F10899" t="s">
        <v>325</v>
      </c>
      <c r="G10899" s="1">
        <v>43516</v>
      </c>
      <c r="H10899">
        <v>3</v>
      </c>
      <c r="I10899" s="7">
        <f>IF(TableTransactions[[#This Row],[Order type]]=trackOrderType,
TableTransactions[[#This Row],[Transaction quantity]]*-1,
TableTransactions[[#This Row],[Transaction quantity]]
)</f>
        <v>-3</v>
      </c>
      <c r="J108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310</v>
      </c>
      <c r="K10899" s="7">
        <f ca="1">IF(TableTransactions[[#This Row],[Stock balance backorders]]&lt;0,
0,
TableTransactions[[#This Row],[Stock balance backorders]]
)</f>
        <v>310</v>
      </c>
      <c r="L10899" s="8" t="str">
        <f>VLOOKUP(TableTransactions[[#This Row],[Material]],TableStockBalance[],
MATCH(TableStockBalance[[#Headers],[Supplier name]],TableStockBalance[#Headers],0),
0)</f>
        <v>Électroniquex Générale S.A.</v>
      </c>
    </row>
    <row r="10900" spans="1:12" x14ac:dyDescent="0.25">
      <c r="A10900">
        <v>49040904</v>
      </c>
      <c r="B10900">
        <v>490</v>
      </c>
      <c r="C10900" t="s">
        <v>343</v>
      </c>
      <c r="D10900" t="s">
        <v>311</v>
      </c>
      <c r="E10900" t="s">
        <v>312</v>
      </c>
      <c r="F10900" t="s">
        <v>317</v>
      </c>
      <c r="G10900" s="1">
        <v>43518</v>
      </c>
      <c r="H10900">
        <v>6</v>
      </c>
      <c r="I10900" s="7">
        <f>IF(TableTransactions[[#This Row],[Order type]]=trackOrderType,
TableTransactions[[#This Row],[Transaction quantity]]*-1,
TableTransactions[[#This Row],[Transaction quantity]]
)</f>
        <v>-6</v>
      </c>
      <c r="J109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304</v>
      </c>
      <c r="K10900" s="7">
        <f ca="1">IF(TableTransactions[[#This Row],[Stock balance backorders]]&lt;0,
0,
TableTransactions[[#This Row],[Stock balance backorders]]
)</f>
        <v>304</v>
      </c>
      <c r="L10900" s="8" t="str">
        <f>VLOOKUP(TableTransactions[[#This Row],[Material]],TableStockBalance[],
MATCH(TableStockBalance[[#Headers],[Supplier name]],TableStockBalance[#Headers],0),
0)</f>
        <v>Électroniquex Générale S.A.</v>
      </c>
    </row>
    <row r="10901" spans="1:12" x14ac:dyDescent="0.25">
      <c r="A10901">
        <v>49040968</v>
      </c>
      <c r="B10901">
        <v>60</v>
      </c>
      <c r="C10901" t="s">
        <v>343</v>
      </c>
      <c r="D10901" t="s">
        <v>311</v>
      </c>
      <c r="E10901" t="s">
        <v>312</v>
      </c>
      <c r="F10901" t="s">
        <v>318</v>
      </c>
      <c r="G10901" s="1">
        <v>43524</v>
      </c>
      <c r="H10901">
        <v>7</v>
      </c>
      <c r="I10901" s="7">
        <f>IF(TableTransactions[[#This Row],[Order type]]=trackOrderType,
TableTransactions[[#This Row],[Transaction quantity]]*-1,
TableTransactions[[#This Row],[Transaction quantity]]
)</f>
        <v>-7</v>
      </c>
      <c r="J109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297</v>
      </c>
      <c r="K10901" s="7">
        <f ca="1">IF(TableTransactions[[#This Row],[Stock balance backorders]]&lt;0,
0,
TableTransactions[[#This Row],[Stock balance backorders]]
)</f>
        <v>297</v>
      </c>
      <c r="L10901" s="8" t="str">
        <f>VLOOKUP(TableTransactions[[#This Row],[Material]],TableStockBalance[],
MATCH(TableStockBalance[[#Headers],[Supplier name]],TableStockBalance[#Headers],0),
0)</f>
        <v>Électroniquex Générale S.A.</v>
      </c>
    </row>
    <row r="10902" spans="1:12" x14ac:dyDescent="0.25">
      <c r="A10902">
        <v>49040993</v>
      </c>
      <c r="B10902">
        <v>10</v>
      </c>
      <c r="C10902" t="s">
        <v>343</v>
      </c>
      <c r="D10902" t="s">
        <v>311</v>
      </c>
      <c r="E10902" t="s">
        <v>312</v>
      </c>
      <c r="F10902" t="s">
        <v>329</v>
      </c>
      <c r="G10902" s="1">
        <v>43528</v>
      </c>
      <c r="H10902">
        <v>12</v>
      </c>
      <c r="I10902" s="7">
        <f>IF(TableTransactions[[#This Row],[Order type]]=trackOrderType,
TableTransactions[[#This Row],[Transaction quantity]]*-1,
TableTransactions[[#This Row],[Transaction quantity]]
)</f>
        <v>-12</v>
      </c>
      <c r="J109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285</v>
      </c>
      <c r="K10902" s="7">
        <f ca="1">IF(TableTransactions[[#This Row],[Stock balance backorders]]&lt;0,
0,
TableTransactions[[#This Row],[Stock balance backorders]]
)</f>
        <v>285</v>
      </c>
      <c r="L10902" s="8" t="str">
        <f>VLOOKUP(TableTransactions[[#This Row],[Material]],TableStockBalance[],
MATCH(TableStockBalance[[#Headers],[Supplier name]],TableStockBalance[#Headers],0),
0)</f>
        <v>Électroniquex Générale S.A.</v>
      </c>
    </row>
    <row r="10903" spans="1:12" x14ac:dyDescent="0.25">
      <c r="A10903">
        <v>49041065</v>
      </c>
      <c r="B10903">
        <v>430</v>
      </c>
      <c r="C10903" t="s">
        <v>343</v>
      </c>
      <c r="D10903" t="s">
        <v>311</v>
      </c>
      <c r="E10903" t="s">
        <v>312</v>
      </c>
      <c r="F10903" t="s">
        <v>316</v>
      </c>
      <c r="G10903" s="1">
        <v>43532</v>
      </c>
      <c r="H10903">
        <v>6</v>
      </c>
      <c r="I10903" s="7">
        <f>IF(TableTransactions[[#This Row],[Order type]]=trackOrderType,
TableTransactions[[#This Row],[Transaction quantity]]*-1,
TableTransactions[[#This Row],[Transaction quantity]]
)</f>
        <v>-6</v>
      </c>
      <c r="J109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279</v>
      </c>
      <c r="K10903" s="7">
        <f ca="1">IF(TableTransactions[[#This Row],[Stock balance backorders]]&lt;0,
0,
TableTransactions[[#This Row],[Stock balance backorders]]
)</f>
        <v>279</v>
      </c>
      <c r="L10903" s="8" t="str">
        <f>VLOOKUP(TableTransactions[[#This Row],[Material]],TableStockBalance[],
MATCH(TableStockBalance[[#Headers],[Supplier name]],TableStockBalance[#Headers],0),
0)</f>
        <v>Électroniquex Générale S.A.</v>
      </c>
    </row>
    <row r="10904" spans="1:12" x14ac:dyDescent="0.25">
      <c r="A10904">
        <v>49041067</v>
      </c>
      <c r="B10904">
        <v>980</v>
      </c>
      <c r="C10904" t="s">
        <v>343</v>
      </c>
      <c r="D10904" t="s">
        <v>311</v>
      </c>
      <c r="E10904" t="s">
        <v>312</v>
      </c>
      <c r="F10904" t="s">
        <v>317</v>
      </c>
      <c r="G10904" s="1">
        <v>43532</v>
      </c>
      <c r="H10904">
        <v>6</v>
      </c>
      <c r="I10904" s="7">
        <f>IF(TableTransactions[[#This Row],[Order type]]=trackOrderType,
TableTransactions[[#This Row],[Transaction quantity]]*-1,
TableTransactions[[#This Row],[Transaction quantity]]
)</f>
        <v>-6</v>
      </c>
      <c r="J109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273</v>
      </c>
      <c r="K10904" s="7">
        <f ca="1">IF(TableTransactions[[#This Row],[Stock balance backorders]]&lt;0,
0,
TableTransactions[[#This Row],[Stock balance backorders]]
)</f>
        <v>273</v>
      </c>
      <c r="L10904" s="8" t="str">
        <f>VLOOKUP(TableTransactions[[#This Row],[Material]],TableStockBalance[],
MATCH(TableStockBalance[[#Headers],[Supplier name]],TableStockBalance[#Headers],0),
0)</f>
        <v>Électroniquex Générale S.A.</v>
      </c>
    </row>
    <row r="10905" spans="1:12" x14ac:dyDescent="0.25">
      <c r="A10905">
        <v>49041067</v>
      </c>
      <c r="B10905">
        <v>990</v>
      </c>
      <c r="C10905" t="s">
        <v>343</v>
      </c>
      <c r="D10905" t="s">
        <v>311</v>
      </c>
      <c r="E10905" t="s">
        <v>312</v>
      </c>
      <c r="F10905" t="s">
        <v>317</v>
      </c>
      <c r="G10905" s="1">
        <v>43532</v>
      </c>
      <c r="H10905">
        <v>4</v>
      </c>
      <c r="I10905" s="7">
        <f>IF(TableTransactions[[#This Row],[Order type]]=trackOrderType,
TableTransactions[[#This Row],[Transaction quantity]]*-1,
TableTransactions[[#This Row],[Transaction quantity]]
)</f>
        <v>-4</v>
      </c>
      <c r="J109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269</v>
      </c>
      <c r="K10905" s="7">
        <f ca="1">IF(TableTransactions[[#This Row],[Stock balance backorders]]&lt;0,
0,
TableTransactions[[#This Row],[Stock balance backorders]]
)</f>
        <v>269</v>
      </c>
      <c r="L10905" s="8" t="str">
        <f>VLOOKUP(TableTransactions[[#This Row],[Material]],TableStockBalance[],
MATCH(TableStockBalance[[#Headers],[Supplier name]],TableStockBalance[#Headers],0),
0)</f>
        <v>Électroniquex Générale S.A.</v>
      </c>
    </row>
    <row r="10906" spans="1:12" x14ac:dyDescent="0.25">
      <c r="A10906">
        <v>49041067</v>
      </c>
      <c r="B10906">
        <v>1000</v>
      </c>
      <c r="C10906" t="s">
        <v>343</v>
      </c>
      <c r="D10906" t="s">
        <v>311</v>
      </c>
      <c r="E10906" t="s">
        <v>312</v>
      </c>
      <c r="F10906" t="s">
        <v>317</v>
      </c>
      <c r="G10906" s="1">
        <v>43532</v>
      </c>
      <c r="H10906">
        <v>8</v>
      </c>
      <c r="I10906" s="7">
        <f>IF(TableTransactions[[#This Row],[Order type]]=trackOrderType,
TableTransactions[[#This Row],[Transaction quantity]]*-1,
TableTransactions[[#This Row],[Transaction quantity]]
)</f>
        <v>-8</v>
      </c>
      <c r="J109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261</v>
      </c>
      <c r="K10906" s="7">
        <f ca="1">IF(TableTransactions[[#This Row],[Stock balance backorders]]&lt;0,
0,
TableTransactions[[#This Row],[Stock balance backorders]]
)</f>
        <v>261</v>
      </c>
      <c r="L10906" s="8" t="str">
        <f>VLOOKUP(TableTransactions[[#This Row],[Material]],TableStockBalance[],
MATCH(TableStockBalance[[#Headers],[Supplier name]],TableStockBalance[#Headers],0),
0)</f>
        <v>Électroniquex Générale S.A.</v>
      </c>
    </row>
    <row r="10907" spans="1:12" x14ac:dyDescent="0.25">
      <c r="A10907">
        <v>49041104</v>
      </c>
      <c r="B10907">
        <v>100</v>
      </c>
      <c r="C10907" t="s">
        <v>343</v>
      </c>
      <c r="D10907" t="s">
        <v>311</v>
      </c>
      <c r="E10907" t="s">
        <v>312</v>
      </c>
      <c r="F10907" t="s">
        <v>318</v>
      </c>
      <c r="G10907" s="1">
        <v>43536</v>
      </c>
      <c r="H10907">
        <v>1</v>
      </c>
      <c r="I10907" s="7">
        <f>IF(TableTransactions[[#This Row],[Order type]]=trackOrderType,
TableTransactions[[#This Row],[Transaction quantity]]*-1,
TableTransactions[[#This Row],[Transaction quantity]]
)</f>
        <v>-1</v>
      </c>
      <c r="J109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260</v>
      </c>
      <c r="K10907" s="7">
        <f ca="1">IF(TableTransactions[[#This Row],[Stock balance backorders]]&lt;0,
0,
TableTransactions[[#This Row],[Stock balance backorders]]
)</f>
        <v>260</v>
      </c>
      <c r="L10907" s="8" t="str">
        <f>VLOOKUP(TableTransactions[[#This Row],[Material]],TableStockBalance[],
MATCH(TableStockBalance[[#Headers],[Supplier name]],TableStockBalance[#Headers],0),
0)</f>
        <v>Électroniquex Générale S.A.</v>
      </c>
    </row>
    <row r="10908" spans="1:12" x14ac:dyDescent="0.25">
      <c r="A10908">
        <v>49041150</v>
      </c>
      <c r="B10908">
        <v>400</v>
      </c>
      <c r="C10908" t="s">
        <v>343</v>
      </c>
      <c r="D10908" t="s">
        <v>311</v>
      </c>
      <c r="E10908" t="s">
        <v>312</v>
      </c>
      <c r="F10908" t="s">
        <v>317</v>
      </c>
      <c r="G10908" s="1">
        <v>43539</v>
      </c>
      <c r="H10908">
        <v>2</v>
      </c>
      <c r="I10908" s="7">
        <f>IF(TableTransactions[[#This Row],[Order type]]=trackOrderType,
TableTransactions[[#This Row],[Transaction quantity]]*-1,
TableTransactions[[#This Row],[Transaction quantity]]
)</f>
        <v>-2</v>
      </c>
      <c r="J109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258</v>
      </c>
      <c r="K10908" s="7">
        <f ca="1">IF(TableTransactions[[#This Row],[Stock balance backorders]]&lt;0,
0,
TableTransactions[[#This Row],[Stock balance backorders]]
)</f>
        <v>258</v>
      </c>
      <c r="L10908" s="8" t="str">
        <f>VLOOKUP(TableTransactions[[#This Row],[Material]],TableStockBalance[],
MATCH(TableStockBalance[[#Headers],[Supplier name]],TableStockBalance[#Headers],0),
0)</f>
        <v>Électroniquex Générale S.A.</v>
      </c>
    </row>
    <row r="10909" spans="1:12" x14ac:dyDescent="0.25">
      <c r="A10909">
        <v>49041152</v>
      </c>
      <c r="B10909">
        <v>330</v>
      </c>
      <c r="C10909" t="s">
        <v>343</v>
      </c>
      <c r="D10909" t="s">
        <v>311</v>
      </c>
      <c r="E10909" t="s">
        <v>312</v>
      </c>
      <c r="F10909" t="s">
        <v>318</v>
      </c>
      <c r="G10909" s="1">
        <v>43539</v>
      </c>
      <c r="H10909">
        <v>14</v>
      </c>
      <c r="I10909" s="7">
        <f>IF(TableTransactions[[#This Row],[Order type]]=trackOrderType,
TableTransactions[[#This Row],[Transaction quantity]]*-1,
TableTransactions[[#This Row],[Transaction quantity]]
)</f>
        <v>-14</v>
      </c>
      <c r="J109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244</v>
      </c>
      <c r="K10909" s="7">
        <f ca="1">IF(TableTransactions[[#This Row],[Stock balance backorders]]&lt;0,
0,
TableTransactions[[#This Row],[Stock balance backorders]]
)</f>
        <v>244</v>
      </c>
      <c r="L10909" s="8" t="str">
        <f>VLOOKUP(TableTransactions[[#This Row],[Material]],TableStockBalance[],
MATCH(TableStockBalance[[#Headers],[Supplier name]],TableStockBalance[#Headers],0),
0)</f>
        <v>Électroniquex Générale S.A.</v>
      </c>
    </row>
    <row r="10910" spans="1:12" x14ac:dyDescent="0.25">
      <c r="A10910">
        <v>49041153</v>
      </c>
      <c r="B10910">
        <v>30</v>
      </c>
      <c r="C10910" t="s">
        <v>343</v>
      </c>
      <c r="D10910" t="s">
        <v>311</v>
      </c>
      <c r="E10910" t="s">
        <v>312</v>
      </c>
      <c r="F10910" t="s">
        <v>322</v>
      </c>
      <c r="G10910" s="1">
        <v>43539</v>
      </c>
      <c r="H10910">
        <v>13</v>
      </c>
      <c r="I10910" s="7">
        <f>IF(TableTransactions[[#This Row],[Order type]]=trackOrderType,
TableTransactions[[#This Row],[Transaction quantity]]*-1,
TableTransactions[[#This Row],[Transaction quantity]]
)</f>
        <v>-13</v>
      </c>
      <c r="J109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231</v>
      </c>
      <c r="K10910" s="7">
        <f ca="1">IF(TableTransactions[[#This Row],[Stock balance backorders]]&lt;0,
0,
TableTransactions[[#This Row],[Stock balance backorders]]
)</f>
        <v>231</v>
      </c>
      <c r="L10910" s="8" t="str">
        <f>VLOOKUP(TableTransactions[[#This Row],[Material]],TableStockBalance[],
MATCH(TableStockBalance[[#Headers],[Supplier name]],TableStockBalance[#Headers],0),
0)</f>
        <v>Électroniquex Générale S.A.</v>
      </c>
    </row>
    <row r="10911" spans="1:12" x14ac:dyDescent="0.25">
      <c r="A10911">
        <v>49041205</v>
      </c>
      <c r="B10911">
        <v>20</v>
      </c>
      <c r="C10911" t="s">
        <v>343</v>
      </c>
      <c r="D10911" t="s">
        <v>311</v>
      </c>
      <c r="E10911" t="s">
        <v>312</v>
      </c>
      <c r="F10911" t="s">
        <v>321</v>
      </c>
      <c r="G10911" s="1">
        <v>43545</v>
      </c>
      <c r="H10911">
        <v>8</v>
      </c>
      <c r="I10911" s="7">
        <f>IF(TableTransactions[[#This Row],[Order type]]=trackOrderType,
TableTransactions[[#This Row],[Transaction quantity]]*-1,
TableTransactions[[#This Row],[Transaction quantity]]
)</f>
        <v>-8</v>
      </c>
      <c r="J109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223</v>
      </c>
      <c r="K10911" s="7">
        <f ca="1">IF(TableTransactions[[#This Row],[Stock balance backorders]]&lt;0,
0,
TableTransactions[[#This Row],[Stock balance backorders]]
)</f>
        <v>223</v>
      </c>
      <c r="L10911" s="8" t="str">
        <f>VLOOKUP(TableTransactions[[#This Row],[Material]],TableStockBalance[],
MATCH(TableStockBalance[[#Headers],[Supplier name]],TableStockBalance[#Headers],0),
0)</f>
        <v>Électroniquex Générale S.A.</v>
      </c>
    </row>
    <row r="10912" spans="1:12" x14ac:dyDescent="0.25">
      <c r="A10912">
        <v>49041239</v>
      </c>
      <c r="B10912">
        <v>90</v>
      </c>
      <c r="C10912" t="s">
        <v>343</v>
      </c>
      <c r="D10912" t="s">
        <v>311</v>
      </c>
      <c r="E10912" t="s">
        <v>312</v>
      </c>
      <c r="F10912" t="s">
        <v>315</v>
      </c>
      <c r="G10912" s="1">
        <v>43546</v>
      </c>
      <c r="H10912">
        <v>11</v>
      </c>
      <c r="I10912" s="7">
        <f>IF(TableTransactions[[#This Row],[Order type]]=trackOrderType,
TableTransactions[[#This Row],[Transaction quantity]]*-1,
TableTransactions[[#This Row],[Transaction quantity]]
)</f>
        <v>-11</v>
      </c>
      <c r="J109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212</v>
      </c>
      <c r="K10912" s="7">
        <f ca="1">IF(TableTransactions[[#This Row],[Stock balance backorders]]&lt;0,
0,
TableTransactions[[#This Row],[Stock balance backorders]]
)</f>
        <v>212</v>
      </c>
      <c r="L10912" s="8" t="str">
        <f>VLOOKUP(TableTransactions[[#This Row],[Material]],TableStockBalance[],
MATCH(TableStockBalance[[#Headers],[Supplier name]],TableStockBalance[#Headers],0),
0)</f>
        <v>Électroniquex Générale S.A.</v>
      </c>
    </row>
    <row r="10913" spans="1:12" x14ac:dyDescent="0.25">
      <c r="A10913">
        <v>49041244</v>
      </c>
      <c r="B10913">
        <v>10</v>
      </c>
      <c r="C10913" t="s">
        <v>343</v>
      </c>
      <c r="D10913" t="s">
        <v>311</v>
      </c>
      <c r="E10913" t="s">
        <v>312</v>
      </c>
      <c r="F10913" t="s">
        <v>320</v>
      </c>
      <c r="G10913" s="1">
        <v>43549</v>
      </c>
      <c r="H10913">
        <v>15</v>
      </c>
      <c r="I10913" s="7">
        <f>IF(TableTransactions[[#This Row],[Order type]]=trackOrderType,
TableTransactions[[#This Row],[Transaction quantity]]*-1,
TableTransactions[[#This Row],[Transaction quantity]]
)</f>
        <v>-15</v>
      </c>
      <c r="J109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197</v>
      </c>
      <c r="K10913" s="7">
        <f ca="1">IF(TableTransactions[[#This Row],[Stock balance backorders]]&lt;0,
0,
TableTransactions[[#This Row],[Stock balance backorders]]
)</f>
        <v>197</v>
      </c>
      <c r="L10913" s="8" t="str">
        <f>VLOOKUP(TableTransactions[[#This Row],[Material]],TableStockBalance[],
MATCH(TableStockBalance[[#Headers],[Supplier name]],TableStockBalance[#Headers],0),
0)</f>
        <v>Électroniquex Générale S.A.</v>
      </c>
    </row>
    <row r="10914" spans="1:12" x14ac:dyDescent="0.25">
      <c r="A10914">
        <v>49041280</v>
      </c>
      <c r="B10914">
        <v>120</v>
      </c>
      <c r="C10914" t="s">
        <v>343</v>
      </c>
      <c r="D10914" t="s">
        <v>311</v>
      </c>
      <c r="E10914" t="s">
        <v>312</v>
      </c>
      <c r="F10914" t="s">
        <v>318</v>
      </c>
      <c r="G10914" s="1">
        <v>43551</v>
      </c>
      <c r="H10914">
        <v>11</v>
      </c>
      <c r="I10914" s="7">
        <f>IF(TableTransactions[[#This Row],[Order type]]=trackOrderType,
TableTransactions[[#This Row],[Transaction quantity]]*-1,
TableTransactions[[#This Row],[Transaction quantity]]
)</f>
        <v>-11</v>
      </c>
      <c r="J109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186</v>
      </c>
      <c r="K10914" s="7">
        <f ca="1">IF(TableTransactions[[#This Row],[Stock balance backorders]]&lt;0,
0,
TableTransactions[[#This Row],[Stock balance backorders]]
)</f>
        <v>186</v>
      </c>
      <c r="L10914" s="8" t="str">
        <f>VLOOKUP(TableTransactions[[#This Row],[Material]],TableStockBalance[],
MATCH(TableStockBalance[[#Headers],[Supplier name]],TableStockBalance[#Headers],0),
0)</f>
        <v>Électroniquex Générale S.A.</v>
      </c>
    </row>
    <row r="10915" spans="1:12" x14ac:dyDescent="0.25">
      <c r="A10915">
        <v>49041286</v>
      </c>
      <c r="B10915">
        <v>170</v>
      </c>
      <c r="C10915" t="s">
        <v>343</v>
      </c>
      <c r="D10915" t="s">
        <v>311</v>
      </c>
      <c r="E10915" t="s">
        <v>312</v>
      </c>
      <c r="F10915" t="s">
        <v>313</v>
      </c>
      <c r="G10915" s="1">
        <v>43552</v>
      </c>
      <c r="H10915">
        <v>10</v>
      </c>
      <c r="I10915" s="7">
        <f>IF(TableTransactions[[#This Row],[Order type]]=trackOrderType,
TableTransactions[[#This Row],[Transaction quantity]]*-1,
TableTransactions[[#This Row],[Transaction quantity]]
)</f>
        <v>-10</v>
      </c>
      <c r="J109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176</v>
      </c>
      <c r="K10915" s="7">
        <f ca="1">IF(TableTransactions[[#This Row],[Stock balance backorders]]&lt;0,
0,
TableTransactions[[#This Row],[Stock balance backorders]]
)</f>
        <v>176</v>
      </c>
      <c r="L10915" s="8" t="str">
        <f>VLOOKUP(TableTransactions[[#This Row],[Material]],TableStockBalance[],
MATCH(TableStockBalance[[#Headers],[Supplier name]],TableStockBalance[#Headers],0),
0)</f>
        <v>Électroniquex Générale S.A.</v>
      </c>
    </row>
    <row r="10916" spans="1:12" x14ac:dyDescent="0.25">
      <c r="A10916">
        <v>49041332</v>
      </c>
      <c r="B10916">
        <v>130</v>
      </c>
      <c r="C10916" t="s">
        <v>343</v>
      </c>
      <c r="D10916" t="s">
        <v>311</v>
      </c>
      <c r="E10916" t="s">
        <v>312</v>
      </c>
      <c r="F10916" t="s">
        <v>317</v>
      </c>
      <c r="G10916" s="1">
        <v>43556</v>
      </c>
      <c r="H10916">
        <v>6</v>
      </c>
      <c r="I10916" s="7">
        <f>IF(TableTransactions[[#This Row],[Order type]]=trackOrderType,
TableTransactions[[#This Row],[Transaction quantity]]*-1,
TableTransactions[[#This Row],[Transaction quantity]]
)</f>
        <v>-6</v>
      </c>
      <c r="J109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170</v>
      </c>
      <c r="K10916" s="7">
        <f ca="1">IF(TableTransactions[[#This Row],[Stock balance backorders]]&lt;0,
0,
TableTransactions[[#This Row],[Stock balance backorders]]
)</f>
        <v>170</v>
      </c>
      <c r="L10916" s="8" t="str">
        <f>VLOOKUP(TableTransactions[[#This Row],[Material]],TableStockBalance[],
MATCH(TableStockBalance[[#Headers],[Supplier name]],TableStockBalance[#Headers],0),
0)</f>
        <v>Électroniquex Générale S.A.</v>
      </c>
    </row>
    <row r="10917" spans="1:12" x14ac:dyDescent="0.25">
      <c r="A10917">
        <v>49041351</v>
      </c>
      <c r="B10917">
        <v>30</v>
      </c>
      <c r="C10917" t="s">
        <v>343</v>
      </c>
      <c r="D10917" t="s">
        <v>311</v>
      </c>
      <c r="E10917" t="s">
        <v>312</v>
      </c>
      <c r="F10917" t="s">
        <v>315</v>
      </c>
      <c r="G10917" s="1">
        <v>43557</v>
      </c>
      <c r="H10917">
        <v>8</v>
      </c>
      <c r="I10917" s="7">
        <f>IF(TableTransactions[[#This Row],[Order type]]=trackOrderType,
TableTransactions[[#This Row],[Transaction quantity]]*-1,
TableTransactions[[#This Row],[Transaction quantity]]
)</f>
        <v>-8</v>
      </c>
      <c r="J109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162</v>
      </c>
      <c r="K10917" s="7">
        <f ca="1">IF(TableTransactions[[#This Row],[Stock balance backorders]]&lt;0,
0,
TableTransactions[[#This Row],[Stock balance backorders]]
)</f>
        <v>162</v>
      </c>
      <c r="L10917" s="8" t="str">
        <f>VLOOKUP(TableTransactions[[#This Row],[Material]],TableStockBalance[],
MATCH(TableStockBalance[[#Headers],[Supplier name]],TableStockBalance[#Headers],0),
0)</f>
        <v>Électroniquex Générale S.A.</v>
      </c>
    </row>
    <row r="10918" spans="1:12" x14ac:dyDescent="0.25">
      <c r="A10918">
        <v>49041418</v>
      </c>
      <c r="B10918">
        <v>40</v>
      </c>
      <c r="C10918" t="s">
        <v>343</v>
      </c>
      <c r="D10918" t="s">
        <v>311</v>
      </c>
      <c r="E10918" t="s">
        <v>312</v>
      </c>
      <c r="F10918" t="s">
        <v>315</v>
      </c>
      <c r="G10918" s="1">
        <v>43563</v>
      </c>
      <c r="H10918">
        <v>8</v>
      </c>
      <c r="I10918" s="7">
        <f>IF(TableTransactions[[#This Row],[Order type]]=trackOrderType,
TableTransactions[[#This Row],[Transaction quantity]]*-1,
TableTransactions[[#This Row],[Transaction quantity]]
)</f>
        <v>-8</v>
      </c>
      <c r="J109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154</v>
      </c>
      <c r="K10918" s="7">
        <f ca="1">IF(TableTransactions[[#This Row],[Stock balance backorders]]&lt;0,
0,
TableTransactions[[#This Row],[Stock balance backorders]]
)</f>
        <v>154</v>
      </c>
      <c r="L10918" s="8" t="str">
        <f>VLOOKUP(TableTransactions[[#This Row],[Material]],TableStockBalance[],
MATCH(TableStockBalance[[#Headers],[Supplier name]],TableStockBalance[#Headers],0),
0)</f>
        <v>Électroniquex Générale S.A.</v>
      </c>
    </row>
    <row r="10919" spans="1:12" x14ac:dyDescent="0.25">
      <c r="A10919">
        <v>49041427</v>
      </c>
      <c r="B10919">
        <v>250</v>
      </c>
      <c r="C10919" t="s">
        <v>343</v>
      </c>
      <c r="D10919" t="s">
        <v>311</v>
      </c>
      <c r="E10919" t="s">
        <v>312</v>
      </c>
      <c r="F10919" t="s">
        <v>317</v>
      </c>
      <c r="G10919" s="1">
        <v>43564</v>
      </c>
      <c r="H10919">
        <v>10</v>
      </c>
      <c r="I10919" s="7">
        <f>IF(TableTransactions[[#This Row],[Order type]]=trackOrderType,
TableTransactions[[#This Row],[Transaction quantity]]*-1,
TableTransactions[[#This Row],[Transaction quantity]]
)</f>
        <v>-10</v>
      </c>
      <c r="J109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144</v>
      </c>
      <c r="K10919" s="7">
        <f ca="1">IF(TableTransactions[[#This Row],[Stock balance backorders]]&lt;0,
0,
TableTransactions[[#This Row],[Stock balance backorders]]
)</f>
        <v>144</v>
      </c>
      <c r="L10919" s="8" t="str">
        <f>VLOOKUP(TableTransactions[[#This Row],[Material]],TableStockBalance[],
MATCH(TableStockBalance[[#Headers],[Supplier name]],TableStockBalance[#Headers],0),
0)</f>
        <v>Électroniquex Générale S.A.</v>
      </c>
    </row>
    <row r="10920" spans="1:12" x14ac:dyDescent="0.25">
      <c r="A10920">
        <v>49041429</v>
      </c>
      <c r="B10920">
        <v>140</v>
      </c>
      <c r="C10920" t="s">
        <v>343</v>
      </c>
      <c r="D10920" t="s">
        <v>311</v>
      </c>
      <c r="E10920" t="s">
        <v>312</v>
      </c>
      <c r="F10920" t="s">
        <v>318</v>
      </c>
      <c r="G10920" s="1">
        <v>43564</v>
      </c>
      <c r="H10920">
        <v>10</v>
      </c>
      <c r="I10920" s="7">
        <f>IF(TableTransactions[[#This Row],[Order type]]=trackOrderType,
TableTransactions[[#This Row],[Transaction quantity]]*-1,
TableTransactions[[#This Row],[Transaction quantity]]
)</f>
        <v>-10</v>
      </c>
      <c r="J109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134</v>
      </c>
      <c r="K10920" s="7">
        <f ca="1">IF(TableTransactions[[#This Row],[Stock balance backorders]]&lt;0,
0,
TableTransactions[[#This Row],[Stock balance backorders]]
)</f>
        <v>134</v>
      </c>
      <c r="L10920" s="8" t="str">
        <f>VLOOKUP(TableTransactions[[#This Row],[Material]],TableStockBalance[],
MATCH(TableStockBalance[[#Headers],[Supplier name]],TableStockBalance[#Headers],0),
0)</f>
        <v>Électroniquex Générale S.A.</v>
      </c>
    </row>
    <row r="10921" spans="1:12" x14ac:dyDescent="0.25">
      <c r="A10921">
        <v>49041436</v>
      </c>
      <c r="B10921">
        <v>170</v>
      </c>
      <c r="C10921" t="s">
        <v>343</v>
      </c>
      <c r="D10921" t="s">
        <v>311</v>
      </c>
      <c r="E10921" t="s">
        <v>312</v>
      </c>
      <c r="F10921" t="s">
        <v>313</v>
      </c>
      <c r="G10921" s="1">
        <v>43565</v>
      </c>
      <c r="H10921">
        <v>13</v>
      </c>
      <c r="I10921" s="7">
        <f>IF(TableTransactions[[#This Row],[Order type]]=trackOrderType,
TableTransactions[[#This Row],[Transaction quantity]]*-1,
TableTransactions[[#This Row],[Transaction quantity]]
)</f>
        <v>-13</v>
      </c>
      <c r="J109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121</v>
      </c>
      <c r="K10921" s="7">
        <f ca="1">IF(TableTransactions[[#This Row],[Stock balance backorders]]&lt;0,
0,
TableTransactions[[#This Row],[Stock balance backorders]]
)</f>
        <v>121</v>
      </c>
      <c r="L10921" s="8" t="str">
        <f>VLOOKUP(TableTransactions[[#This Row],[Material]],TableStockBalance[],
MATCH(TableStockBalance[[#Headers],[Supplier name]],TableStockBalance[#Headers],0),
0)</f>
        <v>Électroniquex Générale S.A.</v>
      </c>
    </row>
    <row r="10922" spans="1:12" x14ac:dyDescent="0.25">
      <c r="A10922">
        <v>49041459</v>
      </c>
      <c r="B10922">
        <v>170</v>
      </c>
      <c r="C10922" t="s">
        <v>343</v>
      </c>
      <c r="D10922" t="s">
        <v>311</v>
      </c>
      <c r="E10922" t="s">
        <v>312</v>
      </c>
      <c r="F10922" t="s">
        <v>317</v>
      </c>
      <c r="G10922" s="1">
        <v>43566</v>
      </c>
      <c r="H10922">
        <v>5</v>
      </c>
      <c r="I10922" s="7">
        <f>IF(TableTransactions[[#This Row],[Order type]]=trackOrderType,
TableTransactions[[#This Row],[Transaction quantity]]*-1,
TableTransactions[[#This Row],[Transaction quantity]]
)</f>
        <v>-5</v>
      </c>
      <c r="J109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116</v>
      </c>
      <c r="K10922" s="7">
        <f ca="1">IF(TableTransactions[[#This Row],[Stock balance backorders]]&lt;0,
0,
TableTransactions[[#This Row],[Stock balance backorders]]
)</f>
        <v>116</v>
      </c>
      <c r="L10922" s="8" t="str">
        <f>VLOOKUP(TableTransactions[[#This Row],[Material]],TableStockBalance[],
MATCH(TableStockBalance[[#Headers],[Supplier name]],TableStockBalance[#Headers],0),
0)</f>
        <v>Électroniquex Générale S.A.</v>
      </c>
    </row>
    <row r="10923" spans="1:12" x14ac:dyDescent="0.25">
      <c r="A10923">
        <v>49041477</v>
      </c>
      <c r="B10923">
        <v>530</v>
      </c>
      <c r="C10923" t="s">
        <v>343</v>
      </c>
      <c r="D10923" t="s">
        <v>311</v>
      </c>
      <c r="E10923" t="s">
        <v>312</v>
      </c>
      <c r="F10923" t="s">
        <v>317</v>
      </c>
      <c r="G10923" s="1">
        <v>43567</v>
      </c>
      <c r="H10923">
        <v>10</v>
      </c>
      <c r="I10923" s="7">
        <f>IF(TableTransactions[[#This Row],[Order type]]=trackOrderType,
TableTransactions[[#This Row],[Transaction quantity]]*-1,
TableTransactions[[#This Row],[Transaction quantity]]
)</f>
        <v>-10</v>
      </c>
      <c r="J109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106</v>
      </c>
      <c r="K10923" s="7">
        <f ca="1">IF(TableTransactions[[#This Row],[Stock balance backorders]]&lt;0,
0,
TableTransactions[[#This Row],[Stock balance backorders]]
)</f>
        <v>106</v>
      </c>
      <c r="L10923" s="8" t="str">
        <f>VLOOKUP(TableTransactions[[#This Row],[Material]],TableStockBalance[],
MATCH(TableStockBalance[[#Headers],[Supplier name]],TableStockBalance[#Headers],0),
0)</f>
        <v>Électroniquex Générale S.A.</v>
      </c>
    </row>
    <row r="10924" spans="1:12" x14ac:dyDescent="0.25">
      <c r="A10924">
        <v>49041478</v>
      </c>
      <c r="B10924">
        <v>40</v>
      </c>
      <c r="C10924" t="s">
        <v>343</v>
      </c>
      <c r="D10924" t="s">
        <v>311</v>
      </c>
      <c r="E10924" t="s">
        <v>312</v>
      </c>
      <c r="F10924" t="s">
        <v>330</v>
      </c>
      <c r="G10924" s="1">
        <v>43567</v>
      </c>
      <c r="H10924">
        <v>15</v>
      </c>
      <c r="I10924" s="7">
        <f>IF(TableTransactions[[#This Row],[Order type]]=trackOrderType,
TableTransactions[[#This Row],[Transaction quantity]]*-1,
TableTransactions[[#This Row],[Transaction quantity]]
)</f>
        <v>-15</v>
      </c>
      <c r="J109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</v>
      </c>
      <c r="K10924" s="7">
        <f ca="1">IF(TableTransactions[[#This Row],[Stock balance backorders]]&lt;0,
0,
TableTransactions[[#This Row],[Stock balance backorders]]
)</f>
        <v>91</v>
      </c>
      <c r="L10924" s="8" t="str">
        <f>VLOOKUP(TableTransactions[[#This Row],[Material]],TableStockBalance[],
MATCH(TableStockBalance[[#Headers],[Supplier name]],TableStockBalance[#Headers],0),
0)</f>
        <v>Électroniquex Générale S.A.</v>
      </c>
    </row>
    <row r="10925" spans="1:12" x14ac:dyDescent="0.25">
      <c r="A10925">
        <v>49041522</v>
      </c>
      <c r="B10925">
        <v>130</v>
      </c>
      <c r="C10925" t="s">
        <v>343</v>
      </c>
      <c r="D10925" t="s">
        <v>311</v>
      </c>
      <c r="E10925" t="s">
        <v>312</v>
      </c>
      <c r="F10925" t="s">
        <v>317</v>
      </c>
      <c r="G10925" s="1">
        <v>43572</v>
      </c>
      <c r="H10925">
        <v>2</v>
      </c>
      <c r="I10925" s="7">
        <f>IF(TableTransactions[[#This Row],[Order type]]=trackOrderType,
TableTransactions[[#This Row],[Transaction quantity]]*-1,
TableTransactions[[#This Row],[Transaction quantity]]
)</f>
        <v>-2</v>
      </c>
      <c r="J109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89</v>
      </c>
      <c r="K10925" s="7">
        <f ca="1">IF(TableTransactions[[#This Row],[Stock balance backorders]]&lt;0,
0,
TableTransactions[[#This Row],[Stock balance backorders]]
)</f>
        <v>89</v>
      </c>
      <c r="L10925" s="8" t="str">
        <f>VLOOKUP(TableTransactions[[#This Row],[Material]],TableStockBalance[],
MATCH(TableStockBalance[[#Headers],[Supplier name]],TableStockBalance[#Headers],0),
0)</f>
        <v>Électroniquex Générale S.A.</v>
      </c>
    </row>
    <row r="10926" spans="1:12" x14ac:dyDescent="0.25">
      <c r="A10926">
        <v>49041541</v>
      </c>
      <c r="B10926">
        <v>120</v>
      </c>
      <c r="C10926" t="s">
        <v>343</v>
      </c>
      <c r="D10926" t="s">
        <v>311</v>
      </c>
      <c r="E10926" t="s">
        <v>312</v>
      </c>
      <c r="F10926" t="s">
        <v>318</v>
      </c>
      <c r="G10926" s="1">
        <v>43573</v>
      </c>
      <c r="H10926">
        <v>4</v>
      </c>
      <c r="I10926" s="7">
        <f>IF(TableTransactions[[#This Row],[Order type]]=trackOrderType,
TableTransactions[[#This Row],[Transaction quantity]]*-1,
TableTransactions[[#This Row],[Transaction quantity]]
)</f>
        <v>-4</v>
      </c>
      <c r="J109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85</v>
      </c>
      <c r="K10926" s="7">
        <f ca="1">IF(TableTransactions[[#This Row],[Stock balance backorders]]&lt;0,
0,
TableTransactions[[#This Row],[Stock balance backorders]]
)</f>
        <v>85</v>
      </c>
      <c r="L10926" s="8" t="str">
        <f>VLOOKUP(TableTransactions[[#This Row],[Material]],TableStockBalance[],
MATCH(TableStockBalance[[#Headers],[Supplier name]],TableStockBalance[#Headers],0),
0)</f>
        <v>Électroniquex Générale S.A.</v>
      </c>
    </row>
    <row r="10927" spans="1:12" x14ac:dyDescent="0.25">
      <c r="A10927">
        <v>49041564</v>
      </c>
      <c r="B10927">
        <v>60</v>
      </c>
      <c r="C10927" t="s">
        <v>343</v>
      </c>
      <c r="D10927" t="s">
        <v>311</v>
      </c>
      <c r="E10927" t="s">
        <v>312</v>
      </c>
      <c r="F10927" t="s">
        <v>323</v>
      </c>
      <c r="G10927" s="1">
        <v>43578</v>
      </c>
      <c r="H10927">
        <v>1</v>
      </c>
      <c r="I10927" s="7">
        <f>IF(TableTransactions[[#This Row],[Order type]]=trackOrderType,
TableTransactions[[#This Row],[Transaction quantity]]*-1,
TableTransactions[[#This Row],[Transaction quantity]]
)</f>
        <v>-1</v>
      </c>
      <c r="J109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84</v>
      </c>
      <c r="K10927" s="7">
        <f ca="1">IF(TableTransactions[[#This Row],[Stock balance backorders]]&lt;0,
0,
TableTransactions[[#This Row],[Stock balance backorders]]
)</f>
        <v>84</v>
      </c>
      <c r="L10927" s="8" t="str">
        <f>VLOOKUP(TableTransactions[[#This Row],[Material]],TableStockBalance[],
MATCH(TableStockBalance[[#Headers],[Supplier name]],TableStockBalance[#Headers],0),
0)</f>
        <v>Électroniquex Générale S.A.</v>
      </c>
    </row>
    <row r="10928" spans="1:12" x14ac:dyDescent="0.25">
      <c r="A10928">
        <v>49041568</v>
      </c>
      <c r="B10928">
        <v>270</v>
      </c>
      <c r="C10928" t="s">
        <v>343</v>
      </c>
      <c r="D10928" t="s">
        <v>311</v>
      </c>
      <c r="E10928" t="s">
        <v>312</v>
      </c>
      <c r="F10928" t="s">
        <v>313</v>
      </c>
      <c r="G10928" s="1">
        <v>43579</v>
      </c>
      <c r="H10928">
        <v>3</v>
      </c>
      <c r="I10928" s="7">
        <f>IF(TableTransactions[[#This Row],[Order type]]=trackOrderType,
TableTransactions[[#This Row],[Transaction quantity]]*-1,
TableTransactions[[#This Row],[Transaction quantity]]
)</f>
        <v>-3</v>
      </c>
      <c r="J109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81</v>
      </c>
      <c r="K10928" s="7">
        <f ca="1">IF(TableTransactions[[#This Row],[Stock balance backorders]]&lt;0,
0,
TableTransactions[[#This Row],[Stock balance backorders]]
)</f>
        <v>81</v>
      </c>
      <c r="L10928" s="8" t="str">
        <f>VLOOKUP(TableTransactions[[#This Row],[Material]],TableStockBalance[],
MATCH(TableStockBalance[[#Headers],[Supplier name]],TableStockBalance[#Headers],0),
0)</f>
        <v>Électroniquex Générale S.A.</v>
      </c>
    </row>
    <row r="10929" spans="1:12" x14ac:dyDescent="0.25">
      <c r="A10929">
        <v>49041613</v>
      </c>
      <c r="B10929">
        <v>710</v>
      </c>
      <c r="C10929" t="s">
        <v>343</v>
      </c>
      <c r="D10929" t="s">
        <v>311</v>
      </c>
      <c r="E10929" t="s">
        <v>312</v>
      </c>
      <c r="F10929" t="s">
        <v>313</v>
      </c>
      <c r="G10929" s="1">
        <v>43584</v>
      </c>
      <c r="H10929">
        <v>15</v>
      </c>
      <c r="I10929" s="7">
        <f>IF(TableTransactions[[#This Row],[Order type]]=trackOrderType,
TableTransactions[[#This Row],[Transaction quantity]]*-1,
TableTransactions[[#This Row],[Transaction quantity]]
)</f>
        <v>-15</v>
      </c>
      <c r="J109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66</v>
      </c>
      <c r="K10929" s="7">
        <f ca="1">IF(TableTransactions[[#This Row],[Stock balance backorders]]&lt;0,
0,
TableTransactions[[#This Row],[Stock balance backorders]]
)</f>
        <v>66</v>
      </c>
      <c r="L10929" s="8" t="str">
        <f>VLOOKUP(TableTransactions[[#This Row],[Material]],TableStockBalance[],
MATCH(TableStockBalance[[#Headers],[Supplier name]],TableStockBalance[#Headers],0),
0)</f>
        <v>Électroniquex Générale S.A.</v>
      </c>
    </row>
    <row r="10930" spans="1:12" x14ac:dyDescent="0.25">
      <c r="A10930">
        <v>49041613</v>
      </c>
      <c r="B10930">
        <v>720</v>
      </c>
      <c r="C10930" t="s">
        <v>343</v>
      </c>
      <c r="D10930" t="s">
        <v>311</v>
      </c>
      <c r="E10930" t="s">
        <v>312</v>
      </c>
      <c r="F10930" t="s">
        <v>313</v>
      </c>
      <c r="G10930" s="1">
        <v>43584</v>
      </c>
      <c r="H10930">
        <v>14</v>
      </c>
      <c r="I10930" s="7">
        <f>IF(TableTransactions[[#This Row],[Order type]]=trackOrderType,
TableTransactions[[#This Row],[Transaction quantity]]*-1,
TableTransactions[[#This Row],[Transaction quantity]]
)</f>
        <v>-14</v>
      </c>
      <c r="J109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52</v>
      </c>
      <c r="K10930" s="7">
        <f ca="1">IF(TableTransactions[[#This Row],[Stock balance backorders]]&lt;0,
0,
TableTransactions[[#This Row],[Stock balance backorders]]
)</f>
        <v>52</v>
      </c>
      <c r="L10930" s="8" t="str">
        <f>VLOOKUP(TableTransactions[[#This Row],[Material]],TableStockBalance[],
MATCH(TableStockBalance[[#Headers],[Supplier name]],TableStockBalance[#Headers],0),
0)</f>
        <v>Électroniquex Générale S.A.</v>
      </c>
    </row>
    <row r="10931" spans="1:12" x14ac:dyDescent="0.25">
      <c r="A10931">
        <v>49041690</v>
      </c>
      <c r="B10931">
        <v>280</v>
      </c>
      <c r="C10931" t="s">
        <v>343</v>
      </c>
      <c r="D10931" t="s">
        <v>311</v>
      </c>
      <c r="E10931" t="s">
        <v>312</v>
      </c>
      <c r="F10931" t="s">
        <v>318</v>
      </c>
      <c r="G10931" s="1">
        <v>43591</v>
      </c>
      <c r="H10931">
        <v>7</v>
      </c>
      <c r="I10931" s="7">
        <f>IF(TableTransactions[[#This Row],[Order type]]=trackOrderType,
TableTransactions[[#This Row],[Transaction quantity]]*-1,
TableTransactions[[#This Row],[Transaction quantity]]
)</f>
        <v>-7</v>
      </c>
      <c r="J109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45</v>
      </c>
      <c r="K10931" s="7">
        <f ca="1">IF(TableTransactions[[#This Row],[Stock balance backorders]]&lt;0,
0,
TableTransactions[[#This Row],[Stock balance backorders]]
)</f>
        <v>45</v>
      </c>
      <c r="L10931" s="8" t="str">
        <f>VLOOKUP(TableTransactions[[#This Row],[Material]],TableStockBalance[],
MATCH(TableStockBalance[[#Headers],[Supplier name]],TableStockBalance[#Headers],0),
0)</f>
        <v>Électroniquex Générale S.A.</v>
      </c>
    </row>
    <row r="10932" spans="1:12" x14ac:dyDescent="0.25">
      <c r="A10932">
        <v>49041694</v>
      </c>
      <c r="B10932">
        <v>120</v>
      </c>
      <c r="C10932" t="s">
        <v>343</v>
      </c>
      <c r="D10932" t="s">
        <v>311</v>
      </c>
      <c r="E10932" t="s">
        <v>312</v>
      </c>
      <c r="F10932" t="s">
        <v>315</v>
      </c>
      <c r="G10932" s="1">
        <v>43591</v>
      </c>
      <c r="H10932">
        <v>15</v>
      </c>
      <c r="I10932" s="7">
        <f>IF(TableTransactions[[#This Row],[Order type]]=trackOrderType,
TableTransactions[[#This Row],[Transaction quantity]]*-1,
TableTransactions[[#This Row],[Transaction quantity]]
)</f>
        <v>-15</v>
      </c>
      <c r="J109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30</v>
      </c>
      <c r="K10932" s="7">
        <f ca="1">IF(TableTransactions[[#This Row],[Stock balance backorders]]&lt;0,
0,
TableTransactions[[#This Row],[Stock balance backorders]]
)</f>
        <v>30</v>
      </c>
      <c r="L10932" s="8" t="str">
        <f>VLOOKUP(TableTransactions[[#This Row],[Material]],TableStockBalance[],
MATCH(TableStockBalance[[#Headers],[Supplier name]],TableStockBalance[#Headers],0),
0)</f>
        <v>Électroniquex Générale S.A.</v>
      </c>
    </row>
    <row r="10933" spans="1:12" x14ac:dyDescent="0.25">
      <c r="A10933">
        <v>49041716</v>
      </c>
      <c r="B10933">
        <v>390</v>
      </c>
      <c r="C10933" t="s">
        <v>343</v>
      </c>
      <c r="D10933" t="s">
        <v>311</v>
      </c>
      <c r="E10933" t="s">
        <v>312</v>
      </c>
      <c r="F10933" t="s">
        <v>313</v>
      </c>
      <c r="G10933" s="1">
        <v>43593</v>
      </c>
      <c r="H10933">
        <v>1</v>
      </c>
      <c r="I10933" s="7">
        <f>IF(TableTransactions[[#This Row],[Order type]]=trackOrderType,
TableTransactions[[#This Row],[Transaction quantity]]*-1,
TableTransactions[[#This Row],[Transaction quantity]]
)</f>
        <v>-1</v>
      </c>
      <c r="J109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29</v>
      </c>
      <c r="K10933" s="7">
        <f ca="1">IF(TableTransactions[[#This Row],[Stock balance backorders]]&lt;0,
0,
TableTransactions[[#This Row],[Stock balance backorders]]
)</f>
        <v>29</v>
      </c>
      <c r="L10933" s="8" t="str">
        <f>VLOOKUP(TableTransactions[[#This Row],[Material]],TableStockBalance[],
MATCH(TableStockBalance[[#Headers],[Supplier name]],TableStockBalance[#Headers],0),
0)</f>
        <v>Électroniquex Générale S.A.</v>
      </c>
    </row>
    <row r="10934" spans="1:12" x14ac:dyDescent="0.25">
      <c r="A10934">
        <v>49041723</v>
      </c>
      <c r="B10934">
        <v>200</v>
      </c>
      <c r="C10934" t="s">
        <v>343</v>
      </c>
      <c r="D10934" t="s">
        <v>311</v>
      </c>
      <c r="E10934" t="s">
        <v>312</v>
      </c>
      <c r="F10934" t="s">
        <v>316</v>
      </c>
      <c r="G10934" s="1">
        <v>43593</v>
      </c>
      <c r="H10934">
        <v>15</v>
      </c>
      <c r="I10934" s="7">
        <f>IF(TableTransactions[[#This Row],[Order type]]=trackOrderType,
TableTransactions[[#This Row],[Transaction quantity]]*-1,
TableTransactions[[#This Row],[Transaction quantity]]
)</f>
        <v>-15</v>
      </c>
      <c r="J109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</v>
      </c>
      <c r="K10934" s="7">
        <f ca="1">IF(TableTransactions[[#This Row],[Stock balance backorders]]&lt;0,
0,
TableTransactions[[#This Row],[Stock balance backorders]]
)</f>
        <v>14</v>
      </c>
      <c r="L10934" s="8" t="str">
        <f>VLOOKUP(TableTransactions[[#This Row],[Material]],TableStockBalance[],
MATCH(TableStockBalance[[#Headers],[Supplier name]],TableStockBalance[#Headers],0),
0)</f>
        <v>Électroniquex Générale S.A.</v>
      </c>
    </row>
    <row r="10935" spans="1:12" x14ac:dyDescent="0.25">
      <c r="A10935">
        <v>49041751</v>
      </c>
      <c r="B10935">
        <v>500</v>
      </c>
      <c r="C10935" t="s">
        <v>343</v>
      </c>
      <c r="D10935" t="s">
        <v>311</v>
      </c>
      <c r="E10935" t="s">
        <v>312</v>
      </c>
      <c r="F10935" t="s">
        <v>313</v>
      </c>
      <c r="G10935" s="1">
        <v>43595</v>
      </c>
      <c r="H10935">
        <v>15</v>
      </c>
      <c r="I10935" s="7">
        <f>IF(TableTransactions[[#This Row],[Order type]]=trackOrderType,
TableTransactions[[#This Row],[Transaction quantity]]*-1,
TableTransactions[[#This Row],[Transaction quantity]]
)</f>
        <v>-15</v>
      </c>
      <c r="J109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</v>
      </c>
      <c r="K10935" s="7">
        <f ca="1">IF(TableTransactions[[#This Row],[Stock balance backorders]]&lt;0,
0,
TableTransactions[[#This Row],[Stock balance backorders]]
)</f>
        <v>0</v>
      </c>
      <c r="L10935" s="8" t="str">
        <f>VLOOKUP(TableTransactions[[#This Row],[Material]],TableStockBalance[],
MATCH(TableStockBalance[[#Headers],[Supplier name]],TableStockBalance[#Headers],0),
0)</f>
        <v>Électroniquex Générale S.A.</v>
      </c>
    </row>
    <row r="10936" spans="1:12" x14ac:dyDescent="0.25">
      <c r="A10936">
        <v>49041776</v>
      </c>
      <c r="B10936">
        <v>190</v>
      </c>
      <c r="C10936" t="s">
        <v>343</v>
      </c>
      <c r="D10936" t="s">
        <v>311</v>
      </c>
      <c r="E10936" t="s">
        <v>312</v>
      </c>
      <c r="F10936" t="s">
        <v>317</v>
      </c>
      <c r="G10936" s="1">
        <v>43598</v>
      </c>
      <c r="H10936">
        <v>3</v>
      </c>
      <c r="I10936" s="7">
        <f>IF(TableTransactions[[#This Row],[Order type]]=trackOrderType,
TableTransactions[[#This Row],[Transaction quantity]]*-1,
TableTransactions[[#This Row],[Transaction quantity]]
)</f>
        <v>-3</v>
      </c>
      <c r="J109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</v>
      </c>
      <c r="K10936" s="7">
        <f ca="1">IF(TableTransactions[[#This Row],[Stock balance backorders]]&lt;0,
0,
TableTransactions[[#This Row],[Stock balance backorders]]
)</f>
        <v>0</v>
      </c>
      <c r="L10936" s="8" t="str">
        <f>VLOOKUP(TableTransactions[[#This Row],[Material]],TableStockBalance[],
MATCH(TableStockBalance[[#Headers],[Supplier name]],TableStockBalance[#Headers],0),
0)</f>
        <v>Électroniquex Générale S.A.</v>
      </c>
    </row>
    <row r="10937" spans="1:12" x14ac:dyDescent="0.25">
      <c r="A10937">
        <v>49041801</v>
      </c>
      <c r="B10937">
        <v>200</v>
      </c>
      <c r="C10937" t="s">
        <v>343</v>
      </c>
      <c r="D10937" t="s">
        <v>311</v>
      </c>
      <c r="E10937" t="s">
        <v>312</v>
      </c>
      <c r="F10937" t="s">
        <v>317</v>
      </c>
      <c r="G10937" s="1">
        <v>43600</v>
      </c>
      <c r="H10937">
        <v>11</v>
      </c>
      <c r="I10937" s="7">
        <f>IF(TableTransactions[[#This Row],[Order type]]=trackOrderType,
TableTransactions[[#This Row],[Transaction quantity]]*-1,
TableTransactions[[#This Row],[Transaction quantity]]
)</f>
        <v>-11</v>
      </c>
      <c r="J109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-15</v>
      </c>
      <c r="K10937" s="7">
        <f ca="1">IF(TableTransactions[[#This Row],[Stock balance backorders]]&lt;0,
0,
TableTransactions[[#This Row],[Stock balance backorders]]
)</f>
        <v>0</v>
      </c>
      <c r="L10937" s="8" t="str">
        <f>VLOOKUP(TableTransactions[[#This Row],[Material]],TableStockBalance[],
MATCH(TableStockBalance[[#Headers],[Supplier name]],TableStockBalance[#Headers],0),
0)</f>
        <v>Électroniquex Générale S.A.</v>
      </c>
    </row>
    <row r="10938" spans="1:12" x14ac:dyDescent="0.25">
      <c r="A10938">
        <v>49041801</v>
      </c>
      <c r="B10938">
        <v>210</v>
      </c>
      <c r="C10938" t="s">
        <v>343</v>
      </c>
      <c r="D10938" t="s">
        <v>311</v>
      </c>
      <c r="E10938" t="s">
        <v>312</v>
      </c>
      <c r="F10938" t="s">
        <v>317</v>
      </c>
      <c r="G10938" s="1">
        <v>43600</v>
      </c>
      <c r="H10938">
        <v>10</v>
      </c>
      <c r="I10938" s="7">
        <f>IF(TableTransactions[[#This Row],[Order type]]=trackOrderType,
TableTransactions[[#This Row],[Transaction quantity]]*-1,
TableTransactions[[#This Row],[Transaction quantity]]
)</f>
        <v>-10</v>
      </c>
      <c r="J109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-25</v>
      </c>
      <c r="K10938" s="7">
        <f ca="1">IF(TableTransactions[[#This Row],[Stock balance backorders]]&lt;0,
0,
TableTransactions[[#This Row],[Stock balance backorders]]
)</f>
        <v>0</v>
      </c>
      <c r="L10938" s="8" t="str">
        <f>VLOOKUP(TableTransactions[[#This Row],[Material]],TableStockBalance[],
MATCH(TableStockBalance[[#Headers],[Supplier name]],TableStockBalance[#Headers],0),
0)</f>
        <v>Électroniquex Générale S.A.</v>
      </c>
    </row>
    <row r="10939" spans="1:12" x14ac:dyDescent="0.25">
      <c r="A10939">
        <v>49041803</v>
      </c>
      <c r="B10939">
        <v>150</v>
      </c>
      <c r="C10939" t="s">
        <v>343</v>
      </c>
      <c r="D10939" t="s">
        <v>311</v>
      </c>
      <c r="E10939" t="s">
        <v>312</v>
      </c>
      <c r="F10939" t="s">
        <v>318</v>
      </c>
      <c r="G10939" s="1">
        <v>43600</v>
      </c>
      <c r="H10939">
        <v>2</v>
      </c>
      <c r="I10939" s="7">
        <f>IF(TableTransactions[[#This Row],[Order type]]=trackOrderType,
TableTransactions[[#This Row],[Transaction quantity]]*-1,
TableTransactions[[#This Row],[Transaction quantity]]
)</f>
        <v>-2</v>
      </c>
      <c r="J109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-27</v>
      </c>
      <c r="K10939" s="7">
        <f ca="1">IF(TableTransactions[[#This Row],[Stock balance backorders]]&lt;0,
0,
TableTransactions[[#This Row],[Stock balance backorders]]
)</f>
        <v>0</v>
      </c>
      <c r="L10939" s="8" t="str">
        <f>VLOOKUP(TableTransactions[[#This Row],[Material]],TableStockBalance[],
MATCH(TableStockBalance[[#Headers],[Supplier name]],TableStockBalance[#Headers],0),
0)</f>
        <v>Électroniquex Générale S.A.</v>
      </c>
    </row>
    <row r="10940" spans="1:12" x14ac:dyDescent="0.25">
      <c r="A10940">
        <v>49041834</v>
      </c>
      <c r="B10940">
        <v>270</v>
      </c>
      <c r="C10940" t="s">
        <v>343</v>
      </c>
      <c r="D10940" t="s">
        <v>311</v>
      </c>
      <c r="E10940" t="s">
        <v>312</v>
      </c>
      <c r="F10940" t="s">
        <v>318</v>
      </c>
      <c r="G10940" s="1">
        <v>43602</v>
      </c>
      <c r="H10940">
        <v>5</v>
      </c>
      <c r="I10940" s="7">
        <f>IF(TableTransactions[[#This Row],[Order type]]=trackOrderType,
TableTransactions[[#This Row],[Transaction quantity]]*-1,
TableTransactions[[#This Row],[Transaction quantity]]
)</f>
        <v>-5</v>
      </c>
      <c r="J1094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-32</v>
      </c>
      <c r="K10940" s="7">
        <f ca="1">IF(TableTransactions[[#This Row],[Stock balance backorders]]&lt;0,
0,
TableTransactions[[#This Row],[Stock balance backorders]]
)</f>
        <v>0</v>
      </c>
      <c r="L10940" s="8" t="str">
        <f>VLOOKUP(TableTransactions[[#This Row],[Material]],TableStockBalance[],
MATCH(TableStockBalance[[#Headers],[Supplier name]],TableStockBalance[#Headers],0),
0)</f>
        <v>Électroniquex Générale S.A.</v>
      </c>
    </row>
    <row r="10941" spans="1:12" x14ac:dyDescent="0.25">
      <c r="A10941">
        <v>49041846</v>
      </c>
      <c r="B10941">
        <v>10</v>
      </c>
      <c r="C10941" t="s">
        <v>343</v>
      </c>
      <c r="D10941" t="s">
        <v>311</v>
      </c>
      <c r="E10941" t="s">
        <v>312</v>
      </c>
      <c r="F10941" t="s">
        <v>325</v>
      </c>
      <c r="G10941" s="1">
        <v>43605</v>
      </c>
      <c r="H10941">
        <v>12</v>
      </c>
      <c r="I10941" s="7">
        <f>IF(TableTransactions[[#This Row],[Order type]]=trackOrderType,
TableTransactions[[#This Row],[Transaction quantity]]*-1,
TableTransactions[[#This Row],[Transaction quantity]]
)</f>
        <v>-12</v>
      </c>
      <c r="J1094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-44</v>
      </c>
      <c r="K10941" s="7">
        <f ca="1">IF(TableTransactions[[#This Row],[Stock balance backorders]]&lt;0,
0,
TableTransactions[[#This Row],[Stock balance backorders]]
)</f>
        <v>0</v>
      </c>
      <c r="L10941" s="8" t="str">
        <f>VLOOKUP(TableTransactions[[#This Row],[Material]],TableStockBalance[],
MATCH(TableStockBalance[[#Headers],[Supplier name]],TableStockBalance[#Headers],0),
0)</f>
        <v>Électroniquex Générale S.A.</v>
      </c>
    </row>
    <row r="10942" spans="1:12" x14ac:dyDescent="0.25">
      <c r="A10942">
        <v>49041898</v>
      </c>
      <c r="B10942">
        <v>100</v>
      </c>
      <c r="C10942" t="s">
        <v>343</v>
      </c>
      <c r="D10942" t="s">
        <v>311</v>
      </c>
      <c r="E10942" t="s">
        <v>312</v>
      </c>
      <c r="F10942" t="s">
        <v>318</v>
      </c>
      <c r="G10942" s="1">
        <v>43608</v>
      </c>
      <c r="H10942">
        <v>6</v>
      </c>
      <c r="I10942" s="7">
        <f>IF(TableTransactions[[#This Row],[Order type]]=trackOrderType,
TableTransactions[[#This Row],[Transaction quantity]]*-1,
TableTransactions[[#This Row],[Transaction quantity]]
)</f>
        <v>-6</v>
      </c>
      <c r="J1094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-50</v>
      </c>
      <c r="K10942" s="7">
        <f ca="1">IF(TableTransactions[[#This Row],[Stock balance backorders]]&lt;0,
0,
TableTransactions[[#This Row],[Stock balance backorders]]
)</f>
        <v>0</v>
      </c>
      <c r="L10942" s="8" t="str">
        <f>VLOOKUP(TableTransactions[[#This Row],[Material]],TableStockBalance[],
MATCH(TableStockBalance[[#Headers],[Supplier name]],TableStockBalance[#Headers],0),
0)</f>
        <v>Électroniquex Générale S.A.</v>
      </c>
    </row>
    <row r="10943" spans="1:12" x14ac:dyDescent="0.25">
      <c r="A10943">
        <v>49041904</v>
      </c>
      <c r="B10943">
        <v>160</v>
      </c>
      <c r="C10943" t="s">
        <v>343</v>
      </c>
      <c r="D10943" t="s">
        <v>311</v>
      </c>
      <c r="E10943" t="s">
        <v>312</v>
      </c>
      <c r="F10943" t="s">
        <v>314</v>
      </c>
      <c r="G10943" s="1">
        <v>43609</v>
      </c>
      <c r="H10943">
        <v>8</v>
      </c>
      <c r="I10943" s="7">
        <f>IF(TableTransactions[[#This Row],[Order type]]=trackOrderType,
TableTransactions[[#This Row],[Transaction quantity]]*-1,
TableTransactions[[#This Row],[Transaction quantity]]
)</f>
        <v>-8</v>
      </c>
      <c r="J1094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-58</v>
      </c>
      <c r="K10943" s="7">
        <f ca="1">IF(TableTransactions[[#This Row],[Stock balance backorders]]&lt;0,
0,
TableTransactions[[#This Row],[Stock balance backorders]]
)</f>
        <v>0</v>
      </c>
      <c r="L10943" s="8" t="str">
        <f>VLOOKUP(TableTransactions[[#This Row],[Material]],TableStockBalance[],
MATCH(TableStockBalance[[#Headers],[Supplier name]],TableStockBalance[#Headers],0),
0)</f>
        <v>Électroniquex Générale S.A.</v>
      </c>
    </row>
    <row r="10944" spans="1:12" x14ac:dyDescent="0.25">
      <c r="A10944">
        <v>49041909</v>
      </c>
      <c r="B10944">
        <v>20</v>
      </c>
      <c r="C10944" t="s">
        <v>343</v>
      </c>
      <c r="D10944" t="s">
        <v>311</v>
      </c>
      <c r="E10944" t="s">
        <v>312</v>
      </c>
      <c r="F10944" t="s">
        <v>320</v>
      </c>
      <c r="G10944" s="1">
        <v>43609</v>
      </c>
      <c r="H10944">
        <v>13</v>
      </c>
      <c r="I10944" s="7">
        <f>IF(TableTransactions[[#This Row],[Order type]]=trackOrderType,
TableTransactions[[#This Row],[Transaction quantity]]*-1,
TableTransactions[[#This Row],[Transaction quantity]]
)</f>
        <v>-13</v>
      </c>
      <c r="J1094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-71</v>
      </c>
      <c r="K10944" s="7">
        <f ca="1">IF(TableTransactions[[#This Row],[Stock balance backorders]]&lt;0,
0,
TableTransactions[[#This Row],[Stock balance backorders]]
)</f>
        <v>0</v>
      </c>
      <c r="L10944" s="8" t="str">
        <f>VLOOKUP(TableTransactions[[#This Row],[Material]],TableStockBalance[],
MATCH(TableStockBalance[[#Headers],[Supplier name]],TableStockBalance[#Headers],0),
0)</f>
        <v>Électroniquex Générale S.A.</v>
      </c>
    </row>
    <row r="10945" spans="1:12" x14ac:dyDescent="0.25">
      <c r="A10945" s="4">
        <v>45057113</v>
      </c>
      <c r="B10945" s="4">
        <v>90</v>
      </c>
      <c r="C10945" s="4" t="s">
        <v>344</v>
      </c>
      <c r="D10945" s="4" t="s">
        <v>311</v>
      </c>
      <c r="E10945" s="4" t="s">
        <v>312</v>
      </c>
      <c r="F10945" s="4" t="s">
        <v>110</v>
      </c>
      <c r="G10945" s="5">
        <v>43609</v>
      </c>
      <c r="H10945" s="4">
        <v>47</v>
      </c>
      <c r="I10945" s="7">
        <f>IF(TableTransactions[[#This Row],[Order type]]=trackOrderType,
TableTransactions[[#This Row],[Transaction quantity]]*-1,
TableTransactions[[#This Row],[Transaction quantity]]
)</f>
        <v>47</v>
      </c>
      <c r="J1094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-24</v>
      </c>
      <c r="K10945" s="7">
        <f ca="1">IF(TableTransactions[[#This Row],[Stock balance backorders]]&lt;0,
0,
TableTransactions[[#This Row],[Stock balance backorders]]
)</f>
        <v>0</v>
      </c>
      <c r="L10945" s="8" t="str">
        <f>VLOOKUP(TableTransactions[[#This Row],[Material]],TableStockBalance[],
MATCH(TableStockBalance[[#Headers],[Supplier name]],TableStockBalance[#Headers],0),
0)</f>
        <v>Électroniquex Générale S.A.</v>
      </c>
    </row>
    <row r="10946" spans="1:12" x14ac:dyDescent="0.25">
      <c r="A10946">
        <v>49041930</v>
      </c>
      <c r="B10946">
        <v>150</v>
      </c>
      <c r="C10946" t="s">
        <v>343</v>
      </c>
      <c r="D10946" t="s">
        <v>311</v>
      </c>
      <c r="E10946" t="s">
        <v>312</v>
      </c>
      <c r="F10946" t="s">
        <v>317</v>
      </c>
      <c r="G10946" s="1">
        <v>43612</v>
      </c>
      <c r="H10946">
        <v>8</v>
      </c>
      <c r="I10946" s="7">
        <f>IF(TableTransactions[[#This Row],[Order type]]=trackOrderType,
TableTransactions[[#This Row],[Transaction quantity]]*-1,
TableTransactions[[#This Row],[Transaction quantity]]
)</f>
        <v>-8</v>
      </c>
      <c r="J1094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-32</v>
      </c>
      <c r="K10946" s="7">
        <f ca="1">IF(TableTransactions[[#This Row],[Stock balance backorders]]&lt;0,
0,
TableTransactions[[#This Row],[Stock balance backorders]]
)</f>
        <v>0</v>
      </c>
      <c r="L10946" s="8" t="str">
        <f>VLOOKUP(TableTransactions[[#This Row],[Material]],TableStockBalance[],
MATCH(TableStockBalance[[#Headers],[Supplier name]],TableStockBalance[#Headers],0),
0)</f>
        <v>Électroniquex Générale S.A.</v>
      </c>
    </row>
    <row r="10947" spans="1:12" x14ac:dyDescent="0.25">
      <c r="A10947">
        <v>49041980</v>
      </c>
      <c r="B10947">
        <v>460</v>
      </c>
      <c r="C10947" t="s">
        <v>343</v>
      </c>
      <c r="D10947" t="s">
        <v>311</v>
      </c>
      <c r="E10947" t="s">
        <v>312</v>
      </c>
      <c r="F10947" t="s">
        <v>313</v>
      </c>
      <c r="G10947" s="1">
        <v>43619</v>
      </c>
      <c r="H10947">
        <v>12</v>
      </c>
      <c r="I10947" s="7">
        <f>IF(TableTransactions[[#This Row],[Order type]]=trackOrderType,
TableTransactions[[#This Row],[Transaction quantity]]*-1,
TableTransactions[[#This Row],[Transaction quantity]]
)</f>
        <v>-12</v>
      </c>
      <c r="J1094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-44</v>
      </c>
      <c r="K10947" s="7">
        <f ca="1">IF(TableTransactions[[#This Row],[Stock balance backorders]]&lt;0,
0,
TableTransactions[[#This Row],[Stock balance backorders]]
)</f>
        <v>0</v>
      </c>
      <c r="L10947" s="8" t="str">
        <f>VLOOKUP(TableTransactions[[#This Row],[Material]],TableStockBalance[],
MATCH(TableStockBalance[[#Headers],[Supplier name]],TableStockBalance[#Headers],0),
0)</f>
        <v>Électroniquex Générale S.A.</v>
      </c>
    </row>
    <row r="10948" spans="1:12" x14ac:dyDescent="0.25">
      <c r="A10948">
        <v>49041980</v>
      </c>
      <c r="B10948">
        <v>470</v>
      </c>
      <c r="C10948" t="s">
        <v>343</v>
      </c>
      <c r="D10948" t="s">
        <v>311</v>
      </c>
      <c r="E10948" t="s">
        <v>312</v>
      </c>
      <c r="F10948" t="s">
        <v>313</v>
      </c>
      <c r="G10948" s="1">
        <v>43619</v>
      </c>
      <c r="H10948">
        <v>15</v>
      </c>
      <c r="I10948" s="7">
        <f>IF(TableTransactions[[#This Row],[Order type]]=trackOrderType,
TableTransactions[[#This Row],[Transaction quantity]]*-1,
TableTransactions[[#This Row],[Transaction quantity]]
)</f>
        <v>-15</v>
      </c>
      <c r="J1094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-59</v>
      </c>
      <c r="K10948" s="7">
        <f ca="1">IF(TableTransactions[[#This Row],[Stock balance backorders]]&lt;0,
0,
TableTransactions[[#This Row],[Stock balance backorders]]
)</f>
        <v>0</v>
      </c>
      <c r="L10948" s="8" t="str">
        <f>VLOOKUP(TableTransactions[[#This Row],[Material]],TableStockBalance[],
MATCH(TableStockBalance[[#Headers],[Supplier name]],TableStockBalance[#Headers],0),
0)</f>
        <v>Électroniquex Générale S.A.</v>
      </c>
    </row>
    <row r="10949" spans="1:12" x14ac:dyDescent="0.25">
      <c r="A10949">
        <v>49042077</v>
      </c>
      <c r="B10949">
        <v>160</v>
      </c>
      <c r="C10949" t="s">
        <v>343</v>
      </c>
      <c r="D10949" t="s">
        <v>311</v>
      </c>
      <c r="E10949" t="s">
        <v>312</v>
      </c>
      <c r="F10949" t="s">
        <v>317</v>
      </c>
      <c r="G10949" s="1">
        <v>43627</v>
      </c>
      <c r="H10949">
        <v>8</v>
      </c>
      <c r="I10949" s="7">
        <f>IF(TableTransactions[[#This Row],[Order type]]=trackOrderType,
TableTransactions[[#This Row],[Transaction quantity]]*-1,
TableTransactions[[#This Row],[Transaction quantity]]
)</f>
        <v>-8</v>
      </c>
      <c r="J1094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-67</v>
      </c>
      <c r="K10949" s="7">
        <f ca="1">IF(TableTransactions[[#This Row],[Stock balance backorders]]&lt;0,
0,
TableTransactions[[#This Row],[Stock balance backorders]]
)</f>
        <v>0</v>
      </c>
      <c r="L10949" s="8" t="str">
        <f>VLOOKUP(TableTransactions[[#This Row],[Material]],TableStockBalance[],
MATCH(TableStockBalance[[#Headers],[Supplier name]],TableStockBalance[#Headers],0),
0)</f>
        <v>Électroniquex Générale S.A.</v>
      </c>
    </row>
    <row r="10950" spans="1:12" x14ac:dyDescent="0.25">
      <c r="A10950" s="4">
        <v>45057175</v>
      </c>
      <c r="B10950" s="4">
        <v>90</v>
      </c>
      <c r="C10950" s="4" t="s">
        <v>344</v>
      </c>
      <c r="D10950" s="4" t="s">
        <v>311</v>
      </c>
      <c r="E10950" s="4" t="s">
        <v>312</v>
      </c>
      <c r="F10950" s="4" t="s">
        <v>110</v>
      </c>
      <c r="G10950" s="5">
        <v>43628</v>
      </c>
      <c r="H10950" s="4">
        <v>300</v>
      </c>
      <c r="I10950" s="7">
        <f>IF(TableTransactions[[#This Row],[Order type]]=trackOrderType,
TableTransactions[[#This Row],[Transaction quantity]]*-1,
TableTransactions[[#This Row],[Transaction quantity]]
)</f>
        <v>300</v>
      </c>
      <c r="J1095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233</v>
      </c>
      <c r="K10950" s="7">
        <f ca="1">IF(TableTransactions[[#This Row],[Stock balance backorders]]&lt;0,
0,
TableTransactions[[#This Row],[Stock balance backorders]]
)</f>
        <v>233</v>
      </c>
      <c r="L10950" s="8" t="str">
        <f>VLOOKUP(TableTransactions[[#This Row],[Material]],TableStockBalance[],
MATCH(TableStockBalance[[#Headers],[Supplier name]],TableStockBalance[#Headers],0),
0)</f>
        <v>Électroniquex Générale S.A.</v>
      </c>
    </row>
    <row r="10951" spans="1:12" x14ac:dyDescent="0.25">
      <c r="A10951">
        <v>49042098</v>
      </c>
      <c r="B10951">
        <v>30</v>
      </c>
      <c r="C10951" t="s">
        <v>343</v>
      </c>
      <c r="D10951" t="s">
        <v>311</v>
      </c>
      <c r="E10951" t="s">
        <v>312</v>
      </c>
      <c r="F10951" t="s">
        <v>324</v>
      </c>
      <c r="G10951" s="1">
        <v>43629</v>
      </c>
      <c r="H10951">
        <v>8</v>
      </c>
      <c r="I10951" s="7">
        <f>IF(TableTransactions[[#This Row],[Order type]]=trackOrderType,
TableTransactions[[#This Row],[Transaction quantity]]*-1,
TableTransactions[[#This Row],[Transaction quantity]]
)</f>
        <v>-8</v>
      </c>
      <c r="J1095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225</v>
      </c>
      <c r="K10951" s="7">
        <f ca="1">IF(TableTransactions[[#This Row],[Stock balance backorders]]&lt;0,
0,
TableTransactions[[#This Row],[Stock balance backorders]]
)</f>
        <v>225</v>
      </c>
      <c r="L10951" s="8" t="str">
        <f>VLOOKUP(TableTransactions[[#This Row],[Material]],TableStockBalance[],
MATCH(TableStockBalance[[#Headers],[Supplier name]],TableStockBalance[#Headers],0),
0)</f>
        <v>Électroniquex Générale S.A.</v>
      </c>
    </row>
    <row r="10952" spans="1:12" x14ac:dyDescent="0.25">
      <c r="A10952">
        <v>49042131</v>
      </c>
      <c r="B10952">
        <v>380</v>
      </c>
      <c r="C10952" t="s">
        <v>343</v>
      </c>
      <c r="D10952" t="s">
        <v>311</v>
      </c>
      <c r="E10952" t="s">
        <v>312</v>
      </c>
      <c r="F10952" t="s">
        <v>317</v>
      </c>
      <c r="G10952" s="1">
        <v>43630</v>
      </c>
      <c r="H10952">
        <v>12</v>
      </c>
      <c r="I10952" s="7">
        <f>IF(TableTransactions[[#This Row],[Order type]]=trackOrderType,
TableTransactions[[#This Row],[Transaction quantity]]*-1,
TableTransactions[[#This Row],[Transaction quantity]]
)</f>
        <v>-12</v>
      </c>
      <c r="J1095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213</v>
      </c>
      <c r="K10952" s="7">
        <f ca="1">IF(TableTransactions[[#This Row],[Stock balance backorders]]&lt;0,
0,
TableTransactions[[#This Row],[Stock balance backorders]]
)</f>
        <v>213</v>
      </c>
      <c r="L10952" s="8" t="str">
        <f>VLOOKUP(TableTransactions[[#This Row],[Material]],TableStockBalance[],
MATCH(TableStockBalance[[#Headers],[Supplier name]],TableStockBalance[#Headers],0),
0)</f>
        <v>Électroniquex Générale S.A.</v>
      </c>
    </row>
    <row r="10953" spans="1:12" x14ac:dyDescent="0.25">
      <c r="A10953">
        <v>49042195</v>
      </c>
      <c r="B10953">
        <v>100</v>
      </c>
      <c r="C10953" t="s">
        <v>343</v>
      </c>
      <c r="D10953" t="s">
        <v>311</v>
      </c>
      <c r="E10953" t="s">
        <v>312</v>
      </c>
      <c r="F10953" t="s">
        <v>314</v>
      </c>
      <c r="G10953" s="1">
        <v>43637</v>
      </c>
      <c r="H10953">
        <v>8</v>
      </c>
      <c r="I10953" s="7">
        <f>IF(TableTransactions[[#This Row],[Order type]]=trackOrderType,
TableTransactions[[#This Row],[Transaction quantity]]*-1,
TableTransactions[[#This Row],[Transaction quantity]]
)</f>
        <v>-8</v>
      </c>
      <c r="J1095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205</v>
      </c>
      <c r="K10953" s="7">
        <f ca="1">IF(TableTransactions[[#This Row],[Stock balance backorders]]&lt;0,
0,
TableTransactions[[#This Row],[Stock balance backorders]]
)</f>
        <v>205</v>
      </c>
      <c r="L10953" s="8" t="str">
        <f>VLOOKUP(TableTransactions[[#This Row],[Material]],TableStockBalance[],
MATCH(TableStockBalance[[#Headers],[Supplier name]],TableStockBalance[#Headers],0),
0)</f>
        <v>Électroniquex Générale S.A.</v>
      </c>
    </row>
    <row r="10954" spans="1:12" x14ac:dyDescent="0.25">
      <c r="A10954">
        <v>49042272</v>
      </c>
      <c r="B10954">
        <v>10</v>
      </c>
      <c r="C10954" t="s">
        <v>343</v>
      </c>
      <c r="D10954" t="s">
        <v>311</v>
      </c>
      <c r="E10954" t="s">
        <v>312</v>
      </c>
      <c r="F10954" t="s">
        <v>337</v>
      </c>
      <c r="G10954" s="1">
        <v>43644</v>
      </c>
      <c r="H10954">
        <v>11</v>
      </c>
      <c r="I10954" s="7">
        <f>IF(TableTransactions[[#This Row],[Order type]]=trackOrderType,
TableTransactions[[#This Row],[Transaction quantity]]*-1,
TableTransactions[[#This Row],[Transaction quantity]]
)</f>
        <v>-11</v>
      </c>
      <c r="J1095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194</v>
      </c>
      <c r="K10954" s="7">
        <f ca="1">IF(TableTransactions[[#This Row],[Stock balance backorders]]&lt;0,
0,
TableTransactions[[#This Row],[Stock balance backorders]]
)</f>
        <v>194</v>
      </c>
      <c r="L10954" s="8" t="str">
        <f>VLOOKUP(TableTransactions[[#This Row],[Material]],TableStockBalance[],
MATCH(TableStockBalance[[#Headers],[Supplier name]],TableStockBalance[#Headers],0),
0)</f>
        <v>Électroniquex Générale S.A.</v>
      </c>
    </row>
    <row r="10955" spans="1:12" x14ac:dyDescent="0.25">
      <c r="A10955">
        <v>49042280</v>
      </c>
      <c r="B10955">
        <v>330</v>
      </c>
      <c r="C10955" t="s">
        <v>343</v>
      </c>
      <c r="D10955" t="s">
        <v>311</v>
      </c>
      <c r="E10955" t="s">
        <v>312</v>
      </c>
      <c r="F10955" t="s">
        <v>316</v>
      </c>
      <c r="G10955" s="1">
        <v>43644</v>
      </c>
      <c r="H10955">
        <v>7</v>
      </c>
      <c r="I10955" s="7">
        <f>IF(TableTransactions[[#This Row],[Order type]]=trackOrderType,
TableTransactions[[#This Row],[Transaction quantity]]*-1,
TableTransactions[[#This Row],[Transaction quantity]]
)</f>
        <v>-7</v>
      </c>
      <c r="J1095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187</v>
      </c>
      <c r="K10955" s="7">
        <f ca="1">IF(TableTransactions[[#This Row],[Stock balance backorders]]&lt;0,
0,
TableTransactions[[#This Row],[Stock balance backorders]]
)</f>
        <v>187</v>
      </c>
      <c r="L10955" s="8" t="str">
        <f>VLOOKUP(TableTransactions[[#This Row],[Material]],TableStockBalance[],
MATCH(TableStockBalance[[#Headers],[Supplier name]],TableStockBalance[#Headers],0),
0)</f>
        <v>Électroniquex Générale S.A.</v>
      </c>
    </row>
    <row r="10956" spans="1:12" x14ac:dyDescent="0.25">
      <c r="A10956">
        <v>49042282</v>
      </c>
      <c r="B10956">
        <v>380</v>
      </c>
      <c r="C10956" t="s">
        <v>343</v>
      </c>
      <c r="D10956" t="s">
        <v>311</v>
      </c>
      <c r="E10956" t="s">
        <v>312</v>
      </c>
      <c r="F10956" t="s">
        <v>317</v>
      </c>
      <c r="G10956" s="1">
        <v>43644</v>
      </c>
      <c r="H10956">
        <v>4</v>
      </c>
      <c r="I10956" s="7">
        <f>IF(TableTransactions[[#This Row],[Order type]]=trackOrderType,
TableTransactions[[#This Row],[Transaction quantity]]*-1,
TableTransactions[[#This Row],[Transaction quantity]]
)</f>
        <v>-4</v>
      </c>
      <c r="J1095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183</v>
      </c>
      <c r="K10956" s="7">
        <f ca="1">IF(TableTransactions[[#This Row],[Stock balance backorders]]&lt;0,
0,
TableTransactions[[#This Row],[Stock balance backorders]]
)</f>
        <v>183</v>
      </c>
      <c r="L10956" s="8" t="str">
        <f>VLOOKUP(TableTransactions[[#This Row],[Material]],TableStockBalance[],
MATCH(TableStockBalance[[#Headers],[Supplier name]],TableStockBalance[#Headers],0),
0)</f>
        <v>Électroniquex Générale S.A.</v>
      </c>
    </row>
    <row r="10957" spans="1:12" x14ac:dyDescent="0.25">
      <c r="A10957">
        <v>49042321</v>
      </c>
      <c r="B10957">
        <v>10</v>
      </c>
      <c r="C10957" t="s">
        <v>343</v>
      </c>
      <c r="D10957" t="s">
        <v>311</v>
      </c>
      <c r="E10957" t="s">
        <v>312</v>
      </c>
      <c r="F10957" t="s">
        <v>329</v>
      </c>
      <c r="G10957" s="1">
        <v>43649</v>
      </c>
      <c r="H10957">
        <v>2</v>
      </c>
      <c r="I10957" s="7">
        <f>IF(TableTransactions[[#This Row],[Order type]]=trackOrderType,
TableTransactions[[#This Row],[Transaction quantity]]*-1,
TableTransactions[[#This Row],[Transaction quantity]]
)</f>
        <v>-2</v>
      </c>
      <c r="J1095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181</v>
      </c>
      <c r="K10957" s="7">
        <f ca="1">IF(TableTransactions[[#This Row],[Stock balance backorders]]&lt;0,
0,
TableTransactions[[#This Row],[Stock balance backorders]]
)</f>
        <v>181</v>
      </c>
      <c r="L10957" s="8" t="str">
        <f>VLOOKUP(TableTransactions[[#This Row],[Material]],TableStockBalance[],
MATCH(TableStockBalance[[#Headers],[Supplier name]],TableStockBalance[#Headers],0),
0)</f>
        <v>Électroniquex Générale S.A.</v>
      </c>
    </row>
    <row r="10958" spans="1:12" x14ac:dyDescent="0.25">
      <c r="A10958">
        <v>49042342</v>
      </c>
      <c r="B10958">
        <v>60</v>
      </c>
      <c r="C10958" t="s">
        <v>343</v>
      </c>
      <c r="D10958" t="s">
        <v>311</v>
      </c>
      <c r="E10958" t="s">
        <v>312</v>
      </c>
      <c r="F10958" t="s">
        <v>318</v>
      </c>
      <c r="G10958" s="1">
        <v>43650</v>
      </c>
      <c r="H10958">
        <v>13</v>
      </c>
      <c r="I10958" s="7">
        <f>IF(TableTransactions[[#This Row],[Order type]]=trackOrderType,
TableTransactions[[#This Row],[Transaction quantity]]*-1,
TableTransactions[[#This Row],[Transaction quantity]]
)</f>
        <v>-13</v>
      </c>
      <c r="J1095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168</v>
      </c>
      <c r="K10958" s="7">
        <f ca="1">IF(TableTransactions[[#This Row],[Stock balance backorders]]&lt;0,
0,
TableTransactions[[#This Row],[Stock balance backorders]]
)</f>
        <v>168</v>
      </c>
      <c r="L10958" s="8" t="str">
        <f>VLOOKUP(TableTransactions[[#This Row],[Material]],TableStockBalance[],
MATCH(TableStockBalance[[#Headers],[Supplier name]],TableStockBalance[#Headers],0),
0)</f>
        <v>Électroniquex Générale S.A.</v>
      </c>
    </row>
    <row r="10959" spans="1:12" x14ac:dyDescent="0.25">
      <c r="A10959">
        <v>49042462</v>
      </c>
      <c r="B10959">
        <v>180</v>
      </c>
      <c r="C10959" t="s">
        <v>343</v>
      </c>
      <c r="D10959" t="s">
        <v>311</v>
      </c>
      <c r="E10959" t="s">
        <v>312</v>
      </c>
      <c r="F10959" t="s">
        <v>317</v>
      </c>
      <c r="G10959" s="1">
        <v>43662</v>
      </c>
      <c r="H10959">
        <v>1</v>
      </c>
      <c r="I10959" s="7">
        <f>IF(TableTransactions[[#This Row],[Order type]]=trackOrderType,
TableTransactions[[#This Row],[Transaction quantity]]*-1,
TableTransactions[[#This Row],[Transaction quantity]]
)</f>
        <v>-1</v>
      </c>
      <c r="J1095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167</v>
      </c>
      <c r="K10959" s="7">
        <f ca="1">IF(TableTransactions[[#This Row],[Stock balance backorders]]&lt;0,
0,
TableTransactions[[#This Row],[Stock balance backorders]]
)</f>
        <v>167</v>
      </c>
      <c r="L10959" s="8" t="str">
        <f>VLOOKUP(TableTransactions[[#This Row],[Material]],TableStockBalance[],
MATCH(TableStockBalance[[#Headers],[Supplier name]],TableStockBalance[#Headers],0),
0)</f>
        <v>Électroniquex Générale S.A.</v>
      </c>
    </row>
    <row r="10960" spans="1:12" x14ac:dyDescent="0.25">
      <c r="A10960">
        <v>49042479</v>
      </c>
      <c r="B10960">
        <v>110</v>
      </c>
      <c r="C10960" t="s">
        <v>343</v>
      </c>
      <c r="D10960" t="s">
        <v>311</v>
      </c>
      <c r="E10960" t="s">
        <v>312</v>
      </c>
      <c r="F10960" t="s">
        <v>318</v>
      </c>
      <c r="G10960" s="1">
        <v>43663</v>
      </c>
      <c r="H10960">
        <v>5</v>
      </c>
      <c r="I10960" s="7">
        <f>IF(TableTransactions[[#This Row],[Order type]]=trackOrderType,
TableTransactions[[#This Row],[Transaction quantity]]*-1,
TableTransactions[[#This Row],[Transaction quantity]]
)</f>
        <v>-5</v>
      </c>
      <c r="J1096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162</v>
      </c>
      <c r="K10960" s="7">
        <f ca="1">IF(TableTransactions[[#This Row],[Stock balance backorders]]&lt;0,
0,
TableTransactions[[#This Row],[Stock balance backorders]]
)</f>
        <v>162</v>
      </c>
      <c r="L10960" s="8" t="str">
        <f>VLOOKUP(TableTransactions[[#This Row],[Material]],TableStockBalance[],
MATCH(TableStockBalance[[#Headers],[Supplier name]],TableStockBalance[#Headers],0),
0)</f>
        <v>Électroniquex Générale S.A.</v>
      </c>
    </row>
    <row r="10961" spans="1:12" x14ac:dyDescent="0.25">
      <c r="A10961">
        <v>49042510</v>
      </c>
      <c r="B10961">
        <v>130</v>
      </c>
      <c r="C10961" t="s">
        <v>343</v>
      </c>
      <c r="D10961" t="s">
        <v>311</v>
      </c>
      <c r="E10961" t="s">
        <v>312</v>
      </c>
      <c r="F10961" t="s">
        <v>319</v>
      </c>
      <c r="G10961" s="1">
        <v>43665</v>
      </c>
      <c r="H10961">
        <v>1</v>
      </c>
      <c r="I10961" s="7">
        <f>IF(TableTransactions[[#This Row],[Order type]]=trackOrderType,
TableTransactions[[#This Row],[Transaction quantity]]*-1,
TableTransactions[[#This Row],[Transaction quantity]]
)</f>
        <v>-1</v>
      </c>
      <c r="J1096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161</v>
      </c>
      <c r="K10961" s="7">
        <f ca="1">IF(TableTransactions[[#This Row],[Stock balance backorders]]&lt;0,
0,
TableTransactions[[#This Row],[Stock balance backorders]]
)</f>
        <v>161</v>
      </c>
      <c r="L10961" s="8" t="str">
        <f>VLOOKUP(TableTransactions[[#This Row],[Material]],TableStockBalance[],
MATCH(TableStockBalance[[#Headers],[Supplier name]],TableStockBalance[#Headers],0),
0)</f>
        <v>Électroniquex Générale S.A.</v>
      </c>
    </row>
    <row r="10962" spans="1:12" x14ac:dyDescent="0.25">
      <c r="A10962">
        <v>49042511</v>
      </c>
      <c r="B10962">
        <v>240</v>
      </c>
      <c r="C10962" t="s">
        <v>343</v>
      </c>
      <c r="D10962" t="s">
        <v>311</v>
      </c>
      <c r="E10962" t="s">
        <v>312</v>
      </c>
      <c r="F10962" t="s">
        <v>318</v>
      </c>
      <c r="G10962" s="1">
        <v>43665</v>
      </c>
      <c r="H10962">
        <v>7</v>
      </c>
      <c r="I10962" s="7">
        <f>IF(TableTransactions[[#This Row],[Order type]]=trackOrderType,
TableTransactions[[#This Row],[Transaction quantity]]*-1,
TableTransactions[[#This Row],[Transaction quantity]]
)</f>
        <v>-7</v>
      </c>
      <c r="J1096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154</v>
      </c>
      <c r="K10962" s="7">
        <f ca="1">IF(TableTransactions[[#This Row],[Stock balance backorders]]&lt;0,
0,
TableTransactions[[#This Row],[Stock balance backorders]]
)</f>
        <v>154</v>
      </c>
      <c r="L10962" s="8" t="str">
        <f>VLOOKUP(TableTransactions[[#This Row],[Material]],TableStockBalance[],
MATCH(TableStockBalance[[#Headers],[Supplier name]],TableStockBalance[#Headers],0),
0)</f>
        <v>Électroniquex Générale S.A.</v>
      </c>
    </row>
    <row r="10963" spans="1:12" x14ac:dyDescent="0.25">
      <c r="A10963">
        <v>49042540</v>
      </c>
      <c r="B10963">
        <v>60</v>
      </c>
      <c r="C10963" t="s">
        <v>343</v>
      </c>
      <c r="D10963" t="s">
        <v>311</v>
      </c>
      <c r="E10963" t="s">
        <v>312</v>
      </c>
      <c r="F10963" t="s">
        <v>314</v>
      </c>
      <c r="G10963" s="1">
        <v>43670</v>
      </c>
      <c r="H10963">
        <v>5</v>
      </c>
      <c r="I10963" s="7">
        <f>IF(TableTransactions[[#This Row],[Order type]]=trackOrderType,
TableTransactions[[#This Row],[Transaction quantity]]*-1,
TableTransactions[[#This Row],[Transaction quantity]]
)</f>
        <v>-5</v>
      </c>
      <c r="J1096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149</v>
      </c>
      <c r="K10963" s="7">
        <f ca="1">IF(TableTransactions[[#This Row],[Stock balance backorders]]&lt;0,
0,
TableTransactions[[#This Row],[Stock balance backorders]]
)</f>
        <v>149</v>
      </c>
      <c r="L10963" s="8" t="str">
        <f>VLOOKUP(TableTransactions[[#This Row],[Material]],TableStockBalance[],
MATCH(TableStockBalance[[#Headers],[Supplier name]],TableStockBalance[#Headers],0),
0)</f>
        <v>Électroniquex Générale S.A.</v>
      </c>
    </row>
    <row r="10964" spans="1:12" x14ac:dyDescent="0.25">
      <c r="A10964">
        <v>49042557</v>
      </c>
      <c r="B10964">
        <v>140</v>
      </c>
      <c r="C10964" t="s">
        <v>343</v>
      </c>
      <c r="D10964" t="s">
        <v>311</v>
      </c>
      <c r="E10964" t="s">
        <v>312</v>
      </c>
      <c r="F10964" t="s">
        <v>317</v>
      </c>
      <c r="G10964" s="1">
        <v>43671</v>
      </c>
      <c r="H10964">
        <v>1</v>
      </c>
      <c r="I10964" s="7">
        <f>IF(TableTransactions[[#This Row],[Order type]]=trackOrderType,
TableTransactions[[#This Row],[Transaction quantity]]*-1,
TableTransactions[[#This Row],[Transaction quantity]]
)</f>
        <v>-1</v>
      </c>
      <c r="J1096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148</v>
      </c>
      <c r="K10964" s="7">
        <f ca="1">IF(TableTransactions[[#This Row],[Stock balance backorders]]&lt;0,
0,
TableTransactions[[#This Row],[Stock balance backorders]]
)</f>
        <v>148</v>
      </c>
      <c r="L10964" s="8" t="str">
        <f>VLOOKUP(TableTransactions[[#This Row],[Material]],TableStockBalance[],
MATCH(TableStockBalance[[#Headers],[Supplier name]],TableStockBalance[#Headers],0),
0)</f>
        <v>Électroniquex Générale S.A.</v>
      </c>
    </row>
    <row r="10965" spans="1:12" x14ac:dyDescent="0.25">
      <c r="A10965">
        <v>49042562</v>
      </c>
      <c r="B10965">
        <v>10</v>
      </c>
      <c r="C10965" t="s">
        <v>343</v>
      </c>
      <c r="D10965" t="s">
        <v>311</v>
      </c>
      <c r="E10965" t="s">
        <v>312</v>
      </c>
      <c r="F10965" t="s">
        <v>315</v>
      </c>
      <c r="G10965" s="1">
        <v>43671</v>
      </c>
      <c r="H10965">
        <v>4</v>
      </c>
      <c r="I10965" s="7">
        <f>IF(TableTransactions[[#This Row],[Order type]]=trackOrderType,
TableTransactions[[#This Row],[Transaction quantity]]*-1,
TableTransactions[[#This Row],[Transaction quantity]]
)</f>
        <v>-4</v>
      </c>
      <c r="J1096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144</v>
      </c>
      <c r="K10965" s="7">
        <f ca="1">IF(TableTransactions[[#This Row],[Stock balance backorders]]&lt;0,
0,
TableTransactions[[#This Row],[Stock balance backorders]]
)</f>
        <v>144</v>
      </c>
      <c r="L10965" s="8" t="str">
        <f>VLOOKUP(TableTransactions[[#This Row],[Material]],TableStockBalance[],
MATCH(TableStockBalance[[#Headers],[Supplier name]],TableStockBalance[#Headers],0),
0)</f>
        <v>Électroniquex Générale S.A.</v>
      </c>
    </row>
    <row r="10966" spans="1:12" x14ac:dyDescent="0.25">
      <c r="A10966">
        <v>49042573</v>
      </c>
      <c r="B10966">
        <v>380</v>
      </c>
      <c r="C10966" t="s">
        <v>343</v>
      </c>
      <c r="D10966" t="s">
        <v>311</v>
      </c>
      <c r="E10966" t="s">
        <v>312</v>
      </c>
      <c r="F10966" t="s">
        <v>317</v>
      </c>
      <c r="G10966" s="1">
        <v>43672</v>
      </c>
      <c r="H10966">
        <v>14</v>
      </c>
      <c r="I10966" s="7">
        <f>IF(TableTransactions[[#This Row],[Order type]]=trackOrderType,
TableTransactions[[#This Row],[Transaction quantity]]*-1,
TableTransactions[[#This Row],[Transaction quantity]]
)</f>
        <v>-14</v>
      </c>
      <c r="J1096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130</v>
      </c>
      <c r="K10966" s="7">
        <f ca="1">IF(TableTransactions[[#This Row],[Stock balance backorders]]&lt;0,
0,
TableTransactions[[#This Row],[Stock balance backorders]]
)</f>
        <v>130</v>
      </c>
      <c r="L10966" s="8" t="str">
        <f>VLOOKUP(TableTransactions[[#This Row],[Material]],TableStockBalance[],
MATCH(TableStockBalance[[#Headers],[Supplier name]],TableStockBalance[#Headers],0),
0)</f>
        <v>Électroniquex Générale S.A.</v>
      </c>
    </row>
    <row r="10967" spans="1:12" x14ac:dyDescent="0.25">
      <c r="A10967">
        <v>49042599</v>
      </c>
      <c r="B10967">
        <v>90</v>
      </c>
      <c r="C10967" t="s">
        <v>343</v>
      </c>
      <c r="D10967" t="s">
        <v>311</v>
      </c>
      <c r="E10967" t="s">
        <v>312</v>
      </c>
      <c r="F10967" t="s">
        <v>316</v>
      </c>
      <c r="G10967" s="1">
        <v>43676</v>
      </c>
      <c r="H10967">
        <v>15</v>
      </c>
      <c r="I10967" s="7">
        <f>IF(TableTransactions[[#This Row],[Order type]]=trackOrderType,
TableTransactions[[#This Row],[Transaction quantity]]*-1,
TableTransactions[[#This Row],[Transaction quantity]]
)</f>
        <v>-15</v>
      </c>
      <c r="J1096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115</v>
      </c>
      <c r="K10967" s="7">
        <f ca="1">IF(TableTransactions[[#This Row],[Stock balance backorders]]&lt;0,
0,
TableTransactions[[#This Row],[Stock balance backorders]]
)</f>
        <v>115</v>
      </c>
      <c r="L10967" s="8" t="str">
        <f>VLOOKUP(TableTransactions[[#This Row],[Material]],TableStockBalance[],
MATCH(TableStockBalance[[#Headers],[Supplier name]],TableStockBalance[#Headers],0),
0)</f>
        <v>Électroniquex Générale S.A.</v>
      </c>
    </row>
    <row r="10968" spans="1:12" x14ac:dyDescent="0.25">
      <c r="A10968">
        <v>49042609</v>
      </c>
      <c r="B10968">
        <v>60</v>
      </c>
      <c r="C10968" t="s">
        <v>343</v>
      </c>
      <c r="D10968" t="s">
        <v>311</v>
      </c>
      <c r="E10968" t="s">
        <v>312</v>
      </c>
      <c r="F10968" t="s">
        <v>314</v>
      </c>
      <c r="G10968" s="1">
        <v>43677</v>
      </c>
      <c r="H10968">
        <v>2</v>
      </c>
      <c r="I10968" s="7">
        <f>IF(TableTransactions[[#This Row],[Order type]]=trackOrderType,
TableTransactions[[#This Row],[Transaction quantity]]*-1,
TableTransactions[[#This Row],[Transaction quantity]]
)</f>
        <v>-2</v>
      </c>
      <c r="J1096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113</v>
      </c>
      <c r="K10968" s="7">
        <f ca="1">IF(TableTransactions[[#This Row],[Stock balance backorders]]&lt;0,
0,
TableTransactions[[#This Row],[Stock balance backorders]]
)</f>
        <v>113</v>
      </c>
      <c r="L10968" s="8" t="str">
        <f>VLOOKUP(TableTransactions[[#This Row],[Material]],TableStockBalance[],
MATCH(TableStockBalance[[#Headers],[Supplier name]],TableStockBalance[#Headers],0),
0)</f>
        <v>Électroniquex Générale S.A.</v>
      </c>
    </row>
    <row r="10969" spans="1:12" x14ac:dyDescent="0.25">
      <c r="A10969">
        <v>49042615</v>
      </c>
      <c r="B10969">
        <v>100</v>
      </c>
      <c r="C10969" t="s">
        <v>343</v>
      </c>
      <c r="D10969" t="s">
        <v>311</v>
      </c>
      <c r="E10969" t="s">
        <v>312</v>
      </c>
      <c r="F10969" t="s">
        <v>317</v>
      </c>
      <c r="G10969" s="1">
        <v>43677</v>
      </c>
      <c r="H10969">
        <v>1</v>
      </c>
      <c r="I10969" s="7">
        <f>IF(TableTransactions[[#This Row],[Order type]]=trackOrderType,
TableTransactions[[#This Row],[Transaction quantity]]*-1,
TableTransactions[[#This Row],[Transaction quantity]]
)</f>
        <v>-1</v>
      </c>
      <c r="J1096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112</v>
      </c>
      <c r="K10969" s="7">
        <f ca="1">IF(TableTransactions[[#This Row],[Stock balance backorders]]&lt;0,
0,
TableTransactions[[#This Row],[Stock balance backorders]]
)</f>
        <v>112</v>
      </c>
      <c r="L10969" s="8" t="str">
        <f>VLOOKUP(TableTransactions[[#This Row],[Material]],TableStockBalance[],
MATCH(TableStockBalance[[#Headers],[Supplier name]],TableStockBalance[#Headers],0),
0)</f>
        <v>Électroniquex Générale S.A.</v>
      </c>
    </row>
    <row r="10970" spans="1:12" x14ac:dyDescent="0.25">
      <c r="A10970">
        <v>49042644</v>
      </c>
      <c r="B10970">
        <v>140</v>
      </c>
      <c r="C10970" t="s">
        <v>343</v>
      </c>
      <c r="D10970" t="s">
        <v>311</v>
      </c>
      <c r="E10970" t="s">
        <v>312</v>
      </c>
      <c r="F10970" t="s">
        <v>319</v>
      </c>
      <c r="G10970" s="1">
        <v>43679</v>
      </c>
      <c r="H10970">
        <v>9</v>
      </c>
      <c r="I10970" s="7">
        <f>IF(TableTransactions[[#This Row],[Order type]]=trackOrderType,
TableTransactions[[#This Row],[Transaction quantity]]*-1,
TableTransactions[[#This Row],[Transaction quantity]]
)</f>
        <v>-9</v>
      </c>
      <c r="J1097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103</v>
      </c>
      <c r="K10970" s="7">
        <f ca="1">IF(TableTransactions[[#This Row],[Stock balance backorders]]&lt;0,
0,
TableTransactions[[#This Row],[Stock balance backorders]]
)</f>
        <v>103</v>
      </c>
      <c r="L10970" s="8" t="str">
        <f>VLOOKUP(TableTransactions[[#This Row],[Material]],TableStockBalance[],
MATCH(TableStockBalance[[#Headers],[Supplier name]],TableStockBalance[#Headers],0),
0)</f>
        <v>Électroniquex Générale S.A.</v>
      </c>
    </row>
    <row r="10971" spans="1:12" x14ac:dyDescent="0.25">
      <c r="A10971">
        <v>49042707</v>
      </c>
      <c r="B10971">
        <v>10</v>
      </c>
      <c r="C10971" t="s">
        <v>343</v>
      </c>
      <c r="D10971" t="s">
        <v>311</v>
      </c>
      <c r="E10971" t="s">
        <v>312</v>
      </c>
      <c r="F10971" t="s">
        <v>322</v>
      </c>
      <c r="G10971" s="1">
        <v>43685</v>
      </c>
      <c r="H10971">
        <v>8</v>
      </c>
      <c r="I10971" s="7">
        <f>IF(TableTransactions[[#This Row],[Order type]]=trackOrderType,
TableTransactions[[#This Row],[Transaction quantity]]*-1,
TableTransactions[[#This Row],[Transaction quantity]]
)</f>
        <v>-8</v>
      </c>
      <c r="J1097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</v>
      </c>
      <c r="K10971" s="7">
        <f ca="1">IF(TableTransactions[[#This Row],[Stock balance backorders]]&lt;0,
0,
TableTransactions[[#This Row],[Stock balance backorders]]
)</f>
        <v>95</v>
      </c>
      <c r="L10971" s="8" t="str">
        <f>VLOOKUP(TableTransactions[[#This Row],[Material]],TableStockBalance[],
MATCH(TableStockBalance[[#Headers],[Supplier name]],TableStockBalance[#Headers],0),
0)</f>
        <v>Électroniquex Générale S.A.</v>
      </c>
    </row>
    <row r="10972" spans="1:12" x14ac:dyDescent="0.25">
      <c r="A10972">
        <v>49042722</v>
      </c>
      <c r="B10972">
        <v>380</v>
      </c>
      <c r="C10972" t="s">
        <v>343</v>
      </c>
      <c r="D10972" t="s">
        <v>311</v>
      </c>
      <c r="E10972" t="s">
        <v>312</v>
      </c>
      <c r="F10972" t="s">
        <v>317</v>
      </c>
      <c r="G10972" s="1">
        <v>43686</v>
      </c>
      <c r="H10972">
        <v>4</v>
      </c>
      <c r="I10972" s="7">
        <f>IF(TableTransactions[[#This Row],[Order type]]=trackOrderType,
TableTransactions[[#This Row],[Transaction quantity]]*-1,
TableTransactions[[#This Row],[Transaction quantity]]
)</f>
        <v>-4</v>
      </c>
      <c r="J1097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91</v>
      </c>
      <c r="K10972" s="7">
        <f ca="1">IF(TableTransactions[[#This Row],[Stock balance backorders]]&lt;0,
0,
TableTransactions[[#This Row],[Stock balance backorders]]
)</f>
        <v>91</v>
      </c>
      <c r="L10972" s="8" t="str">
        <f>VLOOKUP(TableTransactions[[#This Row],[Material]],TableStockBalance[],
MATCH(TableStockBalance[[#Headers],[Supplier name]],TableStockBalance[#Headers],0),
0)</f>
        <v>Électroniquex Générale S.A.</v>
      </c>
    </row>
    <row r="10973" spans="1:12" x14ac:dyDescent="0.25">
      <c r="A10973">
        <v>49042726</v>
      </c>
      <c r="B10973">
        <v>270</v>
      </c>
      <c r="C10973" t="s">
        <v>343</v>
      </c>
      <c r="D10973" t="s">
        <v>311</v>
      </c>
      <c r="E10973" t="s">
        <v>312</v>
      </c>
      <c r="F10973" t="s">
        <v>318</v>
      </c>
      <c r="G10973" s="1">
        <v>43686</v>
      </c>
      <c r="H10973">
        <v>3</v>
      </c>
      <c r="I10973" s="7">
        <f>IF(TableTransactions[[#This Row],[Order type]]=trackOrderType,
TableTransactions[[#This Row],[Transaction quantity]]*-1,
TableTransactions[[#This Row],[Transaction quantity]]
)</f>
        <v>-3</v>
      </c>
      <c r="J1097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</v>
      </c>
      <c r="K10973" s="7">
        <f ca="1">IF(TableTransactions[[#This Row],[Stock balance backorders]]&lt;0,
0,
TableTransactions[[#This Row],[Stock balance backorders]]
)</f>
        <v>88</v>
      </c>
      <c r="L10973" s="8" t="str">
        <f>VLOOKUP(TableTransactions[[#This Row],[Material]],TableStockBalance[],
MATCH(TableStockBalance[[#Headers],[Supplier name]],TableStockBalance[#Headers],0),
0)</f>
        <v>Électroniquex Générale S.A.</v>
      </c>
    </row>
    <row r="10974" spans="1:12" x14ac:dyDescent="0.25">
      <c r="A10974">
        <v>49042730</v>
      </c>
      <c r="B10974">
        <v>30</v>
      </c>
      <c r="C10974" t="s">
        <v>343</v>
      </c>
      <c r="D10974" t="s">
        <v>311</v>
      </c>
      <c r="E10974" t="s">
        <v>312</v>
      </c>
      <c r="F10974" t="s">
        <v>323</v>
      </c>
      <c r="G10974" s="1">
        <v>43686</v>
      </c>
      <c r="H10974">
        <v>8</v>
      </c>
      <c r="I10974" s="7">
        <f>IF(TableTransactions[[#This Row],[Order type]]=trackOrderType,
TableTransactions[[#This Row],[Transaction quantity]]*-1,
TableTransactions[[#This Row],[Transaction quantity]]
)</f>
        <v>-8</v>
      </c>
      <c r="J1097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</v>
      </c>
      <c r="K10974" s="7">
        <f ca="1">IF(TableTransactions[[#This Row],[Stock balance backorders]]&lt;0,
0,
TableTransactions[[#This Row],[Stock balance backorders]]
)</f>
        <v>80</v>
      </c>
      <c r="L10974" s="8" t="str">
        <f>VLOOKUP(TableTransactions[[#This Row],[Material]],TableStockBalance[],
MATCH(TableStockBalance[[#Headers],[Supplier name]],TableStockBalance[#Headers],0),
0)</f>
        <v>Électroniquex Générale S.A.</v>
      </c>
    </row>
    <row r="10975" spans="1:12" x14ac:dyDescent="0.25">
      <c r="A10975">
        <v>49042763</v>
      </c>
      <c r="B10975">
        <v>150</v>
      </c>
      <c r="C10975" t="s">
        <v>343</v>
      </c>
      <c r="D10975" t="s">
        <v>311</v>
      </c>
      <c r="E10975" t="s">
        <v>312</v>
      </c>
      <c r="F10975" t="s">
        <v>317</v>
      </c>
      <c r="G10975" s="1">
        <v>43691</v>
      </c>
      <c r="H10975">
        <v>11</v>
      </c>
      <c r="I10975" s="7">
        <f>IF(TableTransactions[[#This Row],[Order type]]=trackOrderType,
TableTransactions[[#This Row],[Transaction quantity]]*-1,
TableTransactions[[#This Row],[Transaction quantity]]
)</f>
        <v>-11</v>
      </c>
      <c r="J1097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69</v>
      </c>
      <c r="K10975" s="7">
        <f ca="1">IF(TableTransactions[[#This Row],[Stock balance backorders]]&lt;0,
0,
TableTransactions[[#This Row],[Stock balance backorders]]
)</f>
        <v>69</v>
      </c>
      <c r="L10975" s="8" t="str">
        <f>VLOOKUP(TableTransactions[[#This Row],[Material]],TableStockBalance[],
MATCH(TableStockBalance[[#Headers],[Supplier name]],TableStockBalance[#Headers],0),
0)</f>
        <v>Électroniquex Générale S.A.</v>
      </c>
    </row>
    <row r="10976" spans="1:12" x14ac:dyDescent="0.25">
      <c r="A10976">
        <v>49042772</v>
      </c>
      <c r="B10976">
        <v>60</v>
      </c>
      <c r="C10976" t="s">
        <v>343</v>
      </c>
      <c r="D10976" t="s">
        <v>311</v>
      </c>
      <c r="E10976" t="s">
        <v>312</v>
      </c>
      <c r="F10976" t="s">
        <v>313</v>
      </c>
      <c r="G10976" s="1">
        <v>43692</v>
      </c>
      <c r="H10976">
        <v>10</v>
      </c>
      <c r="I10976" s="7">
        <f>IF(TableTransactions[[#This Row],[Order type]]=trackOrderType,
TableTransactions[[#This Row],[Transaction quantity]]*-1,
TableTransactions[[#This Row],[Transaction quantity]]
)</f>
        <v>-10</v>
      </c>
      <c r="J1097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59</v>
      </c>
      <c r="K10976" s="7">
        <f ca="1">IF(TableTransactions[[#This Row],[Stock balance backorders]]&lt;0,
0,
TableTransactions[[#This Row],[Stock balance backorders]]
)</f>
        <v>59</v>
      </c>
      <c r="L10976" s="8" t="str">
        <f>VLOOKUP(TableTransactions[[#This Row],[Material]],TableStockBalance[],
MATCH(TableStockBalance[[#Headers],[Supplier name]],TableStockBalance[#Headers],0),
0)</f>
        <v>Électroniquex Générale S.A.</v>
      </c>
    </row>
    <row r="10977" spans="1:12" x14ac:dyDescent="0.25">
      <c r="A10977">
        <v>49042837</v>
      </c>
      <c r="B10977">
        <v>30</v>
      </c>
      <c r="C10977" t="s">
        <v>343</v>
      </c>
      <c r="D10977" t="s">
        <v>311</v>
      </c>
      <c r="E10977" t="s">
        <v>312</v>
      </c>
      <c r="F10977" t="s">
        <v>320</v>
      </c>
      <c r="G10977" s="1">
        <v>43698</v>
      </c>
      <c r="H10977">
        <v>13</v>
      </c>
      <c r="I10977" s="7">
        <f>IF(TableTransactions[[#This Row],[Order type]]=trackOrderType,
TableTransactions[[#This Row],[Transaction quantity]]*-1,
TableTransactions[[#This Row],[Transaction quantity]]
)</f>
        <v>-13</v>
      </c>
      <c r="J1097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46</v>
      </c>
      <c r="K10977" s="7">
        <f ca="1">IF(TableTransactions[[#This Row],[Stock balance backorders]]&lt;0,
0,
TableTransactions[[#This Row],[Stock balance backorders]]
)</f>
        <v>46</v>
      </c>
      <c r="L10977" s="8" t="str">
        <f>VLOOKUP(TableTransactions[[#This Row],[Material]],TableStockBalance[],
MATCH(TableStockBalance[[#Headers],[Supplier name]],TableStockBalance[#Headers],0),
0)</f>
        <v>Électroniquex Générale S.A.</v>
      </c>
    </row>
    <row r="10978" spans="1:12" x14ac:dyDescent="0.25">
      <c r="A10978">
        <v>49042857</v>
      </c>
      <c r="B10978">
        <v>30</v>
      </c>
      <c r="C10978" t="s">
        <v>343</v>
      </c>
      <c r="D10978" t="s">
        <v>311</v>
      </c>
      <c r="E10978" t="s">
        <v>312</v>
      </c>
      <c r="F10978" t="s">
        <v>332</v>
      </c>
      <c r="G10978" s="1">
        <v>43699</v>
      </c>
      <c r="H10978">
        <v>8</v>
      </c>
      <c r="I10978" s="7">
        <f>IF(TableTransactions[[#This Row],[Order type]]=trackOrderType,
TableTransactions[[#This Row],[Transaction quantity]]*-1,
TableTransactions[[#This Row],[Transaction quantity]]
)</f>
        <v>-8</v>
      </c>
      <c r="J1097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</v>
      </c>
      <c r="K10978" s="7">
        <f ca="1">IF(TableTransactions[[#This Row],[Stock balance backorders]]&lt;0,
0,
TableTransactions[[#This Row],[Stock balance backorders]]
)</f>
        <v>38</v>
      </c>
      <c r="L10978" s="8" t="str">
        <f>VLOOKUP(TableTransactions[[#This Row],[Material]],TableStockBalance[],
MATCH(TableStockBalance[[#Headers],[Supplier name]],TableStockBalance[#Headers],0),
0)</f>
        <v>Électroniquex Générale S.A.</v>
      </c>
    </row>
    <row r="10979" spans="1:12" x14ac:dyDescent="0.25">
      <c r="A10979">
        <v>49042860</v>
      </c>
      <c r="B10979">
        <v>230</v>
      </c>
      <c r="C10979" t="s">
        <v>343</v>
      </c>
      <c r="D10979" t="s">
        <v>311</v>
      </c>
      <c r="E10979" t="s">
        <v>312</v>
      </c>
      <c r="F10979" t="s">
        <v>313</v>
      </c>
      <c r="G10979" s="1">
        <v>43700</v>
      </c>
      <c r="H10979">
        <v>14</v>
      </c>
      <c r="I10979" s="7">
        <f>IF(TableTransactions[[#This Row],[Order type]]=trackOrderType,
TableTransactions[[#This Row],[Transaction quantity]]*-1,
TableTransactions[[#This Row],[Transaction quantity]]
)</f>
        <v>-14</v>
      </c>
      <c r="J1097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</v>
      </c>
      <c r="K10979" s="7">
        <f ca="1">IF(TableTransactions[[#This Row],[Stock balance backorders]]&lt;0,
0,
TableTransactions[[#This Row],[Stock balance backorders]]
)</f>
        <v>24</v>
      </c>
      <c r="L10979" s="8" t="str">
        <f>VLOOKUP(TableTransactions[[#This Row],[Material]],TableStockBalance[],
MATCH(TableStockBalance[[#Headers],[Supplier name]],TableStockBalance[#Headers],0),
0)</f>
        <v>Électroniquex Générale S.A.</v>
      </c>
    </row>
    <row r="10980" spans="1:12" x14ac:dyDescent="0.25">
      <c r="A10980">
        <v>49042868</v>
      </c>
      <c r="B10980">
        <v>190</v>
      </c>
      <c r="C10980" t="s">
        <v>343</v>
      </c>
      <c r="D10980" t="s">
        <v>311</v>
      </c>
      <c r="E10980" t="s">
        <v>312</v>
      </c>
      <c r="F10980" t="s">
        <v>316</v>
      </c>
      <c r="G10980" s="1">
        <v>43700</v>
      </c>
      <c r="H10980">
        <v>15</v>
      </c>
      <c r="I10980" s="7">
        <f>IF(TableTransactions[[#This Row],[Order type]]=trackOrderType,
TableTransactions[[#This Row],[Transaction quantity]]*-1,
TableTransactions[[#This Row],[Transaction quantity]]
)</f>
        <v>-15</v>
      </c>
      <c r="J1098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</v>
      </c>
      <c r="K10980" s="7">
        <f ca="1">IF(TableTransactions[[#This Row],[Stock balance backorders]]&lt;0,
0,
TableTransactions[[#This Row],[Stock balance backorders]]
)</f>
        <v>9</v>
      </c>
      <c r="L10980" s="8" t="str">
        <f>VLOOKUP(TableTransactions[[#This Row],[Material]],TableStockBalance[],
MATCH(TableStockBalance[[#Headers],[Supplier name]],TableStockBalance[#Headers],0),
0)</f>
        <v>Électroniquex Générale S.A.</v>
      </c>
    </row>
    <row r="10981" spans="1:12" x14ac:dyDescent="0.25">
      <c r="A10981">
        <v>49042873</v>
      </c>
      <c r="B10981">
        <v>210</v>
      </c>
      <c r="C10981" t="s">
        <v>343</v>
      </c>
      <c r="D10981" t="s">
        <v>311</v>
      </c>
      <c r="E10981" t="s">
        <v>312</v>
      </c>
      <c r="F10981" t="s">
        <v>318</v>
      </c>
      <c r="G10981" s="1">
        <v>43700</v>
      </c>
      <c r="H10981">
        <v>4</v>
      </c>
      <c r="I10981" s="7">
        <f>IF(TableTransactions[[#This Row],[Order type]]=trackOrderType,
TableTransactions[[#This Row],[Transaction quantity]]*-1,
TableTransactions[[#This Row],[Transaction quantity]]
)</f>
        <v>-4</v>
      </c>
      <c r="J1098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5</v>
      </c>
      <c r="K10981" s="7">
        <f ca="1">IF(TableTransactions[[#This Row],[Stock balance backorders]]&lt;0,
0,
TableTransactions[[#This Row],[Stock balance backorders]]
)</f>
        <v>5</v>
      </c>
      <c r="L10981" s="8" t="str">
        <f>VLOOKUP(TableTransactions[[#This Row],[Material]],TableStockBalance[],
MATCH(TableStockBalance[[#Headers],[Supplier name]],TableStockBalance[#Headers],0),
0)</f>
        <v>Électroniquex Générale S.A.</v>
      </c>
    </row>
    <row r="10982" spans="1:12" x14ac:dyDescent="0.25">
      <c r="A10982">
        <v>49042885</v>
      </c>
      <c r="B10982">
        <v>120</v>
      </c>
      <c r="C10982" t="s">
        <v>343</v>
      </c>
      <c r="D10982" t="s">
        <v>311</v>
      </c>
      <c r="E10982" t="s">
        <v>312</v>
      </c>
      <c r="F10982" t="s">
        <v>316</v>
      </c>
      <c r="G10982" s="1">
        <v>43703</v>
      </c>
      <c r="H10982">
        <v>13</v>
      </c>
      <c r="I10982" s="7">
        <f>IF(TableTransactions[[#This Row],[Order type]]=trackOrderType,
TableTransactions[[#This Row],[Transaction quantity]]*-1,
TableTransactions[[#This Row],[Transaction quantity]]
)</f>
        <v>-13</v>
      </c>
      <c r="J1098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-8</v>
      </c>
      <c r="K10982" s="7">
        <f ca="1">IF(TableTransactions[[#This Row],[Stock balance backorders]]&lt;0,
0,
TableTransactions[[#This Row],[Stock balance backorders]]
)</f>
        <v>0</v>
      </c>
      <c r="L10982" s="8" t="str">
        <f>VLOOKUP(TableTransactions[[#This Row],[Material]],TableStockBalance[],
MATCH(TableStockBalance[[#Headers],[Supplier name]],TableStockBalance[#Headers],0),
0)</f>
        <v>Électroniquex Générale S.A.</v>
      </c>
    </row>
    <row r="10983" spans="1:12" x14ac:dyDescent="0.25">
      <c r="A10983">
        <v>49042983</v>
      </c>
      <c r="B10983">
        <v>50</v>
      </c>
      <c r="C10983" t="s">
        <v>343</v>
      </c>
      <c r="D10983" t="s">
        <v>311</v>
      </c>
      <c r="E10983" t="s">
        <v>312</v>
      </c>
      <c r="F10983" t="s">
        <v>319</v>
      </c>
      <c r="G10983" s="1">
        <v>43711</v>
      </c>
      <c r="H10983">
        <v>8</v>
      </c>
      <c r="I10983" s="7">
        <f>IF(TableTransactions[[#This Row],[Order type]]=trackOrderType,
TableTransactions[[#This Row],[Transaction quantity]]*-1,
TableTransactions[[#This Row],[Transaction quantity]]
)</f>
        <v>-8</v>
      </c>
      <c r="J1098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-16</v>
      </c>
      <c r="K10983" s="7">
        <f ca="1">IF(TableTransactions[[#This Row],[Stock balance backorders]]&lt;0,
0,
TableTransactions[[#This Row],[Stock balance backorders]]
)</f>
        <v>0</v>
      </c>
      <c r="L10983" s="8" t="str">
        <f>VLOOKUP(TableTransactions[[#This Row],[Material]],TableStockBalance[],
MATCH(TableStockBalance[[#Headers],[Supplier name]],TableStockBalance[#Headers],0),
0)</f>
        <v>Électroniquex Générale S.A.</v>
      </c>
    </row>
    <row r="10984" spans="1:12" x14ac:dyDescent="0.25">
      <c r="A10984">
        <v>49043005</v>
      </c>
      <c r="B10984">
        <v>160</v>
      </c>
      <c r="C10984" t="s">
        <v>343</v>
      </c>
      <c r="D10984" t="s">
        <v>311</v>
      </c>
      <c r="E10984" t="s">
        <v>312</v>
      </c>
      <c r="F10984" t="s">
        <v>317</v>
      </c>
      <c r="G10984" s="1">
        <v>43713</v>
      </c>
      <c r="H10984">
        <v>8</v>
      </c>
      <c r="I10984" s="7">
        <f>IF(TableTransactions[[#This Row],[Order type]]=trackOrderType,
TableTransactions[[#This Row],[Transaction quantity]]*-1,
TableTransactions[[#This Row],[Transaction quantity]]
)</f>
        <v>-8</v>
      </c>
      <c r="J1098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-24</v>
      </c>
      <c r="K10984" s="7">
        <f ca="1">IF(TableTransactions[[#This Row],[Stock balance backorders]]&lt;0,
0,
TableTransactions[[#This Row],[Stock balance backorders]]
)</f>
        <v>0</v>
      </c>
      <c r="L10984" s="8" t="str">
        <f>VLOOKUP(TableTransactions[[#This Row],[Material]],TableStockBalance[],
MATCH(TableStockBalance[[#Headers],[Supplier name]],TableStockBalance[#Headers],0),
0)</f>
        <v>Électroniquex Générale S.A.</v>
      </c>
    </row>
    <row r="10985" spans="1:12" x14ac:dyDescent="0.25">
      <c r="A10985" s="4">
        <v>45057363</v>
      </c>
      <c r="B10985" s="4">
        <v>40</v>
      </c>
      <c r="C10985" s="4" t="s">
        <v>344</v>
      </c>
      <c r="D10985" s="4" t="s">
        <v>311</v>
      </c>
      <c r="E10985" s="4" t="s">
        <v>312</v>
      </c>
      <c r="F10985" s="4" t="s">
        <v>110</v>
      </c>
      <c r="G10985" s="5">
        <v>43714</v>
      </c>
      <c r="H10985" s="4">
        <v>300</v>
      </c>
      <c r="I10985" s="7">
        <f>IF(TableTransactions[[#This Row],[Order type]]=trackOrderType,
TableTransactions[[#This Row],[Transaction quantity]]*-1,
TableTransactions[[#This Row],[Transaction quantity]]
)</f>
        <v>300</v>
      </c>
      <c r="J1098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276</v>
      </c>
      <c r="K10985" s="7">
        <f ca="1">IF(TableTransactions[[#This Row],[Stock balance backorders]]&lt;0,
0,
TableTransactions[[#This Row],[Stock balance backorders]]
)</f>
        <v>276</v>
      </c>
      <c r="L10985" s="8" t="str">
        <f>VLOOKUP(TableTransactions[[#This Row],[Material]],TableStockBalance[],
MATCH(TableStockBalance[[#Headers],[Supplier name]],TableStockBalance[#Headers],0),
0)</f>
        <v>Électroniquex Générale S.A.</v>
      </c>
    </row>
    <row r="10986" spans="1:12" x14ac:dyDescent="0.25">
      <c r="A10986">
        <v>49043174</v>
      </c>
      <c r="B10986">
        <v>220</v>
      </c>
      <c r="C10986" t="s">
        <v>343</v>
      </c>
      <c r="D10986" t="s">
        <v>311</v>
      </c>
      <c r="E10986" t="s">
        <v>312</v>
      </c>
      <c r="F10986" t="s">
        <v>316</v>
      </c>
      <c r="G10986" s="1">
        <v>43728</v>
      </c>
      <c r="H10986">
        <v>3</v>
      </c>
      <c r="I10986" s="7">
        <f>IF(TableTransactions[[#This Row],[Order type]]=trackOrderType,
TableTransactions[[#This Row],[Transaction quantity]]*-1,
TableTransactions[[#This Row],[Transaction quantity]]
)</f>
        <v>-3</v>
      </c>
      <c r="J1098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273</v>
      </c>
      <c r="K10986" s="7">
        <f ca="1">IF(TableTransactions[[#This Row],[Stock balance backorders]]&lt;0,
0,
TableTransactions[[#This Row],[Stock balance backorders]]
)</f>
        <v>273</v>
      </c>
      <c r="L10986" s="8" t="str">
        <f>VLOOKUP(TableTransactions[[#This Row],[Material]],TableStockBalance[],
MATCH(TableStockBalance[[#Headers],[Supplier name]],TableStockBalance[#Headers],0),
0)</f>
        <v>Électroniquex Générale S.A.</v>
      </c>
    </row>
    <row r="10987" spans="1:12" x14ac:dyDescent="0.25">
      <c r="A10987">
        <v>49043256</v>
      </c>
      <c r="B10987">
        <v>230</v>
      </c>
      <c r="C10987" t="s">
        <v>343</v>
      </c>
      <c r="D10987" t="s">
        <v>311</v>
      </c>
      <c r="E10987" t="s">
        <v>312</v>
      </c>
      <c r="F10987" t="s">
        <v>319</v>
      </c>
      <c r="G10987" s="1">
        <v>43735</v>
      </c>
      <c r="H10987">
        <v>3</v>
      </c>
      <c r="I10987" s="7">
        <f>IF(TableTransactions[[#This Row],[Order type]]=trackOrderType,
TableTransactions[[#This Row],[Transaction quantity]]*-1,
TableTransactions[[#This Row],[Transaction quantity]]
)</f>
        <v>-3</v>
      </c>
      <c r="J1098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270</v>
      </c>
      <c r="K10987" s="7">
        <f ca="1">IF(TableTransactions[[#This Row],[Stock balance backorders]]&lt;0,
0,
TableTransactions[[#This Row],[Stock balance backorders]]
)</f>
        <v>270</v>
      </c>
      <c r="L10987" s="8" t="str">
        <f>VLOOKUP(TableTransactions[[#This Row],[Material]],TableStockBalance[],
MATCH(TableStockBalance[[#Headers],[Supplier name]],TableStockBalance[#Headers],0),
0)</f>
        <v>Électroniquex Générale S.A.</v>
      </c>
    </row>
    <row r="10988" spans="1:12" x14ac:dyDescent="0.25">
      <c r="A10988">
        <v>49043257</v>
      </c>
      <c r="B10988">
        <v>250</v>
      </c>
      <c r="C10988" t="s">
        <v>343</v>
      </c>
      <c r="D10988" t="s">
        <v>311</v>
      </c>
      <c r="E10988" t="s">
        <v>312</v>
      </c>
      <c r="F10988" t="s">
        <v>318</v>
      </c>
      <c r="G10988" s="1">
        <v>43735</v>
      </c>
      <c r="H10988">
        <v>15</v>
      </c>
      <c r="I10988" s="7">
        <f>IF(TableTransactions[[#This Row],[Order type]]=trackOrderType,
TableTransactions[[#This Row],[Transaction quantity]]*-1,
TableTransactions[[#This Row],[Transaction quantity]]
)</f>
        <v>-15</v>
      </c>
      <c r="J1098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255</v>
      </c>
      <c r="K10988" s="7">
        <f ca="1">IF(TableTransactions[[#This Row],[Stock balance backorders]]&lt;0,
0,
TableTransactions[[#This Row],[Stock balance backorders]]
)</f>
        <v>255</v>
      </c>
      <c r="L10988" s="8" t="str">
        <f>VLOOKUP(TableTransactions[[#This Row],[Material]],TableStockBalance[],
MATCH(TableStockBalance[[#Headers],[Supplier name]],TableStockBalance[#Headers],0),
0)</f>
        <v>Électroniquex Générale S.A.</v>
      </c>
    </row>
    <row r="10989" spans="1:12" x14ac:dyDescent="0.25">
      <c r="A10989">
        <v>49043279</v>
      </c>
      <c r="B10989">
        <v>10</v>
      </c>
      <c r="C10989" t="s">
        <v>343</v>
      </c>
      <c r="D10989" t="s">
        <v>311</v>
      </c>
      <c r="E10989" t="s">
        <v>312</v>
      </c>
      <c r="F10989" t="s">
        <v>325</v>
      </c>
      <c r="G10989" s="1">
        <v>43739</v>
      </c>
      <c r="H10989">
        <v>9</v>
      </c>
      <c r="I10989" s="7">
        <f>IF(TableTransactions[[#This Row],[Order type]]=trackOrderType,
TableTransactions[[#This Row],[Transaction quantity]]*-1,
TableTransactions[[#This Row],[Transaction quantity]]
)</f>
        <v>-9</v>
      </c>
      <c r="J1098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246</v>
      </c>
      <c r="K10989" s="7">
        <f ca="1">IF(TableTransactions[[#This Row],[Stock balance backorders]]&lt;0,
0,
TableTransactions[[#This Row],[Stock balance backorders]]
)</f>
        <v>246</v>
      </c>
      <c r="L10989" s="8" t="str">
        <f>VLOOKUP(TableTransactions[[#This Row],[Material]],TableStockBalance[],
MATCH(TableStockBalance[[#Headers],[Supplier name]],TableStockBalance[#Headers],0),
0)</f>
        <v>Électroniquex Générale S.A.</v>
      </c>
    </row>
    <row r="10990" spans="1:12" x14ac:dyDescent="0.25">
      <c r="A10990">
        <v>49043302</v>
      </c>
      <c r="B10990">
        <v>140</v>
      </c>
      <c r="C10990" t="s">
        <v>343</v>
      </c>
      <c r="D10990" t="s">
        <v>311</v>
      </c>
      <c r="E10990" t="s">
        <v>312</v>
      </c>
      <c r="F10990" t="s">
        <v>316</v>
      </c>
      <c r="G10990" s="1">
        <v>43741</v>
      </c>
      <c r="H10990">
        <v>7</v>
      </c>
      <c r="I10990" s="7">
        <f>IF(TableTransactions[[#This Row],[Order type]]=trackOrderType,
TableTransactions[[#This Row],[Transaction quantity]]*-1,
TableTransactions[[#This Row],[Transaction quantity]]
)</f>
        <v>-7</v>
      </c>
      <c r="J1099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239</v>
      </c>
      <c r="K10990" s="7">
        <f ca="1">IF(TableTransactions[[#This Row],[Stock balance backorders]]&lt;0,
0,
TableTransactions[[#This Row],[Stock balance backorders]]
)</f>
        <v>239</v>
      </c>
      <c r="L10990" s="8" t="str">
        <f>VLOOKUP(TableTransactions[[#This Row],[Material]],TableStockBalance[],
MATCH(TableStockBalance[[#Headers],[Supplier name]],TableStockBalance[#Headers],0),
0)</f>
        <v>Électroniquex Générale S.A.</v>
      </c>
    </row>
    <row r="10991" spans="1:12" x14ac:dyDescent="0.25">
      <c r="A10991">
        <v>49043332</v>
      </c>
      <c r="B10991">
        <v>120</v>
      </c>
      <c r="C10991" t="s">
        <v>343</v>
      </c>
      <c r="D10991" t="s">
        <v>311</v>
      </c>
      <c r="E10991" t="s">
        <v>312</v>
      </c>
      <c r="F10991" t="s">
        <v>317</v>
      </c>
      <c r="G10991" s="1">
        <v>43745</v>
      </c>
      <c r="H10991">
        <v>4</v>
      </c>
      <c r="I10991" s="7">
        <f>IF(TableTransactions[[#This Row],[Order type]]=trackOrderType,
TableTransactions[[#This Row],[Transaction quantity]]*-1,
TableTransactions[[#This Row],[Transaction quantity]]
)</f>
        <v>-4</v>
      </c>
      <c r="J1099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235</v>
      </c>
      <c r="K10991" s="7">
        <f ca="1">IF(TableTransactions[[#This Row],[Stock balance backorders]]&lt;0,
0,
TableTransactions[[#This Row],[Stock balance backorders]]
)</f>
        <v>235</v>
      </c>
      <c r="L10991" s="8" t="str">
        <f>VLOOKUP(TableTransactions[[#This Row],[Material]],TableStockBalance[],
MATCH(TableStockBalance[[#Headers],[Supplier name]],TableStockBalance[#Headers],0),
0)</f>
        <v>Électroniquex Générale S.A.</v>
      </c>
    </row>
    <row r="10992" spans="1:12" x14ac:dyDescent="0.25">
      <c r="A10992">
        <v>49043400</v>
      </c>
      <c r="B10992">
        <v>60</v>
      </c>
      <c r="C10992" t="s">
        <v>343</v>
      </c>
      <c r="D10992" t="s">
        <v>311</v>
      </c>
      <c r="E10992" t="s">
        <v>312</v>
      </c>
      <c r="F10992" t="s">
        <v>325</v>
      </c>
      <c r="G10992" s="1">
        <v>43749</v>
      </c>
      <c r="H10992">
        <v>14</v>
      </c>
      <c r="I10992" s="7">
        <f>IF(TableTransactions[[#This Row],[Order type]]=trackOrderType,
TableTransactions[[#This Row],[Transaction quantity]]*-1,
TableTransactions[[#This Row],[Transaction quantity]]
)</f>
        <v>-14</v>
      </c>
      <c r="J1099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221</v>
      </c>
      <c r="K10992" s="7">
        <f ca="1">IF(TableTransactions[[#This Row],[Stock balance backorders]]&lt;0,
0,
TableTransactions[[#This Row],[Stock balance backorders]]
)</f>
        <v>221</v>
      </c>
      <c r="L10992" s="8" t="str">
        <f>VLOOKUP(TableTransactions[[#This Row],[Material]],TableStockBalance[],
MATCH(TableStockBalance[[#Headers],[Supplier name]],TableStockBalance[#Headers],0),
0)</f>
        <v>Électroniquex Générale S.A.</v>
      </c>
    </row>
    <row r="10993" spans="1:12" x14ac:dyDescent="0.25">
      <c r="A10993">
        <v>49043427</v>
      </c>
      <c r="B10993">
        <v>50</v>
      </c>
      <c r="C10993" t="s">
        <v>343</v>
      </c>
      <c r="D10993" t="s">
        <v>311</v>
      </c>
      <c r="E10993" t="s">
        <v>312</v>
      </c>
      <c r="F10993" t="s">
        <v>314</v>
      </c>
      <c r="G10993" s="1">
        <v>43753</v>
      </c>
      <c r="H10993">
        <v>9</v>
      </c>
      <c r="I10993" s="7">
        <f>IF(TableTransactions[[#This Row],[Order type]]=trackOrderType,
TableTransactions[[#This Row],[Transaction quantity]]*-1,
TableTransactions[[#This Row],[Transaction quantity]]
)</f>
        <v>-9</v>
      </c>
      <c r="J1099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212</v>
      </c>
      <c r="K10993" s="7">
        <f ca="1">IF(TableTransactions[[#This Row],[Stock balance backorders]]&lt;0,
0,
TableTransactions[[#This Row],[Stock balance backorders]]
)</f>
        <v>212</v>
      </c>
      <c r="L10993" s="8" t="str">
        <f>VLOOKUP(TableTransactions[[#This Row],[Material]],TableStockBalance[],
MATCH(TableStockBalance[[#Headers],[Supplier name]],TableStockBalance[#Headers],0),
0)</f>
        <v>Électroniquex Générale S.A.</v>
      </c>
    </row>
    <row r="10994" spans="1:12" x14ac:dyDescent="0.25">
      <c r="A10994">
        <v>49043488</v>
      </c>
      <c r="B10994">
        <v>170</v>
      </c>
      <c r="C10994" t="s">
        <v>343</v>
      </c>
      <c r="D10994" t="s">
        <v>311</v>
      </c>
      <c r="E10994" t="s">
        <v>312</v>
      </c>
      <c r="F10994" t="s">
        <v>319</v>
      </c>
      <c r="G10994" s="1">
        <v>43756</v>
      </c>
      <c r="H10994">
        <v>7</v>
      </c>
      <c r="I10994" s="7">
        <f>IF(TableTransactions[[#This Row],[Order type]]=trackOrderType,
TableTransactions[[#This Row],[Transaction quantity]]*-1,
TableTransactions[[#This Row],[Transaction quantity]]
)</f>
        <v>-7</v>
      </c>
      <c r="J1099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205</v>
      </c>
      <c r="K10994" s="7">
        <f ca="1">IF(TableTransactions[[#This Row],[Stock balance backorders]]&lt;0,
0,
TableTransactions[[#This Row],[Stock balance backorders]]
)</f>
        <v>205</v>
      </c>
      <c r="L10994" s="8" t="str">
        <f>VLOOKUP(TableTransactions[[#This Row],[Material]],TableStockBalance[],
MATCH(TableStockBalance[[#Headers],[Supplier name]],TableStockBalance[#Headers],0),
0)</f>
        <v>Électroniquex Générale S.A.</v>
      </c>
    </row>
    <row r="10995" spans="1:12" x14ac:dyDescent="0.25">
      <c r="A10995">
        <v>49043526</v>
      </c>
      <c r="B10995">
        <v>150</v>
      </c>
      <c r="C10995" t="s">
        <v>343</v>
      </c>
      <c r="D10995" t="s">
        <v>311</v>
      </c>
      <c r="E10995" t="s">
        <v>312</v>
      </c>
      <c r="F10995" t="s">
        <v>317</v>
      </c>
      <c r="G10995" s="1">
        <v>43761</v>
      </c>
      <c r="H10995">
        <v>10</v>
      </c>
      <c r="I10995" s="7">
        <f>IF(TableTransactions[[#This Row],[Order type]]=trackOrderType,
TableTransactions[[#This Row],[Transaction quantity]]*-1,
TableTransactions[[#This Row],[Transaction quantity]]
)</f>
        <v>-10</v>
      </c>
      <c r="J1099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195</v>
      </c>
      <c r="K10995" s="7">
        <f ca="1">IF(TableTransactions[[#This Row],[Stock balance backorders]]&lt;0,
0,
TableTransactions[[#This Row],[Stock balance backorders]]
)</f>
        <v>195</v>
      </c>
      <c r="L10995" s="8" t="str">
        <f>VLOOKUP(TableTransactions[[#This Row],[Material]],TableStockBalance[],
MATCH(TableStockBalance[[#Headers],[Supplier name]],TableStockBalance[#Headers],0),
0)</f>
        <v>Électroniquex Générale S.A.</v>
      </c>
    </row>
    <row r="10996" spans="1:12" x14ac:dyDescent="0.25">
      <c r="A10996">
        <v>49043540</v>
      </c>
      <c r="B10996">
        <v>40</v>
      </c>
      <c r="C10996" t="s">
        <v>343</v>
      </c>
      <c r="D10996" t="s">
        <v>311</v>
      </c>
      <c r="E10996" t="s">
        <v>312</v>
      </c>
      <c r="F10996" t="s">
        <v>319</v>
      </c>
      <c r="G10996" s="1">
        <v>43762</v>
      </c>
      <c r="H10996">
        <v>11</v>
      </c>
      <c r="I10996" s="7">
        <f>IF(TableTransactions[[#This Row],[Order type]]=trackOrderType,
TableTransactions[[#This Row],[Transaction quantity]]*-1,
TableTransactions[[#This Row],[Transaction quantity]]
)</f>
        <v>-11</v>
      </c>
      <c r="J1099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184</v>
      </c>
      <c r="K10996" s="7">
        <f ca="1">IF(TableTransactions[[#This Row],[Stock balance backorders]]&lt;0,
0,
TableTransactions[[#This Row],[Stock balance backorders]]
)</f>
        <v>184</v>
      </c>
      <c r="L10996" s="8" t="str">
        <f>VLOOKUP(TableTransactions[[#This Row],[Material]],TableStockBalance[],
MATCH(TableStockBalance[[#Headers],[Supplier name]],TableStockBalance[#Headers],0),
0)</f>
        <v>Électroniquex Générale S.A.</v>
      </c>
    </row>
    <row r="10997" spans="1:12" x14ac:dyDescent="0.25">
      <c r="A10997">
        <v>49043542</v>
      </c>
      <c r="B10997">
        <v>20</v>
      </c>
      <c r="C10997" t="s">
        <v>343</v>
      </c>
      <c r="D10997" t="s">
        <v>311</v>
      </c>
      <c r="E10997" t="s">
        <v>312</v>
      </c>
      <c r="F10997" t="s">
        <v>322</v>
      </c>
      <c r="G10997" s="1">
        <v>43762</v>
      </c>
      <c r="H10997">
        <v>15</v>
      </c>
      <c r="I10997" s="7">
        <f>IF(TableTransactions[[#This Row],[Order type]]=trackOrderType,
TableTransactions[[#This Row],[Transaction quantity]]*-1,
TableTransactions[[#This Row],[Transaction quantity]]
)</f>
        <v>-15</v>
      </c>
      <c r="J1099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169</v>
      </c>
      <c r="K10997" s="7">
        <f ca="1">IF(TableTransactions[[#This Row],[Stock balance backorders]]&lt;0,
0,
TableTransactions[[#This Row],[Stock balance backorders]]
)</f>
        <v>169</v>
      </c>
      <c r="L10997" s="8" t="str">
        <f>VLOOKUP(TableTransactions[[#This Row],[Material]],TableStockBalance[],
MATCH(TableStockBalance[[#Headers],[Supplier name]],TableStockBalance[#Headers],0),
0)</f>
        <v>Électroniquex Générale S.A.</v>
      </c>
    </row>
    <row r="10998" spans="1:12" x14ac:dyDescent="0.25">
      <c r="A10998">
        <v>49043557</v>
      </c>
      <c r="B10998">
        <v>60</v>
      </c>
      <c r="C10998" t="s">
        <v>343</v>
      </c>
      <c r="D10998" t="s">
        <v>311</v>
      </c>
      <c r="E10998" t="s">
        <v>312</v>
      </c>
      <c r="F10998" t="s">
        <v>325</v>
      </c>
      <c r="G10998" s="1">
        <v>43763</v>
      </c>
      <c r="H10998">
        <v>1</v>
      </c>
      <c r="I10998" s="7">
        <f>IF(TableTransactions[[#This Row],[Order type]]=trackOrderType,
TableTransactions[[#This Row],[Transaction quantity]]*-1,
TableTransactions[[#This Row],[Transaction quantity]]
)</f>
        <v>-1</v>
      </c>
      <c r="J1099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168</v>
      </c>
      <c r="K10998" s="7">
        <f ca="1">IF(TableTransactions[[#This Row],[Stock balance backorders]]&lt;0,
0,
TableTransactions[[#This Row],[Stock balance backorders]]
)</f>
        <v>168</v>
      </c>
      <c r="L10998" s="8" t="str">
        <f>VLOOKUP(TableTransactions[[#This Row],[Material]],TableStockBalance[],
MATCH(TableStockBalance[[#Headers],[Supplier name]],TableStockBalance[#Headers],0),
0)</f>
        <v>Électroniquex Générale S.A.</v>
      </c>
    </row>
    <row r="10999" spans="1:12" x14ac:dyDescent="0.25">
      <c r="A10999">
        <v>49043558</v>
      </c>
      <c r="B10999">
        <v>590</v>
      </c>
      <c r="C10999" t="s">
        <v>343</v>
      </c>
      <c r="D10999" t="s">
        <v>311</v>
      </c>
      <c r="E10999" t="s">
        <v>312</v>
      </c>
      <c r="F10999" t="s">
        <v>317</v>
      </c>
      <c r="G10999" s="1">
        <v>43763</v>
      </c>
      <c r="H10999">
        <v>3</v>
      </c>
      <c r="I10999" s="7">
        <f>IF(TableTransactions[[#This Row],[Order type]]=trackOrderType,
TableTransactions[[#This Row],[Transaction quantity]]*-1,
TableTransactions[[#This Row],[Transaction quantity]]
)</f>
        <v>-3</v>
      </c>
      <c r="J1099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165</v>
      </c>
      <c r="K10999" s="7">
        <f ca="1">IF(TableTransactions[[#This Row],[Stock balance backorders]]&lt;0,
0,
TableTransactions[[#This Row],[Stock balance backorders]]
)</f>
        <v>165</v>
      </c>
      <c r="L10999" s="8" t="str">
        <f>VLOOKUP(TableTransactions[[#This Row],[Material]],TableStockBalance[],
MATCH(TableStockBalance[[#Headers],[Supplier name]],TableStockBalance[#Headers],0),
0)</f>
        <v>Électroniquex Générale S.A.</v>
      </c>
    </row>
    <row r="11000" spans="1:12" x14ac:dyDescent="0.25">
      <c r="A11000">
        <v>49043575</v>
      </c>
      <c r="B11000">
        <v>130</v>
      </c>
      <c r="C11000" t="s">
        <v>343</v>
      </c>
      <c r="D11000" t="s">
        <v>311</v>
      </c>
      <c r="E11000" t="s">
        <v>312</v>
      </c>
      <c r="F11000" t="s">
        <v>317</v>
      </c>
      <c r="G11000" s="1">
        <v>43766</v>
      </c>
      <c r="H11000">
        <v>13</v>
      </c>
      <c r="I11000" s="7">
        <f>IF(TableTransactions[[#This Row],[Order type]]=trackOrderType,
TableTransactions[[#This Row],[Transaction quantity]]*-1,
TableTransactions[[#This Row],[Transaction quantity]]
)</f>
        <v>-13</v>
      </c>
      <c r="J1100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152</v>
      </c>
      <c r="K11000" s="7">
        <f ca="1">IF(TableTransactions[[#This Row],[Stock balance backorders]]&lt;0,
0,
TableTransactions[[#This Row],[Stock balance backorders]]
)</f>
        <v>152</v>
      </c>
      <c r="L11000" s="8" t="str">
        <f>VLOOKUP(TableTransactions[[#This Row],[Material]],TableStockBalance[],
MATCH(TableStockBalance[[#Headers],[Supplier name]],TableStockBalance[#Headers],0),
0)</f>
        <v>Électroniquex Générale S.A.</v>
      </c>
    </row>
    <row r="11001" spans="1:12" x14ac:dyDescent="0.25">
      <c r="A11001">
        <v>49043575</v>
      </c>
      <c r="B11001">
        <v>140</v>
      </c>
      <c r="C11001" t="s">
        <v>343</v>
      </c>
      <c r="D11001" t="s">
        <v>311</v>
      </c>
      <c r="E11001" t="s">
        <v>312</v>
      </c>
      <c r="F11001" t="s">
        <v>317</v>
      </c>
      <c r="G11001" s="1">
        <v>43766</v>
      </c>
      <c r="H11001">
        <v>15</v>
      </c>
      <c r="I11001" s="7">
        <f>IF(TableTransactions[[#This Row],[Order type]]=trackOrderType,
TableTransactions[[#This Row],[Transaction quantity]]*-1,
TableTransactions[[#This Row],[Transaction quantity]]
)</f>
        <v>-15</v>
      </c>
      <c r="J1100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137</v>
      </c>
      <c r="K11001" s="7">
        <f ca="1">IF(TableTransactions[[#This Row],[Stock balance backorders]]&lt;0,
0,
TableTransactions[[#This Row],[Stock balance backorders]]
)</f>
        <v>137</v>
      </c>
      <c r="L11001" s="8" t="str">
        <f>VLOOKUP(TableTransactions[[#This Row],[Material]],TableStockBalance[],
MATCH(TableStockBalance[[#Headers],[Supplier name]],TableStockBalance[#Headers],0),
0)</f>
        <v>Électroniquex Générale S.A.</v>
      </c>
    </row>
    <row r="11002" spans="1:12" x14ac:dyDescent="0.25">
      <c r="A11002">
        <v>49043589</v>
      </c>
      <c r="B11002">
        <v>120</v>
      </c>
      <c r="C11002" t="s">
        <v>343</v>
      </c>
      <c r="D11002" t="s">
        <v>311</v>
      </c>
      <c r="E11002" t="s">
        <v>312</v>
      </c>
      <c r="F11002" t="s">
        <v>317</v>
      </c>
      <c r="G11002" s="1">
        <v>43767</v>
      </c>
      <c r="H11002">
        <v>5</v>
      </c>
      <c r="I11002" s="7">
        <f>IF(TableTransactions[[#This Row],[Order type]]=trackOrderType,
TableTransactions[[#This Row],[Transaction quantity]]*-1,
TableTransactions[[#This Row],[Transaction quantity]]
)</f>
        <v>-5</v>
      </c>
      <c r="J1100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132</v>
      </c>
      <c r="K11002" s="7">
        <f ca="1">IF(TableTransactions[[#This Row],[Stock balance backorders]]&lt;0,
0,
TableTransactions[[#This Row],[Stock balance backorders]]
)</f>
        <v>132</v>
      </c>
      <c r="L11002" s="8" t="str">
        <f>VLOOKUP(TableTransactions[[#This Row],[Material]],TableStockBalance[],
MATCH(TableStockBalance[[#Headers],[Supplier name]],TableStockBalance[#Headers],0),
0)</f>
        <v>Électroniquex Générale S.A.</v>
      </c>
    </row>
    <row r="11003" spans="1:12" x14ac:dyDescent="0.25">
      <c r="A11003">
        <v>49043591</v>
      </c>
      <c r="B11003">
        <v>90</v>
      </c>
      <c r="C11003" t="s">
        <v>343</v>
      </c>
      <c r="D11003" t="s">
        <v>311</v>
      </c>
      <c r="E11003" t="s">
        <v>312</v>
      </c>
      <c r="F11003" t="s">
        <v>318</v>
      </c>
      <c r="G11003" s="1">
        <v>43767</v>
      </c>
      <c r="H11003">
        <v>14</v>
      </c>
      <c r="I11003" s="7">
        <f>IF(TableTransactions[[#This Row],[Order type]]=trackOrderType,
TableTransactions[[#This Row],[Transaction quantity]]*-1,
TableTransactions[[#This Row],[Transaction quantity]]
)</f>
        <v>-14</v>
      </c>
      <c r="J1100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118</v>
      </c>
      <c r="K11003" s="7">
        <f ca="1">IF(TableTransactions[[#This Row],[Stock balance backorders]]&lt;0,
0,
TableTransactions[[#This Row],[Stock balance backorders]]
)</f>
        <v>118</v>
      </c>
      <c r="L11003" s="8" t="str">
        <f>VLOOKUP(TableTransactions[[#This Row],[Material]],TableStockBalance[],
MATCH(TableStockBalance[[#Headers],[Supplier name]],TableStockBalance[#Headers],0),
0)</f>
        <v>Électroniquex Générale S.A.</v>
      </c>
    </row>
    <row r="11004" spans="1:12" x14ac:dyDescent="0.25">
      <c r="A11004">
        <v>49043597</v>
      </c>
      <c r="B11004">
        <v>90</v>
      </c>
      <c r="C11004" t="s">
        <v>343</v>
      </c>
      <c r="D11004" t="s">
        <v>311</v>
      </c>
      <c r="E11004" t="s">
        <v>312</v>
      </c>
      <c r="F11004" t="s">
        <v>313</v>
      </c>
      <c r="G11004" s="1">
        <v>43768</v>
      </c>
      <c r="H11004">
        <v>5</v>
      </c>
      <c r="I11004" s="7">
        <f>IF(TableTransactions[[#This Row],[Order type]]=trackOrderType,
TableTransactions[[#This Row],[Transaction quantity]]*-1,
TableTransactions[[#This Row],[Transaction quantity]]
)</f>
        <v>-5</v>
      </c>
      <c r="J1100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113</v>
      </c>
      <c r="K11004" s="7">
        <f ca="1">IF(TableTransactions[[#This Row],[Stock balance backorders]]&lt;0,
0,
TableTransactions[[#This Row],[Stock balance backorders]]
)</f>
        <v>113</v>
      </c>
      <c r="L11004" s="8" t="str">
        <f>VLOOKUP(TableTransactions[[#This Row],[Material]],TableStockBalance[],
MATCH(TableStockBalance[[#Headers],[Supplier name]],TableStockBalance[#Headers],0),
0)</f>
        <v>Électroniquex Générale S.A.</v>
      </c>
    </row>
    <row r="11005" spans="1:12" x14ac:dyDescent="0.25">
      <c r="A11005">
        <v>49043601</v>
      </c>
      <c r="B11005">
        <v>190</v>
      </c>
      <c r="C11005" t="s">
        <v>343</v>
      </c>
      <c r="D11005" t="s">
        <v>311</v>
      </c>
      <c r="E11005" t="s">
        <v>312</v>
      </c>
      <c r="F11005" t="s">
        <v>317</v>
      </c>
      <c r="G11005" s="1">
        <v>43768</v>
      </c>
      <c r="H11005">
        <v>3</v>
      </c>
      <c r="I11005" s="7">
        <f>IF(TableTransactions[[#This Row],[Order type]]=trackOrderType,
TableTransactions[[#This Row],[Transaction quantity]]*-1,
TableTransactions[[#This Row],[Transaction quantity]]
)</f>
        <v>-3</v>
      </c>
      <c r="J1100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110</v>
      </c>
      <c r="K11005" s="7">
        <f ca="1">IF(TableTransactions[[#This Row],[Stock balance backorders]]&lt;0,
0,
TableTransactions[[#This Row],[Stock balance backorders]]
)</f>
        <v>110</v>
      </c>
      <c r="L11005" s="8" t="str">
        <f>VLOOKUP(TableTransactions[[#This Row],[Material]],TableStockBalance[],
MATCH(TableStockBalance[[#Headers],[Supplier name]],TableStockBalance[#Headers],0),
0)</f>
        <v>Électroniquex Générale S.A.</v>
      </c>
    </row>
    <row r="11006" spans="1:12" x14ac:dyDescent="0.25">
      <c r="A11006">
        <v>49043639</v>
      </c>
      <c r="B11006">
        <v>260</v>
      </c>
      <c r="C11006" t="s">
        <v>343</v>
      </c>
      <c r="D11006" t="s">
        <v>311</v>
      </c>
      <c r="E11006" t="s">
        <v>312</v>
      </c>
      <c r="F11006" t="s">
        <v>318</v>
      </c>
      <c r="G11006" s="1">
        <v>43770</v>
      </c>
      <c r="H11006">
        <v>8</v>
      </c>
      <c r="I11006" s="7">
        <f>IF(TableTransactions[[#This Row],[Order type]]=trackOrderType,
TableTransactions[[#This Row],[Transaction quantity]]*-1,
TableTransactions[[#This Row],[Transaction quantity]]
)</f>
        <v>-8</v>
      </c>
      <c r="J1100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102</v>
      </c>
      <c r="K11006" s="7">
        <f ca="1">IF(TableTransactions[[#This Row],[Stock balance backorders]]&lt;0,
0,
TableTransactions[[#This Row],[Stock balance backorders]]
)</f>
        <v>102</v>
      </c>
      <c r="L11006" s="8" t="str">
        <f>VLOOKUP(TableTransactions[[#This Row],[Material]],TableStockBalance[],
MATCH(TableStockBalance[[#Headers],[Supplier name]],TableStockBalance[#Headers],0),
0)</f>
        <v>Électroniquex Générale S.A.</v>
      </c>
    </row>
    <row r="11007" spans="1:12" x14ac:dyDescent="0.25">
      <c r="A11007">
        <v>49043674</v>
      </c>
      <c r="B11007">
        <v>70</v>
      </c>
      <c r="C11007" t="s">
        <v>343</v>
      </c>
      <c r="D11007" t="s">
        <v>311</v>
      </c>
      <c r="E11007" t="s">
        <v>312</v>
      </c>
      <c r="F11007" t="s">
        <v>313</v>
      </c>
      <c r="G11007" s="1">
        <v>43775</v>
      </c>
      <c r="H11007">
        <v>3</v>
      </c>
      <c r="I11007" s="7">
        <f>IF(TableTransactions[[#This Row],[Order type]]=trackOrderType,
TableTransactions[[#This Row],[Transaction quantity]]*-1,
TableTransactions[[#This Row],[Transaction quantity]]
)</f>
        <v>-3</v>
      </c>
      <c r="J1100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99</v>
      </c>
      <c r="K11007" s="7">
        <f ca="1">IF(TableTransactions[[#This Row],[Stock balance backorders]]&lt;0,
0,
TableTransactions[[#This Row],[Stock balance backorders]]
)</f>
        <v>99</v>
      </c>
      <c r="L11007" s="8" t="str">
        <f>VLOOKUP(TableTransactions[[#This Row],[Material]],TableStockBalance[],
MATCH(TableStockBalance[[#Headers],[Supplier name]],TableStockBalance[#Headers],0),
0)</f>
        <v>Électroniquex Générale S.A.</v>
      </c>
    </row>
    <row r="11008" spans="1:12" x14ac:dyDescent="0.25">
      <c r="A11008">
        <v>49043683</v>
      </c>
      <c r="B11008">
        <v>160</v>
      </c>
      <c r="C11008" t="s">
        <v>343</v>
      </c>
      <c r="D11008" t="s">
        <v>311</v>
      </c>
      <c r="E11008" t="s">
        <v>312</v>
      </c>
      <c r="F11008" t="s">
        <v>318</v>
      </c>
      <c r="G11008" s="1">
        <v>43775</v>
      </c>
      <c r="H11008">
        <v>6</v>
      </c>
      <c r="I11008" s="7">
        <f>IF(TableTransactions[[#This Row],[Order type]]=trackOrderType,
TableTransactions[[#This Row],[Transaction quantity]]*-1,
TableTransactions[[#This Row],[Transaction quantity]]
)</f>
        <v>-6</v>
      </c>
      <c r="J1100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93</v>
      </c>
      <c r="K11008" s="7">
        <f ca="1">IF(TableTransactions[[#This Row],[Stock balance backorders]]&lt;0,
0,
TableTransactions[[#This Row],[Stock balance backorders]]
)</f>
        <v>93</v>
      </c>
      <c r="L11008" s="8" t="str">
        <f>VLOOKUP(TableTransactions[[#This Row],[Material]],TableStockBalance[],
MATCH(TableStockBalance[[#Headers],[Supplier name]],TableStockBalance[#Headers],0),
0)</f>
        <v>Électroniquex Générale S.A.</v>
      </c>
    </row>
    <row r="11009" spans="1:12" x14ac:dyDescent="0.25">
      <c r="A11009">
        <v>49043687</v>
      </c>
      <c r="B11009">
        <v>10</v>
      </c>
      <c r="C11009" t="s">
        <v>343</v>
      </c>
      <c r="D11009" t="s">
        <v>311</v>
      </c>
      <c r="E11009" t="s">
        <v>312</v>
      </c>
      <c r="F11009" t="s">
        <v>334</v>
      </c>
      <c r="G11009" s="1">
        <v>43775</v>
      </c>
      <c r="H11009">
        <v>5</v>
      </c>
      <c r="I11009" s="7">
        <f>IF(TableTransactions[[#This Row],[Order type]]=trackOrderType,
TableTransactions[[#This Row],[Transaction quantity]]*-1,
TableTransactions[[#This Row],[Transaction quantity]]
)</f>
        <v>-5</v>
      </c>
      <c r="J1100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88</v>
      </c>
      <c r="K11009" s="7">
        <f ca="1">IF(TableTransactions[[#This Row],[Stock balance backorders]]&lt;0,
0,
TableTransactions[[#This Row],[Stock balance backorders]]
)</f>
        <v>88</v>
      </c>
      <c r="L11009" s="8" t="str">
        <f>VLOOKUP(TableTransactions[[#This Row],[Material]],TableStockBalance[],
MATCH(TableStockBalance[[#Headers],[Supplier name]],TableStockBalance[#Headers],0),
0)</f>
        <v>Électroniquex Générale S.A.</v>
      </c>
    </row>
    <row r="11010" spans="1:12" x14ac:dyDescent="0.25">
      <c r="A11010">
        <v>49043715</v>
      </c>
      <c r="B11010">
        <v>530</v>
      </c>
      <c r="C11010" t="s">
        <v>343</v>
      </c>
      <c r="D11010" t="s">
        <v>311</v>
      </c>
      <c r="E11010" t="s">
        <v>312</v>
      </c>
      <c r="F11010" t="s">
        <v>317</v>
      </c>
      <c r="G11010" s="1">
        <v>43777</v>
      </c>
      <c r="H11010">
        <v>12</v>
      </c>
      <c r="I11010" s="7">
        <f>IF(TableTransactions[[#This Row],[Order type]]=trackOrderType,
TableTransactions[[#This Row],[Transaction quantity]]*-1,
TableTransactions[[#This Row],[Transaction quantity]]
)</f>
        <v>-12</v>
      </c>
      <c r="J1101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76</v>
      </c>
      <c r="K11010" s="7">
        <f ca="1">IF(TableTransactions[[#This Row],[Stock balance backorders]]&lt;0,
0,
TableTransactions[[#This Row],[Stock balance backorders]]
)</f>
        <v>76</v>
      </c>
      <c r="L11010" s="8" t="str">
        <f>VLOOKUP(TableTransactions[[#This Row],[Material]],TableStockBalance[],
MATCH(TableStockBalance[[#Headers],[Supplier name]],TableStockBalance[#Headers],0),
0)</f>
        <v>Électroniquex Générale S.A.</v>
      </c>
    </row>
    <row r="11011" spans="1:12" x14ac:dyDescent="0.25">
      <c r="A11011">
        <v>49043724</v>
      </c>
      <c r="B11011">
        <v>20</v>
      </c>
      <c r="C11011" t="s">
        <v>343</v>
      </c>
      <c r="D11011" t="s">
        <v>311</v>
      </c>
      <c r="E11011" t="s">
        <v>312</v>
      </c>
      <c r="F11011" t="s">
        <v>334</v>
      </c>
      <c r="G11011" s="1">
        <v>43777</v>
      </c>
      <c r="H11011">
        <v>8</v>
      </c>
      <c r="I11011" s="7">
        <f>IF(TableTransactions[[#This Row],[Order type]]=trackOrderType,
TableTransactions[[#This Row],[Transaction quantity]]*-1,
TableTransactions[[#This Row],[Transaction quantity]]
)</f>
        <v>-8</v>
      </c>
      <c r="J1101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68</v>
      </c>
      <c r="K11011" s="7">
        <f ca="1">IF(TableTransactions[[#This Row],[Stock balance backorders]]&lt;0,
0,
TableTransactions[[#This Row],[Stock balance backorders]]
)</f>
        <v>68</v>
      </c>
      <c r="L11011" s="8" t="str">
        <f>VLOOKUP(TableTransactions[[#This Row],[Material]],TableStockBalance[],
MATCH(TableStockBalance[[#Headers],[Supplier name]],TableStockBalance[#Headers],0),
0)</f>
        <v>Électroniquex Générale S.A.</v>
      </c>
    </row>
    <row r="11012" spans="1:12" x14ac:dyDescent="0.25">
      <c r="A11012">
        <v>49043728</v>
      </c>
      <c r="B11012">
        <v>20</v>
      </c>
      <c r="C11012" t="s">
        <v>343</v>
      </c>
      <c r="D11012" t="s">
        <v>311</v>
      </c>
      <c r="E11012" t="s">
        <v>312</v>
      </c>
      <c r="F11012" t="s">
        <v>336</v>
      </c>
      <c r="G11012" s="1">
        <v>43780</v>
      </c>
      <c r="H11012">
        <v>6</v>
      </c>
      <c r="I11012" s="7">
        <f>IF(TableTransactions[[#This Row],[Order type]]=trackOrderType,
TableTransactions[[#This Row],[Transaction quantity]]*-1,
TableTransactions[[#This Row],[Transaction quantity]]
)</f>
        <v>-6</v>
      </c>
      <c r="J1101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62</v>
      </c>
      <c r="K11012" s="7">
        <f ca="1">IF(TableTransactions[[#This Row],[Stock balance backorders]]&lt;0,
0,
TableTransactions[[#This Row],[Stock balance backorders]]
)</f>
        <v>62</v>
      </c>
      <c r="L11012" s="8" t="str">
        <f>VLOOKUP(TableTransactions[[#This Row],[Material]],TableStockBalance[],
MATCH(TableStockBalance[[#Headers],[Supplier name]],TableStockBalance[#Headers],0),
0)</f>
        <v>Électroniquex Générale S.A.</v>
      </c>
    </row>
    <row r="11013" spans="1:12" x14ac:dyDescent="0.25">
      <c r="A11013">
        <v>49043753</v>
      </c>
      <c r="B11013">
        <v>40</v>
      </c>
      <c r="C11013" t="s">
        <v>343</v>
      </c>
      <c r="D11013" t="s">
        <v>311</v>
      </c>
      <c r="E11013" t="s">
        <v>312</v>
      </c>
      <c r="F11013" t="s">
        <v>314</v>
      </c>
      <c r="G11013" s="1">
        <v>43782</v>
      </c>
      <c r="H11013">
        <v>13</v>
      </c>
      <c r="I11013" s="7">
        <f>IF(TableTransactions[[#This Row],[Order type]]=trackOrderType,
TableTransactions[[#This Row],[Transaction quantity]]*-1,
TableTransactions[[#This Row],[Transaction quantity]]
)</f>
        <v>-13</v>
      </c>
      <c r="J1101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49</v>
      </c>
      <c r="K11013" s="7">
        <f ca="1">IF(TableTransactions[[#This Row],[Stock balance backorders]]&lt;0,
0,
TableTransactions[[#This Row],[Stock balance backorders]]
)</f>
        <v>49</v>
      </c>
      <c r="L11013" s="8" t="str">
        <f>VLOOKUP(TableTransactions[[#This Row],[Material]],TableStockBalance[],
MATCH(TableStockBalance[[#Headers],[Supplier name]],TableStockBalance[#Headers],0),
0)</f>
        <v>Électroniquex Générale S.A.</v>
      </c>
    </row>
    <row r="11014" spans="1:12" x14ac:dyDescent="0.25">
      <c r="A11014">
        <v>49043783</v>
      </c>
      <c r="B11014">
        <v>410</v>
      </c>
      <c r="C11014" t="s">
        <v>343</v>
      </c>
      <c r="D11014" t="s">
        <v>311</v>
      </c>
      <c r="E11014" t="s">
        <v>312</v>
      </c>
      <c r="F11014" t="s">
        <v>313</v>
      </c>
      <c r="G11014" s="1">
        <v>43784</v>
      </c>
      <c r="H11014">
        <v>5</v>
      </c>
      <c r="I11014" s="7">
        <f>IF(TableTransactions[[#This Row],[Order type]]=trackOrderType,
TableTransactions[[#This Row],[Transaction quantity]]*-1,
TableTransactions[[#This Row],[Transaction quantity]]
)</f>
        <v>-5</v>
      </c>
      <c r="J1101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44</v>
      </c>
      <c r="K11014" s="7">
        <f ca="1">IF(TableTransactions[[#This Row],[Stock balance backorders]]&lt;0,
0,
TableTransactions[[#This Row],[Stock balance backorders]]
)</f>
        <v>44</v>
      </c>
      <c r="L11014" s="8" t="str">
        <f>VLOOKUP(TableTransactions[[#This Row],[Material]],TableStockBalance[],
MATCH(TableStockBalance[[#Headers],[Supplier name]],TableStockBalance[#Headers],0),
0)</f>
        <v>Électroniquex Générale S.A.</v>
      </c>
    </row>
    <row r="11015" spans="1:12" x14ac:dyDescent="0.25">
      <c r="A11015">
        <v>49043810</v>
      </c>
      <c r="B11015">
        <v>110</v>
      </c>
      <c r="C11015" t="s">
        <v>343</v>
      </c>
      <c r="D11015" t="s">
        <v>311</v>
      </c>
      <c r="E11015" t="s">
        <v>312</v>
      </c>
      <c r="F11015" t="s">
        <v>317</v>
      </c>
      <c r="G11015" s="1">
        <v>43787</v>
      </c>
      <c r="H11015">
        <v>6</v>
      </c>
      <c r="I11015" s="7">
        <f>IF(TableTransactions[[#This Row],[Order type]]=trackOrderType,
TableTransactions[[#This Row],[Transaction quantity]]*-1,
TableTransactions[[#This Row],[Transaction quantity]]
)</f>
        <v>-6</v>
      </c>
      <c r="J1101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38</v>
      </c>
      <c r="K11015" s="7">
        <f ca="1">IF(TableTransactions[[#This Row],[Stock balance backorders]]&lt;0,
0,
TableTransactions[[#This Row],[Stock balance backorders]]
)</f>
        <v>38</v>
      </c>
      <c r="L11015" s="8" t="str">
        <f>VLOOKUP(TableTransactions[[#This Row],[Material]],TableStockBalance[],
MATCH(TableStockBalance[[#Headers],[Supplier name]],TableStockBalance[#Headers],0),
0)</f>
        <v>Électroniquex Générale S.A.</v>
      </c>
    </row>
    <row r="11016" spans="1:12" x14ac:dyDescent="0.25">
      <c r="A11016">
        <v>49043818</v>
      </c>
      <c r="B11016">
        <v>40</v>
      </c>
      <c r="C11016" t="s">
        <v>343</v>
      </c>
      <c r="D11016" t="s">
        <v>311</v>
      </c>
      <c r="E11016" t="s">
        <v>312</v>
      </c>
      <c r="F11016" t="s">
        <v>314</v>
      </c>
      <c r="G11016" s="1">
        <v>43788</v>
      </c>
      <c r="H11016">
        <v>12</v>
      </c>
      <c r="I11016" s="7">
        <f>IF(TableTransactions[[#This Row],[Order type]]=trackOrderType,
TableTransactions[[#This Row],[Transaction quantity]]*-1,
TableTransactions[[#This Row],[Transaction quantity]]
)</f>
        <v>-12</v>
      </c>
      <c r="J1101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26</v>
      </c>
      <c r="K11016" s="7">
        <f ca="1">IF(TableTransactions[[#This Row],[Stock balance backorders]]&lt;0,
0,
TableTransactions[[#This Row],[Stock balance backorders]]
)</f>
        <v>26</v>
      </c>
      <c r="L11016" s="8" t="str">
        <f>VLOOKUP(TableTransactions[[#This Row],[Material]],TableStockBalance[],
MATCH(TableStockBalance[[#Headers],[Supplier name]],TableStockBalance[#Headers],0),
0)</f>
        <v>Électroniquex Générale S.A.</v>
      </c>
    </row>
    <row r="11017" spans="1:12" x14ac:dyDescent="0.25">
      <c r="A11017">
        <v>49043821</v>
      </c>
      <c r="B11017">
        <v>10</v>
      </c>
      <c r="C11017" t="s">
        <v>343</v>
      </c>
      <c r="D11017" t="s">
        <v>311</v>
      </c>
      <c r="E11017" t="s">
        <v>312</v>
      </c>
      <c r="F11017" t="s">
        <v>329</v>
      </c>
      <c r="G11017" s="1">
        <v>43788</v>
      </c>
      <c r="H11017">
        <v>1</v>
      </c>
      <c r="I11017" s="7">
        <f>IF(TableTransactions[[#This Row],[Order type]]=trackOrderType,
TableTransactions[[#This Row],[Transaction quantity]]*-1,
TableTransactions[[#This Row],[Transaction quantity]]
)</f>
        <v>-1</v>
      </c>
      <c r="J1101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25</v>
      </c>
      <c r="K11017" s="7">
        <f ca="1">IF(TableTransactions[[#This Row],[Stock balance backorders]]&lt;0,
0,
TableTransactions[[#This Row],[Stock balance backorders]]
)</f>
        <v>25</v>
      </c>
      <c r="L11017" s="8" t="str">
        <f>VLOOKUP(TableTransactions[[#This Row],[Material]],TableStockBalance[],
MATCH(TableStockBalance[[#Headers],[Supplier name]],TableStockBalance[#Headers],0),
0)</f>
        <v>Électroniquex Générale S.A.</v>
      </c>
    </row>
    <row r="11018" spans="1:12" x14ac:dyDescent="0.25">
      <c r="A11018">
        <v>49043838</v>
      </c>
      <c r="B11018">
        <v>90</v>
      </c>
      <c r="C11018" t="s">
        <v>343</v>
      </c>
      <c r="D11018" t="s">
        <v>311</v>
      </c>
      <c r="E11018" t="s">
        <v>312</v>
      </c>
      <c r="F11018" t="s">
        <v>316</v>
      </c>
      <c r="G11018" s="1">
        <v>43789</v>
      </c>
      <c r="H11018">
        <v>8</v>
      </c>
      <c r="I11018" s="7">
        <f>IF(TableTransactions[[#This Row],[Order type]]=trackOrderType,
TableTransactions[[#This Row],[Transaction quantity]]*-1,
TableTransactions[[#This Row],[Transaction quantity]]
)</f>
        <v>-8</v>
      </c>
      <c r="J1101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</v>
      </c>
      <c r="K11018" s="7">
        <f ca="1">IF(TableTransactions[[#This Row],[Stock balance backorders]]&lt;0,
0,
TableTransactions[[#This Row],[Stock balance backorders]]
)</f>
        <v>17</v>
      </c>
      <c r="L11018" s="8" t="str">
        <f>VLOOKUP(TableTransactions[[#This Row],[Material]],TableStockBalance[],
MATCH(TableStockBalance[[#Headers],[Supplier name]],TableStockBalance[#Headers],0),
0)</f>
        <v>Électroniquex Générale S.A.</v>
      </c>
    </row>
    <row r="11019" spans="1:12" x14ac:dyDescent="0.25">
      <c r="A11019">
        <v>49043890</v>
      </c>
      <c r="B11019">
        <v>80</v>
      </c>
      <c r="C11019" t="s">
        <v>343</v>
      </c>
      <c r="D11019" t="s">
        <v>311</v>
      </c>
      <c r="E11019" t="s">
        <v>312</v>
      </c>
      <c r="F11019" t="s">
        <v>319</v>
      </c>
      <c r="G11019" s="1">
        <v>43794</v>
      </c>
      <c r="H11019">
        <v>14</v>
      </c>
      <c r="I11019" s="7">
        <f>IF(TableTransactions[[#This Row],[Order type]]=trackOrderType,
TableTransactions[[#This Row],[Transaction quantity]]*-1,
TableTransactions[[#This Row],[Transaction quantity]]
)</f>
        <v>-14</v>
      </c>
      <c r="J1101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3</v>
      </c>
      <c r="K11019" s="7">
        <f ca="1">IF(TableTransactions[[#This Row],[Stock balance backorders]]&lt;0,
0,
TableTransactions[[#This Row],[Stock balance backorders]]
)</f>
        <v>3</v>
      </c>
      <c r="L11019" s="8" t="str">
        <f>VLOOKUP(TableTransactions[[#This Row],[Material]],TableStockBalance[],
MATCH(TableStockBalance[[#Headers],[Supplier name]],TableStockBalance[#Headers],0),
0)</f>
        <v>Électroniquex Générale S.A.</v>
      </c>
    </row>
    <row r="11020" spans="1:12" x14ac:dyDescent="0.25">
      <c r="A11020">
        <v>49043921</v>
      </c>
      <c r="B11020">
        <v>240</v>
      </c>
      <c r="C11020" t="s">
        <v>343</v>
      </c>
      <c r="D11020" t="s">
        <v>311</v>
      </c>
      <c r="E11020" t="s">
        <v>312</v>
      </c>
      <c r="F11020" t="s">
        <v>317</v>
      </c>
      <c r="G11020" s="1">
        <v>43796</v>
      </c>
      <c r="H11020">
        <v>12</v>
      </c>
      <c r="I11020" s="7">
        <f>IF(TableTransactions[[#This Row],[Order type]]=trackOrderType,
TableTransactions[[#This Row],[Transaction quantity]]*-1,
TableTransactions[[#This Row],[Transaction quantity]]
)</f>
        <v>-12</v>
      </c>
      <c r="J1102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-9</v>
      </c>
      <c r="K11020" s="7">
        <f ca="1">IF(TableTransactions[[#This Row],[Stock balance backorders]]&lt;0,
0,
TableTransactions[[#This Row],[Stock balance backorders]]
)</f>
        <v>0</v>
      </c>
      <c r="L11020" s="8" t="str">
        <f>VLOOKUP(TableTransactions[[#This Row],[Material]],TableStockBalance[],
MATCH(TableStockBalance[[#Headers],[Supplier name]],TableStockBalance[#Headers],0),
0)</f>
        <v>Électroniquex Générale S.A.</v>
      </c>
    </row>
    <row r="11021" spans="1:12" x14ac:dyDescent="0.25">
      <c r="A11021">
        <v>49043954</v>
      </c>
      <c r="B11021">
        <v>310</v>
      </c>
      <c r="C11021" t="s">
        <v>343</v>
      </c>
      <c r="D11021" t="s">
        <v>311</v>
      </c>
      <c r="E11021" t="s">
        <v>312</v>
      </c>
      <c r="F11021" t="s">
        <v>316</v>
      </c>
      <c r="G11021" s="1">
        <v>43798</v>
      </c>
      <c r="H11021">
        <v>4</v>
      </c>
      <c r="I11021" s="7">
        <f>IF(TableTransactions[[#This Row],[Order type]]=trackOrderType,
TableTransactions[[#This Row],[Transaction quantity]]*-1,
TableTransactions[[#This Row],[Transaction quantity]]
)</f>
        <v>-4</v>
      </c>
      <c r="J1102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-13</v>
      </c>
      <c r="K11021" s="7">
        <f ca="1">IF(TableTransactions[[#This Row],[Stock balance backorders]]&lt;0,
0,
TableTransactions[[#This Row],[Stock balance backorders]]
)</f>
        <v>0</v>
      </c>
      <c r="L11021" s="8" t="str">
        <f>VLOOKUP(TableTransactions[[#This Row],[Material]],TableStockBalance[],
MATCH(TableStockBalance[[#Headers],[Supplier name]],TableStockBalance[#Headers],0),
0)</f>
        <v>Électroniquex Générale S.A.</v>
      </c>
    </row>
    <row r="11022" spans="1:12" x14ac:dyDescent="0.25">
      <c r="A11022">
        <v>49043956</v>
      </c>
      <c r="B11022">
        <v>580</v>
      </c>
      <c r="C11022" t="s">
        <v>343</v>
      </c>
      <c r="D11022" t="s">
        <v>311</v>
      </c>
      <c r="E11022" t="s">
        <v>312</v>
      </c>
      <c r="F11022" t="s">
        <v>317</v>
      </c>
      <c r="G11022" s="1">
        <v>43798</v>
      </c>
      <c r="H11022">
        <v>6</v>
      </c>
      <c r="I11022" s="7">
        <f>IF(TableTransactions[[#This Row],[Order type]]=trackOrderType,
TableTransactions[[#This Row],[Transaction quantity]]*-1,
TableTransactions[[#This Row],[Transaction quantity]]
)</f>
        <v>-6</v>
      </c>
      <c r="J1102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-19</v>
      </c>
      <c r="K11022" s="7">
        <f ca="1">IF(TableTransactions[[#This Row],[Stock balance backorders]]&lt;0,
0,
TableTransactions[[#This Row],[Stock balance backorders]]
)</f>
        <v>0</v>
      </c>
      <c r="L11022" s="8" t="str">
        <f>VLOOKUP(TableTransactions[[#This Row],[Material]],TableStockBalance[],
MATCH(TableStockBalance[[#Headers],[Supplier name]],TableStockBalance[#Headers],0),
0)</f>
        <v>Électroniquex Générale S.A.</v>
      </c>
    </row>
    <row r="11023" spans="1:12" x14ac:dyDescent="0.25">
      <c r="A11023">
        <v>49043956</v>
      </c>
      <c r="B11023">
        <v>590</v>
      </c>
      <c r="C11023" t="s">
        <v>343</v>
      </c>
      <c r="D11023" t="s">
        <v>311</v>
      </c>
      <c r="E11023" t="s">
        <v>312</v>
      </c>
      <c r="F11023" t="s">
        <v>317</v>
      </c>
      <c r="G11023" s="1">
        <v>43798</v>
      </c>
      <c r="H11023">
        <v>12</v>
      </c>
      <c r="I11023" s="7">
        <f>IF(TableTransactions[[#This Row],[Order type]]=trackOrderType,
TableTransactions[[#This Row],[Transaction quantity]]*-1,
TableTransactions[[#This Row],[Transaction quantity]]
)</f>
        <v>-12</v>
      </c>
      <c r="J1102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-31</v>
      </c>
      <c r="K11023" s="7">
        <f ca="1">IF(TableTransactions[[#This Row],[Stock balance backorders]]&lt;0,
0,
TableTransactions[[#This Row],[Stock balance backorders]]
)</f>
        <v>0</v>
      </c>
      <c r="L11023" s="8" t="str">
        <f>VLOOKUP(TableTransactions[[#This Row],[Material]],TableStockBalance[],
MATCH(TableStockBalance[[#Headers],[Supplier name]],TableStockBalance[#Headers],0),
0)</f>
        <v>Électroniquex Générale S.A.</v>
      </c>
    </row>
    <row r="11024" spans="1:12" x14ac:dyDescent="0.25">
      <c r="A11024" s="4">
        <v>45057588</v>
      </c>
      <c r="B11024" s="4">
        <v>60</v>
      </c>
      <c r="C11024" s="4" t="s">
        <v>344</v>
      </c>
      <c r="D11024" s="4" t="s">
        <v>311</v>
      </c>
      <c r="E11024" s="4" t="s">
        <v>312</v>
      </c>
      <c r="F11024" s="4" t="s">
        <v>110</v>
      </c>
      <c r="G11024" s="5">
        <v>43798</v>
      </c>
      <c r="H11024" s="4">
        <v>233</v>
      </c>
      <c r="I11024" s="7">
        <f>IF(TableTransactions[[#This Row],[Order type]]=trackOrderType,
TableTransactions[[#This Row],[Transaction quantity]]*-1,
TableTransactions[[#This Row],[Transaction quantity]]
)</f>
        <v>233</v>
      </c>
      <c r="J1102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202</v>
      </c>
      <c r="K11024" s="7">
        <f ca="1">IF(TableTransactions[[#This Row],[Stock balance backorders]]&lt;0,
0,
TableTransactions[[#This Row],[Stock balance backorders]]
)</f>
        <v>202</v>
      </c>
      <c r="L11024" s="8" t="str">
        <f>VLOOKUP(TableTransactions[[#This Row],[Material]],TableStockBalance[],
MATCH(TableStockBalance[[#Headers],[Supplier name]],TableStockBalance[#Headers],0),
0)</f>
        <v>Électroniquex Générale S.A.</v>
      </c>
    </row>
    <row r="11025" spans="1:12" x14ac:dyDescent="0.25">
      <c r="A11025">
        <v>49044020</v>
      </c>
      <c r="B11025">
        <v>20</v>
      </c>
      <c r="C11025" t="s">
        <v>343</v>
      </c>
      <c r="D11025" t="s">
        <v>311</v>
      </c>
      <c r="E11025" t="s">
        <v>312</v>
      </c>
      <c r="F11025" t="s">
        <v>335</v>
      </c>
      <c r="G11025" s="1">
        <v>43804</v>
      </c>
      <c r="H11025">
        <v>11</v>
      </c>
      <c r="I11025" s="7">
        <f>IF(TableTransactions[[#This Row],[Order type]]=trackOrderType,
TableTransactions[[#This Row],[Transaction quantity]]*-1,
TableTransactions[[#This Row],[Transaction quantity]]
)</f>
        <v>-11</v>
      </c>
      <c r="J1102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191</v>
      </c>
      <c r="K11025" s="7">
        <f ca="1">IF(TableTransactions[[#This Row],[Stock balance backorders]]&lt;0,
0,
TableTransactions[[#This Row],[Stock balance backorders]]
)</f>
        <v>191</v>
      </c>
      <c r="L11025" s="8" t="str">
        <f>VLOOKUP(TableTransactions[[#This Row],[Material]],TableStockBalance[],
MATCH(TableStockBalance[[#Headers],[Supplier name]],TableStockBalance[#Headers],0),
0)</f>
        <v>Électroniquex Générale S.A.</v>
      </c>
    </row>
    <row r="11026" spans="1:12" x14ac:dyDescent="0.25">
      <c r="A11026">
        <v>49044027</v>
      </c>
      <c r="B11026">
        <v>180</v>
      </c>
      <c r="C11026" t="s">
        <v>343</v>
      </c>
      <c r="D11026" t="s">
        <v>311</v>
      </c>
      <c r="E11026" t="s">
        <v>312</v>
      </c>
      <c r="F11026" t="s">
        <v>314</v>
      </c>
      <c r="G11026" s="1">
        <v>43805</v>
      </c>
      <c r="H11026">
        <v>14</v>
      </c>
      <c r="I11026" s="7">
        <f>IF(TableTransactions[[#This Row],[Order type]]=trackOrderType,
TableTransactions[[#This Row],[Transaction quantity]]*-1,
TableTransactions[[#This Row],[Transaction quantity]]
)</f>
        <v>-14</v>
      </c>
      <c r="J1102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177</v>
      </c>
      <c r="K11026" s="7">
        <f ca="1">IF(TableTransactions[[#This Row],[Stock balance backorders]]&lt;0,
0,
TableTransactions[[#This Row],[Stock balance backorders]]
)</f>
        <v>177</v>
      </c>
      <c r="L11026" s="8" t="str">
        <f>VLOOKUP(TableTransactions[[#This Row],[Material]],TableStockBalance[],
MATCH(TableStockBalance[[#Headers],[Supplier name]],TableStockBalance[#Headers],0),
0)</f>
        <v>Électroniquex Générale S.A.</v>
      </c>
    </row>
    <row r="11027" spans="1:12" x14ac:dyDescent="0.25">
      <c r="A11027">
        <v>49044028</v>
      </c>
      <c r="B11027">
        <v>500</v>
      </c>
      <c r="C11027" t="s">
        <v>343</v>
      </c>
      <c r="D11027" t="s">
        <v>311</v>
      </c>
      <c r="E11027" t="s">
        <v>312</v>
      </c>
      <c r="F11027" t="s">
        <v>313</v>
      </c>
      <c r="G11027" s="1">
        <v>43805</v>
      </c>
      <c r="H11027">
        <v>10</v>
      </c>
      <c r="I11027" s="7">
        <f>IF(TableTransactions[[#This Row],[Order type]]=trackOrderType,
TableTransactions[[#This Row],[Transaction quantity]]*-1,
TableTransactions[[#This Row],[Transaction quantity]]
)</f>
        <v>-10</v>
      </c>
      <c r="J1102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167</v>
      </c>
      <c r="K11027" s="7">
        <f ca="1">IF(TableTransactions[[#This Row],[Stock balance backorders]]&lt;0,
0,
TableTransactions[[#This Row],[Stock balance backorders]]
)</f>
        <v>167</v>
      </c>
      <c r="L11027" s="8" t="str">
        <f>VLOOKUP(TableTransactions[[#This Row],[Material]],TableStockBalance[],
MATCH(TableStockBalance[[#Headers],[Supplier name]],TableStockBalance[#Headers],0),
0)</f>
        <v>Électroniquex Générale S.A.</v>
      </c>
    </row>
    <row r="11028" spans="1:12" x14ac:dyDescent="0.25">
      <c r="A11028">
        <v>49044035</v>
      </c>
      <c r="B11028">
        <v>80</v>
      </c>
      <c r="C11028" t="s">
        <v>343</v>
      </c>
      <c r="D11028" t="s">
        <v>311</v>
      </c>
      <c r="E11028" t="s">
        <v>312</v>
      </c>
      <c r="F11028" t="s">
        <v>325</v>
      </c>
      <c r="G11028" s="1">
        <v>43805</v>
      </c>
      <c r="H11028">
        <v>5</v>
      </c>
      <c r="I11028" s="7">
        <f>IF(TableTransactions[[#This Row],[Order type]]=trackOrderType,
TableTransactions[[#This Row],[Transaction quantity]]*-1,
TableTransactions[[#This Row],[Transaction quantity]]
)</f>
        <v>-5</v>
      </c>
      <c r="J1102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162</v>
      </c>
      <c r="K11028" s="7">
        <f ca="1">IF(TableTransactions[[#This Row],[Stock balance backorders]]&lt;0,
0,
TableTransactions[[#This Row],[Stock balance backorders]]
)</f>
        <v>162</v>
      </c>
      <c r="L11028" s="8" t="str">
        <f>VLOOKUP(TableTransactions[[#This Row],[Material]],TableStockBalance[],
MATCH(TableStockBalance[[#Headers],[Supplier name]],TableStockBalance[#Headers],0),
0)</f>
        <v>Électroniquex Générale S.A.</v>
      </c>
    </row>
    <row r="11029" spans="1:12" x14ac:dyDescent="0.25">
      <c r="A11029">
        <v>49044065</v>
      </c>
      <c r="B11029">
        <v>90</v>
      </c>
      <c r="C11029" t="s">
        <v>343</v>
      </c>
      <c r="D11029" t="s">
        <v>311</v>
      </c>
      <c r="E11029" t="s">
        <v>312</v>
      </c>
      <c r="F11029" t="s">
        <v>317</v>
      </c>
      <c r="G11029" s="1">
        <v>43809</v>
      </c>
      <c r="H11029">
        <v>4</v>
      </c>
      <c r="I11029" s="7">
        <f>IF(TableTransactions[[#This Row],[Order type]]=trackOrderType,
TableTransactions[[#This Row],[Transaction quantity]]*-1,
TableTransactions[[#This Row],[Transaction quantity]]
)</f>
        <v>-4</v>
      </c>
      <c r="J1102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158</v>
      </c>
      <c r="K11029" s="7">
        <f ca="1">IF(TableTransactions[[#This Row],[Stock balance backorders]]&lt;0,
0,
TableTransactions[[#This Row],[Stock balance backorders]]
)</f>
        <v>158</v>
      </c>
      <c r="L11029" s="8" t="str">
        <f>VLOOKUP(TableTransactions[[#This Row],[Material]],TableStockBalance[],
MATCH(TableStockBalance[[#Headers],[Supplier name]],TableStockBalance[#Headers],0),
0)</f>
        <v>Électroniquex Générale S.A.</v>
      </c>
    </row>
    <row r="11030" spans="1:12" x14ac:dyDescent="0.25">
      <c r="A11030">
        <v>49044077</v>
      </c>
      <c r="B11030">
        <v>60</v>
      </c>
      <c r="C11030" t="s">
        <v>343</v>
      </c>
      <c r="D11030" t="s">
        <v>311</v>
      </c>
      <c r="E11030" t="s">
        <v>312</v>
      </c>
      <c r="F11030" t="s">
        <v>316</v>
      </c>
      <c r="G11030" s="1">
        <v>43810</v>
      </c>
      <c r="H11030">
        <v>5</v>
      </c>
      <c r="I11030" s="7">
        <f>IF(TableTransactions[[#This Row],[Order type]]=trackOrderType,
TableTransactions[[#This Row],[Transaction quantity]]*-1,
TableTransactions[[#This Row],[Transaction quantity]]
)</f>
        <v>-5</v>
      </c>
      <c r="J11030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153</v>
      </c>
      <c r="K11030" s="7">
        <f ca="1">IF(TableTransactions[[#This Row],[Stock balance backorders]]&lt;0,
0,
TableTransactions[[#This Row],[Stock balance backorders]]
)</f>
        <v>153</v>
      </c>
      <c r="L11030" s="8" t="str">
        <f>VLOOKUP(TableTransactions[[#This Row],[Material]],TableStockBalance[],
MATCH(TableStockBalance[[#Headers],[Supplier name]],TableStockBalance[#Headers],0),
0)</f>
        <v>Électroniquex Générale S.A.</v>
      </c>
    </row>
    <row r="11031" spans="1:12" x14ac:dyDescent="0.25">
      <c r="A11031">
        <v>49044106</v>
      </c>
      <c r="B11031">
        <v>140</v>
      </c>
      <c r="C11031" t="s">
        <v>343</v>
      </c>
      <c r="D11031" t="s">
        <v>311</v>
      </c>
      <c r="E11031" t="s">
        <v>312</v>
      </c>
      <c r="F11031" t="s">
        <v>316</v>
      </c>
      <c r="G11031" s="1">
        <v>43812</v>
      </c>
      <c r="H11031">
        <v>5</v>
      </c>
      <c r="I11031" s="7">
        <f>IF(TableTransactions[[#This Row],[Order type]]=trackOrderType,
TableTransactions[[#This Row],[Transaction quantity]]*-1,
TableTransactions[[#This Row],[Transaction quantity]]
)</f>
        <v>-5</v>
      </c>
      <c r="J11031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148</v>
      </c>
      <c r="K11031" s="7">
        <f ca="1">IF(TableTransactions[[#This Row],[Stock balance backorders]]&lt;0,
0,
TableTransactions[[#This Row],[Stock balance backorders]]
)</f>
        <v>148</v>
      </c>
      <c r="L11031" s="8" t="str">
        <f>VLOOKUP(TableTransactions[[#This Row],[Material]],TableStockBalance[],
MATCH(TableStockBalance[[#Headers],[Supplier name]],TableStockBalance[#Headers],0),
0)</f>
        <v>Électroniquex Générale S.A.</v>
      </c>
    </row>
    <row r="11032" spans="1:12" x14ac:dyDescent="0.25">
      <c r="A11032">
        <v>49044159</v>
      </c>
      <c r="B11032">
        <v>60</v>
      </c>
      <c r="C11032" t="s">
        <v>343</v>
      </c>
      <c r="D11032" t="s">
        <v>311</v>
      </c>
      <c r="E11032" t="s">
        <v>312</v>
      </c>
      <c r="F11032" t="s">
        <v>313</v>
      </c>
      <c r="G11032" s="1">
        <v>43818</v>
      </c>
      <c r="H11032">
        <v>9</v>
      </c>
      <c r="I11032" s="7">
        <f>IF(TableTransactions[[#This Row],[Order type]]=trackOrderType,
TableTransactions[[#This Row],[Transaction quantity]]*-1,
TableTransactions[[#This Row],[Transaction quantity]]
)</f>
        <v>-9</v>
      </c>
      <c r="J11032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139</v>
      </c>
      <c r="K11032" s="7">
        <f ca="1">IF(TableTransactions[[#This Row],[Stock balance backorders]]&lt;0,
0,
TableTransactions[[#This Row],[Stock balance backorders]]
)</f>
        <v>139</v>
      </c>
      <c r="L11032" s="8" t="str">
        <f>VLOOKUP(TableTransactions[[#This Row],[Material]],TableStockBalance[],
MATCH(TableStockBalance[[#Headers],[Supplier name]],TableStockBalance[#Headers],0),
0)</f>
        <v>Électroniquex Générale S.A.</v>
      </c>
    </row>
    <row r="11033" spans="1:12" x14ac:dyDescent="0.25">
      <c r="A11033">
        <v>49044163</v>
      </c>
      <c r="B11033">
        <v>130</v>
      </c>
      <c r="C11033" t="s">
        <v>343</v>
      </c>
      <c r="D11033" t="s">
        <v>311</v>
      </c>
      <c r="E11033" t="s">
        <v>312</v>
      </c>
      <c r="F11033" t="s">
        <v>317</v>
      </c>
      <c r="G11033" s="1">
        <v>43818</v>
      </c>
      <c r="H11033">
        <v>13</v>
      </c>
      <c r="I11033" s="7">
        <f>IF(TableTransactions[[#This Row],[Order type]]=trackOrderType,
TableTransactions[[#This Row],[Transaction quantity]]*-1,
TableTransactions[[#This Row],[Transaction quantity]]
)</f>
        <v>-13</v>
      </c>
      <c r="J11033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126</v>
      </c>
      <c r="K11033" s="7">
        <f ca="1">IF(TableTransactions[[#This Row],[Stock balance backorders]]&lt;0,
0,
TableTransactions[[#This Row],[Stock balance backorders]]
)</f>
        <v>126</v>
      </c>
      <c r="L11033" s="8" t="str">
        <f>VLOOKUP(TableTransactions[[#This Row],[Material]],TableStockBalance[],
MATCH(TableStockBalance[[#Headers],[Supplier name]],TableStockBalance[#Headers],0),
0)</f>
        <v>Électroniquex Générale S.A.</v>
      </c>
    </row>
    <row r="11034" spans="1:12" x14ac:dyDescent="0.25">
      <c r="A11034">
        <v>49044176</v>
      </c>
      <c r="B11034">
        <v>220</v>
      </c>
      <c r="C11034" t="s">
        <v>343</v>
      </c>
      <c r="D11034" t="s">
        <v>311</v>
      </c>
      <c r="E11034" t="s">
        <v>312</v>
      </c>
      <c r="F11034" t="s">
        <v>316</v>
      </c>
      <c r="G11034" s="1">
        <v>43819</v>
      </c>
      <c r="H11034">
        <v>13</v>
      </c>
      <c r="I11034" s="7">
        <f>IF(TableTransactions[[#This Row],[Order type]]=trackOrderType,
TableTransactions[[#This Row],[Transaction quantity]]*-1,
TableTransactions[[#This Row],[Transaction quantity]]
)</f>
        <v>-13</v>
      </c>
      <c r="J11034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113</v>
      </c>
      <c r="K11034" s="7">
        <f ca="1">IF(TableTransactions[[#This Row],[Stock balance backorders]]&lt;0,
0,
TableTransactions[[#This Row],[Stock balance backorders]]
)</f>
        <v>113</v>
      </c>
      <c r="L11034" s="8" t="str">
        <f>VLOOKUP(TableTransactions[[#This Row],[Material]],TableStockBalance[],
MATCH(TableStockBalance[[#Headers],[Supplier name]],TableStockBalance[#Headers],0),
0)</f>
        <v>Électroniquex Générale S.A.</v>
      </c>
    </row>
    <row r="11035" spans="1:12" x14ac:dyDescent="0.25">
      <c r="A11035">
        <v>49044178</v>
      </c>
      <c r="B11035">
        <v>440</v>
      </c>
      <c r="C11035" t="s">
        <v>343</v>
      </c>
      <c r="D11035" t="s">
        <v>311</v>
      </c>
      <c r="E11035" t="s">
        <v>312</v>
      </c>
      <c r="F11035" t="s">
        <v>317</v>
      </c>
      <c r="G11035" s="1">
        <v>43819</v>
      </c>
      <c r="H11035">
        <v>7</v>
      </c>
      <c r="I11035" s="7">
        <f>IF(TableTransactions[[#This Row],[Order type]]=trackOrderType,
TableTransactions[[#This Row],[Transaction quantity]]*-1,
TableTransactions[[#This Row],[Transaction quantity]]
)</f>
        <v>-7</v>
      </c>
      <c r="J11035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106</v>
      </c>
      <c r="K11035" s="7">
        <f ca="1">IF(TableTransactions[[#This Row],[Stock balance backorders]]&lt;0,
0,
TableTransactions[[#This Row],[Stock balance backorders]]
)</f>
        <v>106</v>
      </c>
      <c r="L11035" s="8" t="str">
        <f>VLOOKUP(TableTransactions[[#This Row],[Material]],TableStockBalance[],
MATCH(TableStockBalance[[#Headers],[Supplier name]],TableStockBalance[#Headers],0),
0)</f>
        <v>Électroniquex Générale S.A.</v>
      </c>
    </row>
    <row r="11036" spans="1:12" x14ac:dyDescent="0.25">
      <c r="A11036">
        <v>49044183</v>
      </c>
      <c r="B11036">
        <v>10</v>
      </c>
      <c r="C11036" t="s">
        <v>343</v>
      </c>
      <c r="D11036" t="s">
        <v>311</v>
      </c>
      <c r="E11036" t="s">
        <v>312</v>
      </c>
      <c r="F11036" t="s">
        <v>322</v>
      </c>
      <c r="G11036" s="1">
        <v>43819</v>
      </c>
      <c r="H11036">
        <v>8</v>
      </c>
      <c r="I11036" s="7">
        <f>IF(TableTransactions[[#This Row],[Order type]]=trackOrderType,
TableTransactions[[#This Row],[Transaction quantity]]*-1,
TableTransactions[[#This Row],[Transaction quantity]]
)</f>
        <v>-8</v>
      </c>
      <c r="J11036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98</v>
      </c>
      <c r="K11036" s="7">
        <f ca="1">IF(TableTransactions[[#This Row],[Stock balance backorders]]&lt;0,
0,
TableTransactions[[#This Row],[Stock balance backorders]]
)</f>
        <v>98</v>
      </c>
      <c r="L11036" s="8" t="str">
        <f>VLOOKUP(TableTransactions[[#This Row],[Material]],TableStockBalance[],
MATCH(TableStockBalance[[#Headers],[Supplier name]],TableStockBalance[#Headers],0),
0)</f>
        <v>Électroniquex Générale S.A.</v>
      </c>
    </row>
    <row r="11037" spans="1:12" x14ac:dyDescent="0.25">
      <c r="A11037">
        <v>49044191</v>
      </c>
      <c r="B11037">
        <v>130</v>
      </c>
      <c r="C11037" t="s">
        <v>343</v>
      </c>
      <c r="D11037" t="s">
        <v>311</v>
      </c>
      <c r="E11037" t="s">
        <v>312</v>
      </c>
      <c r="F11037" t="s">
        <v>317</v>
      </c>
      <c r="G11037" s="1">
        <v>43822</v>
      </c>
      <c r="H11037">
        <v>3</v>
      </c>
      <c r="I11037" s="7">
        <f>IF(TableTransactions[[#This Row],[Order type]]=trackOrderType,
TableTransactions[[#This Row],[Transaction quantity]]*-1,
TableTransactions[[#This Row],[Transaction quantity]]
)</f>
        <v>-3</v>
      </c>
      <c r="J11037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95</v>
      </c>
      <c r="K11037" s="7">
        <f ca="1">IF(TableTransactions[[#This Row],[Stock balance backorders]]&lt;0,
0,
TableTransactions[[#This Row],[Stock balance backorders]]
)</f>
        <v>95</v>
      </c>
      <c r="L11037" s="8" t="str">
        <f>VLOOKUP(TableTransactions[[#This Row],[Material]],TableStockBalance[],
MATCH(TableStockBalance[[#Headers],[Supplier name]],TableStockBalance[#Headers],0),
0)</f>
        <v>Électroniquex Générale S.A.</v>
      </c>
    </row>
    <row r="11038" spans="1:12" x14ac:dyDescent="0.25">
      <c r="A11038">
        <v>49044212</v>
      </c>
      <c r="B11038">
        <v>80</v>
      </c>
      <c r="C11038" t="s">
        <v>343</v>
      </c>
      <c r="D11038" t="s">
        <v>311</v>
      </c>
      <c r="E11038" t="s">
        <v>312</v>
      </c>
      <c r="F11038" t="s">
        <v>313</v>
      </c>
      <c r="G11038" s="1">
        <v>43826</v>
      </c>
      <c r="H11038">
        <v>14</v>
      </c>
      <c r="I11038" s="7">
        <f>IF(TableTransactions[[#This Row],[Order type]]=trackOrderType,
TableTransactions[[#This Row],[Transaction quantity]]*-1,
TableTransactions[[#This Row],[Transaction quantity]]
)</f>
        <v>-14</v>
      </c>
      <c r="J11038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81</v>
      </c>
      <c r="K11038" s="7">
        <f ca="1">IF(TableTransactions[[#This Row],[Stock balance backorders]]&lt;0,
0,
TableTransactions[[#This Row],[Stock balance backorders]]
)</f>
        <v>81</v>
      </c>
      <c r="L11038" s="8" t="str">
        <f>VLOOKUP(TableTransactions[[#This Row],[Material]],TableStockBalance[],
MATCH(TableStockBalance[[#Headers],[Supplier name]],TableStockBalance[#Headers],0),
0)</f>
        <v>Électroniquex Générale S.A.</v>
      </c>
    </row>
    <row r="11039" spans="1:12" x14ac:dyDescent="0.25">
      <c r="A11039">
        <v>49044221</v>
      </c>
      <c r="B11039">
        <v>30</v>
      </c>
      <c r="C11039" t="s">
        <v>343</v>
      </c>
      <c r="D11039" t="s">
        <v>311</v>
      </c>
      <c r="E11039" t="s">
        <v>312</v>
      </c>
      <c r="F11039" t="s">
        <v>319</v>
      </c>
      <c r="G11039" s="1">
        <v>43826</v>
      </c>
      <c r="H11039">
        <v>1</v>
      </c>
      <c r="I11039" s="7">
        <f>IF(TableTransactions[[#This Row],[Order type]]=trackOrderType,
TableTransactions[[#This Row],[Transaction quantity]]*-1,
TableTransactions[[#This Row],[Transaction quantity]]
)</f>
        <v>-1</v>
      </c>
      <c r="J11039" s="7">
        <f ca="1">IF(TableTransactions[[#This Row],[Material]]&lt;&gt;OFFSET(TableTransactions[[#This Row],[Material]],-1,0),
VLOOKUP(TableTransactions[[#This Row],[Material]],TableStockBalance[],MATCH(TableStockBalance[[#Headers],[Stock balance]],TableStockBalance[#Headers],0),0)+TableTransactions[[#This Row],[Transaction quantity + / -]],
OFFSET(TableTransactions[[#This Row],[Stock balance backorders]],-1,0)+TableTransactions[[#This Row],[Transaction quantity + / -]]
)</f>
        <v>80</v>
      </c>
      <c r="K11039" s="7">
        <f ca="1">IF(TableTransactions[[#This Row],[Stock balance backorders]]&lt;0,
0,
TableTransactions[[#This Row],[Stock balance backorders]]
)</f>
        <v>80</v>
      </c>
      <c r="L11039" s="8" t="str">
        <f>VLOOKUP(TableTransactions[[#This Row],[Material]],TableStockBalance[],
MATCH(TableStockBalance[[#Headers],[Supplier name]],TableStockBalance[#Headers],0),
0)</f>
        <v>Électroniquex Générale S.A.</v>
      </c>
    </row>
  </sheetData>
  <pageMargins left="0.7" right="0.7" top="0.75" bottom="0.75" header="0.3" footer="0.3"/>
  <pageSetup paperSize="9" orientation="portrait" r:id="rId1"/>
  <headerFooter>
    <oddHeader>&amp;C&amp;K00-021Copyright © Nodewise | All Rights Reserved</oddHeader>
    <oddFooter>&amp;R&amp;K00+000Copyright © Nodewise | All Rights Reserved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Service level</vt:lpstr>
      <vt:lpstr>Settings</vt:lpstr>
      <vt:lpstr>Opening stock balance</vt:lpstr>
      <vt:lpstr>Transactions</vt:lpstr>
      <vt:lpstr>trackOrderType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2020-01-14T14:25:58Z</dcterms:created>
  <dcterms:modified xsi:type="dcterms:W3CDTF">2020-02-04T15:49:19Z</dcterms:modified>
</cp:coreProperties>
</file>